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1sfu-my.sharepoint.com/personal/ltsiu_sfu_ca/Documents/25_Sem1/ACMA360/proj2/"/>
    </mc:Choice>
  </mc:AlternateContent>
  <xr:revisionPtr revIDLastSave="5419" documentId="11_F25DC773A252ABDACC10481101DB7D585ADE58E9" xr6:coauthVersionLast="47" xr6:coauthVersionMax="47" xr10:uidLastSave="{0B634CD2-54AC-4D07-A806-50D595C287F3}"/>
  <bookViews>
    <workbookView xWindow="-120" yWindow="-120" windowWidth="29040" windowHeight="15720" firstSheet="8" activeTab="18" xr2:uid="{00000000-000D-0000-FFFF-FFFF00000000}"/>
  </bookViews>
  <sheets>
    <sheet name="Cover Page" sheetId="11" r:id="rId1"/>
    <sheet name="Calculations" sheetId="12" r:id="rId2"/>
    <sheet name="StatCan" sheetId="14" state="hidden" r:id="rId3"/>
    <sheet name="Payments" sheetId="4" r:id="rId4"/>
    <sheet name="Payments (excl.)" sheetId="17" state="hidden" r:id="rId5"/>
    <sheet name="Payments (Revised)" sheetId="19" r:id="rId6"/>
    <sheet name="Annuity (Revised)" sheetId="20" r:id="rId7"/>
    <sheet name="Life Table" sheetId="3" r:id="rId8"/>
    <sheet name="Data" sheetId="15" r:id="rId9"/>
    <sheet name="CSOM" sheetId="6" state="hidden" r:id="rId10"/>
    <sheet name="Payments (CSO Male)" sheetId="8" state="hidden" r:id="rId11"/>
    <sheet name="CSOF" sheetId="7" state="hidden" r:id="rId12"/>
    <sheet name="Payments (CSO Female)" sheetId="9" state="hidden" r:id="rId13"/>
    <sheet name="Compare" sheetId="5" state="hidden" r:id="rId14"/>
    <sheet name="Assumption " sheetId="10" r:id="rId15"/>
    <sheet name="Analysis (Interest)" sheetId="21" r:id="rId16"/>
    <sheet name="Analysis (Interest) (Male)" sheetId="24" r:id="rId17"/>
    <sheet name="Analysis (Interest) (Female)" sheetId="23" r:id="rId18"/>
    <sheet name="Analysis (Residency)" sheetId="22" r:id="rId19"/>
    <sheet name="Sheet2" sheetId="26" r:id="rId20"/>
    <sheet name="in-class" sheetId="16" state="hidden" r:id="rId21"/>
  </sheets>
  <externalReferences>
    <externalReference r:id="rId22"/>
  </externalReferences>
  <definedNames>
    <definedName name="\p">#REF!</definedName>
    <definedName name="\s">#REF!</definedName>
    <definedName name="AGE">#REF!</definedName>
    <definedName name="AREA">#REF!</definedName>
    <definedName name="GROSS">#REF!</definedName>
    <definedName name="LOOP">#REF!</definedName>
    <definedName name="NET">#REF!</definedName>
    <definedName name="NUMBER">#REF!</definedName>
    <definedName name="RATIO">#REF!</definedName>
    <definedName name="STOP">#REF!</definedName>
  </definedNames>
  <calcPr calcId="191028"/>
  <pivotCaches>
    <pivotCache cacheId="0" r:id="rId23"/>
    <pivotCache cacheId="1" r:id="rId24"/>
    <pivotCache cacheId="2" r:id="rId25"/>
    <pivotCache cacheId="3" r:id="rId2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2" i="22" l="1"/>
  <c r="T52" i="22"/>
  <c r="U52" i="22"/>
  <c r="V52" i="22"/>
  <c r="S53" i="22"/>
  <c r="T53" i="22"/>
  <c r="U53" i="22"/>
  <c r="V53" i="22"/>
  <c r="S54" i="22"/>
  <c r="T54" i="22"/>
  <c r="U54" i="22"/>
  <c r="V54" i="22"/>
  <c r="S55" i="22"/>
  <c r="T55" i="22"/>
  <c r="U55" i="22"/>
  <c r="V55" i="22"/>
  <c r="S56" i="22"/>
  <c r="T56" i="22"/>
  <c r="U56" i="22"/>
  <c r="V56" i="22"/>
  <c r="S57" i="22"/>
  <c r="T57" i="22"/>
  <c r="U57" i="22"/>
  <c r="V57" i="22"/>
  <c r="S58" i="22"/>
  <c r="T58" i="22"/>
  <c r="U58" i="22"/>
  <c r="V58" i="22"/>
  <c r="S59" i="22"/>
  <c r="T59" i="22"/>
  <c r="U59" i="22"/>
  <c r="V59" i="22"/>
  <c r="S60" i="22"/>
  <c r="T60" i="22"/>
  <c r="U60" i="22"/>
  <c r="V60" i="22"/>
  <c r="S61" i="22"/>
  <c r="T61" i="22"/>
  <c r="U61" i="22"/>
  <c r="V61" i="22"/>
  <c r="S62" i="22"/>
  <c r="T62" i="22"/>
  <c r="U62" i="22"/>
  <c r="V62" i="22"/>
  <c r="S63" i="22"/>
  <c r="T63" i="22"/>
  <c r="U63" i="22"/>
  <c r="V63" i="22"/>
  <c r="S64" i="22"/>
  <c r="T64" i="22"/>
  <c r="U64" i="22"/>
  <c r="V64" i="22"/>
  <c r="S65" i="22"/>
  <c r="T65" i="22"/>
  <c r="U65" i="22"/>
  <c r="V65" i="22"/>
  <c r="S66" i="22"/>
  <c r="T66" i="22"/>
  <c r="U66" i="22"/>
  <c r="V66" i="22"/>
  <c r="S67" i="22"/>
  <c r="T67" i="22"/>
  <c r="U67" i="22"/>
  <c r="V67" i="22"/>
  <c r="S68" i="22"/>
  <c r="T68" i="22"/>
  <c r="U68" i="22"/>
  <c r="V68" i="22"/>
  <c r="S69" i="22"/>
  <c r="T69" i="22"/>
  <c r="U69" i="22"/>
  <c r="V69" i="22"/>
  <c r="S70" i="22"/>
  <c r="T70" i="22"/>
  <c r="U70" i="22"/>
  <c r="V70" i="22"/>
  <c r="S71" i="22"/>
  <c r="T71" i="22"/>
  <c r="U71" i="22"/>
  <c r="V71" i="22"/>
  <c r="S72" i="22"/>
  <c r="T72" i="22"/>
  <c r="U72" i="22"/>
  <c r="V72" i="22"/>
  <c r="S73" i="22"/>
  <c r="T73" i="22"/>
  <c r="U73" i="22"/>
  <c r="V73" i="22"/>
  <c r="S74" i="22"/>
  <c r="T74" i="22"/>
  <c r="U74" i="22"/>
  <c r="V74" i="22"/>
  <c r="S75" i="22"/>
  <c r="T75" i="22"/>
  <c r="U75" i="22"/>
  <c r="V75" i="22"/>
  <c r="S76" i="22"/>
  <c r="T76" i="22"/>
  <c r="U76" i="22"/>
  <c r="V76" i="22"/>
  <c r="S77" i="22"/>
  <c r="T77" i="22"/>
  <c r="U77" i="22"/>
  <c r="V77" i="22"/>
  <c r="S78" i="22"/>
  <c r="T78" i="22"/>
  <c r="U78" i="22"/>
  <c r="V78" i="22"/>
  <c r="S79" i="22"/>
  <c r="T79" i="22"/>
  <c r="U79" i="22"/>
  <c r="V79" i="22"/>
  <c r="S80" i="22"/>
  <c r="T80" i="22"/>
  <c r="U80" i="22"/>
  <c r="V80" i="22"/>
  <c r="S81" i="22"/>
  <c r="T81" i="22"/>
  <c r="U81" i="22"/>
  <c r="V81" i="22"/>
  <c r="S82" i="22"/>
  <c r="T82" i="22"/>
  <c r="U82" i="22"/>
  <c r="V82" i="22"/>
  <c r="S83" i="22"/>
  <c r="T83" i="22"/>
  <c r="U83" i="22"/>
  <c r="V83" i="22"/>
  <c r="S84" i="22"/>
  <c r="T84" i="22"/>
  <c r="U84" i="22"/>
  <c r="V84" i="22"/>
  <c r="S85" i="22"/>
  <c r="T85" i="22"/>
  <c r="U85" i="22"/>
  <c r="V85" i="22"/>
  <c r="S86" i="22"/>
  <c r="T86" i="22"/>
  <c r="U86" i="22"/>
  <c r="V86" i="22"/>
  <c r="S87" i="22"/>
  <c r="T87" i="22"/>
  <c r="U87" i="22"/>
  <c r="V87" i="22"/>
  <c r="S88" i="22"/>
  <c r="T88" i="22"/>
  <c r="U88" i="22"/>
  <c r="V88" i="22"/>
  <c r="S89" i="22"/>
  <c r="T89" i="22"/>
  <c r="U89" i="22"/>
  <c r="V89" i="22"/>
  <c r="S90" i="22"/>
  <c r="T90" i="22"/>
  <c r="U90" i="22"/>
  <c r="V90" i="22"/>
  <c r="T51" i="22"/>
  <c r="U51" i="22"/>
  <c r="V51" i="22"/>
  <c r="S51"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6" i="22"/>
  <c r="U19" i="22"/>
  <c r="T45" i="22"/>
  <c r="U45" i="22"/>
  <c r="V45" i="22"/>
  <c r="T44"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6" i="22"/>
  <c r="U7" i="22"/>
  <c r="U8" i="22"/>
  <c r="U9" i="22"/>
  <c r="U10" i="22"/>
  <c r="U11" i="22"/>
  <c r="U12" i="22"/>
  <c r="U13" i="22"/>
  <c r="U14" i="22"/>
  <c r="U15" i="22"/>
  <c r="U16" i="22"/>
  <c r="U17" i="22"/>
  <c r="U18" i="22"/>
  <c r="U20" i="22"/>
  <c r="U21" i="22"/>
  <c r="U22" i="22"/>
  <c r="U23" i="22"/>
  <c r="U24" i="22"/>
  <c r="U25" i="22"/>
  <c r="U26" i="22"/>
  <c r="U27" i="22"/>
  <c r="U28" i="22"/>
  <c r="U29" i="22"/>
  <c r="U30" i="22"/>
  <c r="U31" i="22"/>
  <c r="U32" i="22"/>
  <c r="U33" i="22"/>
  <c r="U34" i="22"/>
  <c r="U35" i="22"/>
  <c r="U36" i="22"/>
  <c r="U37" i="22"/>
  <c r="U38" i="22"/>
  <c r="U39" i="22"/>
  <c r="U40" i="22"/>
  <c r="U41" i="22"/>
  <c r="U42" i="22"/>
  <c r="U43" i="22"/>
  <c r="U44" i="22"/>
  <c r="U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6" i="22"/>
  <c r="F6" i="26" l="1"/>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5" i="26"/>
  <c r="F2" i="23"/>
  <c r="F2" i="24"/>
  <c r="F2" i="21"/>
  <c r="F2" i="22"/>
  <c r="C2" i="19"/>
  <c r="J116" i="19" s="1"/>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2" i="12"/>
  <c r="I5" i="19"/>
  <c r="X12" i="12"/>
  <c r="X11" i="12"/>
  <c r="Y12" i="12"/>
  <c r="Z11" i="12"/>
  <c r="Z12" i="12"/>
  <c r="Y11" i="12"/>
  <c r="AA8" i="12"/>
  <c r="AA9" i="12"/>
  <c r="AA7" i="12"/>
  <c r="B15" i="20"/>
  <c r="B8" i="20"/>
  <c r="DT6" i="20"/>
  <c r="DS6" i="20"/>
  <c r="DR6" i="20"/>
  <c r="DQ6" i="20"/>
  <c r="DP6" i="20"/>
  <c r="DO6" i="20"/>
  <c r="DN6" i="20"/>
  <c r="DM6" i="20"/>
  <c r="DL6" i="20"/>
  <c r="DK6" i="20"/>
  <c r="DJ6" i="20"/>
  <c r="DI6" i="20"/>
  <c r="DH6" i="20"/>
  <c r="DG6" i="20"/>
  <c r="DF6" i="20"/>
  <c r="DE6" i="20"/>
  <c r="DD6" i="20"/>
  <c r="DC6" i="20"/>
  <c r="DB6" i="20"/>
  <c r="DA6" i="20"/>
  <c r="CZ6" i="20"/>
  <c r="CY6" i="20"/>
  <c r="CX6" i="20"/>
  <c r="CW6" i="20"/>
  <c r="CV6" i="20"/>
  <c r="CU6" i="20"/>
  <c r="CT6" i="20"/>
  <c r="CS6" i="20"/>
  <c r="CR6" i="20"/>
  <c r="CQ6" i="20"/>
  <c r="CP6" i="20"/>
  <c r="CO6" i="20"/>
  <c r="CN6" i="20"/>
  <c r="CM6" i="20"/>
  <c r="CL6" i="20"/>
  <c r="CK6" i="20"/>
  <c r="CJ6" i="20"/>
  <c r="CI6" i="20"/>
  <c r="CH6" i="20"/>
  <c r="CG6" i="20"/>
  <c r="CF6" i="20"/>
  <c r="CE6" i="20"/>
  <c r="CD6" i="20"/>
  <c r="CC6" i="20"/>
  <c r="CB6" i="20"/>
  <c r="CA6" i="20"/>
  <c r="BZ6" i="20"/>
  <c r="BY6" i="20"/>
  <c r="BX6" i="20"/>
  <c r="BW6" i="20"/>
  <c r="BV6" i="20"/>
  <c r="BU6" i="20"/>
  <c r="BT6" i="20"/>
  <c r="BS6" i="20"/>
  <c r="BR6" i="20"/>
  <c r="BQ6" i="20"/>
  <c r="BP6" i="20"/>
  <c r="BO6" i="20"/>
  <c r="BN6" i="20"/>
  <c r="BM6" i="20"/>
  <c r="BL6" i="20"/>
  <c r="BK6" i="20"/>
  <c r="BJ6" i="20"/>
  <c r="BI6" i="20"/>
  <c r="BH6" i="20"/>
  <c r="BG6" i="20"/>
  <c r="BF6" i="20"/>
  <c r="BE6" i="20"/>
  <c r="BD6" i="20"/>
  <c r="BC6" i="20"/>
  <c r="BB6" i="20"/>
  <c r="BA6" i="20"/>
  <c r="AZ6" i="20"/>
  <c r="AY6" i="20"/>
  <c r="AX6" i="20"/>
  <c r="AW6" i="20"/>
  <c r="AV6" i="20"/>
  <c r="AU6" i="20"/>
  <c r="AT6" i="20"/>
  <c r="AS6" i="20"/>
  <c r="AR6" i="20"/>
  <c r="AQ6" i="20"/>
  <c r="AP6" i="20"/>
  <c r="AO6" i="20"/>
  <c r="AN6" i="20"/>
  <c r="AM6" i="20"/>
  <c r="AL6" i="20"/>
  <c r="AK6" i="20"/>
  <c r="AJ6" i="20"/>
  <c r="AI6" i="20"/>
  <c r="AH6" i="20"/>
  <c r="AG6" i="20"/>
  <c r="AF6" i="20"/>
  <c r="AE6" i="20"/>
  <c r="AD6" i="20"/>
  <c r="AC6" i="20"/>
  <c r="AB6" i="20"/>
  <c r="AA6" i="20"/>
  <c r="Z6" i="20"/>
  <c r="Y6" i="20"/>
  <c r="X6" i="20"/>
  <c r="W6" i="20"/>
  <c r="V6" i="20"/>
  <c r="U6" i="20"/>
  <c r="T6" i="20"/>
  <c r="S6" i="20"/>
  <c r="R6" i="20"/>
  <c r="Q6" i="20"/>
  <c r="P6" i="20"/>
  <c r="O6" i="20"/>
  <c r="N6" i="20"/>
  <c r="M6" i="20"/>
  <c r="L6" i="20"/>
  <c r="K6" i="20"/>
  <c r="J6" i="20"/>
  <c r="I6" i="20"/>
  <c r="H6" i="20"/>
  <c r="G6" i="20"/>
  <c r="F6" i="20"/>
  <c r="E6" i="20"/>
  <c r="E2" i="19"/>
  <c r="G10" i="19" s="1"/>
  <c r="I124" i="19"/>
  <c r="B124" i="19"/>
  <c r="I123" i="19"/>
  <c r="B123" i="19"/>
  <c r="I122" i="19"/>
  <c r="B122" i="19"/>
  <c r="I121" i="19"/>
  <c r="B121" i="19"/>
  <c r="I120" i="19"/>
  <c r="B120" i="19"/>
  <c r="I119" i="19"/>
  <c r="B119" i="19"/>
  <c r="I118" i="19"/>
  <c r="B118" i="19"/>
  <c r="I117" i="19"/>
  <c r="B117" i="19"/>
  <c r="I116" i="19"/>
  <c r="B116" i="19"/>
  <c r="I115" i="19"/>
  <c r="B115" i="19"/>
  <c r="I114" i="19"/>
  <c r="B114" i="19"/>
  <c r="I113" i="19"/>
  <c r="B113" i="19"/>
  <c r="I112" i="19"/>
  <c r="B112" i="19"/>
  <c r="I111" i="19"/>
  <c r="B111" i="19"/>
  <c r="I110" i="19"/>
  <c r="B110" i="19"/>
  <c r="I109" i="19"/>
  <c r="B109" i="19"/>
  <c r="I108" i="19"/>
  <c r="B108" i="19"/>
  <c r="I107" i="19"/>
  <c r="B107" i="19"/>
  <c r="I106" i="19"/>
  <c r="B106" i="19"/>
  <c r="I105" i="19"/>
  <c r="B105" i="19"/>
  <c r="I104" i="19"/>
  <c r="B104" i="19"/>
  <c r="I103" i="19"/>
  <c r="B103" i="19"/>
  <c r="I102" i="19"/>
  <c r="B102" i="19"/>
  <c r="I101" i="19"/>
  <c r="B101" i="19"/>
  <c r="I100" i="19"/>
  <c r="B100" i="19"/>
  <c r="I99" i="19"/>
  <c r="B99" i="19"/>
  <c r="I98" i="19"/>
  <c r="B98" i="19"/>
  <c r="I97" i="19"/>
  <c r="B97" i="19"/>
  <c r="I96" i="19"/>
  <c r="B96" i="19"/>
  <c r="I95" i="19"/>
  <c r="B95" i="19"/>
  <c r="I94" i="19"/>
  <c r="B94" i="19"/>
  <c r="I93" i="19"/>
  <c r="B93" i="19"/>
  <c r="I92" i="19"/>
  <c r="B92" i="19"/>
  <c r="I91" i="19"/>
  <c r="B91" i="19"/>
  <c r="I90" i="19"/>
  <c r="B90" i="19"/>
  <c r="I89" i="19"/>
  <c r="B89" i="19"/>
  <c r="I88" i="19"/>
  <c r="B88" i="19"/>
  <c r="I87" i="19"/>
  <c r="B87" i="19"/>
  <c r="I86" i="19"/>
  <c r="B86" i="19"/>
  <c r="I85" i="19"/>
  <c r="B85" i="19"/>
  <c r="I84" i="19"/>
  <c r="B84" i="19"/>
  <c r="I83" i="19"/>
  <c r="B83" i="19"/>
  <c r="G83" i="19"/>
  <c r="I82" i="19"/>
  <c r="B82" i="19"/>
  <c r="I81" i="19"/>
  <c r="B81" i="19"/>
  <c r="I80" i="19"/>
  <c r="B80" i="19"/>
  <c r="I79" i="19"/>
  <c r="B79" i="19"/>
  <c r="I78" i="19"/>
  <c r="B78" i="19"/>
  <c r="I77" i="19"/>
  <c r="B77" i="19"/>
  <c r="I76" i="19"/>
  <c r="B76" i="19"/>
  <c r="I75" i="19"/>
  <c r="B75" i="19"/>
  <c r="I74" i="19"/>
  <c r="B74" i="19"/>
  <c r="I73" i="19"/>
  <c r="B73" i="19"/>
  <c r="I72" i="19"/>
  <c r="B72" i="19"/>
  <c r="I71" i="19"/>
  <c r="B71" i="19"/>
  <c r="I70" i="19"/>
  <c r="B70" i="19"/>
  <c r="I69" i="19"/>
  <c r="B69" i="19"/>
  <c r="I68" i="19"/>
  <c r="B68" i="19"/>
  <c r="I67" i="19"/>
  <c r="B67" i="19"/>
  <c r="I66" i="19"/>
  <c r="B66" i="19"/>
  <c r="I65" i="19"/>
  <c r="B65" i="19"/>
  <c r="I64" i="19"/>
  <c r="B64" i="19"/>
  <c r="I63" i="19"/>
  <c r="B63" i="19"/>
  <c r="I62" i="19"/>
  <c r="B62" i="19"/>
  <c r="I61" i="19"/>
  <c r="B61" i="19"/>
  <c r="I60" i="19"/>
  <c r="B60" i="19"/>
  <c r="I59" i="19"/>
  <c r="B59" i="19"/>
  <c r="I58" i="19"/>
  <c r="B58" i="19"/>
  <c r="I57" i="19"/>
  <c r="B57" i="19"/>
  <c r="I56" i="19"/>
  <c r="B56" i="19"/>
  <c r="I55" i="19"/>
  <c r="B55" i="19"/>
  <c r="I54" i="19"/>
  <c r="G54" i="19"/>
  <c r="B54" i="19"/>
  <c r="I53" i="19"/>
  <c r="B53" i="19"/>
  <c r="I52" i="19"/>
  <c r="B52" i="19"/>
  <c r="I51" i="19"/>
  <c r="B51" i="19"/>
  <c r="I50" i="19"/>
  <c r="B50" i="19"/>
  <c r="I49" i="19"/>
  <c r="B49" i="19"/>
  <c r="I48" i="19"/>
  <c r="B48" i="19"/>
  <c r="I47" i="19"/>
  <c r="B47" i="19"/>
  <c r="I46" i="19"/>
  <c r="B46" i="19"/>
  <c r="I45" i="19"/>
  <c r="B45" i="19"/>
  <c r="I44" i="19"/>
  <c r="B44" i="19"/>
  <c r="I43" i="19"/>
  <c r="B43" i="19"/>
  <c r="I42" i="19"/>
  <c r="B42" i="19"/>
  <c r="I41" i="19"/>
  <c r="B41" i="19"/>
  <c r="I40" i="19"/>
  <c r="B40" i="19"/>
  <c r="G40" i="19"/>
  <c r="I39" i="19"/>
  <c r="B39" i="19"/>
  <c r="I38" i="19"/>
  <c r="B38" i="19"/>
  <c r="I37" i="19"/>
  <c r="B37" i="19"/>
  <c r="I36" i="19"/>
  <c r="B36" i="19"/>
  <c r="I35" i="19"/>
  <c r="B35" i="19"/>
  <c r="I34" i="19"/>
  <c r="G34" i="19"/>
  <c r="B34" i="19"/>
  <c r="I33" i="19"/>
  <c r="B33" i="19"/>
  <c r="I32" i="19"/>
  <c r="B32" i="19"/>
  <c r="I31" i="19"/>
  <c r="B31" i="19"/>
  <c r="I30" i="19"/>
  <c r="B30" i="19"/>
  <c r="I29" i="19"/>
  <c r="G29" i="19"/>
  <c r="B29" i="19"/>
  <c r="I28" i="19"/>
  <c r="B28" i="19"/>
  <c r="G28" i="19"/>
  <c r="I27" i="19"/>
  <c r="B27" i="19"/>
  <c r="I26" i="19"/>
  <c r="B26" i="19"/>
  <c r="I25" i="19"/>
  <c r="B25" i="19"/>
  <c r="I24" i="19"/>
  <c r="B24" i="19"/>
  <c r="I23" i="19"/>
  <c r="B23" i="19"/>
  <c r="I22" i="19"/>
  <c r="B22" i="19"/>
  <c r="G22" i="19"/>
  <c r="I21" i="19"/>
  <c r="B21" i="19"/>
  <c r="I20" i="19"/>
  <c r="B20" i="19"/>
  <c r="I19" i="19"/>
  <c r="B19" i="19"/>
  <c r="I18" i="19"/>
  <c r="B18" i="19"/>
  <c r="I17" i="19"/>
  <c r="B17" i="19"/>
  <c r="I16" i="19"/>
  <c r="B16" i="19"/>
  <c r="G16" i="19"/>
  <c r="I15" i="19"/>
  <c r="B15" i="19"/>
  <c r="I14" i="19"/>
  <c r="G14" i="19"/>
  <c r="B14" i="19"/>
  <c r="I13" i="19"/>
  <c r="B13" i="19"/>
  <c r="I12" i="19"/>
  <c r="B12" i="19"/>
  <c r="I11" i="19"/>
  <c r="G11" i="19"/>
  <c r="B11" i="19"/>
  <c r="I10" i="19"/>
  <c r="B10" i="19"/>
  <c r="I9" i="19"/>
  <c r="B9" i="19"/>
  <c r="I8" i="19"/>
  <c r="G8" i="19"/>
  <c r="B8" i="19"/>
  <c r="I7" i="19"/>
  <c r="G7" i="19"/>
  <c r="B7" i="19"/>
  <c r="I6" i="19"/>
  <c r="B6" i="19"/>
  <c r="B5" i="19"/>
  <c r="I4" i="19"/>
  <c r="DQ2" i="19"/>
  <c r="DP2" i="19"/>
  <c r="DR9" i="19" s="1"/>
  <c r="DO2" i="19"/>
  <c r="DN2" i="19"/>
  <c r="DM2" i="19"/>
  <c r="G62" i="19"/>
  <c r="D2" i="17"/>
  <c r="DS2" i="17"/>
  <c r="DR2" i="17"/>
  <c r="DT113" i="17" s="1"/>
  <c r="DQ2" i="17"/>
  <c r="DP2" i="17"/>
  <c r="DO2" i="17"/>
  <c r="J16" i="16"/>
  <c r="K16" i="16"/>
  <c r="H16" i="16"/>
  <c r="I1" i="16"/>
  <c r="J1" i="16"/>
  <c r="K1" i="16"/>
  <c r="I2" i="16"/>
  <c r="I16" i="16"/>
  <c r="J2" i="16"/>
  <c r="K2" i="16"/>
  <c r="I3" i="16"/>
  <c r="J3" i="16"/>
  <c r="K3" i="16"/>
  <c r="I4" i="16"/>
  <c r="J4" i="16"/>
  <c r="K4" i="16"/>
  <c r="I5" i="16"/>
  <c r="J5" i="16"/>
  <c r="K5" i="16"/>
  <c r="I6" i="16"/>
  <c r="J6" i="16"/>
  <c r="K6" i="16"/>
  <c r="I7" i="16"/>
  <c r="J7" i="16"/>
  <c r="K7" i="16"/>
  <c r="I8" i="16"/>
  <c r="J8" i="16"/>
  <c r="K8" i="16"/>
  <c r="I9" i="16"/>
  <c r="J9" i="16"/>
  <c r="K9" i="16"/>
  <c r="I10" i="16"/>
  <c r="J10" i="16"/>
  <c r="K10" i="16"/>
  <c r="I11" i="16"/>
  <c r="J11" i="16"/>
  <c r="K11" i="16"/>
  <c r="I12" i="16"/>
  <c r="J12" i="16"/>
  <c r="K12" i="16"/>
  <c r="I13" i="16"/>
  <c r="J13" i="16"/>
  <c r="K13" i="16"/>
  <c r="I14" i="16"/>
  <c r="J14" i="16"/>
  <c r="K14" i="16"/>
  <c r="I15" i="16"/>
  <c r="J15" i="16"/>
  <c r="K15" i="16"/>
  <c r="H2" i="16"/>
  <c r="H3" i="16"/>
  <c r="H4" i="16"/>
  <c r="H5" i="16"/>
  <c r="H6" i="16"/>
  <c r="H7" i="16"/>
  <c r="H8" i="16"/>
  <c r="H9" i="16"/>
  <c r="H10" i="16"/>
  <c r="H11" i="16"/>
  <c r="H12" i="16"/>
  <c r="H13" i="16"/>
  <c r="H14" i="16"/>
  <c r="H15" i="16"/>
  <c r="H1" i="16"/>
  <c r="E4" i="19"/>
  <c r="DT102" i="17"/>
  <c r="G41" i="19"/>
  <c r="G118" i="19"/>
  <c r="J112" i="19"/>
  <c r="J105" i="19"/>
  <c r="J100" i="19"/>
  <c r="J11" i="19"/>
  <c r="J99" i="19"/>
  <c r="J48" i="19"/>
  <c r="J47" i="19"/>
  <c r="J95" i="19"/>
  <c r="J88" i="19"/>
  <c r="J117" i="19"/>
  <c r="J83" i="19"/>
  <c r="J24" i="19"/>
  <c r="J110" i="19"/>
  <c r="J16" i="19"/>
  <c r="J63" i="19"/>
  <c r="J62" i="19"/>
  <c r="J38" i="19"/>
  <c r="J124" i="19"/>
  <c r="J61" i="19"/>
  <c r="J13" i="19"/>
  <c r="J123" i="19"/>
  <c r="J84" i="19"/>
  <c r="J52" i="19"/>
  <c r="J75" i="19"/>
  <c r="J119" i="19"/>
  <c r="J98" i="19"/>
  <c r="J74" i="19"/>
  <c r="J118" i="19"/>
  <c r="J94" i="19"/>
  <c r="J70" i="19"/>
  <c r="J10" i="19"/>
  <c r="J93" i="19"/>
  <c r="J69" i="19"/>
  <c r="J21" i="19"/>
  <c r="J104" i="19"/>
  <c r="J92" i="19"/>
  <c r="J68" i="19"/>
  <c r="J8" i="19"/>
  <c r="J103" i="19"/>
  <c r="J67" i="19"/>
  <c r="J55" i="19"/>
  <c r="J43" i="19"/>
  <c r="J7" i="19"/>
  <c r="J102" i="19"/>
  <c r="J78" i="19"/>
  <c r="J18" i="19"/>
  <c r="J6" i="19"/>
  <c r="J113" i="19"/>
  <c r="J65" i="19"/>
  <c r="J41" i="19"/>
  <c r="J29" i="19"/>
  <c r="E22" i="19"/>
  <c r="E50" i="19"/>
  <c r="E75" i="19"/>
  <c r="F108" i="19"/>
  <c r="F90" i="19"/>
  <c r="E68" i="19"/>
  <c r="E43" i="19"/>
  <c r="F103" i="19"/>
  <c r="E81" i="19"/>
  <c r="E39" i="19"/>
  <c r="E33" i="19"/>
  <c r="E78" i="19"/>
  <c r="E55" i="19"/>
  <c r="E49" i="19"/>
  <c r="F36" i="19"/>
  <c r="E63" i="19"/>
  <c r="E73" i="19"/>
  <c r="E54" i="19"/>
  <c r="F114" i="19"/>
  <c r="F96" i="19"/>
  <c r="E83" i="19"/>
  <c r="F4" i="19"/>
  <c r="E25" i="19"/>
  <c r="E42" i="19"/>
  <c r="E80" i="19"/>
  <c r="E12" i="19"/>
  <c r="F31" i="19"/>
  <c r="E9" i="19"/>
  <c r="E7" i="19"/>
  <c r="F17" i="19"/>
  <c r="E31" i="19"/>
  <c r="E121" i="19"/>
  <c r="F12" i="19"/>
  <c r="E47" i="19"/>
  <c r="E64" i="19"/>
  <c r="F72" i="19"/>
  <c r="F43" i="19"/>
  <c r="E77" i="19"/>
  <c r="F97" i="19"/>
  <c r="E36" i="19"/>
  <c r="F18" i="19"/>
  <c r="E13" i="19"/>
  <c r="E6" i="19"/>
  <c r="F13" i="19"/>
  <c r="E16" i="19"/>
  <c r="E37" i="19"/>
  <c r="E10" i="19"/>
  <c r="E18" i="19"/>
  <c r="F6" i="19"/>
  <c r="F11" i="19"/>
  <c r="F16" i="19"/>
  <c r="F37" i="19"/>
  <c r="E70" i="19"/>
  <c r="F109" i="19"/>
  <c r="B128" i="20"/>
  <c r="B124" i="20"/>
  <c r="B127" i="20"/>
  <c r="B126" i="20"/>
  <c r="B121" i="20"/>
  <c r="B120" i="20"/>
  <c r="B119" i="20"/>
  <c r="B123" i="20"/>
  <c r="B122" i="20"/>
  <c r="B125" i="20"/>
  <c r="B117" i="20"/>
  <c r="B118" i="20"/>
  <c r="B116" i="20"/>
  <c r="B114" i="20"/>
  <c r="B113" i="20"/>
  <c r="B115" i="20"/>
  <c r="B112" i="20"/>
  <c r="B104" i="20"/>
  <c r="B100" i="20"/>
  <c r="B109" i="20"/>
  <c r="B110" i="20"/>
  <c r="B111" i="20"/>
  <c r="B103" i="20"/>
  <c r="B107" i="20"/>
  <c r="B106" i="20"/>
  <c r="B102" i="20"/>
  <c r="B108" i="20"/>
  <c r="B105" i="20"/>
  <c r="B99" i="20"/>
  <c r="B95" i="20"/>
  <c r="B91" i="20"/>
  <c r="B98" i="20"/>
  <c r="B97" i="20"/>
  <c r="B93" i="20"/>
  <c r="B101" i="20"/>
  <c r="B96" i="20"/>
  <c r="B89" i="20"/>
  <c r="B85" i="20"/>
  <c r="B88" i="20"/>
  <c r="B94" i="20"/>
  <c r="B90" i="20"/>
  <c r="B86" i="20"/>
  <c r="B79" i="20"/>
  <c r="B83" i="20"/>
  <c r="B82" i="20"/>
  <c r="B78" i="20"/>
  <c r="B92" i="20"/>
  <c r="B87" i="20"/>
  <c r="B81" i="20"/>
  <c r="B75" i="20"/>
  <c r="B71" i="20"/>
  <c r="B76" i="20"/>
  <c r="B84" i="20"/>
  <c r="B80" i="20"/>
  <c r="B74" i="20"/>
  <c r="B70" i="20"/>
  <c r="B77" i="20"/>
  <c r="B73" i="20"/>
  <c r="B72" i="20"/>
  <c r="B61" i="20"/>
  <c r="B57" i="20"/>
  <c r="B68" i="20"/>
  <c r="B64" i="20"/>
  <c r="B66" i="20"/>
  <c r="B63" i="20"/>
  <c r="B59" i="20"/>
  <c r="B65" i="20"/>
  <c r="B69" i="20"/>
  <c r="B67" i="20"/>
  <c r="B62" i="20"/>
  <c r="B60" i="20"/>
  <c r="B53" i="20"/>
  <c r="B49" i="20"/>
  <c r="B45" i="20"/>
  <c r="B52" i="20"/>
  <c r="B58" i="20"/>
  <c r="B51" i="20"/>
  <c r="B47" i="20"/>
  <c r="B55" i="20"/>
  <c r="B56" i="20"/>
  <c r="B54" i="20"/>
  <c r="B50" i="20"/>
  <c r="B44" i="20"/>
  <c r="B40" i="20"/>
  <c r="B36" i="20"/>
  <c r="B43" i="20"/>
  <c r="B39" i="20"/>
  <c r="B46" i="20"/>
  <c r="B48" i="20"/>
  <c r="B42" i="20"/>
  <c r="B38" i="20"/>
  <c r="B34" i="20"/>
  <c r="B41" i="20"/>
  <c r="B35" i="20"/>
  <c r="B32" i="20"/>
  <c r="B28" i="20"/>
  <c r="B33" i="20"/>
  <c r="B31" i="20"/>
  <c r="B27" i="20"/>
  <c r="B23" i="20"/>
  <c r="B30" i="20"/>
  <c r="B21" i="20"/>
  <c r="B17" i="20"/>
  <c r="B22" i="20"/>
  <c r="B20" i="20"/>
  <c r="B24" i="20"/>
  <c r="B19" i="20"/>
  <c r="B29" i="20"/>
  <c r="B25" i="20"/>
  <c r="B37" i="20"/>
  <c r="B26" i="20"/>
  <c r="B11" i="20"/>
  <c r="B16" i="20"/>
  <c r="B14" i="20"/>
  <c r="B9" i="20"/>
  <c r="B18" i="20"/>
  <c r="B10" i="20"/>
  <c r="B13" i="20"/>
  <c r="B12" i="20"/>
  <c r="DR27" i="19"/>
  <c r="DR6" i="19"/>
  <c r="DR12" i="19"/>
  <c r="DR18" i="19"/>
  <c r="G23" i="19"/>
  <c r="DR24" i="19"/>
  <c r="G26" i="19"/>
  <c r="G42" i="19"/>
  <c r="G47" i="19"/>
  <c r="G77" i="19"/>
  <c r="DR29" i="19"/>
  <c r="DR32" i="19"/>
  <c r="DR37" i="19"/>
  <c r="G39" i="19"/>
  <c r="DR42" i="19"/>
  <c r="G44" i="19"/>
  <c r="DR47" i="19"/>
  <c r="G59" i="19"/>
  <c r="DR5" i="19"/>
  <c r="DR11" i="19"/>
  <c r="DR17" i="19"/>
  <c r="G31" i="19"/>
  <c r="DR34" i="19"/>
  <c r="G49" i="19"/>
  <c r="DR56" i="19"/>
  <c r="G101" i="19"/>
  <c r="G119" i="19"/>
  <c r="DR50" i="19"/>
  <c r="G4" i="19"/>
  <c r="DR8" i="19"/>
  <c r="DR14" i="19"/>
  <c r="DR20" i="19"/>
  <c r="DR26" i="19"/>
  <c r="G36" i="19"/>
  <c r="G51" i="19"/>
  <c r="G13" i="19"/>
  <c r="G19" i="19"/>
  <c r="G25" i="19"/>
  <c r="DR39" i="19"/>
  <c r="G46" i="19"/>
  <c r="G94" i="19"/>
  <c r="G112" i="19"/>
  <c r="DR21" i="19"/>
  <c r="DR58" i="19"/>
  <c r="DR22" i="19"/>
  <c r="DR28" i="19"/>
  <c r="DR31" i="19"/>
  <c r="G33" i="19"/>
  <c r="DR36" i="19"/>
  <c r="G38" i="19"/>
  <c r="DR41" i="19"/>
  <c r="DR44" i="19"/>
  <c r="G53" i="19"/>
  <c r="G55" i="19"/>
  <c r="G64" i="19"/>
  <c r="DR15" i="19"/>
  <c r="DR52" i="19"/>
  <c r="DR16" i="19"/>
  <c r="G43" i="19"/>
  <c r="DR46" i="19"/>
  <c r="G95" i="19"/>
  <c r="G113" i="19"/>
  <c r="DR124" i="19"/>
  <c r="DR118" i="19"/>
  <c r="DR112" i="19"/>
  <c r="DR106" i="19"/>
  <c r="DR100" i="19"/>
  <c r="DR94" i="19"/>
  <c r="DR88" i="19"/>
  <c r="DR82" i="19"/>
  <c r="DR76" i="19"/>
  <c r="DR70" i="19"/>
  <c r="DR64" i="19"/>
  <c r="DR65" i="19"/>
  <c r="DR119" i="19"/>
  <c r="DR113" i="19"/>
  <c r="DR107" i="19"/>
  <c r="DR101" i="19"/>
  <c r="DR95" i="19"/>
  <c r="DR89" i="19"/>
  <c r="DR83" i="19"/>
  <c r="DR77" i="19"/>
  <c r="DR71" i="19"/>
  <c r="DR59" i="19"/>
  <c r="DR53" i="19"/>
  <c r="DR66" i="19"/>
  <c r="DR120" i="19"/>
  <c r="DR114" i="19"/>
  <c r="DR108" i="19"/>
  <c r="DR102" i="19"/>
  <c r="DR96" i="19"/>
  <c r="DR90" i="19"/>
  <c r="DR84" i="19"/>
  <c r="DR78" i="19"/>
  <c r="DR72" i="19"/>
  <c r="DR60" i="19"/>
  <c r="DR54" i="19"/>
  <c r="DR121" i="19"/>
  <c r="DR115" i="19"/>
  <c r="DR109" i="19"/>
  <c r="DR103" i="19"/>
  <c r="DR97" i="19"/>
  <c r="DR91" i="19"/>
  <c r="DR85" i="19"/>
  <c r="DR79" i="19"/>
  <c r="DR73" i="19"/>
  <c r="DR67" i="19"/>
  <c r="DR61" i="19"/>
  <c r="DR55" i="19"/>
  <c r="DR49" i="19"/>
  <c r="DR122" i="19"/>
  <c r="DR116" i="19"/>
  <c r="DR110" i="19"/>
  <c r="DR104" i="19"/>
  <c r="DR98" i="19"/>
  <c r="DR92" i="19"/>
  <c r="DR86" i="19"/>
  <c r="DR80" i="19"/>
  <c r="DR74" i="19"/>
  <c r="DR68" i="19"/>
  <c r="DR123" i="19"/>
  <c r="DR117" i="19"/>
  <c r="DR111" i="19"/>
  <c r="DR105" i="19"/>
  <c r="DR99" i="19"/>
  <c r="DR93" i="19"/>
  <c r="DR87" i="19"/>
  <c r="DR81" i="19"/>
  <c r="DR75" i="19"/>
  <c r="DR69" i="19"/>
  <c r="DR63" i="19"/>
  <c r="DR40" i="19"/>
  <c r="G9" i="19"/>
  <c r="G15" i="19"/>
  <c r="G21" i="19"/>
  <c r="DR25" i="19"/>
  <c r="G27" i="19"/>
  <c r="G30" i="19"/>
  <c r="G35" i="19"/>
  <c r="G48" i="19"/>
  <c r="DR57" i="19"/>
  <c r="G70" i="19"/>
  <c r="DR45" i="19"/>
  <c r="DR10" i="19"/>
  <c r="DR7" i="19"/>
  <c r="DR19" i="19"/>
  <c r="G6" i="19"/>
  <c r="G12" i="19"/>
  <c r="G18" i="19"/>
  <c r="G24" i="19"/>
  <c r="DR33" i="19"/>
  <c r="G50" i="19"/>
  <c r="G58" i="19"/>
  <c r="G65" i="19"/>
  <c r="G88" i="19"/>
  <c r="G106" i="19"/>
  <c r="G124" i="19"/>
  <c r="DR62" i="19"/>
  <c r="DR4" i="19"/>
  <c r="G122" i="19"/>
  <c r="G116" i="19"/>
  <c r="G110" i="19"/>
  <c r="G104" i="19"/>
  <c r="G98" i="19"/>
  <c r="G92" i="19"/>
  <c r="G86" i="19"/>
  <c r="G80" i="19"/>
  <c r="G74" i="19"/>
  <c r="G68" i="19"/>
  <c r="G57" i="19"/>
  <c r="G123" i="19"/>
  <c r="G117" i="19"/>
  <c r="G111" i="19"/>
  <c r="G105" i="19"/>
  <c r="G99" i="19"/>
  <c r="G93" i="19"/>
  <c r="G87" i="19"/>
  <c r="G81" i="19"/>
  <c r="G75" i="19"/>
  <c r="G69" i="19"/>
  <c r="G63" i="19"/>
  <c r="G120" i="19"/>
  <c r="G114" i="19"/>
  <c r="G108" i="19"/>
  <c r="G102" i="19"/>
  <c r="G96" i="19"/>
  <c r="G90" i="19"/>
  <c r="G84" i="19"/>
  <c r="G78" i="19"/>
  <c r="G72" i="19"/>
  <c r="G66" i="19"/>
  <c r="G121" i="19"/>
  <c r="G115" i="19"/>
  <c r="G109" i="19"/>
  <c r="G103" i="19"/>
  <c r="G97" i="19"/>
  <c r="G91" i="19"/>
  <c r="G85" i="19"/>
  <c r="G79" i="19"/>
  <c r="G73" i="19"/>
  <c r="G67" i="19"/>
  <c r="G61" i="19"/>
  <c r="DR13" i="19"/>
  <c r="DR30" i="19"/>
  <c r="G32" i="19"/>
  <c r="DR35" i="19"/>
  <c r="DR38" i="19"/>
  <c r="DR43" i="19"/>
  <c r="G45" i="19"/>
  <c r="DR48" i="19"/>
  <c r="G76" i="19"/>
  <c r="E84" i="19"/>
  <c r="E96" i="19"/>
  <c r="E102" i="19"/>
  <c r="E108" i="19"/>
  <c r="E120" i="19"/>
  <c r="E89" i="19"/>
  <c r="E95" i="19"/>
  <c r="E107" i="19"/>
  <c r="E113" i="19"/>
  <c r="E119" i="19"/>
  <c r="F35" i="19"/>
  <c r="F41" i="19"/>
  <c r="F47" i="19"/>
  <c r="F59" i="19"/>
  <c r="F65" i="19"/>
  <c r="F71" i="19"/>
  <c r="F83" i="19"/>
  <c r="F89" i="19"/>
  <c r="F95" i="19"/>
  <c r="F107" i="19"/>
  <c r="F113" i="19"/>
  <c r="F119" i="19"/>
  <c r="E82" i="19"/>
  <c r="E88" i="19"/>
  <c r="E94" i="19"/>
  <c r="E106" i="19"/>
  <c r="E112" i="19"/>
  <c r="E118" i="19"/>
  <c r="F34" i="19"/>
  <c r="F40" i="19"/>
  <c r="F46" i="19"/>
  <c r="F58" i="19"/>
  <c r="F64" i="19"/>
  <c r="F70" i="19"/>
  <c r="F82" i="19"/>
  <c r="F88" i="19"/>
  <c r="F94" i="19"/>
  <c r="F106" i="19"/>
  <c r="F112" i="19"/>
  <c r="F118" i="19"/>
  <c r="E87" i="19"/>
  <c r="E93" i="19"/>
  <c r="E99" i="19"/>
  <c r="E111" i="19"/>
  <c r="E117" i="19"/>
  <c r="E123" i="19"/>
  <c r="F15" i="19"/>
  <c r="F21" i="19"/>
  <c r="F27" i="19"/>
  <c r="F39" i="19"/>
  <c r="F45" i="19"/>
  <c r="F51" i="19"/>
  <c r="F63" i="19"/>
  <c r="F69" i="19"/>
  <c r="F75" i="19"/>
  <c r="F87" i="19"/>
  <c r="F93" i="19"/>
  <c r="F99" i="19"/>
  <c r="F111" i="19"/>
  <c r="F117" i="19"/>
  <c r="F123" i="19"/>
  <c r="E92" i="19"/>
  <c r="E98" i="19"/>
  <c r="E104" i="19"/>
  <c r="E116" i="19"/>
  <c r="E122" i="19"/>
  <c r="F8" i="19"/>
  <c r="F20" i="19"/>
  <c r="F26" i="19"/>
  <c r="F32" i="19"/>
  <c r="F44" i="19"/>
  <c r="F50" i="19"/>
  <c r="F56" i="19"/>
  <c r="F68" i="19"/>
  <c r="F74" i="19"/>
  <c r="F80" i="19"/>
  <c r="F92" i="19"/>
  <c r="F98" i="19"/>
  <c r="F104" i="19"/>
  <c r="F116" i="19"/>
  <c r="F122" i="19"/>
  <c r="E91" i="19"/>
  <c r="E103" i="19"/>
  <c r="E109" i="19"/>
  <c r="E115" i="19"/>
  <c r="DT35" i="17"/>
  <c r="DT77" i="17"/>
  <c r="DT107" i="17"/>
  <c r="DT36" i="17"/>
  <c r="DT79" i="17"/>
  <c r="DT114" i="17"/>
  <c r="DT10" i="17"/>
  <c r="DT39" i="17"/>
  <c r="DT81" i="17"/>
  <c r="DT119" i="17"/>
  <c r="DT12" i="17"/>
  <c r="DT40" i="17"/>
  <c r="DT82" i="17"/>
  <c r="DT122" i="17"/>
  <c r="DT13" i="17"/>
  <c r="DT55" i="17"/>
  <c r="DT83" i="17"/>
  <c r="DT23" i="17"/>
  <c r="DT42" i="17"/>
  <c r="DT66" i="17"/>
  <c r="DT86" i="17"/>
  <c r="DT109" i="17"/>
  <c r="DT21" i="17"/>
  <c r="DT108" i="17"/>
  <c r="DT5" i="17"/>
  <c r="DT26" i="17"/>
  <c r="DT47" i="17"/>
  <c r="DT67" i="17"/>
  <c r="DT88" i="17"/>
  <c r="DT110" i="17"/>
  <c r="DT85" i="17"/>
  <c r="DT6" i="17"/>
  <c r="DT27" i="17"/>
  <c r="DT50" i="17"/>
  <c r="DT70" i="17"/>
  <c r="DT90" i="17"/>
  <c r="DT112" i="17"/>
  <c r="DT41" i="17"/>
  <c r="DT64" i="17"/>
  <c r="DT7" i="17"/>
  <c r="DT28" i="17"/>
  <c r="DT53" i="17"/>
  <c r="DT73" i="17"/>
  <c r="DT93" i="17"/>
  <c r="B2" i="17"/>
  <c r="B4" i="17"/>
  <c r="B114" i="17"/>
  <c r="D114" i="17"/>
  <c r="B118" i="17"/>
  <c r="D118" i="17"/>
  <c r="DT116" i="17"/>
  <c r="DT104" i="17"/>
  <c r="DT92" i="17"/>
  <c r="DT80" i="17"/>
  <c r="DT68" i="17"/>
  <c r="DT56" i="17"/>
  <c r="DT44" i="17"/>
  <c r="DT32" i="17"/>
  <c r="DT20" i="17"/>
  <c r="DT8" i="17"/>
  <c r="DT123" i="17"/>
  <c r="DT111" i="17"/>
  <c r="DT99" i="17"/>
  <c r="DT87" i="17"/>
  <c r="DT75" i="17"/>
  <c r="DT63" i="17"/>
  <c r="DT51" i="17"/>
  <c r="DT16" i="17"/>
  <c r="DT29" i="17"/>
  <c r="DT37" i="17"/>
  <c r="DT45" i="17"/>
  <c r="DT65" i="17"/>
  <c r="DT71" i="17"/>
  <c r="DT91" i="17"/>
  <c r="DT97" i="17"/>
  <c r="DT117" i="17"/>
  <c r="DT11" i="17"/>
  <c r="DT24" i="17"/>
  <c r="DT48" i="17"/>
  <c r="DT54" i="17"/>
  <c r="DT74" i="17"/>
  <c r="DT94" i="17"/>
  <c r="DT100" i="17"/>
  <c r="DT120" i="17"/>
  <c r="DT9" i="17"/>
  <c r="DT22" i="17"/>
  <c r="DT30" i="17"/>
  <c r="DT43" i="17"/>
  <c r="DT49" i="17"/>
  <c r="DT69" i="17"/>
  <c r="DT89" i="17"/>
  <c r="DT95" i="17"/>
  <c r="DT115" i="17"/>
  <c r="DT121" i="17"/>
  <c r="DT4" i="17"/>
  <c r="DT17" i="17"/>
  <c r="DT25" i="17"/>
  <c r="DT38" i="17"/>
  <c r="DT46" i="17"/>
  <c r="DT52" i="17"/>
  <c r="DT72" i="17"/>
  <c r="DT78" i="17"/>
  <c r="DT98" i="17"/>
  <c r="DT118" i="17"/>
  <c r="DT124" i="17"/>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9" i="4"/>
  <c r="E6" i="4"/>
  <c r="F6" i="4"/>
  <c r="G6" i="4"/>
  <c r="H6" i="4"/>
  <c r="I6" i="4"/>
  <c r="J6" i="4"/>
  <c r="K6" i="4"/>
  <c r="L6" i="4"/>
  <c r="M6" i="4"/>
  <c r="N6" i="4"/>
  <c r="O6" i="4"/>
  <c r="P6" i="4"/>
  <c r="Q6" i="4"/>
  <c r="R6" i="4"/>
  <c r="S6" i="4"/>
  <c r="T6" i="4"/>
  <c r="U6" i="4"/>
  <c r="V6" i="4"/>
  <c r="W6" i="4"/>
  <c r="X6" i="4"/>
  <c r="Y6" i="4"/>
  <c r="Z6" i="4"/>
  <c r="AA6" i="4"/>
  <c r="AB6" i="4"/>
  <c r="AC6" i="4"/>
  <c r="AD6" i="4"/>
  <c r="AE6" i="4"/>
  <c r="AF6" i="4"/>
  <c r="AG6" i="4"/>
  <c r="AH6" i="4"/>
  <c r="AI6" i="4"/>
  <c r="AJ6" i="4"/>
  <c r="AK6" i="4"/>
  <c r="AL6" i="4"/>
  <c r="AM6" i="4"/>
  <c r="AN6" i="4"/>
  <c r="AO6" i="4"/>
  <c r="AP6" i="4"/>
  <c r="AQ6" i="4"/>
  <c r="AR6" i="4"/>
  <c r="AS6" i="4"/>
  <c r="AT6" i="4"/>
  <c r="AU6" i="4"/>
  <c r="AV6" i="4"/>
  <c r="AW6" i="4"/>
  <c r="AX6" i="4"/>
  <c r="AY6" i="4"/>
  <c r="AZ6" i="4"/>
  <c r="BA6" i="4"/>
  <c r="BB6" i="4"/>
  <c r="BC6" i="4"/>
  <c r="BD6" i="4"/>
  <c r="BE6" i="4"/>
  <c r="BF6" i="4"/>
  <c r="BG6" i="4"/>
  <c r="BH6" i="4"/>
  <c r="BI6" i="4"/>
  <c r="BJ6" i="4"/>
  <c r="BK6" i="4"/>
  <c r="BL6" i="4"/>
  <c r="BM6" i="4"/>
  <c r="BN6" i="4"/>
  <c r="BO6" i="4"/>
  <c r="BP6" i="4"/>
  <c r="BQ6" i="4"/>
  <c r="BR6" i="4"/>
  <c r="BS6" i="4"/>
  <c r="BT6" i="4"/>
  <c r="BU6" i="4"/>
  <c r="BV6" i="4"/>
  <c r="BW6" i="4"/>
  <c r="BX6" i="4"/>
  <c r="BY6" i="4"/>
  <c r="BZ6" i="4"/>
  <c r="CA6" i="4"/>
  <c r="CB6" i="4"/>
  <c r="CC6" i="4"/>
  <c r="CD6" i="4"/>
  <c r="CE6" i="4"/>
  <c r="CF6" i="4"/>
  <c r="CG6" i="4"/>
  <c r="CH6" i="4"/>
  <c r="CI6" i="4"/>
  <c r="CJ6" i="4"/>
  <c r="CK6" i="4"/>
  <c r="CL6" i="4"/>
  <c r="CM6" i="4"/>
  <c r="CN6" i="4"/>
  <c r="CO6" i="4"/>
  <c r="CP6" i="4"/>
  <c r="CQ6" i="4"/>
  <c r="CR6" i="4"/>
  <c r="CS6" i="4"/>
  <c r="CT6" i="4"/>
  <c r="CU6" i="4"/>
  <c r="CV6" i="4"/>
  <c r="CW6" i="4"/>
  <c r="CX6" i="4"/>
  <c r="CY6" i="4"/>
  <c r="CZ6" i="4"/>
  <c r="DA6" i="4"/>
  <c r="DB6" i="4"/>
  <c r="DC6" i="4"/>
  <c r="DD6" i="4"/>
  <c r="DE6" i="4"/>
  <c r="DF6" i="4"/>
  <c r="DG6" i="4"/>
  <c r="DH6" i="4"/>
  <c r="DI6" i="4"/>
  <c r="DJ6" i="4"/>
  <c r="DK6" i="4"/>
  <c r="DL6" i="4"/>
  <c r="DM6" i="4"/>
  <c r="DN6" i="4"/>
  <c r="DO6" i="4"/>
  <c r="DP6" i="4"/>
  <c r="DQ6" i="4"/>
  <c r="DR6" i="4"/>
  <c r="DS6" i="4"/>
  <c r="D6" i="4"/>
  <c r="D3" i="12"/>
  <c r="D2" i="4" s="1"/>
  <c r="B8" i="4"/>
  <c r="H2" i="4"/>
  <c r="G2" i="4"/>
  <c r="A1" i="3"/>
  <c r="D3" i="3" s="1" a="1"/>
  <c r="D3" i="3" s="1"/>
  <c r="H4" i="20" s="1" a="1"/>
  <c r="H4" i="20" s="1"/>
  <c r="W5" i="15"/>
  <c r="W6" i="15"/>
  <c r="W7" i="15"/>
  <c r="W8" i="15"/>
  <c r="W9" i="15"/>
  <c r="W10" i="15"/>
  <c r="W11" i="15"/>
  <c r="W12" i="15"/>
  <c r="W13" i="15"/>
  <c r="W14" i="15"/>
  <c r="W15" i="15"/>
  <c r="W16" i="15"/>
  <c r="W17" i="15"/>
  <c r="W18" i="15"/>
  <c r="W19" i="15"/>
  <c r="W20" i="15"/>
  <c r="W21" i="15"/>
  <c r="W22" i="15"/>
  <c r="W23" i="15"/>
  <c r="W24" i="15"/>
  <c r="W25" i="15"/>
  <c r="W26" i="15"/>
  <c r="W27" i="15"/>
  <c r="W28" i="15"/>
  <c r="W29" i="15"/>
  <c r="W30" i="15"/>
  <c r="W31" i="15"/>
  <c r="W32" i="15"/>
  <c r="W33" i="15"/>
  <c r="W34" i="15"/>
  <c r="W35" i="15"/>
  <c r="W36" i="15"/>
  <c r="W37" i="15"/>
  <c r="W38" i="15"/>
  <c r="W39" i="15"/>
  <c r="W40" i="15"/>
  <c r="W41" i="15"/>
  <c r="W42" i="15"/>
  <c r="W43" i="15"/>
  <c r="W44" i="15"/>
  <c r="W45" i="15"/>
  <c r="W46" i="15"/>
  <c r="W47" i="15"/>
  <c r="W48" i="15"/>
  <c r="W49" i="15"/>
  <c r="W50" i="15"/>
  <c r="W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4" i="15"/>
  <c r="G50" i="15"/>
  <c r="G49" i="15"/>
  <c r="G48" i="15"/>
  <c r="G47" i="15"/>
  <c r="G46" i="15"/>
  <c r="G45" i="15"/>
  <c r="G44" i="15"/>
  <c r="G43" i="15"/>
  <c r="G42" i="15"/>
  <c r="G41" i="15"/>
  <c r="G40" i="15"/>
  <c r="G39" i="15"/>
  <c r="G38" i="15"/>
  <c r="G37" i="15"/>
  <c r="G36" i="15"/>
  <c r="G35" i="15"/>
  <c r="G34" i="15"/>
  <c r="G33" i="15"/>
  <c r="G32" i="15"/>
  <c r="G31" i="15"/>
  <c r="G30" i="15"/>
  <c r="G29" i="15"/>
  <c r="G28" i="15"/>
  <c r="G27" i="15"/>
  <c r="G26" i="15"/>
  <c r="G25" i="15"/>
  <c r="G24" i="15"/>
  <c r="G23" i="15"/>
  <c r="G22" i="15"/>
  <c r="G21" i="15"/>
  <c r="G20" i="15"/>
  <c r="G19" i="15"/>
  <c r="G18" i="15"/>
  <c r="G17" i="15"/>
  <c r="G16" i="15"/>
  <c r="G15" i="15"/>
  <c r="G14" i="15"/>
  <c r="G13" i="15"/>
  <c r="G12" i="15"/>
  <c r="G11" i="15"/>
  <c r="G10" i="15"/>
  <c r="G9" i="15"/>
  <c r="G8" i="15"/>
  <c r="G7" i="15"/>
  <c r="G6" i="15"/>
  <c r="G5" i="15"/>
  <c r="G4" i="15"/>
  <c r="EF2" i="14"/>
  <c r="EF3" i="14"/>
  <c r="EF4" i="14"/>
  <c r="EF5" i="14"/>
  <c r="EF6" i="14"/>
  <c r="EF7" i="14"/>
  <c r="EF8" i="14"/>
  <c r="EF9" i="14"/>
  <c r="EF10" i="14"/>
  <c r="EF11" i="14"/>
  <c r="EF12" i="14"/>
  <c r="EF13" i="14"/>
  <c r="EF14" i="14"/>
  <c r="EF15" i="14"/>
  <c r="EF16" i="14"/>
  <c r="EF17" i="14"/>
  <c r="EF18" i="14"/>
  <c r="EF19" i="14"/>
  <c r="EF20" i="14"/>
  <c r="EF21" i="14"/>
  <c r="EF22" i="14"/>
  <c r="EF23" i="14"/>
  <c r="EF24" i="14"/>
  <c r="EF25" i="14"/>
  <c r="EF26" i="14"/>
  <c r="EF27" i="14"/>
  <c r="EF28" i="14"/>
  <c r="EF29" i="14"/>
  <c r="EF30" i="14"/>
  <c r="EF31" i="14"/>
  <c r="EF32" i="14"/>
  <c r="EF33" i="14"/>
  <c r="EF34" i="14"/>
  <c r="EF35" i="14"/>
  <c r="EF36" i="14"/>
  <c r="EF37" i="14"/>
  <c r="EF38" i="14"/>
  <c r="EF39" i="14"/>
  <c r="EF40" i="14"/>
  <c r="EF41" i="14"/>
  <c r="EF42" i="14"/>
  <c r="EF43" i="14"/>
  <c r="EF44" i="14"/>
  <c r="EF45" i="14"/>
  <c r="EF46" i="14"/>
  <c r="EF47" i="14"/>
  <c r="EF48" i="14"/>
  <c r="D49" i="14"/>
  <c r="L49" i="14" a="1"/>
  <c r="L49" i="14"/>
  <c r="D50" i="14"/>
  <c r="M49" i="14" a="1"/>
  <c r="M49" i="14"/>
  <c r="D51" i="14"/>
  <c r="N49" i="14" a="1"/>
  <c r="N49" i="14"/>
  <c r="D52" i="14"/>
  <c r="O49" i="14" a="1"/>
  <c r="O49" i="14"/>
  <c r="D53" i="14"/>
  <c r="P49" i="14" a="1"/>
  <c r="P49" i="14"/>
  <c r="D54" i="14"/>
  <c r="Q49" i="14" a="1"/>
  <c r="Q49" i="14"/>
  <c r="D55" i="14"/>
  <c r="R49" i="14" a="1"/>
  <c r="R49" i="14"/>
  <c r="D56" i="14"/>
  <c r="S49" i="14" a="1"/>
  <c r="S49" i="14"/>
  <c r="D57" i="14"/>
  <c r="T49" i="14" a="1"/>
  <c r="T49" i="14"/>
  <c r="D58" i="14"/>
  <c r="U49" i="14" a="1"/>
  <c r="U49" i="14"/>
  <c r="D59" i="14"/>
  <c r="V49" i="14" a="1"/>
  <c r="V49" i="14"/>
  <c r="D60" i="14"/>
  <c r="W49" i="14" a="1"/>
  <c r="W49" i="14"/>
  <c r="D61" i="14"/>
  <c r="X49" i="14" a="1"/>
  <c r="X49" i="14"/>
  <c r="D62" i="14"/>
  <c r="Y49" i="14" a="1"/>
  <c r="Y49" i="14"/>
  <c r="D63" i="14"/>
  <c r="Z49" i="14" a="1"/>
  <c r="Z49" i="14"/>
  <c r="D64" i="14"/>
  <c r="AA49" i="14" a="1"/>
  <c r="AA49" i="14"/>
  <c r="D65" i="14"/>
  <c r="AB49" i="14" a="1"/>
  <c r="AB49" i="14"/>
  <c r="D66" i="14"/>
  <c r="AC49" i="14" a="1"/>
  <c r="AC49" i="14"/>
  <c r="D67" i="14"/>
  <c r="AD49" i="14" a="1"/>
  <c r="AD49" i="14"/>
  <c r="D68" i="14"/>
  <c r="AE49" i="14" a="1"/>
  <c r="AE49" i="14"/>
  <c r="D69" i="14"/>
  <c r="AF49" i="14" a="1"/>
  <c r="AF49" i="14"/>
  <c r="D70" i="14"/>
  <c r="AG49" i="14" a="1"/>
  <c r="AG49" i="14"/>
  <c r="D71" i="14"/>
  <c r="AH49" i="14" a="1"/>
  <c r="AH49" i="14"/>
  <c r="AI49" i="14" a="1"/>
  <c r="AI49" i="14"/>
  <c r="AJ49" i="14" a="1"/>
  <c r="AJ49" i="14"/>
  <c r="AK49" i="14" a="1"/>
  <c r="AK49" i="14"/>
  <c r="AL49" i="14" a="1"/>
  <c r="AL49" i="14"/>
  <c r="AM49" i="14" a="1"/>
  <c r="AM49" i="14"/>
  <c r="AN49" i="14" a="1"/>
  <c r="AN49" i="14"/>
  <c r="AO49" i="14" a="1"/>
  <c r="AO49" i="14"/>
  <c r="AP49" i="14" a="1"/>
  <c r="AP49" i="14"/>
  <c r="AQ49" i="14" a="1"/>
  <c r="AQ49" i="14"/>
  <c r="AR49" i="14" a="1"/>
  <c r="AR49" i="14"/>
  <c r="AS49" i="14" a="1"/>
  <c r="AS49" i="14"/>
  <c r="AT49" i="14" a="1"/>
  <c r="AT49" i="14"/>
  <c r="AU49" i="14" a="1"/>
  <c r="AU49" i="14"/>
  <c r="AV49" i="14" a="1"/>
  <c r="AV49" i="14"/>
  <c r="AW49" i="14" a="1"/>
  <c r="AW49" i="14"/>
  <c r="AX49" i="14" a="1"/>
  <c r="AX49" i="14"/>
  <c r="AY49" i="14" a="1"/>
  <c r="AY49" i="14"/>
  <c r="AZ49" i="14" a="1"/>
  <c r="AZ49" i="14"/>
  <c r="BA49" i="14" a="1"/>
  <c r="BA49" i="14"/>
  <c r="BB49" i="14" a="1"/>
  <c r="BB49" i="14"/>
  <c r="BC49" i="14" a="1"/>
  <c r="BC49" i="14"/>
  <c r="BD49" i="14" a="1"/>
  <c r="BD49" i="14"/>
  <c r="BE49" i="14" a="1"/>
  <c r="BE49" i="14"/>
  <c r="BF49" i="14" a="1"/>
  <c r="BF49" i="14"/>
  <c r="BG49" i="14" a="1"/>
  <c r="BG49" i="14"/>
  <c r="BH49" i="14" a="1"/>
  <c r="BH49" i="14"/>
  <c r="BI49" i="14" a="1"/>
  <c r="BI49" i="14"/>
  <c r="BJ49" i="14" a="1"/>
  <c r="BJ49" i="14"/>
  <c r="BK49" i="14" a="1"/>
  <c r="BK49" i="14"/>
  <c r="BL49" i="14" a="1"/>
  <c r="BL49" i="14"/>
  <c r="BM49" i="14" a="1"/>
  <c r="BM49" i="14"/>
  <c r="BN49" i="14" a="1"/>
  <c r="BN49" i="14"/>
  <c r="BO49" i="14" a="1"/>
  <c r="BO49" i="14"/>
  <c r="BP49" i="14" a="1"/>
  <c r="BP49" i="14"/>
  <c r="BQ49" i="14" a="1"/>
  <c r="BQ49" i="14"/>
  <c r="BR49" i="14" a="1"/>
  <c r="BR49" i="14"/>
  <c r="BS49" i="14" a="1"/>
  <c r="BS49" i="14"/>
  <c r="BT49" i="14" a="1"/>
  <c r="BT49" i="14"/>
  <c r="BU49" i="14" a="1"/>
  <c r="BU49" i="14"/>
  <c r="BV49" i="14" a="1"/>
  <c r="BV49" i="14"/>
  <c r="BW49" i="14" a="1"/>
  <c r="BW49" i="14"/>
  <c r="BX49" i="14" a="1"/>
  <c r="BX49" i="14"/>
  <c r="BY49" i="14" a="1"/>
  <c r="BY49" i="14"/>
  <c r="BZ49" i="14" a="1"/>
  <c r="BZ49" i="14"/>
  <c r="CA49" i="14" a="1"/>
  <c r="CA49" i="14"/>
  <c r="CB49" i="14" a="1"/>
  <c r="CB49" i="14"/>
  <c r="CC49" i="14" a="1"/>
  <c r="CC49" i="14"/>
  <c r="CD49" i="14" a="1"/>
  <c r="CD49" i="14"/>
  <c r="CE49" i="14" a="1"/>
  <c r="CE49" i="14"/>
  <c r="CF49" i="14" a="1"/>
  <c r="CF49" i="14"/>
  <c r="CG49" i="14" a="1"/>
  <c r="CG49" i="14"/>
  <c r="CH49" i="14" a="1"/>
  <c r="CH49" i="14"/>
  <c r="CI49" i="14" a="1"/>
  <c r="CI49" i="14"/>
  <c r="CJ49" i="14" a="1"/>
  <c r="CJ49" i="14"/>
  <c r="CK49" i="14" a="1"/>
  <c r="CK49" i="14"/>
  <c r="CL49" i="14" a="1"/>
  <c r="CL49" i="14"/>
  <c r="CM49" i="14" a="1"/>
  <c r="CM49" i="14"/>
  <c r="CN49" i="14" a="1"/>
  <c r="CN49" i="14"/>
  <c r="CO49" i="14" a="1"/>
  <c r="CO49" i="14"/>
  <c r="CP49" i="14" a="1"/>
  <c r="CP49" i="14"/>
  <c r="CQ49" i="14" a="1"/>
  <c r="CQ49" i="14"/>
  <c r="CR49" i="14" a="1"/>
  <c r="CR49" i="14"/>
  <c r="CS49" i="14" a="1"/>
  <c r="CS49" i="14"/>
  <c r="CT49" i="14" a="1"/>
  <c r="CT49" i="14"/>
  <c r="CU49" i="14" a="1"/>
  <c r="CU49" i="14"/>
  <c r="CV49" i="14" a="1"/>
  <c r="CV49" i="14"/>
  <c r="CW49" i="14" a="1"/>
  <c r="CW49" i="14"/>
  <c r="CX49" i="14" a="1"/>
  <c r="CX49" i="14"/>
  <c r="CY49" i="14" a="1"/>
  <c r="CY49" i="14"/>
  <c r="CZ49" i="14" a="1"/>
  <c r="CZ49" i="14"/>
  <c r="DA49" i="14" a="1"/>
  <c r="DA49" i="14"/>
  <c r="DB49" i="14" a="1"/>
  <c r="DB49" i="14"/>
  <c r="DC49" i="14" a="1"/>
  <c r="DC49" i="14"/>
  <c r="DD49" i="14" a="1"/>
  <c r="DD49" i="14"/>
  <c r="DE49" i="14" a="1"/>
  <c r="DE49" i="14"/>
  <c r="DF49" i="14" a="1"/>
  <c r="DF49" i="14"/>
  <c r="DG49" i="14" a="1"/>
  <c r="DG49" i="14"/>
  <c r="DH49" i="14" a="1"/>
  <c r="DH49" i="14"/>
  <c r="DI49" i="14" a="1"/>
  <c r="DI49" i="14"/>
  <c r="DJ49" i="14" a="1"/>
  <c r="DJ49" i="14"/>
  <c r="DK49" i="14" a="1"/>
  <c r="DK49" i="14"/>
  <c r="DL49" i="14" a="1"/>
  <c r="DL49" i="14"/>
  <c r="DM49" i="14" a="1"/>
  <c r="DM49" i="14"/>
  <c r="DN49" i="14" a="1"/>
  <c r="DN49" i="14"/>
  <c r="DO49" i="14" a="1"/>
  <c r="DO49" i="14"/>
  <c r="DP49" i="14" a="1"/>
  <c r="DP49" i="14"/>
  <c r="DQ49" i="14" a="1"/>
  <c r="DQ49" i="14"/>
  <c r="DR49" i="14" a="1"/>
  <c r="DR49" i="14"/>
  <c r="DS49" i="14" a="1"/>
  <c r="DS49" i="14"/>
  <c r="DT49" i="14" a="1"/>
  <c r="DT49" i="14"/>
  <c r="D3" i="14"/>
  <c r="D4" i="14"/>
  <c r="D5" i="14"/>
  <c r="D6" i="14"/>
  <c r="D7" i="14"/>
  <c r="D8" i="14"/>
  <c r="D9" i="14"/>
  <c r="D10" i="14"/>
  <c r="D11" i="14"/>
  <c r="D12" i="14"/>
  <c r="D13" i="14"/>
  <c r="D14" i="14"/>
  <c r="E14" i="14"/>
  <c r="D15" i="14"/>
  <c r="D16" i="14"/>
  <c r="D17" i="14"/>
  <c r="D18" i="14"/>
  <c r="D19" i="14"/>
  <c r="D20" i="14"/>
  <c r="D21" i="14"/>
  <c r="D22" i="14"/>
  <c r="D23" i="14"/>
  <c r="D24" i="14"/>
  <c r="D25" i="14"/>
  <c r="D26" i="14"/>
  <c r="E26" i="14"/>
  <c r="D27" i="14"/>
  <c r="D28" i="14"/>
  <c r="D29" i="14"/>
  <c r="D30" i="14"/>
  <c r="D31" i="14"/>
  <c r="D32" i="14"/>
  <c r="D33" i="14"/>
  <c r="D34" i="14"/>
  <c r="D35" i="14"/>
  <c r="D36" i="14"/>
  <c r="D37" i="14"/>
  <c r="D38" i="14"/>
  <c r="E38" i="14"/>
  <c r="D39" i="14"/>
  <c r="D40" i="14"/>
  <c r="D41" i="14"/>
  <c r="D42" i="14"/>
  <c r="D43" i="14"/>
  <c r="D44" i="14"/>
  <c r="D45" i="14"/>
  <c r="D46" i="14"/>
  <c r="D47" i="14"/>
  <c r="D48" i="14"/>
  <c r="L48" i="14" a="1"/>
  <c r="L48" i="14"/>
  <c r="M48" i="14" a="1"/>
  <c r="M48" i="14"/>
  <c r="N48" i="14" a="1"/>
  <c r="N48" i="14"/>
  <c r="O48" i="14" a="1"/>
  <c r="O48" i="14"/>
  <c r="P48" i="14" a="1"/>
  <c r="P48" i="14"/>
  <c r="Q48" i="14" a="1"/>
  <c r="Q48" i="14"/>
  <c r="R48" i="14" a="1"/>
  <c r="R48" i="14"/>
  <c r="S48" i="14" a="1"/>
  <c r="S48" i="14"/>
  <c r="T48" i="14" a="1"/>
  <c r="T48" i="14"/>
  <c r="U48" i="14" a="1"/>
  <c r="U48" i="14"/>
  <c r="V48" i="14" a="1"/>
  <c r="V48" i="14"/>
  <c r="W48" i="14" a="1"/>
  <c r="W48" i="14"/>
  <c r="X48" i="14" a="1"/>
  <c r="X48" i="14"/>
  <c r="Y48" i="14" a="1"/>
  <c r="Y48" i="14"/>
  <c r="Z48" i="14" a="1"/>
  <c r="Z48" i="14"/>
  <c r="AA48" i="14" a="1"/>
  <c r="AA48" i="14"/>
  <c r="AB48" i="14" a="1"/>
  <c r="AB48" i="14"/>
  <c r="AC48" i="14" a="1"/>
  <c r="AC48" i="14"/>
  <c r="AD48" i="14" a="1"/>
  <c r="AD48" i="14"/>
  <c r="AE48" i="14" a="1"/>
  <c r="AE48" i="14"/>
  <c r="AF48" i="14" a="1"/>
  <c r="AF48" i="14"/>
  <c r="AG48" i="14" a="1"/>
  <c r="AG48" i="14"/>
  <c r="AH48" i="14" a="1"/>
  <c r="AH48" i="14"/>
  <c r="AI48" i="14" a="1"/>
  <c r="AI48" i="14"/>
  <c r="AJ48" i="14" a="1"/>
  <c r="AJ48" i="14"/>
  <c r="AK48" i="14" a="1"/>
  <c r="AK48" i="14"/>
  <c r="AL48" i="14" a="1"/>
  <c r="AL48" i="14"/>
  <c r="AM48" i="14" a="1"/>
  <c r="AM48" i="14"/>
  <c r="AN48" i="14" a="1"/>
  <c r="AN48" i="14"/>
  <c r="AO48" i="14" a="1"/>
  <c r="AO48" i="14"/>
  <c r="AP48" i="14" a="1"/>
  <c r="AP48" i="14"/>
  <c r="AQ48" i="14" a="1"/>
  <c r="AQ48" i="14"/>
  <c r="AR48" i="14" a="1"/>
  <c r="AR48" i="14"/>
  <c r="AS48" i="14" a="1"/>
  <c r="AS48" i="14"/>
  <c r="AT48" i="14" a="1"/>
  <c r="AT48" i="14"/>
  <c r="AU48" i="14" a="1"/>
  <c r="AU48" i="14"/>
  <c r="AV48" i="14" a="1"/>
  <c r="AV48" i="14"/>
  <c r="AW48" i="14" a="1"/>
  <c r="AW48" i="14"/>
  <c r="AX48" i="14" a="1"/>
  <c r="AX48" i="14"/>
  <c r="AY48" i="14" a="1"/>
  <c r="AY48" i="14"/>
  <c r="AZ48" i="14" a="1"/>
  <c r="AZ48" i="14"/>
  <c r="BA48" i="14" a="1"/>
  <c r="BA48" i="14"/>
  <c r="BB48" i="14" a="1"/>
  <c r="BB48" i="14"/>
  <c r="BC48" i="14" a="1"/>
  <c r="BC48" i="14"/>
  <c r="BD48" i="14" a="1"/>
  <c r="BD48" i="14"/>
  <c r="BE48" i="14" a="1"/>
  <c r="BE48" i="14"/>
  <c r="BF48" i="14" a="1"/>
  <c r="BF48" i="14"/>
  <c r="BG48" i="14" a="1"/>
  <c r="BG48" i="14"/>
  <c r="BH48" i="14" a="1"/>
  <c r="BH48" i="14"/>
  <c r="BI48" i="14" a="1"/>
  <c r="BI48" i="14"/>
  <c r="BJ48" i="14" a="1"/>
  <c r="BJ48" i="14"/>
  <c r="BK48" i="14" a="1"/>
  <c r="BK48" i="14"/>
  <c r="BL48" i="14" a="1"/>
  <c r="BL48" i="14"/>
  <c r="BM48" i="14" a="1"/>
  <c r="BM48" i="14"/>
  <c r="BN48" i="14" a="1"/>
  <c r="BN48" i="14"/>
  <c r="BO48" i="14" a="1"/>
  <c r="BO48" i="14"/>
  <c r="BP48" i="14" a="1"/>
  <c r="BP48" i="14"/>
  <c r="BQ48" i="14" a="1"/>
  <c r="BQ48" i="14"/>
  <c r="BR48" i="14" a="1"/>
  <c r="BR48" i="14"/>
  <c r="BS48" i="14" a="1"/>
  <c r="BS48" i="14"/>
  <c r="BT48" i="14" a="1"/>
  <c r="BT48" i="14"/>
  <c r="BU48" i="14" a="1"/>
  <c r="BU48" i="14"/>
  <c r="BV48" i="14" a="1"/>
  <c r="BV48" i="14"/>
  <c r="BW48" i="14" a="1"/>
  <c r="BW48" i="14"/>
  <c r="BX48" i="14" a="1"/>
  <c r="BX48" i="14"/>
  <c r="BY48" i="14" a="1"/>
  <c r="BY48" i="14"/>
  <c r="BZ48" i="14" a="1"/>
  <c r="BZ48" i="14"/>
  <c r="CA48" i="14" a="1"/>
  <c r="CA48" i="14"/>
  <c r="CB48" i="14" a="1"/>
  <c r="CB48" i="14"/>
  <c r="CC48" i="14" a="1"/>
  <c r="CC48" i="14"/>
  <c r="CD48" i="14" a="1"/>
  <c r="CD48" i="14"/>
  <c r="CE48" i="14" a="1"/>
  <c r="CE48" i="14"/>
  <c r="CF48" i="14" a="1"/>
  <c r="CF48" i="14"/>
  <c r="CG48" i="14" a="1"/>
  <c r="CG48" i="14"/>
  <c r="CH48" i="14" a="1"/>
  <c r="CH48" i="14"/>
  <c r="CI48" i="14" a="1"/>
  <c r="CI48" i="14"/>
  <c r="CJ48" i="14" a="1"/>
  <c r="CJ48" i="14"/>
  <c r="CK48" i="14" a="1"/>
  <c r="CK48" i="14"/>
  <c r="CL48" i="14" a="1"/>
  <c r="CL48" i="14"/>
  <c r="CM48" i="14" a="1"/>
  <c r="CM48" i="14"/>
  <c r="CN48" i="14" a="1"/>
  <c r="CN48" i="14"/>
  <c r="CO48" i="14" a="1"/>
  <c r="CO48" i="14"/>
  <c r="CP48" i="14" a="1"/>
  <c r="CP48" i="14"/>
  <c r="CQ48" i="14" a="1"/>
  <c r="CQ48" i="14"/>
  <c r="CR48" i="14" a="1"/>
  <c r="CR48" i="14"/>
  <c r="CS48" i="14" a="1"/>
  <c r="CS48" i="14"/>
  <c r="CT48" i="14" a="1"/>
  <c r="CT48" i="14"/>
  <c r="CU48" i="14" a="1"/>
  <c r="CU48" i="14"/>
  <c r="CV48" i="14" a="1"/>
  <c r="CV48" i="14"/>
  <c r="CW48" i="14" a="1"/>
  <c r="CW48" i="14"/>
  <c r="CX48" i="14" a="1"/>
  <c r="CX48" i="14"/>
  <c r="CY48" i="14" a="1"/>
  <c r="CY48" i="14"/>
  <c r="CZ48" i="14" a="1"/>
  <c r="CZ48" i="14"/>
  <c r="DA48" i="14" a="1"/>
  <c r="DA48" i="14"/>
  <c r="DB48" i="14" a="1"/>
  <c r="DB48" i="14"/>
  <c r="DC48" i="14" a="1"/>
  <c r="DC48" i="14"/>
  <c r="DD48" i="14" a="1"/>
  <c r="DD48" i="14"/>
  <c r="DE48" i="14" a="1"/>
  <c r="DE48" i="14"/>
  <c r="DF48" i="14" a="1"/>
  <c r="DF48" i="14"/>
  <c r="DG48" i="14" a="1"/>
  <c r="DG48" i="14"/>
  <c r="DH48" i="14" a="1"/>
  <c r="DH48" i="14"/>
  <c r="DI48" i="14" a="1"/>
  <c r="DI48" i="14"/>
  <c r="DJ48" i="14" a="1"/>
  <c r="DJ48" i="14"/>
  <c r="DK48" i="14" a="1"/>
  <c r="DK48" i="14"/>
  <c r="DL48" i="14" a="1"/>
  <c r="DL48" i="14"/>
  <c r="DM48" i="14" a="1"/>
  <c r="DM48" i="14"/>
  <c r="DN48" i="14" a="1"/>
  <c r="DN48" i="14"/>
  <c r="DO48" i="14" a="1"/>
  <c r="DO48" i="14"/>
  <c r="DP48" i="14" a="1"/>
  <c r="DP48" i="14"/>
  <c r="DQ48" i="14" a="1"/>
  <c r="DQ48" i="14"/>
  <c r="DR48" i="14" a="1"/>
  <c r="DR48" i="14"/>
  <c r="DS48" i="14" a="1"/>
  <c r="DS48" i="14"/>
  <c r="DT48" i="14" a="1"/>
  <c r="DT48" i="14"/>
  <c r="DU48" i="14" a="1"/>
  <c r="DU48" i="14"/>
  <c r="DV48" i="14" a="1"/>
  <c r="DV48" i="14"/>
  <c r="DW48" i="14" a="1"/>
  <c r="DW48" i="14"/>
  <c r="DX48" i="14" a="1"/>
  <c r="DX48" i="14"/>
  <c r="E50" i="14"/>
  <c r="E61" i="14"/>
  <c r="E62" i="14"/>
  <c r="D2" i="14"/>
  <c r="EH2" i="14"/>
  <c r="EG2" i="14"/>
  <c r="EG3" i="14"/>
  <c r="EH3" i="14"/>
  <c r="EG4" i="14"/>
  <c r="EH4" i="14"/>
  <c r="EG5" i="14"/>
  <c r="EH5" i="14"/>
  <c r="EG6" i="14"/>
  <c r="EH6" i="14"/>
  <c r="EG7" i="14"/>
  <c r="EH7" i="14"/>
  <c r="EG8" i="14"/>
  <c r="EH8" i="14"/>
  <c r="EG9" i="14"/>
  <c r="EH9" i="14"/>
  <c r="EG10" i="14"/>
  <c r="EH10" i="14"/>
  <c r="EG11" i="14"/>
  <c r="EH11" i="14"/>
  <c r="EG12" i="14"/>
  <c r="EH12" i="14"/>
  <c r="EG13" i="14"/>
  <c r="EH13" i="14"/>
  <c r="EG14" i="14"/>
  <c r="EH14" i="14"/>
  <c r="EG15" i="14"/>
  <c r="EH15" i="14"/>
  <c r="EG16" i="14"/>
  <c r="EH16" i="14"/>
  <c r="EG17" i="14"/>
  <c r="EH17" i="14"/>
  <c r="EG18" i="14"/>
  <c r="EH18" i="14"/>
  <c r="EG19" i="14"/>
  <c r="EH19" i="14"/>
  <c r="EG20" i="14"/>
  <c r="EH20" i="14"/>
  <c r="EG21" i="14"/>
  <c r="EH21" i="14"/>
  <c r="EG22" i="14"/>
  <c r="EH22" i="14"/>
  <c r="EG23" i="14"/>
  <c r="EH23" i="14"/>
  <c r="EG24" i="14"/>
  <c r="EH24" i="14"/>
  <c r="EG25" i="14"/>
  <c r="EH25" i="14"/>
  <c r="EG26" i="14"/>
  <c r="EH26" i="14"/>
  <c r="EG27" i="14"/>
  <c r="EH27" i="14"/>
  <c r="EG28" i="14"/>
  <c r="EH28" i="14"/>
  <c r="EG29" i="14"/>
  <c r="EH29" i="14"/>
  <c r="EG30" i="14"/>
  <c r="EH30" i="14"/>
  <c r="EG31" i="14"/>
  <c r="EH31" i="14"/>
  <c r="EG32" i="14"/>
  <c r="EH32" i="14"/>
  <c r="EG33" i="14"/>
  <c r="EH33" i="14"/>
  <c r="EG34" i="14"/>
  <c r="EH34" i="14"/>
  <c r="EG35" i="14"/>
  <c r="EH35" i="14"/>
  <c r="EG36" i="14"/>
  <c r="EH36" i="14"/>
  <c r="EG37" i="14"/>
  <c r="EH37" i="14"/>
  <c r="EG38" i="14"/>
  <c r="EH38" i="14"/>
  <c r="EG39" i="14"/>
  <c r="EH39" i="14"/>
  <c r="EG40" i="14"/>
  <c r="EH40" i="14"/>
  <c r="EG41" i="14"/>
  <c r="EH41" i="14"/>
  <c r="EG42" i="14"/>
  <c r="EH42" i="14"/>
  <c r="EG43" i="14"/>
  <c r="EH43" i="14"/>
  <c r="EG44" i="14"/>
  <c r="EH44" i="14"/>
  <c r="EG45" i="14"/>
  <c r="EH45" i="14"/>
  <c r="EG46" i="14"/>
  <c r="EH46" i="14"/>
  <c r="EG47" i="14"/>
  <c r="EH47" i="14"/>
  <c r="EG48" i="14"/>
  <c r="EH48" i="14"/>
  <c r="L71" i="14" a="1"/>
  <c r="L71" i="14"/>
  <c r="M71" i="14" a="1"/>
  <c r="M71" i="14"/>
  <c r="N71" i="14" a="1"/>
  <c r="N71" i="14"/>
  <c r="O71" i="14" a="1"/>
  <c r="O71" i="14"/>
  <c r="P71" i="14" a="1"/>
  <c r="P71" i="14"/>
  <c r="Q71" i="14" a="1"/>
  <c r="Q71" i="14"/>
  <c r="R71" i="14" a="1"/>
  <c r="R71" i="14"/>
  <c r="S71" i="14" a="1"/>
  <c r="S71" i="14"/>
  <c r="T71" i="14" a="1"/>
  <c r="T71" i="14"/>
  <c r="U71" i="14" a="1"/>
  <c r="U71" i="14"/>
  <c r="V71" i="14" a="1"/>
  <c r="V71" i="14"/>
  <c r="W71" i="14" a="1"/>
  <c r="W71" i="14"/>
  <c r="X71" i="14" a="1"/>
  <c r="X71" i="14"/>
  <c r="Y71" i="14" a="1"/>
  <c r="Y71" i="14"/>
  <c r="Z71" i="14" a="1"/>
  <c r="Z71" i="14"/>
  <c r="AA71" i="14" a="1"/>
  <c r="AA71" i="14"/>
  <c r="AB71" i="14" a="1"/>
  <c r="AB71" i="14"/>
  <c r="AC71" i="14" a="1"/>
  <c r="AC71" i="14"/>
  <c r="AD71" i="14" a="1"/>
  <c r="AD71" i="14"/>
  <c r="AE71" i="14" a="1"/>
  <c r="AE71" i="14"/>
  <c r="AF71" i="14" a="1"/>
  <c r="AF71" i="14"/>
  <c r="AG71" i="14" a="1"/>
  <c r="AG71" i="14"/>
  <c r="AH71" i="14" a="1"/>
  <c r="AH71" i="14"/>
  <c r="AI71" i="14" a="1"/>
  <c r="AI71" i="14"/>
  <c r="AJ71" i="14" a="1"/>
  <c r="AJ71" i="14"/>
  <c r="AK71" i="14" a="1"/>
  <c r="AK71" i="14"/>
  <c r="AL71" i="14" a="1"/>
  <c r="AL71" i="14"/>
  <c r="AM71" i="14" a="1"/>
  <c r="AM71" i="14"/>
  <c r="AN71" i="14" a="1"/>
  <c r="AN71" i="14"/>
  <c r="AO71" i="14" a="1"/>
  <c r="AO71" i="14"/>
  <c r="AP71" i="14" a="1"/>
  <c r="AP71" i="14"/>
  <c r="AQ71" i="14" a="1"/>
  <c r="AQ71" i="14"/>
  <c r="AR71" i="14" a="1"/>
  <c r="AR71" i="14"/>
  <c r="AS71" i="14" a="1"/>
  <c r="AS71" i="14"/>
  <c r="AT71" i="14" a="1"/>
  <c r="AT71" i="14"/>
  <c r="AU71" i="14" a="1"/>
  <c r="AU71" i="14"/>
  <c r="AV71" i="14" a="1"/>
  <c r="AV71" i="14"/>
  <c r="AW71" i="14" a="1"/>
  <c r="AW71" i="14"/>
  <c r="AX71" i="14" a="1"/>
  <c r="AX71" i="14"/>
  <c r="AY71" i="14" a="1"/>
  <c r="AY71" i="14"/>
  <c r="AZ71" i="14" a="1"/>
  <c r="AZ71" i="14"/>
  <c r="BA71" i="14" a="1"/>
  <c r="BA71" i="14"/>
  <c r="BB71" i="14" a="1"/>
  <c r="BB71" i="14"/>
  <c r="BC71" i="14" a="1"/>
  <c r="BC71" i="14"/>
  <c r="BD71" i="14" a="1"/>
  <c r="BD71" i="14"/>
  <c r="BE71" i="14" a="1"/>
  <c r="BE71" i="14"/>
  <c r="BF71" i="14" a="1"/>
  <c r="BF71" i="14"/>
  <c r="BG71" i="14" a="1"/>
  <c r="BG71" i="14"/>
  <c r="BH71" i="14" a="1"/>
  <c r="BH71" i="14"/>
  <c r="BI71" i="14" a="1"/>
  <c r="BI71" i="14"/>
  <c r="BJ71" i="14" a="1"/>
  <c r="BJ71" i="14"/>
  <c r="BK71" i="14" a="1"/>
  <c r="BK71" i="14"/>
  <c r="BL71" i="14" a="1"/>
  <c r="BL71" i="14"/>
  <c r="BM71" i="14" a="1"/>
  <c r="BM71" i="14"/>
  <c r="BN71" i="14" a="1"/>
  <c r="BN71" i="14"/>
  <c r="BO71" i="14" a="1"/>
  <c r="BO71" i="14"/>
  <c r="BP71" i="14" a="1"/>
  <c r="BP71" i="14"/>
  <c r="BQ71" i="14" a="1"/>
  <c r="BQ71" i="14"/>
  <c r="BR71" i="14" a="1"/>
  <c r="BR71" i="14"/>
  <c r="BS71" i="14" a="1"/>
  <c r="BS71" i="14"/>
  <c r="BT71" i="14" a="1"/>
  <c r="BT71" i="14"/>
  <c r="BU71" i="14" a="1"/>
  <c r="BU71" i="14"/>
  <c r="BV71" i="14" a="1"/>
  <c r="BV71" i="14"/>
  <c r="BW71" i="14" a="1"/>
  <c r="BW71" i="14"/>
  <c r="BX71" i="14" a="1"/>
  <c r="BX71" i="14"/>
  <c r="BY71" i="14" a="1"/>
  <c r="BY71" i="14"/>
  <c r="BZ71" i="14" a="1"/>
  <c r="BZ71" i="14"/>
  <c r="CA71" i="14" a="1"/>
  <c r="CA71" i="14"/>
  <c r="CB71" i="14" a="1"/>
  <c r="CB71" i="14"/>
  <c r="CC71" i="14" a="1"/>
  <c r="CC71" i="14"/>
  <c r="CD71" i="14" a="1"/>
  <c r="CD71" i="14"/>
  <c r="CE71" i="14" a="1"/>
  <c r="CE71" i="14"/>
  <c r="CF71" i="14" a="1"/>
  <c r="CF71" i="14"/>
  <c r="CG71" i="14" a="1"/>
  <c r="CG71" i="14"/>
  <c r="CH71" i="14" a="1"/>
  <c r="CH71" i="14"/>
  <c r="CI71" i="14" a="1"/>
  <c r="CI71" i="14"/>
  <c r="CJ71" i="14" a="1"/>
  <c r="CJ71" i="14"/>
  <c r="CK71" i="14" a="1"/>
  <c r="CK71" i="14"/>
  <c r="CL71" i="14" a="1"/>
  <c r="CL71" i="14"/>
  <c r="CM71" i="14" a="1"/>
  <c r="CM71" i="14"/>
  <c r="CN71" i="14" a="1"/>
  <c r="CN71" i="14"/>
  <c r="CO71" i="14" a="1"/>
  <c r="CO71" i="14"/>
  <c r="CP71" i="14" a="1"/>
  <c r="CP71" i="14"/>
  <c r="CQ71" i="14" a="1"/>
  <c r="CQ71" i="14"/>
  <c r="CR71" i="14" a="1"/>
  <c r="CR71" i="14"/>
  <c r="CS71" i="14" a="1"/>
  <c r="CS71" i="14"/>
  <c r="CT71" i="14" a="1"/>
  <c r="CT71" i="14"/>
  <c r="CU71" i="14" a="1"/>
  <c r="CU71" i="14"/>
  <c r="CV71" i="14" a="1"/>
  <c r="CV71" i="14"/>
  <c r="CW71" i="14" a="1"/>
  <c r="CW71" i="14"/>
  <c r="CX71" i="14" a="1"/>
  <c r="CX71" i="14"/>
  <c r="CY71" i="14" a="1"/>
  <c r="CY71" i="14"/>
  <c r="CZ71" i="14" a="1"/>
  <c r="CZ71" i="14"/>
  <c r="DA71" i="14" a="1"/>
  <c r="DA71" i="14"/>
  <c r="DB71" i="14" a="1"/>
  <c r="DB71" i="14"/>
  <c r="DC71" i="14" a="1"/>
  <c r="DC71" i="14"/>
  <c r="DD71" i="14" a="1"/>
  <c r="DD71" i="14"/>
  <c r="DE71" i="14" a="1"/>
  <c r="DE71" i="14"/>
  <c r="DF71" i="14" a="1"/>
  <c r="DF71" i="14"/>
  <c r="DG71" i="14" a="1"/>
  <c r="DG71" i="14"/>
  <c r="DH71" i="14" a="1"/>
  <c r="DH71" i="14"/>
  <c r="DI71" i="14" a="1"/>
  <c r="DI71" i="14"/>
  <c r="DJ71" i="14" a="1"/>
  <c r="DJ71" i="14"/>
  <c r="DK71" i="14" a="1"/>
  <c r="DK71" i="14"/>
  <c r="DL71" i="14" a="1"/>
  <c r="DL71" i="14"/>
  <c r="DM71" i="14" a="1"/>
  <c r="DM71" i="14"/>
  <c r="DN71" i="14" a="1"/>
  <c r="DN71" i="14"/>
  <c r="DO71" i="14" a="1"/>
  <c r="DO71" i="14"/>
  <c r="DP71" i="14" a="1"/>
  <c r="DP71" i="14"/>
  <c r="DQ71" i="14" a="1"/>
  <c r="DQ71" i="14"/>
  <c r="DR71" i="14" a="1"/>
  <c r="DR71" i="14"/>
  <c r="DS71" i="14" a="1"/>
  <c r="DS71" i="14"/>
  <c r="DT71" i="14" a="1"/>
  <c r="DT71" i="14"/>
  <c r="DU71" i="14" a="1"/>
  <c r="DU71" i="14"/>
  <c r="DV71" i="14" a="1"/>
  <c r="DV71" i="14"/>
  <c r="DW71" i="14" a="1"/>
  <c r="DW71" i="14"/>
  <c r="DX71" i="14" a="1"/>
  <c r="DX71" i="14"/>
  <c r="E71" i="14"/>
  <c r="L70" i="14" a="1"/>
  <c r="L70" i="14"/>
  <c r="M70" i="14" a="1"/>
  <c r="M70" i="14"/>
  <c r="N70" i="14" a="1"/>
  <c r="N70" i="14"/>
  <c r="O70" i="14" a="1"/>
  <c r="O70" i="14"/>
  <c r="P70" i="14" a="1"/>
  <c r="P70" i="14"/>
  <c r="Q70" i="14" a="1"/>
  <c r="Q70" i="14"/>
  <c r="R70" i="14" a="1"/>
  <c r="R70" i="14"/>
  <c r="S70" i="14" a="1"/>
  <c r="S70" i="14"/>
  <c r="T70" i="14" a="1"/>
  <c r="T70" i="14"/>
  <c r="U70" i="14" a="1"/>
  <c r="U70" i="14"/>
  <c r="V70" i="14" a="1"/>
  <c r="V70" i="14"/>
  <c r="W70" i="14" a="1"/>
  <c r="W70" i="14"/>
  <c r="X70" i="14" a="1"/>
  <c r="X70" i="14"/>
  <c r="Y70" i="14" a="1"/>
  <c r="Y70" i="14"/>
  <c r="Z70" i="14" a="1"/>
  <c r="Z70" i="14"/>
  <c r="AA70" i="14" a="1"/>
  <c r="AA70" i="14"/>
  <c r="AB70" i="14" a="1"/>
  <c r="AB70" i="14"/>
  <c r="AC70" i="14" a="1"/>
  <c r="AC70" i="14"/>
  <c r="AD70" i="14" a="1"/>
  <c r="AD70" i="14"/>
  <c r="AE70" i="14" a="1"/>
  <c r="AE70" i="14"/>
  <c r="AF70" i="14" a="1"/>
  <c r="AF70" i="14"/>
  <c r="AG70" i="14" a="1"/>
  <c r="AG70" i="14"/>
  <c r="AH70" i="14" a="1"/>
  <c r="AH70" i="14"/>
  <c r="AI70" i="14" a="1"/>
  <c r="AI70" i="14"/>
  <c r="AJ70" i="14" a="1"/>
  <c r="AJ70" i="14"/>
  <c r="AK70" i="14" a="1"/>
  <c r="AK70" i="14"/>
  <c r="AL70" i="14" a="1"/>
  <c r="AL70" i="14"/>
  <c r="AM70" i="14" a="1"/>
  <c r="AM70" i="14"/>
  <c r="AN70" i="14" a="1"/>
  <c r="AN70" i="14"/>
  <c r="AO70" i="14" a="1"/>
  <c r="AO70" i="14"/>
  <c r="AP70" i="14" a="1"/>
  <c r="AP70" i="14"/>
  <c r="AQ70" i="14" a="1"/>
  <c r="AQ70" i="14"/>
  <c r="AR70" i="14" a="1"/>
  <c r="AR70" i="14"/>
  <c r="AS70" i="14" a="1"/>
  <c r="AS70" i="14"/>
  <c r="AT70" i="14" a="1"/>
  <c r="AT70" i="14"/>
  <c r="AU70" i="14" a="1"/>
  <c r="AU70" i="14"/>
  <c r="AV70" i="14" a="1"/>
  <c r="AV70" i="14"/>
  <c r="AW70" i="14" a="1"/>
  <c r="AW70" i="14"/>
  <c r="AX70" i="14" a="1"/>
  <c r="AX70" i="14"/>
  <c r="AY70" i="14" a="1"/>
  <c r="AY70" i="14"/>
  <c r="AZ70" i="14" a="1"/>
  <c r="AZ70" i="14"/>
  <c r="BA70" i="14" a="1"/>
  <c r="BA70" i="14"/>
  <c r="BB70" i="14" a="1"/>
  <c r="BB70" i="14"/>
  <c r="BC70" i="14" a="1"/>
  <c r="BC70" i="14"/>
  <c r="BD70" i="14" a="1"/>
  <c r="BD70" i="14"/>
  <c r="BE70" i="14" a="1"/>
  <c r="BE70" i="14"/>
  <c r="BF70" i="14" a="1"/>
  <c r="BF70" i="14"/>
  <c r="BG70" i="14" a="1"/>
  <c r="BG70" i="14"/>
  <c r="BH70" i="14" a="1"/>
  <c r="BH70" i="14"/>
  <c r="BI70" i="14" a="1"/>
  <c r="BI70" i="14"/>
  <c r="BJ70" i="14" a="1"/>
  <c r="BJ70" i="14"/>
  <c r="BK70" i="14" a="1"/>
  <c r="BK70" i="14"/>
  <c r="BL70" i="14" a="1"/>
  <c r="BL70" i="14"/>
  <c r="BM70" i="14" a="1"/>
  <c r="BM70" i="14"/>
  <c r="BN70" i="14" a="1"/>
  <c r="BN70" i="14"/>
  <c r="BO70" i="14" a="1"/>
  <c r="BO70" i="14"/>
  <c r="BP70" i="14" a="1"/>
  <c r="BP70" i="14"/>
  <c r="BQ70" i="14" a="1"/>
  <c r="BQ70" i="14"/>
  <c r="BR70" i="14" a="1"/>
  <c r="BR70" i="14"/>
  <c r="BS70" i="14" a="1"/>
  <c r="BS70" i="14"/>
  <c r="BT70" i="14" a="1"/>
  <c r="BT70" i="14"/>
  <c r="BU70" i="14" a="1"/>
  <c r="BU70" i="14"/>
  <c r="BV70" i="14" a="1"/>
  <c r="BV70" i="14"/>
  <c r="BW70" i="14" a="1"/>
  <c r="BW70" i="14"/>
  <c r="BX70" i="14" a="1"/>
  <c r="BX70" i="14"/>
  <c r="BY70" i="14" a="1"/>
  <c r="BY70" i="14"/>
  <c r="BZ70" i="14" a="1"/>
  <c r="BZ70" i="14"/>
  <c r="CA70" i="14" a="1"/>
  <c r="CA70" i="14"/>
  <c r="CB70" i="14" a="1"/>
  <c r="CB70" i="14"/>
  <c r="CC70" i="14" a="1"/>
  <c r="CC70" i="14"/>
  <c r="CD70" i="14" a="1"/>
  <c r="CD70" i="14"/>
  <c r="CE70" i="14" a="1"/>
  <c r="CE70" i="14"/>
  <c r="CF70" i="14" a="1"/>
  <c r="CF70" i="14"/>
  <c r="CG70" i="14" a="1"/>
  <c r="CG70" i="14"/>
  <c r="CH70" i="14" a="1"/>
  <c r="CH70" i="14"/>
  <c r="CI70" i="14" a="1"/>
  <c r="CI70" i="14"/>
  <c r="CJ70" i="14" a="1"/>
  <c r="CJ70" i="14"/>
  <c r="CK70" i="14" a="1"/>
  <c r="CK70" i="14"/>
  <c r="CL70" i="14" a="1"/>
  <c r="CL70" i="14"/>
  <c r="CM70" i="14" a="1"/>
  <c r="CM70" i="14"/>
  <c r="CN70" i="14" a="1"/>
  <c r="CN70" i="14"/>
  <c r="CO70" i="14" a="1"/>
  <c r="CO70" i="14"/>
  <c r="CP70" i="14" a="1"/>
  <c r="CP70" i="14"/>
  <c r="CQ70" i="14" a="1"/>
  <c r="CQ70" i="14"/>
  <c r="CR70" i="14" a="1"/>
  <c r="CR70" i="14"/>
  <c r="CS70" i="14" a="1"/>
  <c r="CS70" i="14"/>
  <c r="CT70" i="14" a="1"/>
  <c r="CT70" i="14"/>
  <c r="CU70" i="14" a="1"/>
  <c r="CU70" i="14"/>
  <c r="CV70" i="14" a="1"/>
  <c r="CV70" i="14"/>
  <c r="CW70" i="14" a="1"/>
  <c r="CW70" i="14"/>
  <c r="CX70" i="14" a="1"/>
  <c r="CX70" i="14"/>
  <c r="CY70" i="14" a="1"/>
  <c r="CY70" i="14"/>
  <c r="CZ70" i="14" a="1"/>
  <c r="CZ70" i="14"/>
  <c r="DA70" i="14" a="1"/>
  <c r="DA70" i="14"/>
  <c r="DB70" i="14" a="1"/>
  <c r="DB70" i="14"/>
  <c r="DC70" i="14" a="1"/>
  <c r="DC70" i="14"/>
  <c r="DD70" i="14" a="1"/>
  <c r="DD70" i="14"/>
  <c r="DE70" i="14" a="1"/>
  <c r="DE70" i="14"/>
  <c r="DF70" i="14" a="1"/>
  <c r="DF70" i="14"/>
  <c r="DG70" i="14" a="1"/>
  <c r="DG70" i="14"/>
  <c r="DH70" i="14" a="1"/>
  <c r="DH70" i="14"/>
  <c r="DI70" i="14" a="1"/>
  <c r="DI70" i="14"/>
  <c r="DJ70" i="14" a="1"/>
  <c r="DJ70" i="14"/>
  <c r="DK70" i="14" a="1"/>
  <c r="DK70" i="14"/>
  <c r="DL70" i="14" a="1"/>
  <c r="DL70" i="14"/>
  <c r="DM70" i="14" a="1"/>
  <c r="DM70" i="14"/>
  <c r="DN70" i="14" a="1"/>
  <c r="DN70" i="14"/>
  <c r="DO70" i="14" a="1"/>
  <c r="DO70" i="14"/>
  <c r="DP70" i="14" a="1"/>
  <c r="DP70" i="14"/>
  <c r="DQ70" i="14" a="1"/>
  <c r="DQ70" i="14"/>
  <c r="DR70" i="14" a="1"/>
  <c r="DR70" i="14"/>
  <c r="DS70" i="14" a="1"/>
  <c r="DS70" i="14"/>
  <c r="DT70" i="14" a="1"/>
  <c r="DT70" i="14"/>
  <c r="DU70" i="14" a="1"/>
  <c r="DU70" i="14"/>
  <c r="DV70" i="14" a="1"/>
  <c r="DV70" i="14"/>
  <c r="DW70" i="14" a="1"/>
  <c r="DW70" i="14"/>
  <c r="DX70" i="14" a="1"/>
  <c r="DX70" i="14"/>
  <c r="E70" i="14"/>
  <c r="L69" i="14" a="1"/>
  <c r="L69" i="14"/>
  <c r="M69" i="14" a="1"/>
  <c r="M69" i="14"/>
  <c r="N69" i="14" a="1"/>
  <c r="N69" i="14"/>
  <c r="O69" i="14" a="1"/>
  <c r="O69" i="14"/>
  <c r="P69" i="14" a="1"/>
  <c r="P69" i="14"/>
  <c r="Q69" i="14" a="1"/>
  <c r="Q69" i="14"/>
  <c r="R69" i="14" a="1"/>
  <c r="R69" i="14"/>
  <c r="S69" i="14" a="1"/>
  <c r="S69" i="14"/>
  <c r="T69" i="14" a="1"/>
  <c r="T69" i="14"/>
  <c r="U69" i="14" a="1"/>
  <c r="U69" i="14"/>
  <c r="V69" i="14" a="1"/>
  <c r="V69" i="14"/>
  <c r="W69" i="14" a="1"/>
  <c r="W69" i="14"/>
  <c r="X69" i="14" a="1"/>
  <c r="X69" i="14"/>
  <c r="Y69" i="14" a="1"/>
  <c r="Y69" i="14"/>
  <c r="Z69" i="14" a="1"/>
  <c r="Z69" i="14"/>
  <c r="AA69" i="14" a="1"/>
  <c r="AA69" i="14"/>
  <c r="AB69" i="14" a="1"/>
  <c r="AB69" i="14"/>
  <c r="AC69" i="14" a="1"/>
  <c r="AC69" i="14"/>
  <c r="AD69" i="14" a="1"/>
  <c r="AD69" i="14"/>
  <c r="AE69" i="14" a="1"/>
  <c r="AE69" i="14"/>
  <c r="AF69" i="14" a="1"/>
  <c r="AF69" i="14"/>
  <c r="AG69" i="14" a="1"/>
  <c r="AG69" i="14"/>
  <c r="AH69" i="14" a="1"/>
  <c r="AH69" i="14"/>
  <c r="AI69" i="14" a="1"/>
  <c r="AI69" i="14"/>
  <c r="AJ69" i="14" a="1"/>
  <c r="AJ69" i="14"/>
  <c r="AK69" i="14" a="1"/>
  <c r="AK69" i="14"/>
  <c r="AL69" i="14" a="1"/>
  <c r="AL69" i="14"/>
  <c r="AM69" i="14" a="1"/>
  <c r="AM69" i="14"/>
  <c r="AN69" i="14" a="1"/>
  <c r="AN69" i="14"/>
  <c r="AO69" i="14" a="1"/>
  <c r="AO69" i="14"/>
  <c r="AP69" i="14" a="1"/>
  <c r="AP69" i="14"/>
  <c r="AQ69" i="14" a="1"/>
  <c r="AQ69" i="14"/>
  <c r="AR69" i="14" a="1"/>
  <c r="AR69" i="14"/>
  <c r="AS69" i="14" a="1"/>
  <c r="AS69" i="14"/>
  <c r="AT69" i="14" a="1"/>
  <c r="AT69" i="14"/>
  <c r="AU69" i="14" a="1"/>
  <c r="AU69" i="14"/>
  <c r="AV69" i="14" a="1"/>
  <c r="AV69" i="14"/>
  <c r="AW69" i="14" a="1"/>
  <c r="AW69" i="14"/>
  <c r="AX69" i="14" a="1"/>
  <c r="AX69" i="14"/>
  <c r="AY69" i="14" a="1"/>
  <c r="AY69" i="14"/>
  <c r="AZ69" i="14" a="1"/>
  <c r="AZ69" i="14"/>
  <c r="BA69" i="14" a="1"/>
  <c r="BA69" i="14"/>
  <c r="BB69" i="14" a="1"/>
  <c r="BB69" i="14"/>
  <c r="BC69" i="14" a="1"/>
  <c r="BC69" i="14"/>
  <c r="BD69" i="14" a="1"/>
  <c r="BD69" i="14"/>
  <c r="BE69" i="14" a="1"/>
  <c r="BE69" i="14"/>
  <c r="BF69" i="14" a="1"/>
  <c r="BF69" i="14"/>
  <c r="BG69" i="14" a="1"/>
  <c r="BG69" i="14"/>
  <c r="BH69" i="14" a="1"/>
  <c r="BH69" i="14"/>
  <c r="BI69" i="14" a="1"/>
  <c r="BI69" i="14"/>
  <c r="BJ69" i="14" a="1"/>
  <c r="BJ69" i="14"/>
  <c r="BK69" i="14" a="1"/>
  <c r="BK69" i="14"/>
  <c r="BL69" i="14" a="1"/>
  <c r="BL69" i="14"/>
  <c r="BM69" i="14" a="1"/>
  <c r="BM69" i="14"/>
  <c r="BN69" i="14" a="1"/>
  <c r="BN69" i="14"/>
  <c r="BO69" i="14" a="1"/>
  <c r="BO69" i="14"/>
  <c r="BP69" i="14" a="1"/>
  <c r="BP69" i="14"/>
  <c r="BQ69" i="14" a="1"/>
  <c r="BQ69" i="14"/>
  <c r="BR69" i="14" a="1"/>
  <c r="BR69" i="14"/>
  <c r="BS69" i="14" a="1"/>
  <c r="BS69" i="14"/>
  <c r="BT69" i="14" a="1"/>
  <c r="BT69" i="14"/>
  <c r="BU69" i="14" a="1"/>
  <c r="BU69" i="14"/>
  <c r="BV69" i="14" a="1"/>
  <c r="BV69" i="14"/>
  <c r="BW69" i="14" a="1"/>
  <c r="BW69" i="14"/>
  <c r="BX69" i="14" a="1"/>
  <c r="BX69" i="14"/>
  <c r="BY69" i="14" a="1"/>
  <c r="BY69" i="14"/>
  <c r="BZ69" i="14" a="1"/>
  <c r="BZ69" i="14"/>
  <c r="CA69" i="14" a="1"/>
  <c r="CA69" i="14"/>
  <c r="CB69" i="14" a="1"/>
  <c r="CB69" i="14"/>
  <c r="CC69" i="14" a="1"/>
  <c r="CC69" i="14"/>
  <c r="CD69" i="14" a="1"/>
  <c r="CD69" i="14"/>
  <c r="CE69" i="14" a="1"/>
  <c r="CE69" i="14"/>
  <c r="CF69" i="14" a="1"/>
  <c r="CF69" i="14"/>
  <c r="CG69" i="14" a="1"/>
  <c r="CG69" i="14"/>
  <c r="CH69" i="14" a="1"/>
  <c r="CH69" i="14"/>
  <c r="CI69" i="14" a="1"/>
  <c r="CI69" i="14"/>
  <c r="CJ69" i="14" a="1"/>
  <c r="CJ69" i="14"/>
  <c r="CK69" i="14" a="1"/>
  <c r="CK69" i="14"/>
  <c r="CL69" i="14" a="1"/>
  <c r="CL69" i="14"/>
  <c r="CM69" i="14" a="1"/>
  <c r="CM69" i="14"/>
  <c r="CN69" i="14" a="1"/>
  <c r="CN69" i="14"/>
  <c r="CO69" i="14" a="1"/>
  <c r="CO69" i="14"/>
  <c r="CP69" i="14" a="1"/>
  <c r="CP69" i="14"/>
  <c r="CQ69" i="14" a="1"/>
  <c r="CQ69" i="14"/>
  <c r="CR69" i="14" a="1"/>
  <c r="CR69" i="14"/>
  <c r="CS69" i="14" a="1"/>
  <c r="CS69" i="14"/>
  <c r="CT69" i="14" a="1"/>
  <c r="CT69" i="14"/>
  <c r="CU69" i="14" a="1"/>
  <c r="CU69" i="14"/>
  <c r="CV69" i="14" a="1"/>
  <c r="CV69" i="14"/>
  <c r="CW69" i="14" a="1"/>
  <c r="CW69" i="14"/>
  <c r="CX69" i="14" a="1"/>
  <c r="CX69" i="14"/>
  <c r="CY69" i="14" a="1"/>
  <c r="CY69" i="14"/>
  <c r="CZ69" i="14" a="1"/>
  <c r="CZ69" i="14"/>
  <c r="DA69" i="14" a="1"/>
  <c r="DA69" i="14"/>
  <c r="DB69" i="14" a="1"/>
  <c r="DB69" i="14"/>
  <c r="DC69" i="14" a="1"/>
  <c r="DC69" i="14"/>
  <c r="DD69" i="14" a="1"/>
  <c r="DD69" i="14"/>
  <c r="DE69" i="14" a="1"/>
  <c r="DE69" i="14"/>
  <c r="DF69" i="14" a="1"/>
  <c r="DF69" i="14"/>
  <c r="DG69" i="14" a="1"/>
  <c r="DG69" i="14"/>
  <c r="DH69" i="14" a="1"/>
  <c r="DH69" i="14"/>
  <c r="DI69" i="14" a="1"/>
  <c r="DI69" i="14"/>
  <c r="DJ69" i="14" a="1"/>
  <c r="DJ69" i="14"/>
  <c r="DK69" i="14" a="1"/>
  <c r="DK69" i="14"/>
  <c r="DL69" i="14" a="1"/>
  <c r="DL69" i="14"/>
  <c r="DM69" i="14" a="1"/>
  <c r="DM69" i="14"/>
  <c r="DN69" i="14" a="1"/>
  <c r="DN69" i="14"/>
  <c r="DO69" i="14" a="1"/>
  <c r="DO69" i="14"/>
  <c r="DP69" i="14" a="1"/>
  <c r="DP69" i="14"/>
  <c r="DQ69" i="14" a="1"/>
  <c r="DQ69" i="14"/>
  <c r="DR69" i="14" a="1"/>
  <c r="DR69" i="14"/>
  <c r="DS69" i="14" a="1"/>
  <c r="DS69" i="14"/>
  <c r="DT69" i="14" a="1"/>
  <c r="DT69" i="14"/>
  <c r="DU69" i="14" a="1"/>
  <c r="DU69" i="14"/>
  <c r="DV69" i="14" a="1"/>
  <c r="DV69" i="14"/>
  <c r="DW69" i="14" a="1"/>
  <c r="DW69" i="14"/>
  <c r="DX69" i="14" a="1"/>
  <c r="DX69" i="14"/>
  <c r="E69" i="14"/>
  <c r="L68" i="14" a="1"/>
  <c r="L68" i="14"/>
  <c r="M68" i="14" a="1"/>
  <c r="M68" i="14"/>
  <c r="N68" i="14" a="1"/>
  <c r="N68" i="14"/>
  <c r="O68" i="14" a="1"/>
  <c r="O68" i="14"/>
  <c r="P68" i="14" a="1"/>
  <c r="P68" i="14"/>
  <c r="Q68" i="14" a="1"/>
  <c r="Q68" i="14"/>
  <c r="R68" i="14" a="1"/>
  <c r="R68" i="14"/>
  <c r="S68" i="14" a="1"/>
  <c r="S68" i="14"/>
  <c r="T68" i="14" a="1"/>
  <c r="T68" i="14"/>
  <c r="U68" i="14" a="1"/>
  <c r="U68" i="14"/>
  <c r="V68" i="14" a="1"/>
  <c r="V68" i="14"/>
  <c r="W68" i="14" a="1"/>
  <c r="W68" i="14"/>
  <c r="X68" i="14" a="1"/>
  <c r="X68" i="14"/>
  <c r="Y68" i="14" a="1"/>
  <c r="Y68" i="14"/>
  <c r="Z68" i="14" a="1"/>
  <c r="Z68" i="14"/>
  <c r="AA68" i="14" a="1"/>
  <c r="AA68" i="14"/>
  <c r="AB68" i="14" a="1"/>
  <c r="AB68" i="14"/>
  <c r="AC68" i="14" a="1"/>
  <c r="AC68" i="14"/>
  <c r="AD68" i="14" a="1"/>
  <c r="AD68" i="14"/>
  <c r="AE68" i="14" a="1"/>
  <c r="AE68" i="14"/>
  <c r="AF68" i="14" a="1"/>
  <c r="AF68" i="14"/>
  <c r="AG68" i="14" a="1"/>
  <c r="AG68" i="14"/>
  <c r="AH68" i="14" a="1"/>
  <c r="AH68" i="14"/>
  <c r="AI68" i="14" a="1"/>
  <c r="AI68" i="14"/>
  <c r="AJ68" i="14" a="1"/>
  <c r="AJ68" i="14"/>
  <c r="AK68" i="14" a="1"/>
  <c r="AK68" i="14"/>
  <c r="AL68" i="14" a="1"/>
  <c r="AL68" i="14"/>
  <c r="AM68" i="14" a="1"/>
  <c r="AM68" i="14"/>
  <c r="AN68" i="14" a="1"/>
  <c r="AN68" i="14"/>
  <c r="AO68" i="14" a="1"/>
  <c r="AO68" i="14"/>
  <c r="AP68" i="14" a="1"/>
  <c r="AP68" i="14"/>
  <c r="AQ68" i="14" a="1"/>
  <c r="AQ68" i="14"/>
  <c r="AR68" i="14" a="1"/>
  <c r="AR68" i="14"/>
  <c r="AS68" i="14" a="1"/>
  <c r="AS68" i="14"/>
  <c r="AT68" i="14" a="1"/>
  <c r="AT68" i="14"/>
  <c r="AU68" i="14" a="1"/>
  <c r="AU68" i="14"/>
  <c r="AV68" i="14" a="1"/>
  <c r="AV68" i="14"/>
  <c r="AW68" i="14" a="1"/>
  <c r="AW68" i="14"/>
  <c r="AX68" i="14" a="1"/>
  <c r="AX68" i="14"/>
  <c r="AY68" i="14" a="1"/>
  <c r="AY68" i="14"/>
  <c r="AZ68" i="14" a="1"/>
  <c r="AZ68" i="14"/>
  <c r="BA68" i="14" a="1"/>
  <c r="BA68" i="14"/>
  <c r="BB68" i="14" a="1"/>
  <c r="BB68" i="14"/>
  <c r="BC68" i="14" a="1"/>
  <c r="BC68" i="14"/>
  <c r="BD68" i="14" a="1"/>
  <c r="BD68" i="14"/>
  <c r="BE68" i="14" a="1"/>
  <c r="BE68" i="14"/>
  <c r="BF68" i="14" a="1"/>
  <c r="BF68" i="14"/>
  <c r="BG68" i="14" a="1"/>
  <c r="BG68" i="14"/>
  <c r="BH68" i="14" a="1"/>
  <c r="BH68" i="14"/>
  <c r="BI68" i="14" a="1"/>
  <c r="BI68" i="14"/>
  <c r="BJ68" i="14" a="1"/>
  <c r="BJ68" i="14"/>
  <c r="BK68" i="14" a="1"/>
  <c r="BK68" i="14"/>
  <c r="BL68" i="14" a="1"/>
  <c r="BL68" i="14"/>
  <c r="BM68" i="14" a="1"/>
  <c r="BM68" i="14"/>
  <c r="BN68" i="14" a="1"/>
  <c r="BN68" i="14"/>
  <c r="BO68" i="14" a="1"/>
  <c r="BO68" i="14"/>
  <c r="BP68" i="14" a="1"/>
  <c r="BP68" i="14"/>
  <c r="BQ68" i="14" a="1"/>
  <c r="BQ68" i="14"/>
  <c r="BR68" i="14" a="1"/>
  <c r="BR68" i="14"/>
  <c r="BS68" i="14" a="1"/>
  <c r="BS68" i="14"/>
  <c r="BT68" i="14" a="1"/>
  <c r="BT68" i="14"/>
  <c r="BU68" i="14" a="1"/>
  <c r="BU68" i="14"/>
  <c r="BV68" i="14" a="1"/>
  <c r="BV68" i="14"/>
  <c r="BW68" i="14" a="1"/>
  <c r="BW68" i="14"/>
  <c r="BX68" i="14" a="1"/>
  <c r="BX68" i="14"/>
  <c r="BY68" i="14" a="1"/>
  <c r="BY68" i="14"/>
  <c r="BZ68" i="14" a="1"/>
  <c r="BZ68" i="14"/>
  <c r="CA68" i="14" a="1"/>
  <c r="CA68" i="14"/>
  <c r="CB68" i="14" a="1"/>
  <c r="CB68" i="14"/>
  <c r="CC68" i="14" a="1"/>
  <c r="CC68" i="14"/>
  <c r="CD68" i="14" a="1"/>
  <c r="CD68" i="14"/>
  <c r="CE68" i="14" a="1"/>
  <c r="CE68" i="14"/>
  <c r="CF68" i="14" a="1"/>
  <c r="CF68" i="14"/>
  <c r="CG68" i="14" a="1"/>
  <c r="CG68" i="14"/>
  <c r="CH68" i="14" a="1"/>
  <c r="CH68" i="14"/>
  <c r="CI68" i="14" a="1"/>
  <c r="CI68" i="14"/>
  <c r="CJ68" i="14" a="1"/>
  <c r="CJ68" i="14"/>
  <c r="CK68" i="14" a="1"/>
  <c r="CK68" i="14"/>
  <c r="CL68" i="14" a="1"/>
  <c r="CL68" i="14"/>
  <c r="CM68" i="14" a="1"/>
  <c r="CM68" i="14"/>
  <c r="CN68" i="14" a="1"/>
  <c r="CN68" i="14"/>
  <c r="CO68" i="14" a="1"/>
  <c r="CO68" i="14"/>
  <c r="CP68" i="14" a="1"/>
  <c r="CP68" i="14"/>
  <c r="CQ68" i="14" a="1"/>
  <c r="CQ68" i="14"/>
  <c r="CR68" i="14" a="1"/>
  <c r="CR68" i="14"/>
  <c r="CS68" i="14" a="1"/>
  <c r="CS68" i="14"/>
  <c r="CT68" i="14" a="1"/>
  <c r="CT68" i="14"/>
  <c r="CU68" i="14" a="1"/>
  <c r="CU68" i="14"/>
  <c r="CV68" i="14" a="1"/>
  <c r="CV68" i="14"/>
  <c r="CW68" i="14" a="1"/>
  <c r="CW68" i="14"/>
  <c r="CX68" i="14" a="1"/>
  <c r="CX68" i="14"/>
  <c r="CY68" i="14" a="1"/>
  <c r="CY68" i="14"/>
  <c r="CZ68" i="14" a="1"/>
  <c r="CZ68" i="14"/>
  <c r="DA68" i="14" a="1"/>
  <c r="DA68" i="14"/>
  <c r="DB68" i="14" a="1"/>
  <c r="DB68" i="14"/>
  <c r="DC68" i="14" a="1"/>
  <c r="DC68" i="14"/>
  <c r="DD68" i="14" a="1"/>
  <c r="DD68" i="14"/>
  <c r="DE68" i="14" a="1"/>
  <c r="DE68" i="14"/>
  <c r="DF68" i="14" a="1"/>
  <c r="DF68" i="14"/>
  <c r="DG68" i="14" a="1"/>
  <c r="DG68" i="14"/>
  <c r="DH68" i="14" a="1"/>
  <c r="DH68" i="14"/>
  <c r="DI68" i="14" a="1"/>
  <c r="DI68" i="14"/>
  <c r="DJ68" i="14" a="1"/>
  <c r="DJ68" i="14"/>
  <c r="DK68" i="14" a="1"/>
  <c r="DK68" i="14"/>
  <c r="DL68" i="14" a="1"/>
  <c r="DL68" i="14"/>
  <c r="DM68" i="14" a="1"/>
  <c r="DM68" i="14"/>
  <c r="DN68" i="14" a="1"/>
  <c r="DN68" i="14"/>
  <c r="DO68" i="14" a="1"/>
  <c r="DO68" i="14"/>
  <c r="DP68" i="14" a="1"/>
  <c r="DP68" i="14"/>
  <c r="DQ68" i="14" a="1"/>
  <c r="DQ68" i="14"/>
  <c r="DR68" i="14" a="1"/>
  <c r="DR68" i="14"/>
  <c r="DS68" i="14" a="1"/>
  <c r="DS68" i="14"/>
  <c r="DT68" i="14" a="1"/>
  <c r="DT68" i="14"/>
  <c r="DU68" i="14" a="1"/>
  <c r="DU68" i="14"/>
  <c r="DV68" i="14" a="1"/>
  <c r="DV68" i="14"/>
  <c r="DW68" i="14" a="1"/>
  <c r="DW68" i="14"/>
  <c r="DX68" i="14" a="1"/>
  <c r="DX68" i="14"/>
  <c r="E68" i="14"/>
  <c r="L67" i="14" a="1"/>
  <c r="L67" i="14"/>
  <c r="M67" i="14" a="1"/>
  <c r="M67" i="14"/>
  <c r="N67" i="14" a="1"/>
  <c r="N67" i="14"/>
  <c r="O67" i="14" a="1"/>
  <c r="O67" i="14"/>
  <c r="P67" i="14" a="1"/>
  <c r="P67" i="14"/>
  <c r="Q67" i="14" a="1"/>
  <c r="Q67" i="14"/>
  <c r="R67" i="14" a="1"/>
  <c r="R67" i="14"/>
  <c r="S67" i="14" a="1"/>
  <c r="S67" i="14"/>
  <c r="T67" i="14" a="1"/>
  <c r="T67" i="14"/>
  <c r="U67" i="14" a="1"/>
  <c r="U67" i="14"/>
  <c r="V67" i="14" a="1"/>
  <c r="V67" i="14"/>
  <c r="W67" i="14" a="1"/>
  <c r="W67" i="14"/>
  <c r="X67" i="14" a="1"/>
  <c r="X67" i="14"/>
  <c r="Y67" i="14" a="1"/>
  <c r="Y67" i="14"/>
  <c r="Z67" i="14" a="1"/>
  <c r="Z67" i="14"/>
  <c r="AA67" i="14" a="1"/>
  <c r="AA67" i="14"/>
  <c r="AB67" i="14" a="1"/>
  <c r="AB67" i="14"/>
  <c r="AC67" i="14" a="1"/>
  <c r="AC67" i="14"/>
  <c r="AD67" i="14" a="1"/>
  <c r="AD67" i="14"/>
  <c r="AE67" i="14" a="1"/>
  <c r="AE67" i="14"/>
  <c r="AF67" i="14" a="1"/>
  <c r="AF67" i="14"/>
  <c r="AG67" i="14" a="1"/>
  <c r="AG67" i="14"/>
  <c r="AH67" i="14" a="1"/>
  <c r="AH67" i="14"/>
  <c r="AI67" i="14" a="1"/>
  <c r="AI67" i="14"/>
  <c r="AJ67" i="14" a="1"/>
  <c r="AJ67" i="14"/>
  <c r="AK67" i="14" a="1"/>
  <c r="AK67" i="14"/>
  <c r="AL67" i="14" a="1"/>
  <c r="AL67" i="14"/>
  <c r="AM67" i="14" a="1"/>
  <c r="AM67" i="14"/>
  <c r="AN67" i="14" a="1"/>
  <c r="AN67" i="14"/>
  <c r="AO67" i="14" a="1"/>
  <c r="AO67" i="14"/>
  <c r="AP67" i="14" a="1"/>
  <c r="AP67" i="14"/>
  <c r="AQ67" i="14" a="1"/>
  <c r="AQ67" i="14"/>
  <c r="AR67" i="14" a="1"/>
  <c r="AR67" i="14"/>
  <c r="AS67" i="14" a="1"/>
  <c r="AS67" i="14"/>
  <c r="AT67" i="14" a="1"/>
  <c r="AT67" i="14"/>
  <c r="AU67" i="14" a="1"/>
  <c r="AU67" i="14"/>
  <c r="AV67" i="14" a="1"/>
  <c r="AV67" i="14"/>
  <c r="AW67" i="14" a="1"/>
  <c r="AW67" i="14"/>
  <c r="AX67" i="14" a="1"/>
  <c r="AX67" i="14"/>
  <c r="AY67" i="14" a="1"/>
  <c r="AY67" i="14"/>
  <c r="AZ67" i="14" a="1"/>
  <c r="AZ67" i="14"/>
  <c r="BA67" i="14" a="1"/>
  <c r="BA67" i="14"/>
  <c r="BB67" i="14" a="1"/>
  <c r="BB67" i="14"/>
  <c r="BC67" i="14" a="1"/>
  <c r="BC67" i="14"/>
  <c r="BD67" i="14" a="1"/>
  <c r="BD67" i="14"/>
  <c r="BE67" i="14" a="1"/>
  <c r="BE67" i="14"/>
  <c r="BF67" i="14" a="1"/>
  <c r="BF67" i="14"/>
  <c r="BG67" i="14" a="1"/>
  <c r="BG67" i="14"/>
  <c r="BH67" i="14" a="1"/>
  <c r="BH67" i="14"/>
  <c r="BI67" i="14" a="1"/>
  <c r="BI67" i="14"/>
  <c r="BJ67" i="14" a="1"/>
  <c r="BJ67" i="14"/>
  <c r="BK67" i="14" a="1"/>
  <c r="BK67" i="14"/>
  <c r="BL67" i="14" a="1"/>
  <c r="BL67" i="14"/>
  <c r="BM67" i="14" a="1"/>
  <c r="BM67" i="14"/>
  <c r="BN67" i="14" a="1"/>
  <c r="BN67" i="14"/>
  <c r="BO67" i="14" a="1"/>
  <c r="BO67" i="14"/>
  <c r="BP67" i="14" a="1"/>
  <c r="BP67" i="14"/>
  <c r="BQ67" i="14" a="1"/>
  <c r="BQ67" i="14"/>
  <c r="BR67" i="14" a="1"/>
  <c r="BR67" i="14"/>
  <c r="BS67" i="14" a="1"/>
  <c r="BS67" i="14"/>
  <c r="BT67" i="14" a="1"/>
  <c r="BT67" i="14"/>
  <c r="BU67" i="14" a="1"/>
  <c r="BU67" i="14"/>
  <c r="BV67" i="14" a="1"/>
  <c r="BV67" i="14"/>
  <c r="BW67" i="14" a="1"/>
  <c r="BW67" i="14"/>
  <c r="BX67" i="14" a="1"/>
  <c r="BX67" i="14"/>
  <c r="BY67" i="14" a="1"/>
  <c r="BY67" i="14"/>
  <c r="BZ67" i="14" a="1"/>
  <c r="BZ67" i="14"/>
  <c r="CA67" i="14" a="1"/>
  <c r="CA67" i="14"/>
  <c r="CB67" i="14" a="1"/>
  <c r="CB67" i="14"/>
  <c r="CC67" i="14" a="1"/>
  <c r="CC67" i="14"/>
  <c r="CD67" i="14" a="1"/>
  <c r="CD67" i="14"/>
  <c r="CE67" i="14" a="1"/>
  <c r="CE67" i="14"/>
  <c r="CF67" i="14" a="1"/>
  <c r="CF67" i="14"/>
  <c r="CG67" i="14" a="1"/>
  <c r="CG67" i="14"/>
  <c r="CH67" i="14" a="1"/>
  <c r="CH67" i="14"/>
  <c r="CI67" i="14" a="1"/>
  <c r="CI67" i="14"/>
  <c r="CJ67" i="14" a="1"/>
  <c r="CJ67" i="14"/>
  <c r="CK67" i="14" a="1"/>
  <c r="CK67" i="14"/>
  <c r="CL67" i="14" a="1"/>
  <c r="CL67" i="14"/>
  <c r="CM67" i="14" a="1"/>
  <c r="CM67" i="14"/>
  <c r="CN67" i="14" a="1"/>
  <c r="CN67" i="14"/>
  <c r="CO67" i="14" a="1"/>
  <c r="CO67" i="14"/>
  <c r="CP67" i="14" a="1"/>
  <c r="CP67" i="14"/>
  <c r="CQ67" i="14" a="1"/>
  <c r="CQ67" i="14"/>
  <c r="CR67" i="14" a="1"/>
  <c r="CR67" i="14"/>
  <c r="CS67" i="14" a="1"/>
  <c r="CS67" i="14"/>
  <c r="CT67" i="14" a="1"/>
  <c r="CT67" i="14"/>
  <c r="CU67" i="14" a="1"/>
  <c r="CU67" i="14"/>
  <c r="CV67" i="14" a="1"/>
  <c r="CV67" i="14"/>
  <c r="CW67" i="14" a="1"/>
  <c r="CW67" i="14"/>
  <c r="CX67" i="14" a="1"/>
  <c r="CX67" i="14"/>
  <c r="CY67" i="14" a="1"/>
  <c r="CY67" i="14"/>
  <c r="CZ67" i="14" a="1"/>
  <c r="CZ67" i="14"/>
  <c r="DA67" i="14" a="1"/>
  <c r="DA67" i="14"/>
  <c r="DB67" i="14" a="1"/>
  <c r="DB67" i="14"/>
  <c r="DC67" i="14" a="1"/>
  <c r="DC67" i="14"/>
  <c r="DD67" i="14" a="1"/>
  <c r="DD67" i="14"/>
  <c r="DE67" i="14" a="1"/>
  <c r="DE67" i="14"/>
  <c r="DF67" i="14" a="1"/>
  <c r="DF67" i="14"/>
  <c r="DG67" i="14" a="1"/>
  <c r="DG67" i="14"/>
  <c r="DH67" i="14" a="1"/>
  <c r="DH67" i="14"/>
  <c r="DI67" i="14" a="1"/>
  <c r="DI67" i="14"/>
  <c r="DJ67" i="14" a="1"/>
  <c r="DJ67" i="14"/>
  <c r="DK67" i="14" a="1"/>
  <c r="DK67" i="14"/>
  <c r="DL67" i="14" a="1"/>
  <c r="DL67" i="14"/>
  <c r="DM67" i="14" a="1"/>
  <c r="DM67" i="14"/>
  <c r="DN67" i="14" a="1"/>
  <c r="DN67" i="14"/>
  <c r="DO67" i="14" a="1"/>
  <c r="DO67" i="14"/>
  <c r="DP67" i="14" a="1"/>
  <c r="DP67" i="14"/>
  <c r="DQ67" i="14" a="1"/>
  <c r="DQ67" i="14"/>
  <c r="DR67" i="14" a="1"/>
  <c r="DR67" i="14"/>
  <c r="DS67" i="14" a="1"/>
  <c r="DS67" i="14"/>
  <c r="DT67" i="14" a="1"/>
  <c r="DT67" i="14"/>
  <c r="DU67" i="14" a="1"/>
  <c r="DU67" i="14"/>
  <c r="DV67" i="14" a="1"/>
  <c r="DV67" i="14"/>
  <c r="DW67" i="14" a="1"/>
  <c r="DW67" i="14"/>
  <c r="DX67" i="14" a="1"/>
  <c r="DX67" i="14"/>
  <c r="E67" i="14"/>
  <c r="L66" i="14" a="1"/>
  <c r="L66" i="14"/>
  <c r="M66" i="14" a="1"/>
  <c r="M66" i="14"/>
  <c r="N66" i="14" a="1"/>
  <c r="N66" i="14"/>
  <c r="O66" i="14" a="1"/>
  <c r="O66" i="14"/>
  <c r="P66" i="14" a="1"/>
  <c r="P66" i="14"/>
  <c r="Q66" i="14" a="1"/>
  <c r="Q66" i="14"/>
  <c r="R66" i="14" a="1"/>
  <c r="R66" i="14"/>
  <c r="S66" i="14" a="1"/>
  <c r="S66" i="14"/>
  <c r="T66" i="14" a="1"/>
  <c r="T66" i="14"/>
  <c r="U66" i="14" a="1"/>
  <c r="U66" i="14"/>
  <c r="V66" i="14" a="1"/>
  <c r="V66" i="14"/>
  <c r="W66" i="14" a="1"/>
  <c r="W66" i="14"/>
  <c r="X66" i="14" a="1"/>
  <c r="X66" i="14"/>
  <c r="Y66" i="14" a="1"/>
  <c r="Y66" i="14"/>
  <c r="Z66" i="14" a="1"/>
  <c r="Z66" i="14"/>
  <c r="AA66" i="14" a="1"/>
  <c r="AA66" i="14"/>
  <c r="AB66" i="14" a="1"/>
  <c r="AB66" i="14"/>
  <c r="AC66" i="14" a="1"/>
  <c r="AC66" i="14"/>
  <c r="AD66" i="14" a="1"/>
  <c r="AD66" i="14"/>
  <c r="AE66" i="14" a="1"/>
  <c r="AE66" i="14"/>
  <c r="AF66" i="14" a="1"/>
  <c r="AF66" i="14"/>
  <c r="AG66" i="14" a="1"/>
  <c r="AG66" i="14"/>
  <c r="AH66" i="14" a="1"/>
  <c r="AH66" i="14"/>
  <c r="AI66" i="14" a="1"/>
  <c r="AI66" i="14"/>
  <c r="AJ66" i="14" a="1"/>
  <c r="AJ66" i="14"/>
  <c r="AK66" i="14" a="1"/>
  <c r="AK66" i="14"/>
  <c r="AL66" i="14" a="1"/>
  <c r="AL66" i="14"/>
  <c r="AM66" i="14" a="1"/>
  <c r="AM66" i="14"/>
  <c r="AN66" i="14" a="1"/>
  <c r="AN66" i="14"/>
  <c r="AO66" i="14" a="1"/>
  <c r="AO66" i="14"/>
  <c r="AP66" i="14" a="1"/>
  <c r="AP66" i="14"/>
  <c r="AQ66" i="14" a="1"/>
  <c r="AQ66" i="14"/>
  <c r="AR66" i="14" a="1"/>
  <c r="AR66" i="14"/>
  <c r="AS66" i="14" a="1"/>
  <c r="AS66" i="14"/>
  <c r="AT66" i="14" a="1"/>
  <c r="AT66" i="14"/>
  <c r="AU66" i="14" a="1"/>
  <c r="AU66" i="14"/>
  <c r="AV66" i="14" a="1"/>
  <c r="AV66" i="14"/>
  <c r="AW66" i="14" a="1"/>
  <c r="AW66" i="14"/>
  <c r="AX66" i="14" a="1"/>
  <c r="AX66" i="14"/>
  <c r="AY66" i="14" a="1"/>
  <c r="AY66" i="14"/>
  <c r="AZ66" i="14" a="1"/>
  <c r="AZ66" i="14"/>
  <c r="BA66" i="14" a="1"/>
  <c r="BA66" i="14"/>
  <c r="BB66" i="14" a="1"/>
  <c r="BB66" i="14"/>
  <c r="BC66" i="14" a="1"/>
  <c r="BC66" i="14"/>
  <c r="BD66" i="14" a="1"/>
  <c r="BD66" i="14"/>
  <c r="BE66" i="14" a="1"/>
  <c r="BE66" i="14"/>
  <c r="BF66" i="14" a="1"/>
  <c r="BF66" i="14"/>
  <c r="BG66" i="14" a="1"/>
  <c r="BG66" i="14"/>
  <c r="BH66" i="14" a="1"/>
  <c r="BH66" i="14"/>
  <c r="BI66" i="14" a="1"/>
  <c r="BI66" i="14"/>
  <c r="BJ66" i="14" a="1"/>
  <c r="BJ66" i="14"/>
  <c r="BK66" i="14" a="1"/>
  <c r="BK66" i="14"/>
  <c r="BL66" i="14" a="1"/>
  <c r="BL66" i="14"/>
  <c r="BM66" i="14" a="1"/>
  <c r="BM66" i="14"/>
  <c r="BN66" i="14" a="1"/>
  <c r="BN66" i="14"/>
  <c r="BO66" i="14" a="1"/>
  <c r="BO66" i="14"/>
  <c r="BP66" i="14" a="1"/>
  <c r="BP66" i="14"/>
  <c r="BQ66" i="14" a="1"/>
  <c r="BQ66" i="14"/>
  <c r="BR66" i="14" a="1"/>
  <c r="BR66" i="14"/>
  <c r="BS66" i="14" a="1"/>
  <c r="BS66" i="14"/>
  <c r="BT66" i="14" a="1"/>
  <c r="BT66" i="14"/>
  <c r="BU66" i="14" a="1"/>
  <c r="BU66" i="14"/>
  <c r="BV66" i="14" a="1"/>
  <c r="BV66" i="14"/>
  <c r="BW66" i="14" a="1"/>
  <c r="BW66" i="14"/>
  <c r="BX66" i="14" a="1"/>
  <c r="BX66" i="14"/>
  <c r="BY66" i="14" a="1"/>
  <c r="BY66" i="14"/>
  <c r="BZ66" i="14" a="1"/>
  <c r="BZ66" i="14"/>
  <c r="CA66" i="14" a="1"/>
  <c r="CA66" i="14"/>
  <c r="CB66" i="14" a="1"/>
  <c r="CB66" i="14"/>
  <c r="CC66" i="14" a="1"/>
  <c r="CC66" i="14"/>
  <c r="CD66" i="14" a="1"/>
  <c r="CD66" i="14"/>
  <c r="CE66" i="14" a="1"/>
  <c r="CE66" i="14"/>
  <c r="CF66" i="14" a="1"/>
  <c r="CF66" i="14"/>
  <c r="CG66" i="14" a="1"/>
  <c r="CG66" i="14"/>
  <c r="CH66" i="14" a="1"/>
  <c r="CH66" i="14"/>
  <c r="CI66" i="14" a="1"/>
  <c r="CI66" i="14"/>
  <c r="CJ66" i="14" a="1"/>
  <c r="CJ66" i="14"/>
  <c r="CK66" i="14" a="1"/>
  <c r="CK66" i="14"/>
  <c r="CL66" i="14" a="1"/>
  <c r="CL66" i="14"/>
  <c r="CM66" i="14" a="1"/>
  <c r="CM66" i="14"/>
  <c r="CN66" i="14" a="1"/>
  <c r="CN66" i="14"/>
  <c r="CO66" i="14" a="1"/>
  <c r="CO66" i="14"/>
  <c r="CP66" i="14" a="1"/>
  <c r="CP66" i="14"/>
  <c r="CQ66" i="14" a="1"/>
  <c r="CQ66" i="14"/>
  <c r="CR66" i="14" a="1"/>
  <c r="CR66" i="14"/>
  <c r="CS66" i="14" a="1"/>
  <c r="CS66" i="14"/>
  <c r="CT66" i="14" a="1"/>
  <c r="CT66" i="14"/>
  <c r="CU66" i="14" a="1"/>
  <c r="CU66" i="14"/>
  <c r="CV66" i="14" a="1"/>
  <c r="CV66" i="14"/>
  <c r="CW66" i="14" a="1"/>
  <c r="CW66" i="14"/>
  <c r="CX66" i="14" a="1"/>
  <c r="CX66" i="14"/>
  <c r="CY66" i="14" a="1"/>
  <c r="CY66" i="14"/>
  <c r="CZ66" i="14" a="1"/>
  <c r="CZ66" i="14"/>
  <c r="DA66" i="14" a="1"/>
  <c r="DA66" i="14"/>
  <c r="DB66" i="14" a="1"/>
  <c r="DB66" i="14"/>
  <c r="DC66" i="14" a="1"/>
  <c r="DC66" i="14"/>
  <c r="DD66" i="14" a="1"/>
  <c r="DD66" i="14"/>
  <c r="DE66" i="14" a="1"/>
  <c r="DE66" i="14"/>
  <c r="DF66" i="14" a="1"/>
  <c r="DF66" i="14"/>
  <c r="DG66" i="14" a="1"/>
  <c r="DG66" i="14"/>
  <c r="DH66" i="14" a="1"/>
  <c r="DH66" i="14"/>
  <c r="DI66" i="14" a="1"/>
  <c r="DI66" i="14"/>
  <c r="DJ66" i="14" a="1"/>
  <c r="DJ66" i="14"/>
  <c r="DK66" i="14" a="1"/>
  <c r="DK66" i="14"/>
  <c r="DL66" i="14" a="1"/>
  <c r="DL66" i="14"/>
  <c r="DM66" i="14" a="1"/>
  <c r="DM66" i="14"/>
  <c r="DN66" i="14" a="1"/>
  <c r="DN66" i="14"/>
  <c r="DO66" i="14" a="1"/>
  <c r="DO66" i="14"/>
  <c r="DP66" i="14" a="1"/>
  <c r="DP66" i="14"/>
  <c r="DQ66" i="14" a="1"/>
  <c r="DQ66" i="14"/>
  <c r="DR66" i="14" a="1"/>
  <c r="DR66" i="14"/>
  <c r="DS66" i="14" a="1"/>
  <c r="DS66" i="14"/>
  <c r="DT66" i="14" a="1"/>
  <c r="DT66" i="14"/>
  <c r="DU66" i="14" a="1"/>
  <c r="DU66" i="14"/>
  <c r="DV66" i="14" a="1"/>
  <c r="DV66" i="14"/>
  <c r="DW66" i="14" a="1"/>
  <c r="DW66" i="14"/>
  <c r="DX66" i="14" a="1"/>
  <c r="DX66" i="14"/>
  <c r="E66" i="14"/>
  <c r="L65" i="14" a="1"/>
  <c r="L65" i="14"/>
  <c r="M65" i="14" a="1"/>
  <c r="M65" i="14"/>
  <c r="N65" i="14" a="1"/>
  <c r="N65" i="14"/>
  <c r="O65" i="14" a="1"/>
  <c r="O65" i="14"/>
  <c r="P65" i="14" a="1"/>
  <c r="P65" i="14"/>
  <c r="Q65" i="14" a="1"/>
  <c r="Q65" i="14"/>
  <c r="R65" i="14" a="1"/>
  <c r="R65" i="14"/>
  <c r="S65" i="14" a="1"/>
  <c r="S65" i="14"/>
  <c r="T65" i="14" a="1"/>
  <c r="T65" i="14"/>
  <c r="U65" i="14" a="1"/>
  <c r="U65" i="14"/>
  <c r="V65" i="14" a="1"/>
  <c r="V65" i="14"/>
  <c r="W65" i="14" a="1"/>
  <c r="W65" i="14"/>
  <c r="X65" i="14" a="1"/>
  <c r="X65" i="14"/>
  <c r="Y65" i="14" a="1"/>
  <c r="Y65" i="14"/>
  <c r="Z65" i="14" a="1"/>
  <c r="Z65" i="14"/>
  <c r="AA65" i="14" a="1"/>
  <c r="AA65" i="14"/>
  <c r="AB65" i="14" a="1"/>
  <c r="AB65" i="14"/>
  <c r="AC65" i="14" a="1"/>
  <c r="AC65" i="14"/>
  <c r="AD65" i="14" a="1"/>
  <c r="AD65" i="14"/>
  <c r="AE65" i="14" a="1"/>
  <c r="AE65" i="14"/>
  <c r="AF65" i="14" a="1"/>
  <c r="AF65" i="14"/>
  <c r="AG65" i="14" a="1"/>
  <c r="AG65" i="14"/>
  <c r="AH65" i="14" a="1"/>
  <c r="AH65" i="14"/>
  <c r="AI65" i="14" a="1"/>
  <c r="AI65" i="14"/>
  <c r="AJ65" i="14" a="1"/>
  <c r="AJ65" i="14"/>
  <c r="AK65" i="14" a="1"/>
  <c r="AK65" i="14"/>
  <c r="AL65" i="14" a="1"/>
  <c r="AL65" i="14"/>
  <c r="AM65" i="14" a="1"/>
  <c r="AM65" i="14"/>
  <c r="AN65" i="14" a="1"/>
  <c r="AN65" i="14"/>
  <c r="AO65" i="14" a="1"/>
  <c r="AO65" i="14"/>
  <c r="AP65" i="14" a="1"/>
  <c r="AP65" i="14"/>
  <c r="AQ65" i="14" a="1"/>
  <c r="AQ65" i="14"/>
  <c r="AR65" i="14" a="1"/>
  <c r="AR65" i="14"/>
  <c r="AS65" i="14" a="1"/>
  <c r="AS65" i="14"/>
  <c r="AT65" i="14" a="1"/>
  <c r="AT65" i="14"/>
  <c r="AU65" i="14" a="1"/>
  <c r="AU65" i="14"/>
  <c r="AV65" i="14" a="1"/>
  <c r="AV65" i="14"/>
  <c r="AW65" i="14" a="1"/>
  <c r="AW65" i="14"/>
  <c r="AX65" i="14" a="1"/>
  <c r="AX65" i="14"/>
  <c r="AY65" i="14" a="1"/>
  <c r="AY65" i="14"/>
  <c r="AZ65" i="14" a="1"/>
  <c r="AZ65" i="14"/>
  <c r="BA65" i="14" a="1"/>
  <c r="BA65" i="14"/>
  <c r="BB65" i="14" a="1"/>
  <c r="BB65" i="14"/>
  <c r="BC65" i="14" a="1"/>
  <c r="BC65" i="14"/>
  <c r="BD65" i="14" a="1"/>
  <c r="BD65" i="14"/>
  <c r="BE65" i="14" a="1"/>
  <c r="BE65" i="14"/>
  <c r="BF65" i="14" a="1"/>
  <c r="BF65" i="14"/>
  <c r="BG65" i="14" a="1"/>
  <c r="BG65" i="14"/>
  <c r="BH65" i="14" a="1"/>
  <c r="BH65" i="14"/>
  <c r="BI65" i="14" a="1"/>
  <c r="BI65" i="14"/>
  <c r="BJ65" i="14" a="1"/>
  <c r="BJ65" i="14"/>
  <c r="BK65" i="14" a="1"/>
  <c r="BK65" i="14"/>
  <c r="BL65" i="14" a="1"/>
  <c r="BL65" i="14"/>
  <c r="BM65" i="14" a="1"/>
  <c r="BM65" i="14"/>
  <c r="BN65" i="14" a="1"/>
  <c r="BN65" i="14"/>
  <c r="BO65" i="14" a="1"/>
  <c r="BO65" i="14"/>
  <c r="BP65" i="14" a="1"/>
  <c r="BP65" i="14"/>
  <c r="BQ65" i="14" a="1"/>
  <c r="BQ65" i="14"/>
  <c r="BR65" i="14" a="1"/>
  <c r="BR65" i="14"/>
  <c r="BS65" i="14" a="1"/>
  <c r="BS65" i="14"/>
  <c r="BT65" i="14" a="1"/>
  <c r="BT65" i="14"/>
  <c r="BU65" i="14" a="1"/>
  <c r="BU65" i="14"/>
  <c r="BV65" i="14" a="1"/>
  <c r="BV65" i="14"/>
  <c r="BW65" i="14" a="1"/>
  <c r="BW65" i="14"/>
  <c r="BX65" i="14" a="1"/>
  <c r="BX65" i="14"/>
  <c r="BY65" i="14" a="1"/>
  <c r="BY65" i="14"/>
  <c r="BZ65" i="14" a="1"/>
  <c r="BZ65" i="14"/>
  <c r="CA65" i="14" a="1"/>
  <c r="CA65" i="14"/>
  <c r="CB65" i="14" a="1"/>
  <c r="CB65" i="14"/>
  <c r="CC65" i="14" a="1"/>
  <c r="CC65" i="14"/>
  <c r="CD65" i="14" a="1"/>
  <c r="CD65" i="14"/>
  <c r="CE65" i="14" a="1"/>
  <c r="CE65" i="14"/>
  <c r="CF65" i="14" a="1"/>
  <c r="CF65" i="14"/>
  <c r="CG65" i="14" a="1"/>
  <c r="CG65" i="14"/>
  <c r="CH65" i="14" a="1"/>
  <c r="CH65" i="14"/>
  <c r="CI65" i="14" a="1"/>
  <c r="CI65" i="14"/>
  <c r="CJ65" i="14" a="1"/>
  <c r="CJ65" i="14"/>
  <c r="CK65" i="14" a="1"/>
  <c r="CK65" i="14"/>
  <c r="CL65" i="14" a="1"/>
  <c r="CL65" i="14"/>
  <c r="CM65" i="14" a="1"/>
  <c r="CM65" i="14"/>
  <c r="CN65" i="14" a="1"/>
  <c r="CN65" i="14"/>
  <c r="CO65" i="14" a="1"/>
  <c r="CO65" i="14"/>
  <c r="CP65" i="14" a="1"/>
  <c r="CP65" i="14"/>
  <c r="CQ65" i="14" a="1"/>
  <c r="CQ65" i="14"/>
  <c r="CR65" i="14" a="1"/>
  <c r="CR65" i="14"/>
  <c r="CS65" i="14" a="1"/>
  <c r="CS65" i="14"/>
  <c r="CT65" i="14" a="1"/>
  <c r="CT65" i="14"/>
  <c r="CU65" i="14" a="1"/>
  <c r="CU65" i="14"/>
  <c r="CV65" i="14" a="1"/>
  <c r="CV65" i="14"/>
  <c r="CW65" i="14" a="1"/>
  <c r="CW65" i="14"/>
  <c r="CX65" i="14" a="1"/>
  <c r="CX65" i="14"/>
  <c r="CY65" i="14" a="1"/>
  <c r="CY65" i="14"/>
  <c r="CZ65" i="14" a="1"/>
  <c r="CZ65" i="14"/>
  <c r="DA65" i="14" a="1"/>
  <c r="DA65" i="14"/>
  <c r="DB65" i="14" a="1"/>
  <c r="DB65" i="14"/>
  <c r="DC65" i="14" a="1"/>
  <c r="DC65" i="14"/>
  <c r="DD65" i="14" a="1"/>
  <c r="DD65" i="14"/>
  <c r="DE65" i="14" a="1"/>
  <c r="DE65" i="14"/>
  <c r="DF65" i="14" a="1"/>
  <c r="DF65" i="14"/>
  <c r="DG65" i="14" a="1"/>
  <c r="DG65" i="14"/>
  <c r="DH65" i="14" a="1"/>
  <c r="DH65" i="14"/>
  <c r="DI65" i="14" a="1"/>
  <c r="DI65" i="14"/>
  <c r="DJ65" i="14" a="1"/>
  <c r="DJ65" i="14"/>
  <c r="DK65" i="14" a="1"/>
  <c r="DK65" i="14"/>
  <c r="DL65" i="14" a="1"/>
  <c r="DL65" i="14"/>
  <c r="DM65" i="14" a="1"/>
  <c r="DM65" i="14"/>
  <c r="DN65" i="14" a="1"/>
  <c r="DN65" i="14"/>
  <c r="DO65" i="14" a="1"/>
  <c r="DO65" i="14"/>
  <c r="DP65" i="14" a="1"/>
  <c r="DP65" i="14"/>
  <c r="DQ65" i="14" a="1"/>
  <c r="DQ65" i="14"/>
  <c r="DR65" i="14" a="1"/>
  <c r="DR65" i="14"/>
  <c r="DS65" i="14" a="1"/>
  <c r="DS65" i="14"/>
  <c r="DT65" i="14" a="1"/>
  <c r="DT65" i="14"/>
  <c r="DU65" i="14" a="1"/>
  <c r="DU65" i="14"/>
  <c r="DV65" i="14" a="1"/>
  <c r="DV65" i="14"/>
  <c r="DW65" i="14" a="1"/>
  <c r="DW65" i="14"/>
  <c r="DX65" i="14" a="1"/>
  <c r="DX65" i="14"/>
  <c r="E65" i="14"/>
  <c r="L64" i="14" a="1"/>
  <c r="L64" i="14"/>
  <c r="M64" i="14" a="1"/>
  <c r="M64" i="14"/>
  <c r="N64" i="14" a="1"/>
  <c r="N64" i="14"/>
  <c r="O64" i="14" a="1"/>
  <c r="O64" i="14"/>
  <c r="P64" i="14" a="1"/>
  <c r="P64" i="14"/>
  <c r="Q64" i="14" a="1"/>
  <c r="Q64" i="14"/>
  <c r="R64" i="14" a="1"/>
  <c r="R64" i="14"/>
  <c r="S64" i="14" a="1"/>
  <c r="S64" i="14"/>
  <c r="T64" i="14" a="1"/>
  <c r="T64" i="14"/>
  <c r="U64" i="14" a="1"/>
  <c r="U64" i="14"/>
  <c r="V64" i="14" a="1"/>
  <c r="V64" i="14"/>
  <c r="W64" i="14" a="1"/>
  <c r="W64" i="14"/>
  <c r="X64" i="14" a="1"/>
  <c r="X64" i="14"/>
  <c r="Y64" i="14" a="1"/>
  <c r="Y64" i="14"/>
  <c r="Z64" i="14" a="1"/>
  <c r="Z64" i="14"/>
  <c r="AA64" i="14" a="1"/>
  <c r="AA64" i="14"/>
  <c r="AB64" i="14" a="1"/>
  <c r="AB64" i="14"/>
  <c r="AC64" i="14" a="1"/>
  <c r="AC64" i="14"/>
  <c r="AD64" i="14" a="1"/>
  <c r="AD64" i="14"/>
  <c r="AE64" i="14" a="1"/>
  <c r="AE64" i="14"/>
  <c r="AF64" i="14" a="1"/>
  <c r="AF64" i="14"/>
  <c r="AG64" i="14" a="1"/>
  <c r="AG64" i="14"/>
  <c r="AH64" i="14" a="1"/>
  <c r="AH64" i="14"/>
  <c r="AI64" i="14" a="1"/>
  <c r="AI64" i="14"/>
  <c r="AJ64" i="14" a="1"/>
  <c r="AJ64" i="14"/>
  <c r="AK64" i="14" a="1"/>
  <c r="AK64" i="14"/>
  <c r="AL64" i="14" a="1"/>
  <c r="AL64" i="14"/>
  <c r="AM64" i="14" a="1"/>
  <c r="AM64" i="14"/>
  <c r="AN64" i="14" a="1"/>
  <c r="AN64" i="14"/>
  <c r="AO64" i="14" a="1"/>
  <c r="AO64" i="14"/>
  <c r="AP64" i="14" a="1"/>
  <c r="AP64" i="14"/>
  <c r="AQ64" i="14" a="1"/>
  <c r="AQ64" i="14"/>
  <c r="AR64" i="14" a="1"/>
  <c r="AR64" i="14"/>
  <c r="AS64" i="14" a="1"/>
  <c r="AS64" i="14"/>
  <c r="AT64" i="14" a="1"/>
  <c r="AT64" i="14"/>
  <c r="AU64" i="14" a="1"/>
  <c r="AU64" i="14"/>
  <c r="AV64" i="14" a="1"/>
  <c r="AV64" i="14"/>
  <c r="AW64" i="14" a="1"/>
  <c r="AW64" i="14"/>
  <c r="AX64" i="14" a="1"/>
  <c r="AX64" i="14"/>
  <c r="AY64" i="14" a="1"/>
  <c r="AY64" i="14"/>
  <c r="AZ64" i="14" a="1"/>
  <c r="AZ64" i="14"/>
  <c r="BA64" i="14" a="1"/>
  <c r="BA64" i="14"/>
  <c r="BB64" i="14" a="1"/>
  <c r="BB64" i="14"/>
  <c r="BC64" i="14" a="1"/>
  <c r="BC64" i="14"/>
  <c r="BD64" i="14" a="1"/>
  <c r="BD64" i="14"/>
  <c r="BE64" i="14" a="1"/>
  <c r="BE64" i="14"/>
  <c r="BF64" i="14" a="1"/>
  <c r="BF64" i="14"/>
  <c r="BG64" i="14" a="1"/>
  <c r="BG64" i="14"/>
  <c r="BH64" i="14" a="1"/>
  <c r="BH64" i="14"/>
  <c r="BI64" i="14" a="1"/>
  <c r="BI64" i="14"/>
  <c r="BJ64" i="14" a="1"/>
  <c r="BJ64" i="14"/>
  <c r="BK64" i="14" a="1"/>
  <c r="BK64" i="14"/>
  <c r="BL64" i="14" a="1"/>
  <c r="BL64" i="14"/>
  <c r="BM64" i="14" a="1"/>
  <c r="BM64" i="14"/>
  <c r="BN64" i="14" a="1"/>
  <c r="BN64" i="14"/>
  <c r="BO64" i="14" a="1"/>
  <c r="BO64" i="14"/>
  <c r="BP64" i="14" a="1"/>
  <c r="BP64" i="14"/>
  <c r="BQ64" i="14" a="1"/>
  <c r="BQ64" i="14"/>
  <c r="BR64" i="14" a="1"/>
  <c r="BR64" i="14"/>
  <c r="BS64" i="14" a="1"/>
  <c r="BS64" i="14"/>
  <c r="BT64" i="14" a="1"/>
  <c r="BT64" i="14"/>
  <c r="BU64" i="14" a="1"/>
  <c r="BU64" i="14"/>
  <c r="BV64" i="14" a="1"/>
  <c r="BV64" i="14"/>
  <c r="BW64" i="14" a="1"/>
  <c r="BW64" i="14"/>
  <c r="BX64" i="14" a="1"/>
  <c r="BX64" i="14"/>
  <c r="BY64" i="14" a="1"/>
  <c r="BY64" i="14"/>
  <c r="BZ64" i="14" a="1"/>
  <c r="BZ64" i="14"/>
  <c r="CA64" i="14" a="1"/>
  <c r="CA64" i="14"/>
  <c r="CB64" i="14" a="1"/>
  <c r="CB64" i="14"/>
  <c r="CC64" i="14" a="1"/>
  <c r="CC64" i="14"/>
  <c r="CD64" i="14" a="1"/>
  <c r="CD64" i="14"/>
  <c r="CE64" i="14" a="1"/>
  <c r="CE64" i="14"/>
  <c r="CF64" i="14" a="1"/>
  <c r="CF64" i="14"/>
  <c r="CG64" i="14" a="1"/>
  <c r="CG64" i="14"/>
  <c r="CH64" i="14" a="1"/>
  <c r="CH64" i="14"/>
  <c r="CI64" i="14" a="1"/>
  <c r="CI64" i="14"/>
  <c r="CJ64" i="14" a="1"/>
  <c r="CJ64" i="14"/>
  <c r="CK64" i="14" a="1"/>
  <c r="CK64" i="14"/>
  <c r="CL64" i="14" a="1"/>
  <c r="CL64" i="14"/>
  <c r="CM64" i="14" a="1"/>
  <c r="CM64" i="14"/>
  <c r="CN64" i="14" a="1"/>
  <c r="CN64" i="14"/>
  <c r="CO64" i="14" a="1"/>
  <c r="CO64" i="14"/>
  <c r="CP64" i="14" a="1"/>
  <c r="CP64" i="14"/>
  <c r="CQ64" i="14" a="1"/>
  <c r="CQ64" i="14"/>
  <c r="CR64" i="14" a="1"/>
  <c r="CR64" i="14"/>
  <c r="CS64" i="14" a="1"/>
  <c r="CS64" i="14"/>
  <c r="CT64" i="14" a="1"/>
  <c r="CT64" i="14"/>
  <c r="CU64" i="14" a="1"/>
  <c r="CU64" i="14"/>
  <c r="CV64" i="14" a="1"/>
  <c r="CV64" i="14"/>
  <c r="CW64" i="14" a="1"/>
  <c r="CW64" i="14"/>
  <c r="CX64" i="14" a="1"/>
  <c r="CX64" i="14"/>
  <c r="CY64" i="14" a="1"/>
  <c r="CY64" i="14"/>
  <c r="CZ64" i="14" a="1"/>
  <c r="CZ64" i="14"/>
  <c r="DA64" i="14" a="1"/>
  <c r="DA64" i="14"/>
  <c r="DB64" i="14" a="1"/>
  <c r="DB64" i="14"/>
  <c r="DC64" i="14" a="1"/>
  <c r="DC64" i="14"/>
  <c r="DD64" i="14" a="1"/>
  <c r="DD64" i="14"/>
  <c r="DE64" i="14" a="1"/>
  <c r="DE64" i="14"/>
  <c r="DF64" i="14" a="1"/>
  <c r="DF64" i="14"/>
  <c r="DG64" i="14" a="1"/>
  <c r="DG64" i="14"/>
  <c r="DH64" i="14" a="1"/>
  <c r="DH64" i="14"/>
  <c r="DI64" i="14" a="1"/>
  <c r="DI64" i="14"/>
  <c r="DJ64" i="14" a="1"/>
  <c r="DJ64" i="14"/>
  <c r="DK64" i="14" a="1"/>
  <c r="DK64" i="14"/>
  <c r="DL64" i="14" a="1"/>
  <c r="DL64" i="14"/>
  <c r="DM64" i="14" a="1"/>
  <c r="DM64" i="14"/>
  <c r="DN64" i="14" a="1"/>
  <c r="DN64" i="14"/>
  <c r="DO64" i="14" a="1"/>
  <c r="DO64" i="14"/>
  <c r="DP64" i="14" a="1"/>
  <c r="DP64" i="14"/>
  <c r="DQ64" i="14" a="1"/>
  <c r="DQ64" i="14"/>
  <c r="DR64" i="14" a="1"/>
  <c r="DR64" i="14"/>
  <c r="DS64" i="14" a="1"/>
  <c r="DS64" i="14"/>
  <c r="DT64" i="14" a="1"/>
  <c r="DT64" i="14"/>
  <c r="DU64" i="14" a="1"/>
  <c r="DU64" i="14"/>
  <c r="DV64" i="14" a="1"/>
  <c r="DV64" i="14"/>
  <c r="DW64" i="14" a="1"/>
  <c r="DW64" i="14"/>
  <c r="DX64" i="14" a="1"/>
  <c r="DX64" i="14"/>
  <c r="E64" i="14"/>
  <c r="L63" i="14" a="1"/>
  <c r="L63" i="14"/>
  <c r="M63" i="14" a="1"/>
  <c r="M63" i="14"/>
  <c r="N63" i="14" a="1"/>
  <c r="N63" i="14"/>
  <c r="O63" i="14" a="1"/>
  <c r="O63" i="14"/>
  <c r="P63" i="14" a="1"/>
  <c r="P63" i="14"/>
  <c r="Q63" i="14" a="1"/>
  <c r="Q63" i="14"/>
  <c r="R63" i="14" a="1"/>
  <c r="R63" i="14"/>
  <c r="S63" i="14" a="1"/>
  <c r="S63" i="14"/>
  <c r="T63" i="14" a="1"/>
  <c r="T63" i="14"/>
  <c r="U63" i="14" a="1"/>
  <c r="U63" i="14"/>
  <c r="V63" i="14" a="1"/>
  <c r="V63" i="14"/>
  <c r="W63" i="14" a="1"/>
  <c r="W63" i="14"/>
  <c r="X63" i="14" a="1"/>
  <c r="X63" i="14"/>
  <c r="Y63" i="14" a="1"/>
  <c r="Y63" i="14"/>
  <c r="Z63" i="14" a="1"/>
  <c r="Z63" i="14"/>
  <c r="AA63" i="14" a="1"/>
  <c r="AA63" i="14"/>
  <c r="AB63" i="14" a="1"/>
  <c r="AB63" i="14"/>
  <c r="AC63" i="14" a="1"/>
  <c r="AC63" i="14"/>
  <c r="AD63" i="14" a="1"/>
  <c r="AD63" i="14"/>
  <c r="AE63" i="14" a="1"/>
  <c r="AE63" i="14"/>
  <c r="AF63" i="14" a="1"/>
  <c r="AF63" i="14"/>
  <c r="AG63" i="14" a="1"/>
  <c r="AG63" i="14"/>
  <c r="AH63" i="14" a="1"/>
  <c r="AH63" i="14"/>
  <c r="AI63" i="14" a="1"/>
  <c r="AI63" i="14"/>
  <c r="AJ63" i="14" a="1"/>
  <c r="AJ63" i="14"/>
  <c r="AK63" i="14" a="1"/>
  <c r="AK63" i="14"/>
  <c r="AL63" i="14" a="1"/>
  <c r="AL63" i="14"/>
  <c r="AM63" i="14" a="1"/>
  <c r="AM63" i="14"/>
  <c r="AN63" i="14" a="1"/>
  <c r="AN63" i="14"/>
  <c r="AO63" i="14" a="1"/>
  <c r="AO63" i="14"/>
  <c r="AP63" i="14" a="1"/>
  <c r="AP63" i="14"/>
  <c r="AQ63" i="14" a="1"/>
  <c r="AQ63" i="14"/>
  <c r="AR63" i="14" a="1"/>
  <c r="AR63" i="14"/>
  <c r="AS63" i="14" a="1"/>
  <c r="AS63" i="14"/>
  <c r="AT63" i="14" a="1"/>
  <c r="AT63" i="14"/>
  <c r="AU63" i="14" a="1"/>
  <c r="AU63" i="14"/>
  <c r="AV63" i="14" a="1"/>
  <c r="AV63" i="14"/>
  <c r="AW63" i="14" a="1"/>
  <c r="AW63" i="14"/>
  <c r="AX63" i="14" a="1"/>
  <c r="AX63" i="14"/>
  <c r="AY63" i="14" a="1"/>
  <c r="AY63" i="14"/>
  <c r="AZ63" i="14" a="1"/>
  <c r="AZ63" i="14"/>
  <c r="BA63" i="14" a="1"/>
  <c r="BA63" i="14"/>
  <c r="BB63" i="14" a="1"/>
  <c r="BB63" i="14"/>
  <c r="BC63" i="14" a="1"/>
  <c r="BC63" i="14"/>
  <c r="BD63" i="14" a="1"/>
  <c r="BD63" i="14"/>
  <c r="BE63" i="14" a="1"/>
  <c r="BE63" i="14"/>
  <c r="BF63" i="14" a="1"/>
  <c r="BF63" i="14"/>
  <c r="BG63" i="14" a="1"/>
  <c r="BG63" i="14"/>
  <c r="BH63" i="14" a="1"/>
  <c r="BH63" i="14"/>
  <c r="BI63" i="14" a="1"/>
  <c r="BI63" i="14"/>
  <c r="BJ63" i="14" a="1"/>
  <c r="BJ63" i="14"/>
  <c r="BK63" i="14" a="1"/>
  <c r="BK63" i="14"/>
  <c r="BL63" i="14" a="1"/>
  <c r="BL63" i="14"/>
  <c r="BM63" i="14" a="1"/>
  <c r="BM63" i="14"/>
  <c r="BN63" i="14" a="1"/>
  <c r="BN63" i="14"/>
  <c r="BO63" i="14" a="1"/>
  <c r="BO63" i="14"/>
  <c r="BP63" i="14" a="1"/>
  <c r="BP63" i="14"/>
  <c r="BQ63" i="14" a="1"/>
  <c r="BQ63" i="14"/>
  <c r="BR63" i="14" a="1"/>
  <c r="BR63" i="14"/>
  <c r="BS63" i="14" a="1"/>
  <c r="BS63" i="14"/>
  <c r="BT63" i="14" a="1"/>
  <c r="BT63" i="14"/>
  <c r="BU63" i="14" a="1"/>
  <c r="BU63" i="14"/>
  <c r="BV63" i="14" a="1"/>
  <c r="BV63" i="14"/>
  <c r="BW63" i="14" a="1"/>
  <c r="BW63" i="14"/>
  <c r="BX63" i="14" a="1"/>
  <c r="BX63" i="14"/>
  <c r="BY63" i="14" a="1"/>
  <c r="BY63" i="14"/>
  <c r="BZ63" i="14" a="1"/>
  <c r="BZ63" i="14"/>
  <c r="CA63" i="14" a="1"/>
  <c r="CA63" i="14"/>
  <c r="CB63" i="14" a="1"/>
  <c r="CB63" i="14"/>
  <c r="CC63" i="14" a="1"/>
  <c r="CC63" i="14"/>
  <c r="CD63" i="14" a="1"/>
  <c r="CD63" i="14"/>
  <c r="CE63" i="14" a="1"/>
  <c r="CE63" i="14"/>
  <c r="CF63" i="14" a="1"/>
  <c r="CF63" i="14"/>
  <c r="CG63" i="14" a="1"/>
  <c r="CG63" i="14"/>
  <c r="CH63" i="14" a="1"/>
  <c r="CH63" i="14"/>
  <c r="CI63" i="14" a="1"/>
  <c r="CI63" i="14"/>
  <c r="CJ63" i="14" a="1"/>
  <c r="CJ63" i="14"/>
  <c r="CK63" i="14" a="1"/>
  <c r="CK63" i="14"/>
  <c r="CL63" i="14" a="1"/>
  <c r="CL63" i="14"/>
  <c r="CM63" i="14" a="1"/>
  <c r="CM63" i="14"/>
  <c r="CN63" i="14" a="1"/>
  <c r="CN63" i="14"/>
  <c r="CO63" i="14" a="1"/>
  <c r="CO63" i="14"/>
  <c r="CP63" i="14" a="1"/>
  <c r="CP63" i="14"/>
  <c r="CQ63" i="14" a="1"/>
  <c r="CQ63" i="14"/>
  <c r="CR63" i="14" a="1"/>
  <c r="CR63" i="14"/>
  <c r="CS63" i="14" a="1"/>
  <c r="CS63" i="14"/>
  <c r="CT63" i="14" a="1"/>
  <c r="CT63" i="14"/>
  <c r="CU63" i="14" a="1"/>
  <c r="CU63" i="14"/>
  <c r="CV63" i="14" a="1"/>
  <c r="CV63" i="14"/>
  <c r="CW63" i="14" a="1"/>
  <c r="CW63" i="14"/>
  <c r="CX63" i="14" a="1"/>
  <c r="CX63" i="14"/>
  <c r="CY63" i="14" a="1"/>
  <c r="CY63" i="14"/>
  <c r="CZ63" i="14" a="1"/>
  <c r="CZ63" i="14"/>
  <c r="DA63" i="14" a="1"/>
  <c r="DA63" i="14"/>
  <c r="DB63" i="14" a="1"/>
  <c r="DB63" i="14"/>
  <c r="DC63" i="14" a="1"/>
  <c r="DC63" i="14"/>
  <c r="DD63" i="14" a="1"/>
  <c r="DD63" i="14"/>
  <c r="DE63" i="14" a="1"/>
  <c r="DE63" i="14"/>
  <c r="DF63" i="14" a="1"/>
  <c r="DF63" i="14"/>
  <c r="DG63" i="14" a="1"/>
  <c r="DG63" i="14"/>
  <c r="DH63" i="14" a="1"/>
  <c r="DH63" i="14"/>
  <c r="DI63" i="14" a="1"/>
  <c r="DI63" i="14"/>
  <c r="DJ63" i="14" a="1"/>
  <c r="DJ63" i="14"/>
  <c r="DK63" i="14" a="1"/>
  <c r="DK63" i="14"/>
  <c r="DL63" i="14" a="1"/>
  <c r="DL63" i="14"/>
  <c r="DM63" i="14" a="1"/>
  <c r="DM63" i="14"/>
  <c r="DN63" i="14" a="1"/>
  <c r="DN63" i="14"/>
  <c r="DO63" i="14" a="1"/>
  <c r="DO63" i="14"/>
  <c r="DP63" i="14" a="1"/>
  <c r="DP63" i="14"/>
  <c r="DQ63" i="14" a="1"/>
  <c r="DQ63" i="14"/>
  <c r="DR63" i="14" a="1"/>
  <c r="DR63" i="14"/>
  <c r="DS63" i="14" a="1"/>
  <c r="DS63" i="14"/>
  <c r="DT63" i="14" a="1"/>
  <c r="DT63" i="14"/>
  <c r="DU63" i="14" a="1"/>
  <c r="DU63" i="14"/>
  <c r="DV63" i="14" a="1"/>
  <c r="DV63" i="14"/>
  <c r="DW63" i="14" a="1"/>
  <c r="DW63" i="14"/>
  <c r="DX63" i="14" a="1"/>
  <c r="DX63" i="14"/>
  <c r="E63" i="14"/>
  <c r="L62" i="14" a="1"/>
  <c r="L62" i="14"/>
  <c r="M62" i="14" a="1"/>
  <c r="M62" i="14"/>
  <c r="N62" i="14" a="1"/>
  <c r="N62" i="14"/>
  <c r="O62" i="14" a="1"/>
  <c r="O62" i="14"/>
  <c r="P62" i="14" a="1"/>
  <c r="P62" i="14"/>
  <c r="Q62" i="14" a="1"/>
  <c r="Q62" i="14"/>
  <c r="R62" i="14" a="1"/>
  <c r="R62" i="14"/>
  <c r="S62" i="14" a="1"/>
  <c r="S62" i="14"/>
  <c r="T62" i="14" a="1"/>
  <c r="T62" i="14"/>
  <c r="U62" i="14" a="1"/>
  <c r="U62" i="14"/>
  <c r="V62" i="14" a="1"/>
  <c r="V62" i="14"/>
  <c r="W62" i="14" a="1"/>
  <c r="W62" i="14"/>
  <c r="X62" i="14" a="1"/>
  <c r="X62" i="14"/>
  <c r="Y62" i="14" a="1"/>
  <c r="Y62" i="14"/>
  <c r="Z62" i="14" a="1"/>
  <c r="Z62" i="14"/>
  <c r="AA62" i="14" a="1"/>
  <c r="AA62" i="14"/>
  <c r="AB62" i="14" a="1"/>
  <c r="AB62" i="14"/>
  <c r="AC62" i="14" a="1"/>
  <c r="AC62" i="14"/>
  <c r="AD62" i="14" a="1"/>
  <c r="AD62" i="14"/>
  <c r="AE62" i="14" a="1"/>
  <c r="AE62" i="14"/>
  <c r="AF62" i="14" a="1"/>
  <c r="AF62" i="14"/>
  <c r="AG62" i="14" a="1"/>
  <c r="AG62" i="14"/>
  <c r="AH62" i="14" a="1"/>
  <c r="AH62" i="14"/>
  <c r="AI62" i="14" a="1"/>
  <c r="AI62" i="14"/>
  <c r="AJ62" i="14" a="1"/>
  <c r="AJ62" i="14"/>
  <c r="AK62" i="14" a="1"/>
  <c r="AK62" i="14"/>
  <c r="AL62" i="14" a="1"/>
  <c r="AL62" i="14"/>
  <c r="AM62" i="14" a="1"/>
  <c r="AM62" i="14"/>
  <c r="AN62" i="14" a="1"/>
  <c r="AN62" i="14"/>
  <c r="AO62" i="14" a="1"/>
  <c r="AO62" i="14"/>
  <c r="AP62" i="14" a="1"/>
  <c r="AP62" i="14"/>
  <c r="AQ62" i="14" a="1"/>
  <c r="AQ62" i="14"/>
  <c r="AR62" i="14" a="1"/>
  <c r="AR62" i="14"/>
  <c r="AS62" i="14" a="1"/>
  <c r="AS62" i="14"/>
  <c r="AT62" i="14" a="1"/>
  <c r="AT62" i="14"/>
  <c r="AU62" i="14" a="1"/>
  <c r="AU62" i="14"/>
  <c r="AV62" i="14" a="1"/>
  <c r="AV62" i="14"/>
  <c r="AW62" i="14" a="1"/>
  <c r="AW62" i="14"/>
  <c r="AX62" i="14" a="1"/>
  <c r="AX62" i="14"/>
  <c r="AY62" i="14" a="1"/>
  <c r="AY62" i="14"/>
  <c r="AZ62" i="14" a="1"/>
  <c r="AZ62" i="14"/>
  <c r="BA62" i="14" a="1"/>
  <c r="BA62" i="14"/>
  <c r="BB62" i="14" a="1"/>
  <c r="BB62" i="14"/>
  <c r="BC62" i="14" a="1"/>
  <c r="BC62" i="14"/>
  <c r="BD62" i="14" a="1"/>
  <c r="BD62" i="14"/>
  <c r="BE62" i="14" a="1"/>
  <c r="BE62" i="14"/>
  <c r="BF62" i="14" a="1"/>
  <c r="BF62" i="14"/>
  <c r="BG62" i="14" a="1"/>
  <c r="BG62" i="14"/>
  <c r="BH62" i="14" a="1"/>
  <c r="BH62" i="14"/>
  <c r="BI62" i="14" a="1"/>
  <c r="BI62" i="14"/>
  <c r="BJ62" i="14" a="1"/>
  <c r="BJ62" i="14"/>
  <c r="BK62" i="14" a="1"/>
  <c r="BK62" i="14"/>
  <c r="BL62" i="14" a="1"/>
  <c r="BL62" i="14"/>
  <c r="BM62" i="14" a="1"/>
  <c r="BM62" i="14"/>
  <c r="BN62" i="14" a="1"/>
  <c r="BN62" i="14"/>
  <c r="BO62" i="14" a="1"/>
  <c r="BO62" i="14"/>
  <c r="BP62" i="14" a="1"/>
  <c r="BP62" i="14"/>
  <c r="BQ62" i="14" a="1"/>
  <c r="BQ62" i="14"/>
  <c r="BR62" i="14" a="1"/>
  <c r="BR62" i="14"/>
  <c r="BS62" i="14" a="1"/>
  <c r="BS62" i="14"/>
  <c r="BT62" i="14" a="1"/>
  <c r="BT62" i="14"/>
  <c r="BU62" i="14" a="1"/>
  <c r="BU62" i="14"/>
  <c r="BV62" i="14" a="1"/>
  <c r="BV62" i="14"/>
  <c r="BW62" i="14" a="1"/>
  <c r="BW62" i="14"/>
  <c r="BX62" i="14" a="1"/>
  <c r="BX62" i="14"/>
  <c r="BY62" i="14" a="1"/>
  <c r="BY62" i="14"/>
  <c r="BZ62" i="14" a="1"/>
  <c r="BZ62" i="14"/>
  <c r="CA62" i="14" a="1"/>
  <c r="CA62" i="14"/>
  <c r="CB62" i="14" a="1"/>
  <c r="CB62" i="14"/>
  <c r="CC62" i="14" a="1"/>
  <c r="CC62" i="14"/>
  <c r="CD62" i="14" a="1"/>
  <c r="CD62" i="14"/>
  <c r="CE62" i="14" a="1"/>
  <c r="CE62" i="14"/>
  <c r="CF62" i="14" a="1"/>
  <c r="CF62" i="14"/>
  <c r="CG62" i="14" a="1"/>
  <c r="CG62" i="14"/>
  <c r="CH62" i="14" a="1"/>
  <c r="CH62" i="14"/>
  <c r="CI62" i="14" a="1"/>
  <c r="CI62" i="14"/>
  <c r="CJ62" i="14" a="1"/>
  <c r="CJ62" i="14"/>
  <c r="CK62" i="14" a="1"/>
  <c r="CK62" i="14"/>
  <c r="CL62" i="14" a="1"/>
  <c r="CL62" i="14"/>
  <c r="CM62" i="14" a="1"/>
  <c r="CM62" i="14"/>
  <c r="CN62" i="14" a="1"/>
  <c r="CN62" i="14"/>
  <c r="CO62" i="14" a="1"/>
  <c r="CO62" i="14"/>
  <c r="CP62" i="14" a="1"/>
  <c r="CP62" i="14"/>
  <c r="CQ62" i="14" a="1"/>
  <c r="CQ62" i="14"/>
  <c r="CR62" i="14" a="1"/>
  <c r="CR62" i="14"/>
  <c r="CS62" i="14" a="1"/>
  <c r="CS62" i="14"/>
  <c r="CT62" i="14" a="1"/>
  <c r="CT62" i="14"/>
  <c r="CU62" i="14" a="1"/>
  <c r="CU62" i="14"/>
  <c r="CV62" i="14" a="1"/>
  <c r="CV62" i="14"/>
  <c r="CW62" i="14" a="1"/>
  <c r="CW62" i="14"/>
  <c r="CX62" i="14" a="1"/>
  <c r="CX62" i="14"/>
  <c r="CY62" i="14" a="1"/>
  <c r="CY62" i="14"/>
  <c r="CZ62" i="14" a="1"/>
  <c r="CZ62" i="14"/>
  <c r="DA62" i="14" a="1"/>
  <c r="DA62" i="14"/>
  <c r="DB62" i="14" a="1"/>
  <c r="DB62" i="14"/>
  <c r="DC62" i="14" a="1"/>
  <c r="DC62" i="14"/>
  <c r="DD62" i="14" a="1"/>
  <c r="DD62" i="14"/>
  <c r="DE62" i="14" a="1"/>
  <c r="DE62" i="14"/>
  <c r="DF62" i="14" a="1"/>
  <c r="DF62" i="14"/>
  <c r="DG62" i="14" a="1"/>
  <c r="DG62" i="14"/>
  <c r="DH62" i="14" a="1"/>
  <c r="DH62" i="14"/>
  <c r="DI62" i="14" a="1"/>
  <c r="DI62" i="14"/>
  <c r="DJ62" i="14" a="1"/>
  <c r="DJ62" i="14"/>
  <c r="DK62" i="14" a="1"/>
  <c r="DK62" i="14"/>
  <c r="DL62" i="14" a="1"/>
  <c r="DL62" i="14"/>
  <c r="DM62" i="14" a="1"/>
  <c r="DM62" i="14"/>
  <c r="DN62" i="14" a="1"/>
  <c r="DN62" i="14"/>
  <c r="DO62" i="14" a="1"/>
  <c r="DO62" i="14"/>
  <c r="DP62" i="14" a="1"/>
  <c r="DP62" i="14"/>
  <c r="DQ62" i="14" a="1"/>
  <c r="DQ62" i="14"/>
  <c r="DR62" i="14" a="1"/>
  <c r="DR62" i="14"/>
  <c r="DS62" i="14" a="1"/>
  <c r="DS62" i="14"/>
  <c r="DT62" i="14" a="1"/>
  <c r="DT62" i="14"/>
  <c r="DU62" i="14" a="1"/>
  <c r="DU62" i="14"/>
  <c r="DV62" i="14" a="1"/>
  <c r="DV62" i="14"/>
  <c r="DW62" i="14" a="1"/>
  <c r="DW62" i="14"/>
  <c r="DX62" i="14" a="1"/>
  <c r="DX62" i="14"/>
  <c r="L60" i="14" a="1"/>
  <c r="L60" i="14"/>
  <c r="L59" i="14" a="1"/>
  <c r="L59" i="14"/>
  <c r="M59" i="14" a="1"/>
  <c r="M59" i="14"/>
  <c r="E59" i="14"/>
  <c r="L58" i="14" a="1"/>
  <c r="L58" i="14"/>
  <c r="M58" i="14" a="1"/>
  <c r="M58" i="14"/>
  <c r="N58" i="14" a="1"/>
  <c r="N58" i="14"/>
  <c r="E58" i="14"/>
  <c r="L57" i="14" a="1"/>
  <c r="L57" i="14"/>
  <c r="M57" i="14" a="1"/>
  <c r="M57" i="14"/>
  <c r="N57" i="14" a="1"/>
  <c r="N57" i="14"/>
  <c r="O57" i="14" a="1"/>
  <c r="O57" i="14"/>
  <c r="E57" i="14"/>
  <c r="L56" i="14" a="1"/>
  <c r="L56" i="14"/>
  <c r="M56" i="14" a="1"/>
  <c r="M56" i="14"/>
  <c r="N56" i="14" a="1"/>
  <c r="N56" i="14"/>
  <c r="O56" i="14" a="1"/>
  <c r="O56" i="14"/>
  <c r="P56" i="14" a="1"/>
  <c r="P56" i="14"/>
  <c r="E56" i="14"/>
  <c r="L55" i="14" a="1"/>
  <c r="L55" i="14"/>
  <c r="M55" i="14" a="1"/>
  <c r="M55" i="14"/>
  <c r="N55" i="14" a="1"/>
  <c r="N55" i="14"/>
  <c r="O55" i="14" a="1"/>
  <c r="O55" i="14"/>
  <c r="P55" i="14" a="1"/>
  <c r="P55" i="14"/>
  <c r="E55" i="14"/>
  <c r="L54" i="14" a="1"/>
  <c r="L54" i="14"/>
  <c r="M54" i="14" a="1"/>
  <c r="M54" i="14"/>
  <c r="N54" i="14" a="1"/>
  <c r="N54" i="14"/>
  <c r="O54" i="14" a="1"/>
  <c r="O54" i="14"/>
  <c r="P54" i="14" a="1"/>
  <c r="P54" i="14"/>
  <c r="Q54" i="14" a="1"/>
  <c r="Q54" i="14"/>
  <c r="E54" i="14"/>
  <c r="L53" i="14" a="1"/>
  <c r="L53" i="14"/>
  <c r="M53" i="14" a="1"/>
  <c r="M53" i="14"/>
  <c r="N53" i="14" a="1"/>
  <c r="N53" i="14"/>
  <c r="O53" i="14" a="1"/>
  <c r="O53" i="14"/>
  <c r="P53" i="14" a="1"/>
  <c r="P53" i="14"/>
  <c r="Q53" i="14" a="1"/>
  <c r="Q53" i="14"/>
  <c r="R53" i="14" a="1"/>
  <c r="R53" i="14"/>
  <c r="E53" i="14"/>
  <c r="L52" i="14" a="1"/>
  <c r="L52" i="14"/>
  <c r="M52" i="14" a="1"/>
  <c r="M52" i="14"/>
  <c r="N52" i="14" a="1"/>
  <c r="N52" i="14"/>
  <c r="O52" i="14" a="1"/>
  <c r="O52" i="14"/>
  <c r="P52" i="14" a="1"/>
  <c r="P52" i="14"/>
  <c r="Q52" i="14" a="1"/>
  <c r="Q52" i="14"/>
  <c r="R52" i="14" a="1"/>
  <c r="R52" i="14"/>
  <c r="S52" i="14" a="1"/>
  <c r="S52" i="14"/>
  <c r="T52" i="14" a="1"/>
  <c r="T52" i="14"/>
  <c r="E52" i="14"/>
  <c r="L51" i="14" a="1"/>
  <c r="L51" i="14"/>
  <c r="M51" i="14" a="1"/>
  <c r="M51" i="14"/>
  <c r="N51" i="14" a="1"/>
  <c r="N51" i="14"/>
  <c r="O51" i="14" a="1"/>
  <c r="O51" i="14"/>
  <c r="P51" i="14" a="1"/>
  <c r="P51" i="14"/>
  <c r="Q51" i="14" a="1"/>
  <c r="Q51" i="14"/>
  <c r="R51" i="14" a="1"/>
  <c r="R51" i="14"/>
  <c r="S51" i="14" a="1"/>
  <c r="S51" i="14"/>
  <c r="T51" i="14" a="1"/>
  <c r="T51" i="14"/>
  <c r="E51" i="14"/>
  <c r="L50" i="14" a="1"/>
  <c r="L50" i="14"/>
  <c r="M50" i="14" a="1"/>
  <c r="M50" i="14"/>
  <c r="N50" i="14" a="1"/>
  <c r="N50" i="14"/>
  <c r="O50" i="14" a="1"/>
  <c r="O50" i="14"/>
  <c r="P50" i="14" a="1"/>
  <c r="P50" i="14"/>
  <c r="Q50" i="14" a="1"/>
  <c r="Q50" i="14"/>
  <c r="R50" i="14" a="1"/>
  <c r="R50" i="14"/>
  <c r="S50" i="14" a="1"/>
  <c r="S50" i="14"/>
  <c r="T50" i="14" a="1"/>
  <c r="T50" i="14"/>
  <c r="U50" i="14" a="1"/>
  <c r="U50" i="14"/>
  <c r="V50" i="14" a="1"/>
  <c r="V50" i="14"/>
  <c r="E48" i="14"/>
  <c r="L47" i="14" a="1"/>
  <c r="L47" i="14"/>
  <c r="E47" i="14"/>
  <c r="L46" i="14" a="1"/>
  <c r="L46" i="14"/>
  <c r="M46" i="14" a="1"/>
  <c r="M46" i="14"/>
  <c r="N46" i="14" a="1"/>
  <c r="N46" i="14"/>
  <c r="E46" i="14"/>
  <c r="L45" i="14" a="1"/>
  <c r="L45" i="14"/>
  <c r="M45" i="14" a="1"/>
  <c r="M45" i="14"/>
  <c r="N45" i="14" a="1"/>
  <c r="N45" i="14"/>
  <c r="E45" i="14"/>
  <c r="L44" i="14" a="1"/>
  <c r="L44" i="14"/>
  <c r="M44" i="14" a="1"/>
  <c r="M44" i="14"/>
  <c r="N44" i="14" a="1"/>
  <c r="N44" i="14"/>
  <c r="O44" i="14" a="1"/>
  <c r="O44" i="14"/>
  <c r="P44" i="14" a="1"/>
  <c r="P44" i="14"/>
  <c r="E44" i="14"/>
  <c r="L43" i="14" a="1"/>
  <c r="L43" i="14"/>
  <c r="M43" i="14" a="1"/>
  <c r="M43" i="14"/>
  <c r="N43" i="14" a="1"/>
  <c r="N43" i="14"/>
  <c r="O43" i="14" a="1"/>
  <c r="O43" i="14"/>
  <c r="P43" i="14" a="1"/>
  <c r="P43" i="14"/>
  <c r="Q43" i="14" a="1"/>
  <c r="Q43" i="14"/>
  <c r="E43" i="14"/>
  <c r="L42" i="14" a="1"/>
  <c r="L42" i="14"/>
  <c r="M42" i="14" a="1"/>
  <c r="M42" i="14"/>
  <c r="N42" i="14" a="1"/>
  <c r="N42" i="14"/>
  <c r="O42" i="14" a="1"/>
  <c r="O42" i="14"/>
  <c r="P42" i="14" a="1"/>
  <c r="P42" i="14"/>
  <c r="Q42" i="14" a="1"/>
  <c r="Q42" i="14"/>
  <c r="R42" i="14" a="1"/>
  <c r="R42" i="14"/>
  <c r="E42" i="14"/>
  <c r="L41" i="14" a="1"/>
  <c r="L41" i="14"/>
  <c r="M41" i="14" a="1"/>
  <c r="M41" i="14"/>
  <c r="N41" i="14" a="1"/>
  <c r="N41" i="14"/>
  <c r="O41" i="14" a="1"/>
  <c r="O41" i="14"/>
  <c r="P41" i="14" a="1"/>
  <c r="P41" i="14"/>
  <c r="Q41" i="14" a="1"/>
  <c r="Q41" i="14"/>
  <c r="R41" i="14" a="1"/>
  <c r="R41" i="14"/>
  <c r="S41" i="14" a="1"/>
  <c r="S41" i="14"/>
  <c r="E41" i="14"/>
  <c r="L40" i="14" a="1"/>
  <c r="L40" i="14"/>
  <c r="M40" i="14" a="1"/>
  <c r="M40" i="14"/>
  <c r="N40" i="14" a="1"/>
  <c r="N40" i="14"/>
  <c r="O40" i="14" a="1"/>
  <c r="O40" i="14"/>
  <c r="P40" i="14" a="1"/>
  <c r="P40" i="14"/>
  <c r="Q40" i="14" a="1"/>
  <c r="Q40" i="14"/>
  <c r="R40" i="14" a="1"/>
  <c r="R40" i="14"/>
  <c r="S40" i="14" a="1"/>
  <c r="S40" i="14"/>
  <c r="T40" i="14" a="1"/>
  <c r="T40" i="14"/>
  <c r="E40" i="14"/>
  <c r="L39" i="14" a="1"/>
  <c r="L39" i="14"/>
  <c r="M39" i="14" a="1"/>
  <c r="M39" i="14"/>
  <c r="N39" i="14" a="1"/>
  <c r="N39" i="14"/>
  <c r="O39" i="14" a="1"/>
  <c r="O39" i="14"/>
  <c r="P39" i="14" a="1"/>
  <c r="P39" i="14"/>
  <c r="Q39" i="14" a="1"/>
  <c r="Q39" i="14"/>
  <c r="R39" i="14" a="1"/>
  <c r="R39" i="14"/>
  <c r="S39" i="14" a="1"/>
  <c r="S39" i="14"/>
  <c r="T39" i="14" a="1"/>
  <c r="T39" i="14"/>
  <c r="U39" i="14" a="1"/>
  <c r="U39" i="14"/>
  <c r="E39" i="14"/>
  <c r="L38" i="14" a="1"/>
  <c r="L38" i="14"/>
  <c r="M38" i="14" a="1"/>
  <c r="M38" i="14"/>
  <c r="N38" i="14" a="1"/>
  <c r="N38" i="14"/>
  <c r="O38" i="14" a="1"/>
  <c r="O38" i="14"/>
  <c r="P38" i="14" a="1"/>
  <c r="P38" i="14"/>
  <c r="Q38" i="14" a="1"/>
  <c r="Q38" i="14"/>
  <c r="R38" i="14" a="1"/>
  <c r="R38" i="14"/>
  <c r="S38" i="14" a="1"/>
  <c r="S38" i="14"/>
  <c r="T38" i="14" a="1"/>
  <c r="T38" i="14"/>
  <c r="U38" i="14" a="1"/>
  <c r="U38" i="14"/>
  <c r="V38" i="14" a="1"/>
  <c r="V38" i="14"/>
  <c r="L36" i="14" a="1"/>
  <c r="L36" i="14"/>
  <c r="E36" i="14"/>
  <c r="L35" i="14" a="1"/>
  <c r="L35" i="14"/>
  <c r="M35" i="14" a="1"/>
  <c r="M35" i="14"/>
  <c r="N35" i="14" a="1"/>
  <c r="N35" i="14"/>
  <c r="O35" i="14" a="1"/>
  <c r="O35" i="14"/>
  <c r="P35" i="14" a="1"/>
  <c r="P35" i="14"/>
  <c r="Q35" i="14" a="1"/>
  <c r="Q35" i="14"/>
  <c r="R35" i="14" a="1"/>
  <c r="R35" i="14"/>
  <c r="S35" i="14" a="1"/>
  <c r="S35" i="14"/>
  <c r="T35" i="14" a="1"/>
  <c r="T35" i="14"/>
  <c r="U35" i="14" a="1"/>
  <c r="U35" i="14"/>
  <c r="V35" i="14" a="1"/>
  <c r="V35" i="14"/>
  <c r="W35" i="14" a="1"/>
  <c r="W35" i="14"/>
  <c r="X35" i="14" a="1"/>
  <c r="X35" i="14"/>
  <c r="Y35" i="14" a="1"/>
  <c r="Y35" i="14"/>
  <c r="Z35" i="14" a="1"/>
  <c r="Z35" i="14"/>
  <c r="AA35" i="14" a="1"/>
  <c r="AA35" i="14"/>
  <c r="AB35" i="14" a="1"/>
  <c r="AB35" i="14"/>
  <c r="AC35" i="14" a="1"/>
  <c r="AC35" i="14"/>
  <c r="AD35" i="14" a="1"/>
  <c r="AD35" i="14"/>
  <c r="AE35" i="14" a="1"/>
  <c r="AE35" i="14"/>
  <c r="AF35" i="14" a="1"/>
  <c r="AF35" i="14"/>
  <c r="AG35" i="14" a="1"/>
  <c r="AG35" i="14"/>
  <c r="AH35" i="14" a="1"/>
  <c r="AH35" i="14"/>
  <c r="AI35" i="14" a="1"/>
  <c r="AI35" i="14"/>
  <c r="AJ35" i="14" a="1"/>
  <c r="AJ35" i="14"/>
  <c r="AK35" i="14" a="1"/>
  <c r="AK35" i="14"/>
  <c r="AL35" i="14" a="1"/>
  <c r="AL35" i="14"/>
  <c r="AM35" i="14" a="1"/>
  <c r="AM35" i="14"/>
  <c r="AN35" i="14" a="1"/>
  <c r="AN35" i="14"/>
  <c r="AO35" i="14" a="1"/>
  <c r="AO35" i="14"/>
  <c r="AP35" i="14" a="1"/>
  <c r="AP35" i="14"/>
  <c r="AQ35" i="14" a="1"/>
  <c r="AQ35" i="14"/>
  <c r="AR35" i="14" a="1"/>
  <c r="AR35" i="14"/>
  <c r="AS35" i="14" a="1"/>
  <c r="AS35" i="14"/>
  <c r="AT35" i="14" a="1"/>
  <c r="AT35" i="14"/>
  <c r="AU35" i="14" a="1"/>
  <c r="AU35" i="14"/>
  <c r="AV35" i="14" a="1"/>
  <c r="AV35" i="14"/>
  <c r="AW35" i="14" a="1"/>
  <c r="AW35" i="14"/>
  <c r="AX35" i="14" a="1"/>
  <c r="AX35" i="14"/>
  <c r="AY35" i="14" a="1"/>
  <c r="AY35" i="14"/>
  <c r="AZ35" i="14" a="1"/>
  <c r="AZ35" i="14"/>
  <c r="BA35" i="14" a="1"/>
  <c r="BA35" i="14"/>
  <c r="BB35" i="14" a="1"/>
  <c r="BB35" i="14"/>
  <c r="BC35" i="14" a="1"/>
  <c r="BC35" i="14"/>
  <c r="BD35" i="14" a="1"/>
  <c r="BD35" i="14"/>
  <c r="BE35" i="14" a="1"/>
  <c r="BE35" i="14"/>
  <c r="BF35" i="14" a="1"/>
  <c r="BF35" i="14"/>
  <c r="BG35" i="14" a="1"/>
  <c r="BG35" i="14"/>
  <c r="BH35" i="14" a="1"/>
  <c r="BH35" i="14"/>
  <c r="BI35" i="14" a="1"/>
  <c r="BI35" i="14"/>
  <c r="BJ35" i="14" a="1"/>
  <c r="BJ35" i="14"/>
  <c r="BK35" i="14" a="1"/>
  <c r="BK35" i="14"/>
  <c r="BL35" i="14" a="1"/>
  <c r="BL35" i="14"/>
  <c r="BM35" i="14" a="1"/>
  <c r="BM35" i="14"/>
  <c r="BN35" i="14" a="1"/>
  <c r="BN35" i="14"/>
  <c r="BO35" i="14" a="1"/>
  <c r="BO35" i="14"/>
  <c r="BP35" i="14" a="1"/>
  <c r="BP35" i="14"/>
  <c r="BQ35" i="14" a="1"/>
  <c r="BQ35" i="14"/>
  <c r="BR35" i="14" a="1"/>
  <c r="BR35" i="14"/>
  <c r="BS35" i="14" a="1"/>
  <c r="BS35" i="14"/>
  <c r="BT35" i="14" a="1"/>
  <c r="BT35" i="14"/>
  <c r="BU35" i="14" a="1"/>
  <c r="BU35" i="14"/>
  <c r="BV35" i="14" a="1"/>
  <c r="BV35" i="14"/>
  <c r="BW35" i="14" a="1"/>
  <c r="BW35" i="14"/>
  <c r="BX35" i="14" a="1"/>
  <c r="BX35" i="14"/>
  <c r="BY35" i="14" a="1"/>
  <c r="BY35" i="14"/>
  <c r="BZ35" i="14" a="1"/>
  <c r="BZ35" i="14"/>
  <c r="CA35" i="14" a="1"/>
  <c r="CA35" i="14"/>
  <c r="CB35" i="14" a="1"/>
  <c r="CB35" i="14"/>
  <c r="CC35" i="14" a="1"/>
  <c r="CC35" i="14"/>
  <c r="CD35" i="14" a="1"/>
  <c r="CD35" i="14"/>
  <c r="CE35" i="14" a="1"/>
  <c r="CE35" i="14"/>
  <c r="CF35" i="14" a="1"/>
  <c r="CF35" i="14"/>
  <c r="CG35" i="14" a="1"/>
  <c r="CG35" i="14"/>
  <c r="CH35" i="14" a="1"/>
  <c r="CH35" i="14"/>
  <c r="CI35" i="14" a="1"/>
  <c r="CI35" i="14"/>
  <c r="CJ35" i="14" a="1"/>
  <c r="CJ35" i="14"/>
  <c r="CK35" i="14" a="1"/>
  <c r="CK35" i="14"/>
  <c r="CL35" i="14" a="1"/>
  <c r="CL35" i="14"/>
  <c r="CM35" i="14" a="1"/>
  <c r="CM35" i="14"/>
  <c r="CN35" i="14" a="1"/>
  <c r="CN35" i="14"/>
  <c r="CO35" i="14" a="1"/>
  <c r="CO35" i="14"/>
  <c r="CP35" i="14" a="1"/>
  <c r="CP35" i="14"/>
  <c r="CQ35" i="14" a="1"/>
  <c r="CQ35" i="14"/>
  <c r="CR35" i="14" a="1"/>
  <c r="CR35" i="14"/>
  <c r="CS35" i="14" a="1"/>
  <c r="CS35" i="14"/>
  <c r="CT35" i="14" a="1"/>
  <c r="CT35" i="14"/>
  <c r="CU35" i="14" a="1"/>
  <c r="CU35" i="14"/>
  <c r="CV35" i="14" a="1"/>
  <c r="CV35" i="14"/>
  <c r="CW35" i="14" a="1"/>
  <c r="CW35" i="14"/>
  <c r="CX35" i="14" a="1"/>
  <c r="CX35" i="14"/>
  <c r="CY35" i="14" a="1"/>
  <c r="CY35" i="14"/>
  <c r="CZ35" i="14" a="1"/>
  <c r="CZ35" i="14"/>
  <c r="DA35" i="14" a="1"/>
  <c r="DA35" i="14"/>
  <c r="DB35" i="14" a="1"/>
  <c r="DB35" i="14"/>
  <c r="DC35" i="14" a="1"/>
  <c r="DC35" i="14"/>
  <c r="DD35" i="14" a="1"/>
  <c r="DD35" i="14"/>
  <c r="DE35" i="14" a="1"/>
  <c r="DE35" i="14"/>
  <c r="DF35" i="14" a="1"/>
  <c r="DF35" i="14"/>
  <c r="DG35" i="14" a="1"/>
  <c r="DG35" i="14"/>
  <c r="DH35" i="14" a="1"/>
  <c r="DH35" i="14"/>
  <c r="DI35" i="14" a="1"/>
  <c r="DI35" i="14"/>
  <c r="DJ35" i="14" a="1"/>
  <c r="DJ35" i="14"/>
  <c r="DK35" i="14" a="1"/>
  <c r="DK35" i="14"/>
  <c r="DL35" i="14" a="1"/>
  <c r="DL35" i="14"/>
  <c r="DM35" i="14" a="1"/>
  <c r="DM35" i="14"/>
  <c r="DN35" i="14" a="1"/>
  <c r="DN35" i="14"/>
  <c r="DO35" i="14" a="1"/>
  <c r="DO35" i="14"/>
  <c r="DP35" i="14" a="1"/>
  <c r="DP35" i="14"/>
  <c r="DQ35" i="14" a="1"/>
  <c r="DQ35" i="14"/>
  <c r="DR35" i="14" a="1"/>
  <c r="DR35" i="14"/>
  <c r="DS35" i="14" a="1"/>
  <c r="DS35" i="14"/>
  <c r="DT35" i="14" a="1"/>
  <c r="DT35" i="14"/>
  <c r="DU35" i="14" a="1"/>
  <c r="DU35" i="14"/>
  <c r="DV35" i="14" a="1"/>
  <c r="DV35" i="14"/>
  <c r="DW35" i="14" a="1"/>
  <c r="DW35" i="14"/>
  <c r="DX35" i="14" a="1"/>
  <c r="DX35" i="14"/>
  <c r="E35" i="14"/>
  <c r="L34" i="14" a="1"/>
  <c r="L34" i="14"/>
  <c r="M34" i="14" a="1"/>
  <c r="M34" i="14"/>
  <c r="N34" i="14" a="1"/>
  <c r="N34" i="14"/>
  <c r="E34" i="14"/>
  <c r="L33" i="14" a="1"/>
  <c r="L33" i="14"/>
  <c r="M33" i="14" a="1"/>
  <c r="M33" i="14"/>
  <c r="N33" i="14" a="1"/>
  <c r="N33" i="14"/>
  <c r="O33" i="14" a="1"/>
  <c r="O33" i="14"/>
  <c r="E33" i="14"/>
  <c r="L32" i="14" a="1"/>
  <c r="L32" i="14"/>
  <c r="M32" i="14" a="1"/>
  <c r="M32" i="14"/>
  <c r="N32" i="14" a="1"/>
  <c r="N32" i="14"/>
  <c r="O32" i="14" a="1"/>
  <c r="O32" i="14"/>
  <c r="P32" i="14" a="1"/>
  <c r="P32" i="14"/>
  <c r="E32" i="14"/>
  <c r="L31" i="14" a="1"/>
  <c r="L31" i="14"/>
  <c r="M31" i="14" a="1"/>
  <c r="M31" i="14"/>
  <c r="N31" i="14" a="1"/>
  <c r="N31" i="14"/>
  <c r="O31" i="14" a="1"/>
  <c r="O31" i="14"/>
  <c r="P31" i="14" a="1"/>
  <c r="P31" i="14"/>
  <c r="Q31" i="14" a="1"/>
  <c r="Q31" i="14"/>
  <c r="E31" i="14"/>
  <c r="L30" i="14" a="1"/>
  <c r="L30" i="14"/>
  <c r="M30" i="14" a="1"/>
  <c r="M30" i="14"/>
  <c r="N30" i="14" a="1"/>
  <c r="N30" i="14"/>
  <c r="O30" i="14" a="1"/>
  <c r="O30" i="14"/>
  <c r="P30" i="14" a="1"/>
  <c r="P30" i="14"/>
  <c r="Q30" i="14" a="1"/>
  <c r="Q30" i="14"/>
  <c r="R30" i="14" a="1"/>
  <c r="R30" i="14"/>
  <c r="E30" i="14"/>
  <c r="L29" i="14" a="1"/>
  <c r="L29" i="14"/>
  <c r="M29" i="14" a="1"/>
  <c r="M29" i="14"/>
  <c r="N29" i="14" a="1"/>
  <c r="N29" i="14"/>
  <c r="O29" i="14" a="1"/>
  <c r="O29" i="14"/>
  <c r="P29" i="14" a="1"/>
  <c r="P29" i="14"/>
  <c r="Q29" i="14" a="1"/>
  <c r="Q29" i="14"/>
  <c r="R29" i="14" a="1"/>
  <c r="R29" i="14"/>
  <c r="S29" i="14" a="1"/>
  <c r="S29" i="14"/>
  <c r="E29" i="14"/>
  <c r="L28" i="14" a="1"/>
  <c r="L28" i="14"/>
  <c r="M28" i="14" a="1"/>
  <c r="M28" i="14"/>
  <c r="N28" i="14" a="1"/>
  <c r="N28" i="14"/>
  <c r="O28" i="14" a="1"/>
  <c r="O28" i="14"/>
  <c r="P28" i="14" a="1"/>
  <c r="P28" i="14"/>
  <c r="Q28" i="14" a="1"/>
  <c r="Q28" i="14"/>
  <c r="R28" i="14" a="1"/>
  <c r="R28" i="14"/>
  <c r="S28" i="14" a="1"/>
  <c r="S28" i="14"/>
  <c r="T28" i="14" a="1"/>
  <c r="T28" i="14"/>
  <c r="E28" i="14"/>
  <c r="L27" i="14" a="1"/>
  <c r="L27" i="14"/>
  <c r="M27" i="14" a="1"/>
  <c r="M27" i="14"/>
  <c r="N27" i="14" a="1"/>
  <c r="N27" i="14"/>
  <c r="O27" i="14" a="1"/>
  <c r="O27" i="14"/>
  <c r="P27" i="14" a="1"/>
  <c r="P27" i="14"/>
  <c r="Q27" i="14" a="1"/>
  <c r="Q27" i="14"/>
  <c r="R27" i="14" a="1"/>
  <c r="R27" i="14"/>
  <c r="S27" i="14" a="1"/>
  <c r="S27" i="14"/>
  <c r="T27" i="14" a="1"/>
  <c r="T27" i="14"/>
  <c r="U27" i="14" a="1"/>
  <c r="U27" i="14"/>
  <c r="E27" i="14"/>
  <c r="L26" i="14" a="1"/>
  <c r="L26" i="14"/>
  <c r="M26" i="14" a="1"/>
  <c r="M26" i="14"/>
  <c r="N26" i="14" a="1"/>
  <c r="N26" i="14"/>
  <c r="O26" i="14" a="1"/>
  <c r="O26" i="14"/>
  <c r="P26" i="14" a="1"/>
  <c r="P26" i="14"/>
  <c r="Q26" i="14" a="1"/>
  <c r="Q26" i="14"/>
  <c r="R26" i="14" a="1"/>
  <c r="R26" i="14"/>
  <c r="S26" i="14" a="1"/>
  <c r="S26" i="14"/>
  <c r="T26" i="14" a="1"/>
  <c r="T26" i="14"/>
  <c r="U26" i="14" a="1"/>
  <c r="U26" i="14"/>
  <c r="V26" i="14" a="1"/>
  <c r="V26" i="14"/>
  <c r="L24" i="14" a="1"/>
  <c r="L24" i="14"/>
  <c r="E24" i="14"/>
  <c r="L23" i="14" a="1"/>
  <c r="L23" i="14"/>
  <c r="M23" i="14" a="1"/>
  <c r="M23" i="14"/>
  <c r="E23" i="14"/>
  <c r="L22" i="14" a="1"/>
  <c r="L22" i="14"/>
  <c r="M22" i="14" a="1"/>
  <c r="M22" i="14"/>
  <c r="N22" i="14" a="1"/>
  <c r="N22" i="14"/>
  <c r="E22" i="14"/>
  <c r="L21" i="14" a="1"/>
  <c r="L21" i="14"/>
  <c r="M21" i="14" a="1"/>
  <c r="M21" i="14"/>
  <c r="N21" i="14" a="1"/>
  <c r="N21" i="14"/>
  <c r="O21" i="14" a="1"/>
  <c r="O21" i="14"/>
  <c r="E21" i="14"/>
  <c r="L20" i="14" a="1"/>
  <c r="L20" i="14"/>
  <c r="M20" i="14" a="1"/>
  <c r="M20" i="14"/>
  <c r="N20" i="14" a="1"/>
  <c r="N20" i="14"/>
  <c r="O20" i="14" a="1"/>
  <c r="O20" i="14"/>
  <c r="P20" i="14" a="1"/>
  <c r="P20" i="14"/>
  <c r="E20" i="14"/>
  <c r="L19" i="14" a="1"/>
  <c r="L19" i="14"/>
  <c r="M19" i="14" a="1"/>
  <c r="M19" i="14"/>
  <c r="N19" i="14" a="1"/>
  <c r="N19" i="14"/>
  <c r="O19" i="14" a="1"/>
  <c r="O19" i="14"/>
  <c r="P19" i="14" a="1"/>
  <c r="P19" i="14"/>
  <c r="Q19" i="14" a="1"/>
  <c r="Q19" i="14"/>
  <c r="E19" i="14"/>
  <c r="L18" i="14" a="1"/>
  <c r="L18" i="14"/>
  <c r="M18" i="14" a="1"/>
  <c r="M18" i="14"/>
  <c r="N18" i="14" a="1"/>
  <c r="N18" i="14"/>
  <c r="O18" i="14" a="1"/>
  <c r="O18" i="14"/>
  <c r="P18" i="14" a="1"/>
  <c r="P18" i="14"/>
  <c r="Q18" i="14" a="1"/>
  <c r="Q18" i="14"/>
  <c r="R18" i="14" a="1"/>
  <c r="R18" i="14"/>
  <c r="E18" i="14"/>
  <c r="L17" i="14" a="1"/>
  <c r="L17" i="14"/>
  <c r="M17" i="14" a="1"/>
  <c r="M17" i="14"/>
  <c r="N17" i="14" a="1"/>
  <c r="N17" i="14"/>
  <c r="O17" i="14" a="1"/>
  <c r="O17" i="14"/>
  <c r="P17" i="14" a="1"/>
  <c r="P17" i="14"/>
  <c r="Q17" i="14" a="1"/>
  <c r="Q17" i="14"/>
  <c r="R17" i="14" a="1"/>
  <c r="R17" i="14"/>
  <c r="S17" i="14" a="1"/>
  <c r="S17" i="14"/>
  <c r="E17" i="14"/>
  <c r="L16" i="14" a="1"/>
  <c r="L16" i="14"/>
  <c r="M16" i="14" a="1"/>
  <c r="M16" i="14"/>
  <c r="N16" i="14" a="1"/>
  <c r="N16" i="14"/>
  <c r="O16" i="14" a="1"/>
  <c r="O16" i="14"/>
  <c r="P16" i="14" a="1"/>
  <c r="P16" i="14"/>
  <c r="Q16" i="14" a="1"/>
  <c r="Q16" i="14"/>
  <c r="R16" i="14" a="1"/>
  <c r="R16" i="14"/>
  <c r="S16" i="14" a="1"/>
  <c r="S16" i="14"/>
  <c r="T16" i="14" a="1"/>
  <c r="T16" i="14"/>
  <c r="E16" i="14"/>
  <c r="L15" i="14" a="1"/>
  <c r="L15" i="14"/>
  <c r="M15" i="14" a="1"/>
  <c r="M15" i="14"/>
  <c r="N15" i="14" a="1"/>
  <c r="N15" i="14"/>
  <c r="O15" i="14" a="1"/>
  <c r="O15" i="14"/>
  <c r="P15" i="14" a="1"/>
  <c r="P15" i="14"/>
  <c r="Q15" i="14" a="1"/>
  <c r="Q15" i="14"/>
  <c r="R15" i="14" a="1"/>
  <c r="R15" i="14"/>
  <c r="S15" i="14" a="1"/>
  <c r="S15" i="14"/>
  <c r="T15" i="14" a="1"/>
  <c r="T15" i="14"/>
  <c r="U15" i="14" a="1"/>
  <c r="U15" i="14"/>
  <c r="E15" i="14"/>
  <c r="L14" i="14" a="1"/>
  <c r="L14" i="14"/>
  <c r="M14" i="14" a="1"/>
  <c r="M14" i="14"/>
  <c r="N14" i="14" a="1"/>
  <c r="N14" i="14"/>
  <c r="O14" i="14" a="1"/>
  <c r="O14" i="14"/>
  <c r="P14" i="14" a="1"/>
  <c r="P14" i="14"/>
  <c r="Q14" i="14" a="1"/>
  <c r="Q14" i="14"/>
  <c r="R14" i="14" a="1"/>
  <c r="R14" i="14"/>
  <c r="S14" i="14" a="1"/>
  <c r="S14" i="14"/>
  <c r="T14" i="14" a="1"/>
  <c r="T14" i="14"/>
  <c r="U14" i="14" a="1"/>
  <c r="U14" i="14"/>
  <c r="V14" i="14" a="1"/>
  <c r="V14" i="14"/>
  <c r="L12" i="14" a="1"/>
  <c r="L12" i="14"/>
  <c r="E12" i="14"/>
  <c r="L11" i="14" a="1"/>
  <c r="L11" i="14"/>
  <c r="M11" i="14" a="1"/>
  <c r="M11" i="14"/>
  <c r="E11" i="14"/>
  <c r="L10" i="14" a="1"/>
  <c r="L10" i="14"/>
  <c r="M10" i="14" a="1"/>
  <c r="M10" i="14"/>
  <c r="E10" i="14"/>
  <c r="L9" i="14" a="1"/>
  <c r="L9" i="14"/>
  <c r="M9" i="14" a="1"/>
  <c r="M9" i="14"/>
  <c r="N9" i="14" a="1"/>
  <c r="N9" i="14"/>
  <c r="O9" i="14" a="1"/>
  <c r="O9" i="14"/>
  <c r="E9" i="14"/>
  <c r="L8" i="14" a="1"/>
  <c r="L8" i="14"/>
  <c r="M8" i="14" a="1"/>
  <c r="M8" i="14"/>
  <c r="N8" i="14" a="1"/>
  <c r="N8" i="14"/>
  <c r="O8" i="14" a="1"/>
  <c r="O8" i="14"/>
  <c r="P8" i="14" a="1"/>
  <c r="P8" i="14"/>
  <c r="E8" i="14"/>
  <c r="L7" i="14" a="1"/>
  <c r="L7" i="14"/>
  <c r="M7" i="14" a="1"/>
  <c r="M7" i="14"/>
  <c r="N7" i="14" a="1"/>
  <c r="N7" i="14"/>
  <c r="O7" i="14" a="1"/>
  <c r="O7" i="14"/>
  <c r="P7" i="14" a="1"/>
  <c r="P7" i="14"/>
  <c r="Q7" i="14" a="1"/>
  <c r="Q7" i="14"/>
  <c r="E7" i="14"/>
  <c r="L6" i="14" a="1"/>
  <c r="L6" i="14"/>
  <c r="E6" i="14"/>
  <c r="L5" i="14" a="1"/>
  <c r="L5" i="14"/>
  <c r="E5" i="14"/>
  <c r="L4" i="14" a="1"/>
  <c r="L4" i="14"/>
  <c r="M4" i="14" a="1"/>
  <c r="M4" i="14"/>
  <c r="N4" i="14" a="1"/>
  <c r="N4" i="14"/>
  <c r="O4" i="14" a="1"/>
  <c r="O4" i="14"/>
  <c r="P4" i="14" a="1"/>
  <c r="P4" i="14"/>
  <c r="Q4" i="14" a="1"/>
  <c r="Q4" i="14"/>
  <c r="R4" i="14" a="1"/>
  <c r="R4" i="14"/>
  <c r="S4" i="14" a="1"/>
  <c r="S4" i="14"/>
  <c r="T4" i="14" a="1"/>
  <c r="T4" i="14"/>
  <c r="E4" i="14"/>
  <c r="L3" i="14" a="1"/>
  <c r="L3" i="14"/>
  <c r="M3" i="14" a="1"/>
  <c r="M3" i="14"/>
  <c r="N3" i="14" a="1"/>
  <c r="N3" i="14"/>
  <c r="O3" i="14" a="1"/>
  <c r="O3" i="14"/>
  <c r="P3" i="14" a="1"/>
  <c r="P3" i="14"/>
  <c r="Q3" i="14" a="1"/>
  <c r="Q3" i="14"/>
  <c r="R3" i="14" a="1"/>
  <c r="R3" i="14"/>
  <c r="S3" i="14" a="1"/>
  <c r="S3" i="14"/>
  <c r="T3" i="14" a="1"/>
  <c r="T3" i="14"/>
  <c r="U3" i="14" a="1"/>
  <c r="U3" i="14"/>
  <c r="E3" i="14"/>
  <c r="L2" i="14" a="1"/>
  <c r="L2" i="14"/>
  <c r="M2" i="14" a="1"/>
  <c r="M2" i="14"/>
  <c r="N2" i="14" a="1"/>
  <c r="N2" i="14"/>
  <c r="O2" i="14" a="1"/>
  <c r="O2" i="14"/>
  <c r="P2" i="14" a="1"/>
  <c r="P2" i="14"/>
  <c r="Q2" i="14" a="1"/>
  <c r="Q2" i="14"/>
  <c r="R2" i="14" a="1"/>
  <c r="R2" i="14"/>
  <c r="S2" i="14" a="1"/>
  <c r="S2" i="14"/>
  <c r="T2" i="14" a="1"/>
  <c r="T2" i="14"/>
  <c r="U2" i="14" a="1"/>
  <c r="U2" i="14"/>
  <c r="V2" i="14" a="1"/>
  <c r="V2" i="14"/>
  <c r="DR8" i="9"/>
  <c r="O13" i="9"/>
  <c r="C3" i="12"/>
  <c r="B3" i="12"/>
  <c r="C2" i="4" s="1"/>
  <c r="DN2" i="9"/>
  <c r="C4" i="9" a="1"/>
  <c r="C4" i="9"/>
  <c r="C5" i="9"/>
  <c r="D4" i="9" a="1"/>
  <c r="D4" i="9"/>
  <c r="D5" i="9"/>
  <c r="E4" i="9" a="1"/>
  <c r="E4" i="9"/>
  <c r="E5" i="9"/>
  <c r="F4" i="9" a="1"/>
  <c r="F4" i="9"/>
  <c r="F5" i="9"/>
  <c r="G4" i="9" a="1"/>
  <c r="G4" i="9"/>
  <c r="G5" i="9"/>
  <c r="H4" i="9" a="1"/>
  <c r="H4" i="9"/>
  <c r="I4" i="9" a="1"/>
  <c r="I4" i="9"/>
  <c r="I5" i="9"/>
  <c r="J4" i="9" a="1"/>
  <c r="J4" i="9"/>
  <c r="J5" i="9"/>
  <c r="K4" i="9" a="1"/>
  <c r="K4" i="9"/>
  <c r="K5" i="9"/>
  <c r="L4" i="9" a="1"/>
  <c r="L4" i="9"/>
  <c r="L5" i="9"/>
  <c r="M4" i="9" a="1"/>
  <c r="M4" i="9"/>
  <c r="M5" i="9"/>
  <c r="N4" i="9" a="1"/>
  <c r="N4" i="9"/>
  <c r="O4" i="9" a="1"/>
  <c r="O4" i="9"/>
  <c r="O5" i="9"/>
  <c r="P4" i="9" a="1"/>
  <c r="P4" i="9"/>
  <c r="P5" i="9"/>
  <c r="Q4" i="9" a="1"/>
  <c r="Q4" i="9"/>
  <c r="Q5" i="9"/>
  <c r="R4" i="9" a="1"/>
  <c r="R4" i="9"/>
  <c r="R5" i="9"/>
  <c r="S4" i="9" a="1"/>
  <c r="S4" i="9"/>
  <c r="S5" i="9"/>
  <c r="T4" i="9" a="1"/>
  <c r="T4" i="9"/>
  <c r="U4" i="9" a="1"/>
  <c r="U4" i="9"/>
  <c r="U5" i="9"/>
  <c r="V4" i="9" a="1"/>
  <c r="V4" i="9"/>
  <c r="V5" i="9"/>
  <c r="W4" i="9" a="1"/>
  <c r="W4" i="9"/>
  <c r="W5" i="9"/>
  <c r="X4" i="9" a="1"/>
  <c r="X4" i="9"/>
  <c r="X5" i="9"/>
  <c r="Y4" i="9" a="1"/>
  <c r="Y4" i="9"/>
  <c r="Y5" i="9"/>
  <c r="Z4" i="9" a="1"/>
  <c r="Z4" i="9"/>
  <c r="AA4" i="9" a="1"/>
  <c r="AA4" i="9"/>
  <c r="AA5" i="9"/>
  <c r="AB4" i="9" a="1"/>
  <c r="AB4" i="9"/>
  <c r="AB5" i="9"/>
  <c r="AC4" i="9" a="1"/>
  <c r="AC4" i="9"/>
  <c r="AC5" i="9"/>
  <c r="AD4" i="9" a="1"/>
  <c r="AD4" i="9"/>
  <c r="AE4" i="9" a="1"/>
  <c r="AE4" i="9"/>
  <c r="AF4" i="9" a="1"/>
  <c r="AF4" i="9"/>
  <c r="AG4" i="9" a="1"/>
  <c r="AG4" i="9"/>
  <c r="AG5" i="9"/>
  <c r="AH4" i="9" a="1"/>
  <c r="AH4" i="9"/>
  <c r="AI4" i="9" a="1"/>
  <c r="AI4" i="9"/>
  <c r="AI5" i="9"/>
  <c r="AJ4" i="9" a="1"/>
  <c r="AJ4" i="9"/>
  <c r="AJ5" i="9"/>
  <c r="AK4" i="9" a="1"/>
  <c r="AK4" i="9"/>
  <c r="AK5" i="9"/>
  <c r="AL4" i="9" a="1"/>
  <c r="AL4" i="9"/>
  <c r="AL5" i="9"/>
  <c r="AM4" i="9" a="1"/>
  <c r="AM4" i="9"/>
  <c r="AM5" i="9"/>
  <c r="AN4" i="9" a="1"/>
  <c r="AN4" i="9"/>
  <c r="AO4" i="9" a="1"/>
  <c r="AO4" i="9"/>
  <c r="AO5" i="9"/>
  <c r="AP4" i="9" a="1"/>
  <c r="AP4" i="9"/>
  <c r="AP5" i="9"/>
  <c r="AQ4" i="9" a="1"/>
  <c r="AQ4" i="9"/>
  <c r="AQ5" i="9"/>
  <c r="AR4" i="9" a="1"/>
  <c r="AR4" i="9"/>
  <c r="AS4" i="9" a="1"/>
  <c r="AS4" i="9"/>
  <c r="AT4" i="9" a="1"/>
  <c r="AT4" i="9"/>
  <c r="AT5" i="9"/>
  <c r="AU4" i="9" a="1"/>
  <c r="AU4" i="9"/>
  <c r="AU5" i="9"/>
  <c r="AV4" i="9" a="1"/>
  <c r="AV4" i="9"/>
  <c r="AV5" i="9"/>
  <c r="AW4" i="9" a="1"/>
  <c r="AW4" i="9"/>
  <c r="AW5" i="9"/>
  <c r="AX4" i="9" a="1"/>
  <c r="AX4" i="9"/>
  <c r="AX5" i="9"/>
  <c r="AY4" i="9" a="1"/>
  <c r="AY4" i="9"/>
  <c r="AY5" i="9"/>
  <c r="AZ4" i="9" a="1"/>
  <c r="AZ4" i="9"/>
  <c r="AZ5" i="9"/>
  <c r="BA4" i="9" a="1"/>
  <c r="BA4" i="9"/>
  <c r="BA5" i="9"/>
  <c r="BB4" i="9" a="1"/>
  <c r="BB4" i="9"/>
  <c r="BC4" i="9" a="1"/>
  <c r="BC4" i="9"/>
  <c r="BD4" i="9" a="1"/>
  <c r="BD4" i="9"/>
  <c r="BE4" i="9" a="1"/>
  <c r="BE4" i="9"/>
  <c r="BF4" i="9" a="1"/>
  <c r="BF4" i="9"/>
  <c r="BF5" i="9"/>
  <c r="BG4" i="9" a="1"/>
  <c r="BG4" i="9"/>
  <c r="BG5" i="9"/>
  <c r="BH4" i="9" a="1"/>
  <c r="BH4" i="9"/>
  <c r="BH5" i="9"/>
  <c r="BI4" i="9" a="1"/>
  <c r="BI4" i="9"/>
  <c r="BI5" i="9"/>
  <c r="BJ4" i="9" a="1"/>
  <c r="BJ4" i="9"/>
  <c r="BK4" i="9" a="1"/>
  <c r="BK4" i="9"/>
  <c r="BK5" i="9"/>
  <c r="BL4" i="9" a="1"/>
  <c r="BL4" i="9"/>
  <c r="BL5" i="9"/>
  <c r="BM4" i="9" a="1"/>
  <c r="BM4" i="9"/>
  <c r="BM5" i="9"/>
  <c r="BN4" i="9" a="1"/>
  <c r="BN4" i="9"/>
  <c r="BN5" i="9"/>
  <c r="BO4" i="9" a="1"/>
  <c r="BO4" i="9"/>
  <c r="BO5" i="9"/>
  <c r="BP4" i="9" a="1"/>
  <c r="BP4" i="9"/>
  <c r="BQ4" i="9" a="1"/>
  <c r="BQ4" i="9"/>
  <c r="BQ5" i="9"/>
  <c r="BR4" i="9" a="1"/>
  <c r="BR4" i="9"/>
  <c r="BR5" i="9"/>
  <c r="BS4" i="9" a="1"/>
  <c r="BS4" i="9"/>
  <c r="BS5" i="9"/>
  <c r="BT4" i="9" a="1"/>
  <c r="BT4" i="9"/>
  <c r="BT5" i="9"/>
  <c r="BU4" i="9" a="1"/>
  <c r="BU4" i="9"/>
  <c r="BU5" i="9"/>
  <c r="BV4" i="9" a="1"/>
  <c r="BV4" i="9"/>
  <c r="BV5" i="9"/>
  <c r="BW4" i="9" a="1"/>
  <c r="BW4" i="9"/>
  <c r="BW5" i="9"/>
  <c r="BX4" i="9" a="1"/>
  <c r="BX4" i="9"/>
  <c r="BX5" i="9"/>
  <c r="BY4" i="9" a="1"/>
  <c r="BY4" i="9"/>
  <c r="BY5" i="9"/>
  <c r="BZ4" i="9" a="1"/>
  <c r="BZ4" i="9"/>
  <c r="CA4" i="9" a="1"/>
  <c r="CA4" i="9"/>
  <c r="CA5" i="9"/>
  <c r="CB4" i="9" a="1"/>
  <c r="CB4" i="9"/>
  <c r="CB5" i="9"/>
  <c r="CC4" i="9" a="1"/>
  <c r="CC4" i="9"/>
  <c r="CD4" i="9" a="1"/>
  <c r="CD4" i="9"/>
  <c r="CD5" i="9"/>
  <c r="CE4" i="9" a="1"/>
  <c r="CE4" i="9"/>
  <c r="CE5" i="9"/>
  <c r="CF4" i="9" a="1"/>
  <c r="CF4" i="9"/>
  <c r="CF5" i="9"/>
  <c r="CG4" i="9" a="1"/>
  <c r="CG4" i="9"/>
  <c r="CG5" i="9"/>
  <c r="CH4" i="9" a="1"/>
  <c r="CH4" i="9"/>
  <c r="CH5" i="9"/>
  <c r="CI4" i="9" a="1"/>
  <c r="CI4" i="9"/>
  <c r="CI5" i="9"/>
  <c r="CJ4" i="9" a="1"/>
  <c r="CJ4" i="9"/>
  <c r="CJ5" i="9"/>
  <c r="CK4" i="9" a="1"/>
  <c r="CK4" i="9"/>
  <c r="CK5" i="9"/>
  <c r="CL4" i="9" a="1"/>
  <c r="CL4" i="9"/>
  <c r="CM4" i="9" a="1"/>
  <c r="CM4" i="9"/>
  <c r="CN4" i="9" a="1"/>
  <c r="CN4" i="9"/>
  <c r="CO4" i="9" a="1"/>
  <c r="CO4" i="9"/>
  <c r="CO5" i="9"/>
  <c r="CP4" i="9" a="1"/>
  <c r="CP4" i="9"/>
  <c r="CP5" i="9"/>
  <c r="CQ4" i="9" a="1"/>
  <c r="CQ4" i="9"/>
  <c r="CQ5" i="9"/>
  <c r="CR4" i="9" a="1"/>
  <c r="CR4" i="9"/>
  <c r="CR5" i="9"/>
  <c r="CS4" i="9" a="1"/>
  <c r="CS4" i="9"/>
  <c r="CS5" i="9"/>
  <c r="CT4" i="9" a="1"/>
  <c r="CT4" i="9"/>
  <c r="CU4" i="9" a="1"/>
  <c r="CU4" i="9"/>
  <c r="CU5" i="9"/>
  <c r="CV4" i="9" a="1"/>
  <c r="CV4" i="9"/>
  <c r="CV5" i="9"/>
  <c r="CW4" i="9" a="1"/>
  <c r="CW4" i="9"/>
  <c r="CW5" i="9"/>
  <c r="CX4" i="9" a="1"/>
  <c r="CX4" i="9"/>
  <c r="CY4" i="9" a="1"/>
  <c r="CY4" i="9"/>
  <c r="CZ4" i="9" a="1"/>
  <c r="CZ4" i="9"/>
  <c r="CZ5" i="9"/>
  <c r="DA4" i="9" a="1"/>
  <c r="DA4" i="9"/>
  <c r="DA5" i="9"/>
  <c r="DB4" i="9" a="1"/>
  <c r="DB4" i="9"/>
  <c r="DB5" i="9"/>
  <c r="DC4" i="9" a="1"/>
  <c r="DC4" i="9"/>
  <c r="DC5" i="9"/>
  <c r="DD4" i="9" a="1"/>
  <c r="DD4" i="9"/>
  <c r="DD5" i="9"/>
  <c r="DE4" i="9" a="1"/>
  <c r="DE4" i="9"/>
  <c r="DE5" i="9"/>
  <c r="DF4" i="9" a="1"/>
  <c r="DF4" i="9"/>
  <c r="DF5" i="9"/>
  <c r="DG4" i="9" a="1"/>
  <c r="DG4" i="9"/>
  <c r="DG5" i="9"/>
  <c r="DH4" i="9" a="1"/>
  <c r="DH4" i="9"/>
  <c r="DH5" i="9"/>
  <c r="DI4" i="9" a="1"/>
  <c r="DI4" i="9"/>
  <c r="DI5" i="9"/>
  <c r="DJ4" i="9" a="1"/>
  <c r="DJ4" i="9"/>
  <c r="DK4" i="9" a="1"/>
  <c r="DK4" i="9"/>
  <c r="DL4" i="9" a="1"/>
  <c r="DL4" i="9"/>
  <c r="DM4" i="9" a="1"/>
  <c r="DM4" i="9"/>
  <c r="DM5" i="9"/>
  <c r="DN4" i="9" a="1"/>
  <c r="DN4" i="9"/>
  <c r="DN5" i="9"/>
  <c r="DO4" i="9" a="1"/>
  <c r="DO4" i="9"/>
  <c r="DO5" i="9"/>
  <c r="DP4" i="9" a="1"/>
  <c r="DP4" i="9"/>
  <c r="DP5" i="9"/>
  <c r="DQ4" i="9" a="1"/>
  <c r="DQ4" i="9"/>
  <c r="DQ5" i="9"/>
  <c r="DR4" i="9" a="1"/>
  <c r="DR4" i="9"/>
  <c r="B4" i="9" a="1"/>
  <c r="B4" i="9"/>
  <c r="B5" i="9"/>
  <c r="DN2" i="8"/>
  <c r="C4" i="8" a="1"/>
  <c r="C4" i="8"/>
  <c r="C5" i="8"/>
  <c r="D4" i="8" a="1"/>
  <c r="D4" i="8"/>
  <c r="D5" i="8"/>
  <c r="E4" i="8" a="1"/>
  <c r="E4" i="8"/>
  <c r="E5" i="8"/>
  <c r="F4" i="8" a="1"/>
  <c r="F4" i="8"/>
  <c r="F5" i="8"/>
  <c r="G4" i="8" a="1"/>
  <c r="G4" i="8"/>
  <c r="G5" i="8"/>
  <c r="H4" i="8" a="1"/>
  <c r="H4" i="8"/>
  <c r="H5" i="8"/>
  <c r="I4" i="8" a="1"/>
  <c r="I4" i="8"/>
  <c r="I5" i="8"/>
  <c r="J4" i="8" a="1"/>
  <c r="J4" i="8"/>
  <c r="J5" i="8"/>
  <c r="K4" i="8" a="1"/>
  <c r="K4" i="8"/>
  <c r="K5" i="8"/>
  <c r="L4" i="8" a="1"/>
  <c r="L4" i="8"/>
  <c r="L5" i="8"/>
  <c r="M4" i="8" a="1"/>
  <c r="M4" i="8"/>
  <c r="M5" i="8"/>
  <c r="N4" i="8" a="1"/>
  <c r="N4" i="8"/>
  <c r="O4" i="8" a="1"/>
  <c r="O4" i="8"/>
  <c r="O5" i="8"/>
  <c r="P4" i="8" a="1"/>
  <c r="P4" i="8"/>
  <c r="Q4" i="8" a="1"/>
  <c r="Q4" i="8"/>
  <c r="Q5" i="8"/>
  <c r="R4" i="8" a="1"/>
  <c r="R4" i="8"/>
  <c r="R5" i="8"/>
  <c r="S4" i="8" a="1"/>
  <c r="S4" i="8"/>
  <c r="S5" i="8"/>
  <c r="T4" i="8" a="1"/>
  <c r="T4" i="8"/>
  <c r="T5" i="8"/>
  <c r="U4" i="8" a="1"/>
  <c r="U4" i="8"/>
  <c r="U5" i="8"/>
  <c r="V4" i="8" a="1"/>
  <c r="V4" i="8"/>
  <c r="V5" i="8"/>
  <c r="W4" i="8" a="1"/>
  <c r="W4" i="8"/>
  <c r="W5" i="8"/>
  <c r="X4" i="8" a="1"/>
  <c r="X4" i="8"/>
  <c r="X5" i="8"/>
  <c r="Y4" i="8" a="1"/>
  <c r="Y4" i="8"/>
  <c r="Y5" i="8"/>
  <c r="Z4" i="8" a="1"/>
  <c r="Z4" i="8"/>
  <c r="Z5" i="8"/>
  <c r="AA4" i="8" a="1"/>
  <c r="AA4" i="8"/>
  <c r="AA5" i="8"/>
  <c r="AB4" i="8" a="1"/>
  <c r="AB4" i="8"/>
  <c r="AB5" i="8"/>
  <c r="AC4" i="8" a="1"/>
  <c r="AC4" i="8"/>
  <c r="AC5" i="8"/>
  <c r="AD4" i="8" a="1"/>
  <c r="AD4" i="8"/>
  <c r="AD5" i="8"/>
  <c r="AE4" i="8" a="1"/>
  <c r="AE4" i="8"/>
  <c r="AE5" i="8"/>
  <c r="AF4" i="8" a="1"/>
  <c r="AF4" i="8"/>
  <c r="AG4" i="8" a="1"/>
  <c r="AG4" i="8"/>
  <c r="AG5" i="8"/>
  <c r="AH4" i="8" a="1"/>
  <c r="AH4" i="8"/>
  <c r="AH5" i="8"/>
  <c r="AI4" i="8" a="1"/>
  <c r="AI4" i="8"/>
  <c r="AI5" i="8"/>
  <c r="AJ4" i="8" a="1"/>
  <c r="AJ4" i="8"/>
  <c r="AJ5" i="8"/>
  <c r="AK4" i="8" a="1"/>
  <c r="AK4" i="8"/>
  <c r="AK5" i="8"/>
  <c r="AL4" i="8" a="1"/>
  <c r="AL4" i="8"/>
  <c r="AL5" i="8"/>
  <c r="AM4" i="8" a="1"/>
  <c r="AM4" i="8"/>
  <c r="AM5" i="8"/>
  <c r="AN4" i="8" a="1"/>
  <c r="AN4" i="8"/>
  <c r="AN5" i="8"/>
  <c r="AO4" i="8" a="1"/>
  <c r="AO4" i="8"/>
  <c r="AO5" i="8"/>
  <c r="AP4" i="8" a="1"/>
  <c r="AP4" i="8"/>
  <c r="AQ4" i="8" a="1"/>
  <c r="AQ4" i="8"/>
  <c r="AQ5" i="8"/>
  <c r="AR4" i="8" a="1"/>
  <c r="AR4" i="8"/>
  <c r="AS4" i="8" a="1"/>
  <c r="AS4" i="8"/>
  <c r="AS5" i="8"/>
  <c r="AT4" i="8" a="1"/>
  <c r="AT4" i="8"/>
  <c r="AT5" i="8"/>
  <c r="AU4" i="8" a="1"/>
  <c r="AU4" i="8"/>
  <c r="AU5" i="8"/>
  <c r="AV4" i="8" a="1"/>
  <c r="AV4" i="8"/>
  <c r="AW4" i="8" a="1"/>
  <c r="AW4" i="8"/>
  <c r="AW5" i="8"/>
  <c r="AX4" i="8" a="1"/>
  <c r="AX4" i="8"/>
  <c r="AY4" i="8" a="1"/>
  <c r="AY4" i="8"/>
  <c r="AY5" i="8"/>
  <c r="AZ4" i="8" a="1"/>
  <c r="AZ4" i="8"/>
  <c r="AZ5" i="8"/>
  <c r="BA4" i="8" a="1"/>
  <c r="BA4" i="8"/>
  <c r="BA5" i="8"/>
  <c r="BB4" i="8" a="1"/>
  <c r="BB4" i="8"/>
  <c r="BB5" i="8"/>
  <c r="BC4" i="8" a="1"/>
  <c r="BC4" i="8"/>
  <c r="BC5" i="8"/>
  <c r="BD4" i="8" a="1"/>
  <c r="BD4" i="8"/>
  <c r="BD5" i="8"/>
  <c r="BE4" i="8" a="1"/>
  <c r="BE4" i="8"/>
  <c r="BE5" i="8"/>
  <c r="BF4" i="8" a="1"/>
  <c r="BF4" i="8"/>
  <c r="BF5" i="8"/>
  <c r="BG4" i="8" a="1"/>
  <c r="BG4" i="8"/>
  <c r="BG5" i="8"/>
  <c r="BH4" i="8" a="1"/>
  <c r="BH4" i="8"/>
  <c r="BH5" i="8"/>
  <c r="BI4" i="8" a="1"/>
  <c r="BI4" i="8"/>
  <c r="BJ4" i="8" a="1"/>
  <c r="BJ4" i="8"/>
  <c r="BK4" i="8" a="1"/>
  <c r="BK4" i="8"/>
  <c r="BK5" i="8"/>
  <c r="BL4" i="8" a="1"/>
  <c r="BL4" i="8"/>
  <c r="BL5" i="8"/>
  <c r="BM4" i="8" a="1"/>
  <c r="BM4" i="8"/>
  <c r="BM5" i="8"/>
  <c r="BN4" i="8" a="1"/>
  <c r="BN4" i="8"/>
  <c r="BN5" i="8"/>
  <c r="BO4" i="8" a="1"/>
  <c r="BO4" i="8"/>
  <c r="BO5" i="8"/>
  <c r="BP4" i="8" a="1"/>
  <c r="BP4" i="8"/>
  <c r="BP5" i="8"/>
  <c r="BQ4" i="8" a="1"/>
  <c r="BQ4" i="8"/>
  <c r="BQ5" i="8"/>
  <c r="BR4" i="8" a="1"/>
  <c r="BR4" i="8"/>
  <c r="BR5" i="8"/>
  <c r="BS4" i="8" a="1"/>
  <c r="BS4" i="8"/>
  <c r="BS5" i="8"/>
  <c r="BT4" i="8" a="1"/>
  <c r="BT4" i="8"/>
  <c r="BT5" i="8"/>
  <c r="BU4" i="8" a="1"/>
  <c r="BU4" i="8"/>
  <c r="BU5" i="8"/>
  <c r="BV4" i="8" a="1"/>
  <c r="BV4" i="8"/>
  <c r="BW4" i="8" a="1"/>
  <c r="BW4" i="8"/>
  <c r="BW5" i="8"/>
  <c r="BX4" i="8" a="1"/>
  <c r="BX4" i="8"/>
  <c r="BX5" i="8"/>
  <c r="BY4" i="8" a="1"/>
  <c r="BY4" i="8"/>
  <c r="BY5" i="8"/>
  <c r="BZ4" i="8" a="1"/>
  <c r="BZ4" i="8"/>
  <c r="BZ5" i="8"/>
  <c r="CA4" i="8" a="1"/>
  <c r="CA4" i="8"/>
  <c r="CA5" i="8"/>
  <c r="CB4" i="8" a="1"/>
  <c r="CB4" i="8"/>
  <c r="CB5" i="8"/>
  <c r="CC4" i="8" a="1"/>
  <c r="CC4" i="8"/>
  <c r="CD4" i="8" a="1"/>
  <c r="CD4" i="8"/>
  <c r="CD5" i="8"/>
  <c r="CE4" i="8" a="1"/>
  <c r="CE4" i="8"/>
  <c r="CE5" i="8"/>
  <c r="CF4" i="8" a="1"/>
  <c r="CF4" i="8"/>
  <c r="CF5" i="8"/>
  <c r="CG4" i="8" a="1"/>
  <c r="CG4" i="8"/>
  <c r="CG5" i="8"/>
  <c r="CH4" i="8" a="1"/>
  <c r="CH4" i="8"/>
  <c r="CH5" i="8"/>
  <c r="CI4" i="8" a="1"/>
  <c r="CI4" i="8"/>
  <c r="CI5" i="8"/>
  <c r="CJ4" i="8" a="1"/>
  <c r="CJ4" i="8"/>
  <c r="CJ5" i="8"/>
  <c r="CK4" i="8" a="1"/>
  <c r="CK4" i="8"/>
  <c r="CK5" i="8"/>
  <c r="CL4" i="8" a="1"/>
  <c r="CL4" i="8"/>
  <c r="CL5" i="8"/>
  <c r="CM4" i="8" a="1"/>
  <c r="CM4" i="8"/>
  <c r="CM5" i="8"/>
  <c r="CN4" i="8" a="1"/>
  <c r="CN4" i="8"/>
  <c r="CN5" i="8"/>
  <c r="CO4" i="8" a="1"/>
  <c r="CO4" i="8"/>
  <c r="CO5" i="8"/>
  <c r="CP4" i="8" a="1"/>
  <c r="CP4" i="8"/>
  <c r="CQ4" i="8" a="1"/>
  <c r="CQ4" i="8"/>
  <c r="CQ5" i="8"/>
  <c r="CR4" i="8" a="1"/>
  <c r="CR4" i="8"/>
  <c r="CR5" i="8"/>
  <c r="CS4" i="8" a="1"/>
  <c r="CS4" i="8"/>
  <c r="CS5" i="8"/>
  <c r="CT4" i="8" a="1"/>
  <c r="CT4" i="8"/>
  <c r="CT5" i="8"/>
  <c r="CU4" i="8" a="1"/>
  <c r="CU4" i="8"/>
  <c r="CU5" i="8"/>
  <c r="CV4" i="8" a="1"/>
  <c r="CV4" i="8"/>
  <c r="CW4" i="8" a="1"/>
  <c r="CW4" i="8"/>
  <c r="CW5" i="8"/>
  <c r="CX4" i="8" a="1"/>
  <c r="CX4" i="8"/>
  <c r="CX5" i="8"/>
  <c r="CY4" i="8" a="1"/>
  <c r="CY4" i="8"/>
  <c r="CY5" i="8"/>
  <c r="CZ4" i="8" a="1"/>
  <c r="CZ4" i="8"/>
  <c r="CZ5" i="8"/>
  <c r="DA4" i="8" a="1"/>
  <c r="DA4" i="8"/>
  <c r="DA5" i="8"/>
  <c r="DB4" i="8" a="1"/>
  <c r="DB4" i="8"/>
  <c r="DB5" i="8"/>
  <c r="DC4" i="8" a="1"/>
  <c r="DC4" i="8"/>
  <c r="DC5" i="8"/>
  <c r="DD4" i="8" a="1"/>
  <c r="DD4" i="8"/>
  <c r="DD5" i="8"/>
  <c r="DE4" i="8" a="1"/>
  <c r="DE4" i="8"/>
  <c r="DE5" i="8"/>
  <c r="DF4" i="8" a="1"/>
  <c r="DF4" i="8"/>
  <c r="DF5" i="8"/>
  <c r="DG4" i="8" a="1"/>
  <c r="DG4" i="8"/>
  <c r="DG5" i="8"/>
  <c r="DH4" i="8" a="1"/>
  <c r="DH4" i="8"/>
  <c r="DH5" i="8"/>
  <c r="DI4" i="8" a="1"/>
  <c r="DI4" i="8"/>
  <c r="DI5" i="8"/>
  <c r="DJ4" i="8" a="1"/>
  <c r="DJ4" i="8"/>
  <c r="DJ5" i="8"/>
  <c r="DK4" i="8" a="1"/>
  <c r="DK4" i="8"/>
  <c r="DK5" i="8"/>
  <c r="DL4" i="8" a="1"/>
  <c r="DL4" i="8"/>
  <c r="DM4" i="8" a="1"/>
  <c r="DM4" i="8"/>
  <c r="DM5" i="8"/>
  <c r="DN4" i="8" a="1"/>
  <c r="DN4" i="8"/>
  <c r="DO4" i="8" a="1"/>
  <c r="DO4" i="8"/>
  <c r="DO5" i="8"/>
  <c r="DP4" i="8" a="1"/>
  <c r="DP4" i="8"/>
  <c r="DP5" i="8"/>
  <c r="DQ4" i="8" a="1"/>
  <c r="DQ4" i="8"/>
  <c r="DR4" i="8" a="1"/>
  <c r="DR4" i="8"/>
  <c r="B4" i="8" a="1"/>
  <c r="B4" i="8"/>
  <c r="N5" i="8"/>
  <c r="CQ15" i="9"/>
  <c r="AS14" i="9"/>
  <c r="DO12" i="9"/>
  <c r="H12" i="9"/>
  <c r="BA11" i="9"/>
  <c r="CY10" i="9"/>
  <c r="BK10" i="9"/>
  <c r="AI10" i="9"/>
  <c r="M10" i="9"/>
  <c r="DO9" i="9"/>
  <c r="CV9" i="9"/>
  <c r="CD9" i="9"/>
  <c r="BO9" i="9"/>
  <c r="AY9" i="9"/>
  <c r="AH9" i="9"/>
  <c r="S9" i="9"/>
  <c r="C9" i="9"/>
  <c r="DE8" i="9"/>
  <c r="CP8" i="9"/>
  <c r="BZ8" i="9"/>
  <c r="BI8" i="9"/>
  <c r="AT8" i="9"/>
  <c r="AD8" i="9"/>
  <c r="M8" i="9"/>
  <c r="A8" i="9"/>
  <c r="A9" i="9"/>
  <c r="A10" i="9"/>
  <c r="A11" i="9"/>
  <c r="A12" i="9"/>
  <c r="A13" i="9"/>
  <c r="A14" i="9"/>
  <c r="A15" i="9"/>
  <c r="A16" i="9"/>
  <c r="A17" i="9"/>
  <c r="DR5" i="9"/>
  <c r="DL5" i="9"/>
  <c r="CT5" i="9"/>
  <c r="CN5" i="9"/>
  <c r="BP5" i="9"/>
  <c r="BJ5" i="9"/>
  <c r="BD5" i="9"/>
  <c r="AR5" i="9"/>
  <c r="AN5" i="9"/>
  <c r="AH5" i="9"/>
  <c r="AF5" i="9"/>
  <c r="Z5" i="9"/>
  <c r="T5" i="9"/>
  <c r="N5" i="9"/>
  <c r="H5" i="9"/>
  <c r="H2" i="9"/>
  <c r="G2" i="9"/>
  <c r="F2" i="9"/>
  <c r="B2" i="9"/>
  <c r="AB26" i="8"/>
  <c r="A25" i="8"/>
  <c r="A26" i="8"/>
  <c r="BN26" i="8"/>
  <c r="CV24" i="8"/>
  <c r="DE23" i="8"/>
  <c r="CI23" i="8"/>
  <c r="DB22" i="8"/>
  <c r="CJ22" i="8"/>
  <c r="DC21" i="8"/>
  <c r="CK21" i="8"/>
  <c r="E21" i="8"/>
  <c r="DG20" i="8"/>
  <c r="AF20" i="8"/>
  <c r="O20" i="8"/>
  <c r="BK19" i="8"/>
  <c r="AW19" i="8"/>
  <c r="DA18" i="8"/>
  <c r="CO18" i="8"/>
  <c r="AG18" i="8"/>
  <c r="U18" i="8"/>
  <c r="CF17" i="8"/>
  <c r="BT17" i="8"/>
  <c r="L17" i="8"/>
  <c r="BK16" i="8"/>
  <c r="AY16" i="8"/>
  <c r="DJ15" i="8"/>
  <c r="CX15" i="8"/>
  <c r="AP15" i="8"/>
  <c r="AD15" i="8"/>
  <c r="CO14" i="8"/>
  <c r="CC14" i="8"/>
  <c r="U14" i="8"/>
  <c r="I14" i="8"/>
  <c r="BT13" i="8"/>
  <c r="BH13" i="8"/>
  <c r="DG12" i="8"/>
  <c r="AY12" i="8"/>
  <c r="AM12" i="8"/>
  <c r="CX11" i="8"/>
  <c r="CL11" i="8"/>
  <c r="AD11" i="8"/>
  <c r="R11" i="8"/>
  <c r="CI10" i="8"/>
  <c r="CC10" i="8"/>
  <c r="AU10" i="8"/>
  <c r="AM10" i="8"/>
  <c r="K10" i="8"/>
  <c r="C10" i="8"/>
  <c r="CT9" i="8"/>
  <c r="CL9" i="8"/>
  <c r="BJ9" i="8"/>
  <c r="BB9" i="8"/>
  <c r="Z9" i="8"/>
  <c r="R9" i="8"/>
  <c r="DI8" i="8"/>
  <c r="DA8" i="8"/>
  <c r="CI8" i="8"/>
  <c r="CA8" i="8"/>
  <c r="BM8" i="8"/>
  <c r="BK8" i="8"/>
  <c r="AS8" i="8"/>
  <c r="AQ8" i="8"/>
  <c r="AC8" i="8"/>
  <c r="AA8" i="8"/>
  <c r="I8" i="8"/>
  <c r="G8" i="8"/>
  <c r="A8" i="8"/>
  <c r="A9" i="8"/>
  <c r="A10" i="8"/>
  <c r="A11" i="8"/>
  <c r="A12" i="8"/>
  <c r="A13" i="8"/>
  <c r="A14" i="8"/>
  <c r="A15" i="8"/>
  <c r="A16" i="8"/>
  <c r="A17" i="8"/>
  <c r="A18" i="8"/>
  <c r="A19" i="8"/>
  <c r="A20" i="8"/>
  <c r="A21" i="8"/>
  <c r="A22" i="8"/>
  <c r="A23" i="8"/>
  <c r="A24" i="8"/>
  <c r="AF5" i="8"/>
  <c r="H2" i="8"/>
  <c r="G2" i="8"/>
  <c r="F2" i="8"/>
  <c r="B2" i="8"/>
  <c r="E15" i="7"/>
  <c r="E26" i="7"/>
  <c r="E39" i="7"/>
  <c r="E51" i="7"/>
  <c r="E62" i="7"/>
  <c r="L71" i="7" a="1"/>
  <c r="L71" i="7"/>
  <c r="M71" i="7" a="1"/>
  <c r="M71" i="7"/>
  <c r="N71" i="7" a="1"/>
  <c r="N71" i="7"/>
  <c r="O71" i="7" a="1"/>
  <c r="O71" i="7"/>
  <c r="P71" i="7" a="1"/>
  <c r="P71" i="7"/>
  <c r="Q71" i="7" a="1"/>
  <c r="Q71" i="7"/>
  <c r="R71" i="7" a="1"/>
  <c r="R71" i="7"/>
  <c r="S71" i="7" a="1"/>
  <c r="S71" i="7"/>
  <c r="T71" i="7" a="1"/>
  <c r="T71" i="7"/>
  <c r="U71" i="7" a="1"/>
  <c r="U71" i="7"/>
  <c r="V71" i="7" a="1"/>
  <c r="V71" i="7"/>
  <c r="W71" i="7" a="1"/>
  <c r="W71" i="7"/>
  <c r="X71" i="7" a="1"/>
  <c r="X71" i="7"/>
  <c r="Y71" i="7" a="1"/>
  <c r="Y71" i="7"/>
  <c r="Z71" i="7" a="1"/>
  <c r="Z71" i="7"/>
  <c r="AA71" i="7" a="1"/>
  <c r="AA71" i="7"/>
  <c r="AB71" i="7" a="1"/>
  <c r="AB71" i="7"/>
  <c r="AC71" i="7" a="1"/>
  <c r="AC71" i="7"/>
  <c r="AD71" i="7" a="1"/>
  <c r="AD71" i="7"/>
  <c r="AE71" i="7" a="1"/>
  <c r="AE71" i="7"/>
  <c r="AF71" i="7" a="1"/>
  <c r="AF71" i="7"/>
  <c r="AG71" i="7" a="1"/>
  <c r="AG71" i="7"/>
  <c r="AH71" i="7" a="1"/>
  <c r="AH71" i="7"/>
  <c r="AI71" i="7" a="1"/>
  <c r="AI71" i="7"/>
  <c r="AJ71" i="7" a="1"/>
  <c r="AJ71" i="7"/>
  <c r="AK71" i="7" a="1"/>
  <c r="AK71" i="7"/>
  <c r="AL71" i="7" a="1"/>
  <c r="AL71" i="7"/>
  <c r="AM71" i="7" a="1"/>
  <c r="AM71" i="7"/>
  <c r="AN71" i="7" a="1"/>
  <c r="AN71" i="7"/>
  <c r="AO71" i="7" a="1"/>
  <c r="AO71" i="7"/>
  <c r="AP71" i="7" a="1"/>
  <c r="AP71" i="7"/>
  <c r="AQ71" i="7" a="1"/>
  <c r="AQ71" i="7"/>
  <c r="AR71" i="7" a="1"/>
  <c r="AR71" i="7"/>
  <c r="AS71" i="7" a="1"/>
  <c r="AS71" i="7"/>
  <c r="AT71" i="7" a="1"/>
  <c r="AT71" i="7"/>
  <c r="AU71" i="7" a="1"/>
  <c r="AU71" i="7"/>
  <c r="AV71" i="7" a="1"/>
  <c r="AV71" i="7"/>
  <c r="AW71" i="7" a="1"/>
  <c r="AW71" i="7"/>
  <c r="AX71" i="7" a="1"/>
  <c r="AX71" i="7"/>
  <c r="AY71" i="7" a="1"/>
  <c r="AY71" i="7"/>
  <c r="AZ71" i="7" a="1"/>
  <c r="AZ71" i="7"/>
  <c r="BA71" i="7" a="1"/>
  <c r="BA71" i="7"/>
  <c r="BB71" i="7" a="1"/>
  <c r="BB71" i="7"/>
  <c r="BC71" i="7" a="1"/>
  <c r="BC71" i="7"/>
  <c r="BD71" i="7" a="1"/>
  <c r="BD71" i="7"/>
  <c r="BE71" i="7" a="1"/>
  <c r="BE71" i="7"/>
  <c r="BF71" i="7" a="1"/>
  <c r="BF71" i="7"/>
  <c r="BG71" i="7" a="1"/>
  <c r="BG71" i="7"/>
  <c r="BH71" i="7" a="1"/>
  <c r="BH71" i="7"/>
  <c r="BI71" i="7" a="1"/>
  <c r="BI71" i="7"/>
  <c r="BJ71" i="7" a="1"/>
  <c r="BJ71" i="7"/>
  <c r="BK71" i="7" a="1"/>
  <c r="BK71" i="7"/>
  <c r="BL71" i="7" a="1"/>
  <c r="BL71" i="7"/>
  <c r="BM71" i="7" a="1"/>
  <c r="BM71" i="7"/>
  <c r="BN71" i="7" a="1"/>
  <c r="BN71" i="7"/>
  <c r="BO71" i="7" a="1"/>
  <c r="BO71" i="7"/>
  <c r="BP71" i="7" a="1"/>
  <c r="BP71" i="7"/>
  <c r="BQ71" i="7" a="1"/>
  <c r="BQ71" i="7"/>
  <c r="BR71" i="7" a="1"/>
  <c r="BR71" i="7"/>
  <c r="BS71" i="7" a="1"/>
  <c r="BS71" i="7"/>
  <c r="BT71" i="7" a="1"/>
  <c r="BT71" i="7"/>
  <c r="BU71" i="7" a="1"/>
  <c r="BU71" i="7"/>
  <c r="BV71" i="7" a="1"/>
  <c r="BV71" i="7"/>
  <c r="BW71" i="7" a="1"/>
  <c r="BW71" i="7"/>
  <c r="BX71" i="7" a="1"/>
  <c r="BX71" i="7"/>
  <c r="BY71" i="7" a="1"/>
  <c r="BY71" i="7"/>
  <c r="BZ71" i="7" a="1"/>
  <c r="BZ71" i="7"/>
  <c r="CA71" i="7" a="1"/>
  <c r="CA71" i="7"/>
  <c r="CB71" i="7" a="1"/>
  <c r="CB71" i="7"/>
  <c r="CC71" i="7" a="1"/>
  <c r="CC71" i="7"/>
  <c r="CD71" i="7" a="1"/>
  <c r="CD71" i="7"/>
  <c r="CE71" i="7" a="1"/>
  <c r="CE71" i="7"/>
  <c r="CF71" i="7" a="1"/>
  <c r="CF71" i="7"/>
  <c r="CG71" i="7" a="1"/>
  <c r="CG71" i="7"/>
  <c r="CH71" i="7" a="1"/>
  <c r="CH71" i="7"/>
  <c r="CI71" i="7" a="1"/>
  <c r="CI71" i="7"/>
  <c r="CJ71" i="7" a="1"/>
  <c r="CJ71" i="7"/>
  <c r="CK71" i="7" a="1"/>
  <c r="CK71" i="7"/>
  <c r="CL71" i="7" a="1"/>
  <c r="CL71" i="7"/>
  <c r="CM71" i="7" a="1"/>
  <c r="CM71" i="7"/>
  <c r="CN71" i="7" a="1"/>
  <c r="CN71" i="7"/>
  <c r="CO71" i="7" a="1"/>
  <c r="CO71" i="7"/>
  <c r="CP71" i="7" a="1"/>
  <c r="CP71" i="7"/>
  <c r="CQ71" i="7" a="1"/>
  <c r="CQ71" i="7"/>
  <c r="CR71" i="7" a="1"/>
  <c r="CR71" i="7"/>
  <c r="CS71" i="7" a="1"/>
  <c r="CS71" i="7"/>
  <c r="CT71" i="7" a="1"/>
  <c r="CT71" i="7"/>
  <c r="CU71" i="7" a="1"/>
  <c r="CU71" i="7"/>
  <c r="CV71" i="7" a="1"/>
  <c r="CV71" i="7"/>
  <c r="CW71" i="7" a="1"/>
  <c r="CW71" i="7"/>
  <c r="CX71" i="7" a="1"/>
  <c r="CX71" i="7"/>
  <c r="CY71" i="7" a="1"/>
  <c r="CY71" i="7"/>
  <c r="CZ71" i="7" a="1"/>
  <c r="CZ71" i="7"/>
  <c r="DA71" i="7" a="1"/>
  <c r="DA71" i="7"/>
  <c r="DB71" i="7" a="1"/>
  <c r="DB71" i="7"/>
  <c r="DC71" i="7" a="1"/>
  <c r="DC71" i="7"/>
  <c r="DD71" i="7" a="1"/>
  <c r="DD71" i="7"/>
  <c r="DE71" i="7" a="1"/>
  <c r="DE71" i="7"/>
  <c r="DF71" i="7" a="1"/>
  <c r="DF71" i="7"/>
  <c r="DG71" i="7" a="1"/>
  <c r="DG71" i="7"/>
  <c r="DH71" i="7" a="1"/>
  <c r="DH71" i="7"/>
  <c r="DI71" i="7" a="1"/>
  <c r="DI71" i="7"/>
  <c r="DJ71" i="7" a="1"/>
  <c r="DJ71" i="7"/>
  <c r="DK71" i="7" a="1"/>
  <c r="DK71" i="7"/>
  <c r="DL71" i="7" a="1"/>
  <c r="DL71" i="7"/>
  <c r="DM71" i="7" a="1"/>
  <c r="DM71" i="7"/>
  <c r="DN71" i="7" a="1"/>
  <c r="DN71" i="7"/>
  <c r="DO71" i="7" a="1"/>
  <c r="DO71" i="7"/>
  <c r="DP71" i="7" a="1"/>
  <c r="DP71" i="7"/>
  <c r="DQ71" i="7" a="1"/>
  <c r="DQ71" i="7"/>
  <c r="DR71" i="7" a="1"/>
  <c r="DR71" i="7"/>
  <c r="DS71" i="7" a="1"/>
  <c r="DS71" i="7"/>
  <c r="DT71" i="7" a="1"/>
  <c r="DT71" i="7"/>
  <c r="DU71" i="7" a="1"/>
  <c r="DU71" i="7"/>
  <c r="DV71" i="7" a="1"/>
  <c r="DV71" i="7"/>
  <c r="DW71" i="7" a="1"/>
  <c r="DW71" i="7"/>
  <c r="DX71" i="7" a="1"/>
  <c r="DX71" i="7"/>
  <c r="E71" i="7"/>
  <c r="L70" i="7" a="1"/>
  <c r="L70" i="7"/>
  <c r="M70" i="7" a="1"/>
  <c r="M70" i="7"/>
  <c r="N70" i="7" a="1"/>
  <c r="N70" i="7"/>
  <c r="O70" i="7" a="1"/>
  <c r="O70" i="7"/>
  <c r="P70" i="7" a="1"/>
  <c r="P70" i="7"/>
  <c r="Q70" i="7" a="1"/>
  <c r="Q70" i="7"/>
  <c r="R70" i="7" a="1"/>
  <c r="R70" i="7"/>
  <c r="S70" i="7" a="1"/>
  <c r="S70" i="7"/>
  <c r="T70" i="7" a="1"/>
  <c r="T70" i="7"/>
  <c r="U70" i="7" a="1"/>
  <c r="U70" i="7"/>
  <c r="V70" i="7" a="1"/>
  <c r="V70" i="7"/>
  <c r="W70" i="7" a="1"/>
  <c r="W70" i="7"/>
  <c r="X70" i="7" a="1"/>
  <c r="X70" i="7"/>
  <c r="Y70" i="7" a="1"/>
  <c r="Y70" i="7"/>
  <c r="Z70" i="7" a="1"/>
  <c r="Z70" i="7"/>
  <c r="AA70" i="7" a="1"/>
  <c r="AA70" i="7"/>
  <c r="AB70" i="7" a="1"/>
  <c r="AB70" i="7"/>
  <c r="AC70" i="7" a="1"/>
  <c r="AC70" i="7"/>
  <c r="AD70" i="7" a="1"/>
  <c r="AD70" i="7"/>
  <c r="AE70" i="7" a="1"/>
  <c r="AE70" i="7"/>
  <c r="AF70" i="7" a="1"/>
  <c r="AF70" i="7"/>
  <c r="AG70" i="7" a="1"/>
  <c r="AG70" i="7"/>
  <c r="AH70" i="7" a="1"/>
  <c r="AH70" i="7"/>
  <c r="AI70" i="7" a="1"/>
  <c r="AI70" i="7"/>
  <c r="AJ70" i="7" a="1"/>
  <c r="AJ70" i="7"/>
  <c r="AK70" i="7" a="1"/>
  <c r="AK70" i="7"/>
  <c r="AL70" i="7" a="1"/>
  <c r="AL70" i="7"/>
  <c r="AM70" i="7" a="1"/>
  <c r="AM70" i="7"/>
  <c r="AN70" i="7" a="1"/>
  <c r="AN70" i="7"/>
  <c r="AO70" i="7" a="1"/>
  <c r="AO70" i="7"/>
  <c r="AP70" i="7" a="1"/>
  <c r="AP70" i="7"/>
  <c r="AQ70" i="7" a="1"/>
  <c r="AQ70" i="7"/>
  <c r="AR70" i="7" a="1"/>
  <c r="AR70" i="7"/>
  <c r="AS70" i="7" a="1"/>
  <c r="AS70" i="7"/>
  <c r="AT70" i="7" a="1"/>
  <c r="AT70" i="7"/>
  <c r="AU70" i="7" a="1"/>
  <c r="AU70" i="7"/>
  <c r="AV70" i="7" a="1"/>
  <c r="AV70" i="7"/>
  <c r="AW70" i="7" a="1"/>
  <c r="AW70" i="7"/>
  <c r="AX70" i="7" a="1"/>
  <c r="AX70" i="7"/>
  <c r="AY70" i="7" a="1"/>
  <c r="AY70" i="7"/>
  <c r="AZ70" i="7" a="1"/>
  <c r="AZ70" i="7"/>
  <c r="BA70" i="7" a="1"/>
  <c r="BA70" i="7"/>
  <c r="BB70" i="7" a="1"/>
  <c r="BB70" i="7"/>
  <c r="BC70" i="7" a="1"/>
  <c r="BC70" i="7"/>
  <c r="BD70" i="7" a="1"/>
  <c r="BD70" i="7"/>
  <c r="BE70" i="7" a="1"/>
  <c r="BE70" i="7"/>
  <c r="BF70" i="7" a="1"/>
  <c r="BF70" i="7"/>
  <c r="BG70" i="7" a="1"/>
  <c r="BG70" i="7"/>
  <c r="BH70" i="7" a="1"/>
  <c r="BH70" i="7"/>
  <c r="BI70" i="7" a="1"/>
  <c r="BI70" i="7"/>
  <c r="BJ70" i="7" a="1"/>
  <c r="BJ70" i="7"/>
  <c r="BK70" i="7" a="1"/>
  <c r="BK70" i="7"/>
  <c r="BL70" i="7" a="1"/>
  <c r="BL70" i="7"/>
  <c r="BM70" i="7" a="1"/>
  <c r="BM70" i="7"/>
  <c r="BN70" i="7" a="1"/>
  <c r="BN70" i="7"/>
  <c r="BO70" i="7" a="1"/>
  <c r="BO70" i="7"/>
  <c r="BP70" i="7" a="1"/>
  <c r="BP70" i="7"/>
  <c r="BQ70" i="7" a="1"/>
  <c r="BQ70" i="7"/>
  <c r="BR70" i="7" a="1"/>
  <c r="BR70" i="7"/>
  <c r="BS70" i="7" a="1"/>
  <c r="BS70" i="7"/>
  <c r="BT70" i="7" a="1"/>
  <c r="BT70" i="7"/>
  <c r="BU70" i="7" a="1"/>
  <c r="BU70" i="7"/>
  <c r="BV70" i="7" a="1"/>
  <c r="BV70" i="7"/>
  <c r="BW70" i="7" a="1"/>
  <c r="BW70" i="7"/>
  <c r="BX70" i="7" a="1"/>
  <c r="BX70" i="7"/>
  <c r="BY70" i="7" a="1"/>
  <c r="BY70" i="7"/>
  <c r="BZ70" i="7" a="1"/>
  <c r="BZ70" i="7"/>
  <c r="CA70" i="7" a="1"/>
  <c r="CA70" i="7"/>
  <c r="CB70" i="7" a="1"/>
  <c r="CB70" i="7"/>
  <c r="CC70" i="7" a="1"/>
  <c r="CC70" i="7"/>
  <c r="CD70" i="7" a="1"/>
  <c r="CD70" i="7"/>
  <c r="CE70" i="7" a="1"/>
  <c r="CE70" i="7"/>
  <c r="CF70" i="7" a="1"/>
  <c r="CF70" i="7"/>
  <c r="CG70" i="7" a="1"/>
  <c r="CG70" i="7"/>
  <c r="CH70" i="7" a="1"/>
  <c r="CH70" i="7"/>
  <c r="CI70" i="7" a="1"/>
  <c r="CI70" i="7"/>
  <c r="CJ70" i="7" a="1"/>
  <c r="CJ70" i="7"/>
  <c r="CK70" i="7" a="1"/>
  <c r="CK70" i="7"/>
  <c r="CL70" i="7" a="1"/>
  <c r="CL70" i="7"/>
  <c r="CM70" i="7" a="1"/>
  <c r="CM70" i="7"/>
  <c r="CN70" i="7" a="1"/>
  <c r="CN70" i="7"/>
  <c r="CO70" i="7" a="1"/>
  <c r="CO70" i="7"/>
  <c r="CP70" i="7" a="1"/>
  <c r="CP70" i="7"/>
  <c r="CQ70" i="7" a="1"/>
  <c r="CQ70" i="7"/>
  <c r="CR70" i="7" a="1"/>
  <c r="CR70" i="7"/>
  <c r="CS70" i="7" a="1"/>
  <c r="CS70" i="7"/>
  <c r="CT70" i="7" a="1"/>
  <c r="CT70" i="7"/>
  <c r="CU70" i="7" a="1"/>
  <c r="CU70" i="7"/>
  <c r="CV70" i="7" a="1"/>
  <c r="CV70" i="7"/>
  <c r="CW70" i="7" a="1"/>
  <c r="CW70" i="7"/>
  <c r="CX70" i="7" a="1"/>
  <c r="CX70" i="7"/>
  <c r="CY70" i="7" a="1"/>
  <c r="CY70" i="7"/>
  <c r="CZ70" i="7" a="1"/>
  <c r="CZ70" i="7"/>
  <c r="DA70" i="7" a="1"/>
  <c r="DA70" i="7"/>
  <c r="DB70" i="7" a="1"/>
  <c r="DB70" i="7"/>
  <c r="DC70" i="7" a="1"/>
  <c r="DC70" i="7"/>
  <c r="DD70" i="7" a="1"/>
  <c r="DD70" i="7"/>
  <c r="DE70" i="7" a="1"/>
  <c r="DE70" i="7"/>
  <c r="DF70" i="7" a="1"/>
  <c r="DF70" i="7"/>
  <c r="DG70" i="7" a="1"/>
  <c r="DG70" i="7"/>
  <c r="DH70" i="7" a="1"/>
  <c r="DH70" i="7"/>
  <c r="DI70" i="7" a="1"/>
  <c r="DI70" i="7"/>
  <c r="DJ70" i="7" a="1"/>
  <c r="DJ70" i="7"/>
  <c r="DK70" i="7" a="1"/>
  <c r="DK70" i="7"/>
  <c r="DL70" i="7" a="1"/>
  <c r="DL70" i="7"/>
  <c r="DM70" i="7" a="1"/>
  <c r="DM70" i="7"/>
  <c r="DN70" i="7" a="1"/>
  <c r="DN70" i="7"/>
  <c r="DO70" i="7" a="1"/>
  <c r="DO70" i="7"/>
  <c r="DP70" i="7" a="1"/>
  <c r="DP70" i="7"/>
  <c r="DQ70" i="7" a="1"/>
  <c r="DQ70" i="7"/>
  <c r="DR70" i="7" a="1"/>
  <c r="DR70" i="7"/>
  <c r="DS70" i="7" a="1"/>
  <c r="DS70" i="7"/>
  <c r="DT70" i="7" a="1"/>
  <c r="DT70" i="7"/>
  <c r="DU70" i="7" a="1"/>
  <c r="DU70" i="7"/>
  <c r="DV70" i="7" a="1"/>
  <c r="DV70" i="7"/>
  <c r="DW70" i="7" a="1"/>
  <c r="DW70" i="7"/>
  <c r="DX70" i="7" a="1"/>
  <c r="DX70" i="7"/>
  <c r="E70" i="7"/>
  <c r="L69" i="7" a="1"/>
  <c r="L69" i="7"/>
  <c r="M69" i="7" a="1"/>
  <c r="M69" i="7"/>
  <c r="N69" i="7" a="1"/>
  <c r="N69" i="7"/>
  <c r="O69" i="7" a="1"/>
  <c r="O69" i="7"/>
  <c r="P69" i="7" a="1"/>
  <c r="P69" i="7"/>
  <c r="Q69" i="7" a="1"/>
  <c r="Q69" i="7"/>
  <c r="R69" i="7" a="1"/>
  <c r="R69" i="7"/>
  <c r="S69" i="7" a="1"/>
  <c r="S69" i="7"/>
  <c r="T69" i="7" a="1"/>
  <c r="T69" i="7"/>
  <c r="U69" i="7" a="1"/>
  <c r="U69" i="7"/>
  <c r="V69" i="7" a="1"/>
  <c r="V69" i="7"/>
  <c r="W69" i="7" a="1"/>
  <c r="W69" i="7"/>
  <c r="X69" i="7" a="1"/>
  <c r="X69" i="7"/>
  <c r="Y69" i="7" a="1"/>
  <c r="Y69" i="7"/>
  <c r="Z69" i="7" a="1"/>
  <c r="Z69" i="7"/>
  <c r="AA69" i="7" a="1"/>
  <c r="AA69" i="7"/>
  <c r="AB69" i="7" a="1"/>
  <c r="AB69" i="7"/>
  <c r="AC69" i="7" a="1"/>
  <c r="AC69" i="7"/>
  <c r="AD69" i="7" a="1"/>
  <c r="AD69" i="7"/>
  <c r="AE69" i="7" a="1"/>
  <c r="AE69" i="7"/>
  <c r="AF69" i="7" a="1"/>
  <c r="AF69" i="7"/>
  <c r="AG69" i="7" a="1"/>
  <c r="AG69" i="7"/>
  <c r="AH69" i="7" a="1"/>
  <c r="AH69" i="7"/>
  <c r="AI69" i="7" a="1"/>
  <c r="AI69" i="7"/>
  <c r="AJ69" i="7" a="1"/>
  <c r="AJ69" i="7"/>
  <c r="AK69" i="7" a="1"/>
  <c r="AK69" i="7"/>
  <c r="AL69" i="7" a="1"/>
  <c r="AL69" i="7"/>
  <c r="AM69" i="7" a="1"/>
  <c r="AM69" i="7"/>
  <c r="AN69" i="7" a="1"/>
  <c r="AN69" i="7"/>
  <c r="AO69" i="7" a="1"/>
  <c r="AO69" i="7"/>
  <c r="AP69" i="7" a="1"/>
  <c r="AP69" i="7"/>
  <c r="AQ69" i="7" a="1"/>
  <c r="AQ69" i="7"/>
  <c r="AR69" i="7" a="1"/>
  <c r="AR69" i="7"/>
  <c r="AS69" i="7" a="1"/>
  <c r="AS69" i="7"/>
  <c r="AT69" i="7" a="1"/>
  <c r="AT69" i="7"/>
  <c r="AU69" i="7" a="1"/>
  <c r="AU69" i="7"/>
  <c r="AV69" i="7" a="1"/>
  <c r="AV69" i="7"/>
  <c r="AW69" i="7" a="1"/>
  <c r="AW69" i="7"/>
  <c r="AX69" i="7" a="1"/>
  <c r="AX69" i="7"/>
  <c r="AY69" i="7" a="1"/>
  <c r="AY69" i="7"/>
  <c r="AZ69" i="7" a="1"/>
  <c r="AZ69" i="7"/>
  <c r="BA69" i="7" a="1"/>
  <c r="BA69" i="7"/>
  <c r="BB69" i="7" a="1"/>
  <c r="BB69" i="7"/>
  <c r="BC69" i="7" a="1"/>
  <c r="BC69" i="7"/>
  <c r="BD69" i="7" a="1"/>
  <c r="BD69" i="7"/>
  <c r="BE69" i="7" a="1"/>
  <c r="BE69" i="7"/>
  <c r="BF69" i="7" a="1"/>
  <c r="BF69" i="7"/>
  <c r="BG69" i="7" a="1"/>
  <c r="BG69" i="7"/>
  <c r="BH69" i="7" a="1"/>
  <c r="BH69" i="7"/>
  <c r="BI69" i="7" a="1"/>
  <c r="BI69" i="7"/>
  <c r="BJ69" i="7" a="1"/>
  <c r="BJ69" i="7"/>
  <c r="BK69" i="7" a="1"/>
  <c r="BK69" i="7"/>
  <c r="BL69" i="7" a="1"/>
  <c r="BL69" i="7"/>
  <c r="BM69" i="7" a="1"/>
  <c r="BM69" i="7"/>
  <c r="BN69" i="7" a="1"/>
  <c r="BN69" i="7"/>
  <c r="BO69" i="7" a="1"/>
  <c r="BO69" i="7"/>
  <c r="BP69" i="7" a="1"/>
  <c r="BP69" i="7"/>
  <c r="BQ69" i="7" a="1"/>
  <c r="BQ69" i="7"/>
  <c r="BR69" i="7" a="1"/>
  <c r="BR69" i="7"/>
  <c r="BS69" i="7" a="1"/>
  <c r="BS69" i="7"/>
  <c r="BT69" i="7" a="1"/>
  <c r="BT69" i="7"/>
  <c r="BU69" i="7" a="1"/>
  <c r="BU69" i="7"/>
  <c r="BV69" i="7" a="1"/>
  <c r="BV69" i="7"/>
  <c r="BW69" i="7" a="1"/>
  <c r="BW69" i="7"/>
  <c r="BX69" i="7" a="1"/>
  <c r="BX69" i="7"/>
  <c r="BY69" i="7" a="1"/>
  <c r="BY69" i="7"/>
  <c r="BZ69" i="7" a="1"/>
  <c r="BZ69" i="7"/>
  <c r="CA69" i="7" a="1"/>
  <c r="CA69" i="7"/>
  <c r="CB69" i="7" a="1"/>
  <c r="CB69" i="7"/>
  <c r="CC69" i="7" a="1"/>
  <c r="CC69" i="7"/>
  <c r="CD69" i="7" a="1"/>
  <c r="CD69" i="7"/>
  <c r="CE69" i="7" a="1"/>
  <c r="CE69" i="7"/>
  <c r="CF69" i="7" a="1"/>
  <c r="CF69" i="7"/>
  <c r="CG69" i="7" a="1"/>
  <c r="CG69" i="7"/>
  <c r="CH69" i="7" a="1"/>
  <c r="CH69" i="7"/>
  <c r="CI69" i="7" a="1"/>
  <c r="CI69" i="7"/>
  <c r="CJ69" i="7" a="1"/>
  <c r="CJ69" i="7"/>
  <c r="CK69" i="7" a="1"/>
  <c r="CK69" i="7"/>
  <c r="CL69" i="7" a="1"/>
  <c r="CL69" i="7"/>
  <c r="CM69" i="7" a="1"/>
  <c r="CM69" i="7"/>
  <c r="CN69" i="7" a="1"/>
  <c r="CN69" i="7"/>
  <c r="CO69" i="7" a="1"/>
  <c r="CO69" i="7"/>
  <c r="CP69" i="7" a="1"/>
  <c r="CP69" i="7"/>
  <c r="CQ69" i="7" a="1"/>
  <c r="CQ69" i="7"/>
  <c r="CR69" i="7" a="1"/>
  <c r="CR69" i="7"/>
  <c r="CS69" i="7" a="1"/>
  <c r="CS69" i="7"/>
  <c r="CT69" i="7" a="1"/>
  <c r="CT69" i="7"/>
  <c r="CU69" i="7" a="1"/>
  <c r="CU69" i="7"/>
  <c r="CV69" i="7" a="1"/>
  <c r="CV69" i="7"/>
  <c r="CW69" i="7" a="1"/>
  <c r="CW69" i="7"/>
  <c r="CX69" i="7" a="1"/>
  <c r="CX69" i="7"/>
  <c r="CY69" i="7" a="1"/>
  <c r="CY69" i="7"/>
  <c r="CZ69" i="7" a="1"/>
  <c r="CZ69" i="7"/>
  <c r="DA69" i="7" a="1"/>
  <c r="DA69" i="7"/>
  <c r="DB69" i="7" a="1"/>
  <c r="DB69" i="7"/>
  <c r="DC69" i="7" a="1"/>
  <c r="DC69" i="7"/>
  <c r="DD69" i="7" a="1"/>
  <c r="DD69" i="7"/>
  <c r="DE69" i="7" a="1"/>
  <c r="DE69" i="7"/>
  <c r="DF69" i="7" a="1"/>
  <c r="DF69" i="7"/>
  <c r="DG69" i="7" a="1"/>
  <c r="DG69" i="7"/>
  <c r="DH69" i="7" a="1"/>
  <c r="DH69" i="7"/>
  <c r="DI69" i="7" a="1"/>
  <c r="DI69" i="7"/>
  <c r="DJ69" i="7" a="1"/>
  <c r="DJ69" i="7"/>
  <c r="DK69" i="7" a="1"/>
  <c r="DK69" i="7"/>
  <c r="DL69" i="7" a="1"/>
  <c r="DL69" i="7"/>
  <c r="DM69" i="7" a="1"/>
  <c r="DM69" i="7"/>
  <c r="DN69" i="7" a="1"/>
  <c r="DN69" i="7"/>
  <c r="DO69" i="7" a="1"/>
  <c r="DO69" i="7"/>
  <c r="DP69" i="7" a="1"/>
  <c r="DP69" i="7"/>
  <c r="DQ69" i="7" a="1"/>
  <c r="DQ69" i="7"/>
  <c r="DR69" i="7" a="1"/>
  <c r="DR69" i="7"/>
  <c r="DS69" i="7" a="1"/>
  <c r="DS69" i="7"/>
  <c r="DT69" i="7" a="1"/>
  <c r="DT69" i="7"/>
  <c r="DU69" i="7" a="1"/>
  <c r="DU69" i="7"/>
  <c r="DV69" i="7" a="1"/>
  <c r="DV69" i="7"/>
  <c r="DW69" i="7" a="1"/>
  <c r="DW69" i="7"/>
  <c r="DX69" i="7" a="1"/>
  <c r="DX69" i="7"/>
  <c r="E69" i="7"/>
  <c r="L68" i="7" a="1"/>
  <c r="L68" i="7"/>
  <c r="M68" i="7" a="1"/>
  <c r="M68" i="7"/>
  <c r="N68" i="7" a="1"/>
  <c r="N68" i="7"/>
  <c r="O68" i="7" a="1"/>
  <c r="O68" i="7"/>
  <c r="P68" i="7" a="1"/>
  <c r="P68" i="7"/>
  <c r="Q68" i="7" a="1"/>
  <c r="Q68" i="7"/>
  <c r="R68" i="7" a="1"/>
  <c r="R68" i="7"/>
  <c r="S68" i="7" a="1"/>
  <c r="S68" i="7"/>
  <c r="T68" i="7" a="1"/>
  <c r="T68" i="7"/>
  <c r="U68" i="7" a="1"/>
  <c r="U68" i="7"/>
  <c r="V68" i="7" a="1"/>
  <c r="V68" i="7"/>
  <c r="W68" i="7" a="1"/>
  <c r="W68" i="7"/>
  <c r="X68" i="7" a="1"/>
  <c r="X68" i="7"/>
  <c r="Y68" i="7" a="1"/>
  <c r="Y68" i="7"/>
  <c r="Z68" i="7" a="1"/>
  <c r="Z68" i="7"/>
  <c r="AA68" i="7" a="1"/>
  <c r="AA68" i="7"/>
  <c r="AB68" i="7" a="1"/>
  <c r="AB68" i="7"/>
  <c r="AC68" i="7" a="1"/>
  <c r="AC68" i="7"/>
  <c r="AD68" i="7" a="1"/>
  <c r="AD68" i="7"/>
  <c r="AE68" i="7" a="1"/>
  <c r="AE68" i="7"/>
  <c r="AF68" i="7" a="1"/>
  <c r="AF68" i="7"/>
  <c r="AG68" i="7" a="1"/>
  <c r="AG68" i="7"/>
  <c r="AH68" i="7" a="1"/>
  <c r="AH68" i="7"/>
  <c r="AI68" i="7" a="1"/>
  <c r="AI68" i="7"/>
  <c r="AJ68" i="7" a="1"/>
  <c r="AJ68" i="7"/>
  <c r="AK68" i="7" a="1"/>
  <c r="AK68" i="7"/>
  <c r="AL68" i="7" a="1"/>
  <c r="AL68" i="7"/>
  <c r="AM68" i="7" a="1"/>
  <c r="AM68" i="7"/>
  <c r="AN68" i="7" a="1"/>
  <c r="AN68" i="7"/>
  <c r="AO68" i="7" a="1"/>
  <c r="AO68" i="7"/>
  <c r="AP68" i="7" a="1"/>
  <c r="AP68" i="7"/>
  <c r="AQ68" i="7" a="1"/>
  <c r="AQ68" i="7"/>
  <c r="AR68" i="7" a="1"/>
  <c r="AR68" i="7"/>
  <c r="AS68" i="7" a="1"/>
  <c r="AS68" i="7"/>
  <c r="AT68" i="7" a="1"/>
  <c r="AT68" i="7"/>
  <c r="AU68" i="7" a="1"/>
  <c r="AU68" i="7"/>
  <c r="AV68" i="7" a="1"/>
  <c r="AV68" i="7"/>
  <c r="AW68" i="7" a="1"/>
  <c r="AW68" i="7"/>
  <c r="AX68" i="7" a="1"/>
  <c r="AX68" i="7"/>
  <c r="AY68" i="7" a="1"/>
  <c r="AY68" i="7"/>
  <c r="AZ68" i="7" a="1"/>
  <c r="AZ68" i="7"/>
  <c r="BA68" i="7" a="1"/>
  <c r="BA68" i="7"/>
  <c r="BB68" i="7" a="1"/>
  <c r="BB68" i="7"/>
  <c r="BC68" i="7" a="1"/>
  <c r="BC68" i="7"/>
  <c r="BD68" i="7" a="1"/>
  <c r="BD68" i="7"/>
  <c r="BE68" i="7" a="1"/>
  <c r="BE68" i="7"/>
  <c r="BF68" i="7" a="1"/>
  <c r="BF68" i="7"/>
  <c r="BG68" i="7" a="1"/>
  <c r="BG68" i="7"/>
  <c r="BH68" i="7" a="1"/>
  <c r="BH68" i="7"/>
  <c r="BI68" i="7" a="1"/>
  <c r="BI68" i="7"/>
  <c r="BJ68" i="7" a="1"/>
  <c r="BJ68" i="7"/>
  <c r="BK68" i="7" a="1"/>
  <c r="BK68" i="7"/>
  <c r="BL68" i="7" a="1"/>
  <c r="BL68" i="7"/>
  <c r="BM68" i="7" a="1"/>
  <c r="BM68" i="7"/>
  <c r="BN68" i="7" a="1"/>
  <c r="BN68" i="7"/>
  <c r="BO68" i="7" a="1"/>
  <c r="BO68" i="7"/>
  <c r="BP68" i="7" a="1"/>
  <c r="BP68" i="7"/>
  <c r="BQ68" i="7" a="1"/>
  <c r="BQ68" i="7"/>
  <c r="BR68" i="7" a="1"/>
  <c r="BR68" i="7"/>
  <c r="BS68" i="7" a="1"/>
  <c r="BS68" i="7"/>
  <c r="BT68" i="7" a="1"/>
  <c r="BT68" i="7"/>
  <c r="BU68" i="7" a="1"/>
  <c r="BU68" i="7"/>
  <c r="BV68" i="7" a="1"/>
  <c r="BV68" i="7"/>
  <c r="BW68" i="7" a="1"/>
  <c r="BW68" i="7"/>
  <c r="BX68" i="7" a="1"/>
  <c r="BX68" i="7"/>
  <c r="BY68" i="7" a="1"/>
  <c r="BY68" i="7"/>
  <c r="BZ68" i="7" a="1"/>
  <c r="BZ68" i="7"/>
  <c r="CA68" i="7" a="1"/>
  <c r="CA68" i="7"/>
  <c r="CB68" i="7" a="1"/>
  <c r="CB68" i="7"/>
  <c r="CC68" i="7" a="1"/>
  <c r="CC68" i="7"/>
  <c r="CD68" i="7" a="1"/>
  <c r="CD68" i="7"/>
  <c r="CE68" i="7" a="1"/>
  <c r="CE68" i="7"/>
  <c r="CF68" i="7" a="1"/>
  <c r="CF68" i="7"/>
  <c r="CG68" i="7" a="1"/>
  <c r="CG68" i="7"/>
  <c r="CH68" i="7" a="1"/>
  <c r="CH68" i="7"/>
  <c r="CI68" i="7" a="1"/>
  <c r="CI68" i="7"/>
  <c r="CJ68" i="7" a="1"/>
  <c r="CJ68" i="7"/>
  <c r="CK68" i="7" a="1"/>
  <c r="CK68" i="7"/>
  <c r="CL68" i="7" a="1"/>
  <c r="CL68" i="7"/>
  <c r="CM68" i="7" a="1"/>
  <c r="CM68" i="7"/>
  <c r="CN68" i="7" a="1"/>
  <c r="CN68" i="7"/>
  <c r="CO68" i="7" a="1"/>
  <c r="CO68" i="7"/>
  <c r="CP68" i="7" a="1"/>
  <c r="CP68" i="7"/>
  <c r="CQ68" i="7" a="1"/>
  <c r="CQ68" i="7"/>
  <c r="CR68" i="7" a="1"/>
  <c r="CR68" i="7"/>
  <c r="CS68" i="7" a="1"/>
  <c r="CS68" i="7"/>
  <c r="CT68" i="7" a="1"/>
  <c r="CT68" i="7"/>
  <c r="CU68" i="7" a="1"/>
  <c r="CU68" i="7"/>
  <c r="CV68" i="7" a="1"/>
  <c r="CV68" i="7"/>
  <c r="CW68" i="7" a="1"/>
  <c r="CW68" i="7"/>
  <c r="CX68" i="7" a="1"/>
  <c r="CX68" i="7"/>
  <c r="CY68" i="7" a="1"/>
  <c r="CY68" i="7"/>
  <c r="CZ68" i="7" a="1"/>
  <c r="CZ68" i="7"/>
  <c r="DA68" i="7" a="1"/>
  <c r="DA68" i="7"/>
  <c r="DB68" i="7" a="1"/>
  <c r="DB68" i="7"/>
  <c r="DC68" i="7" a="1"/>
  <c r="DC68" i="7"/>
  <c r="DD68" i="7" a="1"/>
  <c r="DD68" i="7"/>
  <c r="DE68" i="7" a="1"/>
  <c r="DE68" i="7"/>
  <c r="DF68" i="7" a="1"/>
  <c r="DF68" i="7"/>
  <c r="DG68" i="7" a="1"/>
  <c r="DG68" i="7"/>
  <c r="DH68" i="7" a="1"/>
  <c r="DH68" i="7"/>
  <c r="DI68" i="7" a="1"/>
  <c r="DI68" i="7"/>
  <c r="DJ68" i="7" a="1"/>
  <c r="DJ68" i="7"/>
  <c r="DK68" i="7" a="1"/>
  <c r="DK68" i="7"/>
  <c r="DL68" i="7" a="1"/>
  <c r="DL68" i="7"/>
  <c r="DM68" i="7" a="1"/>
  <c r="DM68" i="7"/>
  <c r="DN68" i="7" a="1"/>
  <c r="DN68" i="7"/>
  <c r="DO68" i="7" a="1"/>
  <c r="DO68" i="7"/>
  <c r="DP68" i="7" a="1"/>
  <c r="DP68" i="7"/>
  <c r="DQ68" i="7" a="1"/>
  <c r="DQ68" i="7"/>
  <c r="DR68" i="7" a="1"/>
  <c r="DR68" i="7"/>
  <c r="DS68" i="7" a="1"/>
  <c r="DS68" i="7"/>
  <c r="DT68" i="7" a="1"/>
  <c r="DT68" i="7"/>
  <c r="DU68" i="7" a="1"/>
  <c r="DU68" i="7"/>
  <c r="DV68" i="7" a="1"/>
  <c r="DV68" i="7"/>
  <c r="DW68" i="7" a="1"/>
  <c r="DW68" i="7"/>
  <c r="DX68" i="7" a="1"/>
  <c r="DX68" i="7"/>
  <c r="E68" i="7"/>
  <c r="L67" i="7" a="1"/>
  <c r="L67" i="7"/>
  <c r="M67" i="7" a="1"/>
  <c r="M67" i="7"/>
  <c r="N67" i="7" a="1"/>
  <c r="N67" i="7"/>
  <c r="O67" i="7" a="1"/>
  <c r="O67" i="7"/>
  <c r="P67" i="7" a="1"/>
  <c r="P67" i="7"/>
  <c r="Q67" i="7" a="1"/>
  <c r="Q67" i="7"/>
  <c r="R67" i="7" a="1"/>
  <c r="R67" i="7"/>
  <c r="S67" i="7" a="1"/>
  <c r="S67" i="7"/>
  <c r="T67" i="7" a="1"/>
  <c r="T67" i="7"/>
  <c r="U67" i="7" a="1"/>
  <c r="U67" i="7"/>
  <c r="V67" i="7" a="1"/>
  <c r="V67" i="7"/>
  <c r="W67" i="7" a="1"/>
  <c r="W67" i="7"/>
  <c r="X67" i="7" a="1"/>
  <c r="X67" i="7"/>
  <c r="Y67" i="7" a="1"/>
  <c r="Y67" i="7"/>
  <c r="Z67" i="7" a="1"/>
  <c r="Z67" i="7"/>
  <c r="AA67" i="7" a="1"/>
  <c r="AA67" i="7"/>
  <c r="AB67" i="7" a="1"/>
  <c r="AB67" i="7"/>
  <c r="AC67" i="7" a="1"/>
  <c r="AC67" i="7"/>
  <c r="AD67" i="7" a="1"/>
  <c r="AD67" i="7"/>
  <c r="AE67" i="7" a="1"/>
  <c r="AE67" i="7"/>
  <c r="AF67" i="7" a="1"/>
  <c r="AF67" i="7"/>
  <c r="AG67" i="7" a="1"/>
  <c r="AG67" i="7"/>
  <c r="AH67" i="7" a="1"/>
  <c r="AH67" i="7"/>
  <c r="AI67" i="7" a="1"/>
  <c r="AI67" i="7"/>
  <c r="AJ67" i="7" a="1"/>
  <c r="AJ67" i="7"/>
  <c r="AK67" i="7" a="1"/>
  <c r="AK67" i="7"/>
  <c r="AL67" i="7" a="1"/>
  <c r="AL67" i="7"/>
  <c r="AM67" i="7" a="1"/>
  <c r="AM67" i="7"/>
  <c r="AN67" i="7" a="1"/>
  <c r="AN67" i="7"/>
  <c r="AO67" i="7" a="1"/>
  <c r="AO67" i="7"/>
  <c r="AP67" i="7" a="1"/>
  <c r="AP67" i="7"/>
  <c r="AQ67" i="7" a="1"/>
  <c r="AQ67" i="7"/>
  <c r="AR67" i="7" a="1"/>
  <c r="AR67" i="7"/>
  <c r="AS67" i="7" a="1"/>
  <c r="AS67" i="7"/>
  <c r="AT67" i="7" a="1"/>
  <c r="AT67" i="7"/>
  <c r="AU67" i="7" a="1"/>
  <c r="AU67" i="7"/>
  <c r="AV67" i="7" a="1"/>
  <c r="AV67" i="7"/>
  <c r="AW67" i="7" a="1"/>
  <c r="AW67" i="7"/>
  <c r="AX67" i="7" a="1"/>
  <c r="AX67" i="7"/>
  <c r="AY67" i="7" a="1"/>
  <c r="AY67" i="7"/>
  <c r="AZ67" i="7" a="1"/>
  <c r="AZ67" i="7"/>
  <c r="BA67" i="7" a="1"/>
  <c r="BA67" i="7"/>
  <c r="BB67" i="7" a="1"/>
  <c r="BB67" i="7"/>
  <c r="BC67" i="7" a="1"/>
  <c r="BC67" i="7"/>
  <c r="BD67" i="7" a="1"/>
  <c r="BD67" i="7"/>
  <c r="BE67" i="7" a="1"/>
  <c r="BE67" i="7"/>
  <c r="BF67" i="7" a="1"/>
  <c r="BF67" i="7"/>
  <c r="BG67" i="7" a="1"/>
  <c r="BG67" i="7"/>
  <c r="BH67" i="7" a="1"/>
  <c r="BH67" i="7"/>
  <c r="BI67" i="7" a="1"/>
  <c r="BI67" i="7"/>
  <c r="BJ67" i="7" a="1"/>
  <c r="BJ67" i="7"/>
  <c r="BK67" i="7" a="1"/>
  <c r="BK67" i="7"/>
  <c r="BL67" i="7" a="1"/>
  <c r="BL67" i="7"/>
  <c r="BM67" i="7" a="1"/>
  <c r="BM67" i="7"/>
  <c r="BN67" i="7" a="1"/>
  <c r="BN67" i="7"/>
  <c r="BO67" i="7" a="1"/>
  <c r="BO67" i="7"/>
  <c r="BP67" i="7" a="1"/>
  <c r="BP67" i="7"/>
  <c r="BQ67" i="7" a="1"/>
  <c r="BQ67" i="7"/>
  <c r="BR67" i="7" a="1"/>
  <c r="BR67" i="7"/>
  <c r="BS67" i="7" a="1"/>
  <c r="BS67" i="7"/>
  <c r="BT67" i="7" a="1"/>
  <c r="BT67" i="7"/>
  <c r="BU67" i="7" a="1"/>
  <c r="BU67" i="7"/>
  <c r="BV67" i="7" a="1"/>
  <c r="BV67" i="7"/>
  <c r="BW67" i="7" a="1"/>
  <c r="BW67" i="7"/>
  <c r="BX67" i="7" a="1"/>
  <c r="BX67" i="7"/>
  <c r="BY67" i="7" a="1"/>
  <c r="BY67" i="7"/>
  <c r="BZ67" i="7" a="1"/>
  <c r="BZ67" i="7"/>
  <c r="CA67" i="7" a="1"/>
  <c r="CA67" i="7"/>
  <c r="CB67" i="7" a="1"/>
  <c r="CB67" i="7"/>
  <c r="CC67" i="7" a="1"/>
  <c r="CC67" i="7"/>
  <c r="CD67" i="7" a="1"/>
  <c r="CD67" i="7"/>
  <c r="CE67" i="7" a="1"/>
  <c r="CE67" i="7"/>
  <c r="CF67" i="7" a="1"/>
  <c r="CF67" i="7"/>
  <c r="CG67" i="7" a="1"/>
  <c r="CG67" i="7"/>
  <c r="CH67" i="7" a="1"/>
  <c r="CH67" i="7"/>
  <c r="CI67" i="7" a="1"/>
  <c r="CI67" i="7"/>
  <c r="CJ67" i="7" a="1"/>
  <c r="CJ67" i="7"/>
  <c r="CK67" i="7" a="1"/>
  <c r="CK67" i="7"/>
  <c r="CL67" i="7" a="1"/>
  <c r="CL67" i="7"/>
  <c r="CM67" i="7" a="1"/>
  <c r="CM67" i="7"/>
  <c r="CN67" i="7" a="1"/>
  <c r="CN67" i="7"/>
  <c r="CO67" i="7" a="1"/>
  <c r="CO67" i="7"/>
  <c r="CP67" i="7" a="1"/>
  <c r="CP67" i="7"/>
  <c r="CQ67" i="7" a="1"/>
  <c r="CQ67" i="7"/>
  <c r="CR67" i="7" a="1"/>
  <c r="CR67" i="7"/>
  <c r="CS67" i="7" a="1"/>
  <c r="CS67" i="7"/>
  <c r="CT67" i="7" a="1"/>
  <c r="CT67" i="7"/>
  <c r="CU67" i="7" a="1"/>
  <c r="CU67" i="7"/>
  <c r="CV67" i="7" a="1"/>
  <c r="CV67" i="7"/>
  <c r="CW67" i="7" a="1"/>
  <c r="CW67" i="7"/>
  <c r="CX67" i="7" a="1"/>
  <c r="CX67" i="7"/>
  <c r="CY67" i="7" a="1"/>
  <c r="CY67" i="7"/>
  <c r="CZ67" i="7" a="1"/>
  <c r="CZ67" i="7"/>
  <c r="DA67" i="7" a="1"/>
  <c r="DA67" i="7"/>
  <c r="DB67" i="7" a="1"/>
  <c r="DB67" i="7"/>
  <c r="DC67" i="7" a="1"/>
  <c r="DC67" i="7"/>
  <c r="DD67" i="7" a="1"/>
  <c r="DD67" i="7"/>
  <c r="DE67" i="7" a="1"/>
  <c r="DE67" i="7"/>
  <c r="DF67" i="7" a="1"/>
  <c r="DF67" i="7"/>
  <c r="DG67" i="7" a="1"/>
  <c r="DG67" i="7"/>
  <c r="DH67" i="7" a="1"/>
  <c r="DH67" i="7"/>
  <c r="DI67" i="7" a="1"/>
  <c r="DI67" i="7"/>
  <c r="DJ67" i="7" a="1"/>
  <c r="DJ67" i="7"/>
  <c r="DK67" i="7" a="1"/>
  <c r="DK67" i="7"/>
  <c r="DL67" i="7" a="1"/>
  <c r="DL67" i="7"/>
  <c r="DM67" i="7" a="1"/>
  <c r="DM67" i="7"/>
  <c r="DN67" i="7" a="1"/>
  <c r="DN67" i="7"/>
  <c r="DO67" i="7" a="1"/>
  <c r="DO67" i="7"/>
  <c r="DP67" i="7" a="1"/>
  <c r="DP67" i="7"/>
  <c r="DQ67" i="7" a="1"/>
  <c r="DQ67" i="7"/>
  <c r="DR67" i="7" a="1"/>
  <c r="DR67" i="7"/>
  <c r="DS67" i="7" a="1"/>
  <c r="DS67" i="7"/>
  <c r="DT67" i="7" a="1"/>
  <c r="DT67" i="7"/>
  <c r="DU67" i="7" a="1"/>
  <c r="DU67" i="7"/>
  <c r="DV67" i="7" a="1"/>
  <c r="DV67" i="7"/>
  <c r="DW67" i="7" a="1"/>
  <c r="DW67" i="7"/>
  <c r="DX67" i="7" a="1"/>
  <c r="DX67" i="7"/>
  <c r="E67" i="7"/>
  <c r="L66" i="7" a="1"/>
  <c r="L66" i="7"/>
  <c r="M66" i="7" a="1"/>
  <c r="M66" i="7"/>
  <c r="N66" i="7" a="1"/>
  <c r="N66" i="7"/>
  <c r="O66" i="7" a="1"/>
  <c r="O66" i="7"/>
  <c r="P66" i="7" a="1"/>
  <c r="P66" i="7"/>
  <c r="Q66" i="7" a="1"/>
  <c r="Q66" i="7"/>
  <c r="R66" i="7" a="1"/>
  <c r="R66" i="7"/>
  <c r="S66" i="7" a="1"/>
  <c r="S66" i="7"/>
  <c r="T66" i="7" a="1"/>
  <c r="T66" i="7"/>
  <c r="U66" i="7" a="1"/>
  <c r="U66" i="7"/>
  <c r="V66" i="7" a="1"/>
  <c r="V66" i="7"/>
  <c r="W66" i="7" a="1"/>
  <c r="W66" i="7"/>
  <c r="X66" i="7" a="1"/>
  <c r="X66" i="7"/>
  <c r="Y66" i="7" a="1"/>
  <c r="Y66" i="7"/>
  <c r="Z66" i="7" a="1"/>
  <c r="Z66" i="7"/>
  <c r="AA66" i="7" a="1"/>
  <c r="AA66" i="7"/>
  <c r="AB66" i="7" a="1"/>
  <c r="AB66" i="7"/>
  <c r="AC66" i="7" a="1"/>
  <c r="AC66" i="7"/>
  <c r="AD66" i="7" a="1"/>
  <c r="AD66" i="7"/>
  <c r="AE66" i="7" a="1"/>
  <c r="AE66" i="7"/>
  <c r="AF66" i="7" a="1"/>
  <c r="AF66" i="7"/>
  <c r="AG66" i="7" a="1"/>
  <c r="AG66" i="7"/>
  <c r="AH66" i="7" a="1"/>
  <c r="AH66" i="7"/>
  <c r="AI66" i="7" a="1"/>
  <c r="AI66" i="7"/>
  <c r="AJ66" i="7" a="1"/>
  <c r="AJ66" i="7"/>
  <c r="AK66" i="7" a="1"/>
  <c r="AK66" i="7"/>
  <c r="AL66" i="7" a="1"/>
  <c r="AL66" i="7"/>
  <c r="AM66" i="7" a="1"/>
  <c r="AM66" i="7"/>
  <c r="AN66" i="7" a="1"/>
  <c r="AN66" i="7"/>
  <c r="AO66" i="7" a="1"/>
  <c r="AO66" i="7"/>
  <c r="AP66" i="7" a="1"/>
  <c r="AP66" i="7"/>
  <c r="AQ66" i="7" a="1"/>
  <c r="AQ66" i="7"/>
  <c r="AR66" i="7" a="1"/>
  <c r="AR66" i="7"/>
  <c r="AS66" i="7" a="1"/>
  <c r="AS66" i="7"/>
  <c r="AT66" i="7" a="1"/>
  <c r="AT66" i="7"/>
  <c r="AU66" i="7" a="1"/>
  <c r="AU66" i="7"/>
  <c r="AV66" i="7" a="1"/>
  <c r="AV66" i="7"/>
  <c r="AW66" i="7" a="1"/>
  <c r="AW66" i="7"/>
  <c r="AX66" i="7" a="1"/>
  <c r="AX66" i="7"/>
  <c r="AY66" i="7" a="1"/>
  <c r="AY66" i="7"/>
  <c r="AZ66" i="7" a="1"/>
  <c r="AZ66" i="7"/>
  <c r="BA66" i="7" a="1"/>
  <c r="BA66" i="7"/>
  <c r="BB66" i="7" a="1"/>
  <c r="BB66" i="7"/>
  <c r="BC66" i="7" a="1"/>
  <c r="BC66" i="7"/>
  <c r="BD66" i="7" a="1"/>
  <c r="BD66" i="7"/>
  <c r="BE66" i="7" a="1"/>
  <c r="BE66" i="7"/>
  <c r="BF66" i="7" a="1"/>
  <c r="BF66" i="7"/>
  <c r="BG66" i="7" a="1"/>
  <c r="BG66" i="7"/>
  <c r="BH66" i="7" a="1"/>
  <c r="BH66" i="7"/>
  <c r="BI66" i="7" a="1"/>
  <c r="BI66" i="7"/>
  <c r="BJ66" i="7" a="1"/>
  <c r="BJ66" i="7"/>
  <c r="BK66" i="7" a="1"/>
  <c r="BK66" i="7"/>
  <c r="BL66" i="7" a="1"/>
  <c r="BL66" i="7"/>
  <c r="BM66" i="7" a="1"/>
  <c r="BM66" i="7"/>
  <c r="BN66" i="7" a="1"/>
  <c r="BN66" i="7"/>
  <c r="BO66" i="7" a="1"/>
  <c r="BO66" i="7"/>
  <c r="BP66" i="7" a="1"/>
  <c r="BP66" i="7"/>
  <c r="BQ66" i="7" a="1"/>
  <c r="BQ66" i="7"/>
  <c r="BR66" i="7" a="1"/>
  <c r="BR66" i="7"/>
  <c r="BS66" i="7" a="1"/>
  <c r="BS66" i="7"/>
  <c r="BT66" i="7" a="1"/>
  <c r="BT66" i="7"/>
  <c r="BU66" i="7" a="1"/>
  <c r="BU66" i="7"/>
  <c r="BV66" i="7" a="1"/>
  <c r="BV66" i="7"/>
  <c r="BW66" i="7" a="1"/>
  <c r="BW66" i="7"/>
  <c r="BX66" i="7" a="1"/>
  <c r="BX66" i="7"/>
  <c r="BY66" i="7" a="1"/>
  <c r="BY66" i="7"/>
  <c r="BZ66" i="7" a="1"/>
  <c r="BZ66" i="7"/>
  <c r="CA66" i="7" a="1"/>
  <c r="CA66" i="7"/>
  <c r="CB66" i="7" a="1"/>
  <c r="CB66" i="7"/>
  <c r="CC66" i="7" a="1"/>
  <c r="CC66" i="7"/>
  <c r="CD66" i="7" a="1"/>
  <c r="CD66" i="7"/>
  <c r="CE66" i="7" a="1"/>
  <c r="CE66" i="7"/>
  <c r="CF66" i="7" a="1"/>
  <c r="CF66" i="7"/>
  <c r="CG66" i="7" a="1"/>
  <c r="CG66" i="7"/>
  <c r="CH66" i="7" a="1"/>
  <c r="CH66" i="7"/>
  <c r="CI66" i="7" a="1"/>
  <c r="CI66" i="7"/>
  <c r="CJ66" i="7" a="1"/>
  <c r="CJ66" i="7"/>
  <c r="CK66" i="7" a="1"/>
  <c r="CK66" i="7"/>
  <c r="CL66" i="7" a="1"/>
  <c r="CL66" i="7"/>
  <c r="CM66" i="7" a="1"/>
  <c r="CM66" i="7"/>
  <c r="CN66" i="7" a="1"/>
  <c r="CN66" i="7"/>
  <c r="CO66" i="7" a="1"/>
  <c r="CO66" i="7"/>
  <c r="CP66" i="7" a="1"/>
  <c r="CP66" i="7"/>
  <c r="CQ66" i="7" a="1"/>
  <c r="CQ66" i="7"/>
  <c r="CR66" i="7" a="1"/>
  <c r="CR66" i="7"/>
  <c r="CS66" i="7" a="1"/>
  <c r="CS66" i="7"/>
  <c r="CT66" i="7" a="1"/>
  <c r="CT66" i="7"/>
  <c r="CU66" i="7" a="1"/>
  <c r="CU66" i="7"/>
  <c r="CV66" i="7" a="1"/>
  <c r="CV66" i="7"/>
  <c r="CW66" i="7" a="1"/>
  <c r="CW66" i="7"/>
  <c r="CX66" i="7" a="1"/>
  <c r="CX66" i="7"/>
  <c r="CY66" i="7" a="1"/>
  <c r="CY66" i="7"/>
  <c r="CZ66" i="7" a="1"/>
  <c r="CZ66" i="7"/>
  <c r="DA66" i="7" a="1"/>
  <c r="DA66" i="7"/>
  <c r="DB66" i="7" a="1"/>
  <c r="DB66" i="7"/>
  <c r="DC66" i="7" a="1"/>
  <c r="DC66" i="7"/>
  <c r="DD66" i="7" a="1"/>
  <c r="DD66" i="7"/>
  <c r="DE66" i="7" a="1"/>
  <c r="DE66" i="7"/>
  <c r="DF66" i="7" a="1"/>
  <c r="DF66" i="7"/>
  <c r="DG66" i="7" a="1"/>
  <c r="DG66" i="7"/>
  <c r="DH66" i="7" a="1"/>
  <c r="DH66" i="7"/>
  <c r="DI66" i="7" a="1"/>
  <c r="DI66" i="7"/>
  <c r="DJ66" i="7" a="1"/>
  <c r="DJ66" i="7"/>
  <c r="DK66" i="7" a="1"/>
  <c r="DK66" i="7"/>
  <c r="DL66" i="7" a="1"/>
  <c r="DL66" i="7"/>
  <c r="DM66" i="7" a="1"/>
  <c r="DM66" i="7"/>
  <c r="DN66" i="7" a="1"/>
  <c r="DN66" i="7"/>
  <c r="DO66" i="7" a="1"/>
  <c r="DO66" i="7"/>
  <c r="DP66" i="7" a="1"/>
  <c r="DP66" i="7"/>
  <c r="DQ66" i="7" a="1"/>
  <c r="DQ66" i="7"/>
  <c r="DR66" i="7" a="1"/>
  <c r="DR66" i="7"/>
  <c r="DS66" i="7" a="1"/>
  <c r="DS66" i="7"/>
  <c r="DT66" i="7" a="1"/>
  <c r="DT66" i="7"/>
  <c r="DU66" i="7" a="1"/>
  <c r="DU66" i="7"/>
  <c r="DV66" i="7" a="1"/>
  <c r="DV66" i="7"/>
  <c r="DW66" i="7" a="1"/>
  <c r="DW66" i="7"/>
  <c r="DX66" i="7" a="1"/>
  <c r="DX66" i="7"/>
  <c r="E66" i="7"/>
  <c r="L65" i="7" a="1"/>
  <c r="L65" i="7"/>
  <c r="M65" i="7" a="1"/>
  <c r="M65" i="7"/>
  <c r="N65" i="7" a="1"/>
  <c r="N65" i="7"/>
  <c r="O65" i="7" a="1"/>
  <c r="O65" i="7"/>
  <c r="P65" i="7" a="1"/>
  <c r="P65" i="7"/>
  <c r="Q65" i="7" a="1"/>
  <c r="Q65" i="7"/>
  <c r="R65" i="7" a="1"/>
  <c r="R65" i="7"/>
  <c r="S65" i="7" a="1"/>
  <c r="S65" i="7"/>
  <c r="T65" i="7" a="1"/>
  <c r="T65" i="7"/>
  <c r="U65" i="7" a="1"/>
  <c r="U65" i="7"/>
  <c r="V65" i="7" a="1"/>
  <c r="V65" i="7"/>
  <c r="W65" i="7" a="1"/>
  <c r="W65" i="7"/>
  <c r="X65" i="7" a="1"/>
  <c r="X65" i="7"/>
  <c r="Y65" i="7" a="1"/>
  <c r="Y65" i="7"/>
  <c r="Z65" i="7" a="1"/>
  <c r="Z65" i="7"/>
  <c r="AA65" i="7" a="1"/>
  <c r="AA65" i="7"/>
  <c r="AB65" i="7" a="1"/>
  <c r="AB65" i="7"/>
  <c r="AC65" i="7" a="1"/>
  <c r="AC65" i="7"/>
  <c r="AD65" i="7" a="1"/>
  <c r="AD65" i="7"/>
  <c r="AE65" i="7" a="1"/>
  <c r="AE65" i="7"/>
  <c r="AF65" i="7" a="1"/>
  <c r="AF65" i="7"/>
  <c r="AG65" i="7" a="1"/>
  <c r="AG65" i="7"/>
  <c r="AH65" i="7" a="1"/>
  <c r="AH65" i="7"/>
  <c r="AI65" i="7" a="1"/>
  <c r="AI65" i="7"/>
  <c r="AJ65" i="7" a="1"/>
  <c r="AJ65" i="7"/>
  <c r="AK65" i="7" a="1"/>
  <c r="AK65" i="7"/>
  <c r="AL65" i="7" a="1"/>
  <c r="AL65" i="7"/>
  <c r="AM65" i="7" a="1"/>
  <c r="AM65" i="7"/>
  <c r="AN65" i="7" a="1"/>
  <c r="AN65" i="7"/>
  <c r="AO65" i="7" a="1"/>
  <c r="AO65" i="7"/>
  <c r="AP65" i="7" a="1"/>
  <c r="AP65" i="7"/>
  <c r="AQ65" i="7" a="1"/>
  <c r="AQ65" i="7"/>
  <c r="AR65" i="7" a="1"/>
  <c r="AR65" i="7"/>
  <c r="AS65" i="7" a="1"/>
  <c r="AS65" i="7"/>
  <c r="AT65" i="7" a="1"/>
  <c r="AT65" i="7"/>
  <c r="AU65" i="7" a="1"/>
  <c r="AU65" i="7"/>
  <c r="AV65" i="7" a="1"/>
  <c r="AV65" i="7"/>
  <c r="AW65" i="7" a="1"/>
  <c r="AW65" i="7"/>
  <c r="AX65" i="7" a="1"/>
  <c r="AX65" i="7"/>
  <c r="AY65" i="7" a="1"/>
  <c r="AY65" i="7"/>
  <c r="AZ65" i="7" a="1"/>
  <c r="AZ65" i="7"/>
  <c r="BA65" i="7" a="1"/>
  <c r="BA65" i="7"/>
  <c r="BB65" i="7" a="1"/>
  <c r="BB65" i="7"/>
  <c r="BC65" i="7" a="1"/>
  <c r="BC65" i="7"/>
  <c r="BD65" i="7" a="1"/>
  <c r="BD65" i="7"/>
  <c r="BE65" i="7" a="1"/>
  <c r="BE65" i="7"/>
  <c r="BF65" i="7" a="1"/>
  <c r="BF65" i="7"/>
  <c r="BG65" i="7" a="1"/>
  <c r="BG65" i="7"/>
  <c r="BH65" i="7" a="1"/>
  <c r="BH65" i="7"/>
  <c r="BI65" i="7" a="1"/>
  <c r="BI65" i="7"/>
  <c r="BJ65" i="7" a="1"/>
  <c r="BJ65" i="7"/>
  <c r="BK65" i="7" a="1"/>
  <c r="BK65" i="7"/>
  <c r="BL65" i="7" a="1"/>
  <c r="BL65" i="7"/>
  <c r="BM65" i="7" a="1"/>
  <c r="BM65" i="7"/>
  <c r="BN65" i="7" a="1"/>
  <c r="BN65" i="7"/>
  <c r="BO65" i="7" a="1"/>
  <c r="BO65" i="7"/>
  <c r="BP65" i="7" a="1"/>
  <c r="BP65" i="7"/>
  <c r="BQ65" i="7" a="1"/>
  <c r="BQ65" i="7"/>
  <c r="BR65" i="7" a="1"/>
  <c r="BR65" i="7"/>
  <c r="BS65" i="7" a="1"/>
  <c r="BS65" i="7"/>
  <c r="BT65" i="7" a="1"/>
  <c r="BT65" i="7"/>
  <c r="BU65" i="7" a="1"/>
  <c r="BU65" i="7"/>
  <c r="BV65" i="7" a="1"/>
  <c r="BV65" i="7"/>
  <c r="BW65" i="7" a="1"/>
  <c r="BW65" i="7"/>
  <c r="BX65" i="7" a="1"/>
  <c r="BX65" i="7"/>
  <c r="BY65" i="7" a="1"/>
  <c r="BY65" i="7"/>
  <c r="BZ65" i="7" a="1"/>
  <c r="BZ65" i="7"/>
  <c r="CA65" i="7" a="1"/>
  <c r="CA65" i="7"/>
  <c r="CB65" i="7" a="1"/>
  <c r="CB65" i="7"/>
  <c r="CC65" i="7" a="1"/>
  <c r="CC65" i="7"/>
  <c r="CD65" i="7" a="1"/>
  <c r="CD65" i="7"/>
  <c r="CE65" i="7" a="1"/>
  <c r="CE65" i="7"/>
  <c r="CF65" i="7" a="1"/>
  <c r="CF65" i="7"/>
  <c r="CG65" i="7" a="1"/>
  <c r="CG65" i="7"/>
  <c r="CH65" i="7" a="1"/>
  <c r="CH65" i="7"/>
  <c r="CI65" i="7" a="1"/>
  <c r="CI65" i="7"/>
  <c r="CJ65" i="7" a="1"/>
  <c r="CJ65" i="7"/>
  <c r="CK65" i="7" a="1"/>
  <c r="CK65" i="7"/>
  <c r="CL65" i="7" a="1"/>
  <c r="CL65" i="7"/>
  <c r="CM65" i="7" a="1"/>
  <c r="CM65" i="7"/>
  <c r="CN65" i="7" a="1"/>
  <c r="CN65" i="7"/>
  <c r="CO65" i="7" a="1"/>
  <c r="CO65" i="7"/>
  <c r="CP65" i="7" a="1"/>
  <c r="CP65" i="7"/>
  <c r="CQ65" i="7" a="1"/>
  <c r="CQ65" i="7"/>
  <c r="CR65" i="7" a="1"/>
  <c r="CR65" i="7"/>
  <c r="CS65" i="7" a="1"/>
  <c r="CS65" i="7"/>
  <c r="CT65" i="7" a="1"/>
  <c r="CT65" i="7"/>
  <c r="CU65" i="7" a="1"/>
  <c r="CU65" i="7"/>
  <c r="CV65" i="7" a="1"/>
  <c r="CV65" i="7"/>
  <c r="CW65" i="7" a="1"/>
  <c r="CW65" i="7"/>
  <c r="CX65" i="7" a="1"/>
  <c r="CX65" i="7"/>
  <c r="CY65" i="7" a="1"/>
  <c r="CY65" i="7"/>
  <c r="CZ65" i="7" a="1"/>
  <c r="CZ65" i="7"/>
  <c r="DA65" i="7" a="1"/>
  <c r="DA65" i="7"/>
  <c r="DB65" i="7" a="1"/>
  <c r="DB65" i="7"/>
  <c r="DC65" i="7" a="1"/>
  <c r="DC65" i="7"/>
  <c r="DD65" i="7" a="1"/>
  <c r="DD65" i="7"/>
  <c r="DE65" i="7" a="1"/>
  <c r="DE65" i="7"/>
  <c r="DF65" i="7" a="1"/>
  <c r="DF65" i="7"/>
  <c r="DG65" i="7" a="1"/>
  <c r="DG65" i="7"/>
  <c r="DH65" i="7" a="1"/>
  <c r="DH65" i="7"/>
  <c r="DI65" i="7" a="1"/>
  <c r="DI65" i="7"/>
  <c r="DJ65" i="7" a="1"/>
  <c r="DJ65" i="7"/>
  <c r="DK65" i="7" a="1"/>
  <c r="DK65" i="7"/>
  <c r="DL65" i="7" a="1"/>
  <c r="DL65" i="7"/>
  <c r="DM65" i="7" a="1"/>
  <c r="DM65" i="7"/>
  <c r="DN65" i="7" a="1"/>
  <c r="DN65" i="7"/>
  <c r="DO65" i="7" a="1"/>
  <c r="DO65" i="7"/>
  <c r="DP65" i="7" a="1"/>
  <c r="DP65" i="7"/>
  <c r="DQ65" i="7" a="1"/>
  <c r="DQ65" i="7"/>
  <c r="DR65" i="7" a="1"/>
  <c r="DR65" i="7"/>
  <c r="DS65" i="7" a="1"/>
  <c r="DS65" i="7"/>
  <c r="DT65" i="7" a="1"/>
  <c r="DT65" i="7"/>
  <c r="DU65" i="7" a="1"/>
  <c r="DU65" i="7"/>
  <c r="DV65" i="7" a="1"/>
  <c r="DV65" i="7"/>
  <c r="DW65" i="7" a="1"/>
  <c r="DW65" i="7"/>
  <c r="DX65" i="7" a="1"/>
  <c r="DX65" i="7"/>
  <c r="E65" i="7"/>
  <c r="W64" i="7" a="1"/>
  <c r="W64" i="7"/>
  <c r="X64" i="7" a="1"/>
  <c r="X64" i="7"/>
  <c r="Y64" i="7" a="1"/>
  <c r="Y64" i="7"/>
  <c r="Z64" i="7" a="1"/>
  <c r="Z64" i="7"/>
  <c r="AA64" i="7" a="1"/>
  <c r="AA64" i="7"/>
  <c r="AB64" i="7" a="1"/>
  <c r="AB64" i="7"/>
  <c r="AC64" i="7" a="1"/>
  <c r="AC64" i="7"/>
  <c r="AD64" i="7" a="1"/>
  <c r="AD64" i="7"/>
  <c r="AE64" i="7" a="1"/>
  <c r="AE64" i="7"/>
  <c r="AF64" i="7" a="1"/>
  <c r="AF64" i="7"/>
  <c r="AG64" i="7" a="1"/>
  <c r="AG64" i="7"/>
  <c r="AH64" i="7" a="1"/>
  <c r="AH64" i="7"/>
  <c r="AI64" i="7" a="1"/>
  <c r="AI64" i="7"/>
  <c r="AJ64" i="7" a="1"/>
  <c r="AJ64" i="7"/>
  <c r="AK64" i="7" a="1"/>
  <c r="AK64" i="7"/>
  <c r="AL64" i="7" a="1"/>
  <c r="AL64" i="7"/>
  <c r="AM64" i="7" a="1"/>
  <c r="AM64" i="7"/>
  <c r="AN64" i="7" a="1"/>
  <c r="AN64" i="7"/>
  <c r="AO64" i="7" a="1"/>
  <c r="AO64" i="7"/>
  <c r="AP64" i="7" a="1"/>
  <c r="AP64" i="7"/>
  <c r="AQ64" i="7" a="1"/>
  <c r="AQ64" i="7"/>
  <c r="AR64" i="7" a="1"/>
  <c r="AR64" i="7"/>
  <c r="AS64" i="7" a="1"/>
  <c r="AS64" i="7"/>
  <c r="AT64" i="7" a="1"/>
  <c r="AT64" i="7"/>
  <c r="AU64" i="7" a="1"/>
  <c r="AU64" i="7"/>
  <c r="AV64" i="7" a="1"/>
  <c r="AV64" i="7"/>
  <c r="AW64" i="7" a="1"/>
  <c r="AW64" i="7"/>
  <c r="AX64" i="7" a="1"/>
  <c r="AX64" i="7"/>
  <c r="AY64" i="7" a="1"/>
  <c r="AY64" i="7"/>
  <c r="AZ64" i="7" a="1"/>
  <c r="AZ64" i="7"/>
  <c r="BA64" i="7" a="1"/>
  <c r="BA64" i="7"/>
  <c r="BB64" i="7" a="1"/>
  <c r="BB64" i="7"/>
  <c r="BC64" i="7" a="1"/>
  <c r="BC64" i="7"/>
  <c r="BD64" i="7" a="1"/>
  <c r="BD64" i="7"/>
  <c r="BE64" i="7" a="1"/>
  <c r="BE64" i="7"/>
  <c r="BF64" i="7" a="1"/>
  <c r="BF64" i="7"/>
  <c r="BG64" i="7" a="1"/>
  <c r="BG64" i="7"/>
  <c r="BH64" i="7" a="1"/>
  <c r="BH64" i="7"/>
  <c r="BI64" i="7" a="1"/>
  <c r="BI64" i="7"/>
  <c r="BJ64" i="7" a="1"/>
  <c r="BJ64" i="7"/>
  <c r="BK64" i="7" a="1"/>
  <c r="BK64" i="7"/>
  <c r="BL64" i="7" a="1"/>
  <c r="BL64" i="7"/>
  <c r="BM64" i="7" a="1"/>
  <c r="BM64" i="7"/>
  <c r="BN64" i="7" a="1"/>
  <c r="BN64" i="7"/>
  <c r="BO64" i="7" a="1"/>
  <c r="BO64" i="7"/>
  <c r="BP64" i="7" a="1"/>
  <c r="BP64" i="7"/>
  <c r="BQ64" i="7" a="1"/>
  <c r="BQ64" i="7"/>
  <c r="BR64" i="7" a="1"/>
  <c r="BR64" i="7"/>
  <c r="BS64" i="7" a="1"/>
  <c r="BS64" i="7"/>
  <c r="BT64" i="7" a="1"/>
  <c r="BT64" i="7"/>
  <c r="BU64" i="7" a="1"/>
  <c r="BU64" i="7"/>
  <c r="BV64" i="7" a="1"/>
  <c r="BV64" i="7"/>
  <c r="BW64" i="7" a="1"/>
  <c r="BW64" i="7"/>
  <c r="BX64" i="7" a="1"/>
  <c r="BX64" i="7"/>
  <c r="BY64" i="7" a="1"/>
  <c r="BY64" i="7"/>
  <c r="BZ64" i="7" a="1"/>
  <c r="BZ64" i="7"/>
  <c r="CA64" i="7" a="1"/>
  <c r="CA64" i="7"/>
  <c r="CB64" i="7" a="1"/>
  <c r="CB64" i="7"/>
  <c r="CC64" i="7" a="1"/>
  <c r="CC64" i="7"/>
  <c r="CD64" i="7" a="1"/>
  <c r="CD64" i="7"/>
  <c r="CE64" i="7" a="1"/>
  <c r="CE64" i="7"/>
  <c r="CF64" i="7" a="1"/>
  <c r="CF64" i="7"/>
  <c r="CG64" i="7" a="1"/>
  <c r="CG64" i="7"/>
  <c r="CH64" i="7" a="1"/>
  <c r="CH64" i="7"/>
  <c r="CI64" i="7" a="1"/>
  <c r="CI64" i="7"/>
  <c r="CJ64" i="7" a="1"/>
  <c r="CJ64" i="7"/>
  <c r="CK64" i="7" a="1"/>
  <c r="CK64" i="7"/>
  <c r="CL64" i="7" a="1"/>
  <c r="CL64" i="7"/>
  <c r="CM64" i="7" a="1"/>
  <c r="CM64" i="7"/>
  <c r="CN64" i="7" a="1"/>
  <c r="CN64" i="7"/>
  <c r="CO64" i="7" a="1"/>
  <c r="CO64" i="7"/>
  <c r="CP64" i="7" a="1"/>
  <c r="CP64" i="7"/>
  <c r="CQ64" i="7" a="1"/>
  <c r="CQ64" i="7"/>
  <c r="CR64" i="7" a="1"/>
  <c r="CR64" i="7"/>
  <c r="CS64" i="7" a="1"/>
  <c r="CS64" i="7"/>
  <c r="CT64" i="7" a="1"/>
  <c r="CT64" i="7"/>
  <c r="CU64" i="7" a="1"/>
  <c r="CU64" i="7"/>
  <c r="CV64" i="7" a="1"/>
  <c r="CV64" i="7"/>
  <c r="CW64" i="7" a="1"/>
  <c r="CW64" i="7"/>
  <c r="CX64" i="7" a="1"/>
  <c r="CX64" i="7"/>
  <c r="CY64" i="7" a="1"/>
  <c r="CY64" i="7"/>
  <c r="CZ64" i="7" a="1"/>
  <c r="CZ64" i="7"/>
  <c r="DA64" i="7" a="1"/>
  <c r="DA64" i="7"/>
  <c r="DB64" i="7" a="1"/>
  <c r="DB64" i="7"/>
  <c r="DC64" i="7" a="1"/>
  <c r="DC64" i="7"/>
  <c r="DD64" i="7" a="1"/>
  <c r="DD64" i="7"/>
  <c r="DE64" i="7" a="1"/>
  <c r="DE64" i="7"/>
  <c r="DF64" i="7" a="1"/>
  <c r="DF64" i="7"/>
  <c r="DG64" i="7" a="1"/>
  <c r="DG64" i="7"/>
  <c r="DH64" i="7" a="1"/>
  <c r="DH64" i="7"/>
  <c r="DI64" i="7" a="1"/>
  <c r="DI64" i="7"/>
  <c r="DJ64" i="7" a="1"/>
  <c r="DJ64" i="7"/>
  <c r="DK64" i="7" a="1"/>
  <c r="DK64" i="7"/>
  <c r="DL64" i="7" a="1"/>
  <c r="DL64" i="7"/>
  <c r="DM64" i="7" a="1"/>
  <c r="DM64" i="7"/>
  <c r="DN64" i="7" a="1"/>
  <c r="DN64" i="7"/>
  <c r="DO64" i="7" a="1"/>
  <c r="DO64" i="7"/>
  <c r="DP64" i="7" a="1"/>
  <c r="DP64" i="7"/>
  <c r="DQ64" i="7" a="1"/>
  <c r="DQ64" i="7"/>
  <c r="DR64" i="7" a="1"/>
  <c r="DR64" i="7"/>
  <c r="DS64" i="7" a="1"/>
  <c r="DS64" i="7"/>
  <c r="DT64" i="7" a="1"/>
  <c r="DT64" i="7"/>
  <c r="DU64" i="7" a="1"/>
  <c r="DU64" i="7"/>
  <c r="DV64" i="7" a="1"/>
  <c r="DV64" i="7"/>
  <c r="DW64" i="7" a="1"/>
  <c r="DW64" i="7"/>
  <c r="DX64" i="7" a="1"/>
  <c r="DX64" i="7"/>
  <c r="L64" i="7" a="1"/>
  <c r="L64" i="7"/>
  <c r="M64" i="7" a="1"/>
  <c r="M64" i="7"/>
  <c r="N64" i="7" a="1"/>
  <c r="N64" i="7"/>
  <c r="O64" i="7" a="1"/>
  <c r="O64" i="7"/>
  <c r="P64" i="7" a="1"/>
  <c r="P64" i="7"/>
  <c r="Q64" i="7" a="1"/>
  <c r="Q64" i="7"/>
  <c r="R64" i="7" a="1"/>
  <c r="R64" i="7"/>
  <c r="S64" i="7" a="1"/>
  <c r="S64" i="7"/>
  <c r="T64" i="7" a="1"/>
  <c r="T64" i="7"/>
  <c r="U64" i="7" a="1"/>
  <c r="U64" i="7"/>
  <c r="V64" i="7" a="1"/>
  <c r="V64" i="7"/>
  <c r="E64" i="7"/>
  <c r="L63" i="7" a="1"/>
  <c r="L63" i="7"/>
  <c r="M63" i="7" a="1"/>
  <c r="M63" i="7"/>
  <c r="N63" i="7" a="1"/>
  <c r="N63" i="7"/>
  <c r="O63" i="7" a="1"/>
  <c r="O63" i="7"/>
  <c r="P63" i="7" a="1"/>
  <c r="P63" i="7"/>
  <c r="Q63" i="7" a="1"/>
  <c r="Q63" i="7"/>
  <c r="R63" i="7" a="1"/>
  <c r="R63" i="7"/>
  <c r="S63" i="7" a="1"/>
  <c r="S63" i="7"/>
  <c r="T63" i="7" a="1"/>
  <c r="T63" i="7"/>
  <c r="U63" i="7" a="1"/>
  <c r="U63" i="7"/>
  <c r="V63" i="7" a="1"/>
  <c r="V63" i="7"/>
  <c r="W63" i="7" a="1"/>
  <c r="W63" i="7"/>
  <c r="X63" i="7" a="1"/>
  <c r="X63" i="7"/>
  <c r="Y63" i="7" a="1"/>
  <c r="Y63" i="7"/>
  <c r="Z63" i="7" a="1"/>
  <c r="Z63" i="7"/>
  <c r="AA63" i="7" a="1"/>
  <c r="AA63" i="7"/>
  <c r="AB63" i="7" a="1"/>
  <c r="AB63" i="7"/>
  <c r="AC63" i="7" a="1"/>
  <c r="AC63" i="7"/>
  <c r="AD63" i="7" a="1"/>
  <c r="AD63" i="7"/>
  <c r="AE63" i="7" a="1"/>
  <c r="AE63" i="7"/>
  <c r="AF63" i="7" a="1"/>
  <c r="AF63" i="7"/>
  <c r="AG63" i="7" a="1"/>
  <c r="AG63" i="7"/>
  <c r="AH63" i="7" a="1"/>
  <c r="AH63" i="7"/>
  <c r="AI63" i="7" a="1"/>
  <c r="AI63" i="7"/>
  <c r="AJ63" i="7" a="1"/>
  <c r="AJ63" i="7"/>
  <c r="AK63" i="7" a="1"/>
  <c r="AK63" i="7"/>
  <c r="AL63" i="7" a="1"/>
  <c r="AL63" i="7"/>
  <c r="AM63" i="7" a="1"/>
  <c r="AM63" i="7"/>
  <c r="AN63" i="7" a="1"/>
  <c r="AN63" i="7"/>
  <c r="AO63" i="7" a="1"/>
  <c r="AO63" i="7"/>
  <c r="AP63" i="7" a="1"/>
  <c r="AP63" i="7"/>
  <c r="AQ63" i="7" a="1"/>
  <c r="AQ63" i="7"/>
  <c r="AR63" i="7" a="1"/>
  <c r="AR63" i="7"/>
  <c r="AS63" i="7" a="1"/>
  <c r="AS63" i="7"/>
  <c r="AT63" i="7" a="1"/>
  <c r="AT63" i="7"/>
  <c r="AU63" i="7" a="1"/>
  <c r="AU63" i="7"/>
  <c r="AV63" i="7" a="1"/>
  <c r="AV63" i="7"/>
  <c r="AW63" i="7" a="1"/>
  <c r="AW63" i="7"/>
  <c r="AX63" i="7" a="1"/>
  <c r="AX63" i="7"/>
  <c r="AY63" i="7" a="1"/>
  <c r="AY63" i="7"/>
  <c r="AZ63" i="7" a="1"/>
  <c r="AZ63" i="7"/>
  <c r="BA63" i="7" a="1"/>
  <c r="BA63" i="7"/>
  <c r="BB63" i="7" a="1"/>
  <c r="BB63" i="7"/>
  <c r="BC63" i="7" a="1"/>
  <c r="BC63" i="7"/>
  <c r="BD63" i="7" a="1"/>
  <c r="BD63" i="7"/>
  <c r="BE63" i="7" a="1"/>
  <c r="BE63" i="7"/>
  <c r="BF63" i="7" a="1"/>
  <c r="BF63" i="7"/>
  <c r="BG63" i="7" a="1"/>
  <c r="BG63" i="7"/>
  <c r="BH63" i="7" a="1"/>
  <c r="BH63" i="7"/>
  <c r="BI63" i="7" a="1"/>
  <c r="BI63" i="7"/>
  <c r="BJ63" i="7" a="1"/>
  <c r="BJ63" i="7"/>
  <c r="BK63" i="7" a="1"/>
  <c r="BK63" i="7"/>
  <c r="BL63" i="7" a="1"/>
  <c r="BL63" i="7"/>
  <c r="BM63" i="7" a="1"/>
  <c r="BM63" i="7"/>
  <c r="BN63" i="7" a="1"/>
  <c r="BN63" i="7"/>
  <c r="BO63" i="7" a="1"/>
  <c r="BO63" i="7"/>
  <c r="BP63" i="7" a="1"/>
  <c r="BP63" i="7"/>
  <c r="BQ63" i="7" a="1"/>
  <c r="BQ63" i="7"/>
  <c r="BR63" i="7" a="1"/>
  <c r="BR63" i="7"/>
  <c r="BS63" i="7" a="1"/>
  <c r="BS63" i="7"/>
  <c r="BT63" i="7" a="1"/>
  <c r="BT63" i="7"/>
  <c r="BU63" i="7" a="1"/>
  <c r="BU63" i="7"/>
  <c r="BV63" i="7" a="1"/>
  <c r="BV63" i="7"/>
  <c r="BW63" i="7" a="1"/>
  <c r="BW63" i="7"/>
  <c r="BX63" i="7" a="1"/>
  <c r="BX63" i="7"/>
  <c r="BY63" i="7" a="1"/>
  <c r="BY63" i="7"/>
  <c r="BZ63" i="7" a="1"/>
  <c r="BZ63" i="7"/>
  <c r="CA63" i="7" a="1"/>
  <c r="CA63" i="7"/>
  <c r="CB63" i="7" a="1"/>
  <c r="CB63" i="7"/>
  <c r="CC63" i="7" a="1"/>
  <c r="CC63" i="7"/>
  <c r="CD63" i="7" a="1"/>
  <c r="CD63" i="7"/>
  <c r="CE63" i="7" a="1"/>
  <c r="CE63" i="7"/>
  <c r="CF63" i="7" a="1"/>
  <c r="CF63" i="7"/>
  <c r="CG63" i="7" a="1"/>
  <c r="CG63" i="7"/>
  <c r="CH63" i="7" a="1"/>
  <c r="CH63" i="7"/>
  <c r="CI63" i="7" a="1"/>
  <c r="CI63" i="7"/>
  <c r="CJ63" i="7" a="1"/>
  <c r="CJ63" i="7"/>
  <c r="CK63" i="7" a="1"/>
  <c r="CK63" i="7"/>
  <c r="CL63" i="7" a="1"/>
  <c r="CL63" i="7"/>
  <c r="CM63" i="7" a="1"/>
  <c r="CM63" i="7"/>
  <c r="CN63" i="7" a="1"/>
  <c r="CN63" i="7"/>
  <c r="CO63" i="7" a="1"/>
  <c r="CO63" i="7"/>
  <c r="CP63" i="7" a="1"/>
  <c r="CP63" i="7"/>
  <c r="CQ63" i="7" a="1"/>
  <c r="CQ63" i="7"/>
  <c r="CR63" i="7" a="1"/>
  <c r="CR63" i="7"/>
  <c r="CS63" i="7" a="1"/>
  <c r="CS63" i="7"/>
  <c r="CT63" i="7" a="1"/>
  <c r="CT63" i="7"/>
  <c r="CU63" i="7" a="1"/>
  <c r="CU63" i="7"/>
  <c r="CV63" i="7" a="1"/>
  <c r="CV63" i="7"/>
  <c r="CW63" i="7" a="1"/>
  <c r="CW63" i="7"/>
  <c r="CX63" i="7" a="1"/>
  <c r="CX63" i="7"/>
  <c r="CY63" i="7" a="1"/>
  <c r="CY63" i="7"/>
  <c r="CZ63" i="7" a="1"/>
  <c r="CZ63" i="7"/>
  <c r="DA63" i="7" a="1"/>
  <c r="DA63" i="7"/>
  <c r="DB63" i="7" a="1"/>
  <c r="DB63" i="7"/>
  <c r="DC63" i="7" a="1"/>
  <c r="DC63" i="7"/>
  <c r="DD63" i="7" a="1"/>
  <c r="DD63" i="7"/>
  <c r="DE63" i="7" a="1"/>
  <c r="DE63" i="7"/>
  <c r="DF63" i="7" a="1"/>
  <c r="DF63" i="7"/>
  <c r="DG63" i="7" a="1"/>
  <c r="DG63" i="7"/>
  <c r="DH63" i="7" a="1"/>
  <c r="DH63" i="7"/>
  <c r="DI63" i="7" a="1"/>
  <c r="DI63" i="7"/>
  <c r="DJ63" i="7" a="1"/>
  <c r="DJ63" i="7"/>
  <c r="DK63" i="7" a="1"/>
  <c r="DK63" i="7"/>
  <c r="DL63" i="7" a="1"/>
  <c r="DL63" i="7"/>
  <c r="DM63" i="7" a="1"/>
  <c r="DM63" i="7"/>
  <c r="DN63" i="7" a="1"/>
  <c r="DN63" i="7"/>
  <c r="DO63" i="7" a="1"/>
  <c r="DO63" i="7"/>
  <c r="DP63" i="7" a="1"/>
  <c r="DP63" i="7"/>
  <c r="DQ63" i="7" a="1"/>
  <c r="DQ63" i="7"/>
  <c r="DR63" i="7" a="1"/>
  <c r="DR63" i="7"/>
  <c r="DS63" i="7" a="1"/>
  <c r="DS63" i="7"/>
  <c r="DT63" i="7" a="1"/>
  <c r="DT63" i="7"/>
  <c r="DU63" i="7" a="1"/>
  <c r="DU63" i="7"/>
  <c r="DV63" i="7" a="1"/>
  <c r="DV63" i="7"/>
  <c r="DW63" i="7" a="1"/>
  <c r="DW63" i="7"/>
  <c r="DX63" i="7" a="1"/>
  <c r="DX63" i="7"/>
  <c r="L61" i="7"/>
  <c r="M61" i="7" a="1"/>
  <c r="M61" i="7"/>
  <c r="N61" i="7" a="1"/>
  <c r="N61" i="7"/>
  <c r="O61" i="7" a="1"/>
  <c r="O61" i="7"/>
  <c r="P61" i="7" a="1"/>
  <c r="P61" i="7"/>
  <c r="Q61" i="7" a="1"/>
  <c r="Q61" i="7"/>
  <c r="R61" i="7" a="1"/>
  <c r="R61" i="7"/>
  <c r="S61" i="7" a="1"/>
  <c r="S61" i="7"/>
  <c r="T61" i="7" a="1"/>
  <c r="T61" i="7"/>
  <c r="U61" i="7" a="1"/>
  <c r="U61" i="7"/>
  <c r="V61" i="7" a="1"/>
  <c r="V61" i="7"/>
  <c r="W61" i="7" a="1"/>
  <c r="W61" i="7"/>
  <c r="X61" i="7" a="1"/>
  <c r="X61" i="7"/>
  <c r="Y61" i="7" a="1"/>
  <c r="Y61" i="7"/>
  <c r="Z61" i="7" a="1"/>
  <c r="Z61" i="7"/>
  <c r="AA61" i="7" a="1"/>
  <c r="AA61" i="7"/>
  <c r="AB61" i="7" a="1"/>
  <c r="AB61" i="7"/>
  <c r="AC61" i="7" a="1"/>
  <c r="AC61" i="7"/>
  <c r="AD61" i="7" a="1"/>
  <c r="AD61" i="7"/>
  <c r="AE61" i="7" a="1"/>
  <c r="AE61" i="7"/>
  <c r="AF61" i="7" a="1"/>
  <c r="AF61" i="7"/>
  <c r="AG61" i="7" a="1"/>
  <c r="AG61" i="7"/>
  <c r="AH61" i="7" a="1"/>
  <c r="AH61" i="7"/>
  <c r="AI61" i="7" a="1"/>
  <c r="AI61" i="7"/>
  <c r="AJ61" i="7" a="1"/>
  <c r="AJ61" i="7"/>
  <c r="AK61" i="7" a="1"/>
  <c r="AK61" i="7"/>
  <c r="AL61" i="7" a="1"/>
  <c r="AL61" i="7"/>
  <c r="AM61" i="7" a="1"/>
  <c r="AM61" i="7"/>
  <c r="AN61" i="7" a="1"/>
  <c r="AN61" i="7"/>
  <c r="AO61" i="7" a="1"/>
  <c r="AO61" i="7"/>
  <c r="AP61" i="7" a="1"/>
  <c r="AP61" i="7"/>
  <c r="AQ61" i="7" a="1"/>
  <c r="AQ61" i="7"/>
  <c r="AR61" i="7" a="1"/>
  <c r="AR61" i="7"/>
  <c r="AS61" i="7" a="1"/>
  <c r="AS61" i="7"/>
  <c r="AT61" i="7" a="1"/>
  <c r="AT61" i="7"/>
  <c r="AU61" i="7" a="1"/>
  <c r="AU61" i="7"/>
  <c r="AV61" i="7" a="1"/>
  <c r="AV61" i="7"/>
  <c r="AW61" i="7" a="1"/>
  <c r="AW61" i="7"/>
  <c r="AX61" i="7" a="1"/>
  <c r="AX61" i="7"/>
  <c r="AY61" i="7" a="1"/>
  <c r="AY61" i="7"/>
  <c r="AZ61" i="7" a="1"/>
  <c r="AZ61" i="7"/>
  <c r="BA61" i="7" a="1"/>
  <c r="BA61" i="7"/>
  <c r="BB61" i="7" a="1"/>
  <c r="BB61" i="7"/>
  <c r="BC61" i="7" a="1"/>
  <c r="BC61" i="7"/>
  <c r="BD61" i="7" a="1"/>
  <c r="BD61" i="7"/>
  <c r="BE61" i="7" a="1"/>
  <c r="BE61" i="7"/>
  <c r="BF61" i="7" a="1"/>
  <c r="BF61" i="7"/>
  <c r="BG61" i="7" a="1"/>
  <c r="BG61" i="7"/>
  <c r="BH61" i="7" a="1"/>
  <c r="BH61" i="7"/>
  <c r="BI61" i="7" a="1"/>
  <c r="BI61" i="7"/>
  <c r="BJ61" i="7" a="1"/>
  <c r="BJ61" i="7"/>
  <c r="BK61" i="7" a="1"/>
  <c r="BK61" i="7"/>
  <c r="BL61" i="7" a="1"/>
  <c r="BL61" i="7"/>
  <c r="BM61" i="7" a="1"/>
  <c r="BM61" i="7"/>
  <c r="BN61" i="7" a="1"/>
  <c r="BN61" i="7"/>
  <c r="BO61" i="7" a="1"/>
  <c r="BO61" i="7"/>
  <c r="BP61" i="7" a="1"/>
  <c r="BP61" i="7"/>
  <c r="BQ61" i="7" a="1"/>
  <c r="BQ61" i="7"/>
  <c r="BR61" i="7" a="1"/>
  <c r="BR61" i="7"/>
  <c r="BS61" i="7" a="1"/>
  <c r="BS61" i="7"/>
  <c r="BT61" i="7" a="1"/>
  <c r="BT61" i="7"/>
  <c r="BU61" i="7" a="1"/>
  <c r="BU61" i="7"/>
  <c r="BV61" i="7" a="1"/>
  <c r="BV61" i="7"/>
  <c r="BW61" i="7" a="1"/>
  <c r="BW61" i="7"/>
  <c r="BX61" i="7" a="1"/>
  <c r="BX61" i="7"/>
  <c r="BY61" i="7" a="1"/>
  <c r="BY61" i="7"/>
  <c r="BZ61" i="7" a="1"/>
  <c r="BZ61" i="7"/>
  <c r="CA61" i="7" a="1"/>
  <c r="CA61" i="7"/>
  <c r="CB61" i="7" a="1"/>
  <c r="CB61" i="7"/>
  <c r="CC61" i="7" a="1"/>
  <c r="CC61" i="7"/>
  <c r="CD61" i="7" a="1"/>
  <c r="CD61" i="7"/>
  <c r="CE61" i="7" a="1"/>
  <c r="CE61" i="7"/>
  <c r="CF61" i="7" a="1"/>
  <c r="CF61" i="7"/>
  <c r="CG61" i="7" a="1"/>
  <c r="CG61" i="7"/>
  <c r="CH61" i="7" a="1"/>
  <c r="CH61" i="7"/>
  <c r="CI61" i="7" a="1"/>
  <c r="CI61" i="7"/>
  <c r="CJ61" i="7" a="1"/>
  <c r="CJ61" i="7"/>
  <c r="CK61" i="7" a="1"/>
  <c r="CK61" i="7"/>
  <c r="CL61" i="7" a="1"/>
  <c r="CL61" i="7"/>
  <c r="CM61" i="7" a="1"/>
  <c r="CM61" i="7"/>
  <c r="CN61" i="7" a="1"/>
  <c r="CN61" i="7"/>
  <c r="CO61" i="7" a="1"/>
  <c r="CO61" i="7"/>
  <c r="CP61" i="7" a="1"/>
  <c r="CP61" i="7"/>
  <c r="CQ61" i="7" a="1"/>
  <c r="CQ61" i="7"/>
  <c r="CR61" i="7" a="1"/>
  <c r="CR61" i="7"/>
  <c r="CS61" i="7" a="1"/>
  <c r="CS61" i="7"/>
  <c r="CT61" i="7" a="1"/>
  <c r="CT61" i="7"/>
  <c r="CU61" i="7" a="1"/>
  <c r="CU61" i="7"/>
  <c r="CV61" i="7" a="1"/>
  <c r="CV61" i="7"/>
  <c r="CW61" i="7" a="1"/>
  <c r="CW61" i="7"/>
  <c r="CX61" i="7" a="1"/>
  <c r="CX61" i="7"/>
  <c r="CY61" i="7" a="1"/>
  <c r="CY61" i="7"/>
  <c r="CZ61" i="7" a="1"/>
  <c r="CZ61" i="7"/>
  <c r="DA61" i="7" a="1"/>
  <c r="DA61" i="7"/>
  <c r="DB61" i="7" a="1"/>
  <c r="DB61" i="7"/>
  <c r="DC61" i="7" a="1"/>
  <c r="DC61" i="7"/>
  <c r="DD61" i="7" a="1"/>
  <c r="DD61" i="7"/>
  <c r="DE61" i="7" a="1"/>
  <c r="DE61" i="7"/>
  <c r="DF61" i="7" a="1"/>
  <c r="DF61" i="7"/>
  <c r="DG61" i="7" a="1"/>
  <c r="DG61" i="7"/>
  <c r="DH61" i="7" a="1"/>
  <c r="DH61" i="7"/>
  <c r="DI61" i="7" a="1"/>
  <c r="DI61" i="7"/>
  <c r="DJ61" i="7" a="1"/>
  <c r="DJ61" i="7"/>
  <c r="DK61" i="7" a="1"/>
  <c r="DK61" i="7"/>
  <c r="DL61" i="7" a="1"/>
  <c r="DL61" i="7"/>
  <c r="DM61" i="7" a="1"/>
  <c r="DM61" i="7"/>
  <c r="DN61" i="7" a="1"/>
  <c r="DN61" i="7"/>
  <c r="DO61" i="7" a="1"/>
  <c r="DO61" i="7"/>
  <c r="DP61" i="7" a="1"/>
  <c r="DP61" i="7"/>
  <c r="DQ61" i="7" a="1"/>
  <c r="DQ61" i="7"/>
  <c r="DR61" i="7" a="1"/>
  <c r="DR61" i="7"/>
  <c r="DS61" i="7" a="1"/>
  <c r="DS61" i="7"/>
  <c r="DT61" i="7" a="1"/>
  <c r="DT61" i="7"/>
  <c r="DU61" i="7" a="1"/>
  <c r="DU61" i="7"/>
  <c r="DV61" i="7" a="1"/>
  <c r="DV61" i="7"/>
  <c r="DW61" i="7" a="1"/>
  <c r="DW61" i="7"/>
  <c r="DX61" i="7" a="1"/>
  <c r="DX61" i="7"/>
  <c r="L61" i="7" a="1"/>
  <c r="E61" i="7"/>
  <c r="L60" i="7" a="1"/>
  <c r="L60" i="7"/>
  <c r="M60" i="7" a="1"/>
  <c r="M60" i="7"/>
  <c r="N60" i="7" a="1"/>
  <c r="N60" i="7"/>
  <c r="O60" i="7" a="1"/>
  <c r="O60" i="7"/>
  <c r="P60" i="7" a="1"/>
  <c r="P60" i="7"/>
  <c r="Q60" i="7" a="1"/>
  <c r="Q60" i="7"/>
  <c r="R60" i="7" a="1"/>
  <c r="R60" i="7"/>
  <c r="S60" i="7" a="1"/>
  <c r="S60" i="7"/>
  <c r="T60" i="7" a="1"/>
  <c r="T60" i="7"/>
  <c r="U60" i="7" a="1"/>
  <c r="U60" i="7"/>
  <c r="V60" i="7" a="1"/>
  <c r="V60" i="7"/>
  <c r="W60" i="7" a="1"/>
  <c r="W60" i="7"/>
  <c r="X60" i="7" a="1"/>
  <c r="X60" i="7"/>
  <c r="Y60" i="7" a="1"/>
  <c r="Y60" i="7"/>
  <c r="Z60" i="7" a="1"/>
  <c r="Z60" i="7"/>
  <c r="AA60" i="7" a="1"/>
  <c r="AA60" i="7"/>
  <c r="AB60" i="7" a="1"/>
  <c r="AB60" i="7"/>
  <c r="AC60" i="7" a="1"/>
  <c r="AC60" i="7"/>
  <c r="AD60" i="7" a="1"/>
  <c r="AD60" i="7"/>
  <c r="AE60" i="7" a="1"/>
  <c r="AE60" i="7"/>
  <c r="AF60" i="7" a="1"/>
  <c r="AF60" i="7"/>
  <c r="AG60" i="7" a="1"/>
  <c r="AG60" i="7"/>
  <c r="AH60" i="7" a="1"/>
  <c r="AH60" i="7"/>
  <c r="AI60" i="7" a="1"/>
  <c r="AI60" i="7"/>
  <c r="AJ60" i="7" a="1"/>
  <c r="AJ60" i="7"/>
  <c r="AK60" i="7" a="1"/>
  <c r="AK60" i="7"/>
  <c r="AL60" i="7" a="1"/>
  <c r="AL60" i="7"/>
  <c r="AM60" i="7" a="1"/>
  <c r="AM60" i="7"/>
  <c r="AN60" i="7" a="1"/>
  <c r="AN60" i="7"/>
  <c r="AO60" i="7" a="1"/>
  <c r="AO60" i="7"/>
  <c r="AP60" i="7" a="1"/>
  <c r="AP60" i="7"/>
  <c r="AQ60" i="7" a="1"/>
  <c r="AQ60" i="7"/>
  <c r="AR60" i="7" a="1"/>
  <c r="AR60" i="7"/>
  <c r="AS60" i="7" a="1"/>
  <c r="AS60" i="7"/>
  <c r="AT60" i="7" a="1"/>
  <c r="AT60" i="7"/>
  <c r="AU60" i="7" a="1"/>
  <c r="AU60" i="7"/>
  <c r="AV60" i="7" a="1"/>
  <c r="AV60" i="7"/>
  <c r="AW60" i="7" a="1"/>
  <c r="AW60" i="7"/>
  <c r="AX60" i="7" a="1"/>
  <c r="AX60" i="7"/>
  <c r="AY60" i="7" a="1"/>
  <c r="AY60" i="7"/>
  <c r="AZ60" i="7" a="1"/>
  <c r="AZ60" i="7"/>
  <c r="BA60" i="7" a="1"/>
  <c r="BA60" i="7"/>
  <c r="BB60" i="7" a="1"/>
  <c r="BB60" i="7"/>
  <c r="BC60" i="7" a="1"/>
  <c r="BC60" i="7"/>
  <c r="BD60" i="7" a="1"/>
  <c r="BD60" i="7"/>
  <c r="BE60" i="7" a="1"/>
  <c r="BE60" i="7"/>
  <c r="BF60" i="7" a="1"/>
  <c r="BF60" i="7"/>
  <c r="BG60" i="7" a="1"/>
  <c r="BG60" i="7"/>
  <c r="BH60" i="7" a="1"/>
  <c r="BH60" i="7"/>
  <c r="BI60" i="7" a="1"/>
  <c r="BI60" i="7"/>
  <c r="BJ60" i="7" a="1"/>
  <c r="BJ60" i="7"/>
  <c r="BK60" i="7" a="1"/>
  <c r="BK60" i="7"/>
  <c r="BL60" i="7" a="1"/>
  <c r="BL60" i="7"/>
  <c r="BM60" i="7" a="1"/>
  <c r="BM60" i="7"/>
  <c r="BN60" i="7" a="1"/>
  <c r="BN60" i="7"/>
  <c r="BO60" i="7" a="1"/>
  <c r="BO60" i="7"/>
  <c r="BP60" i="7" a="1"/>
  <c r="BP60" i="7"/>
  <c r="BQ60" i="7" a="1"/>
  <c r="BQ60" i="7"/>
  <c r="BR60" i="7" a="1"/>
  <c r="BR60" i="7"/>
  <c r="BS60" i="7" a="1"/>
  <c r="BS60" i="7"/>
  <c r="BT60" i="7" a="1"/>
  <c r="BT60" i="7"/>
  <c r="BU60" i="7" a="1"/>
  <c r="BU60" i="7"/>
  <c r="BV60" i="7" a="1"/>
  <c r="BV60" i="7"/>
  <c r="BW60" i="7" a="1"/>
  <c r="BW60" i="7"/>
  <c r="BX60" i="7" a="1"/>
  <c r="BX60" i="7"/>
  <c r="BY60" i="7" a="1"/>
  <c r="BY60" i="7"/>
  <c r="BZ60" i="7" a="1"/>
  <c r="BZ60" i="7"/>
  <c r="CA60" i="7" a="1"/>
  <c r="CA60" i="7"/>
  <c r="CB60" i="7" a="1"/>
  <c r="CB60" i="7"/>
  <c r="CC60" i="7" a="1"/>
  <c r="CC60" i="7"/>
  <c r="CD60" i="7" a="1"/>
  <c r="CD60" i="7"/>
  <c r="CE60" i="7" a="1"/>
  <c r="CE60" i="7"/>
  <c r="CF60" i="7" a="1"/>
  <c r="CF60" i="7"/>
  <c r="CG60" i="7" a="1"/>
  <c r="CG60" i="7"/>
  <c r="CH60" i="7" a="1"/>
  <c r="CH60" i="7"/>
  <c r="CI60" i="7" a="1"/>
  <c r="CI60" i="7"/>
  <c r="CJ60" i="7" a="1"/>
  <c r="CJ60" i="7"/>
  <c r="CK60" i="7" a="1"/>
  <c r="CK60" i="7"/>
  <c r="CL60" i="7" a="1"/>
  <c r="CL60" i="7"/>
  <c r="CM60" i="7" a="1"/>
  <c r="CM60" i="7"/>
  <c r="CN60" i="7" a="1"/>
  <c r="CN60" i="7"/>
  <c r="CO60" i="7" a="1"/>
  <c r="CO60" i="7"/>
  <c r="CP60" i="7" a="1"/>
  <c r="CP60" i="7"/>
  <c r="CQ60" i="7" a="1"/>
  <c r="CQ60" i="7"/>
  <c r="CR60" i="7" a="1"/>
  <c r="CR60" i="7"/>
  <c r="CS60" i="7" a="1"/>
  <c r="CS60" i="7"/>
  <c r="CT60" i="7" a="1"/>
  <c r="CT60" i="7"/>
  <c r="CU60" i="7" a="1"/>
  <c r="CU60" i="7"/>
  <c r="CV60" i="7" a="1"/>
  <c r="CV60" i="7"/>
  <c r="CW60" i="7" a="1"/>
  <c r="CW60" i="7"/>
  <c r="CX60" i="7" a="1"/>
  <c r="CX60" i="7"/>
  <c r="CY60" i="7" a="1"/>
  <c r="CY60" i="7"/>
  <c r="CZ60" i="7" a="1"/>
  <c r="CZ60" i="7"/>
  <c r="DA60" i="7" a="1"/>
  <c r="DA60" i="7"/>
  <c r="DB60" i="7" a="1"/>
  <c r="DB60" i="7"/>
  <c r="DC60" i="7" a="1"/>
  <c r="DC60" i="7"/>
  <c r="DD60" i="7" a="1"/>
  <c r="DD60" i="7"/>
  <c r="DE60" i="7" a="1"/>
  <c r="DE60" i="7"/>
  <c r="DF60" i="7" a="1"/>
  <c r="DF60" i="7"/>
  <c r="DG60" i="7" a="1"/>
  <c r="DG60" i="7"/>
  <c r="DH60" i="7" a="1"/>
  <c r="DH60" i="7"/>
  <c r="DI60" i="7" a="1"/>
  <c r="DI60" i="7"/>
  <c r="DJ60" i="7" a="1"/>
  <c r="DJ60" i="7"/>
  <c r="DK60" i="7" a="1"/>
  <c r="DK60" i="7"/>
  <c r="DL60" i="7" a="1"/>
  <c r="DL60" i="7"/>
  <c r="DM60" i="7" a="1"/>
  <c r="DM60" i="7"/>
  <c r="DN60" i="7" a="1"/>
  <c r="DN60" i="7"/>
  <c r="DO60" i="7" a="1"/>
  <c r="DO60" i="7"/>
  <c r="DP60" i="7" a="1"/>
  <c r="DP60" i="7"/>
  <c r="DQ60" i="7" a="1"/>
  <c r="DQ60" i="7"/>
  <c r="DR60" i="7" a="1"/>
  <c r="DR60" i="7"/>
  <c r="DS60" i="7" a="1"/>
  <c r="DS60" i="7"/>
  <c r="DT60" i="7" a="1"/>
  <c r="DT60" i="7"/>
  <c r="DU60" i="7" a="1"/>
  <c r="DU60" i="7"/>
  <c r="DV60" i="7" a="1"/>
  <c r="DV60" i="7"/>
  <c r="DW60" i="7" a="1"/>
  <c r="DW60" i="7"/>
  <c r="DX60" i="7" a="1"/>
  <c r="DX60" i="7"/>
  <c r="E60" i="7"/>
  <c r="L59" i="7" a="1"/>
  <c r="L59" i="7"/>
  <c r="M59" i="7" a="1"/>
  <c r="M59" i="7"/>
  <c r="N59" i="7" a="1"/>
  <c r="N59" i="7"/>
  <c r="E59" i="7"/>
  <c r="L58" i="7" a="1"/>
  <c r="L58" i="7"/>
  <c r="M58" i="7" a="1"/>
  <c r="M58" i="7"/>
  <c r="N58" i="7" a="1"/>
  <c r="N58" i="7"/>
  <c r="O58" i="7" a="1"/>
  <c r="O58" i="7"/>
  <c r="P58" i="7" a="1"/>
  <c r="P58" i="7"/>
  <c r="Q58" i="7" a="1"/>
  <c r="Q58" i="7"/>
  <c r="R58" i="7" a="1"/>
  <c r="R58" i="7"/>
  <c r="S58" i="7" a="1"/>
  <c r="S58" i="7"/>
  <c r="T58" i="7" a="1"/>
  <c r="T58" i="7"/>
  <c r="U58" i="7" a="1"/>
  <c r="U58" i="7"/>
  <c r="V58" i="7" a="1"/>
  <c r="V58" i="7"/>
  <c r="W58" i="7" a="1"/>
  <c r="W58" i="7"/>
  <c r="X58" i="7" a="1"/>
  <c r="X58" i="7"/>
  <c r="Y58" i="7" a="1"/>
  <c r="Y58" i="7"/>
  <c r="Z58" i="7" a="1"/>
  <c r="Z58" i="7"/>
  <c r="AA58" i="7" a="1"/>
  <c r="AA58" i="7"/>
  <c r="AB58" i="7" a="1"/>
  <c r="AB58" i="7"/>
  <c r="AC58" i="7" a="1"/>
  <c r="AC58" i="7"/>
  <c r="AD58" i="7" a="1"/>
  <c r="AD58" i="7"/>
  <c r="AE58" i="7" a="1"/>
  <c r="AE58" i="7"/>
  <c r="AF58" i="7" a="1"/>
  <c r="AF58" i="7"/>
  <c r="AG58" i="7" a="1"/>
  <c r="AG58" i="7"/>
  <c r="AH58" i="7" a="1"/>
  <c r="AH58" i="7"/>
  <c r="AI58" i="7" a="1"/>
  <c r="AI58" i="7"/>
  <c r="AJ58" i="7" a="1"/>
  <c r="AJ58" i="7"/>
  <c r="AK58" i="7" a="1"/>
  <c r="AK58" i="7"/>
  <c r="AL58" i="7" a="1"/>
  <c r="AL58" i="7"/>
  <c r="AM58" i="7" a="1"/>
  <c r="AM58" i="7"/>
  <c r="AN58" i="7" a="1"/>
  <c r="AN58" i="7"/>
  <c r="AO58" i="7" a="1"/>
  <c r="AO58" i="7"/>
  <c r="AP58" i="7" a="1"/>
  <c r="AP58" i="7"/>
  <c r="AQ58" i="7" a="1"/>
  <c r="AQ58" i="7"/>
  <c r="AR58" i="7" a="1"/>
  <c r="AR58" i="7"/>
  <c r="AS58" i="7" a="1"/>
  <c r="AS58" i="7"/>
  <c r="AT58" i="7" a="1"/>
  <c r="AT58" i="7"/>
  <c r="AU58" i="7" a="1"/>
  <c r="AU58" i="7"/>
  <c r="AV58" i="7" a="1"/>
  <c r="AV58" i="7"/>
  <c r="AW58" i="7" a="1"/>
  <c r="AW58" i="7"/>
  <c r="AX58" i="7" a="1"/>
  <c r="AX58" i="7"/>
  <c r="AY58" i="7" a="1"/>
  <c r="AY58" i="7"/>
  <c r="AZ58" i="7" a="1"/>
  <c r="AZ58" i="7"/>
  <c r="BA58" i="7" a="1"/>
  <c r="BA58" i="7"/>
  <c r="BB58" i="7" a="1"/>
  <c r="BB58" i="7"/>
  <c r="BC58" i="7" a="1"/>
  <c r="BC58" i="7"/>
  <c r="BD58" i="7" a="1"/>
  <c r="BD58" i="7"/>
  <c r="BE58" i="7" a="1"/>
  <c r="BE58" i="7"/>
  <c r="BF58" i="7" a="1"/>
  <c r="BF58" i="7"/>
  <c r="BG58" i="7" a="1"/>
  <c r="BG58" i="7"/>
  <c r="BH58" i="7" a="1"/>
  <c r="BH58" i="7"/>
  <c r="BI58" i="7" a="1"/>
  <c r="BI58" i="7"/>
  <c r="BJ58" i="7" a="1"/>
  <c r="BJ58" i="7"/>
  <c r="BK58" i="7" a="1"/>
  <c r="BK58" i="7"/>
  <c r="BL58" i="7" a="1"/>
  <c r="BL58" i="7"/>
  <c r="BM58" i="7" a="1"/>
  <c r="BM58" i="7"/>
  <c r="BN58" i="7" a="1"/>
  <c r="BN58" i="7"/>
  <c r="BO58" i="7" a="1"/>
  <c r="BO58" i="7"/>
  <c r="BP58" i="7" a="1"/>
  <c r="BP58" i="7"/>
  <c r="BQ58" i="7" a="1"/>
  <c r="BQ58" i="7"/>
  <c r="BR58" i="7" a="1"/>
  <c r="BR58" i="7"/>
  <c r="BS58" i="7" a="1"/>
  <c r="BS58" i="7"/>
  <c r="BT58" i="7" a="1"/>
  <c r="BT58" i="7"/>
  <c r="BU58" i="7" a="1"/>
  <c r="BU58" i="7"/>
  <c r="BV58" i="7" a="1"/>
  <c r="BV58" i="7"/>
  <c r="BW58" i="7" a="1"/>
  <c r="BW58" i="7"/>
  <c r="BX58" i="7" a="1"/>
  <c r="BX58" i="7"/>
  <c r="BY58" i="7" a="1"/>
  <c r="BY58" i="7"/>
  <c r="BZ58" i="7" a="1"/>
  <c r="BZ58" i="7"/>
  <c r="CA58" i="7" a="1"/>
  <c r="CA58" i="7"/>
  <c r="CB58" i="7" a="1"/>
  <c r="CB58" i="7"/>
  <c r="CC58" i="7" a="1"/>
  <c r="CC58" i="7"/>
  <c r="CD58" i="7" a="1"/>
  <c r="CD58" i="7"/>
  <c r="CE58" i="7" a="1"/>
  <c r="CE58" i="7"/>
  <c r="CF58" i="7" a="1"/>
  <c r="CF58" i="7"/>
  <c r="CG58" i="7" a="1"/>
  <c r="CG58" i="7"/>
  <c r="CH58" i="7" a="1"/>
  <c r="CH58" i="7"/>
  <c r="CI58" i="7" a="1"/>
  <c r="CI58" i="7"/>
  <c r="CJ58" i="7" a="1"/>
  <c r="CJ58" i="7"/>
  <c r="CK58" i="7" a="1"/>
  <c r="CK58" i="7"/>
  <c r="CL58" i="7" a="1"/>
  <c r="CL58" i="7"/>
  <c r="CM58" i="7" a="1"/>
  <c r="CM58" i="7"/>
  <c r="CN58" i="7" a="1"/>
  <c r="CN58" i="7"/>
  <c r="CO58" i="7" a="1"/>
  <c r="CO58" i="7"/>
  <c r="CP58" i="7" a="1"/>
  <c r="CP58" i="7"/>
  <c r="CQ58" i="7" a="1"/>
  <c r="CQ58" i="7"/>
  <c r="CR58" i="7" a="1"/>
  <c r="CR58" i="7"/>
  <c r="CS58" i="7" a="1"/>
  <c r="CS58" i="7"/>
  <c r="CT58" i="7" a="1"/>
  <c r="CT58" i="7"/>
  <c r="CU58" i="7" a="1"/>
  <c r="CU58" i="7"/>
  <c r="CV58" i="7" a="1"/>
  <c r="CV58" i="7"/>
  <c r="CW58" i="7" a="1"/>
  <c r="CW58" i="7"/>
  <c r="CX58" i="7" a="1"/>
  <c r="CX58" i="7"/>
  <c r="CY58" i="7" a="1"/>
  <c r="CY58" i="7"/>
  <c r="CZ58" i="7" a="1"/>
  <c r="CZ58" i="7"/>
  <c r="DA58" i="7" a="1"/>
  <c r="DA58" i="7"/>
  <c r="DB58" i="7" a="1"/>
  <c r="DB58" i="7"/>
  <c r="DC58" i="7" a="1"/>
  <c r="DC58" i="7"/>
  <c r="DD58" i="7" a="1"/>
  <c r="DD58" i="7"/>
  <c r="DE58" i="7" a="1"/>
  <c r="DE58" i="7"/>
  <c r="DF58" i="7" a="1"/>
  <c r="DF58" i="7"/>
  <c r="DG58" i="7" a="1"/>
  <c r="DG58" i="7"/>
  <c r="DH58" i="7" a="1"/>
  <c r="DH58" i="7"/>
  <c r="DI58" i="7" a="1"/>
  <c r="DI58" i="7"/>
  <c r="DJ58" i="7" a="1"/>
  <c r="DJ58" i="7"/>
  <c r="DK58" i="7" a="1"/>
  <c r="DK58" i="7"/>
  <c r="DL58" i="7" a="1"/>
  <c r="DL58" i="7"/>
  <c r="DM58" i="7" a="1"/>
  <c r="DM58" i="7"/>
  <c r="DN58" i="7" a="1"/>
  <c r="DN58" i="7"/>
  <c r="DO58" i="7" a="1"/>
  <c r="DO58" i="7"/>
  <c r="DP58" i="7" a="1"/>
  <c r="DP58" i="7"/>
  <c r="DQ58" i="7" a="1"/>
  <c r="DQ58" i="7"/>
  <c r="DR58" i="7" a="1"/>
  <c r="DR58" i="7"/>
  <c r="DS58" i="7" a="1"/>
  <c r="DS58" i="7"/>
  <c r="DT58" i="7" a="1"/>
  <c r="DT58" i="7"/>
  <c r="DU58" i="7" a="1"/>
  <c r="DU58" i="7"/>
  <c r="DV58" i="7" a="1"/>
  <c r="DV58" i="7"/>
  <c r="DW58" i="7" a="1"/>
  <c r="DW58" i="7"/>
  <c r="DX58" i="7" a="1"/>
  <c r="DX58" i="7"/>
  <c r="E58" i="7"/>
  <c r="L57" i="7" a="1"/>
  <c r="L57" i="7"/>
  <c r="M57" i="7" a="1"/>
  <c r="M57" i="7"/>
  <c r="N57" i="7" a="1"/>
  <c r="N57" i="7"/>
  <c r="O57" i="7" a="1"/>
  <c r="O57" i="7"/>
  <c r="P57" i="7" a="1"/>
  <c r="P57" i="7"/>
  <c r="E57" i="7"/>
  <c r="L56" i="7" a="1"/>
  <c r="L56" i="7"/>
  <c r="M56" i="7" a="1"/>
  <c r="M56" i="7"/>
  <c r="N56" i="7" a="1"/>
  <c r="N56" i="7"/>
  <c r="O56" i="7" a="1"/>
  <c r="O56" i="7"/>
  <c r="P56" i="7" a="1"/>
  <c r="P56" i="7"/>
  <c r="Q56" i="7" a="1"/>
  <c r="Q56" i="7"/>
  <c r="R56" i="7" a="1"/>
  <c r="R56" i="7"/>
  <c r="S56" i="7" a="1"/>
  <c r="S56" i="7"/>
  <c r="T56" i="7" a="1"/>
  <c r="T56" i="7"/>
  <c r="U56" i="7" a="1"/>
  <c r="U56" i="7"/>
  <c r="V56" i="7" a="1"/>
  <c r="V56" i="7"/>
  <c r="W56" i="7" a="1"/>
  <c r="W56" i="7"/>
  <c r="X56" i="7" a="1"/>
  <c r="X56" i="7"/>
  <c r="Y56" i="7" a="1"/>
  <c r="Y56" i="7"/>
  <c r="Z56" i="7" a="1"/>
  <c r="Z56" i="7"/>
  <c r="AA56" i="7" a="1"/>
  <c r="AA56" i="7"/>
  <c r="AB56" i="7" a="1"/>
  <c r="AB56" i="7"/>
  <c r="AC56" i="7" a="1"/>
  <c r="AC56" i="7"/>
  <c r="AD56" i="7" a="1"/>
  <c r="AD56" i="7"/>
  <c r="AE56" i="7" a="1"/>
  <c r="AE56" i="7"/>
  <c r="AF56" i="7" a="1"/>
  <c r="AF56" i="7"/>
  <c r="AG56" i="7" a="1"/>
  <c r="AG56" i="7"/>
  <c r="AH56" i="7" a="1"/>
  <c r="AH56" i="7"/>
  <c r="AI56" i="7" a="1"/>
  <c r="AI56" i="7"/>
  <c r="AJ56" i="7" a="1"/>
  <c r="AJ56" i="7"/>
  <c r="AK56" i="7" a="1"/>
  <c r="AK56" i="7"/>
  <c r="AL56" i="7" a="1"/>
  <c r="AL56" i="7"/>
  <c r="AM56" i="7" a="1"/>
  <c r="AM56" i="7"/>
  <c r="AN56" i="7" a="1"/>
  <c r="AN56" i="7"/>
  <c r="AO56" i="7" a="1"/>
  <c r="AO56" i="7"/>
  <c r="AP56" i="7" a="1"/>
  <c r="AP56" i="7"/>
  <c r="AQ56" i="7" a="1"/>
  <c r="AQ56" i="7"/>
  <c r="AR56" i="7" a="1"/>
  <c r="AR56" i="7"/>
  <c r="AS56" i="7" a="1"/>
  <c r="AS56" i="7"/>
  <c r="AT56" i="7" a="1"/>
  <c r="AT56" i="7"/>
  <c r="AU56" i="7" a="1"/>
  <c r="AU56" i="7"/>
  <c r="AV56" i="7" a="1"/>
  <c r="AV56" i="7"/>
  <c r="AW56" i="7" a="1"/>
  <c r="AW56" i="7"/>
  <c r="AX56" i="7" a="1"/>
  <c r="AX56" i="7"/>
  <c r="AY56" i="7" a="1"/>
  <c r="AY56" i="7"/>
  <c r="AZ56" i="7" a="1"/>
  <c r="AZ56" i="7"/>
  <c r="BA56" i="7" a="1"/>
  <c r="BA56" i="7"/>
  <c r="BB56" i="7" a="1"/>
  <c r="BB56" i="7"/>
  <c r="BC56" i="7" a="1"/>
  <c r="BC56" i="7"/>
  <c r="BD56" i="7" a="1"/>
  <c r="BD56" i="7"/>
  <c r="BE56" i="7" a="1"/>
  <c r="BE56" i="7"/>
  <c r="BF56" i="7" a="1"/>
  <c r="BF56" i="7"/>
  <c r="BG56" i="7" a="1"/>
  <c r="BG56" i="7"/>
  <c r="BH56" i="7" a="1"/>
  <c r="BH56" i="7"/>
  <c r="BI56" i="7" a="1"/>
  <c r="BI56" i="7"/>
  <c r="BJ56" i="7" a="1"/>
  <c r="BJ56" i="7"/>
  <c r="BK56" i="7" a="1"/>
  <c r="BK56" i="7"/>
  <c r="BL56" i="7" a="1"/>
  <c r="BL56" i="7"/>
  <c r="BM56" i="7" a="1"/>
  <c r="BM56" i="7"/>
  <c r="BN56" i="7" a="1"/>
  <c r="BN56" i="7"/>
  <c r="BO56" i="7" a="1"/>
  <c r="BO56" i="7"/>
  <c r="BP56" i="7" a="1"/>
  <c r="BP56" i="7"/>
  <c r="BQ56" i="7" a="1"/>
  <c r="BQ56" i="7"/>
  <c r="BR56" i="7" a="1"/>
  <c r="BR56" i="7"/>
  <c r="BS56" i="7" a="1"/>
  <c r="BS56" i="7"/>
  <c r="BT56" i="7" a="1"/>
  <c r="BT56" i="7"/>
  <c r="BU56" i="7" a="1"/>
  <c r="BU56" i="7"/>
  <c r="BV56" i="7" a="1"/>
  <c r="BV56" i="7"/>
  <c r="BW56" i="7" a="1"/>
  <c r="BW56" i="7"/>
  <c r="BX56" i="7" a="1"/>
  <c r="BX56" i="7"/>
  <c r="BY56" i="7" a="1"/>
  <c r="BY56" i="7"/>
  <c r="BZ56" i="7" a="1"/>
  <c r="BZ56" i="7"/>
  <c r="CA56" i="7" a="1"/>
  <c r="CA56" i="7"/>
  <c r="CB56" i="7" a="1"/>
  <c r="CB56" i="7"/>
  <c r="CC56" i="7" a="1"/>
  <c r="CC56" i="7"/>
  <c r="CD56" i="7" a="1"/>
  <c r="CD56" i="7"/>
  <c r="CE56" i="7" a="1"/>
  <c r="CE56" i="7"/>
  <c r="CF56" i="7" a="1"/>
  <c r="CF56" i="7"/>
  <c r="CG56" i="7" a="1"/>
  <c r="CG56" i="7"/>
  <c r="CH56" i="7" a="1"/>
  <c r="CH56" i="7"/>
  <c r="CI56" i="7" a="1"/>
  <c r="CI56" i="7"/>
  <c r="CJ56" i="7" a="1"/>
  <c r="CJ56" i="7"/>
  <c r="CK56" i="7" a="1"/>
  <c r="CK56" i="7"/>
  <c r="CL56" i="7" a="1"/>
  <c r="CL56" i="7"/>
  <c r="CM56" i="7" a="1"/>
  <c r="CM56" i="7"/>
  <c r="CN56" i="7" a="1"/>
  <c r="CN56" i="7"/>
  <c r="CO56" i="7" a="1"/>
  <c r="CO56" i="7"/>
  <c r="CP56" i="7" a="1"/>
  <c r="CP56" i="7"/>
  <c r="CQ56" i="7" a="1"/>
  <c r="CQ56" i="7"/>
  <c r="CR56" i="7" a="1"/>
  <c r="CR56" i="7"/>
  <c r="CS56" i="7" a="1"/>
  <c r="CS56" i="7"/>
  <c r="CT56" i="7" a="1"/>
  <c r="CT56" i="7"/>
  <c r="CU56" i="7" a="1"/>
  <c r="CU56" i="7"/>
  <c r="CV56" i="7" a="1"/>
  <c r="CV56" i="7"/>
  <c r="CW56" i="7" a="1"/>
  <c r="CW56" i="7"/>
  <c r="CX56" i="7" a="1"/>
  <c r="CX56" i="7"/>
  <c r="CY56" i="7" a="1"/>
  <c r="CY56" i="7"/>
  <c r="CZ56" i="7" a="1"/>
  <c r="CZ56" i="7"/>
  <c r="DA56" i="7" a="1"/>
  <c r="DA56" i="7"/>
  <c r="DB56" i="7" a="1"/>
  <c r="DB56" i="7"/>
  <c r="DC56" i="7" a="1"/>
  <c r="DC56" i="7"/>
  <c r="DD56" i="7" a="1"/>
  <c r="DD56" i="7"/>
  <c r="DE56" i="7" a="1"/>
  <c r="DE56" i="7"/>
  <c r="DF56" i="7" a="1"/>
  <c r="DF56" i="7"/>
  <c r="DG56" i="7" a="1"/>
  <c r="DG56" i="7"/>
  <c r="DH56" i="7" a="1"/>
  <c r="DH56" i="7"/>
  <c r="DI56" i="7" a="1"/>
  <c r="DI56" i="7"/>
  <c r="DJ56" i="7" a="1"/>
  <c r="DJ56" i="7"/>
  <c r="DK56" i="7" a="1"/>
  <c r="DK56" i="7"/>
  <c r="DL56" i="7" a="1"/>
  <c r="DL56" i="7"/>
  <c r="DM56" i="7" a="1"/>
  <c r="DM56" i="7"/>
  <c r="DN56" i="7" a="1"/>
  <c r="DN56" i="7"/>
  <c r="DO56" i="7" a="1"/>
  <c r="DO56" i="7"/>
  <c r="DP56" i="7" a="1"/>
  <c r="DP56" i="7"/>
  <c r="DQ56" i="7" a="1"/>
  <c r="DQ56" i="7"/>
  <c r="DR56" i="7" a="1"/>
  <c r="DR56" i="7"/>
  <c r="DS56" i="7" a="1"/>
  <c r="DS56" i="7"/>
  <c r="DT56" i="7" a="1"/>
  <c r="DT56" i="7"/>
  <c r="DU56" i="7" a="1"/>
  <c r="DU56" i="7"/>
  <c r="DV56" i="7" a="1"/>
  <c r="DV56" i="7"/>
  <c r="DW56" i="7" a="1"/>
  <c r="DW56" i="7"/>
  <c r="DX56" i="7" a="1"/>
  <c r="DX56" i="7"/>
  <c r="E56" i="7"/>
  <c r="L55" i="7" a="1"/>
  <c r="L55" i="7"/>
  <c r="M55" i="7" a="1"/>
  <c r="M55" i="7"/>
  <c r="N55" i="7" a="1"/>
  <c r="N55" i="7"/>
  <c r="O55" i="7" a="1"/>
  <c r="O55" i="7"/>
  <c r="P55" i="7" a="1"/>
  <c r="P55" i="7"/>
  <c r="Q55" i="7" a="1"/>
  <c r="Q55" i="7"/>
  <c r="R55" i="7" a="1"/>
  <c r="R55" i="7"/>
  <c r="S55" i="7" a="1"/>
  <c r="S55" i="7"/>
  <c r="T55" i="7" a="1"/>
  <c r="T55" i="7"/>
  <c r="U55" i="7" a="1"/>
  <c r="U55" i="7"/>
  <c r="V55" i="7" a="1"/>
  <c r="V55" i="7"/>
  <c r="W55" i="7" a="1"/>
  <c r="W55" i="7"/>
  <c r="X55" i="7" a="1"/>
  <c r="X55" i="7"/>
  <c r="Y55" i="7" a="1"/>
  <c r="Y55" i="7"/>
  <c r="Z55" i="7" a="1"/>
  <c r="Z55" i="7"/>
  <c r="AA55" i="7" a="1"/>
  <c r="AA55" i="7"/>
  <c r="AB55" i="7" a="1"/>
  <c r="AB55" i="7"/>
  <c r="AC55" i="7" a="1"/>
  <c r="AC55" i="7"/>
  <c r="AD55" i="7" a="1"/>
  <c r="AD55" i="7"/>
  <c r="AE55" i="7" a="1"/>
  <c r="AE55" i="7"/>
  <c r="AF55" i="7" a="1"/>
  <c r="AF55" i="7"/>
  <c r="AG55" i="7" a="1"/>
  <c r="AG55" i="7"/>
  <c r="AH55" i="7" a="1"/>
  <c r="AH55" i="7"/>
  <c r="AI55" i="7" a="1"/>
  <c r="AI55" i="7"/>
  <c r="AJ55" i="7" a="1"/>
  <c r="AJ55" i="7"/>
  <c r="AK55" i="7" a="1"/>
  <c r="AK55" i="7"/>
  <c r="AL55" i="7" a="1"/>
  <c r="AL55" i="7"/>
  <c r="AM55" i="7" a="1"/>
  <c r="AM55" i="7"/>
  <c r="AN55" i="7" a="1"/>
  <c r="AN55" i="7"/>
  <c r="AO55" i="7" a="1"/>
  <c r="AO55" i="7"/>
  <c r="AP55" i="7" a="1"/>
  <c r="AP55" i="7"/>
  <c r="AQ55" i="7" a="1"/>
  <c r="AQ55" i="7"/>
  <c r="AR55" i="7" a="1"/>
  <c r="AR55" i="7"/>
  <c r="AS55" i="7" a="1"/>
  <c r="AS55" i="7"/>
  <c r="AT55" i="7" a="1"/>
  <c r="AT55" i="7"/>
  <c r="AU55" i="7" a="1"/>
  <c r="AU55" i="7"/>
  <c r="AV55" i="7" a="1"/>
  <c r="AV55" i="7"/>
  <c r="AW55" i="7" a="1"/>
  <c r="AW55" i="7"/>
  <c r="AX55" i="7" a="1"/>
  <c r="AX55" i="7"/>
  <c r="AY55" i="7" a="1"/>
  <c r="AY55" i="7"/>
  <c r="AZ55" i="7" a="1"/>
  <c r="AZ55" i="7"/>
  <c r="BA55" i="7" a="1"/>
  <c r="BA55" i="7"/>
  <c r="BB55" i="7" a="1"/>
  <c r="BB55" i="7"/>
  <c r="BC55" i="7" a="1"/>
  <c r="BC55" i="7"/>
  <c r="BD55" i="7" a="1"/>
  <c r="BD55" i="7"/>
  <c r="BE55" i="7" a="1"/>
  <c r="BE55" i="7"/>
  <c r="BF55" i="7" a="1"/>
  <c r="BF55" i="7"/>
  <c r="BG55" i="7" a="1"/>
  <c r="BG55" i="7"/>
  <c r="BH55" i="7" a="1"/>
  <c r="BH55" i="7"/>
  <c r="BI55" i="7" a="1"/>
  <c r="BI55" i="7"/>
  <c r="BJ55" i="7" a="1"/>
  <c r="BJ55" i="7"/>
  <c r="BK55" i="7" a="1"/>
  <c r="BK55" i="7"/>
  <c r="BL55" i="7" a="1"/>
  <c r="BL55" i="7"/>
  <c r="BM55" i="7" a="1"/>
  <c r="BM55" i="7"/>
  <c r="BN55" i="7" a="1"/>
  <c r="BN55" i="7"/>
  <c r="BO55" i="7" a="1"/>
  <c r="BO55" i="7"/>
  <c r="BP55" i="7" a="1"/>
  <c r="BP55" i="7"/>
  <c r="BQ55" i="7" a="1"/>
  <c r="BQ55" i="7"/>
  <c r="BR55" i="7" a="1"/>
  <c r="BR55" i="7"/>
  <c r="BS55" i="7" a="1"/>
  <c r="BS55" i="7"/>
  <c r="BT55" i="7" a="1"/>
  <c r="BT55" i="7"/>
  <c r="BU55" i="7" a="1"/>
  <c r="BU55" i="7"/>
  <c r="BV55" i="7" a="1"/>
  <c r="BV55" i="7"/>
  <c r="BW55" i="7" a="1"/>
  <c r="BW55" i="7"/>
  <c r="BX55" i="7" a="1"/>
  <c r="BX55" i="7"/>
  <c r="BY55" i="7" a="1"/>
  <c r="BY55" i="7"/>
  <c r="BZ55" i="7" a="1"/>
  <c r="BZ55" i="7"/>
  <c r="CA55" i="7" a="1"/>
  <c r="CA55" i="7"/>
  <c r="CB55" i="7" a="1"/>
  <c r="CB55" i="7"/>
  <c r="CC55" i="7" a="1"/>
  <c r="CC55" i="7"/>
  <c r="CD55" i="7" a="1"/>
  <c r="CD55" i="7"/>
  <c r="CE55" i="7" a="1"/>
  <c r="CE55" i="7"/>
  <c r="CF55" i="7" a="1"/>
  <c r="CF55" i="7"/>
  <c r="CG55" i="7" a="1"/>
  <c r="CG55" i="7"/>
  <c r="CH55" i="7" a="1"/>
  <c r="CH55" i="7"/>
  <c r="CI55" i="7" a="1"/>
  <c r="CI55" i="7"/>
  <c r="CJ55" i="7" a="1"/>
  <c r="CJ55" i="7"/>
  <c r="CK55" i="7" a="1"/>
  <c r="CK55" i="7"/>
  <c r="CL55" i="7" a="1"/>
  <c r="CL55" i="7"/>
  <c r="CM55" i="7" a="1"/>
  <c r="CM55" i="7"/>
  <c r="CN55" i="7" a="1"/>
  <c r="CN55" i="7"/>
  <c r="CO55" i="7" a="1"/>
  <c r="CO55" i="7"/>
  <c r="CP55" i="7" a="1"/>
  <c r="CP55" i="7"/>
  <c r="CQ55" i="7" a="1"/>
  <c r="CQ55" i="7"/>
  <c r="CR55" i="7" a="1"/>
  <c r="CR55" i="7"/>
  <c r="CS55" i="7" a="1"/>
  <c r="CS55" i="7"/>
  <c r="CT55" i="7" a="1"/>
  <c r="CT55" i="7"/>
  <c r="CU55" i="7" a="1"/>
  <c r="CU55" i="7"/>
  <c r="CV55" i="7" a="1"/>
  <c r="CV55" i="7"/>
  <c r="CW55" i="7" a="1"/>
  <c r="CW55" i="7"/>
  <c r="CX55" i="7" a="1"/>
  <c r="CX55" i="7"/>
  <c r="CY55" i="7" a="1"/>
  <c r="CY55" i="7"/>
  <c r="CZ55" i="7" a="1"/>
  <c r="CZ55" i="7"/>
  <c r="DA55" i="7" a="1"/>
  <c r="DA55" i="7"/>
  <c r="DB55" i="7" a="1"/>
  <c r="DB55" i="7"/>
  <c r="DC55" i="7" a="1"/>
  <c r="DC55" i="7"/>
  <c r="DD55" i="7" a="1"/>
  <c r="DD55" i="7"/>
  <c r="DE55" i="7" a="1"/>
  <c r="DE55" i="7"/>
  <c r="DF55" i="7" a="1"/>
  <c r="DF55" i="7"/>
  <c r="DG55" i="7" a="1"/>
  <c r="DG55" i="7"/>
  <c r="DH55" i="7" a="1"/>
  <c r="DH55" i="7"/>
  <c r="DI55" i="7" a="1"/>
  <c r="DI55" i="7"/>
  <c r="DJ55" i="7" a="1"/>
  <c r="DJ55" i="7"/>
  <c r="DK55" i="7" a="1"/>
  <c r="DK55" i="7"/>
  <c r="DL55" i="7" a="1"/>
  <c r="DL55" i="7"/>
  <c r="DM55" i="7" a="1"/>
  <c r="DM55" i="7"/>
  <c r="DN55" i="7" a="1"/>
  <c r="DN55" i="7"/>
  <c r="DO55" i="7" a="1"/>
  <c r="DO55" i="7"/>
  <c r="DP55" i="7" a="1"/>
  <c r="DP55" i="7"/>
  <c r="DQ55" i="7" a="1"/>
  <c r="DQ55" i="7"/>
  <c r="DR55" i="7" a="1"/>
  <c r="DR55" i="7"/>
  <c r="DS55" i="7" a="1"/>
  <c r="DS55" i="7"/>
  <c r="DT55" i="7" a="1"/>
  <c r="DT55" i="7"/>
  <c r="DU55" i="7" a="1"/>
  <c r="DU55" i="7"/>
  <c r="DV55" i="7" a="1"/>
  <c r="DV55" i="7"/>
  <c r="DW55" i="7" a="1"/>
  <c r="DW55" i="7"/>
  <c r="DX55" i="7" a="1"/>
  <c r="DX55" i="7"/>
  <c r="E55" i="7"/>
  <c r="L54" i="7" a="1"/>
  <c r="L54" i="7"/>
  <c r="M54" i="7" a="1"/>
  <c r="M54" i="7"/>
  <c r="N54" i="7" a="1"/>
  <c r="N54" i="7"/>
  <c r="O54" i="7" a="1"/>
  <c r="O54" i="7"/>
  <c r="P54" i="7" a="1"/>
  <c r="P54" i="7"/>
  <c r="Q54" i="7" a="1"/>
  <c r="Q54" i="7"/>
  <c r="R54" i="7" a="1"/>
  <c r="R54" i="7"/>
  <c r="S54" i="7" a="1"/>
  <c r="S54" i="7"/>
  <c r="T54" i="7" a="1"/>
  <c r="T54" i="7"/>
  <c r="U54" i="7" a="1"/>
  <c r="U54" i="7"/>
  <c r="V54" i="7" a="1"/>
  <c r="V54" i="7"/>
  <c r="W54" i="7" a="1"/>
  <c r="W54" i="7"/>
  <c r="X54" i="7" a="1"/>
  <c r="X54" i="7"/>
  <c r="Y54" i="7" a="1"/>
  <c r="Y54" i="7"/>
  <c r="Z54" i="7" a="1"/>
  <c r="Z54" i="7"/>
  <c r="AA54" i="7" a="1"/>
  <c r="AA54" i="7"/>
  <c r="AB54" i="7" a="1"/>
  <c r="AB54" i="7"/>
  <c r="AC54" i="7" a="1"/>
  <c r="AC54" i="7"/>
  <c r="AD54" i="7" a="1"/>
  <c r="AD54" i="7"/>
  <c r="AE54" i="7" a="1"/>
  <c r="AE54" i="7"/>
  <c r="AF54" i="7" a="1"/>
  <c r="AF54" i="7"/>
  <c r="AG54" i="7" a="1"/>
  <c r="AG54" i="7"/>
  <c r="AH54" i="7" a="1"/>
  <c r="AH54" i="7"/>
  <c r="AI54" i="7" a="1"/>
  <c r="AI54" i="7"/>
  <c r="AJ54" i="7" a="1"/>
  <c r="AJ54" i="7"/>
  <c r="AK54" i="7" a="1"/>
  <c r="AK54" i="7"/>
  <c r="AL54" i="7" a="1"/>
  <c r="AL54" i="7"/>
  <c r="AM54" i="7" a="1"/>
  <c r="AM54" i="7"/>
  <c r="AN54" i="7" a="1"/>
  <c r="AN54" i="7"/>
  <c r="AO54" i="7" a="1"/>
  <c r="AO54" i="7"/>
  <c r="AP54" i="7" a="1"/>
  <c r="AP54" i="7"/>
  <c r="AQ54" i="7" a="1"/>
  <c r="AQ54" i="7"/>
  <c r="AR54" i="7" a="1"/>
  <c r="AR54" i="7"/>
  <c r="AS54" i="7" a="1"/>
  <c r="AS54" i="7"/>
  <c r="AT54" i="7" a="1"/>
  <c r="AT54" i="7"/>
  <c r="AU54" i="7" a="1"/>
  <c r="AU54" i="7"/>
  <c r="AV54" i="7" a="1"/>
  <c r="AV54" i="7"/>
  <c r="AW54" i="7" a="1"/>
  <c r="AW54" i="7"/>
  <c r="AX54" i="7" a="1"/>
  <c r="AX54" i="7"/>
  <c r="AY54" i="7" a="1"/>
  <c r="AY54" i="7"/>
  <c r="AZ54" i="7" a="1"/>
  <c r="AZ54" i="7"/>
  <c r="BA54" i="7" a="1"/>
  <c r="BA54" i="7"/>
  <c r="BB54" i="7" a="1"/>
  <c r="BB54" i="7"/>
  <c r="BC54" i="7" a="1"/>
  <c r="BC54" i="7"/>
  <c r="BD54" i="7" a="1"/>
  <c r="BD54" i="7"/>
  <c r="BE54" i="7" a="1"/>
  <c r="BE54" i="7"/>
  <c r="BF54" i="7" a="1"/>
  <c r="BF54" i="7"/>
  <c r="BG54" i="7" a="1"/>
  <c r="BG54" i="7"/>
  <c r="BH54" i="7" a="1"/>
  <c r="BH54" i="7"/>
  <c r="BI54" i="7" a="1"/>
  <c r="BI54" i="7"/>
  <c r="BJ54" i="7" a="1"/>
  <c r="BJ54" i="7"/>
  <c r="BK54" i="7" a="1"/>
  <c r="BK54" i="7"/>
  <c r="BL54" i="7" a="1"/>
  <c r="BL54" i="7"/>
  <c r="BM54" i="7" a="1"/>
  <c r="BM54" i="7"/>
  <c r="BN54" i="7" a="1"/>
  <c r="BN54" i="7"/>
  <c r="BO54" i="7" a="1"/>
  <c r="BO54" i="7"/>
  <c r="BP54" i="7" a="1"/>
  <c r="BP54" i="7"/>
  <c r="BQ54" i="7" a="1"/>
  <c r="BQ54" i="7"/>
  <c r="BR54" i="7" a="1"/>
  <c r="BR54" i="7"/>
  <c r="BS54" i="7" a="1"/>
  <c r="BS54" i="7"/>
  <c r="BT54" i="7" a="1"/>
  <c r="BT54" i="7"/>
  <c r="BU54" i="7" a="1"/>
  <c r="BU54" i="7"/>
  <c r="BV54" i="7" a="1"/>
  <c r="BV54" i="7"/>
  <c r="BW54" i="7" a="1"/>
  <c r="BW54" i="7"/>
  <c r="BX54" i="7" a="1"/>
  <c r="BX54" i="7"/>
  <c r="BY54" i="7" a="1"/>
  <c r="BY54" i="7"/>
  <c r="BZ54" i="7" a="1"/>
  <c r="BZ54" i="7"/>
  <c r="CA54" i="7" a="1"/>
  <c r="CA54" i="7"/>
  <c r="CB54" i="7" a="1"/>
  <c r="CB54" i="7"/>
  <c r="CC54" i="7" a="1"/>
  <c r="CC54" i="7"/>
  <c r="CD54" i="7" a="1"/>
  <c r="CD54" i="7"/>
  <c r="CE54" i="7" a="1"/>
  <c r="CE54" i="7"/>
  <c r="CF54" i="7" a="1"/>
  <c r="CF54" i="7"/>
  <c r="CG54" i="7" a="1"/>
  <c r="CG54" i="7"/>
  <c r="CH54" i="7" a="1"/>
  <c r="CH54" i="7"/>
  <c r="CI54" i="7" a="1"/>
  <c r="CI54" i="7"/>
  <c r="CJ54" i="7" a="1"/>
  <c r="CJ54" i="7"/>
  <c r="CK54" i="7" a="1"/>
  <c r="CK54" i="7"/>
  <c r="CL54" i="7" a="1"/>
  <c r="CL54" i="7"/>
  <c r="CM54" i="7" a="1"/>
  <c r="CM54" i="7"/>
  <c r="CN54" i="7" a="1"/>
  <c r="CN54" i="7"/>
  <c r="CO54" i="7" a="1"/>
  <c r="CO54" i="7"/>
  <c r="CP54" i="7" a="1"/>
  <c r="CP54" i="7"/>
  <c r="CQ54" i="7" a="1"/>
  <c r="CQ54" i="7"/>
  <c r="CR54" i="7" a="1"/>
  <c r="CR54" i="7"/>
  <c r="CS54" i="7" a="1"/>
  <c r="CS54" i="7"/>
  <c r="CT54" i="7" a="1"/>
  <c r="CT54" i="7"/>
  <c r="CU54" i="7" a="1"/>
  <c r="CU54" i="7"/>
  <c r="CV54" i="7" a="1"/>
  <c r="CV54" i="7"/>
  <c r="CW54" i="7" a="1"/>
  <c r="CW54" i="7"/>
  <c r="CX54" i="7" a="1"/>
  <c r="CX54" i="7"/>
  <c r="CY54" i="7" a="1"/>
  <c r="CY54" i="7"/>
  <c r="CZ54" i="7" a="1"/>
  <c r="CZ54" i="7"/>
  <c r="DA54" i="7" a="1"/>
  <c r="DA54" i="7"/>
  <c r="DB54" i="7" a="1"/>
  <c r="DB54" i="7"/>
  <c r="DC54" i="7" a="1"/>
  <c r="DC54" i="7"/>
  <c r="DD54" i="7" a="1"/>
  <c r="DD54" i="7"/>
  <c r="DE54" i="7" a="1"/>
  <c r="DE54" i="7"/>
  <c r="DF54" i="7" a="1"/>
  <c r="DF54" i="7"/>
  <c r="DG54" i="7" a="1"/>
  <c r="DG54" i="7"/>
  <c r="DH54" i="7" a="1"/>
  <c r="DH54" i="7"/>
  <c r="DI54" i="7" a="1"/>
  <c r="DI54" i="7"/>
  <c r="DJ54" i="7" a="1"/>
  <c r="DJ54" i="7"/>
  <c r="DK54" i="7" a="1"/>
  <c r="DK54" i="7"/>
  <c r="DL54" i="7" a="1"/>
  <c r="DL54" i="7"/>
  <c r="DM54" i="7" a="1"/>
  <c r="DM54" i="7"/>
  <c r="DN54" i="7" a="1"/>
  <c r="DN54" i="7"/>
  <c r="DO54" i="7" a="1"/>
  <c r="DO54" i="7"/>
  <c r="DP54" i="7" a="1"/>
  <c r="DP54" i="7"/>
  <c r="DQ54" i="7" a="1"/>
  <c r="DQ54" i="7"/>
  <c r="DR54" i="7" a="1"/>
  <c r="DR54" i="7"/>
  <c r="DS54" i="7" a="1"/>
  <c r="DS54" i="7"/>
  <c r="DT54" i="7" a="1"/>
  <c r="DT54" i="7"/>
  <c r="DU54" i="7" a="1"/>
  <c r="DU54" i="7"/>
  <c r="DV54" i="7" a="1"/>
  <c r="DV54" i="7"/>
  <c r="DW54" i="7" a="1"/>
  <c r="DW54" i="7"/>
  <c r="DX54" i="7" a="1"/>
  <c r="DX54" i="7"/>
  <c r="E54" i="7"/>
  <c r="L53" i="7" a="1"/>
  <c r="L53" i="7"/>
  <c r="M53" i="7" a="1"/>
  <c r="M53" i="7"/>
  <c r="N53" i="7" a="1"/>
  <c r="N53" i="7"/>
  <c r="O53" i="7" a="1"/>
  <c r="O53" i="7"/>
  <c r="P53" i="7" a="1"/>
  <c r="P53" i="7"/>
  <c r="Q53" i="7" a="1"/>
  <c r="Q53" i="7"/>
  <c r="R53" i="7" a="1"/>
  <c r="R53" i="7"/>
  <c r="S53" i="7" a="1"/>
  <c r="S53" i="7"/>
  <c r="T53" i="7" a="1"/>
  <c r="T53" i="7"/>
  <c r="U53" i="7" a="1"/>
  <c r="U53" i="7"/>
  <c r="V53" i="7" a="1"/>
  <c r="V53" i="7"/>
  <c r="W53" i="7" a="1"/>
  <c r="W53" i="7"/>
  <c r="X53" i="7" a="1"/>
  <c r="X53" i="7"/>
  <c r="Y53" i="7" a="1"/>
  <c r="Y53" i="7"/>
  <c r="Z53" i="7" a="1"/>
  <c r="Z53" i="7"/>
  <c r="AA53" i="7" a="1"/>
  <c r="AA53" i="7"/>
  <c r="AB53" i="7" a="1"/>
  <c r="AB53" i="7"/>
  <c r="AC53" i="7" a="1"/>
  <c r="AC53" i="7"/>
  <c r="AD53" i="7" a="1"/>
  <c r="AD53" i="7"/>
  <c r="AE53" i="7" a="1"/>
  <c r="AE53" i="7"/>
  <c r="AF53" i="7" a="1"/>
  <c r="AF53" i="7"/>
  <c r="AG53" i="7" a="1"/>
  <c r="AG53" i="7"/>
  <c r="AH53" i="7" a="1"/>
  <c r="AH53" i="7"/>
  <c r="AI53" i="7" a="1"/>
  <c r="AI53" i="7"/>
  <c r="AJ53" i="7" a="1"/>
  <c r="AJ53" i="7"/>
  <c r="AK53" i="7" a="1"/>
  <c r="AK53" i="7"/>
  <c r="AL53" i="7" a="1"/>
  <c r="AL53" i="7"/>
  <c r="AM53" i="7" a="1"/>
  <c r="AM53" i="7"/>
  <c r="AN53" i="7" a="1"/>
  <c r="AN53" i="7"/>
  <c r="AO53" i="7" a="1"/>
  <c r="AO53" i="7"/>
  <c r="AP53" i="7" a="1"/>
  <c r="AP53" i="7"/>
  <c r="AQ53" i="7" a="1"/>
  <c r="AQ53" i="7"/>
  <c r="AR53" i="7" a="1"/>
  <c r="AR53" i="7"/>
  <c r="AS53" i="7" a="1"/>
  <c r="AS53" i="7"/>
  <c r="AT53" i="7" a="1"/>
  <c r="AT53" i="7"/>
  <c r="AU53" i="7" a="1"/>
  <c r="AU53" i="7"/>
  <c r="AV53" i="7" a="1"/>
  <c r="AV53" i="7"/>
  <c r="AW53" i="7" a="1"/>
  <c r="AW53" i="7"/>
  <c r="AX53" i="7" a="1"/>
  <c r="AX53" i="7"/>
  <c r="AY53" i="7" a="1"/>
  <c r="AY53" i="7"/>
  <c r="AZ53" i="7" a="1"/>
  <c r="AZ53" i="7"/>
  <c r="BA53" i="7" a="1"/>
  <c r="BA53" i="7"/>
  <c r="BB53" i="7" a="1"/>
  <c r="BB53" i="7"/>
  <c r="BC53" i="7" a="1"/>
  <c r="BC53" i="7"/>
  <c r="BD53" i="7" a="1"/>
  <c r="BD53" i="7"/>
  <c r="BE53" i="7" a="1"/>
  <c r="BE53" i="7"/>
  <c r="BF53" i="7" a="1"/>
  <c r="BF53" i="7"/>
  <c r="BG53" i="7" a="1"/>
  <c r="BG53" i="7"/>
  <c r="BH53" i="7" a="1"/>
  <c r="BH53" i="7"/>
  <c r="BI53" i="7" a="1"/>
  <c r="BI53" i="7"/>
  <c r="BJ53" i="7" a="1"/>
  <c r="BJ53" i="7"/>
  <c r="BK53" i="7" a="1"/>
  <c r="BK53" i="7"/>
  <c r="BL53" i="7" a="1"/>
  <c r="BL53" i="7"/>
  <c r="BM53" i="7" a="1"/>
  <c r="BM53" i="7"/>
  <c r="BN53" i="7" a="1"/>
  <c r="BN53" i="7"/>
  <c r="BO53" i="7" a="1"/>
  <c r="BO53" i="7"/>
  <c r="BP53" i="7" a="1"/>
  <c r="BP53" i="7"/>
  <c r="BQ53" i="7" a="1"/>
  <c r="BQ53" i="7"/>
  <c r="BR53" i="7" a="1"/>
  <c r="BR53" i="7"/>
  <c r="BS53" i="7" a="1"/>
  <c r="BS53" i="7"/>
  <c r="BT53" i="7" a="1"/>
  <c r="BT53" i="7"/>
  <c r="BU53" i="7" a="1"/>
  <c r="BU53" i="7"/>
  <c r="BV53" i="7" a="1"/>
  <c r="BV53" i="7"/>
  <c r="BW53" i="7" a="1"/>
  <c r="BW53" i="7"/>
  <c r="BX53" i="7" a="1"/>
  <c r="BX53" i="7"/>
  <c r="BY53" i="7" a="1"/>
  <c r="BY53" i="7"/>
  <c r="BZ53" i="7" a="1"/>
  <c r="BZ53" i="7"/>
  <c r="CA53" i="7" a="1"/>
  <c r="CA53" i="7"/>
  <c r="CB53" i="7" a="1"/>
  <c r="CB53" i="7"/>
  <c r="CC53" i="7" a="1"/>
  <c r="CC53" i="7"/>
  <c r="CD53" i="7" a="1"/>
  <c r="CD53" i="7"/>
  <c r="CE53" i="7" a="1"/>
  <c r="CE53" i="7"/>
  <c r="CF53" i="7" a="1"/>
  <c r="CF53" i="7"/>
  <c r="CG53" i="7" a="1"/>
  <c r="CG53" i="7"/>
  <c r="CH53" i="7" a="1"/>
  <c r="CH53" i="7"/>
  <c r="CI53" i="7" a="1"/>
  <c r="CI53" i="7"/>
  <c r="CJ53" i="7" a="1"/>
  <c r="CJ53" i="7"/>
  <c r="CK53" i="7" a="1"/>
  <c r="CK53" i="7"/>
  <c r="CL53" i="7" a="1"/>
  <c r="CL53" i="7"/>
  <c r="CM53" i="7" a="1"/>
  <c r="CM53" i="7"/>
  <c r="CN53" i="7" a="1"/>
  <c r="CN53" i="7"/>
  <c r="CO53" i="7" a="1"/>
  <c r="CO53" i="7"/>
  <c r="CP53" i="7" a="1"/>
  <c r="CP53" i="7"/>
  <c r="CQ53" i="7" a="1"/>
  <c r="CQ53" i="7"/>
  <c r="CR53" i="7" a="1"/>
  <c r="CR53" i="7"/>
  <c r="CS53" i="7" a="1"/>
  <c r="CS53" i="7"/>
  <c r="CT53" i="7" a="1"/>
  <c r="CT53" i="7"/>
  <c r="CU53" i="7" a="1"/>
  <c r="CU53" i="7"/>
  <c r="CV53" i="7" a="1"/>
  <c r="CV53" i="7"/>
  <c r="CW53" i="7" a="1"/>
  <c r="CW53" i="7"/>
  <c r="CX53" i="7" a="1"/>
  <c r="CX53" i="7"/>
  <c r="CY53" i="7" a="1"/>
  <c r="CY53" i="7"/>
  <c r="CZ53" i="7" a="1"/>
  <c r="CZ53" i="7"/>
  <c r="DA53" i="7" a="1"/>
  <c r="DA53" i="7"/>
  <c r="DB53" i="7" a="1"/>
  <c r="DB53" i="7"/>
  <c r="DC53" i="7" a="1"/>
  <c r="DC53" i="7"/>
  <c r="DD53" i="7" a="1"/>
  <c r="DD53" i="7"/>
  <c r="DE53" i="7" a="1"/>
  <c r="DE53" i="7"/>
  <c r="DF53" i="7" a="1"/>
  <c r="DF53" i="7"/>
  <c r="DG53" i="7" a="1"/>
  <c r="DG53" i="7"/>
  <c r="DH53" i="7" a="1"/>
  <c r="DH53" i="7"/>
  <c r="DI53" i="7" a="1"/>
  <c r="DI53" i="7"/>
  <c r="DJ53" i="7" a="1"/>
  <c r="DJ53" i="7"/>
  <c r="DK53" i="7" a="1"/>
  <c r="DK53" i="7"/>
  <c r="DL53" i="7" a="1"/>
  <c r="DL53" i="7"/>
  <c r="DM53" i="7" a="1"/>
  <c r="DM53" i="7"/>
  <c r="DN53" i="7" a="1"/>
  <c r="DN53" i="7"/>
  <c r="DO53" i="7" a="1"/>
  <c r="DO53" i="7"/>
  <c r="DP53" i="7" a="1"/>
  <c r="DP53" i="7"/>
  <c r="DQ53" i="7" a="1"/>
  <c r="DQ53" i="7"/>
  <c r="DR53" i="7" a="1"/>
  <c r="DR53" i="7"/>
  <c r="DS53" i="7" a="1"/>
  <c r="DS53" i="7"/>
  <c r="DT53" i="7" a="1"/>
  <c r="DT53" i="7"/>
  <c r="DU53" i="7" a="1"/>
  <c r="DU53" i="7"/>
  <c r="DV53" i="7" a="1"/>
  <c r="DV53" i="7"/>
  <c r="DW53" i="7" a="1"/>
  <c r="DW53" i="7"/>
  <c r="DX53" i="7" a="1"/>
  <c r="DX53" i="7"/>
  <c r="E53" i="7"/>
  <c r="L52" i="7" a="1"/>
  <c r="L52" i="7"/>
  <c r="M52" i="7" a="1"/>
  <c r="M52" i="7"/>
  <c r="N52" i="7" a="1"/>
  <c r="N52" i="7"/>
  <c r="O52" i="7" a="1"/>
  <c r="O52" i="7"/>
  <c r="P52" i="7" a="1"/>
  <c r="P52" i="7"/>
  <c r="Q52" i="7" a="1"/>
  <c r="Q52" i="7"/>
  <c r="R52" i="7" a="1"/>
  <c r="R52" i="7"/>
  <c r="S52" i="7" a="1"/>
  <c r="S52" i="7"/>
  <c r="T52" i="7" a="1"/>
  <c r="T52" i="7"/>
  <c r="U52" i="7" a="1"/>
  <c r="U52" i="7"/>
  <c r="E52" i="7"/>
  <c r="L51" i="7" a="1"/>
  <c r="L51" i="7"/>
  <c r="M51" i="7" a="1"/>
  <c r="M51" i="7"/>
  <c r="N51" i="7" a="1"/>
  <c r="N51" i="7"/>
  <c r="O51" i="7" a="1"/>
  <c r="O51" i="7"/>
  <c r="P51" i="7" a="1"/>
  <c r="P51" i="7"/>
  <c r="Q51" i="7" a="1"/>
  <c r="Q51" i="7"/>
  <c r="R51" i="7" a="1"/>
  <c r="R51" i="7"/>
  <c r="S51" i="7" a="1"/>
  <c r="S51" i="7"/>
  <c r="T51" i="7" a="1"/>
  <c r="T51" i="7"/>
  <c r="U51" i="7" a="1"/>
  <c r="U51" i="7"/>
  <c r="V51" i="7" a="1"/>
  <c r="V51" i="7"/>
  <c r="W51" i="7" a="1"/>
  <c r="W51" i="7"/>
  <c r="X51" i="7" a="1"/>
  <c r="X51" i="7"/>
  <c r="Y51" i="7" a="1"/>
  <c r="Y51" i="7"/>
  <c r="Z51" i="7" a="1"/>
  <c r="Z51" i="7"/>
  <c r="AA51" i="7" a="1"/>
  <c r="AA51" i="7"/>
  <c r="AB51" i="7" a="1"/>
  <c r="AB51" i="7"/>
  <c r="AC51" i="7" a="1"/>
  <c r="AC51" i="7"/>
  <c r="AD51" i="7" a="1"/>
  <c r="AD51" i="7"/>
  <c r="AE51" i="7" a="1"/>
  <c r="AE51" i="7"/>
  <c r="AF51" i="7" a="1"/>
  <c r="AF51" i="7"/>
  <c r="AG51" i="7" a="1"/>
  <c r="AG51" i="7"/>
  <c r="AH51" i="7" a="1"/>
  <c r="AH51" i="7"/>
  <c r="AI51" i="7" a="1"/>
  <c r="AI51" i="7"/>
  <c r="AJ51" i="7" a="1"/>
  <c r="AJ51" i="7"/>
  <c r="AK51" i="7" a="1"/>
  <c r="AK51" i="7"/>
  <c r="AL51" i="7" a="1"/>
  <c r="AL51" i="7"/>
  <c r="AM51" i="7" a="1"/>
  <c r="AM51" i="7"/>
  <c r="AN51" i="7" a="1"/>
  <c r="AN51" i="7"/>
  <c r="AO51" i="7" a="1"/>
  <c r="AO51" i="7"/>
  <c r="AP51" i="7" a="1"/>
  <c r="AP51" i="7"/>
  <c r="AQ51" i="7" a="1"/>
  <c r="AQ51" i="7"/>
  <c r="AR51" i="7" a="1"/>
  <c r="AR51" i="7"/>
  <c r="AS51" i="7" a="1"/>
  <c r="AS51" i="7"/>
  <c r="AT51" i="7" a="1"/>
  <c r="AT51" i="7"/>
  <c r="AU51" i="7" a="1"/>
  <c r="AU51" i="7"/>
  <c r="AV51" i="7" a="1"/>
  <c r="AV51" i="7"/>
  <c r="AW51" i="7" a="1"/>
  <c r="AW51" i="7"/>
  <c r="AX51" i="7" a="1"/>
  <c r="AX51" i="7"/>
  <c r="AY51" i="7" a="1"/>
  <c r="AY51" i="7"/>
  <c r="AZ51" i="7" a="1"/>
  <c r="AZ51" i="7"/>
  <c r="BA51" i="7" a="1"/>
  <c r="BA51" i="7"/>
  <c r="BB51" i="7" a="1"/>
  <c r="BB51" i="7"/>
  <c r="BC51" i="7" a="1"/>
  <c r="BC51" i="7"/>
  <c r="BD51" i="7" a="1"/>
  <c r="BD51" i="7"/>
  <c r="BE51" i="7" a="1"/>
  <c r="BE51" i="7"/>
  <c r="BF51" i="7" a="1"/>
  <c r="BF51" i="7"/>
  <c r="BG51" i="7" a="1"/>
  <c r="BG51" i="7"/>
  <c r="BH51" i="7" a="1"/>
  <c r="BH51" i="7"/>
  <c r="BI51" i="7" a="1"/>
  <c r="BI51" i="7"/>
  <c r="BJ51" i="7" a="1"/>
  <c r="BJ51" i="7"/>
  <c r="BK51" i="7" a="1"/>
  <c r="BK51" i="7"/>
  <c r="BL51" i="7" a="1"/>
  <c r="BL51" i="7"/>
  <c r="BM51" i="7" a="1"/>
  <c r="BM51" i="7"/>
  <c r="BN51" i="7" a="1"/>
  <c r="BN51" i="7"/>
  <c r="BO51" i="7" a="1"/>
  <c r="BO51" i="7"/>
  <c r="BP51" i="7" a="1"/>
  <c r="BP51" i="7"/>
  <c r="BQ51" i="7" a="1"/>
  <c r="BQ51" i="7"/>
  <c r="BR51" i="7" a="1"/>
  <c r="BR51" i="7"/>
  <c r="BS51" i="7" a="1"/>
  <c r="BS51" i="7"/>
  <c r="BT51" i="7" a="1"/>
  <c r="BT51" i="7"/>
  <c r="BU51" i="7" a="1"/>
  <c r="BU51" i="7"/>
  <c r="BV51" i="7" a="1"/>
  <c r="BV51" i="7"/>
  <c r="BW51" i="7" a="1"/>
  <c r="BW51" i="7"/>
  <c r="BX51" i="7" a="1"/>
  <c r="BX51" i="7"/>
  <c r="BY51" i="7" a="1"/>
  <c r="BY51" i="7"/>
  <c r="BZ51" i="7" a="1"/>
  <c r="BZ51" i="7"/>
  <c r="CA51" i="7" a="1"/>
  <c r="CA51" i="7"/>
  <c r="CB51" i="7" a="1"/>
  <c r="CB51" i="7"/>
  <c r="CC51" i="7" a="1"/>
  <c r="CC51" i="7"/>
  <c r="CD51" i="7" a="1"/>
  <c r="CD51" i="7"/>
  <c r="CE51" i="7" a="1"/>
  <c r="CE51" i="7"/>
  <c r="CF51" i="7" a="1"/>
  <c r="CF51" i="7"/>
  <c r="CG51" i="7" a="1"/>
  <c r="CG51" i="7"/>
  <c r="CH51" i="7" a="1"/>
  <c r="CH51" i="7"/>
  <c r="CI51" i="7" a="1"/>
  <c r="CI51" i="7"/>
  <c r="CJ51" i="7" a="1"/>
  <c r="CJ51" i="7"/>
  <c r="CK51" i="7" a="1"/>
  <c r="CK51" i="7"/>
  <c r="CL51" i="7" a="1"/>
  <c r="CL51" i="7"/>
  <c r="CM51" i="7" a="1"/>
  <c r="CM51" i="7"/>
  <c r="CN51" i="7" a="1"/>
  <c r="CN51" i="7"/>
  <c r="CO51" i="7" a="1"/>
  <c r="CO51" i="7"/>
  <c r="CP51" i="7" a="1"/>
  <c r="CP51" i="7"/>
  <c r="CQ51" i="7" a="1"/>
  <c r="CQ51" i="7"/>
  <c r="CR51" i="7" a="1"/>
  <c r="CR51" i="7"/>
  <c r="CS51" i="7" a="1"/>
  <c r="CS51" i="7"/>
  <c r="CT51" i="7" a="1"/>
  <c r="CT51" i="7"/>
  <c r="CU51" i="7" a="1"/>
  <c r="CU51" i="7"/>
  <c r="CV51" i="7" a="1"/>
  <c r="CV51" i="7"/>
  <c r="CW51" i="7" a="1"/>
  <c r="CW51" i="7"/>
  <c r="CX51" i="7" a="1"/>
  <c r="CX51" i="7"/>
  <c r="CY51" i="7" a="1"/>
  <c r="CY51" i="7"/>
  <c r="CZ51" i="7" a="1"/>
  <c r="CZ51" i="7"/>
  <c r="DA51" i="7" a="1"/>
  <c r="DA51" i="7"/>
  <c r="DB51" i="7" a="1"/>
  <c r="DB51" i="7"/>
  <c r="DC51" i="7" a="1"/>
  <c r="DC51" i="7"/>
  <c r="DD51" i="7" a="1"/>
  <c r="DD51" i="7"/>
  <c r="DE51" i="7" a="1"/>
  <c r="DE51" i="7"/>
  <c r="DF51" i="7" a="1"/>
  <c r="DF51" i="7"/>
  <c r="DG51" i="7" a="1"/>
  <c r="DG51" i="7"/>
  <c r="DH51" i="7" a="1"/>
  <c r="DH51" i="7"/>
  <c r="DI51" i="7" a="1"/>
  <c r="DI51" i="7"/>
  <c r="DJ51" i="7" a="1"/>
  <c r="DJ51" i="7"/>
  <c r="DK51" i="7" a="1"/>
  <c r="DK51" i="7"/>
  <c r="DL51" i="7" a="1"/>
  <c r="DL51" i="7"/>
  <c r="DM51" i="7" a="1"/>
  <c r="DM51" i="7"/>
  <c r="DN51" i="7" a="1"/>
  <c r="DN51" i="7"/>
  <c r="DO51" i="7" a="1"/>
  <c r="DO51" i="7"/>
  <c r="DP51" i="7" a="1"/>
  <c r="DP51" i="7"/>
  <c r="DQ51" i="7" a="1"/>
  <c r="DQ51" i="7"/>
  <c r="DR51" i="7" a="1"/>
  <c r="DR51" i="7"/>
  <c r="DS51" i="7" a="1"/>
  <c r="DS51" i="7"/>
  <c r="DT51" i="7" a="1"/>
  <c r="DT51" i="7"/>
  <c r="DU51" i="7" a="1"/>
  <c r="DU51" i="7"/>
  <c r="DV51" i="7" a="1"/>
  <c r="DV51" i="7"/>
  <c r="DW51" i="7" a="1"/>
  <c r="DW51" i="7"/>
  <c r="DX51" i="7" a="1"/>
  <c r="DX51" i="7"/>
  <c r="L49" i="7" a="1"/>
  <c r="L49" i="7"/>
  <c r="M49" i="7" a="1"/>
  <c r="M49" i="7"/>
  <c r="N49" i="7" a="1"/>
  <c r="N49" i="7"/>
  <c r="O49" i="7" a="1"/>
  <c r="O49" i="7"/>
  <c r="P49" i="7" a="1"/>
  <c r="P49" i="7"/>
  <c r="Q49" i="7" a="1"/>
  <c r="Q49" i="7"/>
  <c r="R49" i="7" a="1"/>
  <c r="R49" i="7"/>
  <c r="S49" i="7" a="1"/>
  <c r="S49" i="7"/>
  <c r="T49" i="7" a="1"/>
  <c r="T49" i="7"/>
  <c r="U49" i="7" a="1"/>
  <c r="U49" i="7"/>
  <c r="V49" i="7" a="1"/>
  <c r="V49" i="7"/>
  <c r="W49" i="7" a="1"/>
  <c r="W49" i="7"/>
  <c r="X49" i="7" a="1"/>
  <c r="X49" i="7"/>
  <c r="Y49" i="7" a="1"/>
  <c r="Y49" i="7"/>
  <c r="Z49" i="7" a="1"/>
  <c r="Z49" i="7"/>
  <c r="AA49" i="7" a="1"/>
  <c r="AA49" i="7"/>
  <c r="AB49" i="7" a="1"/>
  <c r="AB49" i="7"/>
  <c r="AC49" i="7" a="1"/>
  <c r="AC49" i="7"/>
  <c r="AD49" i="7" a="1"/>
  <c r="AD49" i="7"/>
  <c r="AE49" i="7" a="1"/>
  <c r="AE49" i="7"/>
  <c r="AF49" i="7" a="1"/>
  <c r="AF49" i="7"/>
  <c r="AG49" i="7" a="1"/>
  <c r="AG49" i="7"/>
  <c r="AH49" i="7" a="1"/>
  <c r="AH49" i="7"/>
  <c r="AI49" i="7" a="1"/>
  <c r="AI49" i="7"/>
  <c r="AJ49" i="7" a="1"/>
  <c r="AJ49" i="7"/>
  <c r="AK49" i="7" a="1"/>
  <c r="AK49" i="7"/>
  <c r="AL49" i="7" a="1"/>
  <c r="AL49" i="7"/>
  <c r="AM49" i="7" a="1"/>
  <c r="AM49" i="7"/>
  <c r="AN49" i="7" a="1"/>
  <c r="AN49" i="7"/>
  <c r="AO49" i="7" a="1"/>
  <c r="AO49" i="7"/>
  <c r="AP49" i="7" a="1"/>
  <c r="AP49" i="7"/>
  <c r="AQ49" i="7" a="1"/>
  <c r="AQ49" i="7"/>
  <c r="AR49" i="7" a="1"/>
  <c r="AR49" i="7"/>
  <c r="AS49" i="7" a="1"/>
  <c r="AS49" i="7"/>
  <c r="AT49" i="7" a="1"/>
  <c r="AT49" i="7"/>
  <c r="AU49" i="7" a="1"/>
  <c r="AU49" i="7"/>
  <c r="AV49" i="7" a="1"/>
  <c r="AV49" i="7"/>
  <c r="AW49" i="7" a="1"/>
  <c r="AW49" i="7"/>
  <c r="AX49" i="7" a="1"/>
  <c r="AX49" i="7"/>
  <c r="AY49" i="7" a="1"/>
  <c r="AY49" i="7"/>
  <c r="AZ49" i="7" a="1"/>
  <c r="AZ49" i="7"/>
  <c r="BA49" i="7" a="1"/>
  <c r="BA49" i="7"/>
  <c r="BB49" i="7" a="1"/>
  <c r="BB49" i="7"/>
  <c r="BC49" i="7" a="1"/>
  <c r="BC49" i="7"/>
  <c r="BD49" i="7" a="1"/>
  <c r="BD49" i="7"/>
  <c r="BE49" i="7" a="1"/>
  <c r="BE49" i="7"/>
  <c r="BF49" i="7" a="1"/>
  <c r="BF49" i="7"/>
  <c r="BG49" i="7" a="1"/>
  <c r="BG49" i="7"/>
  <c r="BH49" i="7" a="1"/>
  <c r="BH49" i="7"/>
  <c r="BI49" i="7" a="1"/>
  <c r="BI49" i="7"/>
  <c r="BJ49" i="7" a="1"/>
  <c r="BJ49" i="7"/>
  <c r="BK49" i="7" a="1"/>
  <c r="BK49" i="7"/>
  <c r="BL49" i="7" a="1"/>
  <c r="BL49" i="7"/>
  <c r="BM49" i="7" a="1"/>
  <c r="BM49" i="7"/>
  <c r="BN49" i="7" a="1"/>
  <c r="BN49" i="7"/>
  <c r="BO49" i="7" a="1"/>
  <c r="BO49" i="7"/>
  <c r="BP49" i="7" a="1"/>
  <c r="BP49" i="7"/>
  <c r="BQ49" i="7" a="1"/>
  <c r="BQ49" i="7"/>
  <c r="BR49" i="7" a="1"/>
  <c r="BR49" i="7"/>
  <c r="BS49" i="7" a="1"/>
  <c r="BS49" i="7"/>
  <c r="BT49" i="7" a="1"/>
  <c r="BT49" i="7"/>
  <c r="BU49" i="7" a="1"/>
  <c r="BU49" i="7"/>
  <c r="BV49" i="7" a="1"/>
  <c r="BV49" i="7"/>
  <c r="BW49" i="7" a="1"/>
  <c r="BW49" i="7"/>
  <c r="BX49" i="7" a="1"/>
  <c r="BX49" i="7"/>
  <c r="BY49" i="7" a="1"/>
  <c r="BY49" i="7"/>
  <c r="BZ49" i="7" a="1"/>
  <c r="BZ49" i="7"/>
  <c r="CA49" i="7" a="1"/>
  <c r="CA49" i="7"/>
  <c r="CB49" i="7" a="1"/>
  <c r="CB49" i="7"/>
  <c r="CC49" i="7" a="1"/>
  <c r="CC49" i="7"/>
  <c r="CD49" i="7" a="1"/>
  <c r="CD49" i="7"/>
  <c r="CE49" i="7" a="1"/>
  <c r="CE49" i="7"/>
  <c r="CF49" i="7" a="1"/>
  <c r="CF49" i="7"/>
  <c r="CG49" i="7" a="1"/>
  <c r="CG49" i="7"/>
  <c r="CH49" i="7" a="1"/>
  <c r="CH49" i="7"/>
  <c r="CI49" i="7" a="1"/>
  <c r="CI49" i="7"/>
  <c r="CJ49" i="7" a="1"/>
  <c r="CJ49" i="7"/>
  <c r="CK49" i="7" a="1"/>
  <c r="CK49" i="7"/>
  <c r="CL49" i="7" a="1"/>
  <c r="CL49" i="7"/>
  <c r="CM49" i="7" a="1"/>
  <c r="CM49" i="7"/>
  <c r="CN49" i="7" a="1"/>
  <c r="CN49" i="7"/>
  <c r="CO49" i="7" a="1"/>
  <c r="CO49" i="7"/>
  <c r="CP49" i="7" a="1"/>
  <c r="CP49" i="7"/>
  <c r="CQ49" i="7" a="1"/>
  <c r="CQ49" i="7"/>
  <c r="CR49" i="7" a="1"/>
  <c r="CR49" i="7"/>
  <c r="CS49" i="7" a="1"/>
  <c r="CS49" i="7"/>
  <c r="CT49" i="7" a="1"/>
  <c r="CT49" i="7"/>
  <c r="CU49" i="7" a="1"/>
  <c r="CU49" i="7"/>
  <c r="CV49" i="7" a="1"/>
  <c r="CV49" i="7"/>
  <c r="CW49" i="7" a="1"/>
  <c r="CW49" i="7"/>
  <c r="CX49" i="7" a="1"/>
  <c r="CX49" i="7"/>
  <c r="CY49" i="7" a="1"/>
  <c r="CY49" i="7"/>
  <c r="CZ49" i="7" a="1"/>
  <c r="CZ49" i="7"/>
  <c r="DA49" i="7" a="1"/>
  <c r="DA49" i="7"/>
  <c r="DB49" i="7" a="1"/>
  <c r="DB49" i="7"/>
  <c r="DC49" i="7" a="1"/>
  <c r="DC49" i="7"/>
  <c r="DD49" i="7" a="1"/>
  <c r="DD49" i="7"/>
  <c r="DE49" i="7" a="1"/>
  <c r="DE49" i="7"/>
  <c r="DF49" i="7" a="1"/>
  <c r="DF49" i="7"/>
  <c r="DG49" i="7" a="1"/>
  <c r="DG49" i="7"/>
  <c r="DH49" i="7" a="1"/>
  <c r="DH49" i="7"/>
  <c r="DI49" i="7" a="1"/>
  <c r="DI49" i="7"/>
  <c r="DJ49" i="7" a="1"/>
  <c r="DJ49" i="7"/>
  <c r="DK49" i="7" a="1"/>
  <c r="DK49" i="7"/>
  <c r="DL49" i="7" a="1"/>
  <c r="DL49" i="7"/>
  <c r="DM49" i="7" a="1"/>
  <c r="DM49" i="7"/>
  <c r="DN49" i="7" a="1"/>
  <c r="DN49" i="7"/>
  <c r="DO49" i="7" a="1"/>
  <c r="DO49" i="7"/>
  <c r="DP49" i="7" a="1"/>
  <c r="DP49" i="7"/>
  <c r="DQ49" i="7" a="1"/>
  <c r="DQ49" i="7"/>
  <c r="DR49" i="7" a="1"/>
  <c r="DR49" i="7"/>
  <c r="DS49" i="7" a="1"/>
  <c r="DS49" i="7"/>
  <c r="DT49" i="7" a="1"/>
  <c r="DT49" i="7"/>
  <c r="DU49" i="7" a="1"/>
  <c r="DU49" i="7"/>
  <c r="DV49" i="7" a="1"/>
  <c r="DV49" i="7"/>
  <c r="DW49" i="7" a="1"/>
  <c r="DW49" i="7"/>
  <c r="DX49" i="7" a="1"/>
  <c r="DX49" i="7"/>
  <c r="E49" i="7"/>
  <c r="L48" i="7" a="1"/>
  <c r="L48" i="7"/>
  <c r="M48" i="7" a="1"/>
  <c r="M48" i="7"/>
  <c r="E48" i="7"/>
  <c r="L47" i="7" a="1"/>
  <c r="L47" i="7"/>
  <c r="M47" i="7" a="1"/>
  <c r="M47" i="7"/>
  <c r="N47" i="7" a="1"/>
  <c r="N47" i="7"/>
  <c r="E47" i="7"/>
  <c r="L46" i="7" a="1"/>
  <c r="L46" i="7"/>
  <c r="M46" i="7" a="1"/>
  <c r="M46" i="7"/>
  <c r="N46" i="7" a="1"/>
  <c r="N46" i="7"/>
  <c r="O46" i="7" a="1"/>
  <c r="O46" i="7"/>
  <c r="E46" i="7"/>
  <c r="L45" i="7" a="1"/>
  <c r="L45" i="7"/>
  <c r="M45" i="7" a="1"/>
  <c r="M45" i="7"/>
  <c r="N45" i="7" a="1"/>
  <c r="N45" i="7"/>
  <c r="O45" i="7" a="1"/>
  <c r="O45" i="7"/>
  <c r="P45" i="7" a="1"/>
  <c r="P45" i="7"/>
  <c r="E45" i="7"/>
  <c r="L44" i="7" a="1"/>
  <c r="L44" i="7"/>
  <c r="M44" i="7" a="1"/>
  <c r="M44" i="7"/>
  <c r="N44" i="7" a="1"/>
  <c r="N44" i="7"/>
  <c r="O44" i="7" a="1"/>
  <c r="O44" i="7"/>
  <c r="P44" i="7" a="1"/>
  <c r="P44" i="7"/>
  <c r="Q44" i="7" a="1"/>
  <c r="Q44" i="7"/>
  <c r="E44" i="7"/>
  <c r="L43" i="7" a="1"/>
  <c r="L43" i="7"/>
  <c r="M43" i="7" a="1"/>
  <c r="M43" i="7"/>
  <c r="N43" i="7" a="1"/>
  <c r="N43" i="7"/>
  <c r="O43" i="7" a="1"/>
  <c r="O43" i="7"/>
  <c r="P43" i="7" a="1"/>
  <c r="P43" i="7"/>
  <c r="Q43" i="7" a="1"/>
  <c r="Q43" i="7"/>
  <c r="R43" i="7" a="1"/>
  <c r="R43" i="7"/>
  <c r="E43" i="7"/>
  <c r="L42" i="7" a="1"/>
  <c r="L42" i="7"/>
  <c r="M42" i="7" a="1"/>
  <c r="M42" i="7"/>
  <c r="N42" i="7" a="1"/>
  <c r="N42" i="7"/>
  <c r="O42" i="7" a="1"/>
  <c r="O42" i="7"/>
  <c r="P42" i="7" a="1"/>
  <c r="P42" i="7"/>
  <c r="Q42" i="7" a="1"/>
  <c r="Q42" i="7"/>
  <c r="R42" i="7" a="1"/>
  <c r="R42" i="7"/>
  <c r="S42" i="7" a="1"/>
  <c r="S42" i="7"/>
  <c r="E42" i="7"/>
  <c r="L41" i="7" a="1"/>
  <c r="L41" i="7"/>
  <c r="M41" i="7" a="1"/>
  <c r="M41" i="7"/>
  <c r="N41" i="7" a="1"/>
  <c r="N41" i="7"/>
  <c r="O41" i="7" a="1"/>
  <c r="O41" i="7"/>
  <c r="P41" i="7" a="1"/>
  <c r="P41" i="7"/>
  <c r="Q41" i="7" a="1"/>
  <c r="Q41" i="7"/>
  <c r="R41" i="7" a="1"/>
  <c r="R41" i="7"/>
  <c r="S41" i="7" a="1"/>
  <c r="S41" i="7"/>
  <c r="T41" i="7" a="1"/>
  <c r="T41" i="7"/>
  <c r="E41" i="7"/>
  <c r="L40" i="7" a="1"/>
  <c r="L40" i="7"/>
  <c r="M40" i="7" a="1"/>
  <c r="M40" i="7"/>
  <c r="N40" i="7" a="1"/>
  <c r="N40" i="7"/>
  <c r="O40" i="7" a="1"/>
  <c r="O40" i="7"/>
  <c r="P40" i="7" a="1"/>
  <c r="P40" i="7"/>
  <c r="Q40" i="7" a="1"/>
  <c r="Q40" i="7"/>
  <c r="R40" i="7" a="1"/>
  <c r="R40" i="7"/>
  <c r="S40" i="7" a="1"/>
  <c r="S40" i="7"/>
  <c r="T40" i="7" a="1"/>
  <c r="T40" i="7"/>
  <c r="U40" i="7" a="1"/>
  <c r="U40" i="7"/>
  <c r="E40" i="7"/>
  <c r="L39" i="7" a="1"/>
  <c r="L39" i="7"/>
  <c r="M39" i="7" a="1"/>
  <c r="M39" i="7"/>
  <c r="N39" i="7" a="1"/>
  <c r="N39" i="7"/>
  <c r="O39" i="7" a="1"/>
  <c r="O39" i="7"/>
  <c r="P39" i="7" a="1"/>
  <c r="P39" i="7"/>
  <c r="Q39" i="7" a="1"/>
  <c r="Q39" i="7"/>
  <c r="R39" i="7" a="1"/>
  <c r="R39" i="7"/>
  <c r="S39" i="7" a="1"/>
  <c r="S39" i="7"/>
  <c r="T39" i="7" a="1"/>
  <c r="T39" i="7"/>
  <c r="U39" i="7" a="1"/>
  <c r="U39" i="7"/>
  <c r="V39" i="7" a="1"/>
  <c r="V39" i="7"/>
  <c r="L37" i="7" a="1"/>
  <c r="L37" i="7"/>
  <c r="E37" i="7"/>
  <c r="L36" i="7" a="1"/>
  <c r="L36" i="7"/>
  <c r="M36" i="7" a="1"/>
  <c r="M36" i="7"/>
  <c r="E36" i="7"/>
  <c r="L35" i="7" a="1"/>
  <c r="L35" i="7"/>
  <c r="M35" i="7" a="1"/>
  <c r="M35" i="7"/>
  <c r="N35" i="7" a="1"/>
  <c r="N35" i="7"/>
  <c r="E35" i="7"/>
  <c r="L34" i="7" a="1"/>
  <c r="L34" i="7"/>
  <c r="M34" i="7" a="1"/>
  <c r="M34" i="7"/>
  <c r="N34" i="7" a="1"/>
  <c r="N34" i="7"/>
  <c r="O34" i="7" a="1"/>
  <c r="O34" i="7"/>
  <c r="E34" i="7"/>
  <c r="L33" i="7" a="1"/>
  <c r="L33" i="7"/>
  <c r="M33" i="7" a="1"/>
  <c r="M33" i="7"/>
  <c r="N33" i="7" a="1"/>
  <c r="N33" i="7"/>
  <c r="O33" i="7" a="1"/>
  <c r="O33" i="7"/>
  <c r="P33" i="7" a="1"/>
  <c r="P33" i="7"/>
  <c r="E33" i="7"/>
  <c r="L32" i="7" a="1"/>
  <c r="L32" i="7"/>
  <c r="M32" i="7" a="1"/>
  <c r="M32" i="7"/>
  <c r="N32" i="7" a="1"/>
  <c r="N32" i="7"/>
  <c r="O32" i="7" a="1"/>
  <c r="O32" i="7"/>
  <c r="P32" i="7" a="1"/>
  <c r="P32" i="7"/>
  <c r="Q32" i="7" a="1"/>
  <c r="Q32" i="7"/>
  <c r="E32" i="7"/>
  <c r="L31" i="7" a="1"/>
  <c r="L31" i="7"/>
  <c r="M31" i="7" a="1"/>
  <c r="M31" i="7"/>
  <c r="N31" i="7" a="1"/>
  <c r="N31" i="7"/>
  <c r="O31" i="7" a="1"/>
  <c r="O31" i="7"/>
  <c r="P31" i="7" a="1"/>
  <c r="P31" i="7"/>
  <c r="Q31" i="7" a="1"/>
  <c r="Q31" i="7"/>
  <c r="R31" i="7" a="1"/>
  <c r="R31" i="7"/>
  <c r="E31" i="7"/>
  <c r="L30" i="7" a="1"/>
  <c r="L30" i="7"/>
  <c r="M30" i="7" a="1"/>
  <c r="M30" i="7"/>
  <c r="N30" i="7" a="1"/>
  <c r="N30" i="7"/>
  <c r="O30" i="7" a="1"/>
  <c r="O30" i="7"/>
  <c r="P30" i="7" a="1"/>
  <c r="P30" i="7"/>
  <c r="Q30" i="7" a="1"/>
  <c r="Q30" i="7"/>
  <c r="R30" i="7" a="1"/>
  <c r="R30" i="7"/>
  <c r="S30" i="7" a="1"/>
  <c r="S30" i="7"/>
  <c r="E30" i="7"/>
  <c r="L29" i="7" a="1"/>
  <c r="L29" i="7"/>
  <c r="M29" i="7" a="1"/>
  <c r="M29" i="7"/>
  <c r="N29" i="7" a="1"/>
  <c r="N29" i="7"/>
  <c r="O29" i="7" a="1"/>
  <c r="O29" i="7"/>
  <c r="P29" i="7" a="1"/>
  <c r="P29" i="7"/>
  <c r="Q29" i="7" a="1"/>
  <c r="Q29" i="7"/>
  <c r="R29" i="7" a="1"/>
  <c r="R29" i="7"/>
  <c r="S29" i="7" a="1"/>
  <c r="S29" i="7"/>
  <c r="T29" i="7" a="1"/>
  <c r="T29" i="7"/>
  <c r="E29" i="7"/>
  <c r="L28" i="7" a="1"/>
  <c r="L28" i="7"/>
  <c r="M28" i="7" a="1"/>
  <c r="M28" i="7"/>
  <c r="N28" i="7" a="1"/>
  <c r="N28" i="7"/>
  <c r="O28" i="7" a="1"/>
  <c r="O28" i="7"/>
  <c r="P28" i="7" a="1"/>
  <c r="P28" i="7"/>
  <c r="Q28" i="7" a="1"/>
  <c r="Q28" i="7"/>
  <c r="R28" i="7" a="1"/>
  <c r="R28" i="7"/>
  <c r="S28" i="7" a="1"/>
  <c r="S28" i="7"/>
  <c r="T28" i="7" a="1"/>
  <c r="T28" i="7"/>
  <c r="U28" i="7" a="1"/>
  <c r="U28" i="7"/>
  <c r="E28" i="7"/>
  <c r="L27" i="7" a="1"/>
  <c r="L27" i="7"/>
  <c r="M27" i="7" a="1"/>
  <c r="M27" i="7"/>
  <c r="N27" i="7" a="1"/>
  <c r="N27" i="7"/>
  <c r="O27" i="7" a="1"/>
  <c r="O27" i="7"/>
  <c r="P27" i="7" a="1"/>
  <c r="P27" i="7"/>
  <c r="Q27" i="7" a="1"/>
  <c r="Q27" i="7"/>
  <c r="R27" i="7" a="1"/>
  <c r="R27" i="7"/>
  <c r="S27" i="7" a="1"/>
  <c r="S27" i="7"/>
  <c r="T27" i="7" a="1"/>
  <c r="T27" i="7"/>
  <c r="U27" i="7" a="1"/>
  <c r="U27" i="7"/>
  <c r="V27" i="7" a="1"/>
  <c r="V27" i="7"/>
  <c r="L25" i="7" a="1"/>
  <c r="L25" i="7"/>
  <c r="E25" i="7"/>
  <c r="L24" i="7" a="1"/>
  <c r="L24" i="7"/>
  <c r="M24" i="7" a="1"/>
  <c r="M24" i="7"/>
  <c r="E24" i="7"/>
  <c r="L23" i="7" a="1"/>
  <c r="L23" i="7"/>
  <c r="M23" i="7" a="1"/>
  <c r="M23" i="7"/>
  <c r="N23" i="7" a="1"/>
  <c r="N23" i="7"/>
  <c r="E23" i="7"/>
  <c r="L22" i="7" a="1"/>
  <c r="L22" i="7"/>
  <c r="M22" i="7" a="1"/>
  <c r="M22" i="7"/>
  <c r="N22" i="7" a="1"/>
  <c r="N22" i="7"/>
  <c r="O22" i="7" a="1"/>
  <c r="O22" i="7"/>
  <c r="E22" i="7"/>
  <c r="L21" i="7" a="1"/>
  <c r="L21" i="7"/>
  <c r="M21" i="7" a="1"/>
  <c r="M21" i="7"/>
  <c r="N21" i="7" a="1"/>
  <c r="N21" i="7"/>
  <c r="O21" i="7" a="1"/>
  <c r="O21" i="7"/>
  <c r="P21" i="7" a="1"/>
  <c r="P21" i="7"/>
  <c r="E21" i="7"/>
  <c r="L20" i="7" a="1"/>
  <c r="L20" i="7"/>
  <c r="M20" i="7" a="1"/>
  <c r="M20" i="7"/>
  <c r="N20" i="7" a="1"/>
  <c r="N20" i="7"/>
  <c r="O20" i="7" a="1"/>
  <c r="O20" i="7"/>
  <c r="P20" i="7" a="1"/>
  <c r="P20" i="7"/>
  <c r="Q20" i="7" a="1"/>
  <c r="Q20" i="7"/>
  <c r="R20" i="7" a="1"/>
  <c r="R20" i="7"/>
  <c r="S20" i="7" a="1"/>
  <c r="S20" i="7"/>
  <c r="T20" i="7" a="1"/>
  <c r="T20" i="7"/>
  <c r="U20" i="7" a="1"/>
  <c r="U20" i="7"/>
  <c r="V20" i="7" a="1"/>
  <c r="V20" i="7"/>
  <c r="W20" i="7" a="1"/>
  <c r="W20" i="7"/>
  <c r="X20" i="7" a="1"/>
  <c r="X20" i="7"/>
  <c r="Y20" i="7" a="1"/>
  <c r="Y20" i="7"/>
  <c r="Z20" i="7" a="1"/>
  <c r="Z20" i="7"/>
  <c r="AA20" i="7" a="1"/>
  <c r="AA20" i="7"/>
  <c r="AB20" i="7" a="1"/>
  <c r="AB20" i="7"/>
  <c r="AC20" i="7" a="1"/>
  <c r="AC20" i="7"/>
  <c r="AD20" i="7" a="1"/>
  <c r="AD20" i="7"/>
  <c r="AE20" i="7" a="1"/>
  <c r="AE20" i="7"/>
  <c r="AF20" i="7" a="1"/>
  <c r="AF20" i="7"/>
  <c r="AG20" i="7" a="1"/>
  <c r="AG20" i="7"/>
  <c r="AH20" i="7" a="1"/>
  <c r="AH20" i="7"/>
  <c r="AI20" i="7" a="1"/>
  <c r="AI20" i="7"/>
  <c r="AJ20" i="7" a="1"/>
  <c r="AJ20" i="7"/>
  <c r="AK20" i="7" a="1"/>
  <c r="AK20" i="7"/>
  <c r="AL20" i="7" a="1"/>
  <c r="AL20" i="7"/>
  <c r="AM20" i="7" a="1"/>
  <c r="AM20" i="7"/>
  <c r="AN20" i="7" a="1"/>
  <c r="AN20" i="7"/>
  <c r="AO20" i="7" a="1"/>
  <c r="AO20" i="7"/>
  <c r="AP20" i="7" a="1"/>
  <c r="AP20" i="7"/>
  <c r="AQ20" i="7" a="1"/>
  <c r="AQ20" i="7"/>
  <c r="AR20" i="7" a="1"/>
  <c r="AR20" i="7"/>
  <c r="AS20" i="7" a="1"/>
  <c r="AS20" i="7"/>
  <c r="AT20" i="7" a="1"/>
  <c r="AT20" i="7"/>
  <c r="AU20" i="7" a="1"/>
  <c r="AU20" i="7"/>
  <c r="AV20" i="7" a="1"/>
  <c r="AV20" i="7"/>
  <c r="AW20" i="7" a="1"/>
  <c r="AW20" i="7"/>
  <c r="AX20" i="7" a="1"/>
  <c r="AX20" i="7"/>
  <c r="AY20" i="7" a="1"/>
  <c r="AY20" i="7"/>
  <c r="AZ20" i="7" a="1"/>
  <c r="AZ20" i="7"/>
  <c r="BA20" i="7" a="1"/>
  <c r="BA20" i="7"/>
  <c r="BB20" i="7" a="1"/>
  <c r="BB20" i="7"/>
  <c r="BC20" i="7" a="1"/>
  <c r="BC20" i="7"/>
  <c r="BD20" i="7" a="1"/>
  <c r="BD20" i="7"/>
  <c r="BE20" i="7" a="1"/>
  <c r="BE20" i="7"/>
  <c r="BF20" i="7" a="1"/>
  <c r="BF20" i="7"/>
  <c r="BG20" i="7" a="1"/>
  <c r="BG20" i="7"/>
  <c r="BH20" i="7" a="1"/>
  <c r="BH20" i="7"/>
  <c r="BI20" i="7" a="1"/>
  <c r="BI20" i="7"/>
  <c r="BJ20" i="7" a="1"/>
  <c r="BJ20" i="7"/>
  <c r="BK20" i="7" a="1"/>
  <c r="BK20" i="7"/>
  <c r="BL20" i="7" a="1"/>
  <c r="BL20" i="7"/>
  <c r="BM20" i="7" a="1"/>
  <c r="BM20" i="7"/>
  <c r="BN20" i="7" a="1"/>
  <c r="BN20" i="7"/>
  <c r="BO20" i="7" a="1"/>
  <c r="BO20" i="7"/>
  <c r="BP20" i="7" a="1"/>
  <c r="BP20" i="7"/>
  <c r="BQ20" i="7" a="1"/>
  <c r="BQ20" i="7"/>
  <c r="BR20" i="7" a="1"/>
  <c r="BR20" i="7"/>
  <c r="BS20" i="7" a="1"/>
  <c r="BS20" i="7"/>
  <c r="BT20" i="7" a="1"/>
  <c r="BT20" i="7"/>
  <c r="BU20" i="7" a="1"/>
  <c r="BU20" i="7"/>
  <c r="BV20" i="7" a="1"/>
  <c r="BV20" i="7"/>
  <c r="BW20" i="7" a="1"/>
  <c r="BW20" i="7"/>
  <c r="BX20" i="7" a="1"/>
  <c r="BX20" i="7"/>
  <c r="BY20" i="7" a="1"/>
  <c r="BY20" i="7"/>
  <c r="BZ20" i="7" a="1"/>
  <c r="BZ20" i="7"/>
  <c r="CA20" i="7" a="1"/>
  <c r="CA20" i="7"/>
  <c r="CB20" i="7" a="1"/>
  <c r="CB20" i="7"/>
  <c r="CC20" i="7" a="1"/>
  <c r="CC20" i="7"/>
  <c r="CD20" i="7" a="1"/>
  <c r="CD20" i="7"/>
  <c r="CE20" i="7" a="1"/>
  <c r="CE20" i="7"/>
  <c r="CF20" i="7" a="1"/>
  <c r="CF20" i="7"/>
  <c r="CG20" i="7" a="1"/>
  <c r="CG20" i="7"/>
  <c r="CH20" i="7" a="1"/>
  <c r="CH20" i="7"/>
  <c r="CI20" i="7" a="1"/>
  <c r="CI20" i="7"/>
  <c r="CJ20" i="7" a="1"/>
  <c r="CJ20" i="7"/>
  <c r="CK20" i="7" a="1"/>
  <c r="CK20" i="7"/>
  <c r="CL20" i="7" a="1"/>
  <c r="CL20" i="7"/>
  <c r="CM20" i="7" a="1"/>
  <c r="CM20" i="7"/>
  <c r="CN20" i="7" a="1"/>
  <c r="CN20" i="7"/>
  <c r="CO20" i="7" a="1"/>
  <c r="CO20" i="7"/>
  <c r="CP20" i="7" a="1"/>
  <c r="CP20" i="7"/>
  <c r="CQ20" i="7" a="1"/>
  <c r="CQ20" i="7"/>
  <c r="CR20" i="7" a="1"/>
  <c r="CR20" i="7"/>
  <c r="CS20" i="7" a="1"/>
  <c r="CS20" i="7"/>
  <c r="CT20" i="7" a="1"/>
  <c r="CT20" i="7"/>
  <c r="CU20" i="7" a="1"/>
  <c r="CU20" i="7"/>
  <c r="CV20" i="7" a="1"/>
  <c r="CV20" i="7"/>
  <c r="CW20" i="7" a="1"/>
  <c r="CW20" i="7"/>
  <c r="CX20" i="7" a="1"/>
  <c r="CX20" i="7"/>
  <c r="CY20" i="7" a="1"/>
  <c r="CY20" i="7"/>
  <c r="CZ20" i="7" a="1"/>
  <c r="CZ20" i="7"/>
  <c r="DA20" i="7" a="1"/>
  <c r="DA20" i="7"/>
  <c r="DB20" i="7" a="1"/>
  <c r="DB20" i="7"/>
  <c r="DC20" i="7" a="1"/>
  <c r="DC20" i="7"/>
  <c r="DD20" i="7" a="1"/>
  <c r="DD20" i="7"/>
  <c r="DE20" i="7" a="1"/>
  <c r="DE20" i="7"/>
  <c r="DF20" i="7" a="1"/>
  <c r="DF20" i="7"/>
  <c r="DG20" i="7" a="1"/>
  <c r="DG20" i="7"/>
  <c r="DH20" i="7" a="1"/>
  <c r="DH20" i="7"/>
  <c r="DI20" i="7" a="1"/>
  <c r="DI20" i="7"/>
  <c r="DJ20" i="7" a="1"/>
  <c r="DJ20" i="7"/>
  <c r="DK20" i="7" a="1"/>
  <c r="DK20" i="7"/>
  <c r="DL20" i="7" a="1"/>
  <c r="DL20" i="7"/>
  <c r="DM20" i="7" a="1"/>
  <c r="DM20" i="7"/>
  <c r="DN20" i="7" a="1"/>
  <c r="DN20" i="7"/>
  <c r="DO20" i="7" a="1"/>
  <c r="DO20" i="7"/>
  <c r="DP20" i="7" a="1"/>
  <c r="DP20" i="7"/>
  <c r="DQ20" i="7" a="1"/>
  <c r="DQ20" i="7"/>
  <c r="DR20" i="7" a="1"/>
  <c r="DR20" i="7"/>
  <c r="DS20" i="7" a="1"/>
  <c r="DS20" i="7"/>
  <c r="DT20" i="7" a="1"/>
  <c r="DT20" i="7"/>
  <c r="DU20" i="7" a="1"/>
  <c r="DU20" i="7"/>
  <c r="DV20" i="7" a="1"/>
  <c r="DV20" i="7"/>
  <c r="DW20" i="7" a="1"/>
  <c r="DW20" i="7"/>
  <c r="DX20" i="7" a="1"/>
  <c r="DX20" i="7"/>
  <c r="E20" i="7"/>
  <c r="L19" i="7" a="1"/>
  <c r="L19" i="7"/>
  <c r="M19" i="7" a="1"/>
  <c r="M19" i="7"/>
  <c r="N19" i="7" a="1"/>
  <c r="N19" i="7"/>
  <c r="O19" i="7" a="1"/>
  <c r="O19" i="7"/>
  <c r="P19" i="7" a="1"/>
  <c r="P19" i="7"/>
  <c r="Q19" i="7" a="1"/>
  <c r="Q19" i="7"/>
  <c r="R19" i="7" a="1"/>
  <c r="R19" i="7"/>
  <c r="E19" i="7"/>
  <c r="L18" i="7" a="1"/>
  <c r="L18" i="7"/>
  <c r="M18" i="7" a="1"/>
  <c r="M18" i="7"/>
  <c r="N18" i="7" a="1"/>
  <c r="N18" i="7"/>
  <c r="O18" i="7" a="1"/>
  <c r="O18" i="7"/>
  <c r="P18" i="7" a="1"/>
  <c r="P18" i="7"/>
  <c r="Q18" i="7" a="1"/>
  <c r="Q18" i="7"/>
  <c r="R18" i="7" a="1"/>
  <c r="R18" i="7"/>
  <c r="S18" i="7" a="1"/>
  <c r="S18" i="7"/>
  <c r="E18" i="7"/>
  <c r="L17" i="7" a="1"/>
  <c r="L17" i="7"/>
  <c r="M17" i="7" a="1"/>
  <c r="M17" i="7"/>
  <c r="N17" i="7" a="1"/>
  <c r="N17" i="7"/>
  <c r="O17" i="7" a="1"/>
  <c r="O17" i="7"/>
  <c r="P17" i="7" a="1"/>
  <c r="P17" i="7"/>
  <c r="Q17" i="7" a="1"/>
  <c r="Q17" i="7"/>
  <c r="R17" i="7" a="1"/>
  <c r="R17" i="7"/>
  <c r="S17" i="7" a="1"/>
  <c r="S17" i="7"/>
  <c r="T17" i="7" a="1"/>
  <c r="T17" i="7"/>
  <c r="E17" i="7"/>
  <c r="L16" i="7" a="1"/>
  <c r="L16" i="7"/>
  <c r="M16" i="7" a="1"/>
  <c r="M16" i="7"/>
  <c r="N16" i="7" a="1"/>
  <c r="N16" i="7"/>
  <c r="O16" i="7" a="1"/>
  <c r="O16" i="7"/>
  <c r="P16" i="7" a="1"/>
  <c r="P16" i="7"/>
  <c r="Q16" i="7" a="1"/>
  <c r="Q16" i="7"/>
  <c r="R16" i="7" a="1"/>
  <c r="R16" i="7"/>
  <c r="S16" i="7" a="1"/>
  <c r="S16" i="7"/>
  <c r="T16" i="7" a="1"/>
  <c r="T16" i="7"/>
  <c r="U16" i="7" a="1"/>
  <c r="U16" i="7"/>
  <c r="E16" i="7"/>
  <c r="L15" i="7" a="1"/>
  <c r="L15" i="7"/>
  <c r="M15" i="7" a="1"/>
  <c r="M15" i="7"/>
  <c r="N15" i="7" a="1"/>
  <c r="N15" i="7"/>
  <c r="O15" i="7" a="1"/>
  <c r="O15" i="7"/>
  <c r="P15" i="7" a="1"/>
  <c r="P15" i="7"/>
  <c r="Q15" i="7" a="1"/>
  <c r="Q15" i="7"/>
  <c r="R15" i="7" a="1"/>
  <c r="R15" i="7"/>
  <c r="S15" i="7" a="1"/>
  <c r="S15" i="7"/>
  <c r="T15" i="7" a="1"/>
  <c r="T15" i="7"/>
  <c r="U15" i="7" a="1"/>
  <c r="U15" i="7"/>
  <c r="V15" i="7" a="1"/>
  <c r="V15" i="7"/>
  <c r="L13" i="7" a="1"/>
  <c r="L13" i="7"/>
  <c r="E13" i="7"/>
  <c r="L12" i="7" a="1"/>
  <c r="L12" i="7"/>
  <c r="M12" i="7" a="1"/>
  <c r="M12" i="7"/>
  <c r="E12" i="7"/>
  <c r="L11" i="7" a="1"/>
  <c r="L11" i="7"/>
  <c r="M11" i="7" a="1"/>
  <c r="M11" i="7"/>
  <c r="N11" i="7" a="1"/>
  <c r="N11" i="7"/>
  <c r="O11" i="7" a="1"/>
  <c r="O11" i="7"/>
  <c r="P11" i="7" a="1"/>
  <c r="P11" i="7"/>
  <c r="Q11" i="7" a="1"/>
  <c r="Q11" i="7"/>
  <c r="R11" i="7" a="1"/>
  <c r="R11" i="7"/>
  <c r="S11" i="7" a="1"/>
  <c r="S11" i="7"/>
  <c r="T11" i="7" a="1"/>
  <c r="T11" i="7"/>
  <c r="U11" i="7" a="1"/>
  <c r="U11" i="7"/>
  <c r="V11" i="7" a="1"/>
  <c r="V11" i="7"/>
  <c r="W11" i="7" a="1"/>
  <c r="W11" i="7"/>
  <c r="X11" i="7" a="1"/>
  <c r="X11" i="7"/>
  <c r="Y11" i="7" a="1"/>
  <c r="Y11" i="7"/>
  <c r="Z11" i="7" a="1"/>
  <c r="Z11" i="7"/>
  <c r="AA11" i="7" a="1"/>
  <c r="AA11" i="7"/>
  <c r="AB11" i="7" a="1"/>
  <c r="AB11" i="7"/>
  <c r="AC11" i="7" a="1"/>
  <c r="AC11" i="7"/>
  <c r="AD11" i="7" a="1"/>
  <c r="AD11" i="7"/>
  <c r="AE11" i="7" a="1"/>
  <c r="AE11" i="7"/>
  <c r="AF11" i="7" a="1"/>
  <c r="AF11" i="7"/>
  <c r="AG11" i="7" a="1"/>
  <c r="AG11" i="7"/>
  <c r="AH11" i="7" a="1"/>
  <c r="AH11" i="7"/>
  <c r="AI11" i="7" a="1"/>
  <c r="AI11" i="7"/>
  <c r="AJ11" i="7" a="1"/>
  <c r="AJ11" i="7"/>
  <c r="AK11" i="7" a="1"/>
  <c r="AK11" i="7"/>
  <c r="AL11" i="7" a="1"/>
  <c r="AL11" i="7"/>
  <c r="AM11" i="7" a="1"/>
  <c r="AM11" i="7"/>
  <c r="AN11" i="7" a="1"/>
  <c r="AN11" i="7"/>
  <c r="AO11" i="7" a="1"/>
  <c r="AO11" i="7"/>
  <c r="AP11" i="7" a="1"/>
  <c r="AP11" i="7"/>
  <c r="AQ11" i="7" a="1"/>
  <c r="AQ11" i="7"/>
  <c r="AR11" i="7" a="1"/>
  <c r="AR11" i="7"/>
  <c r="AS11" i="7" a="1"/>
  <c r="AS11" i="7"/>
  <c r="AT11" i="7" a="1"/>
  <c r="AT11" i="7"/>
  <c r="AU11" i="7" a="1"/>
  <c r="AU11" i="7"/>
  <c r="AV11" i="7" a="1"/>
  <c r="AV11" i="7"/>
  <c r="AW11" i="7" a="1"/>
  <c r="AW11" i="7"/>
  <c r="AX11" i="7" a="1"/>
  <c r="AX11" i="7"/>
  <c r="AY11" i="7" a="1"/>
  <c r="AY11" i="7"/>
  <c r="AZ11" i="7" a="1"/>
  <c r="AZ11" i="7"/>
  <c r="BA11" i="7" a="1"/>
  <c r="BA11" i="7"/>
  <c r="BB11" i="7" a="1"/>
  <c r="BB11" i="7"/>
  <c r="BC11" i="7" a="1"/>
  <c r="BC11" i="7"/>
  <c r="BD11" i="7" a="1"/>
  <c r="BD11" i="7"/>
  <c r="BE11" i="7" a="1"/>
  <c r="BE11" i="7"/>
  <c r="BF11" i="7" a="1"/>
  <c r="BF11" i="7"/>
  <c r="BG11" i="7" a="1"/>
  <c r="BG11" i="7"/>
  <c r="BH11" i="7" a="1"/>
  <c r="BH11" i="7"/>
  <c r="BI11" i="7" a="1"/>
  <c r="BI11" i="7"/>
  <c r="BJ11" i="7" a="1"/>
  <c r="BJ11" i="7"/>
  <c r="BK11" i="7" a="1"/>
  <c r="BK11" i="7"/>
  <c r="BL11" i="7" a="1"/>
  <c r="BL11" i="7"/>
  <c r="BM11" i="7" a="1"/>
  <c r="BM11" i="7"/>
  <c r="BN11" i="7" a="1"/>
  <c r="BN11" i="7"/>
  <c r="BO11" i="7" a="1"/>
  <c r="BO11" i="7"/>
  <c r="BP11" i="7" a="1"/>
  <c r="BP11" i="7"/>
  <c r="BQ11" i="7" a="1"/>
  <c r="BQ11" i="7"/>
  <c r="BR11" i="7" a="1"/>
  <c r="BR11" i="7"/>
  <c r="BS11" i="7" a="1"/>
  <c r="BS11" i="7"/>
  <c r="BT11" i="7" a="1"/>
  <c r="BT11" i="7"/>
  <c r="BU11" i="7" a="1"/>
  <c r="BU11" i="7"/>
  <c r="BV11" i="7" a="1"/>
  <c r="BV11" i="7"/>
  <c r="BW11" i="7" a="1"/>
  <c r="BW11" i="7"/>
  <c r="BX11" i="7" a="1"/>
  <c r="BX11" i="7"/>
  <c r="BY11" i="7" a="1"/>
  <c r="BY11" i="7"/>
  <c r="BZ11" i="7" a="1"/>
  <c r="BZ11" i="7"/>
  <c r="CA11" i="7" a="1"/>
  <c r="CA11" i="7"/>
  <c r="CB11" i="7" a="1"/>
  <c r="CB11" i="7"/>
  <c r="CC11" i="7" a="1"/>
  <c r="CC11" i="7"/>
  <c r="CD11" i="7" a="1"/>
  <c r="CD11" i="7"/>
  <c r="CE11" i="7" a="1"/>
  <c r="CE11" i="7"/>
  <c r="CF11" i="7" a="1"/>
  <c r="CF11" i="7"/>
  <c r="CG11" i="7" a="1"/>
  <c r="CG11" i="7"/>
  <c r="CH11" i="7" a="1"/>
  <c r="CH11" i="7"/>
  <c r="CI11" i="7" a="1"/>
  <c r="CI11" i="7"/>
  <c r="CJ11" i="7" a="1"/>
  <c r="CJ11" i="7"/>
  <c r="CK11" i="7" a="1"/>
  <c r="CK11" i="7"/>
  <c r="CL11" i="7" a="1"/>
  <c r="CL11" i="7"/>
  <c r="CM11" i="7" a="1"/>
  <c r="CM11" i="7"/>
  <c r="CN11" i="7" a="1"/>
  <c r="CN11" i="7"/>
  <c r="CO11" i="7" a="1"/>
  <c r="CO11" i="7"/>
  <c r="CP11" i="7" a="1"/>
  <c r="CP11" i="7"/>
  <c r="CQ11" i="7" a="1"/>
  <c r="CQ11" i="7"/>
  <c r="CR11" i="7" a="1"/>
  <c r="CR11" i="7"/>
  <c r="CS11" i="7" a="1"/>
  <c r="CS11" i="7"/>
  <c r="CT11" i="7" a="1"/>
  <c r="CT11" i="7"/>
  <c r="CU11" i="7" a="1"/>
  <c r="CU11" i="7"/>
  <c r="CV11" i="7" a="1"/>
  <c r="CV11" i="7"/>
  <c r="CW11" i="7" a="1"/>
  <c r="CW11" i="7"/>
  <c r="CX11" i="7" a="1"/>
  <c r="CX11" i="7"/>
  <c r="CY11" i="7" a="1"/>
  <c r="CY11" i="7"/>
  <c r="CZ11" i="7" a="1"/>
  <c r="CZ11" i="7"/>
  <c r="DA11" i="7" a="1"/>
  <c r="DA11" i="7"/>
  <c r="DB11" i="7" a="1"/>
  <c r="DB11" i="7"/>
  <c r="DC11" i="7" a="1"/>
  <c r="DC11" i="7"/>
  <c r="DD11" i="7" a="1"/>
  <c r="DD11" i="7"/>
  <c r="DE11" i="7" a="1"/>
  <c r="DE11" i="7"/>
  <c r="DF11" i="7" a="1"/>
  <c r="DF11" i="7"/>
  <c r="DG11" i="7" a="1"/>
  <c r="DG11" i="7"/>
  <c r="DH11" i="7" a="1"/>
  <c r="DH11" i="7"/>
  <c r="DI11" i="7" a="1"/>
  <c r="DI11" i="7"/>
  <c r="DJ11" i="7" a="1"/>
  <c r="DJ11" i="7"/>
  <c r="DK11" i="7" a="1"/>
  <c r="DK11" i="7"/>
  <c r="DL11" i="7" a="1"/>
  <c r="DL11" i="7"/>
  <c r="DM11" i="7" a="1"/>
  <c r="DM11" i="7"/>
  <c r="DN11" i="7" a="1"/>
  <c r="DN11" i="7"/>
  <c r="DO11" i="7" a="1"/>
  <c r="DO11" i="7"/>
  <c r="DP11" i="7" a="1"/>
  <c r="DP11" i="7"/>
  <c r="DQ11" i="7" a="1"/>
  <c r="DQ11" i="7"/>
  <c r="DR11" i="7" a="1"/>
  <c r="DR11" i="7"/>
  <c r="DS11" i="7" a="1"/>
  <c r="DS11" i="7"/>
  <c r="DT11" i="7" a="1"/>
  <c r="DT11" i="7"/>
  <c r="DU11" i="7" a="1"/>
  <c r="DU11" i="7"/>
  <c r="DV11" i="7" a="1"/>
  <c r="DV11" i="7"/>
  <c r="DW11" i="7" a="1"/>
  <c r="DW11" i="7"/>
  <c r="DX11" i="7" a="1"/>
  <c r="DX11" i="7"/>
  <c r="E11" i="7"/>
  <c r="L10" i="7" a="1"/>
  <c r="L10" i="7"/>
  <c r="M10" i="7" a="1"/>
  <c r="M10" i="7"/>
  <c r="N10" i="7" a="1"/>
  <c r="N10" i="7"/>
  <c r="O10" i="7" a="1"/>
  <c r="O10" i="7"/>
  <c r="E10" i="7"/>
  <c r="L9" i="7" a="1"/>
  <c r="L9" i="7"/>
  <c r="M9" i="7" a="1"/>
  <c r="M9" i="7"/>
  <c r="N9" i="7" a="1"/>
  <c r="N9" i="7"/>
  <c r="O9" i="7" a="1"/>
  <c r="O9" i="7"/>
  <c r="P9" i="7" a="1"/>
  <c r="P9" i="7"/>
  <c r="E9" i="7"/>
  <c r="L8" i="7" a="1"/>
  <c r="L8" i="7"/>
  <c r="M8" i="7" a="1"/>
  <c r="M8" i="7"/>
  <c r="N8" i="7" a="1"/>
  <c r="N8" i="7"/>
  <c r="O8" i="7" a="1"/>
  <c r="O8" i="7"/>
  <c r="P8" i="7" a="1"/>
  <c r="P8" i="7"/>
  <c r="Q8" i="7" a="1"/>
  <c r="Q8" i="7"/>
  <c r="E8" i="7"/>
  <c r="L7" i="7" a="1"/>
  <c r="L7" i="7"/>
  <c r="M7" i="7" a="1"/>
  <c r="M7" i="7"/>
  <c r="N7" i="7" a="1"/>
  <c r="N7" i="7"/>
  <c r="O7" i="7" a="1"/>
  <c r="O7" i="7"/>
  <c r="P7" i="7" a="1"/>
  <c r="P7" i="7"/>
  <c r="Q7" i="7" a="1"/>
  <c r="Q7" i="7"/>
  <c r="R7" i="7" a="1"/>
  <c r="R7" i="7"/>
  <c r="E7" i="7"/>
  <c r="L6" i="7" a="1"/>
  <c r="L6" i="7"/>
  <c r="M6" i="7" a="1"/>
  <c r="M6" i="7"/>
  <c r="N6" i="7" a="1"/>
  <c r="N6" i="7"/>
  <c r="O6" i="7" a="1"/>
  <c r="O6" i="7"/>
  <c r="P6" i="7" a="1"/>
  <c r="P6" i="7"/>
  <c r="Q6" i="7" a="1"/>
  <c r="Q6" i="7"/>
  <c r="R6" i="7" a="1"/>
  <c r="R6" i="7"/>
  <c r="S6" i="7" a="1"/>
  <c r="S6" i="7"/>
  <c r="E6" i="7"/>
  <c r="L5" i="7" a="1"/>
  <c r="L5" i="7"/>
  <c r="M5" i="7" a="1"/>
  <c r="M5" i="7"/>
  <c r="N5" i="7" a="1"/>
  <c r="N5" i="7"/>
  <c r="O5" i="7" a="1"/>
  <c r="O5" i="7"/>
  <c r="P5" i="7" a="1"/>
  <c r="P5" i="7"/>
  <c r="Q5" i="7" a="1"/>
  <c r="Q5" i="7"/>
  <c r="R5" i="7" a="1"/>
  <c r="R5" i="7"/>
  <c r="S5" i="7" a="1"/>
  <c r="S5" i="7"/>
  <c r="T5" i="7" a="1"/>
  <c r="T5" i="7"/>
  <c r="E5" i="7"/>
  <c r="L4" i="7" a="1"/>
  <c r="L4" i="7"/>
  <c r="M4" i="7" a="1"/>
  <c r="M4" i="7"/>
  <c r="N4" i="7" a="1"/>
  <c r="N4" i="7"/>
  <c r="O4" i="7" a="1"/>
  <c r="O4" i="7"/>
  <c r="P4" i="7" a="1"/>
  <c r="P4" i="7"/>
  <c r="Q4" i="7" a="1"/>
  <c r="Q4" i="7"/>
  <c r="R4" i="7" a="1"/>
  <c r="R4" i="7"/>
  <c r="S4" i="7" a="1"/>
  <c r="S4" i="7"/>
  <c r="T4" i="7" a="1"/>
  <c r="T4" i="7"/>
  <c r="U4" i="7" a="1"/>
  <c r="U4" i="7"/>
  <c r="E4" i="7"/>
  <c r="L3" i="7" a="1"/>
  <c r="L3" i="7"/>
  <c r="M3" i="7" a="1"/>
  <c r="M3" i="7"/>
  <c r="N3" i="7" a="1"/>
  <c r="N3" i="7"/>
  <c r="O3" i="7" a="1"/>
  <c r="O3" i="7"/>
  <c r="P3" i="7" a="1"/>
  <c r="P3" i="7"/>
  <c r="Q3" i="7" a="1"/>
  <c r="Q3" i="7"/>
  <c r="R3" i="7" a="1"/>
  <c r="R3" i="7"/>
  <c r="S3" i="7" a="1"/>
  <c r="S3" i="7"/>
  <c r="T3" i="7" a="1"/>
  <c r="T3" i="7"/>
  <c r="U3" i="7" a="1"/>
  <c r="U3" i="7"/>
  <c r="V3" i="7" a="1"/>
  <c r="V3" i="7"/>
  <c r="E3" i="7"/>
  <c r="L2" i="7" a="1"/>
  <c r="L2" i="7"/>
  <c r="M2" i="7" a="1"/>
  <c r="M2" i="7"/>
  <c r="N2" i="7" a="1"/>
  <c r="N2" i="7"/>
  <c r="O2" i="7" a="1"/>
  <c r="O2" i="7"/>
  <c r="P2" i="7" a="1"/>
  <c r="P2" i="7"/>
  <c r="Q2" i="7" a="1"/>
  <c r="Q2" i="7"/>
  <c r="R2" i="7" a="1"/>
  <c r="R2" i="7"/>
  <c r="S2" i="7" a="1"/>
  <c r="S2" i="7"/>
  <c r="T2" i="7" a="1"/>
  <c r="T2" i="7"/>
  <c r="U2" i="7" a="1"/>
  <c r="U2" i="7"/>
  <c r="V2" i="7" a="1"/>
  <c r="V2" i="7"/>
  <c r="W2" i="7" a="1"/>
  <c r="W2" i="7"/>
  <c r="L2" i="6" a="1"/>
  <c r="L2" i="6"/>
  <c r="M2" i="6" a="1"/>
  <c r="M2" i="6"/>
  <c r="N2" i="6" a="1"/>
  <c r="N2" i="6"/>
  <c r="O2" i="6" a="1"/>
  <c r="O2" i="6"/>
  <c r="P2" i="6" a="1"/>
  <c r="P2" i="6"/>
  <c r="Q2" i="6" a="1"/>
  <c r="Q2" i="6"/>
  <c r="R2" i="6" a="1"/>
  <c r="R2" i="6"/>
  <c r="S2" i="6" a="1"/>
  <c r="S2" i="6"/>
  <c r="T2" i="6" a="1"/>
  <c r="T2" i="6"/>
  <c r="U2" i="6" a="1"/>
  <c r="U2" i="6"/>
  <c r="V2" i="6" a="1"/>
  <c r="V2" i="6"/>
  <c r="W2" i="6" a="1"/>
  <c r="W2" i="6"/>
  <c r="X2" i="6" a="1"/>
  <c r="X2" i="6"/>
  <c r="Y2" i="6" a="1"/>
  <c r="Y2" i="6"/>
  <c r="Z2" i="6" a="1"/>
  <c r="Z2" i="6"/>
  <c r="AA2" i="6" a="1"/>
  <c r="AA2" i="6"/>
  <c r="AB2" i="6" a="1"/>
  <c r="AB2" i="6"/>
  <c r="AC2" i="6" a="1"/>
  <c r="AC2" i="6"/>
  <c r="AD2" i="6" a="1"/>
  <c r="AD2" i="6"/>
  <c r="AE2" i="6" a="1"/>
  <c r="AE2" i="6"/>
  <c r="AF2" i="6" a="1"/>
  <c r="AF2" i="6"/>
  <c r="AG2" i="6" a="1"/>
  <c r="AG2" i="6"/>
  <c r="AH2" i="6" a="1"/>
  <c r="AH2" i="6"/>
  <c r="AI2" i="6" a="1"/>
  <c r="AI2" i="6"/>
  <c r="AJ2" i="6" a="1"/>
  <c r="AJ2" i="6"/>
  <c r="AK2" i="6" a="1"/>
  <c r="AK2" i="6"/>
  <c r="AL2" i="6" a="1"/>
  <c r="AL2" i="6"/>
  <c r="AM2" i="6" a="1"/>
  <c r="AM2" i="6"/>
  <c r="AN2" i="6" a="1"/>
  <c r="AN2" i="6"/>
  <c r="AO2" i="6" a="1"/>
  <c r="AO2" i="6"/>
  <c r="AP2" i="6" a="1"/>
  <c r="AP2" i="6"/>
  <c r="AQ2" i="6" a="1"/>
  <c r="AQ2" i="6"/>
  <c r="AR2" i="6" a="1"/>
  <c r="AR2" i="6"/>
  <c r="AS2" i="6" a="1"/>
  <c r="AS2" i="6"/>
  <c r="AT2" i="6" a="1"/>
  <c r="AT2" i="6"/>
  <c r="AU2" i="6" a="1"/>
  <c r="AU2" i="6"/>
  <c r="AV2" i="6" a="1"/>
  <c r="AV2" i="6"/>
  <c r="AW2" i="6" a="1"/>
  <c r="AW2" i="6"/>
  <c r="AX2" i="6" a="1"/>
  <c r="AX2" i="6"/>
  <c r="AY2" i="6" a="1"/>
  <c r="AY2" i="6"/>
  <c r="AZ2" i="6" a="1"/>
  <c r="AZ2" i="6"/>
  <c r="BA2" i="6" a="1"/>
  <c r="BA2" i="6"/>
  <c r="BB2" i="6" a="1"/>
  <c r="BB2" i="6"/>
  <c r="BC2" i="6" a="1"/>
  <c r="BC2" i="6"/>
  <c r="BD2" i="6" a="1"/>
  <c r="BD2" i="6"/>
  <c r="BE2" i="6" a="1"/>
  <c r="BE2" i="6"/>
  <c r="BF2" i="6" a="1"/>
  <c r="BF2" i="6"/>
  <c r="BG2" i="6" a="1"/>
  <c r="BG2" i="6"/>
  <c r="BH2" i="6" a="1"/>
  <c r="BH2" i="6"/>
  <c r="BI2" i="6" a="1"/>
  <c r="BI2" i="6"/>
  <c r="BJ2" i="6" a="1"/>
  <c r="BJ2" i="6"/>
  <c r="BK2" i="6" a="1"/>
  <c r="BK2" i="6"/>
  <c r="BL2" i="6" a="1"/>
  <c r="BL2" i="6"/>
  <c r="BM2" i="6" a="1"/>
  <c r="BM2" i="6"/>
  <c r="BN2" i="6" a="1"/>
  <c r="BN2" i="6"/>
  <c r="BO2" i="6" a="1"/>
  <c r="BO2" i="6"/>
  <c r="BP2" i="6" a="1"/>
  <c r="BP2" i="6"/>
  <c r="BQ2" i="6" a="1"/>
  <c r="BQ2" i="6"/>
  <c r="BR2" i="6" a="1"/>
  <c r="BR2" i="6"/>
  <c r="BS2" i="6" a="1"/>
  <c r="BS2" i="6"/>
  <c r="BT2" i="6" a="1"/>
  <c r="BT2" i="6"/>
  <c r="BU2" i="6" a="1"/>
  <c r="BU2" i="6"/>
  <c r="BV2" i="6" a="1"/>
  <c r="BV2" i="6"/>
  <c r="BW2" i="6" a="1"/>
  <c r="BW2" i="6"/>
  <c r="BX2" i="6" a="1"/>
  <c r="BX2" i="6"/>
  <c r="BY2" i="6" a="1"/>
  <c r="BY2" i="6"/>
  <c r="BZ2" i="6" a="1"/>
  <c r="BZ2" i="6"/>
  <c r="CA2" i="6" a="1"/>
  <c r="CA2" i="6"/>
  <c r="CB2" i="6" a="1"/>
  <c r="CB2" i="6"/>
  <c r="CC2" i="6" a="1"/>
  <c r="CC2" i="6"/>
  <c r="CD2" i="6" a="1"/>
  <c r="CD2" i="6"/>
  <c r="CE2" i="6" a="1"/>
  <c r="CE2" i="6"/>
  <c r="CF2" i="6" a="1"/>
  <c r="CF2" i="6"/>
  <c r="CG2" i="6" a="1"/>
  <c r="CG2" i="6"/>
  <c r="CH2" i="6" a="1"/>
  <c r="CH2" i="6"/>
  <c r="CI2" i="6" a="1"/>
  <c r="CI2" i="6"/>
  <c r="CJ2" i="6" a="1"/>
  <c r="CJ2" i="6"/>
  <c r="CK2" i="6" a="1"/>
  <c r="CK2" i="6"/>
  <c r="CL2" i="6" a="1"/>
  <c r="CL2" i="6"/>
  <c r="CM2" i="6" a="1"/>
  <c r="CM2" i="6"/>
  <c r="CN2" i="6" a="1"/>
  <c r="CN2" i="6"/>
  <c r="CO2" i="6" a="1"/>
  <c r="CO2" i="6"/>
  <c r="CP2" i="6" a="1"/>
  <c r="CP2" i="6"/>
  <c r="CQ2" i="6" a="1"/>
  <c r="CQ2" i="6"/>
  <c r="CR2" i="6" a="1"/>
  <c r="CR2" i="6"/>
  <c r="CS2" i="6" a="1"/>
  <c r="CS2" i="6"/>
  <c r="CT2" i="6" a="1"/>
  <c r="CT2" i="6"/>
  <c r="CU2" i="6" a="1"/>
  <c r="CU2" i="6"/>
  <c r="CV2" i="6" a="1"/>
  <c r="CV2" i="6"/>
  <c r="CW2" i="6" a="1"/>
  <c r="CW2" i="6"/>
  <c r="CX2" i="6" a="1"/>
  <c r="CX2" i="6"/>
  <c r="CY2" i="6" a="1"/>
  <c r="CY2" i="6"/>
  <c r="CZ2" i="6" a="1"/>
  <c r="CZ2" i="6"/>
  <c r="DA2" i="6" a="1"/>
  <c r="DA2" i="6"/>
  <c r="DB2" i="6" a="1"/>
  <c r="DB2" i="6"/>
  <c r="DC2" i="6" a="1"/>
  <c r="DC2" i="6"/>
  <c r="DD2" i="6" a="1"/>
  <c r="DD2" i="6"/>
  <c r="DE2" i="6" a="1"/>
  <c r="DE2" i="6"/>
  <c r="DF2" i="6" a="1"/>
  <c r="DF2" i="6"/>
  <c r="DG2" i="6" a="1"/>
  <c r="DG2" i="6"/>
  <c r="DH2" i="6" a="1"/>
  <c r="DH2" i="6"/>
  <c r="DI2" i="6" a="1"/>
  <c r="DI2" i="6"/>
  <c r="DJ2" i="6" a="1"/>
  <c r="DJ2" i="6"/>
  <c r="DK2" i="6" a="1"/>
  <c r="DK2" i="6"/>
  <c r="DL2" i="6" a="1"/>
  <c r="DL2" i="6"/>
  <c r="DM2" i="6" a="1"/>
  <c r="DM2" i="6"/>
  <c r="DN2" i="6" a="1"/>
  <c r="DN2" i="6"/>
  <c r="DO2" i="6" a="1"/>
  <c r="DO2" i="6"/>
  <c r="DP2" i="6" a="1"/>
  <c r="DP2" i="6"/>
  <c r="DQ2" i="6" a="1"/>
  <c r="DQ2" i="6"/>
  <c r="DR2" i="6" a="1"/>
  <c r="DR2" i="6"/>
  <c r="DS2" i="6" a="1"/>
  <c r="DS2" i="6"/>
  <c r="DT2" i="6" a="1"/>
  <c r="DT2" i="6"/>
  <c r="DU2" i="6" a="1"/>
  <c r="DU2" i="6"/>
  <c r="DV2" i="6" a="1"/>
  <c r="DV2" i="6"/>
  <c r="DW2" i="6" a="1"/>
  <c r="DW2" i="6"/>
  <c r="DX2" i="6" a="1"/>
  <c r="DX2" i="6"/>
  <c r="L3" i="6" a="1"/>
  <c r="L3" i="6"/>
  <c r="E13" i="6"/>
  <c r="L14" i="6" a="1"/>
  <c r="L14" i="6"/>
  <c r="M14" i="6" a="1"/>
  <c r="M14" i="6"/>
  <c r="N14" i="6" a="1"/>
  <c r="N14" i="6"/>
  <c r="O14" i="6" a="1"/>
  <c r="O14" i="6"/>
  <c r="P14" i="6" a="1"/>
  <c r="P14" i="6"/>
  <c r="Q14" i="6" a="1"/>
  <c r="Q14" i="6"/>
  <c r="R14" i="6" a="1"/>
  <c r="R14" i="6"/>
  <c r="S14" i="6" a="1"/>
  <c r="S14" i="6"/>
  <c r="T14" i="6" a="1"/>
  <c r="T14" i="6"/>
  <c r="U14" i="6" a="1"/>
  <c r="U14" i="6"/>
  <c r="V14" i="6" a="1"/>
  <c r="V14" i="6"/>
  <c r="W14" i="6" a="1"/>
  <c r="W14" i="6"/>
  <c r="X14" i="6" a="1"/>
  <c r="X14" i="6"/>
  <c r="Y14" i="6" a="1"/>
  <c r="Y14" i="6"/>
  <c r="Z14" i="6" a="1"/>
  <c r="Z14" i="6"/>
  <c r="AA14" i="6" a="1"/>
  <c r="AA14" i="6"/>
  <c r="AB14" i="6" a="1"/>
  <c r="AB14" i="6"/>
  <c r="AC14" i="6" a="1"/>
  <c r="AC14" i="6"/>
  <c r="AD14" i="6" a="1"/>
  <c r="AD14" i="6"/>
  <c r="AE14" i="6" a="1"/>
  <c r="AE14" i="6"/>
  <c r="AF14" i="6" a="1"/>
  <c r="AF14" i="6"/>
  <c r="AG14" i="6" a="1"/>
  <c r="AG14" i="6"/>
  <c r="AH14" i="6" a="1"/>
  <c r="AH14" i="6"/>
  <c r="AI14" i="6" a="1"/>
  <c r="AI14" i="6"/>
  <c r="AJ14" i="6" a="1"/>
  <c r="AJ14" i="6"/>
  <c r="AK14" i="6" a="1"/>
  <c r="AK14" i="6"/>
  <c r="E25" i="6"/>
  <c r="L26" i="6" a="1"/>
  <c r="L26" i="6"/>
  <c r="M26" i="6" a="1"/>
  <c r="M26" i="6"/>
  <c r="N26" i="6" a="1"/>
  <c r="N26" i="6"/>
  <c r="O26" i="6" a="1"/>
  <c r="O26" i="6"/>
  <c r="P26" i="6" a="1"/>
  <c r="P26" i="6"/>
  <c r="Q26" i="6" a="1"/>
  <c r="Q26" i="6"/>
  <c r="R26" i="6" a="1"/>
  <c r="R26" i="6"/>
  <c r="S26" i="6" a="1"/>
  <c r="S26" i="6"/>
  <c r="T26" i="6" a="1"/>
  <c r="T26" i="6"/>
  <c r="U26" i="6" a="1"/>
  <c r="U26" i="6"/>
  <c r="V26" i="6" a="1"/>
  <c r="V26" i="6"/>
  <c r="W26" i="6" a="1"/>
  <c r="W26" i="6"/>
  <c r="X26" i="6" a="1"/>
  <c r="X26" i="6"/>
  <c r="Y26" i="6" a="1"/>
  <c r="Y26" i="6"/>
  <c r="E37" i="6"/>
  <c r="L38" i="6" a="1"/>
  <c r="L38" i="6"/>
  <c r="L50" i="6" a="1"/>
  <c r="L50" i="6"/>
  <c r="E61" i="6"/>
  <c r="E63" i="6"/>
  <c r="E70" i="6"/>
  <c r="E71" i="6"/>
  <c r="L48" i="6" a="1"/>
  <c r="L48" i="6"/>
  <c r="M48" i="6" a="1"/>
  <c r="M48" i="6"/>
  <c r="L71" i="6" a="1"/>
  <c r="L71" i="6"/>
  <c r="M71" i="6" a="1"/>
  <c r="M71" i="6"/>
  <c r="N71" i="6" a="1"/>
  <c r="N71" i="6"/>
  <c r="O71" i="6" a="1"/>
  <c r="O71" i="6"/>
  <c r="P71" i="6" a="1"/>
  <c r="P71" i="6"/>
  <c r="Q71" i="6" a="1"/>
  <c r="Q71" i="6"/>
  <c r="R71" i="6" a="1"/>
  <c r="R71" i="6"/>
  <c r="S71" i="6" a="1"/>
  <c r="S71" i="6"/>
  <c r="T71" i="6" a="1"/>
  <c r="T71" i="6"/>
  <c r="U71" i="6" a="1"/>
  <c r="U71" i="6"/>
  <c r="V71" i="6" a="1"/>
  <c r="V71" i="6"/>
  <c r="W71" i="6" a="1"/>
  <c r="W71" i="6"/>
  <c r="X71" i="6" a="1"/>
  <c r="X71" i="6"/>
  <c r="Y71" i="6" a="1"/>
  <c r="Y71" i="6"/>
  <c r="Z71" i="6" a="1"/>
  <c r="Z71" i="6"/>
  <c r="AA71" i="6" a="1"/>
  <c r="AA71" i="6"/>
  <c r="AB71" i="6" a="1"/>
  <c r="AB71" i="6"/>
  <c r="AC71" i="6" a="1"/>
  <c r="AC71" i="6"/>
  <c r="AD71" i="6" a="1"/>
  <c r="AD71" i="6"/>
  <c r="AE71" i="6" a="1"/>
  <c r="AE71" i="6"/>
  <c r="AF71" i="6" a="1"/>
  <c r="AF71" i="6"/>
  <c r="AG71" i="6" a="1"/>
  <c r="AG71" i="6"/>
  <c r="AH71" i="6" a="1"/>
  <c r="AH71" i="6"/>
  <c r="AI71" i="6" a="1"/>
  <c r="AI71" i="6"/>
  <c r="AJ71" i="6" a="1"/>
  <c r="AJ71" i="6"/>
  <c r="AK71" i="6" a="1"/>
  <c r="AK71" i="6"/>
  <c r="AL71" i="6" a="1"/>
  <c r="AL71" i="6"/>
  <c r="AM71" i="6" a="1"/>
  <c r="AM71" i="6"/>
  <c r="AN71" i="6" a="1"/>
  <c r="AN71" i="6"/>
  <c r="AO71" i="6" a="1"/>
  <c r="AO71" i="6"/>
  <c r="AP71" i="6" a="1"/>
  <c r="AP71" i="6"/>
  <c r="AQ71" i="6" a="1"/>
  <c r="AQ71" i="6"/>
  <c r="AR71" i="6" a="1"/>
  <c r="AR71" i="6"/>
  <c r="AS71" i="6" a="1"/>
  <c r="AS71" i="6"/>
  <c r="AT71" i="6" a="1"/>
  <c r="AT71" i="6"/>
  <c r="AU71" i="6" a="1"/>
  <c r="AU71" i="6"/>
  <c r="AV71" i="6" a="1"/>
  <c r="AV71" i="6"/>
  <c r="AW71" i="6" a="1"/>
  <c r="AW71" i="6"/>
  <c r="AX71" i="6" a="1"/>
  <c r="AX71" i="6"/>
  <c r="AY71" i="6" a="1"/>
  <c r="AY71" i="6"/>
  <c r="AZ71" i="6" a="1"/>
  <c r="AZ71" i="6"/>
  <c r="BA71" i="6" a="1"/>
  <c r="BA71" i="6"/>
  <c r="BB71" i="6" a="1"/>
  <c r="BB71" i="6"/>
  <c r="BC71" i="6" a="1"/>
  <c r="BC71" i="6"/>
  <c r="BD71" i="6" a="1"/>
  <c r="BD71" i="6"/>
  <c r="BE71" i="6" a="1"/>
  <c r="BE71" i="6"/>
  <c r="BF71" i="6" a="1"/>
  <c r="BF71" i="6"/>
  <c r="BG71" i="6" a="1"/>
  <c r="BG71" i="6"/>
  <c r="BH71" i="6" a="1"/>
  <c r="BH71" i="6"/>
  <c r="BI71" i="6" a="1"/>
  <c r="BI71" i="6"/>
  <c r="BJ71" i="6" a="1"/>
  <c r="BJ71" i="6"/>
  <c r="BK71" i="6" a="1"/>
  <c r="BK71" i="6"/>
  <c r="BL71" i="6" a="1"/>
  <c r="BL71" i="6"/>
  <c r="BM71" i="6" a="1"/>
  <c r="BM71" i="6"/>
  <c r="BN71" i="6" a="1"/>
  <c r="BN71" i="6"/>
  <c r="BO71" i="6" a="1"/>
  <c r="BO71" i="6"/>
  <c r="BP71" i="6" a="1"/>
  <c r="BP71" i="6"/>
  <c r="BQ71" i="6" a="1"/>
  <c r="BQ71" i="6"/>
  <c r="BR71" i="6" a="1"/>
  <c r="BR71" i="6"/>
  <c r="BS71" i="6" a="1"/>
  <c r="BS71" i="6"/>
  <c r="BT71" i="6" a="1"/>
  <c r="BT71" i="6"/>
  <c r="BU71" i="6" a="1"/>
  <c r="BU71" i="6"/>
  <c r="BV71" i="6" a="1"/>
  <c r="BV71" i="6"/>
  <c r="BW71" i="6" a="1"/>
  <c r="BW71" i="6"/>
  <c r="BX71" i="6" a="1"/>
  <c r="BX71" i="6"/>
  <c r="BY71" i="6" a="1"/>
  <c r="BY71" i="6"/>
  <c r="BZ71" i="6" a="1"/>
  <c r="BZ71" i="6"/>
  <c r="CA71" i="6" a="1"/>
  <c r="CA71" i="6"/>
  <c r="CB71" i="6" a="1"/>
  <c r="CB71" i="6"/>
  <c r="CC71" i="6" a="1"/>
  <c r="CC71" i="6"/>
  <c r="CD71" i="6" a="1"/>
  <c r="CD71" i="6"/>
  <c r="CE71" i="6" a="1"/>
  <c r="CE71" i="6"/>
  <c r="CF71" i="6" a="1"/>
  <c r="CF71" i="6"/>
  <c r="CG71" i="6" a="1"/>
  <c r="CG71" i="6"/>
  <c r="CH71" i="6" a="1"/>
  <c r="CH71" i="6"/>
  <c r="CI71" i="6" a="1"/>
  <c r="CI71" i="6"/>
  <c r="CJ71" i="6" a="1"/>
  <c r="CJ71" i="6"/>
  <c r="CK71" i="6" a="1"/>
  <c r="CK71" i="6"/>
  <c r="CL71" i="6" a="1"/>
  <c r="CL71" i="6"/>
  <c r="CM71" i="6" a="1"/>
  <c r="CM71" i="6"/>
  <c r="CN71" i="6" a="1"/>
  <c r="CN71" i="6"/>
  <c r="CO71" i="6" a="1"/>
  <c r="CO71" i="6"/>
  <c r="CP71" i="6" a="1"/>
  <c r="CP71" i="6"/>
  <c r="CQ71" i="6" a="1"/>
  <c r="CQ71" i="6"/>
  <c r="CR71" i="6" a="1"/>
  <c r="CR71" i="6"/>
  <c r="CS71" i="6" a="1"/>
  <c r="CS71" i="6"/>
  <c r="CT71" i="6" a="1"/>
  <c r="CT71" i="6"/>
  <c r="CU71" i="6" a="1"/>
  <c r="CU71" i="6"/>
  <c r="CV71" i="6" a="1"/>
  <c r="CV71" i="6"/>
  <c r="CW71" i="6" a="1"/>
  <c r="CW71" i="6"/>
  <c r="CX71" i="6" a="1"/>
  <c r="CX71" i="6"/>
  <c r="CY71" i="6" a="1"/>
  <c r="CY71" i="6"/>
  <c r="CZ71" i="6" a="1"/>
  <c r="CZ71" i="6"/>
  <c r="DA71" i="6" a="1"/>
  <c r="DA71" i="6"/>
  <c r="DB71" i="6" a="1"/>
  <c r="DB71" i="6"/>
  <c r="DC71" i="6" a="1"/>
  <c r="DC71" i="6"/>
  <c r="DD71" i="6" a="1"/>
  <c r="DD71" i="6"/>
  <c r="DE71" i="6" a="1"/>
  <c r="DE71" i="6"/>
  <c r="DF71" i="6" a="1"/>
  <c r="DF71" i="6"/>
  <c r="DG71" i="6" a="1"/>
  <c r="DG71" i="6"/>
  <c r="DH71" i="6" a="1"/>
  <c r="DH71" i="6"/>
  <c r="DI71" i="6" a="1"/>
  <c r="DI71" i="6"/>
  <c r="DJ71" i="6" a="1"/>
  <c r="DJ71" i="6"/>
  <c r="DK71" i="6" a="1"/>
  <c r="DK71" i="6"/>
  <c r="DL71" i="6" a="1"/>
  <c r="DL71" i="6"/>
  <c r="DM71" i="6" a="1"/>
  <c r="DM71" i="6"/>
  <c r="DN71" i="6" a="1"/>
  <c r="DN71" i="6"/>
  <c r="DO71" i="6" a="1"/>
  <c r="DO71" i="6"/>
  <c r="DP71" i="6" a="1"/>
  <c r="DP71" i="6"/>
  <c r="DQ71" i="6" a="1"/>
  <c r="DQ71" i="6"/>
  <c r="DR71" i="6" a="1"/>
  <c r="DR71" i="6"/>
  <c r="DS71" i="6" a="1"/>
  <c r="DS71" i="6"/>
  <c r="DT71" i="6" a="1"/>
  <c r="DT71" i="6"/>
  <c r="DU71" i="6" a="1"/>
  <c r="DU71" i="6"/>
  <c r="DV71" i="6" a="1"/>
  <c r="DV71" i="6"/>
  <c r="DW71" i="6" a="1"/>
  <c r="DW71" i="6"/>
  <c r="DX71" i="6" a="1"/>
  <c r="DX71" i="6"/>
  <c r="E69" i="6"/>
  <c r="L66" i="6" a="1"/>
  <c r="L66" i="6"/>
  <c r="M66" i="6" a="1"/>
  <c r="M66" i="6"/>
  <c r="N66" i="6" a="1"/>
  <c r="N66" i="6"/>
  <c r="O66" i="6" a="1"/>
  <c r="O66" i="6"/>
  <c r="L65" i="6" a="1"/>
  <c r="L65" i="6"/>
  <c r="M65" i="6" a="1"/>
  <c r="M65" i="6"/>
  <c r="N65" i="6" a="1"/>
  <c r="N65" i="6"/>
  <c r="O65" i="6" a="1"/>
  <c r="O65" i="6"/>
  <c r="P65" i="6" a="1"/>
  <c r="P65" i="6"/>
  <c r="L64" i="6" a="1"/>
  <c r="L64" i="6"/>
  <c r="M64" i="6" a="1"/>
  <c r="M64" i="6"/>
  <c r="N64" i="6" a="1"/>
  <c r="N64" i="6"/>
  <c r="O64" i="6" a="1"/>
  <c r="O64" i="6"/>
  <c r="P64" i="6" a="1"/>
  <c r="P64" i="6"/>
  <c r="Q64" i="6" a="1"/>
  <c r="Q64" i="6"/>
  <c r="E64" i="6"/>
  <c r="L59" i="6" a="1"/>
  <c r="L59" i="6"/>
  <c r="M59" i="6" a="1"/>
  <c r="M59" i="6"/>
  <c r="N59" i="6" a="1"/>
  <c r="N59" i="6"/>
  <c r="E60" i="6"/>
  <c r="L58" i="6" a="1"/>
  <c r="L58" i="6"/>
  <c r="M58" i="6" a="1"/>
  <c r="M58" i="6"/>
  <c r="N58" i="6" a="1"/>
  <c r="N58" i="6"/>
  <c r="O58" i="6" a="1"/>
  <c r="O58" i="6"/>
  <c r="L57" i="6" a="1"/>
  <c r="L57" i="6"/>
  <c r="M57" i="6" a="1"/>
  <c r="M57" i="6"/>
  <c r="N57" i="6" a="1"/>
  <c r="N57" i="6"/>
  <c r="E58" i="6"/>
  <c r="L55" i="6" a="1"/>
  <c r="L55" i="6"/>
  <c r="L54" i="6" a="1"/>
  <c r="L54" i="6"/>
  <c r="M54" i="6" a="1"/>
  <c r="M54" i="6"/>
  <c r="N54" i="6" a="1"/>
  <c r="N54" i="6"/>
  <c r="O54" i="6" a="1"/>
  <c r="O54" i="6"/>
  <c r="P54" i="6" a="1"/>
  <c r="P54" i="6"/>
  <c r="Q54" i="6" a="1"/>
  <c r="Q54" i="6"/>
  <c r="R54" i="6" a="1"/>
  <c r="R54" i="6"/>
  <c r="S54" i="6" a="1"/>
  <c r="S54" i="6"/>
  <c r="E55" i="6"/>
  <c r="E54" i="6"/>
  <c r="E52" i="6"/>
  <c r="L47" i="6" a="1"/>
  <c r="L47" i="6"/>
  <c r="L44" i="6" a="1"/>
  <c r="L44" i="6"/>
  <c r="L43" i="6" a="1"/>
  <c r="L43" i="6"/>
  <c r="M43" i="6" a="1"/>
  <c r="M43" i="6"/>
  <c r="N43" i="6" a="1"/>
  <c r="N43" i="6"/>
  <c r="O43" i="6" a="1"/>
  <c r="O43" i="6"/>
  <c r="E44" i="6"/>
  <c r="E42" i="6"/>
  <c r="L40" i="6" a="1"/>
  <c r="L40" i="6"/>
  <c r="L39" i="6" a="1"/>
  <c r="L39" i="6"/>
  <c r="L37" i="6" a="1"/>
  <c r="L37" i="6"/>
  <c r="L36" i="6" a="1"/>
  <c r="L36" i="6"/>
  <c r="M36" i="6" a="1"/>
  <c r="M36" i="6"/>
  <c r="E36" i="6"/>
  <c r="L35" i="6" a="1"/>
  <c r="L35" i="6"/>
  <c r="M35" i="6" a="1"/>
  <c r="M35" i="6"/>
  <c r="N35" i="6" a="1"/>
  <c r="N35" i="6"/>
  <c r="E35" i="6"/>
  <c r="L34" i="6" a="1"/>
  <c r="L34" i="6"/>
  <c r="M34" i="6" a="1"/>
  <c r="M34" i="6"/>
  <c r="E34" i="6"/>
  <c r="L33" i="6" a="1"/>
  <c r="L33" i="6"/>
  <c r="M33" i="6" a="1"/>
  <c r="M33" i="6"/>
  <c r="N33" i="6" a="1"/>
  <c r="N33" i="6"/>
  <c r="O33" i="6" a="1"/>
  <c r="O33" i="6"/>
  <c r="P33" i="6" a="1"/>
  <c r="P33" i="6"/>
  <c r="E33" i="6"/>
  <c r="L32" i="6" a="1"/>
  <c r="L32" i="6"/>
  <c r="M32" i="6" a="1"/>
  <c r="M32" i="6"/>
  <c r="N32" i="6" a="1"/>
  <c r="N32" i="6"/>
  <c r="O32" i="6" a="1"/>
  <c r="O32" i="6"/>
  <c r="E32" i="6"/>
  <c r="L31" i="6" a="1"/>
  <c r="L31" i="6"/>
  <c r="M31" i="6" a="1"/>
  <c r="M31" i="6"/>
  <c r="N31" i="6" a="1"/>
  <c r="N31" i="6"/>
  <c r="O31" i="6" a="1"/>
  <c r="O31" i="6"/>
  <c r="P31" i="6" a="1"/>
  <c r="P31" i="6"/>
  <c r="E31" i="6"/>
  <c r="L30" i="6" a="1"/>
  <c r="L30" i="6"/>
  <c r="M30" i="6" a="1"/>
  <c r="M30" i="6"/>
  <c r="N30" i="6" a="1"/>
  <c r="N30" i="6"/>
  <c r="O30" i="6" a="1"/>
  <c r="O30" i="6"/>
  <c r="P30" i="6" a="1"/>
  <c r="P30" i="6"/>
  <c r="Q30" i="6" a="1"/>
  <c r="Q30" i="6"/>
  <c r="R30" i="6" a="1"/>
  <c r="R30" i="6"/>
  <c r="S30" i="6" a="1"/>
  <c r="S30" i="6"/>
  <c r="E30" i="6"/>
  <c r="L29" i="6" a="1"/>
  <c r="L29" i="6"/>
  <c r="M29" i="6" a="1"/>
  <c r="M29" i="6"/>
  <c r="N29" i="6" a="1"/>
  <c r="N29" i="6"/>
  <c r="O29" i="6" a="1"/>
  <c r="O29" i="6"/>
  <c r="P29" i="6" a="1"/>
  <c r="P29" i="6"/>
  <c r="Q29" i="6" a="1"/>
  <c r="Q29" i="6"/>
  <c r="R29" i="6" a="1"/>
  <c r="R29" i="6"/>
  <c r="S29" i="6" a="1"/>
  <c r="S29" i="6"/>
  <c r="T29" i="6" a="1"/>
  <c r="T29" i="6"/>
  <c r="E29" i="6"/>
  <c r="L28" i="6" a="1"/>
  <c r="L28" i="6"/>
  <c r="M28" i="6" a="1"/>
  <c r="M28" i="6"/>
  <c r="N28" i="6" a="1"/>
  <c r="N28" i="6"/>
  <c r="O28" i="6" a="1"/>
  <c r="O28" i="6"/>
  <c r="P28" i="6" a="1"/>
  <c r="P28" i="6"/>
  <c r="Q28" i="6" a="1"/>
  <c r="Q28" i="6"/>
  <c r="R28" i="6" a="1"/>
  <c r="R28" i="6"/>
  <c r="S28" i="6" a="1"/>
  <c r="S28" i="6"/>
  <c r="E28" i="6"/>
  <c r="L27" i="6" a="1"/>
  <c r="L27" i="6"/>
  <c r="M27" i="6" a="1"/>
  <c r="M27" i="6"/>
  <c r="N27" i="6" a="1"/>
  <c r="N27" i="6"/>
  <c r="O27" i="6" a="1"/>
  <c r="O27" i="6"/>
  <c r="P27" i="6" a="1"/>
  <c r="P27" i="6"/>
  <c r="Q27" i="6" a="1"/>
  <c r="Q27" i="6"/>
  <c r="R27" i="6" a="1"/>
  <c r="R27" i="6"/>
  <c r="S27" i="6" a="1"/>
  <c r="S27" i="6"/>
  <c r="T27" i="6" a="1"/>
  <c r="T27" i="6"/>
  <c r="U27" i="6" a="1"/>
  <c r="U27" i="6"/>
  <c r="V27" i="6" a="1"/>
  <c r="V27" i="6"/>
  <c r="L25" i="6" a="1"/>
  <c r="L25" i="6"/>
  <c r="L24" i="6" a="1"/>
  <c r="L24" i="6"/>
  <c r="M24" i="6" a="1"/>
  <c r="M24" i="6"/>
  <c r="E24" i="6"/>
  <c r="L23" i="6" a="1"/>
  <c r="L23" i="6"/>
  <c r="M23" i="6" a="1"/>
  <c r="M23" i="6"/>
  <c r="N23" i="6" a="1"/>
  <c r="N23" i="6"/>
  <c r="E23" i="6"/>
  <c r="L22" i="6" a="1"/>
  <c r="L22" i="6"/>
  <c r="M22" i="6" a="1"/>
  <c r="M22" i="6"/>
  <c r="E22" i="6"/>
  <c r="L21" i="6" a="1"/>
  <c r="L21" i="6"/>
  <c r="M21" i="6" a="1"/>
  <c r="M21" i="6"/>
  <c r="N21" i="6" a="1"/>
  <c r="N21" i="6"/>
  <c r="O21" i="6" a="1"/>
  <c r="O21" i="6"/>
  <c r="P21" i="6" a="1"/>
  <c r="P21" i="6"/>
  <c r="E21" i="6"/>
  <c r="L20" i="6" a="1"/>
  <c r="L20" i="6"/>
  <c r="M20" i="6" a="1"/>
  <c r="M20" i="6"/>
  <c r="N20" i="6" a="1"/>
  <c r="N20" i="6"/>
  <c r="O20" i="6" a="1"/>
  <c r="O20" i="6"/>
  <c r="E20" i="6"/>
  <c r="L19" i="6" a="1"/>
  <c r="L19" i="6"/>
  <c r="M19" i="6" a="1"/>
  <c r="M19" i="6"/>
  <c r="N19" i="6" a="1"/>
  <c r="N19" i="6"/>
  <c r="O19" i="6" a="1"/>
  <c r="O19" i="6"/>
  <c r="P19" i="6" a="1"/>
  <c r="P19" i="6"/>
  <c r="E19" i="6"/>
  <c r="L18" i="6" a="1"/>
  <c r="L18" i="6"/>
  <c r="M18" i="6" a="1"/>
  <c r="M18" i="6"/>
  <c r="N18" i="6" a="1"/>
  <c r="N18" i="6"/>
  <c r="O18" i="6" a="1"/>
  <c r="O18" i="6"/>
  <c r="P18" i="6" a="1"/>
  <c r="P18" i="6"/>
  <c r="Q18" i="6" a="1"/>
  <c r="Q18" i="6"/>
  <c r="R18" i="6" a="1"/>
  <c r="R18" i="6"/>
  <c r="S18" i="6" a="1"/>
  <c r="S18" i="6"/>
  <c r="E18" i="6"/>
  <c r="L17" i="6" a="1"/>
  <c r="L17" i="6"/>
  <c r="M17" i="6" a="1"/>
  <c r="M17" i="6"/>
  <c r="N17" i="6" a="1"/>
  <c r="N17" i="6"/>
  <c r="O17" i="6" a="1"/>
  <c r="O17" i="6"/>
  <c r="P17" i="6" a="1"/>
  <c r="P17" i="6"/>
  <c r="Q17" i="6" a="1"/>
  <c r="Q17" i="6"/>
  <c r="R17" i="6" a="1"/>
  <c r="R17" i="6"/>
  <c r="S17" i="6" a="1"/>
  <c r="S17" i="6"/>
  <c r="T17" i="6" a="1"/>
  <c r="T17" i="6"/>
  <c r="E17" i="6"/>
  <c r="L16" i="6" a="1"/>
  <c r="L16" i="6"/>
  <c r="M16" i="6" a="1"/>
  <c r="M16" i="6"/>
  <c r="N16" i="6" a="1"/>
  <c r="N16" i="6"/>
  <c r="O16" i="6" a="1"/>
  <c r="O16" i="6"/>
  <c r="P16" i="6" a="1"/>
  <c r="P16" i="6"/>
  <c r="Q16" i="6" a="1"/>
  <c r="Q16" i="6"/>
  <c r="R16" i="6" a="1"/>
  <c r="R16" i="6"/>
  <c r="S16" i="6" a="1"/>
  <c r="S16" i="6"/>
  <c r="E16" i="6"/>
  <c r="L15" i="6" a="1"/>
  <c r="L15" i="6"/>
  <c r="M15" i="6" a="1"/>
  <c r="M15" i="6"/>
  <c r="N15" i="6" a="1"/>
  <c r="N15" i="6"/>
  <c r="O15" i="6" a="1"/>
  <c r="O15" i="6"/>
  <c r="P15" i="6" a="1"/>
  <c r="P15" i="6"/>
  <c r="Q15" i="6" a="1"/>
  <c r="Q15" i="6"/>
  <c r="R15" i="6" a="1"/>
  <c r="R15" i="6"/>
  <c r="S15" i="6" a="1"/>
  <c r="S15" i="6"/>
  <c r="T15" i="6" a="1"/>
  <c r="T15" i="6"/>
  <c r="U15" i="6" a="1"/>
  <c r="U15" i="6"/>
  <c r="V15" i="6" a="1"/>
  <c r="V15" i="6"/>
  <c r="L13" i="6" a="1"/>
  <c r="L13" i="6"/>
  <c r="L12" i="6" a="1"/>
  <c r="L12" i="6"/>
  <c r="M12" i="6" a="1"/>
  <c r="M12" i="6"/>
  <c r="E12" i="6"/>
  <c r="L11" i="6" a="1"/>
  <c r="L11" i="6"/>
  <c r="M11" i="6" a="1"/>
  <c r="M11" i="6"/>
  <c r="N11" i="6" a="1"/>
  <c r="N11" i="6"/>
  <c r="E11" i="6"/>
  <c r="L10" i="6" a="1"/>
  <c r="L10" i="6"/>
  <c r="M10" i="6" a="1"/>
  <c r="M10" i="6"/>
  <c r="E10" i="6"/>
  <c r="L9" i="6" a="1"/>
  <c r="L9" i="6"/>
  <c r="M9" i="6" a="1"/>
  <c r="M9" i="6"/>
  <c r="N9" i="6" a="1"/>
  <c r="N9" i="6"/>
  <c r="O9" i="6" a="1"/>
  <c r="O9" i="6"/>
  <c r="P9" i="6" a="1"/>
  <c r="P9" i="6"/>
  <c r="Q9" i="6" a="1"/>
  <c r="Q9" i="6"/>
  <c r="R9" i="6" a="1"/>
  <c r="R9" i="6"/>
  <c r="S9" i="6" a="1"/>
  <c r="S9" i="6"/>
  <c r="T9" i="6" a="1"/>
  <c r="T9" i="6"/>
  <c r="U9" i="6" a="1"/>
  <c r="U9" i="6"/>
  <c r="V9" i="6" a="1"/>
  <c r="V9" i="6"/>
  <c r="W9" i="6" a="1"/>
  <c r="W9" i="6"/>
  <c r="X9" i="6" a="1"/>
  <c r="X9" i="6"/>
  <c r="Y9" i="6" a="1"/>
  <c r="Y9" i="6"/>
  <c r="Z9" i="6" a="1"/>
  <c r="Z9" i="6"/>
  <c r="AA9" i="6" a="1"/>
  <c r="AA9" i="6"/>
  <c r="AB9" i="6" a="1"/>
  <c r="AB9" i="6"/>
  <c r="AC9" i="6" a="1"/>
  <c r="AC9" i="6"/>
  <c r="AD9" i="6" a="1"/>
  <c r="AD9" i="6"/>
  <c r="AE9" i="6" a="1"/>
  <c r="AE9" i="6"/>
  <c r="AF9" i="6" a="1"/>
  <c r="AF9" i="6"/>
  <c r="AG9" i="6" a="1"/>
  <c r="AG9" i="6"/>
  <c r="AH9" i="6" a="1"/>
  <c r="AH9" i="6"/>
  <c r="AI9" i="6" a="1"/>
  <c r="AI9" i="6"/>
  <c r="AJ9" i="6" a="1"/>
  <c r="AJ9" i="6"/>
  <c r="AK9" i="6" a="1"/>
  <c r="AK9" i="6"/>
  <c r="AL9" i="6" a="1"/>
  <c r="AL9" i="6"/>
  <c r="AM9" i="6" a="1"/>
  <c r="AM9" i="6"/>
  <c r="AN9" i="6" a="1"/>
  <c r="AN9" i="6"/>
  <c r="AO9" i="6" a="1"/>
  <c r="AO9" i="6"/>
  <c r="AP9" i="6" a="1"/>
  <c r="AP9" i="6"/>
  <c r="AQ9" i="6" a="1"/>
  <c r="AQ9" i="6"/>
  <c r="AR9" i="6" a="1"/>
  <c r="AR9" i="6"/>
  <c r="AS9" i="6" a="1"/>
  <c r="AS9" i="6"/>
  <c r="AT9" i="6" a="1"/>
  <c r="AT9" i="6"/>
  <c r="AU9" i="6" a="1"/>
  <c r="AU9" i="6"/>
  <c r="AV9" i="6" a="1"/>
  <c r="AV9" i="6"/>
  <c r="AW9" i="6" a="1"/>
  <c r="AW9" i="6"/>
  <c r="AX9" i="6" a="1"/>
  <c r="AX9" i="6"/>
  <c r="AY9" i="6" a="1"/>
  <c r="AY9" i="6"/>
  <c r="AZ9" i="6" a="1"/>
  <c r="AZ9" i="6"/>
  <c r="BA9" i="6" a="1"/>
  <c r="BA9" i="6"/>
  <c r="BB9" i="6" a="1"/>
  <c r="BB9" i="6"/>
  <c r="BC9" i="6" a="1"/>
  <c r="BC9" i="6"/>
  <c r="BD9" i="6" a="1"/>
  <c r="BD9" i="6"/>
  <c r="BE9" i="6" a="1"/>
  <c r="BE9" i="6"/>
  <c r="BF9" i="6" a="1"/>
  <c r="BF9" i="6"/>
  <c r="BG9" i="6" a="1"/>
  <c r="BG9" i="6"/>
  <c r="BH9" i="6" a="1"/>
  <c r="BH9" i="6"/>
  <c r="BI9" i="6" a="1"/>
  <c r="BI9" i="6"/>
  <c r="BJ9" i="6" a="1"/>
  <c r="BJ9" i="6"/>
  <c r="BK9" i="6" a="1"/>
  <c r="BK9" i="6"/>
  <c r="BL9" i="6" a="1"/>
  <c r="BL9" i="6"/>
  <c r="BM9" i="6" a="1"/>
  <c r="BM9" i="6"/>
  <c r="BN9" i="6" a="1"/>
  <c r="BN9" i="6"/>
  <c r="BO9" i="6" a="1"/>
  <c r="BO9" i="6"/>
  <c r="BP9" i="6" a="1"/>
  <c r="BP9" i="6"/>
  <c r="BQ9" i="6" a="1"/>
  <c r="BQ9" i="6"/>
  <c r="BR9" i="6" a="1"/>
  <c r="BR9" i="6"/>
  <c r="BS9" i="6" a="1"/>
  <c r="BS9" i="6"/>
  <c r="BT9" i="6" a="1"/>
  <c r="BT9" i="6"/>
  <c r="BU9" i="6" a="1"/>
  <c r="BU9" i="6"/>
  <c r="BV9" i="6" a="1"/>
  <c r="BV9" i="6"/>
  <c r="BW9" i="6" a="1"/>
  <c r="BW9" i="6"/>
  <c r="BX9" i="6" a="1"/>
  <c r="BX9" i="6"/>
  <c r="BY9" i="6" a="1"/>
  <c r="BY9" i="6"/>
  <c r="BZ9" i="6" a="1"/>
  <c r="BZ9" i="6"/>
  <c r="CA9" i="6" a="1"/>
  <c r="CA9" i="6"/>
  <c r="CB9" i="6" a="1"/>
  <c r="CB9" i="6"/>
  <c r="CC9" i="6" a="1"/>
  <c r="CC9" i="6"/>
  <c r="CD9" i="6" a="1"/>
  <c r="CD9" i="6"/>
  <c r="CE9" i="6" a="1"/>
  <c r="CE9" i="6"/>
  <c r="CF9" i="6" a="1"/>
  <c r="CF9" i="6"/>
  <c r="CG9" i="6" a="1"/>
  <c r="CG9" i="6"/>
  <c r="CH9" i="6" a="1"/>
  <c r="CH9" i="6"/>
  <c r="CI9" i="6" a="1"/>
  <c r="CI9" i="6"/>
  <c r="CJ9" i="6" a="1"/>
  <c r="CJ9" i="6"/>
  <c r="CK9" i="6" a="1"/>
  <c r="CK9" i="6"/>
  <c r="CL9" i="6" a="1"/>
  <c r="CL9" i="6"/>
  <c r="CM9" i="6" a="1"/>
  <c r="CM9" i="6"/>
  <c r="CN9" i="6" a="1"/>
  <c r="CN9" i="6"/>
  <c r="CO9" i="6" a="1"/>
  <c r="CO9" i="6"/>
  <c r="CP9" i="6" a="1"/>
  <c r="CP9" i="6"/>
  <c r="CQ9" i="6" a="1"/>
  <c r="CQ9" i="6"/>
  <c r="CR9" i="6" a="1"/>
  <c r="CR9" i="6"/>
  <c r="CS9" i="6" a="1"/>
  <c r="CS9" i="6"/>
  <c r="CT9" i="6" a="1"/>
  <c r="CT9" i="6"/>
  <c r="CU9" i="6" a="1"/>
  <c r="CU9" i="6"/>
  <c r="CV9" i="6" a="1"/>
  <c r="CV9" i="6"/>
  <c r="CW9" i="6" a="1"/>
  <c r="CW9" i="6"/>
  <c r="CX9" i="6" a="1"/>
  <c r="CX9" i="6"/>
  <c r="CY9" i="6" a="1"/>
  <c r="CY9" i="6"/>
  <c r="CZ9" i="6" a="1"/>
  <c r="CZ9" i="6"/>
  <c r="DA9" i="6" a="1"/>
  <c r="DA9" i="6"/>
  <c r="DB9" i="6" a="1"/>
  <c r="DB9" i="6"/>
  <c r="DC9" i="6" a="1"/>
  <c r="DC9" i="6"/>
  <c r="DD9" i="6" a="1"/>
  <c r="DD9" i="6"/>
  <c r="DE9" i="6" a="1"/>
  <c r="DE9" i="6"/>
  <c r="DF9" i="6" a="1"/>
  <c r="DF9" i="6"/>
  <c r="DG9" i="6" a="1"/>
  <c r="DG9" i="6"/>
  <c r="DH9" i="6" a="1"/>
  <c r="DH9" i="6"/>
  <c r="DI9" i="6" a="1"/>
  <c r="DI9" i="6"/>
  <c r="DJ9" i="6" a="1"/>
  <c r="DJ9" i="6"/>
  <c r="DK9" i="6" a="1"/>
  <c r="DK9" i="6"/>
  <c r="DL9" i="6" a="1"/>
  <c r="DL9" i="6"/>
  <c r="DM9" i="6" a="1"/>
  <c r="DM9" i="6"/>
  <c r="DN9" i="6" a="1"/>
  <c r="DN9" i="6"/>
  <c r="DO9" i="6" a="1"/>
  <c r="DO9" i="6"/>
  <c r="DP9" i="6" a="1"/>
  <c r="DP9" i="6"/>
  <c r="DQ9" i="6" a="1"/>
  <c r="DQ9" i="6"/>
  <c r="DR9" i="6" a="1"/>
  <c r="DR9" i="6"/>
  <c r="DS9" i="6" a="1"/>
  <c r="DS9" i="6"/>
  <c r="DT9" i="6" a="1"/>
  <c r="DT9" i="6"/>
  <c r="DU9" i="6" a="1"/>
  <c r="DU9" i="6"/>
  <c r="DV9" i="6" a="1"/>
  <c r="DV9" i="6"/>
  <c r="DW9" i="6" a="1"/>
  <c r="DW9" i="6"/>
  <c r="DX9" i="6" a="1"/>
  <c r="DX9" i="6"/>
  <c r="E9" i="6"/>
  <c r="L8" i="6" a="1"/>
  <c r="L8" i="6"/>
  <c r="M8" i="6" a="1"/>
  <c r="M8" i="6"/>
  <c r="N8" i="6" a="1"/>
  <c r="N8" i="6"/>
  <c r="O8" i="6" a="1"/>
  <c r="O8" i="6"/>
  <c r="E8" i="6"/>
  <c r="L7" i="6" a="1"/>
  <c r="L7" i="6"/>
  <c r="M7" i="6" a="1"/>
  <c r="M7" i="6"/>
  <c r="N7" i="6" a="1"/>
  <c r="N7" i="6"/>
  <c r="O7" i="6" a="1"/>
  <c r="O7" i="6"/>
  <c r="P7" i="6" a="1"/>
  <c r="P7" i="6"/>
  <c r="E7" i="6"/>
  <c r="L6" i="6" a="1"/>
  <c r="L6" i="6"/>
  <c r="M6" i="6" a="1"/>
  <c r="M6" i="6"/>
  <c r="N6" i="6" a="1"/>
  <c r="N6" i="6"/>
  <c r="O6" i="6" a="1"/>
  <c r="O6" i="6"/>
  <c r="P6" i="6" a="1"/>
  <c r="P6" i="6"/>
  <c r="Q6" i="6" a="1"/>
  <c r="Q6" i="6"/>
  <c r="R6" i="6" a="1"/>
  <c r="R6" i="6"/>
  <c r="S6" i="6" a="1"/>
  <c r="S6" i="6"/>
  <c r="E6" i="6"/>
  <c r="L5" i="6" a="1"/>
  <c r="L5" i="6"/>
  <c r="M5" i="6" a="1"/>
  <c r="M5" i="6"/>
  <c r="N5" i="6" a="1"/>
  <c r="N5" i="6"/>
  <c r="O5" i="6" a="1"/>
  <c r="O5" i="6"/>
  <c r="P5" i="6" a="1"/>
  <c r="P5" i="6"/>
  <c r="Q5" i="6" a="1"/>
  <c r="Q5" i="6"/>
  <c r="R5" i="6" a="1"/>
  <c r="R5" i="6"/>
  <c r="S5" i="6" a="1"/>
  <c r="S5" i="6"/>
  <c r="T5" i="6" a="1"/>
  <c r="T5" i="6"/>
  <c r="E5" i="6"/>
  <c r="L4" i="6" a="1"/>
  <c r="L4" i="6"/>
  <c r="M4" i="6" a="1"/>
  <c r="M4" i="6"/>
  <c r="N4" i="6" a="1"/>
  <c r="N4" i="6"/>
  <c r="O4" i="6" a="1"/>
  <c r="O4" i="6"/>
  <c r="P4" i="6" a="1"/>
  <c r="P4" i="6"/>
  <c r="Q4" i="6" a="1"/>
  <c r="Q4" i="6"/>
  <c r="R4" i="6" a="1"/>
  <c r="R4" i="6"/>
  <c r="S4" i="6" a="1"/>
  <c r="S4" i="6"/>
  <c r="E4" i="6"/>
  <c r="E3" i="6"/>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2" i="5"/>
  <c r="DN5" i="8"/>
  <c r="A18" i="9"/>
  <c r="V17" i="9"/>
  <c r="DH18" i="9"/>
  <c r="CV18" i="9"/>
  <c r="CJ18" i="9"/>
  <c r="BX18" i="9"/>
  <c r="BL18" i="9"/>
  <c r="AZ18" i="9"/>
  <c r="AN18" i="9"/>
  <c r="AB18" i="9"/>
  <c r="P18" i="9"/>
  <c r="D18" i="9"/>
  <c r="DK17" i="9"/>
  <c r="CY17" i="9"/>
  <c r="CM17" i="9"/>
  <c r="CA17" i="9"/>
  <c r="BO17" i="9"/>
  <c r="BC17" i="9"/>
  <c r="AQ17" i="9"/>
  <c r="AE17" i="9"/>
  <c r="S17" i="9"/>
  <c r="G17" i="9"/>
  <c r="DN16" i="9"/>
  <c r="DB16" i="9"/>
  <c r="CP16" i="9"/>
  <c r="CD16" i="9"/>
  <c r="BR16" i="9"/>
  <c r="BF16" i="9"/>
  <c r="AT16" i="9"/>
  <c r="AH16" i="9"/>
  <c r="V16" i="9"/>
  <c r="J16" i="9"/>
  <c r="DQ15" i="9"/>
  <c r="DE15" i="9"/>
  <c r="CS15" i="9"/>
  <c r="CG15" i="9"/>
  <c r="BU15" i="9"/>
  <c r="BI15" i="9"/>
  <c r="AW15" i="9"/>
  <c r="AK15" i="9"/>
  <c r="Y15" i="9"/>
  <c r="M15" i="9"/>
  <c r="DH14" i="9"/>
  <c r="CV14" i="9"/>
  <c r="CJ14" i="9"/>
  <c r="BX14" i="9"/>
  <c r="BL14" i="9"/>
  <c r="AZ14" i="9"/>
  <c r="AN14" i="9"/>
  <c r="AB14" i="9"/>
  <c r="P14" i="9"/>
  <c r="D14" i="9"/>
  <c r="DK13" i="9"/>
  <c r="CY13" i="9"/>
  <c r="CM13" i="9"/>
  <c r="CA13" i="9"/>
  <c r="BO13" i="9"/>
  <c r="BC13" i="9"/>
  <c r="AQ13" i="9"/>
  <c r="AE13" i="9"/>
  <c r="S13" i="9"/>
  <c r="G13" i="9"/>
  <c r="DN12" i="9"/>
  <c r="DB12" i="9"/>
  <c r="CP12" i="9"/>
  <c r="CD12" i="9"/>
  <c r="BR12" i="9"/>
  <c r="BF12" i="9"/>
  <c r="AT12" i="9"/>
  <c r="AH12" i="9"/>
  <c r="V12" i="9"/>
  <c r="J12" i="9"/>
  <c r="DQ11" i="9"/>
  <c r="DE11" i="9"/>
  <c r="CS11" i="9"/>
  <c r="CG11" i="9"/>
  <c r="BU11" i="9"/>
  <c r="BI11" i="9"/>
  <c r="AW11" i="9"/>
  <c r="AK11" i="9"/>
  <c r="Y11" i="9"/>
  <c r="M11" i="9"/>
  <c r="DH10" i="9"/>
  <c r="CV10" i="9"/>
  <c r="CJ10" i="9"/>
  <c r="BX10" i="9"/>
  <c r="BL10" i="9"/>
  <c r="AZ10" i="9"/>
  <c r="AN10" i="9"/>
  <c r="AB10" i="9"/>
  <c r="P10" i="9"/>
  <c r="D10" i="9"/>
  <c r="DK9" i="9"/>
  <c r="CY9" i="9"/>
  <c r="CM9" i="9"/>
  <c r="DQ18" i="9"/>
  <c r="DE18" i="9"/>
  <c r="CS18" i="9"/>
  <c r="CG18" i="9"/>
  <c r="BU18" i="9"/>
  <c r="BI18" i="9"/>
  <c r="AW18" i="9"/>
  <c r="AK18" i="9"/>
  <c r="Y18" i="9"/>
  <c r="M18" i="9"/>
  <c r="DH17" i="9"/>
  <c r="CV17" i="9"/>
  <c r="CJ17" i="9"/>
  <c r="BX17" i="9"/>
  <c r="BL17" i="9"/>
  <c r="AZ17" i="9"/>
  <c r="AN17" i="9"/>
  <c r="AB17" i="9"/>
  <c r="P17" i="9"/>
  <c r="D17" i="9"/>
  <c r="DK16" i="9"/>
  <c r="CY16" i="9"/>
  <c r="CM16" i="9"/>
  <c r="CA16" i="9"/>
  <c r="BO16" i="9"/>
  <c r="BC16" i="9"/>
  <c r="AQ16" i="9"/>
  <c r="AE16" i="9"/>
  <c r="S16" i="9"/>
  <c r="G16" i="9"/>
  <c r="DN15" i="9"/>
  <c r="DB15" i="9"/>
  <c r="CP15" i="9"/>
  <c r="CD15" i="9"/>
  <c r="BR15" i="9"/>
  <c r="BF15" i="9"/>
  <c r="AT15" i="9"/>
  <c r="AH15" i="9"/>
  <c r="V15" i="9"/>
  <c r="J15" i="9"/>
  <c r="DQ14" i="9"/>
  <c r="DE14" i="9"/>
  <c r="CS14" i="9"/>
  <c r="CG14" i="9"/>
  <c r="BU14" i="9"/>
  <c r="BI14" i="9"/>
  <c r="AW14" i="9"/>
  <c r="AK14" i="9"/>
  <c r="Y14" i="9"/>
  <c r="M14" i="9"/>
  <c r="DH13" i="9"/>
  <c r="CV13" i="9"/>
  <c r="CJ13" i="9"/>
  <c r="BX13" i="9"/>
  <c r="BL13" i="9"/>
  <c r="AZ13" i="9"/>
  <c r="AN13" i="9"/>
  <c r="AB13" i="9"/>
  <c r="P13" i="9"/>
  <c r="D13" i="9"/>
  <c r="DK12" i="9"/>
  <c r="CY12" i="9"/>
  <c r="CM12" i="9"/>
  <c r="CA12" i="9"/>
  <c r="DJ18" i="9"/>
  <c r="CU18" i="9"/>
  <c r="CF18" i="9"/>
  <c r="BR18" i="9"/>
  <c r="BD18" i="9"/>
  <c r="AP18" i="9"/>
  <c r="AA18" i="9"/>
  <c r="L18" i="9"/>
  <c r="DQ17" i="9"/>
  <c r="DC17" i="9"/>
  <c r="CO17" i="9"/>
  <c r="BZ17" i="9"/>
  <c r="BK17" i="9"/>
  <c r="AW17" i="9"/>
  <c r="AI17" i="9"/>
  <c r="U17" i="9"/>
  <c r="F17" i="9"/>
  <c r="DJ16" i="9"/>
  <c r="CV16" i="9"/>
  <c r="CH16" i="9"/>
  <c r="BT16" i="9"/>
  <c r="BE16" i="9"/>
  <c r="AP16" i="9"/>
  <c r="AB16" i="9"/>
  <c r="N16" i="9"/>
  <c r="DD15" i="9"/>
  <c r="CO15" i="9"/>
  <c r="CA15" i="9"/>
  <c r="BM15" i="9"/>
  <c r="AY15" i="9"/>
  <c r="AJ15" i="9"/>
  <c r="U15" i="9"/>
  <c r="G15" i="9"/>
  <c r="DL14" i="9"/>
  <c r="CX14" i="9"/>
  <c r="CI14" i="9"/>
  <c r="BT14" i="9"/>
  <c r="BF14" i="9"/>
  <c r="AR14" i="9"/>
  <c r="AD14" i="9"/>
  <c r="O14" i="9"/>
  <c r="DE13" i="9"/>
  <c r="CQ13" i="9"/>
  <c r="CC13" i="9"/>
  <c r="BN13" i="9"/>
  <c r="AY13" i="9"/>
  <c r="AK13" i="9"/>
  <c r="W13" i="9"/>
  <c r="I13" i="9"/>
  <c r="DM12" i="9"/>
  <c r="CX12" i="9"/>
  <c r="CJ12" i="9"/>
  <c r="BV12" i="9"/>
  <c r="BI12" i="9"/>
  <c r="DI18" i="9"/>
  <c r="CT18" i="9"/>
  <c r="CE18" i="9"/>
  <c r="BQ18" i="9"/>
  <c r="BC18" i="9"/>
  <c r="AO18" i="9"/>
  <c r="Z18" i="9"/>
  <c r="K18" i="9"/>
  <c r="DP17" i="9"/>
  <c r="DB17" i="9"/>
  <c r="CN17" i="9"/>
  <c r="BY17" i="9"/>
  <c r="BJ17" i="9"/>
  <c r="AV17" i="9"/>
  <c r="AH17" i="9"/>
  <c r="T17" i="9"/>
  <c r="E17" i="9"/>
  <c r="DI16" i="9"/>
  <c r="CU16" i="9"/>
  <c r="CG16" i="9"/>
  <c r="BS16" i="9"/>
  <c r="BD16" i="9"/>
  <c r="AO16" i="9"/>
  <c r="AA16" i="9"/>
  <c r="M16" i="9"/>
  <c r="DR15" i="9"/>
  <c r="DC15" i="9"/>
  <c r="CN15" i="9"/>
  <c r="BZ15" i="9"/>
  <c r="BL15" i="9"/>
  <c r="AX15" i="9"/>
  <c r="AI15" i="9"/>
  <c r="T15" i="9"/>
  <c r="F15" i="9"/>
  <c r="DK14" i="9"/>
  <c r="CW14" i="9"/>
  <c r="CH14" i="9"/>
  <c r="BS14" i="9"/>
  <c r="BE14" i="9"/>
  <c r="AQ14" i="9"/>
  <c r="AC14" i="9"/>
  <c r="N14" i="9"/>
  <c r="DR13" i="9"/>
  <c r="DD13" i="9"/>
  <c r="CP13" i="9"/>
  <c r="CB13" i="9"/>
  <c r="BM13" i="9"/>
  <c r="AX13" i="9"/>
  <c r="AJ13" i="9"/>
  <c r="V13" i="9"/>
  <c r="H13" i="9"/>
  <c r="DL12" i="9"/>
  <c r="CW12" i="9"/>
  <c r="CI12" i="9"/>
  <c r="BU12" i="9"/>
  <c r="BH12" i="9"/>
  <c r="AU12" i="9"/>
  <c r="AG12" i="9"/>
  <c r="T12" i="9"/>
  <c r="G12" i="9"/>
  <c r="DM11" i="9"/>
  <c r="CZ11" i="9"/>
  <c r="CM11" i="9"/>
  <c r="BZ11" i="9"/>
  <c r="BM11" i="9"/>
  <c r="AZ11" i="9"/>
  <c r="AM11" i="9"/>
  <c r="Z11" i="9"/>
  <c r="L11" i="9"/>
  <c r="DR10" i="9"/>
  <c r="DE10" i="9"/>
  <c r="CR10" i="9"/>
  <c r="CE10" i="9"/>
  <c r="BR10" i="9"/>
  <c r="BE10" i="9"/>
  <c r="AR10" i="9"/>
  <c r="AE10" i="9"/>
  <c r="R10" i="9"/>
  <c r="E10" i="9"/>
  <c r="DJ9" i="9"/>
  <c r="CW9" i="9"/>
  <c r="CJ9" i="9"/>
  <c r="BX9" i="9"/>
  <c r="BL9" i="9"/>
  <c r="AZ9" i="9"/>
  <c r="AN9" i="9"/>
  <c r="AB9" i="9"/>
  <c r="P9" i="9"/>
  <c r="D9" i="9"/>
  <c r="DK8" i="9"/>
  <c r="CY8" i="9"/>
  <c r="CM8" i="9"/>
  <c r="CA8" i="9"/>
  <c r="BO8" i="9"/>
  <c r="BC8" i="9"/>
  <c r="AQ8" i="9"/>
  <c r="AE8" i="9"/>
  <c r="S8" i="9"/>
  <c r="G8" i="9"/>
  <c r="DG18" i="9"/>
  <c r="CR18" i="9"/>
  <c r="CD18" i="9"/>
  <c r="BP18" i="9"/>
  <c r="BB18" i="9"/>
  <c r="AM18" i="9"/>
  <c r="X18" i="9"/>
  <c r="J18" i="9"/>
  <c r="DO17" i="9"/>
  <c r="DA17" i="9"/>
  <c r="CL17" i="9"/>
  <c r="BW17" i="9"/>
  <c r="BI17" i="9"/>
  <c r="AU17" i="9"/>
  <c r="AG17" i="9"/>
  <c r="R17" i="9"/>
  <c r="C17" i="9"/>
  <c r="DH16" i="9"/>
  <c r="CT16" i="9"/>
  <c r="CF16" i="9"/>
  <c r="BQ16" i="9"/>
  <c r="BB16" i="9"/>
  <c r="AN16" i="9"/>
  <c r="Z16" i="9"/>
  <c r="L16" i="9"/>
  <c r="DP15" i="9"/>
  <c r="DA15" i="9"/>
  <c r="CM15" i="9"/>
  <c r="BY15" i="9"/>
  <c r="BK15" i="9"/>
  <c r="AV15" i="9"/>
  <c r="AG15" i="9"/>
  <c r="S15" i="9"/>
  <c r="E15" i="9"/>
  <c r="DJ14" i="9"/>
  <c r="CU14" i="9"/>
  <c r="CF14" i="9"/>
  <c r="BR14" i="9"/>
  <c r="BD14" i="9"/>
  <c r="AP14" i="9"/>
  <c r="AA14" i="9"/>
  <c r="L14" i="9"/>
  <c r="DQ13" i="9"/>
  <c r="DC13" i="9"/>
  <c r="CO13" i="9"/>
  <c r="BZ13" i="9"/>
  <c r="BK13" i="9"/>
  <c r="AW13" i="9"/>
  <c r="AI13" i="9"/>
  <c r="U13" i="9"/>
  <c r="F13" i="9"/>
  <c r="DJ12" i="9"/>
  <c r="CV12" i="9"/>
  <c r="CH12" i="9"/>
  <c r="BT12" i="9"/>
  <c r="BG12" i="9"/>
  <c r="AS12" i="9"/>
  <c r="AF12" i="9"/>
  <c r="S12" i="9"/>
  <c r="F12" i="9"/>
  <c r="DL11" i="9"/>
  <c r="CY11" i="9"/>
  <c r="CL11" i="9"/>
  <c r="BY11" i="9"/>
  <c r="BL11" i="9"/>
  <c r="AY11" i="9"/>
  <c r="AL11" i="9"/>
  <c r="X11" i="9"/>
  <c r="K11" i="9"/>
  <c r="DQ10" i="9"/>
  <c r="DD10" i="9"/>
  <c r="CQ10" i="9"/>
  <c r="CD10" i="9"/>
  <c r="BQ10" i="9"/>
  <c r="BD10" i="9"/>
  <c r="AQ10" i="9"/>
  <c r="AD10" i="9"/>
  <c r="Q10" i="9"/>
  <c r="C10" i="9"/>
  <c r="DI9" i="9"/>
  <c r="DF18" i="9"/>
  <c r="CQ18" i="9"/>
  <c r="CC18" i="9"/>
  <c r="BO18" i="9"/>
  <c r="BA18" i="9"/>
  <c r="AL18" i="9"/>
  <c r="W18" i="9"/>
  <c r="I18" i="9"/>
  <c r="DN17" i="9"/>
  <c r="CZ17" i="9"/>
  <c r="CK17" i="9"/>
  <c r="BV17" i="9"/>
  <c r="BH17" i="9"/>
  <c r="AT17" i="9"/>
  <c r="AF17" i="9"/>
  <c r="Q17" i="9"/>
  <c r="B17" i="9"/>
  <c r="DG16" i="9"/>
  <c r="CS16" i="9"/>
  <c r="CE16" i="9"/>
  <c r="BP16" i="9"/>
  <c r="BA16" i="9"/>
  <c r="AM16" i="9"/>
  <c r="Y16" i="9"/>
  <c r="K16" i="9"/>
  <c r="DO15" i="9"/>
  <c r="CZ15" i="9"/>
  <c r="CL15" i="9"/>
  <c r="BX15" i="9"/>
  <c r="BJ15" i="9"/>
  <c r="AU15" i="9"/>
  <c r="AF15" i="9"/>
  <c r="R15" i="9"/>
  <c r="D15" i="9"/>
  <c r="DI14" i="9"/>
  <c r="CT14" i="9"/>
  <c r="CE14" i="9"/>
  <c r="BQ14" i="9"/>
  <c r="BC14" i="9"/>
  <c r="AO14" i="9"/>
  <c r="Z14" i="9"/>
  <c r="K14" i="9"/>
  <c r="DP13" i="9"/>
  <c r="DB13" i="9"/>
  <c r="CN13" i="9"/>
  <c r="BY13" i="9"/>
  <c r="BJ13" i="9"/>
  <c r="AV13" i="9"/>
  <c r="AH13" i="9"/>
  <c r="T13" i="9"/>
  <c r="E13" i="9"/>
  <c r="DI12" i="9"/>
  <c r="CU12" i="9"/>
  <c r="CG12" i="9"/>
  <c r="BS12" i="9"/>
  <c r="BE12" i="9"/>
  <c r="AR12" i="9"/>
  <c r="AE12" i="9"/>
  <c r="R12" i="9"/>
  <c r="E12" i="9"/>
  <c r="DK11" i="9"/>
  <c r="CX11" i="9"/>
  <c r="CK11" i="9"/>
  <c r="BX11" i="9"/>
  <c r="BK11" i="9"/>
  <c r="AX11" i="9"/>
  <c r="AJ11" i="9"/>
  <c r="W11" i="9"/>
  <c r="J11" i="9"/>
  <c r="DP10" i="9"/>
  <c r="DC10" i="9"/>
  <c r="CP10" i="9"/>
  <c r="CC10" i="9"/>
  <c r="BP10" i="9"/>
  <c r="BC10" i="9"/>
  <c r="AP10" i="9"/>
  <c r="AC10" i="9"/>
  <c r="O10" i="9"/>
  <c r="B10" i="9"/>
  <c r="DH9" i="9"/>
  <c r="CU9" i="9"/>
  <c r="CH9" i="9"/>
  <c r="BV9" i="9"/>
  <c r="BJ9" i="9"/>
  <c r="AX9" i="9"/>
  <c r="AL9" i="9"/>
  <c r="Z9" i="9"/>
  <c r="N9" i="9"/>
  <c r="B9" i="9"/>
  <c r="DI8" i="9"/>
  <c r="CW8" i="9"/>
  <c r="CK8" i="9"/>
  <c r="BY8" i="9"/>
  <c r="BM8" i="9"/>
  <c r="BA8" i="9"/>
  <c r="AO8" i="9"/>
  <c r="AC8" i="9"/>
  <c r="Q8" i="9"/>
  <c r="E8" i="9"/>
  <c r="DD18" i="9"/>
  <c r="CP18" i="9"/>
  <c r="CB18" i="9"/>
  <c r="BN18" i="9"/>
  <c r="AY18" i="9"/>
  <c r="AJ18" i="9"/>
  <c r="V18" i="9"/>
  <c r="H18" i="9"/>
  <c r="DM17" i="9"/>
  <c r="CX17" i="9"/>
  <c r="CI17" i="9"/>
  <c r="BU17" i="9"/>
  <c r="BG17" i="9"/>
  <c r="AS17" i="9"/>
  <c r="AD17" i="9"/>
  <c r="O17" i="9"/>
  <c r="DF16" i="9"/>
  <c r="CR16" i="9"/>
  <c r="CC16" i="9"/>
  <c r="BN16" i="9"/>
  <c r="AZ16" i="9"/>
  <c r="AL16" i="9"/>
  <c r="X16" i="9"/>
  <c r="I16" i="9"/>
  <c r="DM15" i="9"/>
  <c r="CY15" i="9"/>
  <c r="CK15" i="9"/>
  <c r="BW15" i="9"/>
  <c r="BH15" i="9"/>
  <c r="AS15" i="9"/>
  <c r="AE15" i="9"/>
  <c r="Q15" i="9"/>
  <c r="C15" i="9"/>
  <c r="DG14" i="9"/>
  <c r="CR14" i="9"/>
  <c r="CD14" i="9"/>
  <c r="BP14" i="9"/>
  <c r="BB14" i="9"/>
  <c r="AM14" i="9"/>
  <c r="X14" i="9"/>
  <c r="J14" i="9"/>
  <c r="DO13" i="9"/>
  <c r="DA13" i="9"/>
  <c r="CL13" i="9"/>
  <c r="BW13" i="9"/>
  <c r="BI13" i="9"/>
  <c r="AU13" i="9"/>
  <c r="AG13" i="9"/>
  <c r="R13" i="9"/>
  <c r="C13" i="9"/>
  <c r="DH12" i="9"/>
  <c r="CT12" i="9"/>
  <c r="CF12" i="9"/>
  <c r="BQ12" i="9"/>
  <c r="BD12" i="9"/>
  <c r="AQ12" i="9"/>
  <c r="AD12" i="9"/>
  <c r="Q12" i="9"/>
  <c r="D12" i="9"/>
  <c r="DJ11" i="9"/>
  <c r="CW11" i="9"/>
  <c r="CJ11" i="9"/>
  <c r="BW11" i="9"/>
  <c r="BJ11" i="9"/>
  <c r="AV11" i="9"/>
  <c r="AI11" i="9"/>
  <c r="V11" i="9"/>
  <c r="I11" i="9"/>
  <c r="DO10" i="9"/>
  <c r="DB10" i="9"/>
  <c r="CO10" i="9"/>
  <c r="CB10" i="9"/>
  <c r="BO10" i="9"/>
  <c r="BB10" i="9"/>
  <c r="AO10" i="9"/>
  <c r="AA10" i="9"/>
  <c r="N10" i="9"/>
  <c r="DG9" i="9"/>
  <c r="CT9" i="9"/>
  <c r="CG9" i="9"/>
  <c r="BU9" i="9"/>
  <c r="BI9" i="9"/>
  <c r="AW9" i="9"/>
  <c r="AK9" i="9"/>
  <c r="Y9" i="9"/>
  <c r="M9" i="9"/>
  <c r="DH8" i="9"/>
  <c r="CV8" i="9"/>
  <c r="CJ8" i="9"/>
  <c r="BX8" i="9"/>
  <c r="BL8" i="9"/>
  <c r="AZ8" i="9"/>
  <c r="AN8" i="9"/>
  <c r="AB8" i="9"/>
  <c r="P8" i="9"/>
  <c r="D8" i="9"/>
  <c r="DR18" i="9"/>
  <c r="DC18" i="9"/>
  <c r="CO18" i="9"/>
  <c r="CA18" i="9"/>
  <c r="BM18" i="9"/>
  <c r="AX18" i="9"/>
  <c r="AI18" i="9"/>
  <c r="U18" i="9"/>
  <c r="G18" i="9"/>
  <c r="DL17" i="9"/>
  <c r="CW17" i="9"/>
  <c r="CH17" i="9"/>
  <c r="BT17" i="9"/>
  <c r="BF17" i="9"/>
  <c r="AR17" i="9"/>
  <c r="AC17" i="9"/>
  <c r="N17" i="9"/>
  <c r="DE16" i="9"/>
  <c r="CQ16" i="9"/>
  <c r="CB16" i="9"/>
  <c r="BM16" i="9"/>
  <c r="AY16" i="9"/>
  <c r="AK16" i="9"/>
  <c r="W16" i="9"/>
  <c r="H16" i="9"/>
  <c r="DL15" i="9"/>
  <c r="CX15" i="9"/>
  <c r="CJ15" i="9"/>
  <c r="BV15" i="9"/>
  <c r="BG15" i="9"/>
  <c r="AR15" i="9"/>
  <c r="AD15" i="9"/>
  <c r="P15" i="9"/>
  <c r="B15" i="9"/>
  <c r="DF14" i="9"/>
  <c r="CQ14" i="9"/>
  <c r="CC14" i="9"/>
  <c r="BO14" i="9"/>
  <c r="BA14" i="9"/>
  <c r="AL14" i="9"/>
  <c r="W14" i="9"/>
  <c r="I14" i="9"/>
  <c r="DN13" i="9"/>
  <c r="CZ13" i="9"/>
  <c r="CK13" i="9"/>
  <c r="BV13" i="9"/>
  <c r="BH13" i="9"/>
  <c r="AT13" i="9"/>
  <c r="AF13" i="9"/>
  <c r="Q13" i="9"/>
  <c r="B13" i="9"/>
  <c r="DG12" i="9"/>
  <c r="CS12" i="9"/>
  <c r="CE12" i="9"/>
  <c r="BP12" i="9"/>
  <c r="BC12" i="9"/>
  <c r="AP12" i="9"/>
  <c r="AC12" i="9"/>
  <c r="P12" i="9"/>
  <c r="C12" i="9"/>
  <c r="DI11" i="9"/>
  <c r="CV11" i="9"/>
  <c r="CI11" i="9"/>
  <c r="BV11" i="9"/>
  <c r="BH11" i="9"/>
  <c r="AU11" i="9"/>
  <c r="AH11" i="9"/>
  <c r="U11" i="9"/>
  <c r="H11" i="9"/>
  <c r="DN10" i="9"/>
  <c r="DA10" i="9"/>
  <c r="CN10" i="9"/>
  <c r="CA10" i="9"/>
  <c r="BN10" i="9"/>
  <c r="BA10" i="9"/>
  <c r="AM10" i="9"/>
  <c r="DP18" i="9"/>
  <c r="DB18" i="9"/>
  <c r="CN18" i="9"/>
  <c r="BZ18" i="9"/>
  <c r="BK18" i="9"/>
  <c r="AV18" i="9"/>
  <c r="AH18" i="9"/>
  <c r="T18" i="9"/>
  <c r="F18" i="9"/>
  <c r="DJ17" i="9"/>
  <c r="CU17" i="9"/>
  <c r="CG17" i="9"/>
  <c r="BS17" i="9"/>
  <c r="BE17" i="9"/>
  <c r="AP17" i="9"/>
  <c r="AA17" i="9"/>
  <c r="M17" i="9"/>
  <c r="DR16" i="9"/>
  <c r="DD16" i="9"/>
  <c r="CO16" i="9"/>
  <c r="BZ16" i="9"/>
  <c r="BL16" i="9"/>
  <c r="AX16" i="9"/>
  <c r="AJ16" i="9"/>
  <c r="U16" i="9"/>
  <c r="F16" i="9"/>
  <c r="DK15" i="9"/>
  <c r="CW15" i="9"/>
  <c r="CI15" i="9"/>
  <c r="BT15" i="9"/>
  <c r="BE15" i="9"/>
  <c r="AQ15" i="9"/>
  <c r="AC15" i="9"/>
  <c r="O15" i="9"/>
  <c r="DD14" i="9"/>
  <c r="CP14" i="9"/>
  <c r="CB14" i="9"/>
  <c r="BN14" i="9"/>
  <c r="AY14" i="9"/>
  <c r="AJ14" i="9"/>
  <c r="V14" i="9"/>
  <c r="H14" i="9"/>
  <c r="DM13" i="9"/>
  <c r="CX13" i="9"/>
  <c r="CI13" i="9"/>
  <c r="BU13" i="9"/>
  <c r="BG13" i="9"/>
  <c r="AS13" i="9"/>
  <c r="AD13" i="9"/>
  <c r="DF12" i="9"/>
  <c r="CR12" i="9"/>
  <c r="CC12" i="9"/>
  <c r="BO12" i="9"/>
  <c r="BB12" i="9"/>
  <c r="AO12" i="9"/>
  <c r="AB12" i="9"/>
  <c r="O12" i="9"/>
  <c r="B12" i="9"/>
  <c r="DH11" i="9"/>
  <c r="CU11" i="9"/>
  <c r="CH11" i="9"/>
  <c r="BT11" i="9"/>
  <c r="BG11" i="9"/>
  <c r="AT11" i="9"/>
  <c r="AG11" i="9"/>
  <c r="T11" i="9"/>
  <c r="G11" i="9"/>
  <c r="DM10" i="9"/>
  <c r="CZ10" i="9"/>
  <c r="CM10" i="9"/>
  <c r="BZ10" i="9"/>
  <c r="BM10" i="9"/>
  <c r="AY10" i="9"/>
  <c r="DO18" i="9"/>
  <c r="DA18" i="9"/>
  <c r="CM18" i="9"/>
  <c r="BY18" i="9"/>
  <c r="BJ18" i="9"/>
  <c r="AU18" i="9"/>
  <c r="AG18" i="9"/>
  <c r="S18" i="9"/>
  <c r="E18" i="9"/>
  <c r="DI17" i="9"/>
  <c r="CT17" i="9"/>
  <c r="CF17" i="9"/>
  <c r="BR17" i="9"/>
  <c r="BD17" i="9"/>
  <c r="AO17" i="9"/>
  <c r="Z17" i="9"/>
  <c r="L17" i="9"/>
  <c r="DQ16" i="9"/>
  <c r="DC16" i="9"/>
  <c r="CN16" i="9"/>
  <c r="BY16" i="9"/>
  <c r="BK16" i="9"/>
  <c r="AW16" i="9"/>
  <c r="AI16" i="9"/>
  <c r="T16" i="9"/>
  <c r="E16" i="9"/>
  <c r="DJ15" i="9"/>
  <c r="CV15" i="9"/>
  <c r="CH15" i="9"/>
  <c r="BS15" i="9"/>
  <c r="BD15" i="9"/>
  <c r="AP15" i="9"/>
  <c r="AB15" i="9"/>
  <c r="N15" i="9"/>
  <c r="DR14" i="9"/>
  <c r="DC14" i="9"/>
  <c r="CO14" i="9"/>
  <c r="CA14" i="9"/>
  <c r="BM14" i="9"/>
  <c r="AX14" i="9"/>
  <c r="AI14" i="9"/>
  <c r="U14" i="9"/>
  <c r="G14" i="9"/>
  <c r="DL13" i="9"/>
  <c r="CW13" i="9"/>
  <c r="CH13" i="9"/>
  <c r="BT13" i="9"/>
  <c r="BF13" i="9"/>
  <c r="AR13" i="9"/>
  <c r="AC13" i="9"/>
  <c r="N13" i="9"/>
  <c r="DE12" i="9"/>
  <c r="CQ12" i="9"/>
  <c r="CB12" i="9"/>
  <c r="BN12" i="9"/>
  <c r="BA12" i="9"/>
  <c r="AN12" i="9"/>
  <c r="AA12" i="9"/>
  <c r="N12" i="9"/>
  <c r="DG11" i="9"/>
  <c r="CT11" i="9"/>
  <c r="CF11" i="9"/>
  <c r="BS11" i="9"/>
  <c r="BF11" i="9"/>
  <c r="AS11" i="9"/>
  <c r="AF11" i="9"/>
  <c r="S11" i="9"/>
  <c r="F11" i="9"/>
  <c r="DL10" i="9"/>
  <c r="DN18" i="9"/>
  <c r="CZ18" i="9"/>
  <c r="CL18" i="9"/>
  <c r="BW18" i="9"/>
  <c r="BH18" i="9"/>
  <c r="AT18" i="9"/>
  <c r="AF18" i="9"/>
  <c r="R18" i="9"/>
  <c r="C18" i="9"/>
  <c r="DG17" i="9"/>
  <c r="CS17" i="9"/>
  <c r="CE17" i="9"/>
  <c r="BQ17" i="9"/>
  <c r="BB17" i="9"/>
  <c r="AM17" i="9"/>
  <c r="Y17" i="9"/>
  <c r="K17" i="9"/>
  <c r="DP16" i="9"/>
  <c r="DA16" i="9"/>
  <c r="CL16" i="9"/>
  <c r="BX16" i="9"/>
  <c r="BJ16" i="9"/>
  <c r="AV16" i="9"/>
  <c r="AG16" i="9"/>
  <c r="R16" i="9"/>
  <c r="D16" i="9"/>
  <c r="DI15" i="9"/>
  <c r="CU15" i="9"/>
  <c r="CF15" i="9"/>
  <c r="BQ15" i="9"/>
  <c r="BC15" i="9"/>
  <c r="AO15" i="9"/>
  <c r="AA15" i="9"/>
  <c r="L15" i="9"/>
  <c r="DP14" i="9"/>
  <c r="DB14" i="9"/>
  <c r="CN14" i="9"/>
  <c r="BZ14" i="9"/>
  <c r="BK14" i="9"/>
  <c r="AV14" i="9"/>
  <c r="AH14" i="9"/>
  <c r="T14" i="9"/>
  <c r="F14" i="9"/>
  <c r="DJ13" i="9"/>
  <c r="CU13" i="9"/>
  <c r="CG13" i="9"/>
  <c r="BS13" i="9"/>
  <c r="BE13" i="9"/>
  <c r="AP13" i="9"/>
  <c r="AA13" i="9"/>
  <c r="M13" i="9"/>
  <c r="DR12" i="9"/>
  <c r="DD12" i="9"/>
  <c r="CO12" i="9"/>
  <c r="BZ12" i="9"/>
  <c r="BM12" i="9"/>
  <c r="AZ12" i="9"/>
  <c r="AM12" i="9"/>
  <c r="Z12" i="9"/>
  <c r="M12" i="9"/>
  <c r="DF11" i="9"/>
  <c r="CR11" i="9"/>
  <c r="CE11" i="9"/>
  <c r="BR11" i="9"/>
  <c r="BE11" i="9"/>
  <c r="AR11" i="9"/>
  <c r="AE11" i="9"/>
  <c r="R11" i="9"/>
  <c r="E11" i="9"/>
  <c r="DM18" i="9"/>
  <c r="CY18" i="9"/>
  <c r="CK18" i="9"/>
  <c r="BV18" i="9"/>
  <c r="BG18" i="9"/>
  <c r="AS18" i="9"/>
  <c r="AE18" i="9"/>
  <c r="Q18" i="9"/>
  <c r="B18" i="9"/>
  <c r="DF17" i="9"/>
  <c r="CR17" i="9"/>
  <c r="CD17" i="9"/>
  <c r="BP17" i="9"/>
  <c r="BA17" i="9"/>
  <c r="AL17" i="9"/>
  <c r="X17" i="9"/>
  <c r="J17" i="9"/>
  <c r="DO16" i="9"/>
  <c r="CZ16" i="9"/>
  <c r="CK16" i="9"/>
  <c r="BW16" i="9"/>
  <c r="BI16" i="9"/>
  <c r="AU16" i="9"/>
  <c r="AF16" i="9"/>
  <c r="Q16" i="9"/>
  <c r="C16" i="9"/>
  <c r="DH15" i="9"/>
  <c r="CT15" i="9"/>
  <c r="CE15" i="9"/>
  <c r="BP15" i="9"/>
  <c r="BB15" i="9"/>
  <c r="AN15" i="9"/>
  <c r="Z15" i="9"/>
  <c r="K15" i="9"/>
  <c r="DO14" i="9"/>
  <c r="DA14" i="9"/>
  <c r="CM14" i="9"/>
  <c r="BY14" i="9"/>
  <c r="BJ14" i="9"/>
  <c r="AU14" i="9"/>
  <c r="AG14" i="9"/>
  <c r="S14" i="9"/>
  <c r="E14" i="9"/>
  <c r="DI13" i="9"/>
  <c r="CT13" i="9"/>
  <c r="CF13" i="9"/>
  <c r="BR13" i="9"/>
  <c r="BD13" i="9"/>
  <c r="AO13" i="9"/>
  <c r="Z13" i="9"/>
  <c r="L13" i="9"/>
  <c r="DQ12" i="9"/>
  <c r="DC12" i="9"/>
  <c r="CN12" i="9"/>
  <c r="BY12" i="9"/>
  <c r="BL12" i="9"/>
  <c r="AY12" i="9"/>
  <c r="AL12" i="9"/>
  <c r="Y12" i="9"/>
  <c r="L12" i="9"/>
  <c r="DR11" i="9"/>
  <c r="DD11" i="9"/>
  <c r="CQ11" i="9"/>
  <c r="CD11" i="9"/>
  <c r="BQ11" i="9"/>
  <c r="BD11" i="9"/>
  <c r="AQ11" i="9"/>
  <c r="AD11" i="9"/>
  <c r="Q11" i="9"/>
  <c r="D11" i="9"/>
  <c r="DJ10" i="9"/>
  <c r="CW10" i="9"/>
  <c r="CI10" i="9"/>
  <c r="BV10" i="9"/>
  <c r="BI10" i="9"/>
  <c r="DL18" i="9"/>
  <c r="CX18" i="9"/>
  <c r="CI18" i="9"/>
  <c r="BT18" i="9"/>
  <c r="BF18" i="9"/>
  <c r="AR18" i="9"/>
  <c r="AD18" i="9"/>
  <c r="O18" i="9"/>
  <c r="DE17" i="9"/>
  <c r="CQ17" i="9"/>
  <c r="CC17" i="9"/>
  <c r="BN17" i="9"/>
  <c r="AY17" i="9"/>
  <c r="AK17" i="9"/>
  <c r="W17" i="9"/>
  <c r="I17" i="9"/>
  <c r="DM16" i="9"/>
  <c r="CX16" i="9"/>
  <c r="CJ16" i="9"/>
  <c r="BV16" i="9"/>
  <c r="BH16" i="9"/>
  <c r="AS16" i="9"/>
  <c r="AD16" i="9"/>
  <c r="P16" i="9"/>
  <c r="B16" i="9"/>
  <c r="DG15" i="9"/>
  <c r="CR15" i="9"/>
  <c r="CC15" i="9"/>
  <c r="BO15" i="9"/>
  <c r="BA15" i="9"/>
  <c r="AM15" i="9"/>
  <c r="X15" i="9"/>
  <c r="I15" i="9"/>
  <c r="DN14" i="9"/>
  <c r="CZ14" i="9"/>
  <c r="CL14" i="9"/>
  <c r="BW14" i="9"/>
  <c r="BH14" i="9"/>
  <c r="AT14" i="9"/>
  <c r="AF14" i="9"/>
  <c r="R14" i="9"/>
  <c r="C14" i="9"/>
  <c r="DG13" i="9"/>
  <c r="CS13" i="9"/>
  <c r="CE13" i="9"/>
  <c r="BQ13" i="9"/>
  <c r="BB13" i="9"/>
  <c r="AM13" i="9"/>
  <c r="Y13" i="9"/>
  <c r="K13" i="9"/>
  <c r="DP12" i="9"/>
  <c r="DA12" i="9"/>
  <c r="CL12" i="9"/>
  <c r="BX12" i="9"/>
  <c r="BK12" i="9"/>
  <c r="AX12" i="9"/>
  <c r="AK12" i="9"/>
  <c r="X12" i="9"/>
  <c r="K12" i="9"/>
  <c r="DP11" i="9"/>
  <c r="DC11" i="9"/>
  <c r="CP11" i="9"/>
  <c r="CC11" i="9"/>
  <c r="BP11" i="9"/>
  <c r="BC11" i="9"/>
  <c r="AP11" i="9"/>
  <c r="AC11" i="9"/>
  <c r="P11" i="9"/>
  <c r="C11" i="9"/>
  <c r="DI10" i="9"/>
  <c r="CU10" i="9"/>
  <c r="CH10" i="9"/>
  <c r="BU10" i="9"/>
  <c r="BH10" i="9"/>
  <c r="AU10" i="9"/>
  <c r="N8" i="9"/>
  <c r="AF8" i="9"/>
  <c r="AU8" i="9"/>
  <c r="BJ8" i="9"/>
  <c r="CB8" i="9"/>
  <c r="CQ8" i="9"/>
  <c r="DF8" i="9"/>
  <c r="E9" i="9"/>
  <c r="T9" i="9"/>
  <c r="AI9" i="9"/>
  <c r="BA9" i="9"/>
  <c r="BP9" i="9"/>
  <c r="CE9" i="9"/>
  <c r="CX9" i="9"/>
  <c r="DP9" i="9"/>
  <c r="S10" i="9"/>
  <c r="AJ10" i="9"/>
  <c r="BS10" i="9"/>
  <c r="DF10" i="9"/>
  <c r="BB11" i="9"/>
  <c r="I12" i="9"/>
  <c r="J13" i="9"/>
  <c r="BG14" i="9"/>
  <c r="DF15" i="9"/>
  <c r="AJ17" i="9"/>
  <c r="CH18" i="9"/>
  <c r="BB5" i="9"/>
  <c r="O8" i="9"/>
  <c r="AG8" i="9"/>
  <c r="AV8" i="9"/>
  <c r="BK8" i="9"/>
  <c r="CC8" i="9"/>
  <c r="CR8" i="9"/>
  <c r="DG8" i="9"/>
  <c r="F9" i="9"/>
  <c r="U9" i="9"/>
  <c r="AJ9" i="9"/>
  <c r="BB9" i="9"/>
  <c r="BQ9" i="9"/>
  <c r="CF9" i="9"/>
  <c r="CZ9" i="9"/>
  <c r="DQ9" i="9"/>
  <c r="T10" i="9"/>
  <c r="AK10" i="9"/>
  <c r="BT10" i="9"/>
  <c r="DG10" i="9"/>
  <c r="BN11" i="9"/>
  <c r="U12" i="9"/>
  <c r="X13" i="9"/>
  <c r="BV14" i="9"/>
  <c r="AX17" i="9"/>
  <c r="CW18" i="9"/>
  <c r="R8" i="9"/>
  <c r="AH8" i="9"/>
  <c r="AW8" i="9"/>
  <c r="BN8" i="9"/>
  <c r="CD8" i="9"/>
  <c r="CS8" i="9"/>
  <c r="DJ8" i="9"/>
  <c r="G9" i="9"/>
  <c r="V9" i="9"/>
  <c r="AM9" i="9"/>
  <c r="BC9" i="9"/>
  <c r="BR9" i="9"/>
  <c r="CI9" i="9"/>
  <c r="DA9" i="9"/>
  <c r="DR9" i="9"/>
  <c r="U10" i="9"/>
  <c r="AL10" i="9"/>
  <c r="BW10" i="9"/>
  <c r="DK10" i="9"/>
  <c r="BO11" i="9"/>
  <c r="W12" i="9"/>
  <c r="AL13" i="9"/>
  <c r="CK14" i="9"/>
  <c r="O16" i="9"/>
  <c r="BM17" i="9"/>
  <c r="DK18" i="9"/>
  <c r="BC5" i="9"/>
  <c r="CC5" i="9"/>
  <c r="DJ5" i="9"/>
  <c r="B8" i="9"/>
  <c r="T8" i="9"/>
  <c r="AI8" i="9"/>
  <c r="AX8" i="9"/>
  <c r="BP8" i="9"/>
  <c r="CE8" i="9"/>
  <c r="CT8" i="9"/>
  <c r="DL8" i="9"/>
  <c r="H9" i="9"/>
  <c r="W9" i="9"/>
  <c r="AO9" i="9"/>
  <c r="BD9" i="9"/>
  <c r="BS9" i="9"/>
  <c r="CK9" i="9"/>
  <c r="DB9" i="9"/>
  <c r="V10" i="9"/>
  <c r="AS10" i="9"/>
  <c r="BY10" i="9"/>
  <c r="CA11" i="9"/>
  <c r="AI12" i="9"/>
  <c r="BA13" i="9"/>
  <c r="CY14" i="9"/>
  <c r="AC16" i="9"/>
  <c r="CB17" i="9"/>
  <c r="C8" i="9"/>
  <c r="U8" i="9"/>
  <c r="AJ8" i="9"/>
  <c r="AY8" i="9"/>
  <c r="BQ8" i="9"/>
  <c r="CF8" i="9"/>
  <c r="CU8" i="9"/>
  <c r="DM8" i="9"/>
  <c r="I9" i="9"/>
  <c r="X9" i="9"/>
  <c r="AP9" i="9"/>
  <c r="BE9" i="9"/>
  <c r="BT9" i="9"/>
  <c r="CL9" i="9"/>
  <c r="DC9" i="9"/>
  <c r="F10" i="9"/>
  <c r="W10" i="9"/>
  <c r="AT10" i="9"/>
  <c r="CF10" i="9"/>
  <c r="B11" i="9"/>
  <c r="CB11" i="9"/>
  <c r="AJ12" i="9"/>
  <c r="BP13" i="9"/>
  <c r="DM14" i="9"/>
  <c r="AR16" i="9"/>
  <c r="CP17" i="9"/>
  <c r="AD5" i="9"/>
  <c r="CX5" i="9"/>
  <c r="DK5" i="9"/>
  <c r="F8" i="9"/>
  <c r="V8" i="9"/>
  <c r="AK8" i="9"/>
  <c r="BB8" i="9"/>
  <c r="BR8" i="9"/>
  <c r="CG8" i="9"/>
  <c r="CX8" i="9"/>
  <c r="DN8" i="9"/>
  <c r="J9" i="9"/>
  <c r="AA9" i="9"/>
  <c r="AQ9" i="9"/>
  <c r="BF9" i="9"/>
  <c r="BW9" i="9"/>
  <c r="CN9" i="9"/>
  <c r="DD9" i="9"/>
  <c r="G10" i="9"/>
  <c r="X10" i="9"/>
  <c r="AV10" i="9"/>
  <c r="CG10" i="9"/>
  <c r="N11" i="9"/>
  <c r="CN11" i="9"/>
  <c r="AV12" i="9"/>
  <c r="CD13" i="9"/>
  <c r="H15" i="9"/>
  <c r="BG16" i="9"/>
  <c r="DD17" i="9"/>
  <c r="H8" i="9"/>
  <c r="W8" i="9"/>
  <c r="AL8" i="9"/>
  <c r="BD8" i="9"/>
  <c r="BS8" i="9"/>
  <c r="CH8" i="9"/>
  <c r="CZ8" i="9"/>
  <c r="DO8" i="9"/>
  <c r="K9" i="9"/>
  <c r="AC9" i="9"/>
  <c r="AR9" i="9"/>
  <c r="BG9" i="9"/>
  <c r="BY9" i="9"/>
  <c r="CO9" i="9"/>
  <c r="DE9" i="9"/>
  <c r="H10" i="9"/>
  <c r="Y10" i="9"/>
  <c r="AW10" i="9"/>
  <c r="CK10" i="9"/>
  <c r="O11" i="9"/>
  <c r="CO11" i="9"/>
  <c r="AW12" i="9"/>
  <c r="CR13" i="9"/>
  <c r="W15" i="9"/>
  <c r="BU16" i="9"/>
  <c r="DR17" i="9"/>
  <c r="AE5" i="9"/>
  <c r="BE5" i="9"/>
  <c r="CL5" i="9"/>
  <c r="CY5" i="9"/>
  <c r="I8" i="9"/>
  <c r="X8" i="9"/>
  <c r="AM8" i="9"/>
  <c r="BE8" i="9"/>
  <c r="BT8" i="9"/>
  <c r="CI8" i="9"/>
  <c r="DA8" i="9"/>
  <c r="DP8" i="9"/>
  <c r="L9" i="9"/>
  <c r="AD9" i="9"/>
  <c r="AS9" i="9"/>
  <c r="BH9" i="9"/>
  <c r="BZ9" i="9"/>
  <c r="CP9" i="9"/>
  <c r="DF9" i="9"/>
  <c r="I10" i="9"/>
  <c r="Z10" i="9"/>
  <c r="AX10" i="9"/>
  <c r="CL10" i="9"/>
  <c r="AA11" i="9"/>
  <c r="DA11" i="9"/>
  <c r="BJ12" i="9"/>
  <c r="DF13" i="9"/>
  <c r="AL15" i="9"/>
  <c r="CI16" i="9"/>
  <c r="N18" i="9"/>
  <c r="J8" i="9"/>
  <c r="Y8" i="9"/>
  <c r="AP8" i="9"/>
  <c r="BF8" i="9"/>
  <c r="BU8" i="9"/>
  <c r="CL8" i="9"/>
  <c r="DB8" i="9"/>
  <c r="DQ8" i="9"/>
  <c r="O9" i="9"/>
  <c r="AE9" i="9"/>
  <c r="AT9" i="9"/>
  <c r="BK9" i="9"/>
  <c r="CA9" i="9"/>
  <c r="CQ9" i="9"/>
  <c r="DL9" i="9"/>
  <c r="J10" i="9"/>
  <c r="AF10" i="9"/>
  <c r="BF10" i="9"/>
  <c r="CS10" i="9"/>
  <c r="AB11" i="9"/>
  <c r="DB11" i="9"/>
  <c r="BW12" i="9"/>
  <c r="B14" i="9"/>
  <c r="AZ15" i="9"/>
  <c r="CW16" i="9"/>
  <c r="AC18" i="9"/>
  <c r="AS5" i="9"/>
  <c r="BZ5" i="9"/>
  <c r="CM5" i="9"/>
  <c r="K8" i="9"/>
  <c r="Z8" i="9"/>
  <c r="AR8" i="9"/>
  <c r="BG8" i="9"/>
  <c r="BV8" i="9"/>
  <c r="CN8" i="9"/>
  <c r="DC8" i="9"/>
  <c r="Q9" i="9"/>
  <c r="AF9" i="9"/>
  <c r="AU9" i="9"/>
  <c r="BM9" i="9"/>
  <c r="CB9" i="9"/>
  <c r="CR9" i="9"/>
  <c r="DM9" i="9"/>
  <c r="K10" i="9"/>
  <c r="AG10" i="9"/>
  <c r="BG10" i="9"/>
  <c r="CT10" i="9"/>
  <c r="AN11" i="9"/>
  <c r="DN11" i="9"/>
  <c r="CK12" i="9"/>
  <c r="Q14" i="9"/>
  <c r="BN15" i="9"/>
  <c r="DL16" i="9"/>
  <c r="AQ18" i="9"/>
  <c r="L8" i="9"/>
  <c r="AA8" i="9"/>
  <c r="AS8" i="9"/>
  <c r="BH8" i="9"/>
  <c r="BW8" i="9"/>
  <c r="CO8" i="9"/>
  <c r="DD8" i="9"/>
  <c r="R9" i="9"/>
  <c r="AG9" i="9"/>
  <c r="AV9" i="9"/>
  <c r="BN9" i="9"/>
  <c r="CC9" i="9"/>
  <c r="CS9" i="9"/>
  <c r="DN9" i="9"/>
  <c r="L10" i="9"/>
  <c r="AH10" i="9"/>
  <c r="BJ10" i="9"/>
  <c r="CX10" i="9"/>
  <c r="AO11" i="9"/>
  <c r="DO11" i="9"/>
  <c r="CZ12" i="9"/>
  <c r="AE14" i="9"/>
  <c r="CB15" i="9"/>
  <c r="H17" i="9"/>
  <c r="BE18" i="9"/>
  <c r="AP5" i="8"/>
  <c r="CP5" i="8"/>
  <c r="H8" i="8"/>
  <c r="AB8" i="8"/>
  <c r="AR8" i="8"/>
  <c r="BL8" i="8"/>
  <c r="CC8" i="8"/>
  <c r="DG8" i="8"/>
  <c r="X9" i="8"/>
  <c r="BH9" i="8"/>
  <c r="CR9" i="8"/>
  <c r="I10" i="8"/>
  <c r="AS10" i="8"/>
  <c r="CE10" i="8"/>
  <c r="T11" i="8"/>
  <c r="CN11" i="8"/>
  <c r="AO12" i="8"/>
  <c r="DI12" i="8"/>
  <c r="BJ13" i="8"/>
  <c r="K14" i="8"/>
  <c r="CE14" i="8"/>
  <c r="AF15" i="8"/>
  <c r="CZ15" i="8"/>
  <c r="BA16" i="8"/>
  <c r="B17" i="8"/>
  <c r="BV17" i="8"/>
  <c r="W18" i="8"/>
  <c r="CQ18" i="8"/>
  <c r="AY19" i="8"/>
  <c r="R20" i="8"/>
  <c r="DJ20" i="8"/>
  <c r="CN21" i="8"/>
  <c r="CL22" i="8"/>
  <c r="CL23" i="8"/>
  <c r="DB24" i="8"/>
  <c r="AF26" i="8"/>
  <c r="AR5" i="8"/>
  <c r="DL5" i="8"/>
  <c r="M8" i="8"/>
  <c r="AD8" i="8"/>
  <c r="AW8" i="8"/>
  <c r="BN8" i="8"/>
  <c r="CJ8" i="8"/>
  <c r="DJ8" i="8"/>
  <c r="AA9" i="8"/>
  <c r="BK9" i="8"/>
  <c r="CU9" i="8"/>
  <c r="L10" i="8"/>
  <c r="AV10" i="8"/>
  <c r="CO10" i="8"/>
  <c r="AF11" i="8"/>
  <c r="CZ11" i="8"/>
  <c r="BA12" i="8"/>
  <c r="B13" i="8"/>
  <c r="BV13" i="8"/>
  <c r="W14" i="8"/>
  <c r="CQ14" i="8"/>
  <c r="AR15" i="8"/>
  <c r="DL15" i="8"/>
  <c r="BM16" i="8"/>
  <c r="N17" i="8"/>
  <c r="CH17" i="8"/>
  <c r="AI18" i="8"/>
  <c r="DC18" i="8"/>
  <c r="BM19" i="8"/>
  <c r="AI20" i="8"/>
  <c r="H21" i="8"/>
  <c r="DE21" i="8"/>
  <c r="DH22" i="8"/>
  <c r="DG23" i="8"/>
  <c r="G25" i="8"/>
  <c r="BX26" i="8"/>
  <c r="CC5" i="8"/>
  <c r="O8" i="8"/>
  <c r="AE8" i="8"/>
  <c r="AY8" i="8"/>
  <c r="BO8" i="8"/>
  <c r="CK8" i="8"/>
  <c r="DM8" i="8"/>
  <c r="AD9" i="8"/>
  <c r="BN9" i="8"/>
  <c r="CX9" i="8"/>
  <c r="O10" i="8"/>
  <c r="AY10" i="8"/>
  <c r="CQ10" i="8"/>
  <c r="AP11" i="8"/>
  <c r="DJ11" i="8"/>
  <c r="BK12" i="8"/>
  <c r="L13" i="8"/>
  <c r="CF13" i="8"/>
  <c r="AG14" i="8"/>
  <c r="DA14" i="8"/>
  <c r="BB15" i="8"/>
  <c r="C16" i="8"/>
  <c r="BW16" i="8"/>
  <c r="X17" i="8"/>
  <c r="CR17" i="8"/>
  <c r="AS18" i="8"/>
  <c r="DM18" i="8"/>
  <c r="BY19" i="8"/>
  <c r="AV20" i="8"/>
  <c r="U21" i="8"/>
  <c r="E22" i="8"/>
  <c r="E23" i="8"/>
  <c r="D24" i="8"/>
  <c r="AE25" i="8"/>
  <c r="A27" i="8"/>
  <c r="A28" i="8"/>
  <c r="A29" i="8"/>
  <c r="P8" i="8"/>
  <c r="AF8" i="8"/>
  <c r="AZ8" i="8"/>
  <c r="BP8" i="8"/>
  <c r="CL8" i="8"/>
  <c r="AJ9" i="8"/>
  <c r="BT9" i="8"/>
  <c r="DD9" i="8"/>
  <c r="U10" i="8"/>
  <c r="BE10" i="8"/>
  <c r="CU10" i="8"/>
  <c r="AR11" i="8"/>
  <c r="DL11" i="8"/>
  <c r="BM12" i="8"/>
  <c r="N13" i="8"/>
  <c r="CH13" i="8"/>
  <c r="AI14" i="8"/>
  <c r="DC14" i="8"/>
  <c r="BD15" i="8"/>
  <c r="E16" i="8"/>
  <c r="BY16" i="8"/>
  <c r="Z17" i="8"/>
  <c r="CT17" i="8"/>
  <c r="AU18" i="8"/>
  <c r="DO18" i="8"/>
  <c r="CA19" i="8"/>
  <c r="AX20" i="8"/>
  <c r="W21" i="8"/>
  <c r="H22" i="8"/>
  <c r="G23" i="8"/>
  <c r="J24" i="8"/>
  <c r="AI25" i="8"/>
  <c r="B5" i="8"/>
  <c r="BV5" i="8"/>
  <c r="CV5" i="8"/>
  <c r="Q8" i="8"/>
  <c r="AG8" i="8"/>
  <c r="BA8" i="8"/>
  <c r="BQ8" i="8"/>
  <c r="CM8" i="8"/>
  <c r="B9" i="8"/>
  <c r="AL9" i="8"/>
  <c r="BV9" i="8"/>
  <c r="DF9" i="8"/>
  <c r="W10" i="8"/>
  <c r="BG10" i="8"/>
  <c r="DA10" i="8"/>
  <c r="BB11" i="8"/>
  <c r="C12" i="8"/>
  <c r="BW12" i="8"/>
  <c r="X13" i="8"/>
  <c r="CR13" i="8"/>
  <c r="AS14" i="8"/>
  <c r="DM14" i="8"/>
  <c r="BN15" i="8"/>
  <c r="O16" i="8"/>
  <c r="CI16" i="8"/>
  <c r="AJ17" i="8"/>
  <c r="DD17" i="8"/>
  <c r="BE18" i="8"/>
  <c r="G19" i="8"/>
  <c r="CM19" i="8"/>
  <c r="BK20" i="8"/>
  <c r="AJ21" i="8"/>
  <c r="Z22" i="8"/>
  <c r="Z23" i="8"/>
  <c r="AB24" i="8"/>
  <c r="BG25" i="8"/>
  <c r="BU27" i="8"/>
  <c r="AV5" i="8"/>
  <c r="BI5" i="8"/>
  <c r="R8" i="8"/>
  <c r="AK8" i="8"/>
  <c r="BB8" i="8"/>
  <c r="BU8" i="8"/>
  <c r="CO8" i="8"/>
  <c r="C9" i="8"/>
  <c r="AM9" i="8"/>
  <c r="BW9" i="8"/>
  <c r="DG9" i="8"/>
  <c r="X10" i="8"/>
  <c r="BH10" i="8"/>
  <c r="DC10" i="8"/>
  <c r="BD11" i="8"/>
  <c r="E12" i="8"/>
  <c r="BY12" i="8"/>
  <c r="Z13" i="8"/>
  <c r="CT13" i="8"/>
  <c r="AU14" i="8"/>
  <c r="DO14" i="8"/>
  <c r="BP15" i="8"/>
  <c r="Q16" i="8"/>
  <c r="CK16" i="8"/>
  <c r="AL17" i="8"/>
  <c r="DF17" i="8"/>
  <c r="BG18" i="8"/>
  <c r="I19" i="8"/>
  <c r="CP19" i="8"/>
  <c r="BN20" i="8"/>
  <c r="AM21" i="8"/>
  <c r="AC22" i="8"/>
  <c r="AC23" i="8"/>
  <c r="AH24" i="8"/>
  <c r="BM25" i="8"/>
  <c r="CG27" i="8"/>
  <c r="P5" i="8"/>
  <c r="BJ5" i="8"/>
  <c r="C8" i="8"/>
  <c r="S8" i="8"/>
  <c r="AM8" i="8"/>
  <c r="BC8" i="8"/>
  <c r="BW8" i="8"/>
  <c r="CU8" i="8"/>
  <c r="F9" i="8"/>
  <c r="AP9" i="8"/>
  <c r="BZ9" i="8"/>
  <c r="DJ9" i="8"/>
  <c r="AA10" i="8"/>
  <c r="BK10" i="8"/>
  <c r="DM10" i="8"/>
  <c r="BN11" i="8"/>
  <c r="O12" i="8"/>
  <c r="CI12" i="8"/>
  <c r="AJ13" i="8"/>
  <c r="DD13" i="8"/>
  <c r="BE14" i="8"/>
  <c r="F15" i="8"/>
  <c r="BZ15" i="8"/>
  <c r="AA16" i="8"/>
  <c r="CU16" i="8"/>
  <c r="AV17" i="8"/>
  <c r="DP17" i="8"/>
  <c r="BQ18" i="8"/>
  <c r="T19" i="8"/>
  <c r="DC19" i="8"/>
  <c r="CB20" i="8"/>
  <c r="BA21" i="8"/>
  <c r="AS22" i="8"/>
  <c r="AU23" i="8"/>
  <c r="AZ24" i="8"/>
  <c r="CK25" i="8"/>
  <c r="V28" i="8"/>
  <c r="DR29" i="8"/>
  <c r="DF29" i="8"/>
  <c r="CT29" i="8"/>
  <c r="CH29" i="8"/>
  <c r="BV29" i="8"/>
  <c r="BJ29" i="8"/>
  <c r="AX29" i="8"/>
  <c r="AL29" i="8"/>
  <c r="Z29" i="8"/>
  <c r="N29" i="8"/>
  <c r="B29" i="8"/>
  <c r="DI28" i="8"/>
  <c r="DN29" i="8"/>
  <c r="DB29" i="8"/>
  <c r="CP29" i="8"/>
  <c r="DK29" i="8"/>
  <c r="CW29" i="8"/>
  <c r="CI29" i="8"/>
  <c r="BU29" i="8"/>
  <c r="BH29" i="8"/>
  <c r="AU29" i="8"/>
  <c r="AH29" i="8"/>
  <c r="U29" i="8"/>
  <c r="H29" i="8"/>
  <c r="DN28" i="8"/>
  <c r="DA28" i="8"/>
  <c r="CO28" i="8"/>
  <c r="CC28" i="8"/>
  <c r="BQ28" i="8"/>
  <c r="BE28" i="8"/>
  <c r="AS28" i="8"/>
  <c r="AG28" i="8"/>
  <c r="U28" i="8"/>
  <c r="I28" i="8"/>
  <c r="DP27" i="8"/>
  <c r="DD27" i="8"/>
  <c r="CR27" i="8"/>
  <c r="CF27" i="8"/>
  <c r="BT27" i="8"/>
  <c r="BH27" i="8"/>
  <c r="AV27" i="8"/>
  <c r="AJ27" i="8"/>
  <c r="X27" i="8"/>
  <c r="L27" i="8"/>
  <c r="DG26" i="8"/>
  <c r="CU26" i="8"/>
  <c r="CI26" i="8"/>
  <c r="BW26" i="8"/>
  <c r="BK26" i="8"/>
  <c r="AY26" i="8"/>
  <c r="AM26" i="8"/>
  <c r="AA26" i="8"/>
  <c r="O26" i="8"/>
  <c r="C26" i="8"/>
  <c r="DJ25" i="8"/>
  <c r="CX25" i="8"/>
  <c r="CL25" i="8"/>
  <c r="BZ25" i="8"/>
  <c r="BN25" i="8"/>
  <c r="BB25" i="8"/>
  <c r="AP25" i="8"/>
  <c r="AD25" i="8"/>
  <c r="R25" i="8"/>
  <c r="F25" i="8"/>
  <c r="DM24" i="8"/>
  <c r="DA24" i="8"/>
  <c r="CO24" i="8"/>
  <c r="CC24" i="8"/>
  <c r="BQ24" i="8"/>
  <c r="BE24" i="8"/>
  <c r="AS24" i="8"/>
  <c r="AG24" i="8"/>
  <c r="U24" i="8"/>
  <c r="I24" i="8"/>
  <c r="DP23" i="8"/>
  <c r="DD23" i="8"/>
  <c r="CR23" i="8"/>
  <c r="CF23" i="8"/>
  <c r="BT23" i="8"/>
  <c r="BH23" i="8"/>
  <c r="AV23" i="8"/>
  <c r="AJ23" i="8"/>
  <c r="X23" i="8"/>
  <c r="L23" i="8"/>
  <c r="DG22" i="8"/>
  <c r="CU22" i="8"/>
  <c r="CI22" i="8"/>
  <c r="BW22" i="8"/>
  <c r="BK22" i="8"/>
  <c r="AY22" i="8"/>
  <c r="AM22" i="8"/>
  <c r="AA22" i="8"/>
  <c r="O22" i="8"/>
  <c r="C22" i="8"/>
  <c r="DJ21" i="8"/>
  <c r="CX21" i="8"/>
  <c r="CL21" i="8"/>
  <c r="BZ21" i="8"/>
  <c r="BN21" i="8"/>
  <c r="BB21" i="8"/>
  <c r="AP21" i="8"/>
  <c r="AD21" i="8"/>
  <c r="R21" i="8"/>
  <c r="F21" i="8"/>
  <c r="DM20" i="8"/>
  <c r="DA20" i="8"/>
  <c r="CO20" i="8"/>
  <c r="CC20" i="8"/>
  <c r="BQ20" i="8"/>
  <c r="BE20" i="8"/>
  <c r="AS20" i="8"/>
  <c r="AG20" i="8"/>
  <c r="U20" i="8"/>
  <c r="I20" i="8"/>
  <c r="DP19" i="8"/>
  <c r="DD19" i="8"/>
  <c r="CR19" i="8"/>
  <c r="CF19" i="8"/>
  <c r="BT19" i="8"/>
  <c r="BH19" i="8"/>
  <c r="AV19" i="8"/>
  <c r="AJ19" i="8"/>
  <c r="X19" i="8"/>
  <c r="L19" i="8"/>
  <c r="DJ29" i="8"/>
  <c r="CV29" i="8"/>
  <c r="CG29" i="8"/>
  <c r="BT29" i="8"/>
  <c r="BG29" i="8"/>
  <c r="AT29" i="8"/>
  <c r="AG29" i="8"/>
  <c r="T29" i="8"/>
  <c r="G29" i="8"/>
  <c r="DM28" i="8"/>
  <c r="CZ28" i="8"/>
  <c r="CN28" i="8"/>
  <c r="CB28" i="8"/>
  <c r="BP28" i="8"/>
  <c r="BD28" i="8"/>
  <c r="AR28" i="8"/>
  <c r="AF28" i="8"/>
  <c r="T28" i="8"/>
  <c r="H28" i="8"/>
  <c r="DO27" i="8"/>
  <c r="DC27" i="8"/>
  <c r="CQ27" i="8"/>
  <c r="CE27" i="8"/>
  <c r="BS27" i="8"/>
  <c r="BG27" i="8"/>
  <c r="AU27" i="8"/>
  <c r="AI27" i="8"/>
  <c r="W27" i="8"/>
  <c r="K27" i="8"/>
  <c r="DR26" i="8"/>
  <c r="DF26" i="8"/>
  <c r="CT26" i="8"/>
  <c r="CH26" i="8"/>
  <c r="BV26" i="8"/>
  <c r="BJ26" i="8"/>
  <c r="AX26" i="8"/>
  <c r="AL26" i="8"/>
  <c r="Z26" i="8"/>
  <c r="N26" i="8"/>
  <c r="DI29" i="8"/>
  <c r="CU29" i="8"/>
  <c r="CF29" i="8"/>
  <c r="BS29" i="8"/>
  <c r="BF29" i="8"/>
  <c r="AS29" i="8"/>
  <c r="AF29" i="8"/>
  <c r="S29" i="8"/>
  <c r="F29" i="8"/>
  <c r="DL28" i="8"/>
  <c r="CY28" i="8"/>
  <c r="CM28" i="8"/>
  <c r="CA28" i="8"/>
  <c r="BO28" i="8"/>
  <c r="BC28" i="8"/>
  <c r="AQ28" i="8"/>
  <c r="AE28" i="8"/>
  <c r="S28" i="8"/>
  <c r="G28" i="8"/>
  <c r="DN27" i="8"/>
  <c r="DB27" i="8"/>
  <c r="CP27" i="8"/>
  <c r="CD27" i="8"/>
  <c r="BR27" i="8"/>
  <c r="BF27" i="8"/>
  <c r="AT27" i="8"/>
  <c r="AH27" i="8"/>
  <c r="V27" i="8"/>
  <c r="J27" i="8"/>
  <c r="DQ26" i="8"/>
  <c r="DE26" i="8"/>
  <c r="CS26" i="8"/>
  <c r="CG26" i="8"/>
  <c r="BU26" i="8"/>
  <c r="BI26" i="8"/>
  <c r="AW26" i="8"/>
  <c r="AK26" i="8"/>
  <c r="Y26" i="8"/>
  <c r="M26" i="8"/>
  <c r="DH25" i="8"/>
  <c r="CV25" i="8"/>
  <c r="CJ25" i="8"/>
  <c r="BX25" i="8"/>
  <c r="BL25" i="8"/>
  <c r="AZ25" i="8"/>
  <c r="AN25" i="8"/>
  <c r="AB25" i="8"/>
  <c r="P25" i="8"/>
  <c r="D25" i="8"/>
  <c r="DK24" i="8"/>
  <c r="CY24" i="8"/>
  <c r="CM24" i="8"/>
  <c r="CA24" i="8"/>
  <c r="BO24" i="8"/>
  <c r="BC24" i="8"/>
  <c r="AQ24" i="8"/>
  <c r="AE24" i="8"/>
  <c r="S24" i="8"/>
  <c r="G24" i="8"/>
  <c r="DN23" i="8"/>
  <c r="DB23" i="8"/>
  <c r="CP23" i="8"/>
  <c r="CD23" i="8"/>
  <c r="BR23" i="8"/>
  <c r="BF23" i="8"/>
  <c r="AT23" i="8"/>
  <c r="AH23" i="8"/>
  <c r="V23" i="8"/>
  <c r="J23" i="8"/>
  <c r="DQ22" i="8"/>
  <c r="DE22" i="8"/>
  <c r="CS22" i="8"/>
  <c r="CG22" i="8"/>
  <c r="BU22" i="8"/>
  <c r="BI22" i="8"/>
  <c r="AW22" i="8"/>
  <c r="AK22" i="8"/>
  <c r="Y22" i="8"/>
  <c r="M22" i="8"/>
  <c r="DH21" i="8"/>
  <c r="CV21" i="8"/>
  <c r="CJ21" i="8"/>
  <c r="BX21" i="8"/>
  <c r="BL21" i="8"/>
  <c r="AZ21" i="8"/>
  <c r="AN21" i="8"/>
  <c r="AB21" i="8"/>
  <c r="P21" i="8"/>
  <c r="D21" i="8"/>
  <c r="DK20" i="8"/>
  <c r="CY20" i="8"/>
  <c r="CM20" i="8"/>
  <c r="CA20" i="8"/>
  <c r="BO20" i="8"/>
  <c r="BC20" i="8"/>
  <c r="AQ20" i="8"/>
  <c r="AE20" i="8"/>
  <c r="S20" i="8"/>
  <c r="G20" i="8"/>
  <c r="DN19" i="8"/>
  <c r="DB19" i="8"/>
  <c r="DH29" i="8"/>
  <c r="CS29" i="8"/>
  <c r="CE29" i="8"/>
  <c r="BR29" i="8"/>
  <c r="BE29" i="8"/>
  <c r="AR29" i="8"/>
  <c r="AE29" i="8"/>
  <c r="R29" i="8"/>
  <c r="E29" i="8"/>
  <c r="DK28" i="8"/>
  <c r="CX28" i="8"/>
  <c r="CL28" i="8"/>
  <c r="BZ28" i="8"/>
  <c r="BN28" i="8"/>
  <c r="BB28" i="8"/>
  <c r="AP28" i="8"/>
  <c r="AD28" i="8"/>
  <c r="R28" i="8"/>
  <c r="F28" i="8"/>
  <c r="DM27" i="8"/>
  <c r="DA27" i="8"/>
  <c r="CO27" i="8"/>
  <c r="CC27" i="8"/>
  <c r="BQ27" i="8"/>
  <c r="BE27" i="8"/>
  <c r="AS27" i="8"/>
  <c r="AG27" i="8"/>
  <c r="U27" i="8"/>
  <c r="I27" i="8"/>
  <c r="DP26" i="8"/>
  <c r="DD26" i="8"/>
  <c r="CR26" i="8"/>
  <c r="CF26" i="8"/>
  <c r="BT26" i="8"/>
  <c r="BH26" i="8"/>
  <c r="AV26" i="8"/>
  <c r="AJ26" i="8"/>
  <c r="X26" i="8"/>
  <c r="L26" i="8"/>
  <c r="DG25" i="8"/>
  <c r="CU25" i="8"/>
  <c r="CI25" i="8"/>
  <c r="BW25" i="8"/>
  <c r="BK25" i="8"/>
  <c r="AY25" i="8"/>
  <c r="AM25" i="8"/>
  <c r="AA25" i="8"/>
  <c r="O25" i="8"/>
  <c r="C25" i="8"/>
  <c r="DJ24" i="8"/>
  <c r="CX24" i="8"/>
  <c r="CL24" i="8"/>
  <c r="BZ24" i="8"/>
  <c r="BN24" i="8"/>
  <c r="BB24" i="8"/>
  <c r="AP24" i="8"/>
  <c r="AD24" i="8"/>
  <c r="R24" i="8"/>
  <c r="F24" i="8"/>
  <c r="DM23" i="8"/>
  <c r="DA23" i="8"/>
  <c r="CO23" i="8"/>
  <c r="CC23" i="8"/>
  <c r="BQ23" i="8"/>
  <c r="BE23" i="8"/>
  <c r="AS23" i="8"/>
  <c r="AG23" i="8"/>
  <c r="U23" i="8"/>
  <c r="I23" i="8"/>
  <c r="DP22" i="8"/>
  <c r="DD22" i="8"/>
  <c r="CR22" i="8"/>
  <c r="CF22" i="8"/>
  <c r="BT22" i="8"/>
  <c r="BH22" i="8"/>
  <c r="AV22" i="8"/>
  <c r="AJ22" i="8"/>
  <c r="X22" i="8"/>
  <c r="L22" i="8"/>
  <c r="DG21" i="8"/>
  <c r="CU21" i="8"/>
  <c r="CI21" i="8"/>
  <c r="BW21" i="8"/>
  <c r="BK21" i="8"/>
  <c r="DG29" i="8"/>
  <c r="CR29" i="8"/>
  <c r="CD29" i="8"/>
  <c r="BQ29" i="8"/>
  <c r="BD29" i="8"/>
  <c r="AQ29" i="8"/>
  <c r="AD29" i="8"/>
  <c r="Q29" i="8"/>
  <c r="D29" i="8"/>
  <c r="DJ28" i="8"/>
  <c r="CW28" i="8"/>
  <c r="CK28" i="8"/>
  <c r="BY28" i="8"/>
  <c r="BM28" i="8"/>
  <c r="BA28" i="8"/>
  <c r="AO28" i="8"/>
  <c r="AC28" i="8"/>
  <c r="Q28" i="8"/>
  <c r="E28" i="8"/>
  <c r="DL27" i="8"/>
  <c r="CZ27" i="8"/>
  <c r="CN27" i="8"/>
  <c r="CB27" i="8"/>
  <c r="BP27" i="8"/>
  <c r="BD27" i="8"/>
  <c r="AR27" i="8"/>
  <c r="AF27" i="8"/>
  <c r="T27" i="8"/>
  <c r="H27" i="8"/>
  <c r="DO26" i="8"/>
  <c r="DC26" i="8"/>
  <c r="CQ26" i="8"/>
  <c r="CE26" i="8"/>
  <c r="BS26" i="8"/>
  <c r="BG26" i="8"/>
  <c r="AU26" i="8"/>
  <c r="AI26" i="8"/>
  <c r="W26" i="8"/>
  <c r="K26" i="8"/>
  <c r="DR25" i="8"/>
  <c r="DF25" i="8"/>
  <c r="CT25" i="8"/>
  <c r="CH25" i="8"/>
  <c r="BV25" i="8"/>
  <c r="BJ25" i="8"/>
  <c r="AX25" i="8"/>
  <c r="AL25" i="8"/>
  <c r="Z25" i="8"/>
  <c r="N25" i="8"/>
  <c r="B25" i="8"/>
  <c r="DI24" i="8"/>
  <c r="CW24" i="8"/>
  <c r="CK24" i="8"/>
  <c r="BY24" i="8"/>
  <c r="BM24" i="8"/>
  <c r="BA24" i="8"/>
  <c r="AO24" i="8"/>
  <c r="AC24" i="8"/>
  <c r="Q24" i="8"/>
  <c r="E24" i="8"/>
  <c r="DL23" i="8"/>
  <c r="CZ23" i="8"/>
  <c r="CN23" i="8"/>
  <c r="CB23" i="8"/>
  <c r="BP23" i="8"/>
  <c r="BD23" i="8"/>
  <c r="AR23" i="8"/>
  <c r="AF23" i="8"/>
  <c r="T23" i="8"/>
  <c r="H23" i="8"/>
  <c r="DO22" i="8"/>
  <c r="DC22" i="8"/>
  <c r="CQ22" i="8"/>
  <c r="CE22" i="8"/>
  <c r="BS22" i="8"/>
  <c r="BG22" i="8"/>
  <c r="AU22" i="8"/>
  <c r="AI22" i="8"/>
  <c r="W22" i="8"/>
  <c r="K22" i="8"/>
  <c r="DR21" i="8"/>
  <c r="DF21" i="8"/>
  <c r="CT21" i="8"/>
  <c r="CH21" i="8"/>
  <c r="BV21" i="8"/>
  <c r="BJ21" i="8"/>
  <c r="AX21" i="8"/>
  <c r="AL21" i="8"/>
  <c r="Z21" i="8"/>
  <c r="N21" i="8"/>
  <c r="B21" i="8"/>
  <c r="DI20" i="8"/>
  <c r="CW20" i="8"/>
  <c r="CK20" i="8"/>
  <c r="BY20" i="8"/>
  <c r="BM20" i="8"/>
  <c r="BA20" i="8"/>
  <c r="AO20" i="8"/>
  <c r="AC20" i="8"/>
  <c r="Q20" i="8"/>
  <c r="E20" i="8"/>
  <c r="DL19" i="8"/>
  <c r="CZ19" i="8"/>
  <c r="CN19" i="8"/>
  <c r="CB19" i="8"/>
  <c r="BP19" i="8"/>
  <c r="BD19" i="8"/>
  <c r="AR19" i="8"/>
  <c r="AF19" i="8"/>
  <c r="DE29" i="8"/>
  <c r="CQ29" i="8"/>
  <c r="CC29" i="8"/>
  <c r="BP29" i="8"/>
  <c r="BC29" i="8"/>
  <c r="AP29" i="8"/>
  <c r="AC29" i="8"/>
  <c r="P29" i="8"/>
  <c r="C29" i="8"/>
  <c r="DH28" i="8"/>
  <c r="CV28" i="8"/>
  <c r="CJ28" i="8"/>
  <c r="BX28" i="8"/>
  <c r="BL28" i="8"/>
  <c r="AZ28" i="8"/>
  <c r="AN28" i="8"/>
  <c r="AB28" i="8"/>
  <c r="P28" i="8"/>
  <c r="D28" i="8"/>
  <c r="DK27" i="8"/>
  <c r="CY27" i="8"/>
  <c r="CM27" i="8"/>
  <c r="CA27" i="8"/>
  <c r="BO27" i="8"/>
  <c r="BC27" i="8"/>
  <c r="AQ27" i="8"/>
  <c r="AE27" i="8"/>
  <c r="S27" i="8"/>
  <c r="G27" i="8"/>
  <c r="DN26" i="8"/>
  <c r="DB26" i="8"/>
  <c r="CP26" i="8"/>
  <c r="CD26" i="8"/>
  <c r="BR26" i="8"/>
  <c r="BF26" i="8"/>
  <c r="AT26" i="8"/>
  <c r="AH26" i="8"/>
  <c r="V26" i="8"/>
  <c r="J26" i="8"/>
  <c r="DQ25" i="8"/>
  <c r="DE25" i="8"/>
  <c r="CS25" i="8"/>
  <c r="CG25" i="8"/>
  <c r="BU25" i="8"/>
  <c r="BI25" i="8"/>
  <c r="AW25" i="8"/>
  <c r="AK25" i="8"/>
  <c r="Y25" i="8"/>
  <c r="M25" i="8"/>
  <c r="DD29" i="8"/>
  <c r="CO29" i="8"/>
  <c r="CB29" i="8"/>
  <c r="BO29" i="8"/>
  <c r="BB29" i="8"/>
  <c r="AO29" i="8"/>
  <c r="AB29" i="8"/>
  <c r="O29" i="8"/>
  <c r="DG28" i="8"/>
  <c r="CU28" i="8"/>
  <c r="CI28" i="8"/>
  <c r="BW28" i="8"/>
  <c r="BK28" i="8"/>
  <c r="AY28" i="8"/>
  <c r="AM28" i="8"/>
  <c r="AA28" i="8"/>
  <c r="O28" i="8"/>
  <c r="C28" i="8"/>
  <c r="DJ27" i="8"/>
  <c r="CX27" i="8"/>
  <c r="CL27" i="8"/>
  <c r="BZ27" i="8"/>
  <c r="BN27" i="8"/>
  <c r="BB27" i="8"/>
  <c r="AP27" i="8"/>
  <c r="AD27" i="8"/>
  <c r="R27" i="8"/>
  <c r="F27" i="8"/>
  <c r="DM26" i="8"/>
  <c r="DA26" i="8"/>
  <c r="CO26" i="8"/>
  <c r="CC26" i="8"/>
  <c r="BQ26" i="8"/>
  <c r="BE26" i="8"/>
  <c r="DQ29" i="8"/>
  <c r="DC29" i="8"/>
  <c r="CN29" i="8"/>
  <c r="CA29" i="8"/>
  <c r="BN29" i="8"/>
  <c r="BA29" i="8"/>
  <c r="AN29" i="8"/>
  <c r="AA29" i="8"/>
  <c r="M29" i="8"/>
  <c r="DF28" i="8"/>
  <c r="CT28" i="8"/>
  <c r="CH28" i="8"/>
  <c r="BV28" i="8"/>
  <c r="BJ28" i="8"/>
  <c r="AX28" i="8"/>
  <c r="AL28" i="8"/>
  <c r="Z28" i="8"/>
  <c r="N28" i="8"/>
  <c r="B28" i="8"/>
  <c r="DI27" i="8"/>
  <c r="CW27" i="8"/>
  <c r="CK27" i="8"/>
  <c r="BY27" i="8"/>
  <c r="BM27" i="8"/>
  <c r="BA27" i="8"/>
  <c r="AO27" i="8"/>
  <c r="AC27" i="8"/>
  <c r="Q27" i="8"/>
  <c r="E27" i="8"/>
  <c r="DL26" i="8"/>
  <c r="CZ26" i="8"/>
  <c r="DP29" i="8"/>
  <c r="DA29" i="8"/>
  <c r="CM29" i="8"/>
  <c r="BZ29" i="8"/>
  <c r="BM29" i="8"/>
  <c r="AZ29" i="8"/>
  <c r="AM29" i="8"/>
  <c r="Y29" i="8"/>
  <c r="L29" i="8"/>
  <c r="DR28" i="8"/>
  <c r="DE28" i="8"/>
  <c r="CS28" i="8"/>
  <c r="CG28" i="8"/>
  <c r="BU28" i="8"/>
  <c r="BI28" i="8"/>
  <c r="AW28" i="8"/>
  <c r="AK28" i="8"/>
  <c r="Y28" i="8"/>
  <c r="M28" i="8"/>
  <c r="DH27" i="8"/>
  <c r="CV27" i="8"/>
  <c r="CJ27" i="8"/>
  <c r="BX27" i="8"/>
  <c r="BL27" i="8"/>
  <c r="AZ27" i="8"/>
  <c r="AN27" i="8"/>
  <c r="AB27" i="8"/>
  <c r="P27" i="8"/>
  <c r="D27" i="8"/>
  <c r="DK26" i="8"/>
  <c r="CY26" i="8"/>
  <c r="CM26" i="8"/>
  <c r="CA26" i="8"/>
  <c r="BO26" i="8"/>
  <c r="BC26" i="8"/>
  <c r="AQ26" i="8"/>
  <c r="AE26" i="8"/>
  <c r="S26" i="8"/>
  <c r="G26" i="8"/>
  <c r="DN25" i="8"/>
  <c r="DB25" i="8"/>
  <c r="CP25" i="8"/>
  <c r="CD25" i="8"/>
  <c r="BR25" i="8"/>
  <c r="BF25" i="8"/>
  <c r="AT25" i="8"/>
  <c r="AH25" i="8"/>
  <c r="V25" i="8"/>
  <c r="J25" i="8"/>
  <c r="DQ24" i="8"/>
  <c r="DE24" i="8"/>
  <c r="CS24" i="8"/>
  <c r="CG24" i="8"/>
  <c r="BU24" i="8"/>
  <c r="BI24" i="8"/>
  <c r="AW24" i="8"/>
  <c r="AK24" i="8"/>
  <c r="Y24" i="8"/>
  <c r="M24" i="8"/>
  <c r="DH23" i="8"/>
  <c r="CV23" i="8"/>
  <c r="CJ23" i="8"/>
  <c r="BX23" i="8"/>
  <c r="BL23" i="8"/>
  <c r="AZ23" i="8"/>
  <c r="AN23" i="8"/>
  <c r="AB23" i="8"/>
  <c r="P23" i="8"/>
  <c r="D23" i="8"/>
  <c r="DK22" i="8"/>
  <c r="CY22" i="8"/>
  <c r="CM22" i="8"/>
  <c r="CA22" i="8"/>
  <c r="BO22" i="8"/>
  <c r="BC22" i="8"/>
  <c r="AQ22" i="8"/>
  <c r="AE22" i="8"/>
  <c r="S22" i="8"/>
  <c r="G22" i="8"/>
  <c r="DN21" i="8"/>
  <c r="DB21" i="8"/>
  <c r="DM29" i="8"/>
  <c r="CY29" i="8"/>
  <c r="CK29" i="8"/>
  <c r="BX29" i="8"/>
  <c r="BK29" i="8"/>
  <c r="AW29" i="8"/>
  <c r="AJ29" i="8"/>
  <c r="W29" i="8"/>
  <c r="J29" i="8"/>
  <c r="DP28" i="8"/>
  <c r="DC28" i="8"/>
  <c r="CQ28" i="8"/>
  <c r="CE28" i="8"/>
  <c r="BS28" i="8"/>
  <c r="BG28" i="8"/>
  <c r="AU28" i="8"/>
  <c r="AI28" i="8"/>
  <c r="W28" i="8"/>
  <c r="K28" i="8"/>
  <c r="DR27" i="8"/>
  <c r="DF27" i="8"/>
  <c r="CT27" i="8"/>
  <c r="CH27" i="8"/>
  <c r="BV27" i="8"/>
  <c r="BJ27" i="8"/>
  <c r="AX27" i="8"/>
  <c r="AL27" i="8"/>
  <c r="Z27" i="8"/>
  <c r="N27" i="8"/>
  <c r="B27" i="8"/>
  <c r="DI26" i="8"/>
  <c r="CW26" i="8"/>
  <c r="CK26" i="8"/>
  <c r="BY26" i="8"/>
  <c r="BM26" i="8"/>
  <c r="BA26" i="8"/>
  <c r="AO26" i="8"/>
  <c r="AC26" i="8"/>
  <c r="Q26" i="8"/>
  <c r="E26" i="8"/>
  <c r="DL25" i="8"/>
  <c r="CZ25" i="8"/>
  <c r="CN25" i="8"/>
  <c r="CB25" i="8"/>
  <c r="BP25" i="8"/>
  <c r="BD25" i="8"/>
  <c r="AR25" i="8"/>
  <c r="AF25" i="8"/>
  <c r="T25" i="8"/>
  <c r="H25" i="8"/>
  <c r="DO24" i="8"/>
  <c r="DC24" i="8"/>
  <c r="CQ24" i="8"/>
  <c r="CE24" i="8"/>
  <c r="BS24" i="8"/>
  <c r="BG24" i="8"/>
  <c r="AU24" i="8"/>
  <c r="AI24" i="8"/>
  <c r="W24" i="8"/>
  <c r="K24" i="8"/>
  <c r="DO29" i="8"/>
  <c r="AK29" i="8"/>
  <c r="CF28" i="8"/>
  <c r="L28" i="8"/>
  <c r="BK27" i="8"/>
  <c r="DJ26" i="8"/>
  <c r="BL26" i="8"/>
  <c r="U26" i="8"/>
  <c r="DK25" i="8"/>
  <c r="CF25" i="8"/>
  <c r="BE25" i="8"/>
  <c r="AC25" i="8"/>
  <c r="CU24" i="8"/>
  <c r="BW24" i="8"/>
  <c r="AY24" i="8"/>
  <c r="AA24" i="8"/>
  <c r="C24" i="8"/>
  <c r="DC23" i="8"/>
  <c r="CH23" i="8"/>
  <c r="BM23" i="8"/>
  <c r="AQ23" i="8"/>
  <c r="Y23" i="8"/>
  <c r="C23" i="8"/>
  <c r="DA22" i="8"/>
  <c r="CH22" i="8"/>
  <c r="BM22" i="8"/>
  <c r="AR22" i="8"/>
  <c r="V22" i="8"/>
  <c r="D22" i="8"/>
  <c r="DA21" i="8"/>
  <c r="CG21" i="8"/>
  <c r="BQ21" i="8"/>
  <c r="AY21" i="8"/>
  <c r="AI21" i="8"/>
  <c r="T21" i="8"/>
  <c r="C21" i="8"/>
  <c r="DF20" i="8"/>
  <c r="CQ20" i="8"/>
  <c r="BZ20" i="8"/>
  <c r="BJ20" i="8"/>
  <c r="AU20" i="8"/>
  <c r="AD20" i="8"/>
  <c r="N20" i="8"/>
  <c r="DR19" i="8"/>
  <c r="DA19" i="8"/>
  <c r="CL19" i="8"/>
  <c r="BX19" i="8"/>
  <c r="BJ19" i="8"/>
  <c r="AU19" i="8"/>
  <c r="AG19" i="8"/>
  <c r="S19" i="8"/>
  <c r="F19" i="8"/>
  <c r="DL18" i="8"/>
  <c r="CZ18" i="8"/>
  <c r="CN18" i="8"/>
  <c r="CB18" i="8"/>
  <c r="BP18" i="8"/>
  <c r="BD18" i="8"/>
  <c r="AR18" i="8"/>
  <c r="AF18" i="8"/>
  <c r="T18" i="8"/>
  <c r="H18" i="8"/>
  <c r="DO17" i="8"/>
  <c r="DC17" i="8"/>
  <c r="CQ17" i="8"/>
  <c r="CE17" i="8"/>
  <c r="BS17" i="8"/>
  <c r="BG17" i="8"/>
  <c r="AU17" i="8"/>
  <c r="AI17" i="8"/>
  <c r="W17" i="8"/>
  <c r="K17" i="8"/>
  <c r="DR16" i="8"/>
  <c r="DF16" i="8"/>
  <c r="CT16" i="8"/>
  <c r="CH16" i="8"/>
  <c r="BV16" i="8"/>
  <c r="BJ16" i="8"/>
  <c r="AX16" i="8"/>
  <c r="AL16" i="8"/>
  <c r="Z16" i="8"/>
  <c r="N16" i="8"/>
  <c r="B16" i="8"/>
  <c r="DI15" i="8"/>
  <c r="CW15" i="8"/>
  <c r="CK15" i="8"/>
  <c r="BY15" i="8"/>
  <c r="BM15" i="8"/>
  <c r="BA15" i="8"/>
  <c r="AO15" i="8"/>
  <c r="AC15" i="8"/>
  <c r="Q15" i="8"/>
  <c r="E15" i="8"/>
  <c r="DL14" i="8"/>
  <c r="CZ14" i="8"/>
  <c r="CN14" i="8"/>
  <c r="CB14" i="8"/>
  <c r="BP14" i="8"/>
  <c r="BD14" i="8"/>
  <c r="AR14" i="8"/>
  <c r="AF14" i="8"/>
  <c r="T14" i="8"/>
  <c r="H14" i="8"/>
  <c r="DO13" i="8"/>
  <c r="DC13" i="8"/>
  <c r="CQ13" i="8"/>
  <c r="CE13" i="8"/>
  <c r="BS13" i="8"/>
  <c r="BG13" i="8"/>
  <c r="AU13" i="8"/>
  <c r="AI13" i="8"/>
  <c r="W13" i="8"/>
  <c r="K13" i="8"/>
  <c r="DR12" i="8"/>
  <c r="DF12" i="8"/>
  <c r="CT12" i="8"/>
  <c r="CH12" i="8"/>
  <c r="BV12" i="8"/>
  <c r="BJ12" i="8"/>
  <c r="AX12" i="8"/>
  <c r="AL12" i="8"/>
  <c r="Z12" i="8"/>
  <c r="N12" i="8"/>
  <c r="B12" i="8"/>
  <c r="DI11" i="8"/>
  <c r="CW11" i="8"/>
  <c r="CK11" i="8"/>
  <c r="BY11" i="8"/>
  <c r="BM11" i="8"/>
  <c r="BA11" i="8"/>
  <c r="AO11" i="8"/>
  <c r="AC11" i="8"/>
  <c r="Q11" i="8"/>
  <c r="E11" i="8"/>
  <c r="DL10" i="8"/>
  <c r="CZ10" i="8"/>
  <c r="CN10" i="8"/>
  <c r="CB10" i="8"/>
  <c r="BP10" i="8"/>
  <c r="BD10" i="8"/>
  <c r="AR10" i="8"/>
  <c r="AF10" i="8"/>
  <c r="T10" i="8"/>
  <c r="H10" i="8"/>
  <c r="DO9" i="8"/>
  <c r="DC9" i="8"/>
  <c r="CQ9" i="8"/>
  <c r="CE9" i="8"/>
  <c r="BS9" i="8"/>
  <c r="BG9" i="8"/>
  <c r="AU9" i="8"/>
  <c r="AI9" i="8"/>
  <c r="W9" i="8"/>
  <c r="K9" i="8"/>
  <c r="DR8" i="8"/>
  <c r="DF8" i="8"/>
  <c r="CT8" i="8"/>
  <c r="CH8" i="8"/>
  <c r="BV8" i="8"/>
  <c r="BJ8" i="8"/>
  <c r="AX8" i="8"/>
  <c r="AL8" i="8"/>
  <c r="Z8" i="8"/>
  <c r="N8" i="8"/>
  <c r="B8" i="8"/>
  <c r="DL29" i="8"/>
  <c r="AI29" i="8"/>
  <c r="CD28" i="8"/>
  <c r="J28" i="8"/>
  <c r="BI27" i="8"/>
  <c r="DH26" i="8"/>
  <c r="BD26" i="8"/>
  <c r="T26" i="8"/>
  <c r="DI25" i="8"/>
  <c r="CE25" i="8"/>
  <c r="BC25" i="8"/>
  <c r="X25" i="8"/>
  <c r="DR24" i="8"/>
  <c r="CT24" i="8"/>
  <c r="BV24" i="8"/>
  <c r="AX24" i="8"/>
  <c r="Z24" i="8"/>
  <c r="B24" i="8"/>
  <c r="CY23" i="8"/>
  <c r="CG23" i="8"/>
  <c r="BK23" i="8"/>
  <c r="AP23" i="8"/>
  <c r="W23" i="8"/>
  <c r="B23" i="8"/>
  <c r="CZ22" i="8"/>
  <c r="CD22" i="8"/>
  <c r="BL22" i="8"/>
  <c r="AP22" i="8"/>
  <c r="U22" i="8"/>
  <c r="B22" i="8"/>
  <c r="CZ21" i="8"/>
  <c r="CF21" i="8"/>
  <c r="BP21" i="8"/>
  <c r="AW21" i="8"/>
  <c r="AH21" i="8"/>
  <c r="S21" i="8"/>
  <c r="DE20" i="8"/>
  <c r="CP20" i="8"/>
  <c r="BX20" i="8"/>
  <c r="BI20" i="8"/>
  <c r="AT20" i="8"/>
  <c r="AB20" i="8"/>
  <c r="M20" i="8"/>
  <c r="DQ19" i="8"/>
  <c r="CY19" i="8"/>
  <c r="CK19" i="8"/>
  <c r="BW19" i="8"/>
  <c r="BI19" i="8"/>
  <c r="AT19" i="8"/>
  <c r="AE19" i="8"/>
  <c r="R19" i="8"/>
  <c r="E19" i="8"/>
  <c r="DK18" i="8"/>
  <c r="CY18" i="8"/>
  <c r="CM18" i="8"/>
  <c r="CA18" i="8"/>
  <c r="BO18" i="8"/>
  <c r="BC18" i="8"/>
  <c r="AQ18" i="8"/>
  <c r="AE18" i="8"/>
  <c r="S18" i="8"/>
  <c r="G18" i="8"/>
  <c r="DN17" i="8"/>
  <c r="DB17" i="8"/>
  <c r="CP17" i="8"/>
  <c r="CD17" i="8"/>
  <c r="BR17" i="8"/>
  <c r="BF17" i="8"/>
  <c r="AT17" i="8"/>
  <c r="AH17" i="8"/>
  <c r="V17" i="8"/>
  <c r="J17" i="8"/>
  <c r="DQ16" i="8"/>
  <c r="DE16" i="8"/>
  <c r="CS16" i="8"/>
  <c r="CG16" i="8"/>
  <c r="BU16" i="8"/>
  <c r="BI16" i="8"/>
  <c r="AW16" i="8"/>
  <c r="AK16" i="8"/>
  <c r="Y16" i="8"/>
  <c r="M16" i="8"/>
  <c r="DH15" i="8"/>
  <c r="CV15" i="8"/>
  <c r="CJ15" i="8"/>
  <c r="BX15" i="8"/>
  <c r="BL15" i="8"/>
  <c r="AZ15" i="8"/>
  <c r="AN15" i="8"/>
  <c r="AB15" i="8"/>
  <c r="P15" i="8"/>
  <c r="D15" i="8"/>
  <c r="DK14" i="8"/>
  <c r="CY14" i="8"/>
  <c r="CM14" i="8"/>
  <c r="CA14" i="8"/>
  <c r="BO14" i="8"/>
  <c r="BC14" i="8"/>
  <c r="AQ14" i="8"/>
  <c r="AE14" i="8"/>
  <c r="S14" i="8"/>
  <c r="G14" i="8"/>
  <c r="DN13" i="8"/>
  <c r="DB13" i="8"/>
  <c r="CP13" i="8"/>
  <c r="CD13" i="8"/>
  <c r="BR13" i="8"/>
  <c r="BF13" i="8"/>
  <c r="AT13" i="8"/>
  <c r="AH13" i="8"/>
  <c r="V13" i="8"/>
  <c r="J13" i="8"/>
  <c r="DQ12" i="8"/>
  <c r="DE12" i="8"/>
  <c r="CS12" i="8"/>
  <c r="CG12" i="8"/>
  <c r="BU12" i="8"/>
  <c r="BI12" i="8"/>
  <c r="AW12" i="8"/>
  <c r="AK12" i="8"/>
  <c r="Y12" i="8"/>
  <c r="M12" i="8"/>
  <c r="DH11" i="8"/>
  <c r="CV11" i="8"/>
  <c r="CJ11" i="8"/>
  <c r="BX11" i="8"/>
  <c r="BL11" i="8"/>
  <c r="AZ11" i="8"/>
  <c r="AN11" i="8"/>
  <c r="AB11" i="8"/>
  <c r="P11" i="8"/>
  <c r="D11" i="8"/>
  <c r="DK10" i="8"/>
  <c r="CY10" i="8"/>
  <c r="CM10" i="8"/>
  <c r="CA10" i="8"/>
  <c r="BO10" i="8"/>
  <c r="BC10" i="8"/>
  <c r="AQ10" i="8"/>
  <c r="AE10" i="8"/>
  <c r="S10" i="8"/>
  <c r="G10" i="8"/>
  <c r="DN9" i="8"/>
  <c r="DB9" i="8"/>
  <c r="CP9" i="8"/>
  <c r="CD9" i="8"/>
  <c r="BR9" i="8"/>
  <c r="BF9" i="8"/>
  <c r="AT9" i="8"/>
  <c r="AH9" i="8"/>
  <c r="V9" i="8"/>
  <c r="J9" i="8"/>
  <c r="DQ8" i="8"/>
  <c r="DE8" i="8"/>
  <c r="CS8" i="8"/>
  <c r="CG8" i="8"/>
  <c r="CZ29" i="8"/>
  <c r="X29" i="8"/>
  <c r="BT28" i="8"/>
  <c r="AY27" i="8"/>
  <c r="CX26" i="8"/>
  <c r="BB26" i="8"/>
  <c r="R26" i="8"/>
  <c r="DD25" i="8"/>
  <c r="CC25" i="8"/>
  <c r="BA25" i="8"/>
  <c r="W25" i="8"/>
  <c r="DP24" i="8"/>
  <c r="CR24" i="8"/>
  <c r="BT24" i="8"/>
  <c r="AV24" i="8"/>
  <c r="X24" i="8"/>
  <c r="CX23" i="8"/>
  <c r="CE23" i="8"/>
  <c r="BJ23" i="8"/>
  <c r="AO23" i="8"/>
  <c r="S23" i="8"/>
  <c r="CX22" i="8"/>
  <c r="CC22" i="8"/>
  <c r="BJ22" i="8"/>
  <c r="AO22" i="8"/>
  <c r="T22" i="8"/>
  <c r="DQ21" i="8"/>
  <c r="CY21" i="8"/>
  <c r="CE21" i="8"/>
  <c r="BO21" i="8"/>
  <c r="AV21" i="8"/>
  <c r="AG21" i="8"/>
  <c r="Q21" i="8"/>
  <c r="DD20" i="8"/>
  <c r="CN20" i="8"/>
  <c r="BW20" i="8"/>
  <c r="BH20" i="8"/>
  <c r="AR20" i="8"/>
  <c r="AA20" i="8"/>
  <c r="L20" i="8"/>
  <c r="DO19" i="8"/>
  <c r="CX19" i="8"/>
  <c r="CJ19" i="8"/>
  <c r="BV19" i="8"/>
  <c r="BG19" i="8"/>
  <c r="AS19" i="8"/>
  <c r="AD19" i="8"/>
  <c r="Q19" i="8"/>
  <c r="D19" i="8"/>
  <c r="DJ18" i="8"/>
  <c r="CX18" i="8"/>
  <c r="CL18" i="8"/>
  <c r="BZ18" i="8"/>
  <c r="BN18" i="8"/>
  <c r="BB18" i="8"/>
  <c r="AP18" i="8"/>
  <c r="AD18" i="8"/>
  <c r="R18" i="8"/>
  <c r="F18" i="8"/>
  <c r="DM17" i="8"/>
  <c r="DA17" i="8"/>
  <c r="CO17" i="8"/>
  <c r="CC17" i="8"/>
  <c r="BQ17" i="8"/>
  <c r="BE17" i="8"/>
  <c r="AS17" i="8"/>
  <c r="AG17" i="8"/>
  <c r="U17" i="8"/>
  <c r="I17" i="8"/>
  <c r="DP16" i="8"/>
  <c r="DD16" i="8"/>
  <c r="CR16" i="8"/>
  <c r="CF16" i="8"/>
  <c r="BT16" i="8"/>
  <c r="BH16" i="8"/>
  <c r="AV16" i="8"/>
  <c r="AJ16" i="8"/>
  <c r="X16" i="8"/>
  <c r="L16" i="8"/>
  <c r="DG15" i="8"/>
  <c r="CU15" i="8"/>
  <c r="CI15" i="8"/>
  <c r="BW15" i="8"/>
  <c r="BK15" i="8"/>
  <c r="AY15" i="8"/>
  <c r="AM15" i="8"/>
  <c r="AA15" i="8"/>
  <c r="O15" i="8"/>
  <c r="C15" i="8"/>
  <c r="DJ14" i="8"/>
  <c r="CX14" i="8"/>
  <c r="CL14" i="8"/>
  <c r="BZ14" i="8"/>
  <c r="BN14" i="8"/>
  <c r="BB14" i="8"/>
  <c r="AP14" i="8"/>
  <c r="AD14" i="8"/>
  <c r="R14" i="8"/>
  <c r="F14" i="8"/>
  <c r="DM13" i="8"/>
  <c r="DA13" i="8"/>
  <c r="CO13" i="8"/>
  <c r="CC13" i="8"/>
  <c r="BQ13" i="8"/>
  <c r="BE13" i="8"/>
  <c r="AS13" i="8"/>
  <c r="AG13" i="8"/>
  <c r="U13" i="8"/>
  <c r="I13" i="8"/>
  <c r="DP12" i="8"/>
  <c r="DD12" i="8"/>
  <c r="CR12" i="8"/>
  <c r="CF12" i="8"/>
  <c r="BT12" i="8"/>
  <c r="BH12" i="8"/>
  <c r="AV12" i="8"/>
  <c r="AJ12" i="8"/>
  <c r="X12" i="8"/>
  <c r="L12" i="8"/>
  <c r="DG11" i="8"/>
  <c r="CU11" i="8"/>
  <c r="CI11" i="8"/>
  <c r="BW11" i="8"/>
  <c r="BK11" i="8"/>
  <c r="AY11" i="8"/>
  <c r="AM11" i="8"/>
  <c r="AA11" i="8"/>
  <c r="O11" i="8"/>
  <c r="C11" i="8"/>
  <c r="DJ10" i="8"/>
  <c r="CX10" i="8"/>
  <c r="CL10" i="8"/>
  <c r="BZ10" i="8"/>
  <c r="BN10" i="8"/>
  <c r="BB10" i="8"/>
  <c r="AP10" i="8"/>
  <c r="AD10" i="8"/>
  <c r="R10" i="8"/>
  <c r="F10" i="8"/>
  <c r="DM9" i="8"/>
  <c r="DA9" i="8"/>
  <c r="CO9" i="8"/>
  <c r="CC9" i="8"/>
  <c r="BQ9" i="8"/>
  <c r="BE9" i="8"/>
  <c r="AS9" i="8"/>
  <c r="AG9" i="8"/>
  <c r="U9" i="8"/>
  <c r="I9" i="8"/>
  <c r="DP8" i="8"/>
  <c r="DD8" i="8"/>
  <c r="CR8" i="8"/>
  <c r="CF8" i="8"/>
  <c r="BT8" i="8"/>
  <c r="BH8" i="8"/>
  <c r="AV8" i="8"/>
  <c r="AJ8" i="8"/>
  <c r="X8" i="8"/>
  <c r="L8" i="8"/>
  <c r="CX29" i="8"/>
  <c r="V29" i="8"/>
  <c r="BR28" i="8"/>
  <c r="DQ27" i="8"/>
  <c r="AW27" i="8"/>
  <c r="CV26" i="8"/>
  <c r="AZ26" i="8"/>
  <c r="P26" i="8"/>
  <c r="DC25" i="8"/>
  <c r="CA25" i="8"/>
  <c r="AV25" i="8"/>
  <c r="U25" i="8"/>
  <c r="DN24" i="8"/>
  <c r="CP24" i="8"/>
  <c r="BR24" i="8"/>
  <c r="AT24" i="8"/>
  <c r="V24" i="8"/>
  <c r="DR23" i="8"/>
  <c r="CW23" i="8"/>
  <c r="CA23" i="8"/>
  <c r="BI23" i="8"/>
  <c r="AM23" i="8"/>
  <c r="R23" i="8"/>
  <c r="DR22" i="8"/>
  <c r="CW22" i="8"/>
  <c r="CB22" i="8"/>
  <c r="BF22" i="8"/>
  <c r="AN22" i="8"/>
  <c r="R22" i="8"/>
  <c r="DP21" i="8"/>
  <c r="CW21" i="8"/>
  <c r="CD21" i="8"/>
  <c r="BM21" i="8"/>
  <c r="AU21" i="8"/>
  <c r="AF21" i="8"/>
  <c r="O21" i="8"/>
  <c r="DR20" i="8"/>
  <c r="DC20" i="8"/>
  <c r="CL20" i="8"/>
  <c r="BV20" i="8"/>
  <c r="BG20" i="8"/>
  <c r="AP20" i="8"/>
  <c r="Z20" i="8"/>
  <c r="K20" i="8"/>
  <c r="DM19" i="8"/>
  <c r="CW19" i="8"/>
  <c r="CI19" i="8"/>
  <c r="BU19" i="8"/>
  <c r="BF19" i="8"/>
  <c r="AQ19" i="8"/>
  <c r="AC19" i="8"/>
  <c r="P19" i="8"/>
  <c r="C19" i="8"/>
  <c r="DI18" i="8"/>
  <c r="CW18" i="8"/>
  <c r="CK18" i="8"/>
  <c r="BY18" i="8"/>
  <c r="BM18" i="8"/>
  <c r="BA18" i="8"/>
  <c r="AO18" i="8"/>
  <c r="AC18" i="8"/>
  <c r="Q18" i="8"/>
  <c r="E18" i="8"/>
  <c r="DL17" i="8"/>
  <c r="CZ17" i="8"/>
  <c r="CN17" i="8"/>
  <c r="CB17" i="8"/>
  <c r="BP17" i="8"/>
  <c r="BD17" i="8"/>
  <c r="AR17" i="8"/>
  <c r="AF17" i="8"/>
  <c r="T17" i="8"/>
  <c r="H17" i="8"/>
  <c r="DO16" i="8"/>
  <c r="DC16" i="8"/>
  <c r="CQ16" i="8"/>
  <c r="CE16" i="8"/>
  <c r="BS16" i="8"/>
  <c r="BG16" i="8"/>
  <c r="AU16" i="8"/>
  <c r="AI16" i="8"/>
  <c r="W16" i="8"/>
  <c r="K16" i="8"/>
  <c r="DR15" i="8"/>
  <c r="DF15" i="8"/>
  <c r="CT15" i="8"/>
  <c r="CH15" i="8"/>
  <c r="BV15" i="8"/>
  <c r="BJ15" i="8"/>
  <c r="AX15" i="8"/>
  <c r="AL15" i="8"/>
  <c r="Z15" i="8"/>
  <c r="N15" i="8"/>
  <c r="B15" i="8"/>
  <c r="DI14" i="8"/>
  <c r="CW14" i="8"/>
  <c r="CK14" i="8"/>
  <c r="BY14" i="8"/>
  <c r="BM14" i="8"/>
  <c r="BA14" i="8"/>
  <c r="AO14" i="8"/>
  <c r="AC14" i="8"/>
  <c r="Q14" i="8"/>
  <c r="E14" i="8"/>
  <c r="DL13" i="8"/>
  <c r="CZ13" i="8"/>
  <c r="CN13" i="8"/>
  <c r="CB13" i="8"/>
  <c r="BP13" i="8"/>
  <c r="BD13" i="8"/>
  <c r="AR13" i="8"/>
  <c r="AF13" i="8"/>
  <c r="T13" i="8"/>
  <c r="H13" i="8"/>
  <c r="DO12" i="8"/>
  <c r="DC12" i="8"/>
  <c r="CQ12" i="8"/>
  <c r="CE12" i="8"/>
  <c r="BS12" i="8"/>
  <c r="BG12" i="8"/>
  <c r="AU12" i="8"/>
  <c r="AI12" i="8"/>
  <c r="W12" i="8"/>
  <c r="K12" i="8"/>
  <c r="DR11" i="8"/>
  <c r="DF11" i="8"/>
  <c r="CT11" i="8"/>
  <c r="CH11" i="8"/>
  <c r="BV11" i="8"/>
  <c r="BJ11" i="8"/>
  <c r="AX11" i="8"/>
  <c r="AL11" i="8"/>
  <c r="Z11" i="8"/>
  <c r="N11" i="8"/>
  <c r="B11" i="8"/>
  <c r="DI10" i="8"/>
  <c r="CW10" i="8"/>
  <c r="CK10" i="8"/>
  <c r="BY10" i="8"/>
  <c r="BM10" i="8"/>
  <c r="BA10" i="8"/>
  <c r="AO10" i="8"/>
  <c r="AC10" i="8"/>
  <c r="Q10" i="8"/>
  <c r="E10" i="8"/>
  <c r="DL9" i="8"/>
  <c r="CZ9" i="8"/>
  <c r="CN9" i="8"/>
  <c r="CB9" i="8"/>
  <c r="BP9" i="8"/>
  <c r="BD9" i="8"/>
  <c r="AR9" i="8"/>
  <c r="AF9" i="8"/>
  <c r="T9" i="8"/>
  <c r="H9" i="8"/>
  <c r="DO8" i="8"/>
  <c r="DC8" i="8"/>
  <c r="CQ8" i="8"/>
  <c r="CE8" i="8"/>
  <c r="BS8" i="8"/>
  <c r="BG8" i="8"/>
  <c r="AU8" i="8"/>
  <c r="AI8" i="8"/>
  <c r="W8" i="8"/>
  <c r="K8" i="8"/>
  <c r="CL29" i="8"/>
  <c r="K29" i="8"/>
  <c r="BH28" i="8"/>
  <c r="DG27" i="8"/>
  <c r="AM27" i="8"/>
  <c r="CN26" i="8"/>
  <c r="AS26" i="8"/>
  <c r="I26" i="8"/>
  <c r="DA25" i="8"/>
  <c r="BY25" i="8"/>
  <c r="AU25" i="8"/>
  <c r="S25" i="8"/>
  <c r="DL24" i="8"/>
  <c r="CN24" i="8"/>
  <c r="BP24" i="8"/>
  <c r="AR24" i="8"/>
  <c r="T24" i="8"/>
  <c r="DQ23" i="8"/>
  <c r="CU23" i="8"/>
  <c r="BZ23" i="8"/>
  <c r="BG23" i="8"/>
  <c r="AL23" i="8"/>
  <c r="Q23" i="8"/>
  <c r="DN22" i="8"/>
  <c r="CV22" i="8"/>
  <c r="BZ22" i="8"/>
  <c r="BE22" i="8"/>
  <c r="AL22" i="8"/>
  <c r="Q22" i="8"/>
  <c r="DO21" i="8"/>
  <c r="CS21" i="8"/>
  <c r="CC21" i="8"/>
  <c r="BI21" i="8"/>
  <c r="AT21" i="8"/>
  <c r="AE21" i="8"/>
  <c r="M21" i="8"/>
  <c r="DQ20" i="8"/>
  <c r="DB20" i="8"/>
  <c r="CJ20" i="8"/>
  <c r="BU20" i="8"/>
  <c r="BF20" i="8"/>
  <c r="AN20" i="8"/>
  <c r="Y20" i="8"/>
  <c r="J20" i="8"/>
  <c r="DK19" i="8"/>
  <c r="CV19" i="8"/>
  <c r="CH19" i="8"/>
  <c r="BS19" i="8"/>
  <c r="BE19" i="8"/>
  <c r="AP19" i="8"/>
  <c r="AB19" i="8"/>
  <c r="O19" i="8"/>
  <c r="B19" i="8"/>
  <c r="DH18" i="8"/>
  <c r="CV18" i="8"/>
  <c r="CJ18" i="8"/>
  <c r="BX18" i="8"/>
  <c r="BL18" i="8"/>
  <c r="AZ18" i="8"/>
  <c r="AN18" i="8"/>
  <c r="AB18" i="8"/>
  <c r="P18" i="8"/>
  <c r="D18" i="8"/>
  <c r="DK17" i="8"/>
  <c r="CY17" i="8"/>
  <c r="CM17" i="8"/>
  <c r="CA17" i="8"/>
  <c r="BO17" i="8"/>
  <c r="BC17" i="8"/>
  <c r="AQ17" i="8"/>
  <c r="AE17" i="8"/>
  <c r="S17" i="8"/>
  <c r="G17" i="8"/>
  <c r="DN16" i="8"/>
  <c r="DB16" i="8"/>
  <c r="CP16" i="8"/>
  <c r="CD16" i="8"/>
  <c r="BR16" i="8"/>
  <c r="BF16" i="8"/>
  <c r="AT16" i="8"/>
  <c r="AH16" i="8"/>
  <c r="V16" i="8"/>
  <c r="J16" i="8"/>
  <c r="DQ15" i="8"/>
  <c r="DE15" i="8"/>
  <c r="CS15" i="8"/>
  <c r="CG15" i="8"/>
  <c r="BU15" i="8"/>
  <c r="BI15" i="8"/>
  <c r="AW15" i="8"/>
  <c r="AK15" i="8"/>
  <c r="Y15" i="8"/>
  <c r="M15" i="8"/>
  <c r="DH14" i="8"/>
  <c r="CV14" i="8"/>
  <c r="CJ14" i="8"/>
  <c r="BX14" i="8"/>
  <c r="BL14" i="8"/>
  <c r="AZ14" i="8"/>
  <c r="AN14" i="8"/>
  <c r="AB14" i="8"/>
  <c r="P14" i="8"/>
  <c r="D14" i="8"/>
  <c r="DK13" i="8"/>
  <c r="CY13" i="8"/>
  <c r="CM13" i="8"/>
  <c r="CA13" i="8"/>
  <c r="BO13" i="8"/>
  <c r="BC13" i="8"/>
  <c r="AQ13" i="8"/>
  <c r="AE13" i="8"/>
  <c r="S13" i="8"/>
  <c r="G13" i="8"/>
  <c r="DN12" i="8"/>
  <c r="DB12" i="8"/>
  <c r="CP12" i="8"/>
  <c r="CD12" i="8"/>
  <c r="BR12" i="8"/>
  <c r="BF12" i="8"/>
  <c r="AT12" i="8"/>
  <c r="AH12" i="8"/>
  <c r="V12" i="8"/>
  <c r="J12" i="8"/>
  <c r="DQ11" i="8"/>
  <c r="DE11" i="8"/>
  <c r="CS11" i="8"/>
  <c r="CG11" i="8"/>
  <c r="BU11" i="8"/>
  <c r="BI11" i="8"/>
  <c r="AW11" i="8"/>
  <c r="AK11" i="8"/>
  <c r="Y11" i="8"/>
  <c r="M11" i="8"/>
  <c r="DH10" i="8"/>
  <c r="CV10" i="8"/>
  <c r="CJ10" i="8"/>
  <c r="BX10" i="8"/>
  <c r="BL10" i="8"/>
  <c r="AZ10" i="8"/>
  <c r="AN10" i="8"/>
  <c r="AB10" i="8"/>
  <c r="P10" i="8"/>
  <c r="D10" i="8"/>
  <c r="DK9" i="8"/>
  <c r="CY9" i="8"/>
  <c r="CM9" i="8"/>
  <c r="CA9" i="8"/>
  <c r="BO9" i="8"/>
  <c r="BC9" i="8"/>
  <c r="AQ9" i="8"/>
  <c r="AE9" i="8"/>
  <c r="S9" i="8"/>
  <c r="G9" i="8"/>
  <c r="DN8" i="8"/>
  <c r="DB8" i="8"/>
  <c r="CP8" i="8"/>
  <c r="CD8" i="8"/>
  <c r="BR8" i="8"/>
  <c r="BF8" i="8"/>
  <c r="AT8" i="8"/>
  <c r="AH8" i="8"/>
  <c r="V8" i="8"/>
  <c r="J8" i="8"/>
  <c r="CJ29" i="8"/>
  <c r="I29" i="8"/>
  <c r="BF28" i="8"/>
  <c r="DE27" i="8"/>
  <c r="AK27" i="8"/>
  <c r="CL26" i="8"/>
  <c r="AR26" i="8"/>
  <c r="H26" i="8"/>
  <c r="CY25" i="8"/>
  <c r="BT25" i="8"/>
  <c r="AS25" i="8"/>
  <c r="Q25" i="8"/>
  <c r="DH24" i="8"/>
  <c r="CJ24" i="8"/>
  <c r="BL24" i="8"/>
  <c r="AN24" i="8"/>
  <c r="P24" i="8"/>
  <c r="DO23" i="8"/>
  <c r="CT23" i="8"/>
  <c r="BY23" i="8"/>
  <c r="BC23" i="8"/>
  <c r="AK23" i="8"/>
  <c r="O23" i="8"/>
  <c r="DM22" i="8"/>
  <c r="CT22" i="8"/>
  <c r="BY22" i="8"/>
  <c r="BD22" i="8"/>
  <c r="AH22" i="8"/>
  <c r="P22" i="8"/>
  <c r="DM21" i="8"/>
  <c r="CR21" i="8"/>
  <c r="CB21" i="8"/>
  <c r="BH21" i="8"/>
  <c r="AS21" i="8"/>
  <c r="AC21" i="8"/>
  <c r="L21" i="8"/>
  <c r="DP20" i="8"/>
  <c r="CZ20" i="8"/>
  <c r="CI20" i="8"/>
  <c r="BT20" i="8"/>
  <c r="BD20" i="8"/>
  <c r="AM20" i="8"/>
  <c r="X20" i="8"/>
  <c r="H20" i="8"/>
  <c r="DJ19" i="8"/>
  <c r="CU19" i="8"/>
  <c r="CG19" i="8"/>
  <c r="BR19" i="8"/>
  <c r="BC19" i="8"/>
  <c r="AO19" i="8"/>
  <c r="AA19" i="8"/>
  <c r="N19" i="8"/>
  <c r="DG18" i="8"/>
  <c r="CU18" i="8"/>
  <c r="CI18" i="8"/>
  <c r="BW18" i="8"/>
  <c r="BK18" i="8"/>
  <c r="AY18" i="8"/>
  <c r="AM18" i="8"/>
  <c r="AA18" i="8"/>
  <c r="O18" i="8"/>
  <c r="C18" i="8"/>
  <c r="DJ17" i="8"/>
  <c r="CX17" i="8"/>
  <c r="CL17" i="8"/>
  <c r="BZ17" i="8"/>
  <c r="BN17" i="8"/>
  <c r="BB17" i="8"/>
  <c r="AP17" i="8"/>
  <c r="AD17" i="8"/>
  <c r="R17" i="8"/>
  <c r="F17" i="8"/>
  <c r="DM16" i="8"/>
  <c r="DA16" i="8"/>
  <c r="CO16" i="8"/>
  <c r="CC16" i="8"/>
  <c r="BQ16" i="8"/>
  <c r="BE16" i="8"/>
  <c r="AS16" i="8"/>
  <c r="AG16" i="8"/>
  <c r="U16" i="8"/>
  <c r="I16" i="8"/>
  <c r="DP15" i="8"/>
  <c r="DD15" i="8"/>
  <c r="CR15" i="8"/>
  <c r="CF15" i="8"/>
  <c r="BT15" i="8"/>
  <c r="BH15" i="8"/>
  <c r="AV15" i="8"/>
  <c r="AJ15" i="8"/>
  <c r="X15" i="8"/>
  <c r="L15" i="8"/>
  <c r="DG14" i="8"/>
  <c r="CU14" i="8"/>
  <c r="CI14" i="8"/>
  <c r="BW14" i="8"/>
  <c r="BK14" i="8"/>
  <c r="AY14" i="8"/>
  <c r="AM14" i="8"/>
  <c r="AA14" i="8"/>
  <c r="O14" i="8"/>
  <c r="C14" i="8"/>
  <c r="DJ13" i="8"/>
  <c r="CX13" i="8"/>
  <c r="CL13" i="8"/>
  <c r="BZ13" i="8"/>
  <c r="BN13" i="8"/>
  <c r="BB13" i="8"/>
  <c r="AP13" i="8"/>
  <c r="AD13" i="8"/>
  <c r="R13" i="8"/>
  <c r="F13" i="8"/>
  <c r="DM12" i="8"/>
  <c r="DA12" i="8"/>
  <c r="CO12" i="8"/>
  <c r="CC12" i="8"/>
  <c r="BQ12" i="8"/>
  <c r="BE12" i="8"/>
  <c r="AS12" i="8"/>
  <c r="AG12" i="8"/>
  <c r="U12" i="8"/>
  <c r="I12" i="8"/>
  <c r="DP11" i="8"/>
  <c r="DD11" i="8"/>
  <c r="CR11" i="8"/>
  <c r="CF11" i="8"/>
  <c r="BT11" i="8"/>
  <c r="BH11" i="8"/>
  <c r="AV11" i="8"/>
  <c r="AJ11" i="8"/>
  <c r="X11" i="8"/>
  <c r="L11" i="8"/>
  <c r="DG10" i="8"/>
  <c r="BY29" i="8"/>
  <c r="DQ28" i="8"/>
  <c r="AV28" i="8"/>
  <c r="CU27" i="8"/>
  <c r="AA27" i="8"/>
  <c r="CJ26" i="8"/>
  <c r="AP26" i="8"/>
  <c r="F26" i="8"/>
  <c r="CW25" i="8"/>
  <c r="BS25" i="8"/>
  <c r="AQ25" i="8"/>
  <c r="L25" i="8"/>
  <c r="DG24" i="8"/>
  <c r="CI24" i="8"/>
  <c r="BK24" i="8"/>
  <c r="AM24" i="8"/>
  <c r="O24" i="8"/>
  <c r="DK23" i="8"/>
  <c r="CS23" i="8"/>
  <c r="BW23" i="8"/>
  <c r="BB23" i="8"/>
  <c r="AI23" i="8"/>
  <c r="N23" i="8"/>
  <c r="DL22" i="8"/>
  <c r="CP22" i="8"/>
  <c r="BX22" i="8"/>
  <c r="BB22" i="8"/>
  <c r="AG22" i="8"/>
  <c r="N22" i="8"/>
  <c r="DL21" i="8"/>
  <c r="CQ21" i="8"/>
  <c r="CA21" i="8"/>
  <c r="BG21" i="8"/>
  <c r="AR21" i="8"/>
  <c r="AA21" i="8"/>
  <c r="K21" i="8"/>
  <c r="DO20" i="8"/>
  <c r="CX20" i="8"/>
  <c r="CH20" i="8"/>
  <c r="BS20" i="8"/>
  <c r="BB20" i="8"/>
  <c r="AL20" i="8"/>
  <c r="W20" i="8"/>
  <c r="F20" i="8"/>
  <c r="DI19" i="8"/>
  <c r="CT19" i="8"/>
  <c r="CE19" i="8"/>
  <c r="BQ19" i="8"/>
  <c r="BB19" i="8"/>
  <c r="AN19" i="8"/>
  <c r="Z19" i="8"/>
  <c r="M19" i="8"/>
  <c r="DR18" i="8"/>
  <c r="DF18" i="8"/>
  <c r="CT18" i="8"/>
  <c r="CH18" i="8"/>
  <c r="BV18" i="8"/>
  <c r="BJ18" i="8"/>
  <c r="AX18" i="8"/>
  <c r="AL18" i="8"/>
  <c r="Z18" i="8"/>
  <c r="N18" i="8"/>
  <c r="B18" i="8"/>
  <c r="DI17" i="8"/>
  <c r="CW17" i="8"/>
  <c r="CK17" i="8"/>
  <c r="BY17" i="8"/>
  <c r="BM17" i="8"/>
  <c r="BA17" i="8"/>
  <c r="AO17" i="8"/>
  <c r="AC17" i="8"/>
  <c r="Q17" i="8"/>
  <c r="E17" i="8"/>
  <c r="DL16" i="8"/>
  <c r="CZ16" i="8"/>
  <c r="CN16" i="8"/>
  <c r="CB16" i="8"/>
  <c r="BP16" i="8"/>
  <c r="BD16" i="8"/>
  <c r="AR16" i="8"/>
  <c r="AF16" i="8"/>
  <c r="T16" i="8"/>
  <c r="H16" i="8"/>
  <c r="DO15" i="8"/>
  <c r="DC15" i="8"/>
  <c r="CQ15" i="8"/>
  <c r="CE15" i="8"/>
  <c r="BS15" i="8"/>
  <c r="BG15" i="8"/>
  <c r="AU15" i="8"/>
  <c r="AI15" i="8"/>
  <c r="W15" i="8"/>
  <c r="K15" i="8"/>
  <c r="DR14" i="8"/>
  <c r="DF14" i="8"/>
  <c r="CT14" i="8"/>
  <c r="CH14" i="8"/>
  <c r="BV14" i="8"/>
  <c r="BJ14" i="8"/>
  <c r="AX14" i="8"/>
  <c r="AL14" i="8"/>
  <c r="Z14" i="8"/>
  <c r="N14" i="8"/>
  <c r="B14" i="8"/>
  <c r="DI13" i="8"/>
  <c r="CW13" i="8"/>
  <c r="CK13" i="8"/>
  <c r="BY13" i="8"/>
  <c r="BM13" i="8"/>
  <c r="BA13" i="8"/>
  <c r="AO13" i="8"/>
  <c r="AC13" i="8"/>
  <c r="Q13" i="8"/>
  <c r="E13" i="8"/>
  <c r="DL12" i="8"/>
  <c r="CZ12" i="8"/>
  <c r="CN12" i="8"/>
  <c r="CB12" i="8"/>
  <c r="BP12" i="8"/>
  <c r="BD12" i="8"/>
  <c r="AR12" i="8"/>
  <c r="AF12" i="8"/>
  <c r="T12" i="8"/>
  <c r="H12" i="8"/>
  <c r="DO11" i="8"/>
  <c r="DC11" i="8"/>
  <c r="CQ11" i="8"/>
  <c r="CE11" i="8"/>
  <c r="BS11" i="8"/>
  <c r="BG11" i="8"/>
  <c r="AU11" i="8"/>
  <c r="AI11" i="8"/>
  <c r="W11" i="8"/>
  <c r="K11" i="8"/>
  <c r="DR10" i="8"/>
  <c r="DF10" i="8"/>
  <c r="CT10" i="8"/>
  <c r="CH10" i="8"/>
  <c r="BV10" i="8"/>
  <c r="BJ10" i="8"/>
  <c r="AX10" i="8"/>
  <c r="AL10" i="8"/>
  <c r="Z10" i="8"/>
  <c r="N10" i="8"/>
  <c r="B10" i="8"/>
  <c r="DI9" i="8"/>
  <c r="CW9" i="8"/>
  <c r="CK9" i="8"/>
  <c r="BY9" i="8"/>
  <c r="BM9" i="8"/>
  <c r="BA9" i="8"/>
  <c r="AO9" i="8"/>
  <c r="AC9" i="8"/>
  <c r="Q9" i="8"/>
  <c r="E9" i="8"/>
  <c r="DL8" i="8"/>
  <c r="CZ8" i="8"/>
  <c r="CN8" i="8"/>
  <c r="CB8" i="8"/>
  <c r="BW29" i="8"/>
  <c r="DO28" i="8"/>
  <c r="AT28" i="8"/>
  <c r="CS27" i="8"/>
  <c r="Y27" i="8"/>
  <c r="CB26" i="8"/>
  <c r="AN26" i="8"/>
  <c r="D26" i="8"/>
  <c r="CR25" i="8"/>
  <c r="BQ25" i="8"/>
  <c r="AO25" i="8"/>
  <c r="K25" i="8"/>
  <c r="DF24" i="8"/>
  <c r="CH24" i="8"/>
  <c r="BJ24" i="8"/>
  <c r="AL24" i="8"/>
  <c r="N24" i="8"/>
  <c r="DJ23" i="8"/>
  <c r="CQ23" i="8"/>
  <c r="BV23" i="8"/>
  <c r="BA23" i="8"/>
  <c r="AE23" i="8"/>
  <c r="M23" i="8"/>
  <c r="DJ22" i="8"/>
  <c r="CO22" i="8"/>
  <c r="BV22" i="8"/>
  <c r="BA22" i="8"/>
  <c r="AF22" i="8"/>
  <c r="J22" i="8"/>
  <c r="DK21" i="8"/>
  <c r="CP21" i="8"/>
  <c r="BY21" i="8"/>
  <c r="BF21" i="8"/>
  <c r="AQ21" i="8"/>
  <c r="Y21" i="8"/>
  <c r="J21" i="8"/>
  <c r="DN20" i="8"/>
  <c r="CV20" i="8"/>
  <c r="CG20" i="8"/>
  <c r="BR20" i="8"/>
  <c r="AZ20" i="8"/>
  <c r="AK20" i="8"/>
  <c r="V20" i="8"/>
  <c r="D20" i="8"/>
  <c r="DH19" i="8"/>
  <c r="CS19" i="8"/>
  <c r="CD19" i="8"/>
  <c r="BO19" i="8"/>
  <c r="BA19" i="8"/>
  <c r="AM19" i="8"/>
  <c r="Y19" i="8"/>
  <c r="K19" i="8"/>
  <c r="DQ18" i="8"/>
  <c r="DE18" i="8"/>
  <c r="CS18" i="8"/>
  <c r="CG18" i="8"/>
  <c r="BU18" i="8"/>
  <c r="BI18" i="8"/>
  <c r="AW18" i="8"/>
  <c r="AK18" i="8"/>
  <c r="Y18" i="8"/>
  <c r="M18" i="8"/>
  <c r="DH17" i="8"/>
  <c r="CV17" i="8"/>
  <c r="CJ17" i="8"/>
  <c r="BX17" i="8"/>
  <c r="BL17" i="8"/>
  <c r="AZ17" i="8"/>
  <c r="AN17" i="8"/>
  <c r="AB17" i="8"/>
  <c r="P17" i="8"/>
  <c r="D17" i="8"/>
  <c r="DK16" i="8"/>
  <c r="CY16" i="8"/>
  <c r="CM16" i="8"/>
  <c r="CA16" i="8"/>
  <c r="BO16" i="8"/>
  <c r="BC16" i="8"/>
  <c r="AQ16" i="8"/>
  <c r="AE16" i="8"/>
  <c r="S16" i="8"/>
  <c r="G16" i="8"/>
  <c r="DN15" i="8"/>
  <c r="DB15" i="8"/>
  <c r="CP15" i="8"/>
  <c r="CD15" i="8"/>
  <c r="BR15" i="8"/>
  <c r="BF15" i="8"/>
  <c r="AT15" i="8"/>
  <c r="AH15" i="8"/>
  <c r="V15" i="8"/>
  <c r="J15" i="8"/>
  <c r="DQ14" i="8"/>
  <c r="DE14" i="8"/>
  <c r="CS14" i="8"/>
  <c r="CG14" i="8"/>
  <c r="BU14" i="8"/>
  <c r="BI14" i="8"/>
  <c r="AW14" i="8"/>
  <c r="AK14" i="8"/>
  <c r="Y14" i="8"/>
  <c r="M14" i="8"/>
  <c r="DH13" i="8"/>
  <c r="CV13" i="8"/>
  <c r="CJ13" i="8"/>
  <c r="BX13" i="8"/>
  <c r="BL13" i="8"/>
  <c r="AZ13" i="8"/>
  <c r="AN13" i="8"/>
  <c r="AB13" i="8"/>
  <c r="P13" i="8"/>
  <c r="D13" i="8"/>
  <c r="DK12" i="8"/>
  <c r="CY12" i="8"/>
  <c r="CM12" i="8"/>
  <c r="CA12" i="8"/>
  <c r="BO12" i="8"/>
  <c r="BC12" i="8"/>
  <c r="AQ12" i="8"/>
  <c r="AE12" i="8"/>
  <c r="S12" i="8"/>
  <c r="G12" i="8"/>
  <c r="DN11" i="8"/>
  <c r="DB11" i="8"/>
  <c r="CP11" i="8"/>
  <c r="CD11" i="8"/>
  <c r="BR11" i="8"/>
  <c r="BF11" i="8"/>
  <c r="AT11" i="8"/>
  <c r="AH11" i="8"/>
  <c r="V11" i="8"/>
  <c r="J11" i="8"/>
  <c r="DQ10" i="8"/>
  <c r="DE10" i="8"/>
  <c r="CS10" i="8"/>
  <c r="CG10" i="8"/>
  <c r="BU10" i="8"/>
  <c r="BI10" i="8"/>
  <c r="AW10" i="8"/>
  <c r="AK10" i="8"/>
  <c r="Y10" i="8"/>
  <c r="M10" i="8"/>
  <c r="DH9" i="8"/>
  <c r="CV9" i="8"/>
  <c r="CJ9" i="8"/>
  <c r="BX9" i="8"/>
  <c r="BL9" i="8"/>
  <c r="AZ9" i="8"/>
  <c r="AN9" i="8"/>
  <c r="AB9" i="8"/>
  <c r="P9" i="8"/>
  <c r="D9" i="8"/>
  <c r="DK8" i="8"/>
  <c r="BL29" i="8"/>
  <c r="DD28" i="8"/>
  <c r="AJ28" i="8"/>
  <c r="CI27" i="8"/>
  <c r="O27" i="8"/>
  <c r="BZ26" i="8"/>
  <c r="AG26" i="8"/>
  <c r="B26" i="8"/>
  <c r="CQ25" i="8"/>
  <c r="BO25" i="8"/>
  <c r="AJ25" i="8"/>
  <c r="I25" i="8"/>
  <c r="DD24" i="8"/>
  <c r="CF24" i="8"/>
  <c r="BH24" i="8"/>
  <c r="AJ24" i="8"/>
  <c r="L24" i="8"/>
  <c r="DI23" i="8"/>
  <c r="CM23" i="8"/>
  <c r="BU23" i="8"/>
  <c r="AY23" i="8"/>
  <c r="AD23" i="8"/>
  <c r="K23" i="8"/>
  <c r="DI22" i="8"/>
  <c r="CN22" i="8"/>
  <c r="BR22" i="8"/>
  <c r="AZ22" i="8"/>
  <c r="AD22" i="8"/>
  <c r="I22" i="8"/>
  <c r="DI21" i="8"/>
  <c r="CO21" i="8"/>
  <c r="BU21" i="8"/>
  <c r="BE21" i="8"/>
  <c r="AO21" i="8"/>
  <c r="X21" i="8"/>
  <c r="I21" i="8"/>
  <c r="DL20" i="8"/>
  <c r="CU20" i="8"/>
  <c r="CF20" i="8"/>
  <c r="BP20" i="8"/>
  <c r="AY20" i="8"/>
  <c r="AJ20" i="8"/>
  <c r="T20" i="8"/>
  <c r="C20" i="8"/>
  <c r="DG19" i="8"/>
  <c r="CQ19" i="8"/>
  <c r="CC19" i="8"/>
  <c r="BN19" i="8"/>
  <c r="AZ19" i="8"/>
  <c r="AL19" i="8"/>
  <c r="W19" i="8"/>
  <c r="J19" i="8"/>
  <c r="DP18" i="8"/>
  <c r="DD18" i="8"/>
  <c r="CR18" i="8"/>
  <c r="CF18" i="8"/>
  <c r="BT18" i="8"/>
  <c r="BH18" i="8"/>
  <c r="AV18" i="8"/>
  <c r="AJ18" i="8"/>
  <c r="X18" i="8"/>
  <c r="L18" i="8"/>
  <c r="DG17" i="8"/>
  <c r="CU17" i="8"/>
  <c r="CI17" i="8"/>
  <c r="BW17" i="8"/>
  <c r="BK17" i="8"/>
  <c r="AY17" i="8"/>
  <c r="AM17" i="8"/>
  <c r="AA17" i="8"/>
  <c r="O17" i="8"/>
  <c r="C17" i="8"/>
  <c r="DJ16" i="8"/>
  <c r="CX16" i="8"/>
  <c r="CL16" i="8"/>
  <c r="BZ16" i="8"/>
  <c r="BN16" i="8"/>
  <c r="BB16" i="8"/>
  <c r="AP16" i="8"/>
  <c r="AD16" i="8"/>
  <c r="R16" i="8"/>
  <c r="F16" i="8"/>
  <c r="DM15" i="8"/>
  <c r="DA15" i="8"/>
  <c r="CO15" i="8"/>
  <c r="CC15" i="8"/>
  <c r="BQ15" i="8"/>
  <c r="BE15" i="8"/>
  <c r="AS15" i="8"/>
  <c r="AG15" i="8"/>
  <c r="U15" i="8"/>
  <c r="I15" i="8"/>
  <c r="DP14" i="8"/>
  <c r="DD14" i="8"/>
  <c r="CR14" i="8"/>
  <c r="CF14" i="8"/>
  <c r="BT14" i="8"/>
  <c r="BH14" i="8"/>
  <c r="AV14" i="8"/>
  <c r="AJ14" i="8"/>
  <c r="X14" i="8"/>
  <c r="L14" i="8"/>
  <c r="DG13" i="8"/>
  <c r="CU13" i="8"/>
  <c r="CI13" i="8"/>
  <c r="BW13" i="8"/>
  <c r="BK13" i="8"/>
  <c r="AY13" i="8"/>
  <c r="AM13" i="8"/>
  <c r="AA13" i="8"/>
  <c r="O13" i="8"/>
  <c r="C13" i="8"/>
  <c r="DJ12" i="8"/>
  <c r="CX12" i="8"/>
  <c r="CL12" i="8"/>
  <c r="BZ12" i="8"/>
  <c r="BN12" i="8"/>
  <c r="BB12" i="8"/>
  <c r="AP12" i="8"/>
  <c r="AD12" i="8"/>
  <c r="R12" i="8"/>
  <c r="F12" i="8"/>
  <c r="DM11" i="8"/>
  <c r="DA11" i="8"/>
  <c r="CO11" i="8"/>
  <c r="CC11" i="8"/>
  <c r="BQ11" i="8"/>
  <c r="BE11" i="8"/>
  <c r="AS11" i="8"/>
  <c r="AG11" i="8"/>
  <c r="U11" i="8"/>
  <c r="I11" i="8"/>
  <c r="DP10" i="8"/>
  <c r="DD10" i="8"/>
  <c r="CR10" i="8"/>
  <c r="CF10" i="8"/>
  <c r="BT10" i="8"/>
  <c r="AY29" i="8"/>
  <c r="CR28" i="8"/>
  <c r="X28" i="8"/>
  <c r="BW27" i="8"/>
  <c r="C27" i="8"/>
  <c r="BP26" i="8"/>
  <c r="AD26" i="8"/>
  <c r="DO25" i="8"/>
  <c r="CM25" i="8"/>
  <c r="BH25" i="8"/>
  <c r="AG25" i="8"/>
  <c r="E25" i="8"/>
  <c r="CZ24" i="8"/>
  <c r="CB24" i="8"/>
  <c r="BD24" i="8"/>
  <c r="AF24" i="8"/>
  <c r="H24" i="8"/>
  <c r="DF23" i="8"/>
  <c r="CK23" i="8"/>
  <c r="BO23" i="8"/>
  <c r="AW23" i="8"/>
  <c r="AA23" i="8"/>
  <c r="F23" i="8"/>
  <c r="DF22" i="8"/>
  <c r="CK22" i="8"/>
  <c r="BP22" i="8"/>
  <c r="AT22" i="8"/>
  <c r="AB22" i="8"/>
  <c r="F22" i="8"/>
  <c r="DD21" i="8"/>
  <c r="CM21" i="8"/>
  <c r="BS21" i="8"/>
  <c r="BC21" i="8"/>
  <c r="AK21" i="8"/>
  <c r="V21" i="8"/>
  <c r="G21" i="8"/>
  <c r="DH20" i="8"/>
  <c r="CS20" i="8"/>
  <c r="CD20" i="8"/>
  <c r="BL20" i="8"/>
  <c r="AW20" i="8"/>
  <c r="AH20" i="8"/>
  <c r="P20" i="8"/>
  <c r="DE19" i="8"/>
  <c r="CO19" i="8"/>
  <c r="BZ19" i="8"/>
  <c r="BL19" i="8"/>
  <c r="AX19" i="8"/>
  <c r="AI19" i="8"/>
  <c r="U19" i="8"/>
  <c r="H19" i="8"/>
  <c r="DN18" i="8"/>
  <c r="DB18" i="8"/>
  <c r="CP18" i="8"/>
  <c r="CD18" i="8"/>
  <c r="BR18" i="8"/>
  <c r="BF18" i="8"/>
  <c r="AT18" i="8"/>
  <c r="AH18" i="8"/>
  <c r="V18" i="8"/>
  <c r="J18" i="8"/>
  <c r="DQ17" i="8"/>
  <c r="DE17" i="8"/>
  <c r="CS17" i="8"/>
  <c r="CG17" i="8"/>
  <c r="BU17" i="8"/>
  <c r="BI17" i="8"/>
  <c r="AW17" i="8"/>
  <c r="AK17" i="8"/>
  <c r="Y17" i="8"/>
  <c r="M17" i="8"/>
  <c r="DH16" i="8"/>
  <c r="CV16" i="8"/>
  <c r="CJ16" i="8"/>
  <c r="BX16" i="8"/>
  <c r="BL16" i="8"/>
  <c r="AZ16" i="8"/>
  <c r="AN16" i="8"/>
  <c r="AB16" i="8"/>
  <c r="P16" i="8"/>
  <c r="D16" i="8"/>
  <c r="DK15" i="8"/>
  <c r="CY15" i="8"/>
  <c r="CM15" i="8"/>
  <c r="CA15" i="8"/>
  <c r="BO15" i="8"/>
  <c r="BC15" i="8"/>
  <c r="AQ15" i="8"/>
  <c r="AE15" i="8"/>
  <c r="S15" i="8"/>
  <c r="G15" i="8"/>
  <c r="DN14" i="8"/>
  <c r="DB14" i="8"/>
  <c r="CP14" i="8"/>
  <c r="CD14" i="8"/>
  <c r="BR14" i="8"/>
  <c r="BF14" i="8"/>
  <c r="AT14" i="8"/>
  <c r="AH14" i="8"/>
  <c r="V14" i="8"/>
  <c r="J14" i="8"/>
  <c r="DQ13" i="8"/>
  <c r="DE13" i="8"/>
  <c r="CS13" i="8"/>
  <c r="CG13" i="8"/>
  <c r="BU13" i="8"/>
  <c r="BI13" i="8"/>
  <c r="AW13" i="8"/>
  <c r="AK13" i="8"/>
  <c r="Y13" i="8"/>
  <c r="M13" i="8"/>
  <c r="DH12" i="8"/>
  <c r="CV12" i="8"/>
  <c r="CJ12" i="8"/>
  <c r="BX12" i="8"/>
  <c r="BL12" i="8"/>
  <c r="AZ12" i="8"/>
  <c r="AN12" i="8"/>
  <c r="AB12" i="8"/>
  <c r="P12" i="8"/>
  <c r="D12" i="8"/>
  <c r="DK11" i="8"/>
  <c r="CY11" i="8"/>
  <c r="CM11" i="8"/>
  <c r="CA11" i="8"/>
  <c r="BO11" i="8"/>
  <c r="BC11" i="8"/>
  <c r="AQ11" i="8"/>
  <c r="AE11" i="8"/>
  <c r="S11" i="8"/>
  <c r="G11" i="8"/>
  <c r="DN10" i="8"/>
  <c r="DB10" i="8"/>
  <c r="CP10" i="8"/>
  <c r="CD10" i="8"/>
  <c r="BR10" i="8"/>
  <c r="BF10" i="8"/>
  <c r="AT10" i="8"/>
  <c r="AH10" i="8"/>
  <c r="V10" i="8"/>
  <c r="J10" i="8"/>
  <c r="DQ9" i="8"/>
  <c r="DE9" i="8"/>
  <c r="CS9" i="8"/>
  <c r="CG9" i="8"/>
  <c r="BU9" i="8"/>
  <c r="BI9" i="8"/>
  <c r="AW9" i="8"/>
  <c r="AK9" i="8"/>
  <c r="Y9" i="8"/>
  <c r="M9" i="8"/>
  <c r="DH8" i="8"/>
  <c r="CV8" i="8"/>
  <c r="DQ5" i="8"/>
  <c r="D8" i="8"/>
  <c r="T8" i="8"/>
  <c r="AN8" i="8"/>
  <c r="BD8" i="8"/>
  <c r="BX8" i="8"/>
  <c r="CW8" i="8"/>
  <c r="L9" i="8"/>
  <c r="AV9" i="8"/>
  <c r="CF9" i="8"/>
  <c r="DP9" i="8"/>
  <c r="AG10" i="8"/>
  <c r="BQ10" i="8"/>
  <c r="DO10" i="8"/>
  <c r="BP11" i="8"/>
  <c r="Q12" i="8"/>
  <c r="CK12" i="8"/>
  <c r="AL13" i="8"/>
  <c r="DF13" i="8"/>
  <c r="BG14" i="8"/>
  <c r="H15" i="8"/>
  <c r="CB15" i="8"/>
  <c r="AC16" i="8"/>
  <c r="CW16" i="8"/>
  <c r="AX17" i="8"/>
  <c r="DR17" i="8"/>
  <c r="BS18" i="8"/>
  <c r="V19" i="8"/>
  <c r="DF19" i="8"/>
  <c r="CE20" i="8"/>
  <c r="BD21" i="8"/>
  <c r="AX22" i="8"/>
  <c r="AX23" i="8"/>
  <c r="BF24" i="8"/>
  <c r="CO25" i="8"/>
  <c r="AH28" i="8"/>
  <c r="AX5" i="8"/>
  <c r="DR5" i="8"/>
  <c r="E8" i="8"/>
  <c r="U8" i="8"/>
  <c r="AO8" i="8"/>
  <c r="BE8" i="8"/>
  <c r="BY8" i="8"/>
  <c r="CX8" i="8"/>
  <c r="N9" i="8"/>
  <c r="AX9" i="8"/>
  <c r="CH9" i="8"/>
  <c r="DR9" i="8"/>
  <c r="AI10" i="8"/>
  <c r="BS10" i="8"/>
  <c r="F11" i="8"/>
  <c r="BZ11" i="8"/>
  <c r="AA12" i="8"/>
  <c r="CU12" i="8"/>
  <c r="AV13" i="8"/>
  <c r="DP13" i="8"/>
  <c r="BQ14" i="8"/>
  <c r="R15" i="8"/>
  <c r="CL15" i="8"/>
  <c r="AM16" i="8"/>
  <c r="DG16" i="8"/>
  <c r="BH17" i="8"/>
  <c r="I18" i="8"/>
  <c r="CC18" i="8"/>
  <c r="AH19" i="8"/>
  <c r="CR20" i="8"/>
  <c r="BR21" i="8"/>
  <c r="BN22" i="8"/>
  <c r="BN23" i="8"/>
  <c r="BX24" i="8"/>
  <c r="DM25" i="8"/>
  <c r="CP28" i="8"/>
  <c r="F8" i="8"/>
  <c r="Y8" i="8"/>
  <c r="AP8" i="8"/>
  <c r="BI8" i="8"/>
  <c r="BZ8" i="8"/>
  <c r="CY8" i="8"/>
  <c r="O9" i="8"/>
  <c r="AY9" i="8"/>
  <c r="CI9" i="8"/>
  <c r="AJ10" i="8"/>
  <c r="BW10" i="8"/>
  <c r="H11" i="8"/>
  <c r="CB11" i="8"/>
  <c r="AC12" i="8"/>
  <c r="CW12" i="8"/>
  <c r="AX13" i="8"/>
  <c r="DR13" i="8"/>
  <c r="BS14" i="8"/>
  <c r="T15" i="8"/>
  <c r="CN15" i="8"/>
  <c r="AO16" i="8"/>
  <c r="DI16" i="8"/>
  <c r="BJ17" i="8"/>
  <c r="K18" i="8"/>
  <c r="CE18" i="8"/>
  <c r="AK19" i="8"/>
  <c r="B20" i="8"/>
  <c r="CT20" i="8"/>
  <c r="BT21" i="8"/>
  <c r="BQ22" i="8"/>
  <c r="BS23" i="8"/>
  <c r="CD24" i="8"/>
  <c r="DP25" i="8"/>
  <c r="DB28" i="8"/>
  <c r="S7" i="7" a="1"/>
  <c r="S7" i="7"/>
  <c r="T7" i="7" a="1"/>
  <c r="T7" i="7"/>
  <c r="U7" i="7" a="1"/>
  <c r="U7" i="7"/>
  <c r="V7" i="7" a="1"/>
  <c r="V7" i="7"/>
  <c r="W7" i="7" a="1"/>
  <c r="W7" i="7"/>
  <c r="X7" i="7" a="1"/>
  <c r="X7" i="7"/>
  <c r="Y7" i="7" a="1"/>
  <c r="Y7" i="7"/>
  <c r="Z7" i="7" a="1"/>
  <c r="Z7" i="7"/>
  <c r="AA7" i="7" a="1"/>
  <c r="AA7" i="7"/>
  <c r="AB7" i="7" a="1"/>
  <c r="AB7" i="7"/>
  <c r="AC7" i="7" a="1"/>
  <c r="AC7" i="7"/>
  <c r="AD7" i="7" a="1"/>
  <c r="AD7" i="7"/>
  <c r="AE7" i="7" a="1"/>
  <c r="AE7" i="7"/>
  <c r="AF7" i="7" a="1"/>
  <c r="AF7" i="7"/>
  <c r="AG7" i="7" a="1"/>
  <c r="AG7" i="7"/>
  <c r="AH7" i="7" a="1"/>
  <c r="AH7" i="7"/>
  <c r="AI7" i="7" a="1"/>
  <c r="AI7" i="7"/>
  <c r="AJ7" i="7" a="1"/>
  <c r="AJ7" i="7"/>
  <c r="AK7" i="7" a="1"/>
  <c r="AK7" i="7"/>
  <c r="AL7" i="7" a="1"/>
  <c r="AL7" i="7"/>
  <c r="AM7" i="7" a="1"/>
  <c r="AM7" i="7"/>
  <c r="AN7" i="7" a="1"/>
  <c r="AN7" i="7"/>
  <c r="AO7" i="7" a="1"/>
  <c r="AO7" i="7"/>
  <c r="AP7" i="7" a="1"/>
  <c r="AP7" i="7"/>
  <c r="AQ7" i="7" a="1"/>
  <c r="AQ7" i="7"/>
  <c r="AR7" i="7" a="1"/>
  <c r="AR7" i="7"/>
  <c r="AS7" i="7" a="1"/>
  <c r="AS7" i="7"/>
  <c r="AT7" i="7" a="1"/>
  <c r="AT7" i="7"/>
  <c r="AU7" i="7" a="1"/>
  <c r="AU7" i="7"/>
  <c r="AV7" i="7" a="1"/>
  <c r="AV7" i="7"/>
  <c r="AW7" i="7" a="1"/>
  <c r="AW7" i="7"/>
  <c r="AX7" i="7" a="1"/>
  <c r="AX7" i="7"/>
  <c r="AY7" i="7" a="1"/>
  <c r="AY7" i="7"/>
  <c r="AZ7" i="7" a="1"/>
  <c r="AZ7" i="7"/>
  <c r="BA7" i="7" a="1"/>
  <c r="BA7" i="7"/>
  <c r="BB7" i="7" a="1"/>
  <c r="BB7" i="7"/>
  <c r="BC7" i="7" a="1"/>
  <c r="BC7" i="7"/>
  <c r="BD7" i="7" a="1"/>
  <c r="BD7" i="7"/>
  <c r="BE7" i="7" a="1"/>
  <c r="BE7" i="7"/>
  <c r="BF7" i="7" a="1"/>
  <c r="BF7" i="7"/>
  <c r="BG7" i="7" a="1"/>
  <c r="BG7" i="7"/>
  <c r="BH7" i="7" a="1"/>
  <c r="BH7" i="7"/>
  <c r="BI7" i="7" a="1"/>
  <c r="BI7" i="7"/>
  <c r="BJ7" i="7" a="1"/>
  <c r="BJ7" i="7"/>
  <c r="BK7" i="7" a="1"/>
  <c r="BK7" i="7"/>
  <c r="BL7" i="7" a="1"/>
  <c r="BL7" i="7"/>
  <c r="BM7" i="7" a="1"/>
  <c r="BM7" i="7"/>
  <c r="BN7" i="7" a="1"/>
  <c r="BN7" i="7"/>
  <c r="BO7" i="7" a="1"/>
  <c r="BO7" i="7"/>
  <c r="BP7" i="7" a="1"/>
  <c r="BP7" i="7"/>
  <c r="BQ7" i="7" a="1"/>
  <c r="BQ7" i="7"/>
  <c r="BR7" i="7" a="1"/>
  <c r="BR7" i="7"/>
  <c r="BS7" i="7" a="1"/>
  <c r="BS7" i="7"/>
  <c r="BT7" i="7" a="1"/>
  <c r="BT7" i="7"/>
  <c r="BU7" i="7" a="1"/>
  <c r="BU7" i="7"/>
  <c r="BV7" i="7" a="1"/>
  <c r="BV7" i="7"/>
  <c r="BW7" i="7" a="1"/>
  <c r="BW7" i="7"/>
  <c r="BX7" i="7" a="1"/>
  <c r="BX7" i="7"/>
  <c r="BY7" i="7" a="1"/>
  <c r="BY7" i="7"/>
  <c r="BZ7" i="7" a="1"/>
  <c r="BZ7" i="7"/>
  <c r="CA7" i="7" a="1"/>
  <c r="CA7" i="7"/>
  <c r="CB7" i="7" a="1"/>
  <c r="CB7" i="7"/>
  <c r="CC7" i="7" a="1"/>
  <c r="CC7" i="7"/>
  <c r="CD7" i="7" a="1"/>
  <c r="CD7" i="7"/>
  <c r="CE7" i="7" a="1"/>
  <c r="CE7" i="7"/>
  <c r="CF7" i="7" a="1"/>
  <c r="CF7" i="7"/>
  <c r="CG7" i="7" a="1"/>
  <c r="CG7" i="7"/>
  <c r="CH7" i="7" a="1"/>
  <c r="CH7" i="7"/>
  <c r="CI7" i="7" a="1"/>
  <c r="CI7" i="7"/>
  <c r="CJ7" i="7" a="1"/>
  <c r="CJ7" i="7"/>
  <c r="CK7" i="7" a="1"/>
  <c r="CK7" i="7"/>
  <c r="CL7" i="7" a="1"/>
  <c r="CL7" i="7"/>
  <c r="CM7" i="7" a="1"/>
  <c r="CM7" i="7"/>
  <c r="CN7" i="7" a="1"/>
  <c r="CN7" i="7"/>
  <c r="CO7" i="7" a="1"/>
  <c r="CO7" i="7"/>
  <c r="CP7" i="7" a="1"/>
  <c r="CP7" i="7"/>
  <c r="CQ7" i="7" a="1"/>
  <c r="CQ7" i="7"/>
  <c r="CR7" i="7" a="1"/>
  <c r="CR7" i="7"/>
  <c r="CS7" i="7" a="1"/>
  <c r="CS7" i="7"/>
  <c r="CT7" i="7" a="1"/>
  <c r="CT7" i="7"/>
  <c r="CU7" i="7" a="1"/>
  <c r="CU7" i="7"/>
  <c r="CV7" i="7" a="1"/>
  <c r="CV7" i="7"/>
  <c r="CW7" i="7" a="1"/>
  <c r="CW7" i="7"/>
  <c r="CX7" i="7" a="1"/>
  <c r="CX7" i="7"/>
  <c r="CY7" i="7" a="1"/>
  <c r="CY7" i="7"/>
  <c r="CZ7" i="7" a="1"/>
  <c r="CZ7" i="7"/>
  <c r="DA7" i="7" a="1"/>
  <c r="DA7" i="7"/>
  <c r="DB7" i="7" a="1"/>
  <c r="DB7" i="7"/>
  <c r="DC7" i="7" a="1"/>
  <c r="DC7" i="7"/>
  <c r="DD7" i="7" a="1"/>
  <c r="DD7" i="7"/>
  <c r="DE7" i="7" a="1"/>
  <c r="DE7" i="7"/>
  <c r="DF7" i="7" a="1"/>
  <c r="DF7" i="7"/>
  <c r="DG7" i="7" a="1"/>
  <c r="DG7" i="7"/>
  <c r="DH7" i="7" a="1"/>
  <c r="DH7" i="7"/>
  <c r="DI7" i="7" a="1"/>
  <c r="DI7" i="7"/>
  <c r="DJ7" i="7" a="1"/>
  <c r="DJ7" i="7"/>
  <c r="DK7" i="7" a="1"/>
  <c r="DK7" i="7"/>
  <c r="DL7" i="7" a="1"/>
  <c r="DL7" i="7"/>
  <c r="DM7" i="7" a="1"/>
  <c r="DM7" i="7"/>
  <c r="DN7" i="7" a="1"/>
  <c r="DN7" i="7"/>
  <c r="DO7" i="7" a="1"/>
  <c r="DO7" i="7"/>
  <c r="DP7" i="7" a="1"/>
  <c r="DP7" i="7"/>
  <c r="DQ7" i="7" a="1"/>
  <c r="DQ7" i="7"/>
  <c r="DR7" i="7" a="1"/>
  <c r="DR7" i="7"/>
  <c r="DS7" i="7" a="1"/>
  <c r="DS7" i="7"/>
  <c r="DT7" i="7" a="1"/>
  <c r="DT7" i="7"/>
  <c r="DU7" i="7" a="1"/>
  <c r="DU7" i="7"/>
  <c r="DV7" i="7" a="1"/>
  <c r="DV7" i="7"/>
  <c r="DW7" i="7" a="1"/>
  <c r="DW7" i="7"/>
  <c r="DX7" i="7" a="1"/>
  <c r="DX7" i="7"/>
  <c r="Q33" i="7" a="1"/>
  <c r="Q33" i="7"/>
  <c r="R33" i="7" a="1"/>
  <c r="R33" i="7"/>
  <c r="S33" i="7" a="1"/>
  <c r="S33" i="7"/>
  <c r="T33" i="7" a="1"/>
  <c r="T33" i="7"/>
  <c r="U33" i="7" a="1"/>
  <c r="U33" i="7"/>
  <c r="V33" i="7" a="1"/>
  <c r="V33" i="7"/>
  <c r="W33" i="7" a="1"/>
  <c r="W33" i="7"/>
  <c r="X33" i="7" a="1"/>
  <c r="X33" i="7"/>
  <c r="Y33" i="7" a="1"/>
  <c r="Y33" i="7"/>
  <c r="Z33" i="7" a="1"/>
  <c r="Z33" i="7"/>
  <c r="AA33" i="7" a="1"/>
  <c r="AA33" i="7"/>
  <c r="AB33" i="7" a="1"/>
  <c r="AB33" i="7"/>
  <c r="AC33" i="7" a="1"/>
  <c r="AC33" i="7"/>
  <c r="AD33" i="7" a="1"/>
  <c r="AD33" i="7"/>
  <c r="AE33" i="7" a="1"/>
  <c r="AE33" i="7"/>
  <c r="AF33" i="7" a="1"/>
  <c r="AF33" i="7"/>
  <c r="AG33" i="7" a="1"/>
  <c r="AG33" i="7"/>
  <c r="AH33" i="7" a="1"/>
  <c r="AH33" i="7"/>
  <c r="AI33" i="7" a="1"/>
  <c r="AI33" i="7"/>
  <c r="AJ33" i="7" a="1"/>
  <c r="AJ33" i="7"/>
  <c r="AK33" i="7" a="1"/>
  <c r="AK33" i="7"/>
  <c r="AL33" i="7" a="1"/>
  <c r="AL33" i="7"/>
  <c r="AM33" i="7" a="1"/>
  <c r="AM33" i="7"/>
  <c r="AN33" i="7" a="1"/>
  <c r="AN33" i="7"/>
  <c r="AO33" i="7" a="1"/>
  <c r="AO33" i="7"/>
  <c r="AP33" i="7" a="1"/>
  <c r="AP33" i="7"/>
  <c r="AQ33" i="7" a="1"/>
  <c r="AQ33" i="7"/>
  <c r="AR33" i="7" a="1"/>
  <c r="AR33" i="7"/>
  <c r="AS33" i="7" a="1"/>
  <c r="AS33" i="7"/>
  <c r="AT33" i="7" a="1"/>
  <c r="AT33" i="7"/>
  <c r="AU33" i="7" a="1"/>
  <c r="AU33" i="7"/>
  <c r="AV33" i="7" a="1"/>
  <c r="AV33" i="7"/>
  <c r="AW33" i="7" a="1"/>
  <c r="AW33" i="7"/>
  <c r="AX33" i="7" a="1"/>
  <c r="AX33" i="7"/>
  <c r="AY33" i="7" a="1"/>
  <c r="AY33" i="7"/>
  <c r="AZ33" i="7" a="1"/>
  <c r="AZ33" i="7"/>
  <c r="BA33" i="7" a="1"/>
  <c r="BA33" i="7"/>
  <c r="BB33" i="7" a="1"/>
  <c r="BB33" i="7"/>
  <c r="BC33" i="7" a="1"/>
  <c r="BC33" i="7"/>
  <c r="BD33" i="7" a="1"/>
  <c r="BD33" i="7"/>
  <c r="BE33" i="7" a="1"/>
  <c r="BE33" i="7"/>
  <c r="BF33" i="7" a="1"/>
  <c r="BF33" i="7"/>
  <c r="BG33" i="7" a="1"/>
  <c r="BG33" i="7"/>
  <c r="BH33" i="7" a="1"/>
  <c r="BH33" i="7"/>
  <c r="BI33" i="7" a="1"/>
  <c r="BI33" i="7"/>
  <c r="BJ33" i="7" a="1"/>
  <c r="BJ33" i="7"/>
  <c r="BK33" i="7" a="1"/>
  <c r="BK33" i="7"/>
  <c r="BL33" i="7" a="1"/>
  <c r="BL33" i="7"/>
  <c r="BM33" i="7" a="1"/>
  <c r="BM33" i="7"/>
  <c r="BN33" i="7" a="1"/>
  <c r="BN33" i="7"/>
  <c r="BO33" i="7" a="1"/>
  <c r="BO33" i="7"/>
  <c r="BP33" i="7" a="1"/>
  <c r="BP33" i="7"/>
  <c r="BQ33" i="7" a="1"/>
  <c r="BQ33" i="7"/>
  <c r="BR33" i="7" a="1"/>
  <c r="BR33" i="7"/>
  <c r="BS33" i="7" a="1"/>
  <c r="BS33" i="7"/>
  <c r="BT33" i="7" a="1"/>
  <c r="BT33" i="7"/>
  <c r="BU33" i="7" a="1"/>
  <c r="BU33" i="7"/>
  <c r="BV33" i="7" a="1"/>
  <c r="BV33" i="7"/>
  <c r="BW33" i="7" a="1"/>
  <c r="BW33" i="7"/>
  <c r="BX33" i="7" a="1"/>
  <c r="BX33" i="7"/>
  <c r="BY33" i="7" a="1"/>
  <c r="BY33" i="7"/>
  <c r="BZ33" i="7" a="1"/>
  <c r="BZ33" i="7"/>
  <c r="CA33" i="7" a="1"/>
  <c r="CA33" i="7"/>
  <c r="CB33" i="7" a="1"/>
  <c r="CB33" i="7"/>
  <c r="CC33" i="7" a="1"/>
  <c r="CC33" i="7"/>
  <c r="CD33" i="7" a="1"/>
  <c r="CD33" i="7"/>
  <c r="CE33" i="7" a="1"/>
  <c r="CE33" i="7"/>
  <c r="CF33" i="7" a="1"/>
  <c r="CF33" i="7"/>
  <c r="CG33" i="7" a="1"/>
  <c r="CG33" i="7"/>
  <c r="CH33" i="7" a="1"/>
  <c r="CH33" i="7"/>
  <c r="CI33" i="7" a="1"/>
  <c r="CI33" i="7"/>
  <c r="CJ33" i="7" a="1"/>
  <c r="CJ33" i="7"/>
  <c r="CK33" i="7" a="1"/>
  <c r="CK33" i="7"/>
  <c r="CL33" i="7" a="1"/>
  <c r="CL33" i="7"/>
  <c r="CM33" i="7" a="1"/>
  <c r="CM33" i="7"/>
  <c r="CN33" i="7" a="1"/>
  <c r="CN33" i="7"/>
  <c r="CO33" i="7" a="1"/>
  <c r="CO33" i="7"/>
  <c r="CP33" i="7" a="1"/>
  <c r="CP33" i="7"/>
  <c r="CQ33" i="7" a="1"/>
  <c r="CQ33" i="7"/>
  <c r="CR33" i="7" a="1"/>
  <c r="CR33" i="7"/>
  <c r="CS33" i="7" a="1"/>
  <c r="CS33" i="7"/>
  <c r="CT33" i="7" a="1"/>
  <c r="CT33" i="7"/>
  <c r="CU33" i="7" a="1"/>
  <c r="CU33" i="7"/>
  <c r="CV33" i="7" a="1"/>
  <c r="CV33" i="7"/>
  <c r="CW33" i="7" a="1"/>
  <c r="CW33" i="7"/>
  <c r="CX33" i="7" a="1"/>
  <c r="CX33" i="7"/>
  <c r="CY33" i="7" a="1"/>
  <c r="CY33" i="7"/>
  <c r="CZ33" i="7" a="1"/>
  <c r="CZ33" i="7"/>
  <c r="DA33" i="7" a="1"/>
  <c r="DA33" i="7"/>
  <c r="DB33" i="7" a="1"/>
  <c r="DB33" i="7"/>
  <c r="DC33" i="7" a="1"/>
  <c r="DC33" i="7"/>
  <c r="DD33" i="7" a="1"/>
  <c r="DD33" i="7"/>
  <c r="DE33" i="7" a="1"/>
  <c r="DE33" i="7"/>
  <c r="DF33" i="7" a="1"/>
  <c r="DF33" i="7"/>
  <c r="DG33" i="7" a="1"/>
  <c r="DG33" i="7"/>
  <c r="DH33" i="7" a="1"/>
  <c r="DH33" i="7"/>
  <c r="DI33" i="7" a="1"/>
  <c r="DI33" i="7"/>
  <c r="DJ33" i="7" a="1"/>
  <c r="DJ33" i="7"/>
  <c r="DK33" i="7" a="1"/>
  <c r="DK33" i="7"/>
  <c r="DL33" i="7" a="1"/>
  <c r="DL33" i="7"/>
  <c r="DM33" i="7" a="1"/>
  <c r="DM33" i="7"/>
  <c r="DN33" i="7" a="1"/>
  <c r="DN33" i="7"/>
  <c r="DO33" i="7" a="1"/>
  <c r="DO33" i="7"/>
  <c r="DP33" i="7" a="1"/>
  <c r="DP33" i="7"/>
  <c r="DQ33" i="7" a="1"/>
  <c r="DQ33" i="7"/>
  <c r="DR33" i="7" a="1"/>
  <c r="DR33" i="7"/>
  <c r="DS33" i="7" a="1"/>
  <c r="DS33" i="7"/>
  <c r="DT33" i="7" a="1"/>
  <c r="DT33" i="7"/>
  <c r="DU33" i="7" a="1"/>
  <c r="DU33" i="7"/>
  <c r="DV33" i="7" a="1"/>
  <c r="DV33" i="7"/>
  <c r="DW33" i="7" a="1"/>
  <c r="DW33" i="7"/>
  <c r="DX33" i="7" a="1"/>
  <c r="DX33" i="7"/>
  <c r="P46" i="7" a="1"/>
  <c r="P46" i="7"/>
  <c r="Q46" i="7" a="1"/>
  <c r="Q46" i="7"/>
  <c r="R46" i="7" a="1"/>
  <c r="R46" i="7"/>
  <c r="S46" i="7" a="1"/>
  <c r="S46" i="7"/>
  <c r="T46" i="7" a="1"/>
  <c r="T46" i="7"/>
  <c r="U46" i="7" a="1"/>
  <c r="U46" i="7"/>
  <c r="V46" i="7" a="1"/>
  <c r="V46" i="7"/>
  <c r="W46" i="7" a="1"/>
  <c r="W46" i="7"/>
  <c r="X46" i="7" a="1"/>
  <c r="X46" i="7"/>
  <c r="Y46" i="7" a="1"/>
  <c r="Y46" i="7"/>
  <c r="Z46" i="7" a="1"/>
  <c r="Z46" i="7"/>
  <c r="AA46" i="7" a="1"/>
  <c r="AA46" i="7"/>
  <c r="AB46" i="7" a="1"/>
  <c r="AB46" i="7"/>
  <c r="AC46" i="7" a="1"/>
  <c r="AC46" i="7"/>
  <c r="AD46" i="7" a="1"/>
  <c r="AD46" i="7"/>
  <c r="AE46" i="7" a="1"/>
  <c r="AE46" i="7"/>
  <c r="AF46" i="7" a="1"/>
  <c r="AF46" i="7"/>
  <c r="AG46" i="7" a="1"/>
  <c r="AG46" i="7"/>
  <c r="AH46" i="7" a="1"/>
  <c r="AH46" i="7"/>
  <c r="AI46" i="7" a="1"/>
  <c r="AI46" i="7"/>
  <c r="AJ46" i="7" a="1"/>
  <c r="AJ46" i="7"/>
  <c r="AK46" i="7" a="1"/>
  <c r="AK46" i="7"/>
  <c r="AL46" i="7" a="1"/>
  <c r="AL46" i="7"/>
  <c r="AM46" i="7" a="1"/>
  <c r="AM46" i="7"/>
  <c r="AN46" i="7" a="1"/>
  <c r="AN46" i="7"/>
  <c r="AO46" i="7" a="1"/>
  <c r="AO46" i="7"/>
  <c r="AP46" i="7" a="1"/>
  <c r="AP46" i="7"/>
  <c r="AQ46" i="7" a="1"/>
  <c r="AQ46" i="7"/>
  <c r="AR46" i="7" a="1"/>
  <c r="AR46" i="7"/>
  <c r="AS46" i="7" a="1"/>
  <c r="AS46" i="7"/>
  <c r="AT46" i="7" a="1"/>
  <c r="AT46" i="7"/>
  <c r="AU46" i="7" a="1"/>
  <c r="AU46" i="7"/>
  <c r="AV46" i="7" a="1"/>
  <c r="AV46" i="7"/>
  <c r="AW46" i="7" a="1"/>
  <c r="AW46" i="7"/>
  <c r="AX46" i="7" a="1"/>
  <c r="AX46" i="7"/>
  <c r="AY46" i="7" a="1"/>
  <c r="AY46" i="7"/>
  <c r="AZ46" i="7" a="1"/>
  <c r="AZ46" i="7"/>
  <c r="BA46" i="7" a="1"/>
  <c r="BA46" i="7"/>
  <c r="BB46" i="7" a="1"/>
  <c r="BB46" i="7"/>
  <c r="BC46" i="7" a="1"/>
  <c r="BC46" i="7"/>
  <c r="BD46" i="7" a="1"/>
  <c r="BD46" i="7"/>
  <c r="BE46" i="7" a="1"/>
  <c r="BE46" i="7"/>
  <c r="BF46" i="7" a="1"/>
  <c r="BF46" i="7"/>
  <c r="BG46" i="7" a="1"/>
  <c r="BG46" i="7"/>
  <c r="BH46" i="7" a="1"/>
  <c r="BH46" i="7"/>
  <c r="BI46" i="7" a="1"/>
  <c r="BI46" i="7"/>
  <c r="BJ46" i="7" a="1"/>
  <c r="BJ46" i="7"/>
  <c r="BK46" i="7" a="1"/>
  <c r="BK46" i="7"/>
  <c r="BL46" i="7" a="1"/>
  <c r="BL46" i="7"/>
  <c r="BM46" i="7" a="1"/>
  <c r="BM46" i="7"/>
  <c r="BN46" i="7" a="1"/>
  <c r="BN46" i="7"/>
  <c r="BO46" i="7" a="1"/>
  <c r="BO46" i="7"/>
  <c r="BP46" i="7" a="1"/>
  <c r="BP46" i="7"/>
  <c r="BQ46" i="7" a="1"/>
  <c r="BQ46" i="7"/>
  <c r="BR46" i="7" a="1"/>
  <c r="BR46" i="7"/>
  <c r="BS46" i="7" a="1"/>
  <c r="BS46" i="7"/>
  <c r="BT46" i="7" a="1"/>
  <c r="BT46" i="7"/>
  <c r="BU46" i="7" a="1"/>
  <c r="BU46" i="7"/>
  <c r="BV46" i="7" a="1"/>
  <c r="BV46" i="7"/>
  <c r="BW46" i="7" a="1"/>
  <c r="BW46" i="7"/>
  <c r="BX46" i="7" a="1"/>
  <c r="BX46" i="7"/>
  <c r="BY46" i="7" a="1"/>
  <c r="BY46" i="7"/>
  <c r="BZ46" i="7" a="1"/>
  <c r="BZ46" i="7"/>
  <c r="CA46" i="7" a="1"/>
  <c r="CA46" i="7"/>
  <c r="CB46" i="7" a="1"/>
  <c r="CB46" i="7"/>
  <c r="CC46" i="7" a="1"/>
  <c r="CC46" i="7"/>
  <c r="CD46" i="7" a="1"/>
  <c r="CD46" i="7"/>
  <c r="CE46" i="7" a="1"/>
  <c r="CE46" i="7"/>
  <c r="CF46" i="7" a="1"/>
  <c r="CF46" i="7"/>
  <c r="CG46" i="7" a="1"/>
  <c r="CG46" i="7"/>
  <c r="CH46" i="7" a="1"/>
  <c r="CH46" i="7"/>
  <c r="CI46" i="7" a="1"/>
  <c r="CI46" i="7"/>
  <c r="CJ46" i="7" a="1"/>
  <c r="CJ46" i="7"/>
  <c r="CK46" i="7" a="1"/>
  <c r="CK46" i="7"/>
  <c r="CL46" i="7" a="1"/>
  <c r="CL46" i="7"/>
  <c r="CM46" i="7" a="1"/>
  <c r="CM46" i="7"/>
  <c r="CN46" i="7" a="1"/>
  <c r="CN46" i="7"/>
  <c r="CO46" i="7" a="1"/>
  <c r="CO46" i="7"/>
  <c r="CP46" i="7" a="1"/>
  <c r="CP46" i="7"/>
  <c r="CQ46" i="7" a="1"/>
  <c r="CQ46" i="7"/>
  <c r="CR46" i="7" a="1"/>
  <c r="CR46" i="7"/>
  <c r="CS46" i="7" a="1"/>
  <c r="CS46" i="7"/>
  <c r="CT46" i="7" a="1"/>
  <c r="CT46" i="7"/>
  <c r="CU46" i="7" a="1"/>
  <c r="CU46" i="7"/>
  <c r="CV46" i="7" a="1"/>
  <c r="CV46" i="7"/>
  <c r="CW46" i="7" a="1"/>
  <c r="CW46" i="7"/>
  <c r="CX46" i="7" a="1"/>
  <c r="CX46" i="7"/>
  <c r="CY46" i="7" a="1"/>
  <c r="CY46" i="7"/>
  <c r="CZ46" i="7" a="1"/>
  <c r="CZ46" i="7"/>
  <c r="DA46" i="7" a="1"/>
  <c r="DA46" i="7"/>
  <c r="DB46" i="7" a="1"/>
  <c r="DB46" i="7"/>
  <c r="DC46" i="7" a="1"/>
  <c r="DC46" i="7"/>
  <c r="DD46" i="7" a="1"/>
  <c r="DD46" i="7"/>
  <c r="DE46" i="7" a="1"/>
  <c r="DE46" i="7"/>
  <c r="DF46" i="7" a="1"/>
  <c r="DF46" i="7"/>
  <c r="DG46" i="7" a="1"/>
  <c r="DG46" i="7"/>
  <c r="DH46" i="7" a="1"/>
  <c r="DH46" i="7"/>
  <c r="DI46" i="7" a="1"/>
  <c r="DI46" i="7"/>
  <c r="DJ46" i="7" a="1"/>
  <c r="DJ46" i="7"/>
  <c r="DK46" i="7" a="1"/>
  <c r="DK46" i="7"/>
  <c r="DL46" i="7" a="1"/>
  <c r="DL46" i="7"/>
  <c r="DM46" i="7" a="1"/>
  <c r="DM46" i="7"/>
  <c r="DN46" i="7" a="1"/>
  <c r="DN46" i="7"/>
  <c r="DO46" i="7" a="1"/>
  <c r="DO46" i="7"/>
  <c r="DP46" i="7" a="1"/>
  <c r="DP46" i="7"/>
  <c r="DQ46" i="7" a="1"/>
  <c r="DQ46" i="7"/>
  <c r="DR46" i="7" a="1"/>
  <c r="DR46" i="7"/>
  <c r="DS46" i="7" a="1"/>
  <c r="DS46" i="7"/>
  <c r="DT46" i="7" a="1"/>
  <c r="DT46" i="7"/>
  <c r="DU46" i="7" a="1"/>
  <c r="DU46" i="7"/>
  <c r="DV46" i="7" a="1"/>
  <c r="DV46" i="7"/>
  <c r="DW46" i="7" a="1"/>
  <c r="DW46" i="7"/>
  <c r="DX46" i="7" a="1"/>
  <c r="DX46" i="7"/>
  <c r="W15" i="7" a="1"/>
  <c r="W15" i="7"/>
  <c r="X15" i="7" a="1"/>
  <c r="X15" i="7"/>
  <c r="Y15" i="7" a="1"/>
  <c r="Y15" i="7"/>
  <c r="Z15" i="7" a="1"/>
  <c r="Z15" i="7"/>
  <c r="AA15" i="7" a="1"/>
  <c r="AA15" i="7"/>
  <c r="AB15" i="7" a="1"/>
  <c r="AB15" i="7"/>
  <c r="AC15" i="7" a="1"/>
  <c r="AC15" i="7"/>
  <c r="AD15" i="7" a="1"/>
  <c r="AD15" i="7"/>
  <c r="AE15" i="7" a="1"/>
  <c r="AE15" i="7"/>
  <c r="AF15" i="7" a="1"/>
  <c r="AF15" i="7"/>
  <c r="AG15" i="7" a="1"/>
  <c r="AG15" i="7"/>
  <c r="AH15" i="7" a="1"/>
  <c r="AH15" i="7"/>
  <c r="AI15" i="7" a="1"/>
  <c r="AI15" i="7"/>
  <c r="AJ15" i="7" a="1"/>
  <c r="AJ15" i="7"/>
  <c r="AK15" i="7" a="1"/>
  <c r="AK15" i="7"/>
  <c r="AL15" i="7" a="1"/>
  <c r="AL15" i="7"/>
  <c r="AM15" i="7" a="1"/>
  <c r="AM15" i="7"/>
  <c r="AN15" i="7" a="1"/>
  <c r="AN15" i="7"/>
  <c r="AO15" i="7" a="1"/>
  <c r="AO15" i="7"/>
  <c r="AP15" i="7" a="1"/>
  <c r="AP15" i="7"/>
  <c r="AQ15" i="7" a="1"/>
  <c r="AQ15" i="7"/>
  <c r="AR15" i="7" a="1"/>
  <c r="AR15" i="7"/>
  <c r="AS15" i="7" a="1"/>
  <c r="AS15" i="7"/>
  <c r="AT15" i="7" a="1"/>
  <c r="AT15" i="7"/>
  <c r="AU15" i="7" a="1"/>
  <c r="AU15" i="7"/>
  <c r="AV15" i="7" a="1"/>
  <c r="AV15" i="7"/>
  <c r="AW15" i="7" a="1"/>
  <c r="AW15" i="7"/>
  <c r="AX15" i="7" a="1"/>
  <c r="AX15" i="7"/>
  <c r="AY15" i="7" a="1"/>
  <c r="AY15" i="7"/>
  <c r="AZ15" i="7" a="1"/>
  <c r="AZ15" i="7"/>
  <c r="BA15" i="7" a="1"/>
  <c r="BA15" i="7"/>
  <c r="BB15" i="7" a="1"/>
  <c r="BB15" i="7"/>
  <c r="BC15" i="7" a="1"/>
  <c r="BC15" i="7"/>
  <c r="BD15" i="7" a="1"/>
  <c r="BD15" i="7"/>
  <c r="BE15" i="7" a="1"/>
  <c r="BE15" i="7"/>
  <c r="BF15" i="7" a="1"/>
  <c r="BF15" i="7"/>
  <c r="BG15" i="7" a="1"/>
  <c r="BG15" i="7"/>
  <c r="BH15" i="7" a="1"/>
  <c r="BH15" i="7"/>
  <c r="BI15" i="7" a="1"/>
  <c r="BI15" i="7"/>
  <c r="BJ15" i="7" a="1"/>
  <c r="BJ15" i="7"/>
  <c r="BK15" i="7" a="1"/>
  <c r="BK15" i="7"/>
  <c r="BL15" i="7" a="1"/>
  <c r="BL15" i="7"/>
  <c r="BM15" i="7" a="1"/>
  <c r="BM15" i="7"/>
  <c r="BN15" i="7" a="1"/>
  <c r="BN15" i="7"/>
  <c r="BO15" i="7" a="1"/>
  <c r="BO15" i="7"/>
  <c r="BP15" i="7" a="1"/>
  <c r="BP15" i="7"/>
  <c r="BQ15" i="7" a="1"/>
  <c r="BQ15" i="7"/>
  <c r="BR15" i="7" a="1"/>
  <c r="BR15" i="7"/>
  <c r="BS15" i="7" a="1"/>
  <c r="BS15" i="7"/>
  <c r="BT15" i="7" a="1"/>
  <c r="BT15" i="7"/>
  <c r="BU15" i="7" a="1"/>
  <c r="BU15" i="7"/>
  <c r="BV15" i="7" a="1"/>
  <c r="BV15" i="7"/>
  <c r="BW15" i="7" a="1"/>
  <c r="BW15" i="7"/>
  <c r="BX15" i="7" a="1"/>
  <c r="BX15" i="7"/>
  <c r="BY15" i="7" a="1"/>
  <c r="BY15" i="7"/>
  <c r="BZ15" i="7" a="1"/>
  <c r="BZ15" i="7"/>
  <c r="CA15" i="7" a="1"/>
  <c r="CA15" i="7"/>
  <c r="CB15" i="7" a="1"/>
  <c r="CB15" i="7"/>
  <c r="CC15" i="7" a="1"/>
  <c r="CC15" i="7"/>
  <c r="CD15" i="7" a="1"/>
  <c r="CD15" i="7"/>
  <c r="CE15" i="7" a="1"/>
  <c r="CE15" i="7"/>
  <c r="CF15" i="7" a="1"/>
  <c r="CF15" i="7"/>
  <c r="CG15" i="7" a="1"/>
  <c r="CG15" i="7"/>
  <c r="CH15" i="7" a="1"/>
  <c r="CH15" i="7"/>
  <c r="CI15" i="7" a="1"/>
  <c r="CI15" i="7"/>
  <c r="CJ15" i="7" a="1"/>
  <c r="CJ15" i="7"/>
  <c r="CK15" i="7" a="1"/>
  <c r="CK15" i="7"/>
  <c r="CL15" i="7" a="1"/>
  <c r="CL15" i="7"/>
  <c r="CM15" i="7" a="1"/>
  <c r="CM15" i="7"/>
  <c r="CN15" i="7" a="1"/>
  <c r="CN15" i="7"/>
  <c r="CO15" i="7" a="1"/>
  <c r="CO15" i="7"/>
  <c r="CP15" i="7" a="1"/>
  <c r="CP15" i="7"/>
  <c r="CQ15" i="7" a="1"/>
  <c r="CQ15" i="7"/>
  <c r="CR15" i="7" a="1"/>
  <c r="CR15" i="7"/>
  <c r="CS15" i="7" a="1"/>
  <c r="CS15" i="7"/>
  <c r="CT15" i="7" a="1"/>
  <c r="CT15" i="7"/>
  <c r="CU15" i="7" a="1"/>
  <c r="CU15" i="7"/>
  <c r="CV15" i="7" a="1"/>
  <c r="CV15" i="7"/>
  <c r="CW15" i="7" a="1"/>
  <c r="CW15" i="7"/>
  <c r="CX15" i="7" a="1"/>
  <c r="CX15" i="7"/>
  <c r="CY15" i="7" a="1"/>
  <c r="CY15" i="7"/>
  <c r="CZ15" i="7" a="1"/>
  <c r="CZ15" i="7"/>
  <c r="DA15" i="7" a="1"/>
  <c r="DA15" i="7"/>
  <c r="DB15" i="7" a="1"/>
  <c r="DB15" i="7"/>
  <c r="DC15" i="7" a="1"/>
  <c r="DC15" i="7"/>
  <c r="DD15" i="7" a="1"/>
  <c r="DD15" i="7"/>
  <c r="DE15" i="7" a="1"/>
  <c r="DE15" i="7"/>
  <c r="DF15" i="7" a="1"/>
  <c r="DF15" i="7"/>
  <c r="DG15" i="7" a="1"/>
  <c r="DG15" i="7"/>
  <c r="DH15" i="7" a="1"/>
  <c r="DH15" i="7"/>
  <c r="DI15" i="7" a="1"/>
  <c r="DI15" i="7"/>
  <c r="DJ15" i="7" a="1"/>
  <c r="DJ15" i="7"/>
  <c r="DK15" i="7" a="1"/>
  <c r="DK15" i="7"/>
  <c r="DL15" i="7" a="1"/>
  <c r="DL15" i="7"/>
  <c r="DM15" i="7" a="1"/>
  <c r="DM15" i="7"/>
  <c r="DN15" i="7" a="1"/>
  <c r="DN15" i="7"/>
  <c r="DO15" i="7" a="1"/>
  <c r="DO15" i="7"/>
  <c r="DP15" i="7" a="1"/>
  <c r="DP15" i="7"/>
  <c r="DQ15" i="7" a="1"/>
  <c r="DQ15" i="7"/>
  <c r="DR15" i="7" a="1"/>
  <c r="DR15" i="7"/>
  <c r="DS15" i="7" a="1"/>
  <c r="DS15" i="7"/>
  <c r="DT15" i="7" a="1"/>
  <c r="DT15" i="7"/>
  <c r="DU15" i="7" a="1"/>
  <c r="DU15" i="7"/>
  <c r="DV15" i="7" a="1"/>
  <c r="DV15" i="7"/>
  <c r="DW15" i="7" a="1"/>
  <c r="DW15" i="7"/>
  <c r="DX15" i="7" a="1"/>
  <c r="DX15" i="7"/>
  <c r="V28" i="7" a="1"/>
  <c r="V28" i="7"/>
  <c r="W28" i="7" a="1"/>
  <c r="W28" i="7"/>
  <c r="X28" i="7" a="1"/>
  <c r="X28" i="7"/>
  <c r="Y28" i="7" a="1"/>
  <c r="Y28" i="7"/>
  <c r="Z28" i="7" a="1"/>
  <c r="Z28" i="7"/>
  <c r="AA28" i="7" a="1"/>
  <c r="AA28" i="7"/>
  <c r="AB28" i="7" a="1"/>
  <c r="AB28" i="7"/>
  <c r="AC28" i="7" a="1"/>
  <c r="AC28" i="7"/>
  <c r="AD28" i="7" a="1"/>
  <c r="AD28" i="7"/>
  <c r="AE28" i="7" a="1"/>
  <c r="AE28" i="7"/>
  <c r="AF28" i="7" a="1"/>
  <c r="AF28" i="7"/>
  <c r="AG28" i="7" a="1"/>
  <c r="AG28" i="7"/>
  <c r="AH28" i="7" a="1"/>
  <c r="AH28" i="7"/>
  <c r="AI28" i="7" a="1"/>
  <c r="AI28" i="7"/>
  <c r="AJ28" i="7" a="1"/>
  <c r="AJ28" i="7"/>
  <c r="AK28" i="7" a="1"/>
  <c r="AK28" i="7"/>
  <c r="AL28" i="7" a="1"/>
  <c r="AL28" i="7"/>
  <c r="AM28" i="7" a="1"/>
  <c r="AM28" i="7"/>
  <c r="AN28" i="7" a="1"/>
  <c r="AN28" i="7"/>
  <c r="AO28" i="7" a="1"/>
  <c r="AO28" i="7"/>
  <c r="AP28" i="7" a="1"/>
  <c r="AP28" i="7"/>
  <c r="AQ28" i="7" a="1"/>
  <c r="AQ28" i="7"/>
  <c r="AR28" i="7" a="1"/>
  <c r="AR28" i="7"/>
  <c r="AS28" i="7" a="1"/>
  <c r="AS28" i="7"/>
  <c r="AT28" i="7" a="1"/>
  <c r="AT28" i="7"/>
  <c r="AU28" i="7" a="1"/>
  <c r="AU28" i="7"/>
  <c r="AV28" i="7" a="1"/>
  <c r="AV28" i="7"/>
  <c r="AW28" i="7" a="1"/>
  <c r="AW28" i="7"/>
  <c r="AX28" i="7" a="1"/>
  <c r="AX28" i="7"/>
  <c r="AY28" i="7" a="1"/>
  <c r="AY28" i="7"/>
  <c r="AZ28" i="7" a="1"/>
  <c r="AZ28" i="7"/>
  <c r="BA28" i="7" a="1"/>
  <c r="BA28" i="7"/>
  <c r="BB28" i="7" a="1"/>
  <c r="BB28" i="7"/>
  <c r="BC28" i="7" a="1"/>
  <c r="BC28" i="7"/>
  <c r="BD28" i="7" a="1"/>
  <c r="BD28" i="7"/>
  <c r="BE28" i="7" a="1"/>
  <c r="BE28" i="7"/>
  <c r="BF28" i="7" a="1"/>
  <c r="BF28" i="7"/>
  <c r="BG28" i="7" a="1"/>
  <c r="BG28" i="7"/>
  <c r="BH28" i="7" a="1"/>
  <c r="BH28" i="7"/>
  <c r="BI28" i="7" a="1"/>
  <c r="BI28" i="7"/>
  <c r="BJ28" i="7" a="1"/>
  <c r="BJ28" i="7"/>
  <c r="BK28" i="7" a="1"/>
  <c r="BK28" i="7"/>
  <c r="BL28" i="7" a="1"/>
  <c r="BL28" i="7"/>
  <c r="BM28" i="7" a="1"/>
  <c r="BM28" i="7"/>
  <c r="BN28" i="7" a="1"/>
  <c r="BN28" i="7"/>
  <c r="BO28" i="7" a="1"/>
  <c r="BO28" i="7"/>
  <c r="BP28" i="7" a="1"/>
  <c r="BP28" i="7"/>
  <c r="BQ28" i="7" a="1"/>
  <c r="BQ28" i="7"/>
  <c r="BR28" i="7" a="1"/>
  <c r="BR28" i="7"/>
  <c r="BS28" i="7" a="1"/>
  <c r="BS28" i="7"/>
  <c r="BT28" i="7" a="1"/>
  <c r="BT28" i="7"/>
  <c r="BU28" i="7" a="1"/>
  <c r="BU28" i="7"/>
  <c r="BV28" i="7" a="1"/>
  <c r="BV28" i="7"/>
  <c r="BW28" i="7" a="1"/>
  <c r="BW28" i="7"/>
  <c r="BX28" i="7" a="1"/>
  <c r="BX28" i="7"/>
  <c r="BY28" i="7" a="1"/>
  <c r="BY28" i="7"/>
  <c r="BZ28" i="7" a="1"/>
  <c r="BZ28" i="7"/>
  <c r="CA28" i="7" a="1"/>
  <c r="CA28" i="7"/>
  <c r="CB28" i="7" a="1"/>
  <c r="CB28" i="7"/>
  <c r="CC28" i="7" a="1"/>
  <c r="CC28" i="7"/>
  <c r="CD28" i="7" a="1"/>
  <c r="CD28" i="7"/>
  <c r="CE28" i="7" a="1"/>
  <c r="CE28" i="7"/>
  <c r="CF28" i="7" a="1"/>
  <c r="CF28" i="7"/>
  <c r="CG28" i="7" a="1"/>
  <c r="CG28" i="7"/>
  <c r="CH28" i="7" a="1"/>
  <c r="CH28" i="7"/>
  <c r="CI28" i="7" a="1"/>
  <c r="CI28" i="7"/>
  <c r="CJ28" i="7" a="1"/>
  <c r="CJ28" i="7"/>
  <c r="CK28" i="7" a="1"/>
  <c r="CK28" i="7"/>
  <c r="CL28" i="7" a="1"/>
  <c r="CL28" i="7"/>
  <c r="CM28" i="7" a="1"/>
  <c r="CM28" i="7"/>
  <c r="CN28" i="7" a="1"/>
  <c r="CN28" i="7"/>
  <c r="CO28" i="7" a="1"/>
  <c r="CO28" i="7"/>
  <c r="CP28" i="7" a="1"/>
  <c r="CP28" i="7"/>
  <c r="CQ28" i="7" a="1"/>
  <c r="CQ28" i="7"/>
  <c r="CR28" i="7" a="1"/>
  <c r="CR28" i="7"/>
  <c r="CS28" i="7" a="1"/>
  <c r="CS28" i="7"/>
  <c r="CT28" i="7" a="1"/>
  <c r="CT28" i="7"/>
  <c r="CU28" i="7" a="1"/>
  <c r="CU28" i="7"/>
  <c r="CV28" i="7" a="1"/>
  <c r="CV28" i="7"/>
  <c r="CW28" i="7" a="1"/>
  <c r="CW28" i="7"/>
  <c r="CX28" i="7" a="1"/>
  <c r="CX28" i="7"/>
  <c r="CY28" i="7" a="1"/>
  <c r="CY28" i="7"/>
  <c r="CZ28" i="7" a="1"/>
  <c r="CZ28" i="7"/>
  <c r="DA28" i="7" a="1"/>
  <c r="DA28" i="7"/>
  <c r="DB28" i="7" a="1"/>
  <c r="DB28" i="7"/>
  <c r="DC28" i="7" a="1"/>
  <c r="DC28" i="7"/>
  <c r="DD28" i="7" a="1"/>
  <c r="DD28" i="7"/>
  <c r="DE28" i="7" a="1"/>
  <c r="DE28" i="7"/>
  <c r="DF28" i="7" a="1"/>
  <c r="DF28" i="7"/>
  <c r="DG28" i="7" a="1"/>
  <c r="DG28" i="7"/>
  <c r="DH28" i="7" a="1"/>
  <c r="DH28" i="7"/>
  <c r="DI28" i="7" a="1"/>
  <c r="DI28" i="7"/>
  <c r="DJ28" i="7" a="1"/>
  <c r="DJ28" i="7"/>
  <c r="DK28" i="7" a="1"/>
  <c r="DK28" i="7"/>
  <c r="DL28" i="7" a="1"/>
  <c r="DL28" i="7"/>
  <c r="DM28" i="7" a="1"/>
  <c r="DM28" i="7"/>
  <c r="DN28" i="7" a="1"/>
  <c r="DN28" i="7"/>
  <c r="DO28" i="7" a="1"/>
  <c r="DO28" i="7"/>
  <c r="DP28" i="7" a="1"/>
  <c r="DP28" i="7"/>
  <c r="DQ28" i="7" a="1"/>
  <c r="DQ28" i="7"/>
  <c r="DR28" i="7" a="1"/>
  <c r="DR28" i="7"/>
  <c r="DS28" i="7" a="1"/>
  <c r="DS28" i="7"/>
  <c r="DT28" i="7" a="1"/>
  <c r="DT28" i="7"/>
  <c r="DU28" i="7" a="1"/>
  <c r="DU28" i="7"/>
  <c r="DV28" i="7" a="1"/>
  <c r="DV28" i="7"/>
  <c r="DW28" i="7" a="1"/>
  <c r="DW28" i="7"/>
  <c r="DX28" i="7" a="1"/>
  <c r="DX28" i="7"/>
  <c r="U41" i="7" a="1"/>
  <c r="U41" i="7"/>
  <c r="V41" i="7" a="1"/>
  <c r="V41" i="7"/>
  <c r="W41" i="7" a="1"/>
  <c r="W41" i="7"/>
  <c r="X41" i="7" a="1"/>
  <c r="X41" i="7"/>
  <c r="Y41" i="7" a="1"/>
  <c r="Y41" i="7"/>
  <c r="Z41" i="7" a="1"/>
  <c r="Z41" i="7"/>
  <c r="AA41" i="7" a="1"/>
  <c r="AA41" i="7"/>
  <c r="AB41" i="7" a="1"/>
  <c r="AB41" i="7"/>
  <c r="AC41" i="7" a="1"/>
  <c r="AC41" i="7"/>
  <c r="AD41" i="7" a="1"/>
  <c r="AD41" i="7"/>
  <c r="AE41" i="7" a="1"/>
  <c r="AE41" i="7"/>
  <c r="AF41" i="7" a="1"/>
  <c r="AF41" i="7"/>
  <c r="AG41" i="7" a="1"/>
  <c r="AG41" i="7"/>
  <c r="AH41" i="7" a="1"/>
  <c r="AH41" i="7"/>
  <c r="AI41" i="7" a="1"/>
  <c r="AI41" i="7"/>
  <c r="AJ41" i="7" a="1"/>
  <c r="AJ41" i="7"/>
  <c r="AK41" i="7" a="1"/>
  <c r="AK41" i="7"/>
  <c r="AL41" i="7" a="1"/>
  <c r="AL41" i="7"/>
  <c r="AM41" i="7" a="1"/>
  <c r="AM41" i="7"/>
  <c r="AN41" i="7" a="1"/>
  <c r="AN41" i="7"/>
  <c r="AO41" i="7" a="1"/>
  <c r="AO41" i="7"/>
  <c r="AP41" i="7" a="1"/>
  <c r="AP41" i="7"/>
  <c r="AQ41" i="7" a="1"/>
  <c r="AQ41" i="7"/>
  <c r="AR41" i="7" a="1"/>
  <c r="AR41" i="7"/>
  <c r="AS41" i="7" a="1"/>
  <c r="AS41" i="7"/>
  <c r="AT41" i="7" a="1"/>
  <c r="AT41" i="7"/>
  <c r="AU41" i="7" a="1"/>
  <c r="AU41" i="7"/>
  <c r="AV41" i="7" a="1"/>
  <c r="AV41" i="7"/>
  <c r="AW41" i="7" a="1"/>
  <c r="AW41" i="7"/>
  <c r="AX41" i="7" a="1"/>
  <c r="AX41" i="7"/>
  <c r="AY41" i="7" a="1"/>
  <c r="AY41" i="7"/>
  <c r="AZ41" i="7" a="1"/>
  <c r="AZ41" i="7"/>
  <c r="BA41" i="7" a="1"/>
  <c r="BA41" i="7"/>
  <c r="BB41" i="7" a="1"/>
  <c r="BB41" i="7"/>
  <c r="BC41" i="7" a="1"/>
  <c r="BC41" i="7"/>
  <c r="BD41" i="7" a="1"/>
  <c r="BD41" i="7"/>
  <c r="BE41" i="7" a="1"/>
  <c r="BE41" i="7"/>
  <c r="BF41" i="7" a="1"/>
  <c r="BF41" i="7"/>
  <c r="BG41" i="7" a="1"/>
  <c r="BG41" i="7"/>
  <c r="BH41" i="7" a="1"/>
  <c r="BH41" i="7"/>
  <c r="BI41" i="7" a="1"/>
  <c r="BI41" i="7"/>
  <c r="BJ41" i="7" a="1"/>
  <c r="BJ41" i="7"/>
  <c r="BK41" i="7" a="1"/>
  <c r="BK41" i="7"/>
  <c r="BL41" i="7" a="1"/>
  <c r="BL41" i="7"/>
  <c r="BM41" i="7" a="1"/>
  <c r="BM41" i="7"/>
  <c r="BN41" i="7" a="1"/>
  <c r="BN41" i="7"/>
  <c r="BO41" i="7" a="1"/>
  <c r="BO41" i="7"/>
  <c r="BP41" i="7" a="1"/>
  <c r="BP41" i="7"/>
  <c r="BQ41" i="7" a="1"/>
  <c r="BQ41" i="7"/>
  <c r="BR41" i="7" a="1"/>
  <c r="BR41" i="7"/>
  <c r="BS41" i="7" a="1"/>
  <c r="BS41" i="7"/>
  <c r="BT41" i="7" a="1"/>
  <c r="BT41" i="7"/>
  <c r="BU41" i="7" a="1"/>
  <c r="BU41" i="7"/>
  <c r="BV41" i="7" a="1"/>
  <c r="BV41" i="7"/>
  <c r="BW41" i="7" a="1"/>
  <c r="BW41" i="7"/>
  <c r="BX41" i="7" a="1"/>
  <c r="BX41" i="7"/>
  <c r="BY41" i="7" a="1"/>
  <c r="BY41" i="7"/>
  <c r="BZ41" i="7" a="1"/>
  <c r="BZ41" i="7"/>
  <c r="CA41" i="7" a="1"/>
  <c r="CA41" i="7"/>
  <c r="CB41" i="7" a="1"/>
  <c r="CB41" i="7"/>
  <c r="CC41" i="7" a="1"/>
  <c r="CC41" i="7"/>
  <c r="CD41" i="7" a="1"/>
  <c r="CD41" i="7"/>
  <c r="CE41" i="7" a="1"/>
  <c r="CE41" i="7"/>
  <c r="CF41" i="7" a="1"/>
  <c r="CF41" i="7"/>
  <c r="CG41" i="7" a="1"/>
  <c r="CG41" i="7"/>
  <c r="CH41" i="7" a="1"/>
  <c r="CH41" i="7"/>
  <c r="CI41" i="7" a="1"/>
  <c r="CI41" i="7"/>
  <c r="CJ41" i="7" a="1"/>
  <c r="CJ41" i="7"/>
  <c r="CK41" i="7" a="1"/>
  <c r="CK41" i="7"/>
  <c r="CL41" i="7" a="1"/>
  <c r="CL41" i="7"/>
  <c r="CM41" i="7" a="1"/>
  <c r="CM41" i="7"/>
  <c r="CN41" i="7" a="1"/>
  <c r="CN41" i="7"/>
  <c r="CO41" i="7" a="1"/>
  <c r="CO41" i="7"/>
  <c r="CP41" i="7" a="1"/>
  <c r="CP41" i="7"/>
  <c r="CQ41" i="7" a="1"/>
  <c r="CQ41" i="7"/>
  <c r="CR41" i="7" a="1"/>
  <c r="CR41" i="7"/>
  <c r="CS41" i="7" a="1"/>
  <c r="CS41" i="7"/>
  <c r="CT41" i="7" a="1"/>
  <c r="CT41" i="7"/>
  <c r="CU41" i="7" a="1"/>
  <c r="CU41" i="7"/>
  <c r="CV41" i="7" a="1"/>
  <c r="CV41" i="7"/>
  <c r="CW41" i="7" a="1"/>
  <c r="CW41" i="7"/>
  <c r="CX41" i="7" a="1"/>
  <c r="CX41" i="7"/>
  <c r="CY41" i="7" a="1"/>
  <c r="CY41" i="7"/>
  <c r="CZ41" i="7" a="1"/>
  <c r="CZ41" i="7"/>
  <c r="DA41" i="7" a="1"/>
  <c r="DA41" i="7"/>
  <c r="DB41" i="7" a="1"/>
  <c r="DB41" i="7"/>
  <c r="DC41" i="7" a="1"/>
  <c r="DC41" i="7"/>
  <c r="DD41" i="7" a="1"/>
  <c r="DD41" i="7"/>
  <c r="DE41" i="7" a="1"/>
  <c r="DE41" i="7"/>
  <c r="DF41" i="7" a="1"/>
  <c r="DF41" i="7"/>
  <c r="DG41" i="7" a="1"/>
  <c r="DG41" i="7"/>
  <c r="DH41" i="7" a="1"/>
  <c r="DH41" i="7"/>
  <c r="DI41" i="7" a="1"/>
  <c r="DI41" i="7"/>
  <c r="DJ41" i="7" a="1"/>
  <c r="DJ41" i="7"/>
  <c r="DK41" i="7" a="1"/>
  <c r="DK41" i="7"/>
  <c r="DL41" i="7" a="1"/>
  <c r="DL41" i="7"/>
  <c r="DM41" i="7" a="1"/>
  <c r="DM41" i="7"/>
  <c r="DN41" i="7" a="1"/>
  <c r="DN41" i="7"/>
  <c r="DO41" i="7" a="1"/>
  <c r="DO41" i="7"/>
  <c r="DP41" i="7" a="1"/>
  <c r="DP41" i="7"/>
  <c r="DQ41" i="7" a="1"/>
  <c r="DQ41" i="7"/>
  <c r="DR41" i="7" a="1"/>
  <c r="DR41" i="7"/>
  <c r="DS41" i="7" a="1"/>
  <c r="DS41" i="7"/>
  <c r="DT41" i="7" a="1"/>
  <c r="DT41" i="7"/>
  <c r="DU41" i="7" a="1"/>
  <c r="DU41" i="7"/>
  <c r="DV41" i="7" a="1"/>
  <c r="DV41" i="7"/>
  <c r="DW41" i="7" a="1"/>
  <c r="DW41" i="7"/>
  <c r="DX41" i="7" a="1"/>
  <c r="DX41" i="7"/>
  <c r="W3" i="7" a="1"/>
  <c r="W3" i="7"/>
  <c r="X3" i="7" a="1"/>
  <c r="X3" i="7"/>
  <c r="Y3" i="7" a="1"/>
  <c r="Y3" i="7"/>
  <c r="Z3" i="7" a="1"/>
  <c r="Z3" i="7"/>
  <c r="AA3" i="7" a="1"/>
  <c r="AA3" i="7"/>
  <c r="AB3" i="7" a="1"/>
  <c r="AB3" i="7"/>
  <c r="AC3" i="7" a="1"/>
  <c r="AC3" i="7"/>
  <c r="AD3" i="7" a="1"/>
  <c r="AD3" i="7"/>
  <c r="AE3" i="7" a="1"/>
  <c r="AE3" i="7"/>
  <c r="AF3" i="7" a="1"/>
  <c r="AF3" i="7"/>
  <c r="AG3" i="7" a="1"/>
  <c r="AG3" i="7"/>
  <c r="AH3" i="7" a="1"/>
  <c r="AH3" i="7"/>
  <c r="AI3" i="7" a="1"/>
  <c r="AI3" i="7"/>
  <c r="AJ3" i="7" a="1"/>
  <c r="AJ3" i="7"/>
  <c r="AK3" i="7" a="1"/>
  <c r="AK3" i="7"/>
  <c r="AL3" i="7" a="1"/>
  <c r="AL3" i="7"/>
  <c r="AM3" i="7" a="1"/>
  <c r="AM3" i="7"/>
  <c r="AN3" i="7" a="1"/>
  <c r="AN3" i="7"/>
  <c r="AO3" i="7" a="1"/>
  <c r="AO3" i="7"/>
  <c r="AP3" i="7" a="1"/>
  <c r="AP3" i="7"/>
  <c r="AQ3" i="7" a="1"/>
  <c r="AQ3" i="7"/>
  <c r="AR3" i="7" a="1"/>
  <c r="AR3" i="7"/>
  <c r="AS3" i="7" a="1"/>
  <c r="AS3" i="7"/>
  <c r="AT3" i="7" a="1"/>
  <c r="AT3" i="7"/>
  <c r="AU3" i="7" a="1"/>
  <c r="AU3" i="7"/>
  <c r="AV3" i="7" a="1"/>
  <c r="AV3" i="7"/>
  <c r="AW3" i="7" a="1"/>
  <c r="AW3" i="7"/>
  <c r="AX3" i="7" a="1"/>
  <c r="AX3" i="7"/>
  <c r="AY3" i="7" a="1"/>
  <c r="AY3" i="7"/>
  <c r="AZ3" i="7" a="1"/>
  <c r="AZ3" i="7"/>
  <c r="BA3" i="7" a="1"/>
  <c r="BA3" i="7"/>
  <c r="BB3" i="7" a="1"/>
  <c r="BB3" i="7"/>
  <c r="BC3" i="7" a="1"/>
  <c r="BC3" i="7"/>
  <c r="BD3" i="7" a="1"/>
  <c r="BD3" i="7"/>
  <c r="BE3" i="7" a="1"/>
  <c r="BE3" i="7"/>
  <c r="BF3" i="7" a="1"/>
  <c r="BF3" i="7"/>
  <c r="BG3" i="7" a="1"/>
  <c r="BG3" i="7"/>
  <c r="BH3" i="7" a="1"/>
  <c r="BH3" i="7"/>
  <c r="BI3" i="7" a="1"/>
  <c r="BI3" i="7"/>
  <c r="BJ3" i="7" a="1"/>
  <c r="BJ3" i="7"/>
  <c r="BK3" i="7" a="1"/>
  <c r="BK3" i="7"/>
  <c r="BL3" i="7" a="1"/>
  <c r="BL3" i="7"/>
  <c r="BM3" i="7" a="1"/>
  <c r="BM3" i="7"/>
  <c r="BN3" i="7" a="1"/>
  <c r="BN3" i="7"/>
  <c r="BO3" i="7" a="1"/>
  <c r="BO3" i="7"/>
  <c r="BP3" i="7" a="1"/>
  <c r="BP3" i="7"/>
  <c r="BQ3" i="7" a="1"/>
  <c r="BQ3" i="7"/>
  <c r="BR3" i="7" a="1"/>
  <c r="BR3" i="7"/>
  <c r="BS3" i="7" a="1"/>
  <c r="BS3" i="7"/>
  <c r="BT3" i="7" a="1"/>
  <c r="BT3" i="7"/>
  <c r="BU3" i="7" a="1"/>
  <c r="BU3" i="7"/>
  <c r="BV3" i="7" a="1"/>
  <c r="BV3" i="7"/>
  <c r="BW3" i="7" a="1"/>
  <c r="BW3" i="7"/>
  <c r="BX3" i="7" a="1"/>
  <c r="BX3" i="7"/>
  <c r="BY3" i="7" a="1"/>
  <c r="BY3" i="7"/>
  <c r="BZ3" i="7" a="1"/>
  <c r="BZ3" i="7"/>
  <c r="CA3" i="7" a="1"/>
  <c r="CA3" i="7"/>
  <c r="CB3" i="7" a="1"/>
  <c r="CB3" i="7"/>
  <c r="CC3" i="7" a="1"/>
  <c r="CC3" i="7"/>
  <c r="CD3" i="7" a="1"/>
  <c r="CD3" i="7"/>
  <c r="CE3" i="7" a="1"/>
  <c r="CE3" i="7"/>
  <c r="CF3" i="7" a="1"/>
  <c r="CF3" i="7"/>
  <c r="CG3" i="7" a="1"/>
  <c r="CG3" i="7"/>
  <c r="CH3" i="7" a="1"/>
  <c r="CH3" i="7"/>
  <c r="CI3" i="7" a="1"/>
  <c r="CI3" i="7"/>
  <c r="CJ3" i="7" a="1"/>
  <c r="CJ3" i="7"/>
  <c r="CK3" i="7" a="1"/>
  <c r="CK3" i="7"/>
  <c r="CL3" i="7" a="1"/>
  <c r="CL3" i="7"/>
  <c r="CM3" i="7" a="1"/>
  <c r="CM3" i="7"/>
  <c r="CN3" i="7" a="1"/>
  <c r="CN3" i="7"/>
  <c r="CO3" i="7" a="1"/>
  <c r="CO3" i="7"/>
  <c r="CP3" i="7" a="1"/>
  <c r="CP3" i="7"/>
  <c r="CQ3" i="7" a="1"/>
  <c r="CQ3" i="7"/>
  <c r="CR3" i="7" a="1"/>
  <c r="CR3" i="7"/>
  <c r="CS3" i="7" a="1"/>
  <c r="CS3" i="7"/>
  <c r="CT3" i="7" a="1"/>
  <c r="CT3" i="7"/>
  <c r="CU3" i="7" a="1"/>
  <c r="CU3" i="7"/>
  <c r="CV3" i="7" a="1"/>
  <c r="CV3" i="7"/>
  <c r="CW3" i="7" a="1"/>
  <c r="CW3" i="7"/>
  <c r="CX3" i="7" a="1"/>
  <c r="CX3" i="7"/>
  <c r="CY3" i="7" a="1"/>
  <c r="CY3" i="7"/>
  <c r="CZ3" i="7" a="1"/>
  <c r="CZ3" i="7"/>
  <c r="DA3" i="7" a="1"/>
  <c r="DA3" i="7"/>
  <c r="DB3" i="7" a="1"/>
  <c r="DB3" i="7"/>
  <c r="DC3" i="7" a="1"/>
  <c r="DC3" i="7"/>
  <c r="DD3" i="7" a="1"/>
  <c r="DD3" i="7"/>
  <c r="DE3" i="7" a="1"/>
  <c r="DE3" i="7"/>
  <c r="DF3" i="7" a="1"/>
  <c r="DF3" i="7"/>
  <c r="DG3" i="7" a="1"/>
  <c r="DG3" i="7"/>
  <c r="DH3" i="7" a="1"/>
  <c r="DH3" i="7"/>
  <c r="DI3" i="7" a="1"/>
  <c r="DI3" i="7"/>
  <c r="DJ3" i="7" a="1"/>
  <c r="DJ3" i="7"/>
  <c r="DK3" i="7" a="1"/>
  <c r="DK3" i="7"/>
  <c r="DL3" i="7" a="1"/>
  <c r="DL3" i="7"/>
  <c r="DM3" i="7" a="1"/>
  <c r="DM3" i="7"/>
  <c r="DN3" i="7" a="1"/>
  <c r="DN3" i="7"/>
  <c r="DO3" i="7" a="1"/>
  <c r="DO3" i="7"/>
  <c r="DP3" i="7" a="1"/>
  <c r="DP3" i="7"/>
  <c r="DQ3" i="7" a="1"/>
  <c r="DQ3" i="7"/>
  <c r="DR3" i="7" a="1"/>
  <c r="DR3" i="7"/>
  <c r="DS3" i="7" a="1"/>
  <c r="DS3" i="7"/>
  <c r="DT3" i="7" a="1"/>
  <c r="DT3" i="7"/>
  <c r="DU3" i="7" a="1"/>
  <c r="DU3" i="7"/>
  <c r="DV3" i="7" a="1"/>
  <c r="DV3" i="7"/>
  <c r="DW3" i="7" a="1"/>
  <c r="DW3" i="7"/>
  <c r="DX3" i="7" a="1"/>
  <c r="DX3" i="7"/>
  <c r="Q9" i="7" a="1"/>
  <c r="Q9" i="7"/>
  <c r="R9" i="7" a="1"/>
  <c r="R9" i="7"/>
  <c r="S9" i="7" a="1"/>
  <c r="S9" i="7"/>
  <c r="T9" i="7" a="1"/>
  <c r="T9" i="7"/>
  <c r="U9" i="7" a="1"/>
  <c r="U9" i="7"/>
  <c r="V9" i="7" a="1"/>
  <c r="V9" i="7"/>
  <c r="W9" i="7" a="1"/>
  <c r="W9" i="7"/>
  <c r="X9" i="7" a="1"/>
  <c r="X9" i="7"/>
  <c r="Y9" i="7" a="1"/>
  <c r="Y9" i="7"/>
  <c r="Z9" i="7" a="1"/>
  <c r="Z9" i="7"/>
  <c r="AA9" i="7" a="1"/>
  <c r="AA9" i="7"/>
  <c r="AB9" i="7" a="1"/>
  <c r="AB9" i="7"/>
  <c r="AC9" i="7" a="1"/>
  <c r="AC9" i="7"/>
  <c r="AD9" i="7" a="1"/>
  <c r="AD9" i="7"/>
  <c r="AE9" i="7" a="1"/>
  <c r="AE9" i="7"/>
  <c r="AF9" i="7" a="1"/>
  <c r="AF9" i="7"/>
  <c r="AG9" i="7" a="1"/>
  <c r="AG9" i="7"/>
  <c r="AH9" i="7" a="1"/>
  <c r="AH9" i="7"/>
  <c r="AI9" i="7" a="1"/>
  <c r="AI9" i="7"/>
  <c r="AJ9" i="7" a="1"/>
  <c r="AJ9" i="7"/>
  <c r="AK9" i="7" a="1"/>
  <c r="AK9" i="7"/>
  <c r="AL9" i="7" a="1"/>
  <c r="AL9" i="7"/>
  <c r="AM9" i="7" a="1"/>
  <c r="AM9" i="7"/>
  <c r="AN9" i="7" a="1"/>
  <c r="AN9" i="7"/>
  <c r="AO9" i="7" a="1"/>
  <c r="AO9" i="7"/>
  <c r="AP9" i="7" a="1"/>
  <c r="AP9" i="7"/>
  <c r="AQ9" i="7" a="1"/>
  <c r="AQ9" i="7"/>
  <c r="AR9" i="7" a="1"/>
  <c r="AR9" i="7"/>
  <c r="AS9" i="7" a="1"/>
  <c r="AS9" i="7"/>
  <c r="AT9" i="7" a="1"/>
  <c r="AT9" i="7"/>
  <c r="AU9" i="7" a="1"/>
  <c r="AU9" i="7"/>
  <c r="AV9" i="7" a="1"/>
  <c r="AV9" i="7"/>
  <c r="AW9" i="7" a="1"/>
  <c r="AW9" i="7"/>
  <c r="AX9" i="7" a="1"/>
  <c r="AX9" i="7"/>
  <c r="AY9" i="7" a="1"/>
  <c r="AY9" i="7"/>
  <c r="AZ9" i="7" a="1"/>
  <c r="AZ9" i="7"/>
  <c r="BA9" i="7" a="1"/>
  <c r="BA9" i="7"/>
  <c r="BB9" i="7" a="1"/>
  <c r="BB9" i="7"/>
  <c r="BC9" i="7" a="1"/>
  <c r="BC9" i="7"/>
  <c r="BD9" i="7" a="1"/>
  <c r="BD9" i="7"/>
  <c r="BE9" i="7" a="1"/>
  <c r="BE9" i="7"/>
  <c r="BF9" i="7" a="1"/>
  <c r="BF9" i="7"/>
  <c r="BG9" i="7" a="1"/>
  <c r="BG9" i="7"/>
  <c r="BH9" i="7" a="1"/>
  <c r="BH9" i="7"/>
  <c r="BI9" i="7" a="1"/>
  <c r="BI9" i="7"/>
  <c r="BJ9" i="7" a="1"/>
  <c r="BJ9" i="7"/>
  <c r="BK9" i="7" a="1"/>
  <c r="BK9" i="7"/>
  <c r="BL9" i="7" a="1"/>
  <c r="BL9" i="7"/>
  <c r="BM9" i="7" a="1"/>
  <c r="BM9" i="7"/>
  <c r="BN9" i="7" a="1"/>
  <c r="BN9" i="7"/>
  <c r="BO9" i="7" a="1"/>
  <c r="BO9" i="7"/>
  <c r="BP9" i="7" a="1"/>
  <c r="BP9" i="7"/>
  <c r="BQ9" i="7" a="1"/>
  <c r="BQ9" i="7"/>
  <c r="BR9" i="7" a="1"/>
  <c r="BR9" i="7"/>
  <c r="BS9" i="7" a="1"/>
  <c r="BS9" i="7"/>
  <c r="BT9" i="7" a="1"/>
  <c r="BT9" i="7"/>
  <c r="BU9" i="7" a="1"/>
  <c r="BU9" i="7"/>
  <c r="BV9" i="7" a="1"/>
  <c r="BV9" i="7"/>
  <c r="BW9" i="7" a="1"/>
  <c r="BW9" i="7"/>
  <c r="BX9" i="7" a="1"/>
  <c r="BX9" i="7"/>
  <c r="BY9" i="7" a="1"/>
  <c r="BY9" i="7"/>
  <c r="BZ9" i="7" a="1"/>
  <c r="BZ9" i="7"/>
  <c r="CA9" i="7" a="1"/>
  <c r="CA9" i="7"/>
  <c r="CB9" i="7" a="1"/>
  <c r="CB9" i="7"/>
  <c r="CC9" i="7" a="1"/>
  <c r="CC9" i="7"/>
  <c r="CD9" i="7" a="1"/>
  <c r="CD9" i="7"/>
  <c r="CE9" i="7" a="1"/>
  <c r="CE9" i="7"/>
  <c r="CF9" i="7" a="1"/>
  <c r="CF9" i="7"/>
  <c r="CG9" i="7" a="1"/>
  <c r="CG9" i="7"/>
  <c r="CH9" i="7" a="1"/>
  <c r="CH9" i="7"/>
  <c r="CI9" i="7" a="1"/>
  <c r="CI9" i="7"/>
  <c r="CJ9" i="7" a="1"/>
  <c r="CJ9" i="7"/>
  <c r="CK9" i="7" a="1"/>
  <c r="CK9" i="7"/>
  <c r="CL9" i="7" a="1"/>
  <c r="CL9" i="7"/>
  <c r="CM9" i="7" a="1"/>
  <c r="CM9" i="7"/>
  <c r="CN9" i="7" a="1"/>
  <c r="CN9" i="7"/>
  <c r="CO9" i="7" a="1"/>
  <c r="CO9" i="7"/>
  <c r="CP9" i="7" a="1"/>
  <c r="CP9" i="7"/>
  <c r="CQ9" i="7" a="1"/>
  <c r="CQ9" i="7"/>
  <c r="CR9" i="7" a="1"/>
  <c r="CR9" i="7"/>
  <c r="CS9" i="7" a="1"/>
  <c r="CS9" i="7"/>
  <c r="CT9" i="7" a="1"/>
  <c r="CT9" i="7"/>
  <c r="CU9" i="7" a="1"/>
  <c r="CU9" i="7"/>
  <c r="CV9" i="7" a="1"/>
  <c r="CV9" i="7"/>
  <c r="CW9" i="7" a="1"/>
  <c r="CW9" i="7"/>
  <c r="CX9" i="7" a="1"/>
  <c r="CX9" i="7"/>
  <c r="CY9" i="7" a="1"/>
  <c r="CY9" i="7"/>
  <c r="CZ9" i="7" a="1"/>
  <c r="CZ9" i="7"/>
  <c r="DA9" i="7" a="1"/>
  <c r="DA9" i="7"/>
  <c r="DB9" i="7" a="1"/>
  <c r="DB9" i="7"/>
  <c r="DC9" i="7" a="1"/>
  <c r="DC9" i="7"/>
  <c r="DD9" i="7" a="1"/>
  <c r="DD9" i="7"/>
  <c r="DE9" i="7" a="1"/>
  <c r="DE9" i="7"/>
  <c r="DF9" i="7" a="1"/>
  <c r="DF9" i="7"/>
  <c r="DG9" i="7" a="1"/>
  <c r="DG9" i="7"/>
  <c r="DH9" i="7" a="1"/>
  <c r="DH9" i="7"/>
  <c r="DI9" i="7" a="1"/>
  <c r="DI9" i="7"/>
  <c r="DJ9" i="7" a="1"/>
  <c r="DJ9" i="7"/>
  <c r="DK9" i="7" a="1"/>
  <c r="DK9" i="7"/>
  <c r="DL9" i="7" a="1"/>
  <c r="DL9" i="7"/>
  <c r="DM9" i="7" a="1"/>
  <c r="DM9" i="7"/>
  <c r="DN9" i="7" a="1"/>
  <c r="DN9" i="7"/>
  <c r="DO9" i="7" a="1"/>
  <c r="DO9" i="7"/>
  <c r="DP9" i="7" a="1"/>
  <c r="DP9" i="7"/>
  <c r="DQ9" i="7" a="1"/>
  <c r="DQ9" i="7"/>
  <c r="DR9" i="7" a="1"/>
  <c r="DR9" i="7"/>
  <c r="DS9" i="7" a="1"/>
  <c r="DS9" i="7"/>
  <c r="DT9" i="7" a="1"/>
  <c r="DT9" i="7"/>
  <c r="DU9" i="7" a="1"/>
  <c r="DU9" i="7"/>
  <c r="DV9" i="7" a="1"/>
  <c r="DV9" i="7"/>
  <c r="DW9" i="7" a="1"/>
  <c r="DW9" i="7"/>
  <c r="DX9" i="7" a="1"/>
  <c r="DX9" i="7"/>
  <c r="V16" i="7" a="1"/>
  <c r="V16" i="7"/>
  <c r="W16" i="7" a="1"/>
  <c r="W16" i="7"/>
  <c r="X16" i="7" a="1"/>
  <c r="X16" i="7"/>
  <c r="Y16" i="7" a="1"/>
  <c r="Y16" i="7"/>
  <c r="Z16" i="7" a="1"/>
  <c r="Z16" i="7"/>
  <c r="AA16" i="7" a="1"/>
  <c r="AA16" i="7"/>
  <c r="AB16" i="7" a="1"/>
  <c r="AB16" i="7"/>
  <c r="AC16" i="7" a="1"/>
  <c r="AC16" i="7"/>
  <c r="AD16" i="7" a="1"/>
  <c r="AD16" i="7"/>
  <c r="AE16" i="7" a="1"/>
  <c r="AE16" i="7"/>
  <c r="AF16" i="7" a="1"/>
  <c r="AF16" i="7"/>
  <c r="AG16" i="7" a="1"/>
  <c r="AG16" i="7"/>
  <c r="AH16" i="7" a="1"/>
  <c r="AH16" i="7"/>
  <c r="AI16" i="7" a="1"/>
  <c r="AI16" i="7"/>
  <c r="AJ16" i="7" a="1"/>
  <c r="AJ16" i="7"/>
  <c r="AK16" i="7" a="1"/>
  <c r="AK16" i="7"/>
  <c r="AL16" i="7" a="1"/>
  <c r="AL16" i="7"/>
  <c r="AM16" i="7" a="1"/>
  <c r="AM16" i="7"/>
  <c r="AN16" i="7" a="1"/>
  <c r="AN16" i="7"/>
  <c r="AO16" i="7" a="1"/>
  <c r="AO16" i="7"/>
  <c r="AP16" i="7" a="1"/>
  <c r="AP16" i="7"/>
  <c r="AQ16" i="7" a="1"/>
  <c r="AQ16" i="7"/>
  <c r="AR16" i="7" a="1"/>
  <c r="AR16" i="7"/>
  <c r="AS16" i="7" a="1"/>
  <c r="AS16" i="7"/>
  <c r="AT16" i="7" a="1"/>
  <c r="AT16" i="7"/>
  <c r="AU16" i="7" a="1"/>
  <c r="AU16" i="7"/>
  <c r="AV16" i="7" a="1"/>
  <c r="AV16" i="7"/>
  <c r="AW16" i="7" a="1"/>
  <c r="AW16" i="7"/>
  <c r="AX16" i="7" a="1"/>
  <c r="AX16" i="7"/>
  <c r="AY16" i="7" a="1"/>
  <c r="AY16" i="7"/>
  <c r="AZ16" i="7" a="1"/>
  <c r="AZ16" i="7"/>
  <c r="BA16" i="7" a="1"/>
  <c r="BA16" i="7"/>
  <c r="BB16" i="7" a="1"/>
  <c r="BB16" i="7"/>
  <c r="BC16" i="7" a="1"/>
  <c r="BC16" i="7"/>
  <c r="BD16" i="7" a="1"/>
  <c r="BD16" i="7"/>
  <c r="BE16" i="7" a="1"/>
  <c r="BE16" i="7"/>
  <c r="BF16" i="7" a="1"/>
  <c r="BF16" i="7"/>
  <c r="BG16" i="7" a="1"/>
  <c r="BG16" i="7"/>
  <c r="BH16" i="7" a="1"/>
  <c r="BH16" i="7"/>
  <c r="BI16" i="7" a="1"/>
  <c r="BI16" i="7"/>
  <c r="BJ16" i="7" a="1"/>
  <c r="BJ16" i="7"/>
  <c r="BK16" i="7" a="1"/>
  <c r="BK16" i="7"/>
  <c r="BL16" i="7" a="1"/>
  <c r="BL16" i="7"/>
  <c r="BM16" i="7" a="1"/>
  <c r="BM16" i="7"/>
  <c r="BN16" i="7" a="1"/>
  <c r="BN16" i="7"/>
  <c r="BO16" i="7" a="1"/>
  <c r="BO16" i="7"/>
  <c r="BP16" i="7" a="1"/>
  <c r="BP16" i="7"/>
  <c r="BQ16" i="7" a="1"/>
  <c r="BQ16" i="7"/>
  <c r="BR16" i="7" a="1"/>
  <c r="BR16" i="7"/>
  <c r="BS16" i="7" a="1"/>
  <c r="BS16" i="7"/>
  <c r="BT16" i="7" a="1"/>
  <c r="BT16" i="7"/>
  <c r="BU16" i="7" a="1"/>
  <c r="BU16" i="7"/>
  <c r="BV16" i="7" a="1"/>
  <c r="BV16" i="7"/>
  <c r="BW16" i="7" a="1"/>
  <c r="BW16" i="7"/>
  <c r="BX16" i="7" a="1"/>
  <c r="BX16" i="7"/>
  <c r="BY16" i="7" a="1"/>
  <c r="BY16" i="7"/>
  <c r="BZ16" i="7" a="1"/>
  <c r="BZ16" i="7"/>
  <c r="CA16" i="7" a="1"/>
  <c r="CA16" i="7"/>
  <c r="CB16" i="7" a="1"/>
  <c r="CB16" i="7"/>
  <c r="CC16" i="7" a="1"/>
  <c r="CC16" i="7"/>
  <c r="CD16" i="7" a="1"/>
  <c r="CD16" i="7"/>
  <c r="CE16" i="7" a="1"/>
  <c r="CE16" i="7"/>
  <c r="CF16" i="7" a="1"/>
  <c r="CF16" i="7"/>
  <c r="CG16" i="7" a="1"/>
  <c r="CG16" i="7"/>
  <c r="CH16" i="7" a="1"/>
  <c r="CH16" i="7"/>
  <c r="CI16" i="7" a="1"/>
  <c r="CI16" i="7"/>
  <c r="CJ16" i="7" a="1"/>
  <c r="CJ16" i="7"/>
  <c r="CK16" i="7" a="1"/>
  <c r="CK16" i="7"/>
  <c r="CL16" i="7" a="1"/>
  <c r="CL16" i="7"/>
  <c r="CM16" i="7" a="1"/>
  <c r="CM16" i="7"/>
  <c r="CN16" i="7" a="1"/>
  <c r="CN16" i="7"/>
  <c r="CO16" i="7" a="1"/>
  <c r="CO16" i="7"/>
  <c r="CP16" i="7" a="1"/>
  <c r="CP16" i="7"/>
  <c r="CQ16" i="7" a="1"/>
  <c r="CQ16" i="7"/>
  <c r="CR16" i="7" a="1"/>
  <c r="CR16" i="7"/>
  <c r="CS16" i="7" a="1"/>
  <c r="CS16" i="7"/>
  <c r="CT16" i="7" a="1"/>
  <c r="CT16" i="7"/>
  <c r="CU16" i="7" a="1"/>
  <c r="CU16" i="7"/>
  <c r="CV16" i="7" a="1"/>
  <c r="CV16" i="7"/>
  <c r="CW16" i="7" a="1"/>
  <c r="CW16" i="7"/>
  <c r="CX16" i="7" a="1"/>
  <c r="CX16" i="7"/>
  <c r="CY16" i="7" a="1"/>
  <c r="CY16" i="7"/>
  <c r="CZ16" i="7" a="1"/>
  <c r="CZ16" i="7"/>
  <c r="DA16" i="7" a="1"/>
  <c r="DA16" i="7"/>
  <c r="DB16" i="7" a="1"/>
  <c r="DB16" i="7"/>
  <c r="DC16" i="7" a="1"/>
  <c r="DC16" i="7"/>
  <c r="DD16" i="7" a="1"/>
  <c r="DD16" i="7"/>
  <c r="DE16" i="7" a="1"/>
  <c r="DE16" i="7"/>
  <c r="DF16" i="7" a="1"/>
  <c r="DF16" i="7"/>
  <c r="DG16" i="7" a="1"/>
  <c r="DG16" i="7"/>
  <c r="DH16" i="7" a="1"/>
  <c r="DH16" i="7"/>
  <c r="DI16" i="7" a="1"/>
  <c r="DI16" i="7"/>
  <c r="DJ16" i="7" a="1"/>
  <c r="DJ16" i="7"/>
  <c r="DK16" i="7" a="1"/>
  <c r="DK16" i="7"/>
  <c r="DL16" i="7" a="1"/>
  <c r="DL16" i="7"/>
  <c r="DM16" i="7" a="1"/>
  <c r="DM16" i="7"/>
  <c r="DN16" i="7" a="1"/>
  <c r="DN16" i="7"/>
  <c r="DO16" i="7" a="1"/>
  <c r="DO16" i="7"/>
  <c r="DP16" i="7" a="1"/>
  <c r="DP16" i="7"/>
  <c r="DQ16" i="7" a="1"/>
  <c r="DQ16" i="7"/>
  <c r="DR16" i="7" a="1"/>
  <c r="DR16" i="7"/>
  <c r="DS16" i="7" a="1"/>
  <c r="DS16" i="7"/>
  <c r="DT16" i="7" a="1"/>
  <c r="DT16" i="7"/>
  <c r="DU16" i="7" a="1"/>
  <c r="DU16" i="7"/>
  <c r="DV16" i="7" a="1"/>
  <c r="DV16" i="7"/>
  <c r="DW16" i="7" a="1"/>
  <c r="DW16" i="7"/>
  <c r="DX16" i="7" a="1"/>
  <c r="DX16" i="7"/>
  <c r="U29" i="7" a="1"/>
  <c r="U29" i="7"/>
  <c r="V29" i="7" a="1"/>
  <c r="V29" i="7"/>
  <c r="W29" i="7" a="1"/>
  <c r="W29" i="7"/>
  <c r="X29" i="7" a="1"/>
  <c r="X29" i="7"/>
  <c r="Y29" i="7" a="1"/>
  <c r="Y29" i="7"/>
  <c r="Z29" i="7" a="1"/>
  <c r="Z29" i="7"/>
  <c r="AA29" i="7" a="1"/>
  <c r="AA29" i="7"/>
  <c r="AB29" i="7" a="1"/>
  <c r="AB29" i="7"/>
  <c r="AC29" i="7" a="1"/>
  <c r="AC29" i="7"/>
  <c r="AD29" i="7" a="1"/>
  <c r="AD29" i="7"/>
  <c r="AE29" i="7" a="1"/>
  <c r="AE29" i="7"/>
  <c r="AF29" i="7" a="1"/>
  <c r="AF29" i="7"/>
  <c r="AG29" i="7" a="1"/>
  <c r="AG29" i="7"/>
  <c r="AH29" i="7" a="1"/>
  <c r="AH29" i="7"/>
  <c r="AI29" i="7" a="1"/>
  <c r="AI29" i="7"/>
  <c r="AJ29" i="7" a="1"/>
  <c r="AJ29" i="7"/>
  <c r="AK29" i="7" a="1"/>
  <c r="AK29" i="7"/>
  <c r="AL29" i="7" a="1"/>
  <c r="AL29" i="7"/>
  <c r="AM29" i="7" a="1"/>
  <c r="AM29" i="7"/>
  <c r="AN29" i="7" a="1"/>
  <c r="AN29" i="7"/>
  <c r="AO29" i="7" a="1"/>
  <c r="AO29" i="7"/>
  <c r="AP29" i="7" a="1"/>
  <c r="AP29" i="7"/>
  <c r="AQ29" i="7" a="1"/>
  <c r="AQ29" i="7"/>
  <c r="AR29" i="7" a="1"/>
  <c r="AR29" i="7"/>
  <c r="AS29" i="7" a="1"/>
  <c r="AS29" i="7"/>
  <c r="AT29" i="7" a="1"/>
  <c r="AT29" i="7"/>
  <c r="AU29" i="7" a="1"/>
  <c r="AU29" i="7"/>
  <c r="AV29" i="7" a="1"/>
  <c r="AV29" i="7"/>
  <c r="AW29" i="7" a="1"/>
  <c r="AW29" i="7"/>
  <c r="AX29" i="7" a="1"/>
  <c r="AX29" i="7"/>
  <c r="AY29" i="7" a="1"/>
  <c r="AY29" i="7"/>
  <c r="AZ29" i="7" a="1"/>
  <c r="AZ29" i="7"/>
  <c r="BA29" i="7" a="1"/>
  <c r="BA29" i="7"/>
  <c r="BB29" i="7" a="1"/>
  <c r="BB29" i="7"/>
  <c r="BC29" i="7" a="1"/>
  <c r="BC29" i="7"/>
  <c r="BD29" i="7" a="1"/>
  <c r="BD29" i="7"/>
  <c r="BE29" i="7" a="1"/>
  <c r="BE29" i="7"/>
  <c r="BF29" i="7" a="1"/>
  <c r="BF29" i="7"/>
  <c r="BG29" i="7" a="1"/>
  <c r="BG29" i="7"/>
  <c r="BH29" i="7" a="1"/>
  <c r="BH29" i="7"/>
  <c r="BI29" i="7" a="1"/>
  <c r="BI29" i="7"/>
  <c r="BJ29" i="7" a="1"/>
  <c r="BJ29" i="7"/>
  <c r="BK29" i="7" a="1"/>
  <c r="BK29" i="7"/>
  <c r="BL29" i="7" a="1"/>
  <c r="BL29" i="7"/>
  <c r="BM29" i="7" a="1"/>
  <c r="BM29" i="7"/>
  <c r="BN29" i="7" a="1"/>
  <c r="BN29" i="7"/>
  <c r="BO29" i="7" a="1"/>
  <c r="BO29" i="7"/>
  <c r="BP29" i="7" a="1"/>
  <c r="BP29" i="7"/>
  <c r="BQ29" i="7" a="1"/>
  <c r="BQ29" i="7"/>
  <c r="BR29" i="7" a="1"/>
  <c r="BR29" i="7"/>
  <c r="BS29" i="7" a="1"/>
  <c r="BS29" i="7"/>
  <c r="BT29" i="7" a="1"/>
  <c r="BT29" i="7"/>
  <c r="BU29" i="7" a="1"/>
  <c r="BU29" i="7"/>
  <c r="BV29" i="7" a="1"/>
  <c r="BV29" i="7"/>
  <c r="BW29" i="7" a="1"/>
  <c r="BW29" i="7"/>
  <c r="BX29" i="7" a="1"/>
  <c r="BX29" i="7"/>
  <c r="BY29" i="7" a="1"/>
  <c r="BY29" i="7"/>
  <c r="BZ29" i="7" a="1"/>
  <c r="BZ29" i="7"/>
  <c r="CA29" i="7" a="1"/>
  <c r="CA29" i="7"/>
  <c r="CB29" i="7" a="1"/>
  <c r="CB29" i="7"/>
  <c r="CC29" i="7" a="1"/>
  <c r="CC29" i="7"/>
  <c r="CD29" i="7" a="1"/>
  <c r="CD29" i="7"/>
  <c r="CE29" i="7" a="1"/>
  <c r="CE29" i="7"/>
  <c r="CF29" i="7" a="1"/>
  <c r="CF29" i="7"/>
  <c r="CG29" i="7" a="1"/>
  <c r="CG29" i="7"/>
  <c r="CH29" i="7" a="1"/>
  <c r="CH29" i="7"/>
  <c r="CI29" i="7" a="1"/>
  <c r="CI29" i="7"/>
  <c r="CJ29" i="7" a="1"/>
  <c r="CJ29" i="7"/>
  <c r="CK29" i="7" a="1"/>
  <c r="CK29" i="7"/>
  <c r="CL29" i="7" a="1"/>
  <c r="CL29" i="7"/>
  <c r="CM29" i="7" a="1"/>
  <c r="CM29" i="7"/>
  <c r="CN29" i="7" a="1"/>
  <c r="CN29" i="7"/>
  <c r="CO29" i="7" a="1"/>
  <c r="CO29" i="7"/>
  <c r="CP29" i="7" a="1"/>
  <c r="CP29" i="7"/>
  <c r="CQ29" i="7" a="1"/>
  <c r="CQ29" i="7"/>
  <c r="CR29" i="7" a="1"/>
  <c r="CR29" i="7"/>
  <c r="CS29" i="7" a="1"/>
  <c r="CS29" i="7"/>
  <c r="CT29" i="7" a="1"/>
  <c r="CT29" i="7"/>
  <c r="CU29" i="7" a="1"/>
  <c r="CU29" i="7"/>
  <c r="CV29" i="7" a="1"/>
  <c r="CV29" i="7"/>
  <c r="CW29" i="7" a="1"/>
  <c r="CW29" i="7"/>
  <c r="CX29" i="7" a="1"/>
  <c r="CX29" i="7"/>
  <c r="CY29" i="7" a="1"/>
  <c r="CY29" i="7"/>
  <c r="CZ29" i="7" a="1"/>
  <c r="CZ29" i="7"/>
  <c r="DA29" i="7" a="1"/>
  <c r="DA29" i="7"/>
  <c r="DB29" i="7" a="1"/>
  <c r="DB29" i="7"/>
  <c r="DC29" i="7" a="1"/>
  <c r="DC29" i="7"/>
  <c r="DD29" i="7" a="1"/>
  <c r="DD29" i="7"/>
  <c r="DE29" i="7" a="1"/>
  <c r="DE29" i="7"/>
  <c r="DF29" i="7" a="1"/>
  <c r="DF29" i="7"/>
  <c r="DG29" i="7" a="1"/>
  <c r="DG29" i="7"/>
  <c r="DH29" i="7" a="1"/>
  <c r="DH29" i="7"/>
  <c r="DI29" i="7" a="1"/>
  <c r="DI29" i="7"/>
  <c r="DJ29" i="7" a="1"/>
  <c r="DJ29" i="7"/>
  <c r="DK29" i="7" a="1"/>
  <c r="DK29" i="7"/>
  <c r="DL29" i="7" a="1"/>
  <c r="DL29" i="7"/>
  <c r="DM29" i="7" a="1"/>
  <c r="DM29" i="7"/>
  <c r="DN29" i="7" a="1"/>
  <c r="DN29" i="7"/>
  <c r="DO29" i="7" a="1"/>
  <c r="DO29" i="7"/>
  <c r="DP29" i="7" a="1"/>
  <c r="DP29" i="7"/>
  <c r="DQ29" i="7" a="1"/>
  <c r="DQ29" i="7"/>
  <c r="DR29" i="7" a="1"/>
  <c r="DR29" i="7"/>
  <c r="DS29" i="7" a="1"/>
  <c r="DS29" i="7"/>
  <c r="DT29" i="7" a="1"/>
  <c r="DT29" i="7"/>
  <c r="DU29" i="7" a="1"/>
  <c r="DU29" i="7"/>
  <c r="DV29" i="7" a="1"/>
  <c r="DV29" i="7"/>
  <c r="DW29" i="7" a="1"/>
  <c r="DW29" i="7"/>
  <c r="DX29" i="7" a="1"/>
  <c r="DX29" i="7"/>
  <c r="O35" i="7" a="1"/>
  <c r="O35" i="7"/>
  <c r="P35" i="7" a="1"/>
  <c r="P35" i="7"/>
  <c r="Q35" i="7" a="1"/>
  <c r="Q35" i="7"/>
  <c r="R35" i="7" a="1"/>
  <c r="R35" i="7"/>
  <c r="S35" i="7" a="1"/>
  <c r="S35" i="7"/>
  <c r="T35" i="7" a="1"/>
  <c r="T35" i="7"/>
  <c r="U35" i="7" a="1"/>
  <c r="U35" i="7"/>
  <c r="V35" i="7" a="1"/>
  <c r="V35" i="7"/>
  <c r="W35" i="7" a="1"/>
  <c r="W35" i="7"/>
  <c r="X35" i="7" a="1"/>
  <c r="X35" i="7"/>
  <c r="Y35" i="7" a="1"/>
  <c r="Y35" i="7"/>
  <c r="Z35" i="7" a="1"/>
  <c r="Z35" i="7"/>
  <c r="AA35" i="7" a="1"/>
  <c r="AA35" i="7"/>
  <c r="AB35" i="7" a="1"/>
  <c r="AB35" i="7"/>
  <c r="AC35" i="7" a="1"/>
  <c r="AC35" i="7"/>
  <c r="AD35" i="7" a="1"/>
  <c r="AD35" i="7"/>
  <c r="AE35" i="7" a="1"/>
  <c r="AE35" i="7"/>
  <c r="AF35" i="7" a="1"/>
  <c r="AF35" i="7"/>
  <c r="AG35" i="7" a="1"/>
  <c r="AG35" i="7"/>
  <c r="AH35" i="7" a="1"/>
  <c r="AH35" i="7"/>
  <c r="AI35" i="7" a="1"/>
  <c r="AI35" i="7"/>
  <c r="AJ35" i="7" a="1"/>
  <c r="AJ35" i="7"/>
  <c r="AK35" i="7" a="1"/>
  <c r="AK35" i="7"/>
  <c r="AL35" i="7" a="1"/>
  <c r="AL35" i="7"/>
  <c r="AM35" i="7" a="1"/>
  <c r="AM35" i="7"/>
  <c r="AN35" i="7" a="1"/>
  <c r="AN35" i="7"/>
  <c r="AO35" i="7" a="1"/>
  <c r="AO35" i="7"/>
  <c r="AP35" i="7" a="1"/>
  <c r="AP35" i="7"/>
  <c r="AQ35" i="7" a="1"/>
  <c r="AQ35" i="7"/>
  <c r="AR35" i="7" a="1"/>
  <c r="AR35" i="7"/>
  <c r="AS35" i="7" a="1"/>
  <c r="AS35" i="7"/>
  <c r="AT35" i="7" a="1"/>
  <c r="AT35" i="7"/>
  <c r="AU35" i="7" a="1"/>
  <c r="AU35" i="7"/>
  <c r="AV35" i="7" a="1"/>
  <c r="AV35" i="7"/>
  <c r="AW35" i="7" a="1"/>
  <c r="AW35" i="7"/>
  <c r="AX35" i="7" a="1"/>
  <c r="AX35" i="7"/>
  <c r="AY35" i="7" a="1"/>
  <c r="AY35" i="7"/>
  <c r="AZ35" i="7" a="1"/>
  <c r="AZ35" i="7"/>
  <c r="BA35" i="7" a="1"/>
  <c r="BA35" i="7"/>
  <c r="BB35" i="7" a="1"/>
  <c r="BB35" i="7"/>
  <c r="BC35" i="7" a="1"/>
  <c r="BC35" i="7"/>
  <c r="BD35" i="7" a="1"/>
  <c r="BD35" i="7"/>
  <c r="BE35" i="7" a="1"/>
  <c r="BE35" i="7"/>
  <c r="BF35" i="7" a="1"/>
  <c r="BF35" i="7"/>
  <c r="BG35" i="7" a="1"/>
  <c r="BG35" i="7"/>
  <c r="BH35" i="7" a="1"/>
  <c r="BH35" i="7"/>
  <c r="BI35" i="7" a="1"/>
  <c r="BI35" i="7"/>
  <c r="BJ35" i="7" a="1"/>
  <c r="BJ35" i="7"/>
  <c r="BK35" i="7" a="1"/>
  <c r="BK35" i="7"/>
  <c r="BL35" i="7" a="1"/>
  <c r="BL35" i="7"/>
  <c r="BM35" i="7" a="1"/>
  <c r="BM35" i="7"/>
  <c r="BN35" i="7" a="1"/>
  <c r="BN35" i="7"/>
  <c r="BO35" i="7" a="1"/>
  <c r="BO35" i="7"/>
  <c r="BP35" i="7" a="1"/>
  <c r="BP35" i="7"/>
  <c r="BQ35" i="7" a="1"/>
  <c r="BQ35" i="7"/>
  <c r="BR35" i="7" a="1"/>
  <c r="BR35" i="7"/>
  <c r="BS35" i="7" a="1"/>
  <c r="BS35" i="7"/>
  <c r="BT35" i="7" a="1"/>
  <c r="BT35" i="7"/>
  <c r="BU35" i="7" a="1"/>
  <c r="BU35" i="7"/>
  <c r="BV35" i="7" a="1"/>
  <c r="BV35" i="7"/>
  <c r="BW35" i="7" a="1"/>
  <c r="BW35" i="7"/>
  <c r="BX35" i="7" a="1"/>
  <c r="BX35" i="7"/>
  <c r="BY35" i="7" a="1"/>
  <c r="BY35" i="7"/>
  <c r="BZ35" i="7" a="1"/>
  <c r="BZ35" i="7"/>
  <c r="CA35" i="7" a="1"/>
  <c r="CA35" i="7"/>
  <c r="CB35" i="7" a="1"/>
  <c r="CB35" i="7"/>
  <c r="CC35" i="7" a="1"/>
  <c r="CC35" i="7"/>
  <c r="CD35" i="7" a="1"/>
  <c r="CD35" i="7"/>
  <c r="CE35" i="7" a="1"/>
  <c r="CE35" i="7"/>
  <c r="CF35" i="7" a="1"/>
  <c r="CF35" i="7"/>
  <c r="CG35" i="7" a="1"/>
  <c r="CG35" i="7"/>
  <c r="CH35" i="7" a="1"/>
  <c r="CH35" i="7"/>
  <c r="CI35" i="7" a="1"/>
  <c r="CI35" i="7"/>
  <c r="CJ35" i="7" a="1"/>
  <c r="CJ35" i="7"/>
  <c r="CK35" i="7" a="1"/>
  <c r="CK35" i="7"/>
  <c r="CL35" i="7" a="1"/>
  <c r="CL35" i="7"/>
  <c r="CM35" i="7" a="1"/>
  <c r="CM35" i="7"/>
  <c r="CN35" i="7" a="1"/>
  <c r="CN35" i="7"/>
  <c r="CO35" i="7" a="1"/>
  <c r="CO35" i="7"/>
  <c r="CP35" i="7" a="1"/>
  <c r="CP35" i="7"/>
  <c r="CQ35" i="7" a="1"/>
  <c r="CQ35" i="7"/>
  <c r="CR35" i="7" a="1"/>
  <c r="CR35" i="7"/>
  <c r="CS35" i="7" a="1"/>
  <c r="CS35" i="7"/>
  <c r="CT35" i="7" a="1"/>
  <c r="CT35" i="7"/>
  <c r="CU35" i="7" a="1"/>
  <c r="CU35" i="7"/>
  <c r="CV35" i="7" a="1"/>
  <c r="CV35" i="7"/>
  <c r="CW35" i="7" a="1"/>
  <c r="CW35" i="7"/>
  <c r="CX35" i="7" a="1"/>
  <c r="CX35" i="7"/>
  <c r="CY35" i="7" a="1"/>
  <c r="CY35" i="7"/>
  <c r="CZ35" i="7" a="1"/>
  <c r="CZ35" i="7"/>
  <c r="DA35" i="7" a="1"/>
  <c r="DA35" i="7"/>
  <c r="DB35" i="7" a="1"/>
  <c r="DB35" i="7"/>
  <c r="DC35" i="7" a="1"/>
  <c r="DC35" i="7"/>
  <c r="DD35" i="7" a="1"/>
  <c r="DD35" i="7"/>
  <c r="DE35" i="7" a="1"/>
  <c r="DE35" i="7"/>
  <c r="DF35" i="7" a="1"/>
  <c r="DF35" i="7"/>
  <c r="DG35" i="7" a="1"/>
  <c r="DG35" i="7"/>
  <c r="DH35" i="7" a="1"/>
  <c r="DH35" i="7"/>
  <c r="DI35" i="7" a="1"/>
  <c r="DI35" i="7"/>
  <c r="DJ35" i="7" a="1"/>
  <c r="DJ35" i="7"/>
  <c r="DK35" i="7" a="1"/>
  <c r="DK35" i="7"/>
  <c r="DL35" i="7" a="1"/>
  <c r="DL35" i="7"/>
  <c r="DM35" i="7" a="1"/>
  <c r="DM35" i="7"/>
  <c r="DN35" i="7" a="1"/>
  <c r="DN35" i="7"/>
  <c r="DO35" i="7" a="1"/>
  <c r="DO35" i="7"/>
  <c r="DP35" i="7" a="1"/>
  <c r="DP35" i="7"/>
  <c r="DQ35" i="7" a="1"/>
  <c r="DQ35" i="7"/>
  <c r="DR35" i="7" a="1"/>
  <c r="DR35" i="7"/>
  <c r="DS35" i="7" a="1"/>
  <c r="DS35" i="7"/>
  <c r="DT35" i="7" a="1"/>
  <c r="DT35" i="7"/>
  <c r="DU35" i="7" a="1"/>
  <c r="DU35" i="7"/>
  <c r="DV35" i="7" a="1"/>
  <c r="DV35" i="7"/>
  <c r="DW35" i="7" a="1"/>
  <c r="DW35" i="7"/>
  <c r="DX35" i="7" a="1"/>
  <c r="DX35" i="7"/>
  <c r="U17" i="7" a="1"/>
  <c r="U17" i="7"/>
  <c r="V17" i="7" a="1"/>
  <c r="V17" i="7"/>
  <c r="W17" i="7" a="1"/>
  <c r="W17" i="7"/>
  <c r="X17" i="7" a="1"/>
  <c r="X17" i="7"/>
  <c r="Y17" i="7" a="1"/>
  <c r="Y17" i="7"/>
  <c r="Z17" i="7" a="1"/>
  <c r="Z17" i="7"/>
  <c r="AA17" i="7" a="1"/>
  <c r="AA17" i="7"/>
  <c r="AB17" i="7" a="1"/>
  <c r="AB17" i="7"/>
  <c r="AC17" i="7" a="1"/>
  <c r="AC17" i="7"/>
  <c r="AD17" i="7" a="1"/>
  <c r="AD17" i="7"/>
  <c r="AE17" i="7" a="1"/>
  <c r="AE17" i="7"/>
  <c r="AF17" i="7" a="1"/>
  <c r="AF17" i="7"/>
  <c r="AG17" i="7" a="1"/>
  <c r="AG17" i="7"/>
  <c r="AH17" i="7" a="1"/>
  <c r="AH17" i="7"/>
  <c r="AI17" i="7" a="1"/>
  <c r="AI17" i="7"/>
  <c r="AJ17" i="7" a="1"/>
  <c r="AJ17" i="7"/>
  <c r="AK17" i="7" a="1"/>
  <c r="AK17" i="7"/>
  <c r="AL17" i="7" a="1"/>
  <c r="AL17" i="7"/>
  <c r="AM17" i="7" a="1"/>
  <c r="AM17" i="7"/>
  <c r="AN17" i="7" a="1"/>
  <c r="AN17" i="7"/>
  <c r="AO17" i="7" a="1"/>
  <c r="AO17" i="7"/>
  <c r="AP17" i="7" a="1"/>
  <c r="AP17" i="7"/>
  <c r="AQ17" i="7" a="1"/>
  <c r="AQ17" i="7"/>
  <c r="AR17" i="7" a="1"/>
  <c r="AR17" i="7"/>
  <c r="AS17" i="7" a="1"/>
  <c r="AS17" i="7"/>
  <c r="AT17" i="7" a="1"/>
  <c r="AT17" i="7"/>
  <c r="AU17" i="7" a="1"/>
  <c r="AU17" i="7"/>
  <c r="AV17" i="7" a="1"/>
  <c r="AV17" i="7"/>
  <c r="AW17" i="7" a="1"/>
  <c r="AW17" i="7"/>
  <c r="AX17" i="7" a="1"/>
  <c r="AX17" i="7"/>
  <c r="AY17" i="7" a="1"/>
  <c r="AY17" i="7"/>
  <c r="AZ17" i="7" a="1"/>
  <c r="AZ17" i="7"/>
  <c r="BA17" i="7" a="1"/>
  <c r="BA17" i="7"/>
  <c r="BB17" i="7" a="1"/>
  <c r="BB17" i="7"/>
  <c r="BC17" i="7" a="1"/>
  <c r="BC17" i="7"/>
  <c r="BD17" i="7" a="1"/>
  <c r="BD17" i="7"/>
  <c r="BE17" i="7" a="1"/>
  <c r="BE17" i="7"/>
  <c r="BF17" i="7" a="1"/>
  <c r="BF17" i="7"/>
  <c r="BG17" i="7" a="1"/>
  <c r="BG17" i="7"/>
  <c r="BH17" i="7" a="1"/>
  <c r="BH17" i="7"/>
  <c r="BI17" i="7" a="1"/>
  <c r="BI17" i="7"/>
  <c r="BJ17" i="7" a="1"/>
  <c r="BJ17" i="7"/>
  <c r="BK17" i="7" a="1"/>
  <c r="BK17" i="7"/>
  <c r="BL17" i="7" a="1"/>
  <c r="BL17" i="7"/>
  <c r="BM17" i="7" a="1"/>
  <c r="BM17" i="7"/>
  <c r="BN17" i="7" a="1"/>
  <c r="BN17" i="7"/>
  <c r="BO17" i="7" a="1"/>
  <c r="BO17" i="7"/>
  <c r="BP17" i="7" a="1"/>
  <c r="BP17" i="7"/>
  <c r="BQ17" i="7" a="1"/>
  <c r="BQ17" i="7"/>
  <c r="BR17" i="7" a="1"/>
  <c r="BR17" i="7"/>
  <c r="BS17" i="7" a="1"/>
  <c r="BS17" i="7"/>
  <c r="BT17" i="7" a="1"/>
  <c r="BT17" i="7"/>
  <c r="BU17" i="7" a="1"/>
  <c r="BU17" i="7"/>
  <c r="BV17" i="7" a="1"/>
  <c r="BV17" i="7"/>
  <c r="BW17" i="7" a="1"/>
  <c r="BW17" i="7"/>
  <c r="BX17" i="7" a="1"/>
  <c r="BX17" i="7"/>
  <c r="BY17" i="7" a="1"/>
  <c r="BY17" i="7"/>
  <c r="BZ17" i="7" a="1"/>
  <c r="BZ17" i="7"/>
  <c r="CA17" i="7" a="1"/>
  <c r="CA17" i="7"/>
  <c r="CB17" i="7" a="1"/>
  <c r="CB17" i="7"/>
  <c r="CC17" i="7" a="1"/>
  <c r="CC17" i="7"/>
  <c r="CD17" i="7" a="1"/>
  <c r="CD17" i="7"/>
  <c r="CE17" i="7" a="1"/>
  <c r="CE17" i="7"/>
  <c r="CF17" i="7" a="1"/>
  <c r="CF17" i="7"/>
  <c r="CG17" i="7" a="1"/>
  <c r="CG17" i="7"/>
  <c r="CH17" i="7" a="1"/>
  <c r="CH17" i="7"/>
  <c r="CI17" i="7" a="1"/>
  <c r="CI17" i="7"/>
  <c r="CJ17" i="7" a="1"/>
  <c r="CJ17" i="7"/>
  <c r="CK17" i="7" a="1"/>
  <c r="CK17" i="7"/>
  <c r="CL17" i="7" a="1"/>
  <c r="CL17" i="7"/>
  <c r="CM17" i="7" a="1"/>
  <c r="CM17" i="7"/>
  <c r="CN17" i="7" a="1"/>
  <c r="CN17" i="7"/>
  <c r="CO17" i="7" a="1"/>
  <c r="CO17" i="7"/>
  <c r="CP17" i="7" a="1"/>
  <c r="CP17" i="7"/>
  <c r="CQ17" i="7" a="1"/>
  <c r="CQ17" i="7"/>
  <c r="CR17" i="7" a="1"/>
  <c r="CR17" i="7"/>
  <c r="CS17" i="7" a="1"/>
  <c r="CS17" i="7"/>
  <c r="CT17" i="7" a="1"/>
  <c r="CT17" i="7"/>
  <c r="CU17" i="7" a="1"/>
  <c r="CU17" i="7"/>
  <c r="CV17" i="7" a="1"/>
  <c r="CV17" i="7"/>
  <c r="CW17" i="7" a="1"/>
  <c r="CW17" i="7"/>
  <c r="CX17" i="7" a="1"/>
  <c r="CX17" i="7"/>
  <c r="CY17" i="7" a="1"/>
  <c r="CY17" i="7"/>
  <c r="CZ17" i="7" a="1"/>
  <c r="CZ17" i="7"/>
  <c r="DA17" i="7" a="1"/>
  <c r="DA17" i="7"/>
  <c r="DB17" i="7" a="1"/>
  <c r="DB17" i="7"/>
  <c r="DC17" i="7" a="1"/>
  <c r="DC17" i="7"/>
  <c r="DD17" i="7" a="1"/>
  <c r="DD17" i="7"/>
  <c r="DE17" i="7" a="1"/>
  <c r="DE17" i="7"/>
  <c r="DF17" i="7" a="1"/>
  <c r="DF17" i="7"/>
  <c r="DG17" i="7" a="1"/>
  <c r="DG17" i="7"/>
  <c r="DH17" i="7" a="1"/>
  <c r="DH17" i="7"/>
  <c r="DI17" i="7" a="1"/>
  <c r="DI17" i="7"/>
  <c r="DJ17" i="7" a="1"/>
  <c r="DJ17" i="7"/>
  <c r="DK17" i="7" a="1"/>
  <c r="DK17" i="7"/>
  <c r="DL17" i="7" a="1"/>
  <c r="DL17" i="7"/>
  <c r="DM17" i="7" a="1"/>
  <c r="DM17" i="7"/>
  <c r="DN17" i="7" a="1"/>
  <c r="DN17" i="7"/>
  <c r="DO17" i="7" a="1"/>
  <c r="DO17" i="7"/>
  <c r="DP17" i="7" a="1"/>
  <c r="DP17" i="7"/>
  <c r="DQ17" i="7" a="1"/>
  <c r="DQ17" i="7"/>
  <c r="DR17" i="7" a="1"/>
  <c r="DR17" i="7"/>
  <c r="DS17" i="7" a="1"/>
  <c r="DS17" i="7"/>
  <c r="DT17" i="7" a="1"/>
  <c r="DT17" i="7"/>
  <c r="DU17" i="7" a="1"/>
  <c r="DU17" i="7"/>
  <c r="DV17" i="7" a="1"/>
  <c r="DV17" i="7"/>
  <c r="DW17" i="7" a="1"/>
  <c r="DW17" i="7"/>
  <c r="DX17" i="7" a="1"/>
  <c r="DX17" i="7"/>
  <c r="T30" i="7" a="1"/>
  <c r="T30" i="7"/>
  <c r="U30" i="7" a="1"/>
  <c r="U30" i="7"/>
  <c r="V30" i="7" a="1"/>
  <c r="V30" i="7"/>
  <c r="W30" i="7" a="1"/>
  <c r="W30" i="7"/>
  <c r="X30" i="7" a="1"/>
  <c r="X30" i="7"/>
  <c r="Y30" i="7" a="1"/>
  <c r="Y30" i="7"/>
  <c r="Z30" i="7" a="1"/>
  <c r="Z30" i="7"/>
  <c r="AA30" i="7" a="1"/>
  <c r="AA30" i="7"/>
  <c r="AB30" i="7" a="1"/>
  <c r="AB30" i="7"/>
  <c r="AC30" i="7" a="1"/>
  <c r="AC30" i="7"/>
  <c r="AD30" i="7" a="1"/>
  <c r="AD30" i="7"/>
  <c r="AE30" i="7" a="1"/>
  <c r="AE30" i="7"/>
  <c r="AF30" i="7" a="1"/>
  <c r="AF30" i="7"/>
  <c r="AG30" i="7" a="1"/>
  <c r="AG30" i="7"/>
  <c r="AH30" i="7" a="1"/>
  <c r="AH30" i="7"/>
  <c r="AI30" i="7" a="1"/>
  <c r="AI30" i="7"/>
  <c r="AJ30" i="7" a="1"/>
  <c r="AJ30" i="7"/>
  <c r="AK30" i="7" a="1"/>
  <c r="AK30" i="7"/>
  <c r="AL30" i="7" a="1"/>
  <c r="AL30" i="7"/>
  <c r="AM30" i="7" a="1"/>
  <c r="AM30" i="7"/>
  <c r="AN30" i="7" a="1"/>
  <c r="AN30" i="7"/>
  <c r="AO30" i="7" a="1"/>
  <c r="AO30" i="7"/>
  <c r="AP30" i="7" a="1"/>
  <c r="AP30" i="7"/>
  <c r="AQ30" i="7" a="1"/>
  <c r="AQ30" i="7"/>
  <c r="AR30" i="7" a="1"/>
  <c r="AR30" i="7"/>
  <c r="AS30" i="7" a="1"/>
  <c r="AS30" i="7"/>
  <c r="AT30" i="7" a="1"/>
  <c r="AT30" i="7"/>
  <c r="AU30" i="7" a="1"/>
  <c r="AU30" i="7"/>
  <c r="AV30" i="7" a="1"/>
  <c r="AV30" i="7"/>
  <c r="AW30" i="7" a="1"/>
  <c r="AW30" i="7"/>
  <c r="AX30" i="7" a="1"/>
  <c r="AX30" i="7"/>
  <c r="AY30" i="7" a="1"/>
  <c r="AY30" i="7"/>
  <c r="AZ30" i="7" a="1"/>
  <c r="AZ30" i="7"/>
  <c r="BA30" i="7" a="1"/>
  <c r="BA30" i="7"/>
  <c r="BB30" i="7" a="1"/>
  <c r="BB30" i="7"/>
  <c r="BC30" i="7" a="1"/>
  <c r="BC30" i="7"/>
  <c r="BD30" i="7" a="1"/>
  <c r="BD30" i="7"/>
  <c r="BE30" i="7" a="1"/>
  <c r="BE30" i="7"/>
  <c r="BF30" i="7" a="1"/>
  <c r="BF30" i="7"/>
  <c r="BG30" i="7" a="1"/>
  <c r="BG30" i="7"/>
  <c r="BH30" i="7" a="1"/>
  <c r="BH30" i="7"/>
  <c r="BI30" i="7" a="1"/>
  <c r="BI30" i="7"/>
  <c r="BJ30" i="7" a="1"/>
  <c r="BJ30" i="7"/>
  <c r="BK30" i="7" a="1"/>
  <c r="BK30" i="7"/>
  <c r="BL30" i="7" a="1"/>
  <c r="BL30" i="7"/>
  <c r="BM30" i="7" a="1"/>
  <c r="BM30" i="7"/>
  <c r="BN30" i="7" a="1"/>
  <c r="BN30" i="7"/>
  <c r="BO30" i="7" a="1"/>
  <c r="BO30" i="7"/>
  <c r="BP30" i="7" a="1"/>
  <c r="BP30" i="7"/>
  <c r="BQ30" i="7" a="1"/>
  <c r="BQ30" i="7"/>
  <c r="BR30" i="7" a="1"/>
  <c r="BR30" i="7"/>
  <c r="BS30" i="7" a="1"/>
  <c r="BS30" i="7"/>
  <c r="BT30" i="7" a="1"/>
  <c r="BT30" i="7"/>
  <c r="BU30" i="7" a="1"/>
  <c r="BU30" i="7"/>
  <c r="BV30" i="7" a="1"/>
  <c r="BV30" i="7"/>
  <c r="BW30" i="7" a="1"/>
  <c r="BW30" i="7"/>
  <c r="BX30" i="7" a="1"/>
  <c r="BX30" i="7"/>
  <c r="BY30" i="7" a="1"/>
  <c r="BY30" i="7"/>
  <c r="BZ30" i="7" a="1"/>
  <c r="BZ30" i="7"/>
  <c r="CA30" i="7" a="1"/>
  <c r="CA30" i="7"/>
  <c r="CB30" i="7" a="1"/>
  <c r="CB30" i="7"/>
  <c r="CC30" i="7" a="1"/>
  <c r="CC30" i="7"/>
  <c r="CD30" i="7" a="1"/>
  <c r="CD30" i="7"/>
  <c r="CE30" i="7" a="1"/>
  <c r="CE30" i="7"/>
  <c r="CF30" i="7" a="1"/>
  <c r="CF30" i="7"/>
  <c r="CG30" i="7" a="1"/>
  <c r="CG30" i="7"/>
  <c r="CH30" i="7" a="1"/>
  <c r="CH30" i="7"/>
  <c r="CI30" i="7" a="1"/>
  <c r="CI30" i="7"/>
  <c r="CJ30" i="7" a="1"/>
  <c r="CJ30" i="7"/>
  <c r="CK30" i="7" a="1"/>
  <c r="CK30" i="7"/>
  <c r="CL30" i="7" a="1"/>
  <c r="CL30" i="7"/>
  <c r="CM30" i="7" a="1"/>
  <c r="CM30" i="7"/>
  <c r="CN30" i="7" a="1"/>
  <c r="CN30" i="7"/>
  <c r="CO30" i="7" a="1"/>
  <c r="CO30" i="7"/>
  <c r="CP30" i="7" a="1"/>
  <c r="CP30" i="7"/>
  <c r="CQ30" i="7" a="1"/>
  <c r="CQ30" i="7"/>
  <c r="CR30" i="7" a="1"/>
  <c r="CR30" i="7"/>
  <c r="CS30" i="7" a="1"/>
  <c r="CS30" i="7"/>
  <c r="CT30" i="7" a="1"/>
  <c r="CT30" i="7"/>
  <c r="CU30" i="7" a="1"/>
  <c r="CU30" i="7"/>
  <c r="CV30" i="7" a="1"/>
  <c r="CV30" i="7"/>
  <c r="CW30" i="7" a="1"/>
  <c r="CW30" i="7"/>
  <c r="CX30" i="7" a="1"/>
  <c r="CX30" i="7"/>
  <c r="CY30" i="7" a="1"/>
  <c r="CY30" i="7"/>
  <c r="CZ30" i="7" a="1"/>
  <c r="CZ30" i="7"/>
  <c r="DA30" i="7" a="1"/>
  <c r="DA30" i="7"/>
  <c r="DB30" i="7" a="1"/>
  <c r="DB30" i="7"/>
  <c r="DC30" i="7" a="1"/>
  <c r="DC30" i="7"/>
  <c r="DD30" i="7" a="1"/>
  <c r="DD30" i="7"/>
  <c r="DE30" i="7" a="1"/>
  <c r="DE30" i="7"/>
  <c r="DF30" i="7" a="1"/>
  <c r="DF30" i="7"/>
  <c r="DG30" i="7" a="1"/>
  <c r="DG30" i="7"/>
  <c r="DH30" i="7" a="1"/>
  <c r="DH30" i="7"/>
  <c r="DI30" i="7" a="1"/>
  <c r="DI30" i="7"/>
  <c r="DJ30" i="7" a="1"/>
  <c r="DJ30" i="7"/>
  <c r="DK30" i="7" a="1"/>
  <c r="DK30" i="7"/>
  <c r="DL30" i="7" a="1"/>
  <c r="DL30" i="7"/>
  <c r="DM30" i="7" a="1"/>
  <c r="DM30" i="7"/>
  <c r="DN30" i="7" a="1"/>
  <c r="DN30" i="7"/>
  <c r="DO30" i="7" a="1"/>
  <c r="DO30" i="7"/>
  <c r="DP30" i="7" a="1"/>
  <c r="DP30" i="7"/>
  <c r="DQ30" i="7" a="1"/>
  <c r="DQ30" i="7"/>
  <c r="DR30" i="7" a="1"/>
  <c r="DR30" i="7"/>
  <c r="DS30" i="7" a="1"/>
  <c r="DS30" i="7"/>
  <c r="DT30" i="7" a="1"/>
  <c r="DT30" i="7"/>
  <c r="DU30" i="7" a="1"/>
  <c r="DU30" i="7"/>
  <c r="DV30" i="7" a="1"/>
  <c r="DV30" i="7"/>
  <c r="DW30" i="7" a="1"/>
  <c r="DW30" i="7"/>
  <c r="DX30" i="7" a="1"/>
  <c r="DX30" i="7"/>
  <c r="O23" i="7" a="1"/>
  <c r="O23" i="7"/>
  <c r="P23" i="7" a="1"/>
  <c r="P23" i="7"/>
  <c r="Q23" i="7" a="1"/>
  <c r="Q23" i="7"/>
  <c r="R23" i="7" a="1"/>
  <c r="R23" i="7"/>
  <c r="S23" i="7" a="1"/>
  <c r="S23" i="7"/>
  <c r="T23" i="7" a="1"/>
  <c r="T23" i="7"/>
  <c r="U23" i="7" a="1"/>
  <c r="U23" i="7"/>
  <c r="V23" i="7" a="1"/>
  <c r="V23" i="7"/>
  <c r="W23" i="7" a="1"/>
  <c r="W23" i="7"/>
  <c r="X23" i="7" a="1"/>
  <c r="X23" i="7"/>
  <c r="Y23" i="7" a="1"/>
  <c r="Y23" i="7"/>
  <c r="Z23" i="7" a="1"/>
  <c r="Z23" i="7"/>
  <c r="AA23" i="7" a="1"/>
  <c r="AA23" i="7"/>
  <c r="AB23" i="7" a="1"/>
  <c r="AB23" i="7"/>
  <c r="AC23" i="7" a="1"/>
  <c r="AC23" i="7"/>
  <c r="AD23" i="7" a="1"/>
  <c r="AD23" i="7"/>
  <c r="AE23" i="7" a="1"/>
  <c r="AE23" i="7"/>
  <c r="AF23" i="7" a="1"/>
  <c r="AF23" i="7"/>
  <c r="AG23" i="7" a="1"/>
  <c r="AG23" i="7"/>
  <c r="AH23" i="7" a="1"/>
  <c r="AH23" i="7"/>
  <c r="AI23" i="7" a="1"/>
  <c r="AI23" i="7"/>
  <c r="AJ23" i="7" a="1"/>
  <c r="AJ23" i="7"/>
  <c r="AK23" i="7" a="1"/>
  <c r="AK23" i="7"/>
  <c r="AL23" i="7" a="1"/>
  <c r="AL23" i="7"/>
  <c r="AM23" i="7" a="1"/>
  <c r="AM23" i="7"/>
  <c r="AN23" i="7" a="1"/>
  <c r="AN23" i="7"/>
  <c r="AO23" i="7" a="1"/>
  <c r="AO23" i="7"/>
  <c r="AP23" i="7" a="1"/>
  <c r="AP23" i="7"/>
  <c r="AQ23" i="7" a="1"/>
  <c r="AQ23" i="7"/>
  <c r="AR23" i="7" a="1"/>
  <c r="AR23" i="7"/>
  <c r="AS23" i="7" a="1"/>
  <c r="AS23" i="7"/>
  <c r="AT23" i="7" a="1"/>
  <c r="AT23" i="7"/>
  <c r="AU23" i="7" a="1"/>
  <c r="AU23" i="7"/>
  <c r="AV23" i="7" a="1"/>
  <c r="AV23" i="7"/>
  <c r="AW23" i="7" a="1"/>
  <c r="AW23" i="7"/>
  <c r="AX23" i="7" a="1"/>
  <c r="AX23" i="7"/>
  <c r="AY23" i="7" a="1"/>
  <c r="AY23" i="7"/>
  <c r="AZ23" i="7" a="1"/>
  <c r="AZ23" i="7"/>
  <c r="BA23" i="7" a="1"/>
  <c r="BA23" i="7"/>
  <c r="BB23" i="7" a="1"/>
  <c r="BB23" i="7"/>
  <c r="BC23" i="7" a="1"/>
  <c r="BC23" i="7"/>
  <c r="BD23" i="7" a="1"/>
  <c r="BD23" i="7"/>
  <c r="BE23" i="7" a="1"/>
  <c r="BE23" i="7"/>
  <c r="BF23" i="7" a="1"/>
  <c r="BF23" i="7"/>
  <c r="BG23" i="7" a="1"/>
  <c r="BG23" i="7"/>
  <c r="BH23" i="7" a="1"/>
  <c r="BH23" i="7"/>
  <c r="BI23" i="7" a="1"/>
  <c r="BI23" i="7"/>
  <c r="BJ23" i="7" a="1"/>
  <c r="BJ23" i="7"/>
  <c r="BK23" i="7" a="1"/>
  <c r="BK23" i="7"/>
  <c r="BL23" i="7" a="1"/>
  <c r="BL23" i="7"/>
  <c r="BM23" i="7" a="1"/>
  <c r="BM23" i="7"/>
  <c r="BN23" i="7" a="1"/>
  <c r="BN23" i="7"/>
  <c r="BO23" i="7" a="1"/>
  <c r="BO23" i="7"/>
  <c r="BP23" i="7" a="1"/>
  <c r="BP23" i="7"/>
  <c r="BQ23" i="7" a="1"/>
  <c r="BQ23" i="7"/>
  <c r="BR23" i="7" a="1"/>
  <c r="BR23" i="7"/>
  <c r="BS23" i="7" a="1"/>
  <c r="BS23" i="7"/>
  <c r="BT23" i="7" a="1"/>
  <c r="BT23" i="7"/>
  <c r="BU23" i="7" a="1"/>
  <c r="BU23" i="7"/>
  <c r="BV23" i="7" a="1"/>
  <c r="BV23" i="7"/>
  <c r="BW23" i="7" a="1"/>
  <c r="BW23" i="7"/>
  <c r="BX23" i="7" a="1"/>
  <c r="BX23" i="7"/>
  <c r="BY23" i="7" a="1"/>
  <c r="BY23" i="7"/>
  <c r="BZ23" i="7" a="1"/>
  <c r="BZ23" i="7"/>
  <c r="CA23" i="7" a="1"/>
  <c r="CA23" i="7"/>
  <c r="CB23" i="7" a="1"/>
  <c r="CB23" i="7"/>
  <c r="CC23" i="7" a="1"/>
  <c r="CC23" i="7"/>
  <c r="CD23" i="7" a="1"/>
  <c r="CD23" i="7"/>
  <c r="CE23" i="7" a="1"/>
  <c r="CE23" i="7"/>
  <c r="CF23" i="7" a="1"/>
  <c r="CF23" i="7"/>
  <c r="CG23" i="7" a="1"/>
  <c r="CG23" i="7"/>
  <c r="CH23" i="7" a="1"/>
  <c r="CH23" i="7"/>
  <c r="CI23" i="7" a="1"/>
  <c r="CI23" i="7"/>
  <c r="CJ23" i="7" a="1"/>
  <c r="CJ23" i="7"/>
  <c r="CK23" i="7" a="1"/>
  <c r="CK23" i="7"/>
  <c r="CL23" i="7" a="1"/>
  <c r="CL23" i="7"/>
  <c r="CM23" i="7" a="1"/>
  <c r="CM23" i="7"/>
  <c r="CN23" i="7" a="1"/>
  <c r="CN23" i="7"/>
  <c r="CO23" i="7" a="1"/>
  <c r="CO23" i="7"/>
  <c r="CP23" i="7" a="1"/>
  <c r="CP23" i="7"/>
  <c r="CQ23" i="7" a="1"/>
  <c r="CQ23" i="7"/>
  <c r="CR23" i="7" a="1"/>
  <c r="CR23" i="7"/>
  <c r="CS23" i="7" a="1"/>
  <c r="CS23" i="7"/>
  <c r="CT23" i="7" a="1"/>
  <c r="CT23" i="7"/>
  <c r="CU23" i="7" a="1"/>
  <c r="CU23" i="7"/>
  <c r="CV23" i="7" a="1"/>
  <c r="CV23" i="7"/>
  <c r="CW23" i="7" a="1"/>
  <c r="CW23" i="7"/>
  <c r="CX23" i="7" a="1"/>
  <c r="CX23" i="7"/>
  <c r="CY23" i="7" a="1"/>
  <c r="CY23" i="7"/>
  <c r="CZ23" i="7" a="1"/>
  <c r="CZ23" i="7"/>
  <c r="DA23" i="7" a="1"/>
  <c r="DA23" i="7"/>
  <c r="DB23" i="7" a="1"/>
  <c r="DB23" i="7"/>
  <c r="DC23" i="7" a="1"/>
  <c r="DC23" i="7"/>
  <c r="DD23" i="7" a="1"/>
  <c r="DD23" i="7"/>
  <c r="DE23" i="7" a="1"/>
  <c r="DE23" i="7"/>
  <c r="DF23" i="7" a="1"/>
  <c r="DF23" i="7"/>
  <c r="DG23" i="7" a="1"/>
  <c r="DG23" i="7"/>
  <c r="DH23" i="7" a="1"/>
  <c r="DH23" i="7"/>
  <c r="DI23" i="7" a="1"/>
  <c r="DI23" i="7"/>
  <c r="DJ23" i="7" a="1"/>
  <c r="DJ23" i="7"/>
  <c r="DK23" i="7" a="1"/>
  <c r="DK23" i="7"/>
  <c r="DL23" i="7" a="1"/>
  <c r="DL23" i="7"/>
  <c r="DM23" i="7" a="1"/>
  <c r="DM23" i="7"/>
  <c r="DN23" i="7" a="1"/>
  <c r="DN23" i="7"/>
  <c r="DO23" i="7" a="1"/>
  <c r="DO23" i="7"/>
  <c r="DP23" i="7" a="1"/>
  <c r="DP23" i="7"/>
  <c r="DQ23" i="7" a="1"/>
  <c r="DQ23" i="7"/>
  <c r="DR23" i="7" a="1"/>
  <c r="DR23" i="7"/>
  <c r="DS23" i="7" a="1"/>
  <c r="DS23" i="7"/>
  <c r="DT23" i="7" a="1"/>
  <c r="DT23" i="7"/>
  <c r="DU23" i="7" a="1"/>
  <c r="DU23" i="7"/>
  <c r="DV23" i="7" a="1"/>
  <c r="DV23" i="7"/>
  <c r="DW23" i="7" a="1"/>
  <c r="DW23" i="7"/>
  <c r="DX23" i="7" a="1"/>
  <c r="DX23" i="7"/>
  <c r="U5" i="7" a="1"/>
  <c r="U5" i="7"/>
  <c r="V5" i="7" a="1"/>
  <c r="V5" i="7"/>
  <c r="W5" i="7" a="1"/>
  <c r="W5" i="7"/>
  <c r="X5" i="7" a="1"/>
  <c r="X5" i="7"/>
  <c r="Y5" i="7" a="1"/>
  <c r="Y5" i="7"/>
  <c r="Z5" i="7" a="1"/>
  <c r="Z5" i="7"/>
  <c r="AA5" i="7" a="1"/>
  <c r="AA5" i="7"/>
  <c r="AB5" i="7" a="1"/>
  <c r="AB5" i="7"/>
  <c r="AC5" i="7" a="1"/>
  <c r="AC5" i="7"/>
  <c r="AD5" i="7" a="1"/>
  <c r="AD5" i="7"/>
  <c r="AE5" i="7" a="1"/>
  <c r="AE5" i="7"/>
  <c r="AF5" i="7" a="1"/>
  <c r="AF5" i="7"/>
  <c r="AG5" i="7" a="1"/>
  <c r="AG5" i="7"/>
  <c r="AH5" i="7" a="1"/>
  <c r="AH5" i="7"/>
  <c r="AI5" i="7" a="1"/>
  <c r="AI5" i="7"/>
  <c r="AJ5" i="7" a="1"/>
  <c r="AJ5" i="7"/>
  <c r="AK5" i="7" a="1"/>
  <c r="AK5" i="7"/>
  <c r="AL5" i="7" a="1"/>
  <c r="AL5" i="7"/>
  <c r="AM5" i="7" a="1"/>
  <c r="AM5" i="7"/>
  <c r="AN5" i="7" a="1"/>
  <c r="AN5" i="7"/>
  <c r="AO5" i="7" a="1"/>
  <c r="AO5" i="7"/>
  <c r="AP5" i="7" a="1"/>
  <c r="AP5" i="7"/>
  <c r="AQ5" i="7" a="1"/>
  <c r="AQ5" i="7"/>
  <c r="AR5" i="7" a="1"/>
  <c r="AR5" i="7"/>
  <c r="AS5" i="7" a="1"/>
  <c r="AS5" i="7"/>
  <c r="AT5" i="7" a="1"/>
  <c r="AT5" i="7"/>
  <c r="AU5" i="7" a="1"/>
  <c r="AU5" i="7"/>
  <c r="AV5" i="7" a="1"/>
  <c r="AV5" i="7"/>
  <c r="AW5" i="7" a="1"/>
  <c r="AW5" i="7"/>
  <c r="AX5" i="7" a="1"/>
  <c r="AX5" i="7"/>
  <c r="AY5" i="7" a="1"/>
  <c r="AY5" i="7"/>
  <c r="AZ5" i="7" a="1"/>
  <c r="AZ5" i="7"/>
  <c r="BA5" i="7" a="1"/>
  <c r="BA5" i="7"/>
  <c r="BB5" i="7" a="1"/>
  <c r="BB5" i="7"/>
  <c r="BC5" i="7" a="1"/>
  <c r="BC5" i="7"/>
  <c r="BD5" i="7" a="1"/>
  <c r="BD5" i="7"/>
  <c r="BE5" i="7" a="1"/>
  <c r="BE5" i="7"/>
  <c r="BF5" i="7" a="1"/>
  <c r="BF5" i="7"/>
  <c r="BG5" i="7" a="1"/>
  <c r="BG5" i="7"/>
  <c r="BH5" i="7" a="1"/>
  <c r="BH5" i="7"/>
  <c r="BI5" i="7" a="1"/>
  <c r="BI5" i="7"/>
  <c r="BJ5" i="7" a="1"/>
  <c r="BJ5" i="7"/>
  <c r="BK5" i="7" a="1"/>
  <c r="BK5" i="7"/>
  <c r="BL5" i="7" a="1"/>
  <c r="BL5" i="7"/>
  <c r="BM5" i="7" a="1"/>
  <c r="BM5" i="7"/>
  <c r="BN5" i="7" a="1"/>
  <c r="BN5" i="7"/>
  <c r="BO5" i="7" a="1"/>
  <c r="BO5" i="7"/>
  <c r="BP5" i="7" a="1"/>
  <c r="BP5" i="7"/>
  <c r="BQ5" i="7" a="1"/>
  <c r="BQ5" i="7"/>
  <c r="BR5" i="7" a="1"/>
  <c r="BR5" i="7"/>
  <c r="BS5" i="7" a="1"/>
  <c r="BS5" i="7"/>
  <c r="BT5" i="7" a="1"/>
  <c r="BT5" i="7"/>
  <c r="BU5" i="7" a="1"/>
  <c r="BU5" i="7"/>
  <c r="BV5" i="7" a="1"/>
  <c r="BV5" i="7"/>
  <c r="BW5" i="7" a="1"/>
  <c r="BW5" i="7"/>
  <c r="BX5" i="7" a="1"/>
  <c r="BX5" i="7"/>
  <c r="BY5" i="7" a="1"/>
  <c r="BY5" i="7"/>
  <c r="BZ5" i="7" a="1"/>
  <c r="BZ5" i="7"/>
  <c r="CA5" i="7" a="1"/>
  <c r="CA5" i="7"/>
  <c r="CB5" i="7" a="1"/>
  <c r="CB5" i="7"/>
  <c r="CC5" i="7" a="1"/>
  <c r="CC5" i="7"/>
  <c r="CD5" i="7" a="1"/>
  <c r="CD5" i="7"/>
  <c r="CE5" i="7" a="1"/>
  <c r="CE5" i="7"/>
  <c r="CF5" i="7" a="1"/>
  <c r="CF5" i="7"/>
  <c r="CG5" i="7" a="1"/>
  <c r="CG5" i="7"/>
  <c r="CH5" i="7" a="1"/>
  <c r="CH5" i="7"/>
  <c r="CI5" i="7" a="1"/>
  <c r="CI5" i="7"/>
  <c r="CJ5" i="7" a="1"/>
  <c r="CJ5" i="7"/>
  <c r="CK5" i="7" a="1"/>
  <c r="CK5" i="7"/>
  <c r="CL5" i="7" a="1"/>
  <c r="CL5" i="7"/>
  <c r="CM5" i="7" a="1"/>
  <c r="CM5" i="7"/>
  <c r="CN5" i="7" a="1"/>
  <c r="CN5" i="7"/>
  <c r="CO5" i="7" a="1"/>
  <c r="CO5" i="7"/>
  <c r="CP5" i="7" a="1"/>
  <c r="CP5" i="7"/>
  <c r="CQ5" i="7" a="1"/>
  <c r="CQ5" i="7"/>
  <c r="CR5" i="7" a="1"/>
  <c r="CR5" i="7"/>
  <c r="CS5" i="7" a="1"/>
  <c r="CS5" i="7"/>
  <c r="CT5" i="7" a="1"/>
  <c r="CT5" i="7"/>
  <c r="CU5" i="7" a="1"/>
  <c r="CU5" i="7"/>
  <c r="CV5" i="7" a="1"/>
  <c r="CV5" i="7"/>
  <c r="CW5" i="7" a="1"/>
  <c r="CW5" i="7"/>
  <c r="CX5" i="7" a="1"/>
  <c r="CX5" i="7"/>
  <c r="CY5" i="7" a="1"/>
  <c r="CY5" i="7"/>
  <c r="CZ5" i="7" a="1"/>
  <c r="CZ5" i="7"/>
  <c r="DA5" i="7" a="1"/>
  <c r="DA5" i="7"/>
  <c r="DB5" i="7" a="1"/>
  <c r="DB5" i="7"/>
  <c r="DC5" i="7" a="1"/>
  <c r="DC5" i="7"/>
  <c r="DD5" i="7" a="1"/>
  <c r="DD5" i="7"/>
  <c r="DE5" i="7" a="1"/>
  <c r="DE5" i="7"/>
  <c r="DF5" i="7" a="1"/>
  <c r="DF5" i="7"/>
  <c r="DG5" i="7" a="1"/>
  <c r="DG5" i="7"/>
  <c r="DH5" i="7" a="1"/>
  <c r="DH5" i="7"/>
  <c r="DI5" i="7" a="1"/>
  <c r="DI5" i="7"/>
  <c r="DJ5" i="7" a="1"/>
  <c r="DJ5" i="7"/>
  <c r="DK5" i="7" a="1"/>
  <c r="DK5" i="7"/>
  <c r="DL5" i="7" a="1"/>
  <c r="DL5" i="7"/>
  <c r="DM5" i="7" a="1"/>
  <c r="DM5" i="7"/>
  <c r="DN5" i="7" a="1"/>
  <c r="DN5" i="7"/>
  <c r="DO5" i="7" a="1"/>
  <c r="DO5" i="7"/>
  <c r="DP5" i="7" a="1"/>
  <c r="DP5" i="7"/>
  <c r="DQ5" i="7" a="1"/>
  <c r="DQ5" i="7"/>
  <c r="DR5" i="7" a="1"/>
  <c r="DR5" i="7"/>
  <c r="DS5" i="7" a="1"/>
  <c r="DS5" i="7"/>
  <c r="DT5" i="7" a="1"/>
  <c r="DT5" i="7"/>
  <c r="DU5" i="7" a="1"/>
  <c r="DU5" i="7"/>
  <c r="DV5" i="7" a="1"/>
  <c r="DV5" i="7"/>
  <c r="DW5" i="7" a="1"/>
  <c r="DW5" i="7"/>
  <c r="DX5" i="7" a="1"/>
  <c r="DX5" i="7"/>
  <c r="T18" i="7" a="1"/>
  <c r="T18" i="7"/>
  <c r="U18" i="7" a="1"/>
  <c r="U18" i="7"/>
  <c r="V18" i="7" a="1"/>
  <c r="V18" i="7"/>
  <c r="W18" i="7" a="1"/>
  <c r="W18" i="7"/>
  <c r="X18" i="7" a="1"/>
  <c r="X18" i="7"/>
  <c r="Y18" i="7" a="1"/>
  <c r="Y18" i="7"/>
  <c r="Z18" i="7" a="1"/>
  <c r="Z18" i="7"/>
  <c r="AA18" i="7" a="1"/>
  <c r="AA18" i="7"/>
  <c r="AB18" i="7" a="1"/>
  <c r="AB18" i="7"/>
  <c r="AC18" i="7" a="1"/>
  <c r="AC18" i="7"/>
  <c r="AD18" i="7" a="1"/>
  <c r="AD18" i="7"/>
  <c r="AE18" i="7" a="1"/>
  <c r="AE18" i="7"/>
  <c r="AF18" i="7" a="1"/>
  <c r="AF18" i="7"/>
  <c r="AG18" i="7" a="1"/>
  <c r="AG18" i="7"/>
  <c r="AH18" i="7" a="1"/>
  <c r="AH18" i="7"/>
  <c r="AI18" i="7" a="1"/>
  <c r="AI18" i="7"/>
  <c r="AJ18" i="7" a="1"/>
  <c r="AJ18" i="7"/>
  <c r="AK18" i="7" a="1"/>
  <c r="AK18" i="7"/>
  <c r="AL18" i="7" a="1"/>
  <c r="AL18" i="7"/>
  <c r="AM18" i="7" a="1"/>
  <c r="AM18" i="7"/>
  <c r="AN18" i="7" a="1"/>
  <c r="AN18" i="7"/>
  <c r="AO18" i="7" a="1"/>
  <c r="AO18" i="7"/>
  <c r="AP18" i="7" a="1"/>
  <c r="AP18" i="7"/>
  <c r="AQ18" i="7" a="1"/>
  <c r="AQ18" i="7"/>
  <c r="AR18" i="7" a="1"/>
  <c r="AR18" i="7"/>
  <c r="AS18" i="7" a="1"/>
  <c r="AS18" i="7"/>
  <c r="AT18" i="7" a="1"/>
  <c r="AT18" i="7"/>
  <c r="AU18" i="7" a="1"/>
  <c r="AU18" i="7"/>
  <c r="AV18" i="7" a="1"/>
  <c r="AV18" i="7"/>
  <c r="AW18" i="7" a="1"/>
  <c r="AW18" i="7"/>
  <c r="AX18" i="7" a="1"/>
  <c r="AX18" i="7"/>
  <c r="AY18" i="7" a="1"/>
  <c r="AY18" i="7"/>
  <c r="AZ18" i="7" a="1"/>
  <c r="AZ18" i="7"/>
  <c r="BA18" i="7" a="1"/>
  <c r="BA18" i="7"/>
  <c r="BB18" i="7" a="1"/>
  <c r="BB18" i="7"/>
  <c r="BC18" i="7" a="1"/>
  <c r="BC18" i="7"/>
  <c r="BD18" i="7" a="1"/>
  <c r="BD18" i="7"/>
  <c r="BE18" i="7" a="1"/>
  <c r="BE18" i="7"/>
  <c r="BF18" i="7" a="1"/>
  <c r="BF18" i="7"/>
  <c r="BG18" i="7" a="1"/>
  <c r="BG18" i="7"/>
  <c r="BH18" i="7" a="1"/>
  <c r="BH18" i="7"/>
  <c r="BI18" i="7" a="1"/>
  <c r="BI18" i="7"/>
  <c r="BJ18" i="7" a="1"/>
  <c r="BJ18" i="7"/>
  <c r="BK18" i="7" a="1"/>
  <c r="BK18" i="7"/>
  <c r="BL18" i="7" a="1"/>
  <c r="BL18" i="7"/>
  <c r="BM18" i="7" a="1"/>
  <c r="BM18" i="7"/>
  <c r="BN18" i="7" a="1"/>
  <c r="BN18" i="7"/>
  <c r="BO18" i="7" a="1"/>
  <c r="BO18" i="7"/>
  <c r="BP18" i="7" a="1"/>
  <c r="BP18" i="7"/>
  <c r="BQ18" i="7" a="1"/>
  <c r="BQ18" i="7"/>
  <c r="BR18" i="7" a="1"/>
  <c r="BR18" i="7"/>
  <c r="BS18" i="7" a="1"/>
  <c r="BS18" i="7"/>
  <c r="BT18" i="7" a="1"/>
  <c r="BT18" i="7"/>
  <c r="BU18" i="7" a="1"/>
  <c r="BU18" i="7"/>
  <c r="BV18" i="7" a="1"/>
  <c r="BV18" i="7"/>
  <c r="BW18" i="7" a="1"/>
  <c r="BW18" i="7"/>
  <c r="BX18" i="7" a="1"/>
  <c r="BX18" i="7"/>
  <c r="BY18" i="7" a="1"/>
  <c r="BY18" i="7"/>
  <c r="BZ18" i="7" a="1"/>
  <c r="BZ18" i="7"/>
  <c r="CA18" i="7" a="1"/>
  <c r="CA18" i="7"/>
  <c r="CB18" i="7" a="1"/>
  <c r="CB18" i="7"/>
  <c r="CC18" i="7" a="1"/>
  <c r="CC18" i="7"/>
  <c r="CD18" i="7" a="1"/>
  <c r="CD18" i="7"/>
  <c r="CE18" i="7" a="1"/>
  <c r="CE18" i="7"/>
  <c r="CF18" i="7" a="1"/>
  <c r="CF18" i="7"/>
  <c r="CG18" i="7" a="1"/>
  <c r="CG18" i="7"/>
  <c r="CH18" i="7" a="1"/>
  <c r="CH18" i="7"/>
  <c r="CI18" i="7" a="1"/>
  <c r="CI18" i="7"/>
  <c r="CJ18" i="7" a="1"/>
  <c r="CJ18" i="7"/>
  <c r="CK18" i="7" a="1"/>
  <c r="CK18" i="7"/>
  <c r="CL18" i="7" a="1"/>
  <c r="CL18" i="7"/>
  <c r="CM18" i="7" a="1"/>
  <c r="CM18" i="7"/>
  <c r="CN18" i="7" a="1"/>
  <c r="CN18" i="7"/>
  <c r="CO18" i="7" a="1"/>
  <c r="CO18" i="7"/>
  <c r="CP18" i="7" a="1"/>
  <c r="CP18" i="7"/>
  <c r="CQ18" i="7" a="1"/>
  <c r="CQ18" i="7"/>
  <c r="CR18" i="7" a="1"/>
  <c r="CR18" i="7"/>
  <c r="CS18" i="7" a="1"/>
  <c r="CS18" i="7"/>
  <c r="CT18" i="7" a="1"/>
  <c r="CT18" i="7"/>
  <c r="CU18" i="7" a="1"/>
  <c r="CU18" i="7"/>
  <c r="CV18" i="7" a="1"/>
  <c r="CV18" i="7"/>
  <c r="CW18" i="7" a="1"/>
  <c r="CW18" i="7"/>
  <c r="CX18" i="7" a="1"/>
  <c r="CX18" i="7"/>
  <c r="CY18" i="7" a="1"/>
  <c r="CY18" i="7"/>
  <c r="CZ18" i="7" a="1"/>
  <c r="CZ18" i="7"/>
  <c r="DA18" i="7" a="1"/>
  <c r="DA18" i="7"/>
  <c r="DB18" i="7" a="1"/>
  <c r="DB18" i="7"/>
  <c r="DC18" i="7" a="1"/>
  <c r="DC18" i="7"/>
  <c r="DD18" i="7" a="1"/>
  <c r="DD18" i="7"/>
  <c r="DE18" i="7" a="1"/>
  <c r="DE18" i="7"/>
  <c r="DF18" i="7" a="1"/>
  <c r="DF18" i="7"/>
  <c r="DG18" i="7" a="1"/>
  <c r="DG18" i="7"/>
  <c r="DH18" i="7" a="1"/>
  <c r="DH18" i="7"/>
  <c r="DI18" i="7" a="1"/>
  <c r="DI18" i="7"/>
  <c r="DJ18" i="7" a="1"/>
  <c r="DJ18" i="7"/>
  <c r="DK18" i="7" a="1"/>
  <c r="DK18" i="7"/>
  <c r="DL18" i="7" a="1"/>
  <c r="DL18" i="7"/>
  <c r="DM18" i="7" a="1"/>
  <c r="DM18" i="7"/>
  <c r="DN18" i="7" a="1"/>
  <c r="DN18" i="7"/>
  <c r="DO18" i="7" a="1"/>
  <c r="DO18" i="7"/>
  <c r="DP18" i="7" a="1"/>
  <c r="DP18" i="7"/>
  <c r="DQ18" i="7" a="1"/>
  <c r="DQ18" i="7"/>
  <c r="DR18" i="7" a="1"/>
  <c r="DR18" i="7"/>
  <c r="DS18" i="7" a="1"/>
  <c r="DS18" i="7"/>
  <c r="DT18" i="7" a="1"/>
  <c r="DT18" i="7"/>
  <c r="DU18" i="7" a="1"/>
  <c r="DU18" i="7"/>
  <c r="DV18" i="7" a="1"/>
  <c r="DV18" i="7"/>
  <c r="DW18" i="7" a="1"/>
  <c r="DW18" i="7"/>
  <c r="DX18" i="7" a="1"/>
  <c r="DX18" i="7"/>
  <c r="R44" i="7" a="1"/>
  <c r="R44" i="7"/>
  <c r="S44" i="7" a="1"/>
  <c r="S44" i="7"/>
  <c r="T44" i="7" a="1"/>
  <c r="T44" i="7"/>
  <c r="U44" i="7" a="1"/>
  <c r="U44" i="7"/>
  <c r="V44" i="7" a="1"/>
  <c r="V44" i="7"/>
  <c r="W44" i="7" a="1"/>
  <c r="W44" i="7"/>
  <c r="X44" i="7" a="1"/>
  <c r="X44" i="7"/>
  <c r="Y44" i="7" a="1"/>
  <c r="Y44" i="7"/>
  <c r="Z44" i="7" a="1"/>
  <c r="Z44" i="7"/>
  <c r="AA44" i="7" a="1"/>
  <c r="AA44" i="7"/>
  <c r="AB44" i="7" a="1"/>
  <c r="AB44" i="7"/>
  <c r="AC44" i="7" a="1"/>
  <c r="AC44" i="7"/>
  <c r="AD44" i="7" a="1"/>
  <c r="AD44" i="7"/>
  <c r="AE44" i="7" a="1"/>
  <c r="AE44" i="7"/>
  <c r="AF44" i="7" a="1"/>
  <c r="AF44" i="7"/>
  <c r="AG44" i="7" a="1"/>
  <c r="AG44" i="7"/>
  <c r="AH44" i="7" a="1"/>
  <c r="AH44" i="7"/>
  <c r="AI44" i="7" a="1"/>
  <c r="AI44" i="7"/>
  <c r="AJ44" i="7" a="1"/>
  <c r="AJ44" i="7"/>
  <c r="AK44" i="7" a="1"/>
  <c r="AK44" i="7"/>
  <c r="AL44" i="7" a="1"/>
  <c r="AL44" i="7"/>
  <c r="AM44" i="7" a="1"/>
  <c r="AM44" i="7"/>
  <c r="AN44" i="7" a="1"/>
  <c r="AN44" i="7"/>
  <c r="AO44" i="7" a="1"/>
  <c r="AO44" i="7"/>
  <c r="AP44" i="7" a="1"/>
  <c r="AP44" i="7"/>
  <c r="AQ44" i="7" a="1"/>
  <c r="AQ44" i="7"/>
  <c r="AR44" i="7" a="1"/>
  <c r="AR44" i="7"/>
  <c r="AS44" i="7" a="1"/>
  <c r="AS44" i="7"/>
  <c r="AT44" i="7" a="1"/>
  <c r="AT44" i="7"/>
  <c r="AU44" i="7" a="1"/>
  <c r="AU44" i="7"/>
  <c r="AV44" i="7" a="1"/>
  <c r="AV44" i="7"/>
  <c r="AW44" i="7" a="1"/>
  <c r="AW44" i="7"/>
  <c r="AX44" i="7" a="1"/>
  <c r="AX44" i="7"/>
  <c r="AY44" i="7" a="1"/>
  <c r="AY44" i="7"/>
  <c r="AZ44" i="7" a="1"/>
  <c r="AZ44" i="7"/>
  <c r="BA44" i="7" a="1"/>
  <c r="BA44" i="7"/>
  <c r="BB44" i="7" a="1"/>
  <c r="BB44" i="7"/>
  <c r="BC44" i="7" a="1"/>
  <c r="BC44" i="7"/>
  <c r="BD44" i="7" a="1"/>
  <c r="BD44" i="7"/>
  <c r="BE44" i="7" a="1"/>
  <c r="BE44" i="7"/>
  <c r="BF44" i="7" a="1"/>
  <c r="BF44" i="7"/>
  <c r="BG44" i="7" a="1"/>
  <c r="BG44" i="7"/>
  <c r="BH44" i="7" a="1"/>
  <c r="BH44" i="7"/>
  <c r="BI44" i="7" a="1"/>
  <c r="BI44" i="7"/>
  <c r="BJ44" i="7" a="1"/>
  <c r="BJ44" i="7"/>
  <c r="BK44" i="7" a="1"/>
  <c r="BK44" i="7"/>
  <c r="BL44" i="7" a="1"/>
  <c r="BL44" i="7"/>
  <c r="BM44" i="7" a="1"/>
  <c r="BM44" i="7"/>
  <c r="BN44" i="7" a="1"/>
  <c r="BN44" i="7"/>
  <c r="BO44" i="7" a="1"/>
  <c r="BO44" i="7"/>
  <c r="BP44" i="7" a="1"/>
  <c r="BP44" i="7"/>
  <c r="BQ44" i="7" a="1"/>
  <c r="BQ44" i="7"/>
  <c r="BR44" i="7" a="1"/>
  <c r="BR44" i="7"/>
  <c r="BS44" i="7" a="1"/>
  <c r="BS44" i="7"/>
  <c r="BT44" i="7" a="1"/>
  <c r="BT44" i="7"/>
  <c r="BU44" i="7" a="1"/>
  <c r="BU44" i="7"/>
  <c r="BV44" i="7" a="1"/>
  <c r="BV44" i="7"/>
  <c r="BW44" i="7" a="1"/>
  <c r="BW44" i="7"/>
  <c r="BX44" i="7" a="1"/>
  <c r="BX44" i="7"/>
  <c r="BY44" i="7" a="1"/>
  <c r="BY44" i="7"/>
  <c r="BZ44" i="7" a="1"/>
  <c r="BZ44" i="7"/>
  <c r="CA44" i="7" a="1"/>
  <c r="CA44" i="7"/>
  <c r="CB44" i="7" a="1"/>
  <c r="CB44" i="7"/>
  <c r="CC44" i="7" a="1"/>
  <c r="CC44" i="7"/>
  <c r="CD44" i="7" a="1"/>
  <c r="CD44" i="7"/>
  <c r="CE44" i="7" a="1"/>
  <c r="CE44" i="7"/>
  <c r="CF44" i="7" a="1"/>
  <c r="CF44" i="7"/>
  <c r="CG44" i="7" a="1"/>
  <c r="CG44" i="7"/>
  <c r="CH44" i="7" a="1"/>
  <c r="CH44" i="7"/>
  <c r="CI44" i="7" a="1"/>
  <c r="CI44" i="7"/>
  <c r="CJ44" i="7" a="1"/>
  <c r="CJ44" i="7"/>
  <c r="CK44" i="7" a="1"/>
  <c r="CK44" i="7"/>
  <c r="CL44" i="7" a="1"/>
  <c r="CL44" i="7"/>
  <c r="CM44" i="7" a="1"/>
  <c r="CM44" i="7"/>
  <c r="CN44" i="7" a="1"/>
  <c r="CN44" i="7"/>
  <c r="CO44" i="7" a="1"/>
  <c r="CO44" i="7"/>
  <c r="CP44" i="7" a="1"/>
  <c r="CP44" i="7"/>
  <c r="CQ44" i="7" a="1"/>
  <c r="CQ44" i="7"/>
  <c r="CR44" i="7" a="1"/>
  <c r="CR44" i="7"/>
  <c r="CS44" i="7" a="1"/>
  <c r="CS44" i="7"/>
  <c r="CT44" i="7" a="1"/>
  <c r="CT44" i="7"/>
  <c r="CU44" i="7" a="1"/>
  <c r="CU44" i="7"/>
  <c r="CV44" i="7" a="1"/>
  <c r="CV44" i="7"/>
  <c r="CW44" i="7" a="1"/>
  <c r="CW44" i="7"/>
  <c r="CX44" i="7" a="1"/>
  <c r="CX44" i="7"/>
  <c r="CY44" i="7" a="1"/>
  <c r="CY44" i="7"/>
  <c r="CZ44" i="7" a="1"/>
  <c r="CZ44" i="7"/>
  <c r="DA44" i="7" a="1"/>
  <c r="DA44" i="7"/>
  <c r="DB44" i="7" a="1"/>
  <c r="DB44" i="7"/>
  <c r="DC44" i="7" a="1"/>
  <c r="DC44" i="7"/>
  <c r="DD44" i="7" a="1"/>
  <c r="DD44" i="7"/>
  <c r="DE44" i="7" a="1"/>
  <c r="DE44" i="7"/>
  <c r="DF44" i="7" a="1"/>
  <c r="DF44" i="7"/>
  <c r="DG44" i="7" a="1"/>
  <c r="DG44" i="7"/>
  <c r="DH44" i="7" a="1"/>
  <c r="DH44" i="7"/>
  <c r="DI44" i="7" a="1"/>
  <c r="DI44" i="7"/>
  <c r="DJ44" i="7" a="1"/>
  <c r="DJ44" i="7"/>
  <c r="DK44" i="7" a="1"/>
  <c r="DK44" i="7"/>
  <c r="DL44" i="7" a="1"/>
  <c r="DL44" i="7"/>
  <c r="DM44" i="7" a="1"/>
  <c r="DM44" i="7"/>
  <c r="DN44" i="7" a="1"/>
  <c r="DN44" i="7"/>
  <c r="DO44" i="7" a="1"/>
  <c r="DO44" i="7"/>
  <c r="DP44" i="7" a="1"/>
  <c r="DP44" i="7"/>
  <c r="DQ44" i="7" a="1"/>
  <c r="DQ44" i="7"/>
  <c r="DR44" i="7" a="1"/>
  <c r="DR44" i="7"/>
  <c r="DS44" i="7" a="1"/>
  <c r="DS44" i="7"/>
  <c r="DT44" i="7" a="1"/>
  <c r="DT44" i="7"/>
  <c r="DU44" i="7" a="1"/>
  <c r="DU44" i="7"/>
  <c r="DV44" i="7" a="1"/>
  <c r="DV44" i="7"/>
  <c r="DW44" i="7" a="1"/>
  <c r="DW44" i="7"/>
  <c r="DX44" i="7" a="1"/>
  <c r="DX44" i="7"/>
  <c r="R32" i="7" a="1"/>
  <c r="R32" i="7"/>
  <c r="S32" i="7" a="1"/>
  <c r="S32" i="7"/>
  <c r="T32" i="7" a="1"/>
  <c r="T32" i="7"/>
  <c r="U32" i="7" a="1"/>
  <c r="U32" i="7"/>
  <c r="V32" i="7" a="1"/>
  <c r="V32" i="7"/>
  <c r="W32" i="7" a="1"/>
  <c r="W32" i="7"/>
  <c r="X32" i="7" a="1"/>
  <c r="X32" i="7"/>
  <c r="Y32" i="7" a="1"/>
  <c r="Y32" i="7"/>
  <c r="Z32" i="7" a="1"/>
  <c r="Z32" i="7"/>
  <c r="AA32" i="7" a="1"/>
  <c r="AA32" i="7"/>
  <c r="AB32" i="7" a="1"/>
  <c r="AB32" i="7"/>
  <c r="AC32" i="7" a="1"/>
  <c r="AC32" i="7"/>
  <c r="AD32" i="7" a="1"/>
  <c r="AD32" i="7"/>
  <c r="AE32" i="7" a="1"/>
  <c r="AE32" i="7"/>
  <c r="AF32" i="7" a="1"/>
  <c r="AF32" i="7"/>
  <c r="AG32" i="7" a="1"/>
  <c r="AG32" i="7"/>
  <c r="AH32" i="7" a="1"/>
  <c r="AH32" i="7"/>
  <c r="AI32" i="7" a="1"/>
  <c r="AI32" i="7"/>
  <c r="AJ32" i="7" a="1"/>
  <c r="AJ32" i="7"/>
  <c r="AK32" i="7" a="1"/>
  <c r="AK32" i="7"/>
  <c r="AL32" i="7" a="1"/>
  <c r="AL32" i="7"/>
  <c r="AM32" i="7" a="1"/>
  <c r="AM32" i="7"/>
  <c r="AN32" i="7" a="1"/>
  <c r="AN32" i="7"/>
  <c r="AO32" i="7" a="1"/>
  <c r="AO32" i="7"/>
  <c r="AP32" i="7" a="1"/>
  <c r="AP32" i="7"/>
  <c r="AQ32" i="7" a="1"/>
  <c r="AQ32" i="7"/>
  <c r="AR32" i="7" a="1"/>
  <c r="AR32" i="7"/>
  <c r="AS32" i="7" a="1"/>
  <c r="AS32" i="7"/>
  <c r="AT32" i="7" a="1"/>
  <c r="AT32" i="7"/>
  <c r="AU32" i="7" a="1"/>
  <c r="AU32" i="7"/>
  <c r="AV32" i="7" a="1"/>
  <c r="AV32" i="7"/>
  <c r="AW32" i="7" a="1"/>
  <c r="AW32" i="7"/>
  <c r="AX32" i="7" a="1"/>
  <c r="AX32" i="7"/>
  <c r="AY32" i="7" a="1"/>
  <c r="AY32" i="7"/>
  <c r="AZ32" i="7" a="1"/>
  <c r="AZ32" i="7"/>
  <c r="BA32" i="7" a="1"/>
  <c r="BA32" i="7"/>
  <c r="BB32" i="7" a="1"/>
  <c r="BB32" i="7"/>
  <c r="BC32" i="7" a="1"/>
  <c r="BC32" i="7"/>
  <c r="BD32" i="7" a="1"/>
  <c r="BD32" i="7"/>
  <c r="BE32" i="7" a="1"/>
  <c r="BE32" i="7"/>
  <c r="BF32" i="7" a="1"/>
  <c r="BF32" i="7"/>
  <c r="BG32" i="7" a="1"/>
  <c r="BG32" i="7"/>
  <c r="BH32" i="7" a="1"/>
  <c r="BH32" i="7"/>
  <c r="BI32" i="7" a="1"/>
  <c r="BI32" i="7"/>
  <c r="BJ32" i="7" a="1"/>
  <c r="BJ32" i="7"/>
  <c r="BK32" i="7" a="1"/>
  <c r="BK32" i="7"/>
  <c r="BL32" i="7" a="1"/>
  <c r="BL32" i="7"/>
  <c r="BM32" i="7" a="1"/>
  <c r="BM32" i="7"/>
  <c r="BN32" i="7" a="1"/>
  <c r="BN32" i="7"/>
  <c r="BO32" i="7" a="1"/>
  <c r="BO32" i="7"/>
  <c r="BP32" i="7" a="1"/>
  <c r="BP32" i="7"/>
  <c r="BQ32" i="7" a="1"/>
  <c r="BQ32" i="7"/>
  <c r="BR32" i="7" a="1"/>
  <c r="BR32" i="7"/>
  <c r="BS32" i="7" a="1"/>
  <c r="BS32" i="7"/>
  <c r="BT32" i="7" a="1"/>
  <c r="BT32" i="7"/>
  <c r="BU32" i="7" a="1"/>
  <c r="BU32" i="7"/>
  <c r="BV32" i="7" a="1"/>
  <c r="BV32" i="7"/>
  <c r="BW32" i="7" a="1"/>
  <c r="BW32" i="7"/>
  <c r="BX32" i="7" a="1"/>
  <c r="BX32" i="7"/>
  <c r="BY32" i="7" a="1"/>
  <c r="BY32" i="7"/>
  <c r="BZ32" i="7" a="1"/>
  <c r="BZ32" i="7"/>
  <c r="CA32" i="7" a="1"/>
  <c r="CA32" i="7"/>
  <c r="CB32" i="7" a="1"/>
  <c r="CB32" i="7"/>
  <c r="CC32" i="7" a="1"/>
  <c r="CC32" i="7"/>
  <c r="CD32" i="7" a="1"/>
  <c r="CD32" i="7"/>
  <c r="CE32" i="7" a="1"/>
  <c r="CE32" i="7"/>
  <c r="CF32" i="7" a="1"/>
  <c r="CF32" i="7"/>
  <c r="CG32" i="7" a="1"/>
  <c r="CG32" i="7"/>
  <c r="CH32" i="7" a="1"/>
  <c r="CH32" i="7"/>
  <c r="CI32" i="7" a="1"/>
  <c r="CI32" i="7"/>
  <c r="CJ32" i="7" a="1"/>
  <c r="CJ32" i="7"/>
  <c r="CK32" i="7" a="1"/>
  <c r="CK32" i="7"/>
  <c r="CL32" i="7" a="1"/>
  <c r="CL32" i="7"/>
  <c r="CM32" i="7" a="1"/>
  <c r="CM32" i="7"/>
  <c r="CN32" i="7" a="1"/>
  <c r="CN32" i="7"/>
  <c r="CO32" i="7" a="1"/>
  <c r="CO32" i="7"/>
  <c r="CP32" i="7" a="1"/>
  <c r="CP32" i="7"/>
  <c r="CQ32" i="7" a="1"/>
  <c r="CQ32" i="7"/>
  <c r="CR32" i="7" a="1"/>
  <c r="CR32" i="7"/>
  <c r="CS32" i="7" a="1"/>
  <c r="CS32" i="7"/>
  <c r="CT32" i="7" a="1"/>
  <c r="CT32" i="7"/>
  <c r="CU32" i="7" a="1"/>
  <c r="CU32" i="7"/>
  <c r="CV32" i="7" a="1"/>
  <c r="CV32" i="7"/>
  <c r="CW32" i="7" a="1"/>
  <c r="CW32" i="7"/>
  <c r="CX32" i="7" a="1"/>
  <c r="CX32" i="7"/>
  <c r="CY32" i="7" a="1"/>
  <c r="CY32" i="7"/>
  <c r="CZ32" i="7" a="1"/>
  <c r="CZ32" i="7"/>
  <c r="DA32" i="7" a="1"/>
  <c r="DA32" i="7"/>
  <c r="DB32" i="7" a="1"/>
  <c r="DB32" i="7"/>
  <c r="DC32" i="7" a="1"/>
  <c r="DC32" i="7"/>
  <c r="DD32" i="7" a="1"/>
  <c r="DD32" i="7"/>
  <c r="DE32" i="7" a="1"/>
  <c r="DE32" i="7"/>
  <c r="DF32" i="7" a="1"/>
  <c r="DF32" i="7"/>
  <c r="DG32" i="7" a="1"/>
  <c r="DG32" i="7"/>
  <c r="DH32" i="7" a="1"/>
  <c r="DH32" i="7"/>
  <c r="DI32" i="7" a="1"/>
  <c r="DI32" i="7"/>
  <c r="DJ32" i="7" a="1"/>
  <c r="DJ32" i="7"/>
  <c r="DK32" i="7" a="1"/>
  <c r="DK32" i="7"/>
  <c r="DL32" i="7" a="1"/>
  <c r="DL32" i="7"/>
  <c r="DM32" i="7" a="1"/>
  <c r="DM32" i="7"/>
  <c r="DN32" i="7" a="1"/>
  <c r="DN32" i="7"/>
  <c r="DO32" i="7" a="1"/>
  <c r="DO32" i="7"/>
  <c r="DP32" i="7" a="1"/>
  <c r="DP32" i="7"/>
  <c r="DQ32" i="7" a="1"/>
  <c r="DQ32" i="7"/>
  <c r="DR32" i="7" a="1"/>
  <c r="DR32" i="7"/>
  <c r="DS32" i="7" a="1"/>
  <c r="DS32" i="7"/>
  <c r="DT32" i="7" a="1"/>
  <c r="DT32" i="7"/>
  <c r="DU32" i="7" a="1"/>
  <c r="DU32" i="7"/>
  <c r="DV32" i="7" a="1"/>
  <c r="DV32" i="7"/>
  <c r="DW32" i="7" a="1"/>
  <c r="DW32" i="7"/>
  <c r="DX32" i="7" a="1"/>
  <c r="DX32" i="7"/>
  <c r="W39" i="7" a="1"/>
  <c r="W39" i="7"/>
  <c r="X39" i="7" a="1"/>
  <c r="X39" i="7"/>
  <c r="Y39" i="7" a="1"/>
  <c r="Y39" i="7"/>
  <c r="Z39" i="7" a="1"/>
  <c r="Z39" i="7"/>
  <c r="AA39" i="7" a="1"/>
  <c r="AA39" i="7"/>
  <c r="AB39" i="7" a="1"/>
  <c r="AB39" i="7"/>
  <c r="AC39" i="7" a="1"/>
  <c r="AC39" i="7"/>
  <c r="AD39" i="7" a="1"/>
  <c r="AD39" i="7"/>
  <c r="AE39" i="7" a="1"/>
  <c r="AE39" i="7"/>
  <c r="AF39" i="7" a="1"/>
  <c r="AF39" i="7"/>
  <c r="AG39" i="7" a="1"/>
  <c r="AG39" i="7"/>
  <c r="AH39" i="7" a="1"/>
  <c r="AH39" i="7"/>
  <c r="AI39" i="7" a="1"/>
  <c r="AI39" i="7"/>
  <c r="AJ39" i="7" a="1"/>
  <c r="AJ39" i="7"/>
  <c r="AK39" i="7" a="1"/>
  <c r="AK39" i="7"/>
  <c r="AL39" i="7" a="1"/>
  <c r="AL39" i="7"/>
  <c r="AM39" i="7" a="1"/>
  <c r="AM39" i="7"/>
  <c r="AN39" i="7" a="1"/>
  <c r="AN39" i="7"/>
  <c r="AO39" i="7" a="1"/>
  <c r="AO39" i="7"/>
  <c r="AP39" i="7" a="1"/>
  <c r="AP39" i="7"/>
  <c r="AQ39" i="7" a="1"/>
  <c r="AQ39" i="7"/>
  <c r="AR39" i="7" a="1"/>
  <c r="AR39" i="7"/>
  <c r="AS39" i="7" a="1"/>
  <c r="AS39" i="7"/>
  <c r="AT39" i="7" a="1"/>
  <c r="AT39" i="7"/>
  <c r="AU39" i="7" a="1"/>
  <c r="AU39" i="7"/>
  <c r="AV39" i="7" a="1"/>
  <c r="AV39" i="7"/>
  <c r="AW39" i="7" a="1"/>
  <c r="AW39" i="7"/>
  <c r="AX39" i="7" a="1"/>
  <c r="AX39" i="7"/>
  <c r="AY39" i="7" a="1"/>
  <c r="AY39" i="7"/>
  <c r="AZ39" i="7" a="1"/>
  <c r="AZ39" i="7"/>
  <c r="BA39" i="7" a="1"/>
  <c r="BA39" i="7"/>
  <c r="BB39" i="7" a="1"/>
  <c r="BB39" i="7"/>
  <c r="BC39" i="7" a="1"/>
  <c r="BC39" i="7"/>
  <c r="BD39" i="7" a="1"/>
  <c r="BD39" i="7"/>
  <c r="BE39" i="7" a="1"/>
  <c r="BE39" i="7"/>
  <c r="BF39" i="7" a="1"/>
  <c r="BF39" i="7"/>
  <c r="BG39" i="7" a="1"/>
  <c r="BG39" i="7"/>
  <c r="BH39" i="7" a="1"/>
  <c r="BH39" i="7"/>
  <c r="BI39" i="7" a="1"/>
  <c r="BI39" i="7"/>
  <c r="BJ39" i="7" a="1"/>
  <c r="BJ39" i="7"/>
  <c r="BK39" i="7" a="1"/>
  <c r="BK39" i="7"/>
  <c r="BL39" i="7" a="1"/>
  <c r="BL39" i="7"/>
  <c r="BM39" i="7" a="1"/>
  <c r="BM39" i="7"/>
  <c r="BN39" i="7" a="1"/>
  <c r="BN39" i="7"/>
  <c r="BO39" i="7" a="1"/>
  <c r="BO39" i="7"/>
  <c r="BP39" i="7" a="1"/>
  <c r="BP39" i="7"/>
  <c r="BQ39" i="7" a="1"/>
  <c r="BQ39" i="7"/>
  <c r="BR39" i="7" a="1"/>
  <c r="BR39" i="7"/>
  <c r="BS39" i="7" a="1"/>
  <c r="BS39" i="7"/>
  <c r="BT39" i="7" a="1"/>
  <c r="BT39" i="7"/>
  <c r="BU39" i="7" a="1"/>
  <c r="BU39" i="7"/>
  <c r="BV39" i="7" a="1"/>
  <c r="BV39" i="7"/>
  <c r="BW39" i="7" a="1"/>
  <c r="BW39" i="7"/>
  <c r="BX39" i="7" a="1"/>
  <c r="BX39" i="7"/>
  <c r="BY39" i="7" a="1"/>
  <c r="BY39" i="7"/>
  <c r="BZ39" i="7" a="1"/>
  <c r="BZ39" i="7"/>
  <c r="CA39" i="7" a="1"/>
  <c r="CA39" i="7"/>
  <c r="CB39" i="7" a="1"/>
  <c r="CB39" i="7"/>
  <c r="CC39" i="7" a="1"/>
  <c r="CC39" i="7"/>
  <c r="CD39" i="7" a="1"/>
  <c r="CD39" i="7"/>
  <c r="CE39" i="7" a="1"/>
  <c r="CE39" i="7"/>
  <c r="CF39" i="7" a="1"/>
  <c r="CF39" i="7"/>
  <c r="CG39" i="7" a="1"/>
  <c r="CG39" i="7"/>
  <c r="CH39" i="7" a="1"/>
  <c r="CH39" i="7"/>
  <c r="CI39" i="7" a="1"/>
  <c r="CI39" i="7"/>
  <c r="CJ39" i="7" a="1"/>
  <c r="CJ39" i="7"/>
  <c r="CK39" i="7" a="1"/>
  <c r="CK39" i="7"/>
  <c r="CL39" i="7" a="1"/>
  <c r="CL39" i="7"/>
  <c r="CM39" i="7" a="1"/>
  <c r="CM39" i="7"/>
  <c r="CN39" i="7" a="1"/>
  <c r="CN39" i="7"/>
  <c r="CO39" i="7" a="1"/>
  <c r="CO39" i="7"/>
  <c r="CP39" i="7" a="1"/>
  <c r="CP39" i="7"/>
  <c r="CQ39" i="7" a="1"/>
  <c r="CQ39" i="7"/>
  <c r="CR39" i="7" a="1"/>
  <c r="CR39" i="7"/>
  <c r="CS39" i="7" a="1"/>
  <c r="CS39" i="7"/>
  <c r="CT39" i="7" a="1"/>
  <c r="CT39" i="7"/>
  <c r="CU39" i="7" a="1"/>
  <c r="CU39" i="7"/>
  <c r="CV39" i="7" a="1"/>
  <c r="CV39" i="7"/>
  <c r="CW39" i="7" a="1"/>
  <c r="CW39" i="7"/>
  <c r="CX39" i="7" a="1"/>
  <c r="CX39" i="7"/>
  <c r="CY39" i="7" a="1"/>
  <c r="CY39" i="7"/>
  <c r="CZ39" i="7" a="1"/>
  <c r="CZ39" i="7"/>
  <c r="DA39" i="7" a="1"/>
  <c r="DA39" i="7"/>
  <c r="DB39" i="7" a="1"/>
  <c r="DB39" i="7"/>
  <c r="DC39" i="7" a="1"/>
  <c r="DC39" i="7"/>
  <c r="DD39" i="7" a="1"/>
  <c r="DD39" i="7"/>
  <c r="DE39" i="7" a="1"/>
  <c r="DE39" i="7"/>
  <c r="DF39" i="7" a="1"/>
  <c r="DF39" i="7"/>
  <c r="DG39" i="7" a="1"/>
  <c r="DG39" i="7"/>
  <c r="DH39" i="7" a="1"/>
  <c r="DH39" i="7"/>
  <c r="DI39" i="7" a="1"/>
  <c r="DI39" i="7"/>
  <c r="DJ39" i="7" a="1"/>
  <c r="DJ39" i="7"/>
  <c r="DK39" i="7" a="1"/>
  <c r="DK39" i="7"/>
  <c r="DL39" i="7" a="1"/>
  <c r="DL39" i="7"/>
  <c r="DM39" i="7" a="1"/>
  <c r="DM39" i="7"/>
  <c r="DN39" i="7" a="1"/>
  <c r="DN39" i="7"/>
  <c r="DO39" i="7" a="1"/>
  <c r="DO39" i="7"/>
  <c r="DP39" i="7" a="1"/>
  <c r="DP39" i="7"/>
  <c r="DQ39" i="7" a="1"/>
  <c r="DQ39" i="7"/>
  <c r="DR39" i="7" a="1"/>
  <c r="DR39" i="7"/>
  <c r="DS39" i="7" a="1"/>
  <c r="DS39" i="7"/>
  <c r="DT39" i="7" a="1"/>
  <c r="DT39" i="7"/>
  <c r="DU39" i="7" a="1"/>
  <c r="DU39" i="7"/>
  <c r="DV39" i="7" a="1"/>
  <c r="DV39" i="7"/>
  <c r="DW39" i="7" a="1"/>
  <c r="DW39" i="7"/>
  <c r="DX39" i="7" a="1"/>
  <c r="DX39" i="7"/>
  <c r="Q45" i="7" a="1"/>
  <c r="Q45" i="7"/>
  <c r="R45" i="7" a="1"/>
  <c r="R45" i="7"/>
  <c r="S45" i="7" a="1"/>
  <c r="S45" i="7"/>
  <c r="T45" i="7" a="1"/>
  <c r="T45" i="7"/>
  <c r="U45" i="7" a="1"/>
  <c r="U45" i="7"/>
  <c r="V45" i="7" a="1"/>
  <c r="V45" i="7"/>
  <c r="W45" i="7" a="1"/>
  <c r="W45" i="7"/>
  <c r="X45" i="7" a="1"/>
  <c r="X45" i="7"/>
  <c r="Y45" i="7" a="1"/>
  <c r="Y45" i="7"/>
  <c r="Z45" i="7" a="1"/>
  <c r="Z45" i="7"/>
  <c r="AA45" i="7" a="1"/>
  <c r="AA45" i="7"/>
  <c r="AB45" i="7" a="1"/>
  <c r="AB45" i="7"/>
  <c r="AC45" i="7" a="1"/>
  <c r="AC45" i="7"/>
  <c r="AD45" i="7" a="1"/>
  <c r="AD45" i="7"/>
  <c r="AE45" i="7" a="1"/>
  <c r="AE45" i="7"/>
  <c r="AF45" i="7" a="1"/>
  <c r="AF45" i="7"/>
  <c r="AG45" i="7" a="1"/>
  <c r="AG45" i="7"/>
  <c r="AH45" i="7" a="1"/>
  <c r="AH45" i="7"/>
  <c r="AI45" i="7" a="1"/>
  <c r="AI45" i="7"/>
  <c r="AJ45" i="7" a="1"/>
  <c r="AJ45" i="7"/>
  <c r="AK45" i="7" a="1"/>
  <c r="AK45" i="7"/>
  <c r="AL45" i="7" a="1"/>
  <c r="AL45" i="7"/>
  <c r="AM45" i="7" a="1"/>
  <c r="AM45" i="7"/>
  <c r="AN45" i="7" a="1"/>
  <c r="AN45" i="7"/>
  <c r="AO45" i="7" a="1"/>
  <c r="AO45" i="7"/>
  <c r="AP45" i="7" a="1"/>
  <c r="AP45" i="7"/>
  <c r="AQ45" i="7" a="1"/>
  <c r="AQ45" i="7"/>
  <c r="AR45" i="7" a="1"/>
  <c r="AR45" i="7"/>
  <c r="AS45" i="7" a="1"/>
  <c r="AS45" i="7"/>
  <c r="AT45" i="7" a="1"/>
  <c r="AT45" i="7"/>
  <c r="AU45" i="7" a="1"/>
  <c r="AU45" i="7"/>
  <c r="AV45" i="7" a="1"/>
  <c r="AV45" i="7"/>
  <c r="AW45" i="7" a="1"/>
  <c r="AW45" i="7"/>
  <c r="AX45" i="7" a="1"/>
  <c r="AX45" i="7"/>
  <c r="AY45" i="7" a="1"/>
  <c r="AY45" i="7"/>
  <c r="AZ45" i="7" a="1"/>
  <c r="AZ45" i="7"/>
  <c r="BA45" i="7" a="1"/>
  <c r="BA45" i="7"/>
  <c r="BB45" i="7" a="1"/>
  <c r="BB45" i="7"/>
  <c r="BC45" i="7" a="1"/>
  <c r="BC45" i="7"/>
  <c r="BD45" i="7" a="1"/>
  <c r="BD45" i="7"/>
  <c r="BE45" i="7" a="1"/>
  <c r="BE45" i="7"/>
  <c r="BF45" i="7" a="1"/>
  <c r="BF45" i="7"/>
  <c r="BG45" i="7" a="1"/>
  <c r="BG45" i="7"/>
  <c r="BH45" i="7" a="1"/>
  <c r="BH45" i="7"/>
  <c r="BI45" i="7" a="1"/>
  <c r="BI45" i="7"/>
  <c r="BJ45" i="7" a="1"/>
  <c r="BJ45" i="7"/>
  <c r="BK45" i="7" a="1"/>
  <c r="BK45" i="7"/>
  <c r="BL45" i="7" a="1"/>
  <c r="BL45" i="7"/>
  <c r="BM45" i="7" a="1"/>
  <c r="BM45" i="7"/>
  <c r="BN45" i="7" a="1"/>
  <c r="BN45" i="7"/>
  <c r="BO45" i="7" a="1"/>
  <c r="BO45" i="7"/>
  <c r="BP45" i="7" a="1"/>
  <c r="BP45" i="7"/>
  <c r="BQ45" i="7" a="1"/>
  <c r="BQ45" i="7"/>
  <c r="BR45" i="7" a="1"/>
  <c r="BR45" i="7"/>
  <c r="BS45" i="7" a="1"/>
  <c r="BS45" i="7"/>
  <c r="BT45" i="7" a="1"/>
  <c r="BT45" i="7"/>
  <c r="BU45" i="7" a="1"/>
  <c r="BU45" i="7"/>
  <c r="BV45" i="7" a="1"/>
  <c r="BV45" i="7"/>
  <c r="BW45" i="7" a="1"/>
  <c r="BW45" i="7"/>
  <c r="BX45" i="7" a="1"/>
  <c r="BX45" i="7"/>
  <c r="BY45" i="7" a="1"/>
  <c r="BY45" i="7"/>
  <c r="BZ45" i="7" a="1"/>
  <c r="BZ45" i="7"/>
  <c r="CA45" i="7" a="1"/>
  <c r="CA45" i="7"/>
  <c r="CB45" i="7" a="1"/>
  <c r="CB45" i="7"/>
  <c r="CC45" i="7" a="1"/>
  <c r="CC45" i="7"/>
  <c r="CD45" i="7" a="1"/>
  <c r="CD45" i="7"/>
  <c r="CE45" i="7" a="1"/>
  <c r="CE45" i="7"/>
  <c r="CF45" i="7" a="1"/>
  <c r="CF45" i="7"/>
  <c r="CG45" i="7" a="1"/>
  <c r="CG45" i="7"/>
  <c r="CH45" i="7" a="1"/>
  <c r="CH45" i="7"/>
  <c r="CI45" i="7" a="1"/>
  <c r="CI45" i="7"/>
  <c r="CJ45" i="7" a="1"/>
  <c r="CJ45" i="7"/>
  <c r="CK45" i="7" a="1"/>
  <c r="CK45" i="7"/>
  <c r="CL45" i="7" a="1"/>
  <c r="CL45" i="7"/>
  <c r="CM45" i="7" a="1"/>
  <c r="CM45" i="7"/>
  <c r="CN45" i="7" a="1"/>
  <c r="CN45" i="7"/>
  <c r="CO45" i="7" a="1"/>
  <c r="CO45" i="7"/>
  <c r="CP45" i="7" a="1"/>
  <c r="CP45" i="7"/>
  <c r="CQ45" i="7" a="1"/>
  <c r="CQ45" i="7"/>
  <c r="CR45" i="7" a="1"/>
  <c r="CR45" i="7"/>
  <c r="CS45" i="7" a="1"/>
  <c r="CS45" i="7"/>
  <c r="CT45" i="7" a="1"/>
  <c r="CT45" i="7"/>
  <c r="CU45" i="7" a="1"/>
  <c r="CU45" i="7"/>
  <c r="CV45" i="7" a="1"/>
  <c r="CV45" i="7"/>
  <c r="CW45" i="7" a="1"/>
  <c r="CW45" i="7"/>
  <c r="CX45" i="7" a="1"/>
  <c r="CX45" i="7"/>
  <c r="CY45" i="7" a="1"/>
  <c r="CY45" i="7"/>
  <c r="CZ45" i="7" a="1"/>
  <c r="CZ45" i="7"/>
  <c r="DA45" i="7" a="1"/>
  <c r="DA45" i="7"/>
  <c r="DB45" i="7" a="1"/>
  <c r="DB45" i="7"/>
  <c r="DC45" i="7" a="1"/>
  <c r="DC45" i="7"/>
  <c r="DD45" i="7" a="1"/>
  <c r="DD45" i="7"/>
  <c r="DE45" i="7" a="1"/>
  <c r="DE45" i="7"/>
  <c r="DF45" i="7" a="1"/>
  <c r="DF45" i="7"/>
  <c r="DG45" i="7" a="1"/>
  <c r="DG45" i="7"/>
  <c r="DH45" i="7" a="1"/>
  <c r="DH45" i="7"/>
  <c r="DI45" i="7" a="1"/>
  <c r="DI45" i="7"/>
  <c r="DJ45" i="7" a="1"/>
  <c r="DJ45" i="7"/>
  <c r="DK45" i="7" a="1"/>
  <c r="DK45" i="7"/>
  <c r="DL45" i="7" a="1"/>
  <c r="DL45" i="7"/>
  <c r="DM45" i="7" a="1"/>
  <c r="DM45" i="7"/>
  <c r="DN45" i="7" a="1"/>
  <c r="DN45" i="7"/>
  <c r="DO45" i="7" a="1"/>
  <c r="DO45" i="7"/>
  <c r="DP45" i="7" a="1"/>
  <c r="DP45" i="7"/>
  <c r="DQ45" i="7" a="1"/>
  <c r="DQ45" i="7"/>
  <c r="DR45" i="7" a="1"/>
  <c r="DR45" i="7"/>
  <c r="DS45" i="7" a="1"/>
  <c r="DS45" i="7"/>
  <c r="DT45" i="7" a="1"/>
  <c r="DT45" i="7"/>
  <c r="DU45" i="7" a="1"/>
  <c r="DU45" i="7"/>
  <c r="DV45" i="7" a="1"/>
  <c r="DV45" i="7"/>
  <c r="DW45" i="7" a="1"/>
  <c r="DW45" i="7"/>
  <c r="DX45" i="7" a="1"/>
  <c r="DX45" i="7"/>
  <c r="N12" i="7" a="1"/>
  <c r="N12" i="7"/>
  <c r="O12" i="7" a="1"/>
  <c r="O12" i="7"/>
  <c r="P12" i="7" a="1"/>
  <c r="P12" i="7"/>
  <c r="Q12" i="7" a="1"/>
  <c r="Q12" i="7"/>
  <c r="R12" i="7" a="1"/>
  <c r="R12" i="7"/>
  <c r="S12" i="7" a="1"/>
  <c r="S12" i="7"/>
  <c r="T12" i="7" a="1"/>
  <c r="T12" i="7"/>
  <c r="U12" i="7" a="1"/>
  <c r="U12" i="7"/>
  <c r="V12" i="7" a="1"/>
  <c r="V12" i="7"/>
  <c r="W12" i="7" a="1"/>
  <c r="W12" i="7"/>
  <c r="X12" i="7" a="1"/>
  <c r="X12" i="7"/>
  <c r="Y12" i="7" a="1"/>
  <c r="Y12" i="7"/>
  <c r="Z12" i="7" a="1"/>
  <c r="Z12" i="7"/>
  <c r="AA12" i="7" a="1"/>
  <c r="AA12" i="7"/>
  <c r="AB12" i="7" a="1"/>
  <c r="AB12" i="7"/>
  <c r="AC12" i="7" a="1"/>
  <c r="AC12" i="7"/>
  <c r="AD12" i="7" a="1"/>
  <c r="AD12" i="7"/>
  <c r="AE12" i="7" a="1"/>
  <c r="AE12" i="7"/>
  <c r="AF12" i="7" a="1"/>
  <c r="AF12" i="7"/>
  <c r="AG12" i="7" a="1"/>
  <c r="AG12" i="7"/>
  <c r="AH12" i="7" a="1"/>
  <c r="AH12" i="7"/>
  <c r="AI12" i="7" a="1"/>
  <c r="AI12" i="7"/>
  <c r="AJ12" i="7" a="1"/>
  <c r="AJ12" i="7"/>
  <c r="AK12" i="7" a="1"/>
  <c r="AK12" i="7"/>
  <c r="AL12" i="7" a="1"/>
  <c r="AL12" i="7"/>
  <c r="AM12" i="7" a="1"/>
  <c r="AM12" i="7"/>
  <c r="AN12" i="7" a="1"/>
  <c r="AN12" i="7"/>
  <c r="AO12" i="7" a="1"/>
  <c r="AO12" i="7"/>
  <c r="AP12" i="7" a="1"/>
  <c r="AP12" i="7"/>
  <c r="AQ12" i="7" a="1"/>
  <c r="AQ12" i="7"/>
  <c r="AR12" i="7" a="1"/>
  <c r="AR12" i="7"/>
  <c r="AS12" i="7" a="1"/>
  <c r="AS12" i="7"/>
  <c r="AT12" i="7" a="1"/>
  <c r="AT12" i="7"/>
  <c r="AU12" i="7" a="1"/>
  <c r="AU12" i="7"/>
  <c r="AV12" i="7" a="1"/>
  <c r="AV12" i="7"/>
  <c r="AW12" i="7" a="1"/>
  <c r="AW12" i="7"/>
  <c r="AX12" i="7" a="1"/>
  <c r="AX12" i="7"/>
  <c r="AY12" i="7" a="1"/>
  <c r="AY12" i="7"/>
  <c r="AZ12" i="7" a="1"/>
  <c r="AZ12" i="7"/>
  <c r="BA12" i="7" a="1"/>
  <c r="BA12" i="7"/>
  <c r="BB12" i="7" a="1"/>
  <c r="BB12" i="7"/>
  <c r="BC12" i="7" a="1"/>
  <c r="BC12" i="7"/>
  <c r="BD12" i="7" a="1"/>
  <c r="BD12" i="7"/>
  <c r="BE12" i="7" a="1"/>
  <c r="BE12" i="7"/>
  <c r="BF12" i="7" a="1"/>
  <c r="BF12" i="7"/>
  <c r="BG12" i="7" a="1"/>
  <c r="BG12" i="7"/>
  <c r="BH12" i="7" a="1"/>
  <c r="BH12" i="7"/>
  <c r="BI12" i="7" a="1"/>
  <c r="BI12" i="7"/>
  <c r="BJ12" i="7" a="1"/>
  <c r="BJ12" i="7"/>
  <c r="BK12" i="7" a="1"/>
  <c r="BK12" i="7"/>
  <c r="BL12" i="7" a="1"/>
  <c r="BL12" i="7"/>
  <c r="BM12" i="7" a="1"/>
  <c r="BM12" i="7"/>
  <c r="BN12" i="7" a="1"/>
  <c r="BN12" i="7"/>
  <c r="BO12" i="7" a="1"/>
  <c r="BO12" i="7"/>
  <c r="BP12" i="7" a="1"/>
  <c r="BP12" i="7"/>
  <c r="BQ12" i="7" a="1"/>
  <c r="BQ12" i="7"/>
  <c r="BR12" i="7" a="1"/>
  <c r="BR12" i="7"/>
  <c r="BS12" i="7" a="1"/>
  <c r="BS12" i="7"/>
  <c r="BT12" i="7" a="1"/>
  <c r="BT12" i="7"/>
  <c r="BU12" i="7" a="1"/>
  <c r="BU12" i="7"/>
  <c r="BV12" i="7" a="1"/>
  <c r="BV12" i="7"/>
  <c r="BW12" i="7" a="1"/>
  <c r="BW12" i="7"/>
  <c r="BX12" i="7" a="1"/>
  <c r="BX12" i="7"/>
  <c r="BY12" i="7" a="1"/>
  <c r="BY12" i="7"/>
  <c r="BZ12" i="7" a="1"/>
  <c r="BZ12" i="7"/>
  <c r="CA12" i="7" a="1"/>
  <c r="CA12" i="7"/>
  <c r="CB12" i="7" a="1"/>
  <c r="CB12" i="7"/>
  <c r="CC12" i="7" a="1"/>
  <c r="CC12" i="7"/>
  <c r="CD12" i="7" a="1"/>
  <c r="CD12" i="7"/>
  <c r="CE12" i="7" a="1"/>
  <c r="CE12" i="7"/>
  <c r="CF12" i="7" a="1"/>
  <c r="CF12" i="7"/>
  <c r="CG12" i="7" a="1"/>
  <c r="CG12" i="7"/>
  <c r="CH12" i="7" a="1"/>
  <c r="CH12" i="7"/>
  <c r="CI12" i="7" a="1"/>
  <c r="CI12" i="7"/>
  <c r="CJ12" i="7" a="1"/>
  <c r="CJ12" i="7"/>
  <c r="CK12" i="7" a="1"/>
  <c r="CK12" i="7"/>
  <c r="CL12" i="7" a="1"/>
  <c r="CL12" i="7"/>
  <c r="CM12" i="7" a="1"/>
  <c r="CM12" i="7"/>
  <c r="CN12" i="7" a="1"/>
  <c r="CN12" i="7"/>
  <c r="CO12" i="7" a="1"/>
  <c r="CO12" i="7"/>
  <c r="CP12" i="7" a="1"/>
  <c r="CP12" i="7"/>
  <c r="CQ12" i="7" a="1"/>
  <c r="CQ12" i="7"/>
  <c r="CR12" i="7" a="1"/>
  <c r="CR12" i="7"/>
  <c r="CS12" i="7" a="1"/>
  <c r="CS12" i="7"/>
  <c r="CT12" i="7" a="1"/>
  <c r="CT12" i="7"/>
  <c r="CU12" i="7" a="1"/>
  <c r="CU12" i="7"/>
  <c r="CV12" i="7" a="1"/>
  <c r="CV12" i="7"/>
  <c r="CW12" i="7" a="1"/>
  <c r="CW12" i="7"/>
  <c r="CX12" i="7" a="1"/>
  <c r="CX12" i="7"/>
  <c r="CY12" i="7" a="1"/>
  <c r="CY12" i="7"/>
  <c r="CZ12" i="7" a="1"/>
  <c r="CZ12" i="7"/>
  <c r="DA12" i="7" a="1"/>
  <c r="DA12" i="7"/>
  <c r="DB12" i="7" a="1"/>
  <c r="DB12" i="7"/>
  <c r="DC12" i="7" a="1"/>
  <c r="DC12" i="7"/>
  <c r="DD12" i="7" a="1"/>
  <c r="DD12" i="7"/>
  <c r="DE12" i="7" a="1"/>
  <c r="DE12" i="7"/>
  <c r="DF12" i="7" a="1"/>
  <c r="DF12" i="7"/>
  <c r="DG12" i="7" a="1"/>
  <c r="DG12" i="7"/>
  <c r="DH12" i="7" a="1"/>
  <c r="DH12" i="7"/>
  <c r="DI12" i="7" a="1"/>
  <c r="DI12" i="7"/>
  <c r="DJ12" i="7" a="1"/>
  <c r="DJ12" i="7"/>
  <c r="DK12" i="7" a="1"/>
  <c r="DK12" i="7"/>
  <c r="DL12" i="7" a="1"/>
  <c r="DL12" i="7"/>
  <c r="DM12" i="7" a="1"/>
  <c r="DM12" i="7"/>
  <c r="DN12" i="7" a="1"/>
  <c r="DN12" i="7"/>
  <c r="DO12" i="7" a="1"/>
  <c r="DO12" i="7"/>
  <c r="DP12" i="7" a="1"/>
  <c r="DP12" i="7"/>
  <c r="DQ12" i="7" a="1"/>
  <c r="DQ12" i="7"/>
  <c r="DR12" i="7" a="1"/>
  <c r="DR12" i="7"/>
  <c r="DS12" i="7" a="1"/>
  <c r="DS12" i="7"/>
  <c r="DT12" i="7" a="1"/>
  <c r="DT12" i="7"/>
  <c r="DU12" i="7" a="1"/>
  <c r="DU12" i="7"/>
  <c r="DV12" i="7" a="1"/>
  <c r="DV12" i="7"/>
  <c r="DW12" i="7" a="1"/>
  <c r="DW12" i="7"/>
  <c r="DX12" i="7" a="1"/>
  <c r="DX12" i="7"/>
  <c r="S19" i="7" a="1"/>
  <c r="S19" i="7"/>
  <c r="T19" i="7" a="1"/>
  <c r="T19" i="7"/>
  <c r="U19" i="7" a="1"/>
  <c r="U19" i="7"/>
  <c r="V19" i="7" a="1"/>
  <c r="V19" i="7"/>
  <c r="W19" i="7" a="1"/>
  <c r="W19" i="7"/>
  <c r="X19" i="7" a="1"/>
  <c r="X19" i="7"/>
  <c r="Y19" i="7" a="1"/>
  <c r="Y19" i="7"/>
  <c r="Z19" i="7" a="1"/>
  <c r="Z19" i="7"/>
  <c r="AA19" i="7" a="1"/>
  <c r="AA19" i="7"/>
  <c r="AB19" i="7" a="1"/>
  <c r="AB19" i="7"/>
  <c r="AC19" i="7" a="1"/>
  <c r="AC19" i="7"/>
  <c r="AD19" i="7" a="1"/>
  <c r="AD19" i="7"/>
  <c r="AE19" i="7" a="1"/>
  <c r="AE19" i="7"/>
  <c r="AF19" i="7" a="1"/>
  <c r="AF19" i="7"/>
  <c r="AG19" i="7" a="1"/>
  <c r="AG19" i="7"/>
  <c r="AH19" i="7" a="1"/>
  <c r="AH19" i="7"/>
  <c r="AI19" i="7" a="1"/>
  <c r="AI19" i="7"/>
  <c r="AJ19" i="7" a="1"/>
  <c r="AJ19" i="7"/>
  <c r="AK19" i="7" a="1"/>
  <c r="AK19" i="7"/>
  <c r="AL19" i="7" a="1"/>
  <c r="AL19" i="7"/>
  <c r="AM19" i="7" a="1"/>
  <c r="AM19" i="7"/>
  <c r="AN19" i="7" a="1"/>
  <c r="AN19" i="7"/>
  <c r="AO19" i="7" a="1"/>
  <c r="AO19" i="7"/>
  <c r="AP19" i="7" a="1"/>
  <c r="AP19" i="7"/>
  <c r="AQ19" i="7" a="1"/>
  <c r="AQ19" i="7"/>
  <c r="AR19" i="7" a="1"/>
  <c r="AR19" i="7"/>
  <c r="AS19" i="7" a="1"/>
  <c r="AS19" i="7"/>
  <c r="AT19" i="7" a="1"/>
  <c r="AT19" i="7"/>
  <c r="AU19" i="7" a="1"/>
  <c r="AU19" i="7"/>
  <c r="AV19" i="7" a="1"/>
  <c r="AV19" i="7"/>
  <c r="AW19" i="7" a="1"/>
  <c r="AW19" i="7"/>
  <c r="AX19" i="7" a="1"/>
  <c r="AX19" i="7"/>
  <c r="AY19" i="7" a="1"/>
  <c r="AY19" i="7"/>
  <c r="AZ19" i="7" a="1"/>
  <c r="AZ19" i="7"/>
  <c r="BA19" i="7" a="1"/>
  <c r="BA19" i="7"/>
  <c r="BB19" i="7" a="1"/>
  <c r="BB19" i="7"/>
  <c r="BC19" i="7" a="1"/>
  <c r="BC19" i="7"/>
  <c r="BD19" i="7" a="1"/>
  <c r="BD19" i="7"/>
  <c r="BE19" i="7" a="1"/>
  <c r="BE19" i="7"/>
  <c r="BF19" i="7" a="1"/>
  <c r="BF19" i="7"/>
  <c r="BG19" i="7" a="1"/>
  <c r="BG19" i="7"/>
  <c r="BH19" i="7" a="1"/>
  <c r="BH19" i="7"/>
  <c r="BI19" i="7" a="1"/>
  <c r="BI19" i="7"/>
  <c r="BJ19" i="7" a="1"/>
  <c r="BJ19" i="7"/>
  <c r="BK19" i="7" a="1"/>
  <c r="BK19" i="7"/>
  <c r="BL19" i="7" a="1"/>
  <c r="BL19" i="7"/>
  <c r="BM19" i="7" a="1"/>
  <c r="BM19" i="7"/>
  <c r="BN19" i="7" a="1"/>
  <c r="BN19" i="7"/>
  <c r="BO19" i="7" a="1"/>
  <c r="BO19" i="7"/>
  <c r="BP19" i="7" a="1"/>
  <c r="BP19" i="7"/>
  <c r="BQ19" i="7" a="1"/>
  <c r="BQ19" i="7"/>
  <c r="BR19" i="7" a="1"/>
  <c r="BR19" i="7"/>
  <c r="BS19" i="7" a="1"/>
  <c r="BS19" i="7"/>
  <c r="BT19" i="7" a="1"/>
  <c r="BT19" i="7"/>
  <c r="BU19" i="7" a="1"/>
  <c r="BU19" i="7"/>
  <c r="BV19" i="7" a="1"/>
  <c r="BV19" i="7"/>
  <c r="BW19" i="7" a="1"/>
  <c r="BW19" i="7"/>
  <c r="BX19" i="7" a="1"/>
  <c r="BX19" i="7"/>
  <c r="BY19" i="7" a="1"/>
  <c r="BY19" i="7"/>
  <c r="BZ19" i="7" a="1"/>
  <c r="BZ19" i="7"/>
  <c r="CA19" i="7" a="1"/>
  <c r="CA19" i="7"/>
  <c r="CB19" i="7" a="1"/>
  <c r="CB19" i="7"/>
  <c r="CC19" i="7" a="1"/>
  <c r="CC19" i="7"/>
  <c r="CD19" i="7" a="1"/>
  <c r="CD19" i="7"/>
  <c r="CE19" i="7" a="1"/>
  <c r="CE19" i="7"/>
  <c r="CF19" i="7" a="1"/>
  <c r="CF19" i="7"/>
  <c r="CG19" i="7" a="1"/>
  <c r="CG19" i="7"/>
  <c r="CH19" i="7" a="1"/>
  <c r="CH19" i="7"/>
  <c r="CI19" i="7" a="1"/>
  <c r="CI19" i="7"/>
  <c r="CJ19" i="7" a="1"/>
  <c r="CJ19" i="7"/>
  <c r="CK19" i="7" a="1"/>
  <c r="CK19" i="7"/>
  <c r="CL19" i="7" a="1"/>
  <c r="CL19" i="7"/>
  <c r="CM19" i="7" a="1"/>
  <c r="CM19" i="7"/>
  <c r="CN19" i="7" a="1"/>
  <c r="CN19" i="7"/>
  <c r="CO19" i="7" a="1"/>
  <c r="CO19" i="7"/>
  <c r="CP19" i="7" a="1"/>
  <c r="CP19" i="7"/>
  <c r="CQ19" i="7" a="1"/>
  <c r="CQ19" i="7"/>
  <c r="CR19" i="7" a="1"/>
  <c r="CR19" i="7"/>
  <c r="CS19" i="7" a="1"/>
  <c r="CS19" i="7"/>
  <c r="CT19" i="7" a="1"/>
  <c r="CT19" i="7"/>
  <c r="CU19" i="7" a="1"/>
  <c r="CU19" i="7"/>
  <c r="CV19" i="7" a="1"/>
  <c r="CV19" i="7"/>
  <c r="CW19" i="7" a="1"/>
  <c r="CW19" i="7"/>
  <c r="CX19" i="7" a="1"/>
  <c r="CX19" i="7"/>
  <c r="CY19" i="7" a="1"/>
  <c r="CY19" i="7"/>
  <c r="CZ19" i="7" a="1"/>
  <c r="CZ19" i="7"/>
  <c r="DA19" i="7" a="1"/>
  <c r="DA19" i="7"/>
  <c r="DB19" i="7" a="1"/>
  <c r="DB19" i="7"/>
  <c r="DC19" i="7" a="1"/>
  <c r="DC19" i="7"/>
  <c r="DD19" i="7" a="1"/>
  <c r="DD19" i="7"/>
  <c r="DE19" i="7" a="1"/>
  <c r="DE19" i="7"/>
  <c r="DF19" i="7" a="1"/>
  <c r="DF19" i="7"/>
  <c r="DG19" i="7" a="1"/>
  <c r="DG19" i="7"/>
  <c r="DH19" i="7" a="1"/>
  <c r="DH19" i="7"/>
  <c r="DI19" i="7" a="1"/>
  <c r="DI19" i="7"/>
  <c r="DJ19" i="7" a="1"/>
  <c r="DJ19" i="7"/>
  <c r="DK19" i="7" a="1"/>
  <c r="DK19" i="7"/>
  <c r="DL19" i="7" a="1"/>
  <c r="DL19" i="7"/>
  <c r="DM19" i="7" a="1"/>
  <c r="DM19" i="7"/>
  <c r="DN19" i="7" a="1"/>
  <c r="DN19" i="7"/>
  <c r="DO19" i="7" a="1"/>
  <c r="DO19" i="7"/>
  <c r="DP19" i="7" a="1"/>
  <c r="DP19" i="7"/>
  <c r="DQ19" i="7" a="1"/>
  <c r="DQ19" i="7"/>
  <c r="DR19" i="7" a="1"/>
  <c r="DR19" i="7"/>
  <c r="DS19" i="7" a="1"/>
  <c r="DS19" i="7"/>
  <c r="DT19" i="7" a="1"/>
  <c r="DT19" i="7"/>
  <c r="DU19" i="7" a="1"/>
  <c r="DU19" i="7"/>
  <c r="DV19" i="7" a="1"/>
  <c r="DV19" i="7"/>
  <c r="DW19" i="7" a="1"/>
  <c r="DW19" i="7"/>
  <c r="DX19" i="7" a="1"/>
  <c r="DX19" i="7"/>
  <c r="R8" i="7" a="1"/>
  <c r="R8" i="7"/>
  <c r="S8" i="7" a="1"/>
  <c r="S8" i="7"/>
  <c r="T8" i="7" a="1"/>
  <c r="T8" i="7"/>
  <c r="U8" i="7" a="1"/>
  <c r="U8" i="7"/>
  <c r="V8" i="7" a="1"/>
  <c r="V8" i="7"/>
  <c r="W8" i="7" a="1"/>
  <c r="W8" i="7"/>
  <c r="X8" i="7" a="1"/>
  <c r="X8" i="7"/>
  <c r="Y8" i="7" a="1"/>
  <c r="Y8" i="7"/>
  <c r="Z8" i="7" a="1"/>
  <c r="Z8" i="7"/>
  <c r="AA8" i="7" a="1"/>
  <c r="AA8" i="7"/>
  <c r="AB8" i="7" a="1"/>
  <c r="AB8" i="7"/>
  <c r="AC8" i="7" a="1"/>
  <c r="AC8" i="7"/>
  <c r="AD8" i="7" a="1"/>
  <c r="AD8" i="7"/>
  <c r="AE8" i="7" a="1"/>
  <c r="AE8" i="7"/>
  <c r="AF8" i="7" a="1"/>
  <c r="AF8" i="7"/>
  <c r="AG8" i="7" a="1"/>
  <c r="AG8" i="7"/>
  <c r="AH8" i="7" a="1"/>
  <c r="AH8" i="7"/>
  <c r="AI8" i="7" a="1"/>
  <c r="AI8" i="7"/>
  <c r="AJ8" i="7" a="1"/>
  <c r="AJ8" i="7"/>
  <c r="AK8" i="7" a="1"/>
  <c r="AK8" i="7"/>
  <c r="AL8" i="7" a="1"/>
  <c r="AL8" i="7"/>
  <c r="AM8" i="7" a="1"/>
  <c r="AM8" i="7"/>
  <c r="AN8" i="7" a="1"/>
  <c r="AN8" i="7"/>
  <c r="AO8" i="7" a="1"/>
  <c r="AO8" i="7"/>
  <c r="AP8" i="7" a="1"/>
  <c r="AP8" i="7"/>
  <c r="AQ8" i="7" a="1"/>
  <c r="AQ8" i="7"/>
  <c r="AR8" i="7" a="1"/>
  <c r="AR8" i="7"/>
  <c r="AS8" i="7" a="1"/>
  <c r="AS8" i="7"/>
  <c r="AT8" i="7" a="1"/>
  <c r="AT8" i="7"/>
  <c r="AU8" i="7" a="1"/>
  <c r="AU8" i="7"/>
  <c r="AV8" i="7" a="1"/>
  <c r="AV8" i="7"/>
  <c r="AW8" i="7" a="1"/>
  <c r="AW8" i="7"/>
  <c r="AX8" i="7" a="1"/>
  <c r="AX8" i="7"/>
  <c r="AY8" i="7" a="1"/>
  <c r="AY8" i="7"/>
  <c r="AZ8" i="7" a="1"/>
  <c r="AZ8" i="7"/>
  <c r="BA8" i="7" a="1"/>
  <c r="BA8" i="7"/>
  <c r="BB8" i="7" a="1"/>
  <c r="BB8" i="7"/>
  <c r="BC8" i="7" a="1"/>
  <c r="BC8" i="7"/>
  <c r="BD8" i="7" a="1"/>
  <c r="BD8" i="7"/>
  <c r="BE8" i="7" a="1"/>
  <c r="BE8" i="7"/>
  <c r="BF8" i="7" a="1"/>
  <c r="BF8" i="7"/>
  <c r="BG8" i="7" a="1"/>
  <c r="BG8" i="7"/>
  <c r="BH8" i="7" a="1"/>
  <c r="BH8" i="7"/>
  <c r="BI8" i="7" a="1"/>
  <c r="BI8" i="7"/>
  <c r="BJ8" i="7" a="1"/>
  <c r="BJ8" i="7"/>
  <c r="BK8" i="7" a="1"/>
  <c r="BK8" i="7"/>
  <c r="BL8" i="7" a="1"/>
  <c r="BL8" i="7"/>
  <c r="BM8" i="7" a="1"/>
  <c r="BM8" i="7"/>
  <c r="BN8" i="7" a="1"/>
  <c r="BN8" i="7"/>
  <c r="BO8" i="7" a="1"/>
  <c r="BO8" i="7"/>
  <c r="BP8" i="7" a="1"/>
  <c r="BP8" i="7"/>
  <c r="BQ8" i="7" a="1"/>
  <c r="BQ8" i="7"/>
  <c r="BR8" i="7" a="1"/>
  <c r="BR8" i="7"/>
  <c r="BS8" i="7" a="1"/>
  <c r="BS8" i="7"/>
  <c r="BT8" i="7" a="1"/>
  <c r="BT8" i="7"/>
  <c r="BU8" i="7" a="1"/>
  <c r="BU8" i="7"/>
  <c r="BV8" i="7" a="1"/>
  <c r="BV8" i="7"/>
  <c r="BW8" i="7" a="1"/>
  <c r="BW8" i="7"/>
  <c r="BX8" i="7" a="1"/>
  <c r="BX8" i="7"/>
  <c r="BY8" i="7" a="1"/>
  <c r="BY8" i="7"/>
  <c r="BZ8" i="7" a="1"/>
  <c r="BZ8" i="7"/>
  <c r="CA8" i="7" a="1"/>
  <c r="CA8" i="7"/>
  <c r="CB8" i="7" a="1"/>
  <c r="CB8" i="7"/>
  <c r="CC8" i="7" a="1"/>
  <c r="CC8" i="7"/>
  <c r="CD8" i="7" a="1"/>
  <c r="CD8" i="7"/>
  <c r="CE8" i="7" a="1"/>
  <c r="CE8" i="7"/>
  <c r="CF8" i="7" a="1"/>
  <c r="CF8" i="7"/>
  <c r="CG8" i="7" a="1"/>
  <c r="CG8" i="7"/>
  <c r="CH8" i="7" a="1"/>
  <c r="CH8" i="7"/>
  <c r="CI8" i="7" a="1"/>
  <c r="CI8" i="7"/>
  <c r="CJ8" i="7" a="1"/>
  <c r="CJ8" i="7"/>
  <c r="CK8" i="7" a="1"/>
  <c r="CK8" i="7"/>
  <c r="CL8" i="7" a="1"/>
  <c r="CL8" i="7"/>
  <c r="CM8" i="7" a="1"/>
  <c r="CM8" i="7"/>
  <c r="CN8" i="7" a="1"/>
  <c r="CN8" i="7"/>
  <c r="CO8" i="7" a="1"/>
  <c r="CO8" i="7"/>
  <c r="CP8" i="7" a="1"/>
  <c r="CP8" i="7"/>
  <c r="CQ8" i="7" a="1"/>
  <c r="CQ8" i="7"/>
  <c r="CR8" i="7" a="1"/>
  <c r="CR8" i="7"/>
  <c r="CS8" i="7" a="1"/>
  <c r="CS8" i="7"/>
  <c r="CT8" i="7" a="1"/>
  <c r="CT8" i="7"/>
  <c r="CU8" i="7" a="1"/>
  <c r="CU8" i="7"/>
  <c r="CV8" i="7" a="1"/>
  <c r="CV8" i="7"/>
  <c r="CW8" i="7" a="1"/>
  <c r="CW8" i="7"/>
  <c r="CX8" i="7" a="1"/>
  <c r="CX8" i="7"/>
  <c r="CY8" i="7" a="1"/>
  <c r="CY8" i="7"/>
  <c r="CZ8" i="7" a="1"/>
  <c r="CZ8" i="7"/>
  <c r="DA8" i="7" a="1"/>
  <c r="DA8" i="7"/>
  <c r="DB8" i="7" a="1"/>
  <c r="DB8" i="7"/>
  <c r="DC8" i="7" a="1"/>
  <c r="DC8" i="7"/>
  <c r="DD8" i="7" a="1"/>
  <c r="DD8" i="7"/>
  <c r="DE8" i="7" a="1"/>
  <c r="DE8" i="7"/>
  <c r="DF8" i="7" a="1"/>
  <c r="DF8" i="7"/>
  <c r="DG8" i="7" a="1"/>
  <c r="DG8" i="7"/>
  <c r="DH8" i="7" a="1"/>
  <c r="DH8" i="7"/>
  <c r="DI8" i="7" a="1"/>
  <c r="DI8" i="7"/>
  <c r="DJ8" i="7" a="1"/>
  <c r="DJ8" i="7"/>
  <c r="DK8" i="7" a="1"/>
  <c r="DK8" i="7"/>
  <c r="DL8" i="7" a="1"/>
  <c r="DL8" i="7"/>
  <c r="DM8" i="7" a="1"/>
  <c r="DM8" i="7"/>
  <c r="DN8" i="7" a="1"/>
  <c r="DN8" i="7"/>
  <c r="DO8" i="7" a="1"/>
  <c r="DO8" i="7"/>
  <c r="DP8" i="7" a="1"/>
  <c r="DP8" i="7"/>
  <c r="DQ8" i="7" a="1"/>
  <c r="DQ8" i="7"/>
  <c r="DR8" i="7" a="1"/>
  <c r="DR8" i="7"/>
  <c r="DS8" i="7" a="1"/>
  <c r="DS8" i="7"/>
  <c r="DT8" i="7" a="1"/>
  <c r="DT8" i="7"/>
  <c r="DU8" i="7" a="1"/>
  <c r="DU8" i="7"/>
  <c r="DV8" i="7" a="1"/>
  <c r="DV8" i="7"/>
  <c r="DW8" i="7" a="1"/>
  <c r="DW8" i="7"/>
  <c r="DX8" i="7" a="1"/>
  <c r="DX8" i="7"/>
  <c r="M13" i="7" a="1"/>
  <c r="M13" i="7"/>
  <c r="N13" i="7" a="1"/>
  <c r="N13" i="7"/>
  <c r="O13" i="7" a="1"/>
  <c r="O13" i="7"/>
  <c r="P13" i="7" a="1"/>
  <c r="P13" i="7"/>
  <c r="Q13" i="7" a="1"/>
  <c r="Q13" i="7"/>
  <c r="R13" i="7" a="1"/>
  <c r="R13" i="7"/>
  <c r="S13" i="7" a="1"/>
  <c r="S13" i="7"/>
  <c r="T13" i="7" a="1"/>
  <c r="T13" i="7"/>
  <c r="U13" i="7" a="1"/>
  <c r="U13" i="7"/>
  <c r="V13" i="7" a="1"/>
  <c r="V13" i="7"/>
  <c r="W13" i="7" a="1"/>
  <c r="W13" i="7"/>
  <c r="X13" i="7" a="1"/>
  <c r="X13" i="7"/>
  <c r="Y13" i="7" a="1"/>
  <c r="Y13" i="7"/>
  <c r="Z13" i="7" a="1"/>
  <c r="Z13" i="7"/>
  <c r="AA13" i="7" a="1"/>
  <c r="AA13" i="7"/>
  <c r="AB13" i="7" a="1"/>
  <c r="AB13" i="7"/>
  <c r="AC13" i="7" a="1"/>
  <c r="AC13" i="7"/>
  <c r="AD13" i="7" a="1"/>
  <c r="AD13" i="7"/>
  <c r="AE13" i="7" a="1"/>
  <c r="AE13" i="7"/>
  <c r="AF13" i="7" a="1"/>
  <c r="AF13" i="7"/>
  <c r="AG13" i="7" a="1"/>
  <c r="AG13" i="7"/>
  <c r="AH13" i="7" a="1"/>
  <c r="AH13" i="7"/>
  <c r="AI13" i="7" a="1"/>
  <c r="AI13" i="7"/>
  <c r="AJ13" i="7" a="1"/>
  <c r="AJ13" i="7"/>
  <c r="AK13" i="7" a="1"/>
  <c r="AK13" i="7"/>
  <c r="AL13" i="7" a="1"/>
  <c r="AL13" i="7"/>
  <c r="AM13" i="7" a="1"/>
  <c r="AM13" i="7"/>
  <c r="AN13" i="7" a="1"/>
  <c r="AN13" i="7"/>
  <c r="AO13" i="7" a="1"/>
  <c r="AO13" i="7"/>
  <c r="AP13" i="7" a="1"/>
  <c r="AP13" i="7"/>
  <c r="AQ13" i="7" a="1"/>
  <c r="AQ13" i="7"/>
  <c r="AR13" i="7" a="1"/>
  <c r="AR13" i="7"/>
  <c r="AS13" i="7" a="1"/>
  <c r="AS13" i="7"/>
  <c r="AT13" i="7" a="1"/>
  <c r="AT13" i="7"/>
  <c r="AU13" i="7" a="1"/>
  <c r="AU13" i="7"/>
  <c r="AV13" i="7" a="1"/>
  <c r="AV13" i="7"/>
  <c r="AW13" i="7" a="1"/>
  <c r="AW13" i="7"/>
  <c r="AX13" i="7" a="1"/>
  <c r="AX13" i="7"/>
  <c r="AY13" i="7" a="1"/>
  <c r="AY13" i="7"/>
  <c r="AZ13" i="7" a="1"/>
  <c r="AZ13" i="7"/>
  <c r="BA13" i="7" a="1"/>
  <c r="BA13" i="7"/>
  <c r="BB13" i="7" a="1"/>
  <c r="BB13" i="7"/>
  <c r="BC13" i="7" a="1"/>
  <c r="BC13" i="7"/>
  <c r="BD13" i="7" a="1"/>
  <c r="BD13" i="7"/>
  <c r="BE13" i="7" a="1"/>
  <c r="BE13" i="7"/>
  <c r="BF13" i="7" a="1"/>
  <c r="BF13" i="7"/>
  <c r="BG13" i="7" a="1"/>
  <c r="BG13" i="7"/>
  <c r="BH13" i="7" a="1"/>
  <c r="BH13" i="7"/>
  <c r="BI13" i="7" a="1"/>
  <c r="BI13" i="7"/>
  <c r="BJ13" i="7" a="1"/>
  <c r="BJ13" i="7"/>
  <c r="BK13" i="7" a="1"/>
  <c r="BK13" i="7"/>
  <c r="BL13" i="7" a="1"/>
  <c r="BL13" i="7"/>
  <c r="BM13" i="7" a="1"/>
  <c r="BM13" i="7"/>
  <c r="BN13" i="7" a="1"/>
  <c r="BN13" i="7"/>
  <c r="BO13" i="7" a="1"/>
  <c r="BO13" i="7"/>
  <c r="BP13" i="7" a="1"/>
  <c r="BP13" i="7"/>
  <c r="BQ13" i="7" a="1"/>
  <c r="BQ13" i="7"/>
  <c r="BR13" i="7" a="1"/>
  <c r="BR13" i="7"/>
  <c r="BS13" i="7" a="1"/>
  <c r="BS13" i="7"/>
  <c r="BT13" i="7" a="1"/>
  <c r="BT13" i="7"/>
  <c r="BU13" i="7" a="1"/>
  <c r="BU13" i="7"/>
  <c r="BV13" i="7" a="1"/>
  <c r="BV13" i="7"/>
  <c r="BW13" i="7" a="1"/>
  <c r="BW13" i="7"/>
  <c r="BX13" i="7" a="1"/>
  <c r="BX13" i="7"/>
  <c r="BY13" i="7" a="1"/>
  <c r="BY13" i="7"/>
  <c r="BZ13" i="7" a="1"/>
  <c r="BZ13" i="7"/>
  <c r="CA13" i="7" a="1"/>
  <c r="CA13" i="7"/>
  <c r="CB13" i="7" a="1"/>
  <c r="CB13" i="7"/>
  <c r="CC13" i="7" a="1"/>
  <c r="CC13" i="7"/>
  <c r="CD13" i="7" a="1"/>
  <c r="CD13" i="7"/>
  <c r="CE13" i="7" a="1"/>
  <c r="CE13" i="7"/>
  <c r="CF13" i="7" a="1"/>
  <c r="CF13" i="7"/>
  <c r="CG13" i="7" a="1"/>
  <c r="CG13" i="7"/>
  <c r="CH13" i="7" a="1"/>
  <c r="CH13" i="7"/>
  <c r="CI13" i="7" a="1"/>
  <c r="CI13" i="7"/>
  <c r="CJ13" i="7" a="1"/>
  <c r="CJ13" i="7"/>
  <c r="CK13" i="7" a="1"/>
  <c r="CK13" i="7"/>
  <c r="CL13" i="7" a="1"/>
  <c r="CL13" i="7"/>
  <c r="CM13" i="7" a="1"/>
  <c r="CM13" i="7"/>
  <c r="CN13" i="7" a="1"/>
  <c r="CN13" i="7"/>
  <c r="CO13" i="7" a="1"/>
  <c r="CO13" i="7"/>
  <c r="CP13" i="7" a="1"/>
  <c r="CP13" i="7"/>
  <c r="CQ13" i="7" a="1"/>
  <c r="CQ13" i="7"/>
  <c r="CR13" i="7" a="1"/>
  <c r="CR13" i="7"/>
  <c r="CS13" i="7" a="1"/>
  <c r="CS13" i="7"/>
  <c r="CT13" i="7" a="1"/>
  <c r="CT13" i="7"/>
  <c r="CU13" i="7" a="1"/>
  <c r="CU13" i="7"/>
  <c r="CV13" i="7" a="1"/>
  <c r="CV13" i="7"/>
  <c r="CW13" i="7" a="1"/>
  <c r="CW13" i="7"/>
  <c r="CX13" i="7" a="1"/>
  <c r="CX13" i="7"/>
  <c r="CY13" i="7" a="1"/>
  <c r="CY13" i="7"/>
  <c r="CZ13" i="7" a="1"/>
  <c r="CZ13" i="7"/>
  <c r="DA13" i="7" a="1"/>
  <c r="DA13" i="7"/>
  <c r="DB13" i="7" a="1"/>
  <c r="DB13" i="7"/>
  <c r="DC13" i="7" a="1"/>
  <c r="DC13" i="7"/>
  <c r="DD13" i="7" a="1"/>
  <c r="DD13" i="7"/>
  <c r="DE13" i="7" a="1"/>
  <c r="DE13" i="7"/>
  <c r="DF13" i="7" a="1"/>
  <c r="DF13" i="7"/>
  <c r="DG13" i="7" a="1"/>
  <c r="DG13" i="7"/>
  <c r="DH13" i="7" a="1"/>
  <c r="DH13" i="7"/>
  <c r="DI13" i="7" a="1"/>
  <c r="DI13" i="7"/>
  <c r="DJ13" i="7" a="1"/>
  <c r="DJ13" i="7"/>
  <c r="DK13" i="7" a="1"/>
  <c r="DK13" i="7"/>
  <c r="DL13" i="7" a="1"/>
  <c r="DL13" i="7"/>
  <c r="DM13" i="7" a="1"/>
  <c r="DM13" i="7"/>
  <c r="DN13" i="7" a="1"/>
  <c r="DN13" i="7"/>
  <c r="DO13" i="7" a="1"/>
  <c r="DO13" i="7"/>
  <c r="DP13" i="7" a="1"/>
  <c r="DP13" i="7"/>
  <c r="DQ13" i="7" a="1"/>
  <c r="DQ13" i="7"/>
  <c r="DR13" i="7" a="1"/>
  <c r="DR13" i="7"/>
  <c r="DS13" i="7" a="1"/>
  <c r="DS13" i="7"/>
  <c r="DT13" i="7" a="1"/>
  <c r="DT13" i="7"/>
  <c r="DU13" i="7" a="1"/>
  <c r="DU13" i="7"/>
  <c r="DV13" i="7" a="1"/>
  <c r="DV13" i="7"/>
  <c r="DW13" i="7" a="1"/>
  <c r="DW13" i="7"/>
  <c r="DX13" i="7" a="1"/>
  <c r="DX13" i="7"/>
  <c r="S43" i="7" a="1"/>
  <c r="S43" i="7"/>
  <c r="T43" i="7" a="1"/>
  <c r="T43" i="7"/>
  <c r="U43" i="7" a="1"/>
  <c r="U43" i="7"/>
  <c r="V43" i="7" a="1"/>
  <c r="V43" i="7"/>
  <c r="W43" i="7" a="1"/>
  <c r="W43" i="7"/>
  <c r="X43" i="7" a="1"/>
  <c r="X43" i="7"/>
  <c r="Y43" i="7" a="1"/>
  <c r="Y43" i="7"/>
  <c r="Z43" i="7" a="1"/>
  <c r="Z43" i="7"/>
  <c r="AA43" i="7" a="1"/>
  <c r="AA43" i="7"/>
  <c r="AB43" i="7" a="1"/>
  <c r="AB43" i="7"/>
  <c r="AC43" i="7" a="1"/>
  <c r="AC43" i="7"/>
  <c r="AD43" i="7" a="1"/>
  <c r="AD43" i="7"/>
  <c r="AE43" i="7" a="1"/>
  <c r="AE43" i="7"/>
  <c r="AF43" i="7" a="1"/>
  <c r="AF43" i="7"/>
  <c r="AG43" i="7" a="1"/>
  <c r="AG43" i="7"/>
  <c r="AH43" i="7" a="1"/>
  <c r="AH43" i="7"/>
  <c r="AI43" i="7" a="1"/>
  <c r="AI43" i="7"/>
  <c r="AJ43" i="7" a="1"/>
  <c r="AJ43" i="7"/>
  <c r="AK43" i="7" a="1"/>
  <c r="AK43" i="7"/>
  <c r="AL43" i="7" a="1"/>
  <c r="AL43" i="7"/>
  <c r="AM43" i="7" a="1"/>
  <c r="AM43" i="7"/>
  <c r="AN43" i="7" a="1"/>
  <c r="AN43" i="7"/>
  <c r="AO43" i="7" a="1"/>
  <c r="AO43" i="7"/>
  <c r="AP43" i="7" a="1"/>
  <c r="AP43" i="7"/>
  <c r="AQ43" i="7" a="1"/>
  <c r="AQ43" i="7"/>
  <c r="AR43" i="7" a="1"/>
  <c r="AR43" i="7"/>
  <c r="AS43" i="7" a="1"/>
  <c r="AS43" i="7"/>
  <c r="AT43" i="7" a="1"/>
  <c r="AT43" i="7"/>
  <c r="AU43" i="7" a="1"/>
  <c r="AU43" i="7"/>
  <c r="AV43" i="7" a="1"/>
  <c r="AV43" i="7"/>
  <c r="AW43" i="7" a="1"/>
  <c r="AW43" i="7"/>
  <c r="AX43" i="7" a="1"/>
  <c r="AX43" i="7"/>
  <c r="AY43" i="7" a="1"/>
  <c r="AY43" i="7"/>
  <c r="AZ43" i="7" a="1"/>
  <c r="AZ43" i="7"/>
  <c r="BA43" i="7" a="1"/>
  <c r="BA43" i="7"/>
  <c r="BB43" i="7" a="1"/>
  <c r="BB43" i="7"/>
  <c r="BC43" i="7" a="1"/>
  <c r="BC43" i="7"/>
  <c r="BD43" i="7" a="1"/>
  <c r="BD43" i="7"/>
  <c r="BE43" i="7" a="1"/>
  <c r="BE43" i="7"/>
  <c r="BF43" i="7" a="1"/>
  <c r="BF43" i="7"/>
  <c r="BG43" i="7" a="1"/>
  <c r="BG43" i="7"/>
  <c r="BH43" i="7" a="1"/>
  <c r="BH43" i="7"/>
  <c r="BI43" i="7" a="1"/>
  <c r="BI43" i="7"/>
  <c r="BJ43" i="7" a="1"/>
  <c r="BJ43" i="7"/>
  <c r="BK43" i="7" a="1"/>
  <c r="BK43" i="7"/>
  <c r="BL43" i="7" a="1"/>
  <c r="BL43" i="7"/>
  <c r="BM43" i="7" a="1"/>
  <c r="BM43" i="7"/>
  <c r="BN43" i="7" a="1"/>
  <c r="BN43" i="7"/>
  <c r="BO43" i="7" a="1"/>
  <c r="BO43" i="7"/>
  <c r="BP43" i="7" a="1"/>
  <c r="BP43" i="7"/>
  <c r="BQ43" i="7" a="1"/>
  <c r="BQ43" i="7"/>
  <c r="BR43" i="7" a="1"/>
  <c r="BR43" i="7"/>
  <c r="BS43" i="7" a="1"/>
  <c r="BS43" i="7"/>
  <c r="BT43" i="7" a="1"/>
  <c r="BT43" i="7"/>
  <c r="BU43" i="7" a="1"/>
  <c r="BU43" i="7"/>
  <c r="BV43" i="7" a="1"/>
  <c r="BV43" i="7"/>
  <c r="BW43" i="7" a="1"/>
  <c r="BW43" i="7"/>
  <c r="BX43" i="7" a="1"/>
  <c r="BX43" i="7"/>
  <c r="BY43" i="7" a="1"/>
  <c r="BY43" i="7"/>
  <c r="BZ43" i="7" a="1"/>
  <c r="BZ43" i="7"/>
  <c r="CA43" i="7" a="1"/>
  <c r="CA43" i="7"/>
  <c r="CB43" i="7" a="1"/>
  <c r="CB43" i="7"/>
  <c r="CC43" i="7" a="1"/>
  <c r="CC43" i="7"/>
  <c r="CD43" i="7" a="1"/>
  <c r="CD43" i="7"/>
  <c r="CE43" i="7" a="1"/>
  <c r="CE43" i="7"/>
  <c r="CF43" i="7" a="1"/>
  <c r="CF43" i="7"/>
  <c r="CG43" i="7" a="1"/>
  <c r="CG43" i="7"/>
  <c r="CH43" i="7" a="1"/>
  <c r="CH43" i="7"/>
  <c r="CI43" i="7" a="1"/>
  <c r="CI43" i="7"/>
  <c r="CJ43" i="7" a="1"/>
  <c r="CJ43" i="7"/>
  <c r="CK43" i="7" a="1"/>
  <c r="CK43" i="7"/>
  <c r="CL43" i="7" a="1"/>
  <c r="CL43" i="7"/>
  <c r="CM43" i="7" a="1"/>
  <c r="CM43" i="7"/>
  <c r="CN43" i="7" a="1"/>
  <c r="CN43" i="7"/>
  <c r="CO43" i="7" a="1"/>
  <c r="CO43" i="7"/>
  <c r="CP43" i="7" a="1"/>
  <c r="CP43" i="7"/>
  <c r="CQ43" i="7" a="1"/>
  <c r="CQ43" i="7"/>
  <c r="CR43" i="7" a="1"/>
  <c r="CR43" i="7"/>
  <c r="CS43" i="7" a="1"/>
  <c r="CS43" i="7"/>
  <c r="CT43" i="7" a="1"/>
  <c r="CT43" i="7"/>
  <c r="CU43" i="7" a="1"/>
  <c r="CU43" i="7"/>
  <c r="CV43" i="7" a="1"/>
  <c r="CV43" i="7"/>
  <c r="CW43" i="7" a="1"/>
  <c r="CW43" i="7"/>
  <c r="CX43" i="7" a="1"/>
  <c r="CX43" i="7"/>
  <c r="CY43" i="7" a="1"/>
  <c r="CY43" i="7"/>
  <c r="CZ43" i="7" a="1"/>
  <c r="CZ43" i="7"/>
  <c r="DA43" i="7" a="1"/>
  <c r="DA43" i="7"/>
  <c r="DB43" i="7" a="1"/>
  <c r="DB43" i="7"/>
  <c r="DC43" i="7" a="1"/>
  <c r="DC43" i="7"/>
  <c r="DD43" i="7" a="1"/>
  <c r="DD43" i="7"/>
  <c r="DE43" i="7" a="1"/>
  <c r="DE43" i="7"/>
  <c r="DF43" i="7" a="1"/>
  <c r="DF43" i="7"/>
  <c r="DG43" i="7" a="1"/>
  <c r="DG43" i="7"/>
  <c r="DH43" i="7" a="1"/>
  <c r="DH43" i="7"/>
  <c r="DI43" i="7" a="1"/>
  <c r="DI43" i="7"/>
  <c r="DJ43" i="7" a="1"/>
  <c r="DJ43" i="7"/>
  <c r="DK43" i="7" a="1"/>
  <c r="DK43" i="7"/>
  <c r="DL43" i="7" a="1"/>
  <c r="DL43" i="7"/>
  <c r="DM43" i="7" a="1"/>
  <c r="DM43" i="7"/>
  <c r="DN43" i="7" a="1"/>
  <c r="DN43" i="7"/>
  <c r="DO43" i="7" a="1"/>
  <c r="DO43" i="7"/>
  <c r="DP43" i="7" a="1"/>
  <c r="DP43" i="7"/>
  <c r="DQ43" i="7" a="1"/>
  <c r="DQ43" i="7"/>
  <c r="DR43" i="7" a="1"/>
  <c r="DR43" i="7"/>
  <c r="DS43" i="7" a="1"/>
  <c r="DS43" i="7"/>
  <c r="DT43" i="7" a="1"/>
  <c r="DT43" i="7"/>
  <c r="DU43" i="7" a="1"/>
  <c r="DU43" i="7"/>
  <c r="DV43" i="7" a="1"/>
  <c r="DV43" i="7"/>
  <c r="DW43" i="7" a="1"/>
  <c r="DW43" i="7"/>
  <c r="DX43" i="7" a="1"/>
  <c r="DX43" i="7"/>
  <c r="E14" i="7"/>
  <c r="L26" i="7" a="1"/>
  <c r="L26" i="7"/>
  <c r="M26" i="7" a="1"/>
  <c r="M26" i="7"/>
  <c r="N26" i="7" a="1"/>
  <c r="N26" i="7"/>
  <c r="O26" i="7" a="1"/>
  <c r="O26" i="7"/>
  <c r="P26" i="7" a="1"/>
  <c r="P26" i="7"/>
  <c r="Q26" i="7" a="1"/>
  <c r="Q26" i="7"/>
  <c r="R26" i="7" a="1"/>
  <c r="R26" i="7"/>
  <c r="S26" i="7" a="1"/>
  <c r="S26" i="7"/>
  <c r="T26" i="7" a="1"/>
  <c r="T26" i="7"/>
  <c r="U26" i="7" a="1"/>
  <c r="U26" i="7"/>
  <c r="V26" i="7" a="1"/>
  <c r="V26" i="7"/>
  <c r="W26" i="7" a="1"/>
  <c r="W26" i="7"/>
  <c r="X26" i="7" a="1"/>
  <c r="X26" i="7"/>
  <c r="Y26" i="7" a="1"/>
  <c r="Y26" i="7"/>
  <c r="Z26" i="7" a="1"/>
  <c r="Z26" i="7"/>
  <c r="AA26" i="7" a="1"/>
  <c r="AA26" i="7"/>
  <c r="AB26" i="7" a="1"/>
  <c r="AB26" i="7"/>
  <c r="AC26" i="7" a="1"/>
  <c r="AC26" i="7"/>
  <c r="AD26" i="7" a="1"/>
  <c r="AD26" i="7"/>
  <c r="AE26" i="7" a="1"/>
  <c r="AE26" i="7"/>
  <c r="AF26" i="7" a="1"/>
  <c r="AF26" i="7"/>
  <c r="AG26" i="7" a="1"/>
  <c r="AG26" i="7"/>
  <c r="AH26" i="7" a="1"/>
  <c r="AH26" i="7"/>
  <c r="AI26" i="7" a="1"/>
  <c r="AI26" i="7"/>
  <c r="AJ26" i="7" a="1"/>
  <c r="AJ26" i="7"/>
  <c r="AK26" i="7" a="1"/>
  <c r="AK26" i="7"/>
  <c r="AL26" i="7" a="1"/>
  <c r="AL26" i="7"/>
  <c r="AM26" i="7" a="1"/>
  <c r="AM26" i="7"/>
  <c r="AN26" i="7" a="1"/>
  <c r="AN26" i="7"/>
  <c r="AO26" i="7" a="1"/>
  <c r="AO26" i="7"/>
  <c r="AP26" i="7" a="1"/>
  <c r="AP26" i="7"/>
  <c r="AQ26" i="7" a="1"/>
  <c r="AQ26" i="7"/>
  <c r="AR26" i="7" a="1"/>
  <c r="AR26" i="7"/>
  <c r="AS26" i="7" a="1"/>
  <c r="AS26" i="7"/>
  <c r="AT26" i="7" a="1"/>
  <c r="AT26" i="7"/>
  <c r="AU26" i="7" a="1"/>
  <c r="AU26" i="7"/>
  <c r="AV26" i="7" a="1"/>
  <c r="AV26" i="7"/>
  <c r="AW26" i="7" a="1"/>
  <c r="AW26" i="7"/>
  <c r="AX26" i="7" a="1"/>
  <c r="AX26" i="7"/>
  <c r="AY26" i="7" a="1"/>
  <c r="AY26" i="7"/>
  <c r="AZ26" i="7" a="1"/>
  <c r="AZ26" i="7"/>
  <c r="BA26" i="7" a="1"/>
  <c r="BA26" i="7"/>
  <c r="BB26" i="7" a="1"/>
  <c r="BB26" i="7"/>
  <c r="BC26" i="7" a="1"/>
  <c r="BC26" i="7"/>
  <c r="BD26" i="7" a="1"/>
  <c r="BD26" i="7"/>
  <c r="BE26" i="7" a="1"/>
  <c r="BE26" i="7"/>
  <c r="BF26" i="7" a="1"/>
  <c r="BF26" i="7"/>
  <c r="BG26" i="7" a="1"/>
  <c r="BG26" i="7"/>
  <c r="BH26" i="7" a="1"/>
  <c r="BH26" i="7"/>
  <c r="BI26" i="7" a="1"/>
  <c r="BI26" i="7"/>
  <c r="BJ26" i="7" a="1"/>
  <c r="BJ26" i="7"/>
  <c r="BK26" i="7" a="1"/>
  <c r="BK26" i="7"/>
  <c r="BL26" i="7" a="1"/>
  <c r="BL26" i="7"/>
  <c r="BM26" i="7" a="1"/>
  <c r="BM26" i="7"/>
  <c r="BN26" i="7" a="1"/>
  <c r="BN26" i="7"/>
  <c r="BO26" i="7" a="1"/>
  <c r="BO26" i="7"/>
  <c r="BP26" i="7" a="1"/>
  <c r="BP26" i="7"/>
  <c r="BQ26" i="7" a="1"/>
  <c r="BQ26" i="7"/>
  <c r="BR26" i="7" a="1"/>
  <c r="BR26" i="7"/>
  <c r="BS26" i="7" a="1"/>
  <c r="BS26" i="7"/>
  <c r="BT26" i="7" a="1"/>
  <c r="BT26" i="7"/>
  <c r="BU26" i="7" a="1"/>
  <c r="BU26" i="7"/>
  <c r="BV26" i="7" a="1"/>
  <c r="BV26" i="7"/>
  <c r="BW26" i="7" a="1"/>
  <c r="BW26" i="7"/>
  <c r="BX26" i="7" a="1"/>
  <c r="BX26" i="7"/>
  <c r="BY26" i="7" a="1"/>
  <c r="BY26" i="7"/>
  <c r="BZ26" i="7" a="1"/>
  <c r="BZ26" i="7"/>
  <c r="CA26" i="7" a="1"/>
  <c r="CA26" i="7"/>
  <c r="CB26" i="7" a="1"/>
  <c r="CB26" i="7"/>
  <c r="CC26" i="7" a="1"/>
  <c r="CC26" i="7"/>
  <c r="CD26" i="7" a="1"/>
  <c r="CD26" i="7"/>
  <c r="CE26" i="7" a="1"/>
  <c r="CE26" i="7"/>
  <c r="CF26" i="7" a="1"/>
  <c r="CF26" i="7"/>
  <c r="CG26" i="7" a="1"/>
  <c r="CG26" i="7"/>
  <c r="CH26" i="7" a="1"/>
  <c r="CH26" i="7"/>
  <c r="CI26" i="7" a="1"/>
  <c r="CI26" i="7"/>
  <c r="CJ26" i="7" a="1"/>
  <c r="CJ26" i="7"/>
  <c r="CK26" i="7" a="1"/>
  <c r="CK26" i="7"/>
  <c r="CL26" i="7" a="1"/>
  <c r="CL26" i="7"/>
  <c r="CM26" i="7" a="1"/>
  <c r="CM26" i="7"/>
  <c r="CN26" i="7" a="1"/>
  <c r="CN26" i="7"/>
  <c r="CO26" i="7" a="1"/>
  <c r="CO26" i="7"/>
  <c r="CP26" i="7" a="1"/>
  <c r="CP26" i="7"/>
  <c r="CQ26" i="7" a="1"/>
  <c r="CQ26" i="7"/>
  <c r="CR26" i="7" a="1"/>
  <c r="CR26" i="7"/>
  <c r="CS26" i="7" a="1"/>
  <c r="CS26" i="7"/>
  <c r="CT26" i="7" a="1"/>
  <c r="CT26" i="7"/>
  <c r="CU26" i="7" a="1"/>
  <c r="CU26" i="7"/>
  <c r="CV26" i="7" a="1"/>
  <c r="CV26" i="7"/>
  <c r="CW26" i="7" a="1"/>
  <c r="CW26" i="7"/>
  <c r="CX26" i="7" a="1"/>
  <c r="CX26" i="7"/>
  <c r="CY26" i="7" a="1"/>
  <c r="CY26" i="7"/>
  <c r="CZ26" i="7" a="1"/>
  <c r="CZ26" i="7"/>
  <c r="DA26" i="7" a="1"/>
  <c r="DA26" i="7"/>
  <c r="DB26" i="7" a="1"/>
  <c r="DB26" i="7"/>
  <c r="DC26" i="7" a="1"/>
  <c r="DC26" i="7"/>
  <c r="DD26" i="7" a="1"/>
  <c r="DD26" i="7"/>
  <c r="DE26" i="7" a="1"/>
  <c r="DE26" i="7"/>
  <c r="DF26" i="7" a="1"/>
  <c r="DF26" i="7"/>
  <c r="DG26" i="7" a="1"/>
  <c r="DG26" i="7"/>
  <c r="DH26" i="7" a="1"/>
  <c r="DH26" i="7"/>
  <c r="DI26" i="7" a="1"/>
  <c r="DI26" i="7"/>
  <c r="DJ26" i="7" a="1"/>
  <c r="DJ26" i="7"/>
  <c r="DK26" i="7" a="1"/>
  <c r="DK26" i="7"/>
  <c r="DL26" i="7" a="1"/>
  <c r="DL26" i="7"/>
  <c r="DM26" i="7" a="1"/>
  <c r="DM26" i="7"/>
  <c r="DN26" i="7" a="1"/>
  <c r="DN26" i="7"/>
  <c r="DO26" i="7" a="1"/>
  <c r="DO26" i="7"/>
  <c r="DP26" i="7" a="1"/>
  <c r="DP26" i="7"/>
  <c r="DQ26" i="7" a="1"/>
  <c r="DQ26" i="7"/>
  <c r="DR26" i="7" a="1"/>
  <c r="DR26" i="7"/>
  <c r="DS26" i="7" a="1"/>
  <c r="DS26" i="7"/>
  <c r="DT26" i="7" a="1"/>
  <c r="DT26" i="7"/>
  <c r="DU26" i="7" a="1"/>
  <c r="DU26" i="7"/>
  <c r="DV26" i="7" a="1"/>
  <c r="DV26" i="7"/>
  <c r="DW26" i="7" a="1"/>
  <c r="DW26" i="7"/>
  <c r="DX26" i="7" a="1"/>
  <c r="DX26" i="7"/>
  <c r="L38" i="7" a="1"/>
  <c r="L38" i="7"/>
  <c r="M38" i="7" a="1"/>
  <c r="M38" i="7"/>
  <c r="N38" i="7" a="1"/>
  <c r="N38" i="7"/>
  <c r="O38" i="7" a="1"/>
  <c r="O38" i="7"/>
  <c r="P38" i="7" a="1"/>
  <c r="P38" i="7"/>
  <c r="Q38" i="7" a="1"/>
  <c r="Q38" i="7"/>
  <c r="R38" i="7" a="1"/>
  <c r="R38" i="7"/>
  <c r="S38" i="7" a="1"/>
  <c r="S38" i="7"/>
  <c r="T38" i="7" a="1"/>
  <c r="T38" i="7"/>
  <c r="U38" i="7" a="1"/>
  <c r="U38" i="7"/>
  <c r="V38" i="7" a="1"/>
  <c r="V38" i="7"/>
  <c r="W38" i="7" a="1"/>
  <c r="W38" i="7"/>
  <c r="X38" i="7" a="1"/>
  <c r="X38" i="7"/>
  <c r="Y38" i="7" a="1"/>
  <c r="Y38" i="7"/>
  <c r="Z38" i="7" a="1"/>
  <c r="Z38" i="7"/>
  <c r="AA38" i="7" a="1"/>
  <c r="AA38" i="7"/>
  <c r="AB38" i="7" a="1"/>
  <c r="AB38" i="7"/>
  <c r="AC38" i="7" a="1"/>
  <c r="AC38" i="7"/>
  <c r="AD38" i="7" a="1"/>
  <c r="AD38" i="7"/>
  <c r="AE38" i="7" a="1"/>
  <c r="AE38" i="7"/>
  <c r="AF38" i="7" a="1"/>
  <c r="AF38" i="7"/>
  <c r="AG38" i="7" a="1"/>
  <c r="AG38" i="7"/>
  <c r="AH38" i="7" a="1"/>
  <c r="AH38" i="7"/>
  <c r="AI38" i="7" a="1"/>
  <c r="AI38" i="7"/>
  <c r="AJ38" i="7" a="1"/>
  <c r="AJ38" i="7"/>
  <c r="AK38" i="7" a="1"/>
  <c r="AK38" i="7"/>
  <c r="AL38" i="7" a="1"/>
  <c r="AL38" i="7"/>
  <c r="AM38" i="7" a="1"/>
  <c r="AM38" i="7"/>
  <c r="AN38" i="7" a="1"/>
  <c r="AN38" i="7"/>
  <c r="AO38" i="7" a="1"/>
  <c r="AO38" i="7"/>
  <c r="AP38" i="7" a="1"/>
  <c r="AP38" i="7"/>
  <c r="AQ38" i="7" a="1"/>
  <c r="AQ38" i="7"/>
  <c r="AR38" i="7" a="1"/>
  <c r="AR38" i="7"/>
  <c r="AS38" i="7" a="1"/>
  <c r="AS38" i="7"/>
  <c r="AT38" i="7" a="1"/>
  <c r="AT38" i="7"/>
  <c r="AU38" i="7" a="1"/>
  <c r="AU38" i="7"/>
  <c r="AV38" i="7" a="1"/>
  <c r="AV38" i="7"/>
  <c r="AW38" i="7" a="1"/>
  <c r="AW38" i="7"/>
  <c r="AX38" i="7" a="1"/>
  <c r="AX38" i="7"/>
  <c r="AY38" i="7" a="1"/>
  <c r="AY38" i="7"/>
  <c r="AZ38" i="7" a="1"/>
  <c r="AZ38" i="7"/>
  <c r="BA38" i="7" a="1"/>
  <c r="BA38" i="7"/>
  <c r="BB38" i="7" a="1"/>
  <c r="BB38" i="7"/>
  <c r="BC38" i="7" a="1"/>
  <c r="BC38" i="7"/>
  <c r="BD38" i="7" a="1"/>
  <c r="BD38" i="7"/>
  <c r="BE38" i="7" a="1"/>
  <c r="BE38" i="7"/>
  <c r="BF38" i="7" a="1"/>
  <c r="BF38" i="7"/>
  <c r="BG38" i="7" a="1"/>
  <c r="BG38" i="7"/>
  <c r="BH38" i="7" a="1"/>
  <c r="BH38" i="7"/>
  <c r="BI38" i="7" a="1"/>
  <c r="BI38" i="7"/>
  <c r="BJ38" i="7" a="1"/>
  <c r="BJ38" i="7"/>
  <c r="BK38" i="7" a="1"/>
  <c r="BK38" i="7"/>
  <c r="BL38" i="7" a="1"/>
  <c r="BL38" i="7"/>
  <c r="BM38" i="7" a="1"/>
  <c r="BM38" i="7"/>
  <c r="BN38" i="7" a="1"/>
  <c r="BN38" i="7"/>
  <c r="BO38" i="7" a="1"/>
  <c r="BO38" i="7"/>
  <c r="BP38" i="7" a="1"/>
  <c r="BP38" i="7"/>
  <c r="BQ38" i="7" a="1"/>
  <c r="BQ38" i="7"/>
  <c r="BR38" i="7" a="1"/>
  <c r="BR38" i="7"/>
  <c r="BS38" i="7" a="1"/>
  <c r="BS38" i="7"/>
  <c r="BT38" i="7" a="1"/>
  <c r="BT38" i="7"/>
  <c r="BU38" i="7" a="1"/>
  <c r="BU38" i="7"/>
  <c r="BV38" i="7" a="1"/>
  <c r="BV38" i="7"/>
  <c r="BW38" i="7" a="1"/>
  <c r="BW38" i="7"/>
  <c r="BX38" i="7" a="1"/>
  <c r="BX38" i="7"/>
  <c r="BY38" i="7" a="1"/>
  <c r="BY38" i="7"/>
  <c r="BZ38" i="7" a="1"/>
  <c r="BZ38" i="7"/>
  <c r="CA38" i="7" a="1"/>
  <c r="CA38" i="7"/>
  <c r="CB38" i="7" a="1"/>
  <c r="CB38" i="7"/>
  <c r="CC38" i="7" a="1"/>
  <c r="CC38" i="7"/>
  <c r="CD38" i="7" a="1"/>
  <c r="CD38" i="7"/>
  <c r="CE38" i="7" a="1"/>
  <c r="CE38" i="7"/>
  <c r="CF38" i="7" a="1"/>
  <c r="CF38" i="7"/>
  <c r="CG38" i="7" a="1"/>
  <c r="CG38" i="7"/>
  <c r="CH38" i="7" a="1"/>
  <c r="CH38" i="7"/>
  <c r="CI38" i="7" a="1"/>
  <c r="CI38" i="7"/>
  <c r="CJ38" i="7" a="1"/>
  <c r="CJ38" i="7"/>
  <c r="CK38" i="7" a="1"/>
  <c r="CK38" i="7"/>
  <c r="CL38" i="7" a="1"/>
  <c r="CL38" i="7"/>
  <c r="CM38" i="7" a="1"/>
  <c r="CM38" i="7"/>
  <c r="CN38" i="7" a="1"/>
  <c r="CN38" i="7"/>
  <c r="CO38" i="7" a="1"/>
  <c r="CO38" i="7"/>
  <c r="CP38" i="7" a="1"/>
  <c r="CP38" i="7"/>
  <c r="CQ38" i="7" a="1"/>
  <c r="CQ38" i="7"/>
  <c r="CR38" i="7" a="1"/>
  <c r="CR38" i="7"/>
  <c r="CS38" i="7" a="1"/>
  <c r="CS38" i="7"/>
  <c r="CT38" i="7" a="1"/>
  <c r="CT38" i="7"/>
  <c r="CU38" i="7" a="1"/>
  <c r="CU38" i="7"/>
  <c r="CV38" i="7" a="1"/>
  <c r="CV38" i="7"/>
  <c r="CW38" i="7" a="1"/>
  <c r="CW38" i="7"/>
  <c r="CX38" i="7" a="1"/>
  <c r="CX38" i="7"/>
  <c r="CY38" i="7" a="1"/>
  <c r="CY38" i="7"/>
  <c r="CZ38" i="7" a="1"/>
  <c r="CZ38" i="7"/>
  <c r="DA38" i="7" a="1"/>
  <c r="DA38" i="7"/>
  <c r="DB38" i="7" a="1"/>
  <c r="DB38" i="7"/>
  <c r="DC38" i="7" a="1"/>
  <c r="DC38" i="7"/>
  <c r="DD38" i="7" a="1"/>
  <c r="DD38" i="7"/>
  <c r="DE38" i="7" a="1"/>
  <c r="DE38" i="7"/>
  <c r="DF38" i="7" a="1"/>
  <c r="DF38" i="7"/>
  <c r="DG38" i="7" a="1"/>
  <c r="DG38" i="7"/>
  <c r="DH38" i="7" a="1"/>
  <c r="DH38" i="7"/>
  <c r="DI38" i="7" a="1"/>
  <c r="DI38" i="7"/>
  <c r="DJ38" i="7" a="1"/>
  <c r="DJ38" i="7"/>
  <c r="DK38" i="7" a="1"/>
  <c r="DK38" i="7"/>
  <c r="DL38" i="7" a="1"/>
  <c r="DL38" i="7"/>
  <c r="DM38" i="7" a="1"/>
  <c r="DM38" i="7"/>
  <c r="DN38" i="7" a="1"/>
  <c r="DN38" i="7"/>
  <c r="DO38" i="7" a="1"/>
  <c r="DO38" i="7"/>
  <c r="DP38" i="7" a="1"/>
  <c r="DP38" i="7"/>
  <c r="DQ38" i="7" a="1"/>
  <c r="DQ38" i="7"/>
  <c r="DR38" i="7" a="1"/>
  <c r="DR38" i="7"/>
  <c r="DS38" i="7" a="1"/>
  <c r="DS38" i="7"/>
  <c r="DT38" i="7" a="1"/>
  <c r="DT38" i="7"/>
  <c r="DU38" i="7" a="1"/>
  <c r="DU38" i="7"/>
  <c r="DV38" i="7" a="1"/>
  <c r="DV38" i="7"/>
  <c r="DW38" i="7" a="1"/>
  <c r="DW38" i="7"/>
  <c r="DX38" i="7" a="1"/>
  <c r="DX38" i="7"/>
  <c r="P22" i="7" a="1"/>
  <c r="P22" i="7"/>
  <c r="Q22" i="7" a="1"/>
  <c r="Q22" i="7"/>
  <c r="R22" i="7" a="1"/>
  <c r="R22" i="7"/>
  <c r="S22" i="7" a="1"/>
  <c r="S22" i="7"/>
  <c r="T22" i="7" a="1"/>
  <c r="T22" i="7"/>
  <c r="U22" i="7" a="1"/>
  <c r="U22" i="7"/>
  <c r="V22" i="7" a="1"/>
  <c r="V22" i="7"/>
  <c r="W22" i="7" a="1"/>
  <c r="W22" i="7"/>
  <c r="X22" i="7" a="1"/>
  <c r="X22" i="7"/>
  <c r="Y22" i="7" a="1"/>
  <c r="Y22" i="7"/>
  <c r="Z22" i="7" a="1"/>
  <c r="Z22" i="7"/>
  <c r="AA22" i="7" a="1"/>
  <c r="AA22" i="7"/>
  <c r="AB22" i="7" a="1"/>
  <c r="AB22" i="7"/>
  <c r="AC22" i="7" a="1"/>
  <c r="AC22" i="7"/>
  <c r="AD22" i="7" a="1"/>
  <c r="AD22" i="7"/>
  <c r="AE22" i="7" a="1"/>
  <c r="AE22" i="7"/>
  <c r="AF22" i="7" a="1"/>
  <c r="AF22" i="7"/>
  <c r="AG22" i="7" a="1"/>
  <c r="AG22" i="7"/>
  <c r="AH22" i="7" a="1"/>
  <c r="AH22" i="7"/>
  <c r="AI22" i="7" a="1"/>
  <c r="AI22" i="7"/>
  <c r="AJ22" i="7" a="1"/>
  <c r="AJ22" i="7"/>
  <c r="AK22" i="7" a="1"/>
  <c r="AK22" i="7"/>
  <c r="AL22" i="7" a="1"/>
  <c r="AL22" i="7"/>
  <c r="AM22" i="7" a="1"/>
  <c r="AM22" i="7"/>
  <c r="AN22" i="7" a="1"/>
  <c r="AN22" i="7"/>
  <c r="AO22" i="7" a="1"/>
  <c r="AO22" i="7"/>
  <c r="AP22" i="7" a="1"/>
  <c r="AP22" i="7"/>
  <c r="AQ22" i="7" a="1"/>
  <c r="AQ22" i="7"/>
  <c r="AR22" i="7" a="1"/>
  <c r="AR22" i="7"/>
  <c r="AS22" i="7" a="1"/>
  <c r="AS22" i="7"/>
  <c r="AT22" i="7" a="1"/>
  <c r="AT22" i="7"/>
  <c r="AU22" i="7" a="1"/>
  <c r="AU22" i="7"/>
  <c r="AV22" i="7" a="1"/>
  <c r="AV22" i="7"/>
  <c r="AW22" i="7" a="1"/>
  <c r="AW22" i="7"/>
  <c r="AX22" i="7" a="1"/>
  <c r="AX22" i="7"/>
  <c r="AY22" i="7" a="1"/>
  <c r="AY22" i="7"/>
  <c r="AZ22" i="7" a="1"/>
  <c r="AZ22" i="7"/>
  <c r="BA22" i="7" a="1"/>
  <c r="BA22" i="7"/>
  <c r="BB22" i="7" a="1"/>
  <c r="BB22" i="7"/>
  <c r="BC22" i="7" a="1"/>
  <c r="BC22" i="7"/>
  <c r="BD22" i="7" a="1"/>
  <c r="BD22" i="7"/>
  <c r="BE22" i="7" a="1"/>
  <c r="BE22" i="7"/>
  <c r="BF22" i="7" a="1"/>
  <c r="BF22" i="7"/>
  <c r="BG22" i="7" a="1"/>
  <c r="BG22" i="7"/>
  <c r="BH22" i="7" a="1"/>
  <c r="BH22" i="7"/>
  <c r="BI22" i="7" a="1"/>
  <c r="BI22" i="7"/>
  <c r="BJ22" i="7" a="1"/>
  <c r="BJ22" i="7"/>
  <c r="BK22" i="7" a="1"/>
  <c r="BK22" i="7"/>
  <c r="BL22" i="7" a="1"/>
  <c r="BL22" i="7"/>
  <c r="BM22" i="7" a="1"/>
  <c r="BM22" i="7"/>
  <c r="BN22" i="7" a="1"/>
  <c r="BN22" i="7"/>
  <c r="BO22" i="7" a="1"/>
  <c r="BO22" i="7"/>
  <c r="BP22" i="7" a="1"/>
  <c r="BP22" i="7"/>
  <c r="BQ22" i="7" a="1"/>
  <c r="BQ22" i="7"/>
  <c r="BR22" i="7" a="1"/>
  <c r="BR22" i="7"/>
  <c r="BS22" i="7" a="1"/>
  <c r="BS22" i="7"/>
  <c r="BT22" i="7" a="1"/>
  <c r="BT22" i="7"/>
  <c r="BU22" i="7" a="1"/>
  <c r="BU22" i="7"/>
  <c r="BV22" i="7" a="1"/>
  <c r="BV22" i="7"/>
  <c r="BW22" i="7" a="1"/>
  <c r="BW22" i="7"/>
  <c r="BX22" i="7" a="1"/>
  <c r="BX22" i="7"/>
  <c r="BY22" i="7" a="1"/>
  <c r="BY22" i="7"/>
  <c r="BZ22" i="7" a="1"/>
  <c r="BZ22" i="7"/>
  <c r="CA22" i="7" a="1"/>
  <c r="CA22" i="7"/>
  <c r="CB22" i="7" a="1"/>
  <c r="CB22" i="7"/>
  <c r="CC22" i="7" a="1"/>
  <c r="CC22" i="7"/>
  <c r="CD22" i="7" a="1"/>
  <c r="CD22" i="7"/>
  <c r="CE22" i="7" a="1"/>
  <c r="CE22" i="7"/>
  <c r="CF22" i="7" a="1"/>
  <c r="CF22" i="7"/>
  <c r="CG22" i="7" a="1"/>
  <c r="CG22" i="7"/>
  <c r="CH22" i="7" a="1"/>
  <c r="CH22" i="7"/>
  <c r="CI22" i="7" a="1"/>
  <c r="CI22" i="7"/>
  <c r="CJ22" i="7" a="1"/>
  <c r="CJ22" i="7"/>
  <c r="CK22" i="7" a="1"/>
  <c r="CK22" i="7"/>
  <c r="CL22" i="7" a="1"/>
  <c r="CL22" i="7"/>
  <c r="CM22" i="7" a="1"/>
  <c r="CM22" i="7"/>
  <c r="CN22" i="7" a="1"/>
  <c r="CN22" i="7"/>
  <c r="CO22" i="7" a="1"/>
  <c r="CO22" i="7"/>
  <c r="CP22" i="7" a="1"/>
  <c r="CP22" i="7"/>
  <c r="CQ22" i="7" a="1"/>
  <c r="CQ22" i="7"/>
  <c r="CR22" i="7" a="1"/>
  <c r="CR22" i="7"/>
  <c r="CS22" i="7" a="1"/>
  <c r="CS22" i="7"/>
  <c r="CT22" i="7" a="1"/>
  <c r="CT22" i="7"/>
  <c r="CU22" i="7" a="1"/>
  <c r="CU22" i="7"/>
  <c r="CV22" i="7" a="1"/>
  <c r="CV22" i="7"/>
  <c r="CW22" i="7" a="1"/>
  <c r="CW22" i="7"/>
  <c r="CX22" i="7" a="1"/>
  <c r="CX22" i="7"/>
  <c r="CY22" i="7" a="1"/>
  <c r="CY22" i="7"/>
  <c r="CZ22" i="7" a="1"/>
  <c r="CZ22" i="7"/>
  <c r="DA22" i="7" a="1"/>
  <c r="DA22" i="7"/>
  <c r="DB22" i="7" a="1"/>
  <c r="DB22" i="7"/>
  <c r="DC22" i="7" a="1"/>
  <c r="DC22" i="7"/>
  <c r="DD22" i="7" a="1"/>
  <c r="DD22" i="7"/>
  <c r="DE22" i="7" a="1"/>
  <c r="DE22" i="7"/>
  <c r="DF22" i="7" a="1"/>
  <c r="DF22" i="7"/>
  <c r="DG22" i="7" a="1"/>
  <c r="DG22" i="7"/>
  <c r="DH22" i="7" a="1"/>
  <c r="DH22" i="7"/>
  <c r="DI22" i="7" a="1"/>
  <c r="DI22" i="7"/>
  <c r="DJ22" i="7" a="1"/>
  <c r="DJ22" i="7"/>
  <c r="DK22" i="7" a="1"/>
  <c r="DK22" i="7"/>
  <c r="DL22" i="7" a="1"/>
  <c r="DL22" i="7"/>
  <c r="DM22" i="7" a="1"/>
  <c r="DM22" i="7"/>
  <c r="DN22" i="7" a="1"/>
  <c r="DN22" i="7"/>
  <c r="DO22" i="7" a="1"/>
  <c r="DO22" i="7"/>
  <c r="DP22" i="7" a="1"/>
  <c r="DP22" i="7"/>
  <c r="DQ22" i="7" a="1"/>
  <c r="DQ22" i="7"/>
  <c r="DR22" i="7" a="1"/>
  <c r="DR22" i="7"/>
  <c r="DS22" i="7" a="1"/>
  <c r="DS22" i="7"/>
  <c r="DT22" i="7" a="1"/>
  <c r="DT22" i="7"/>
  <c r="DU22" i="7" a="1"/>
  <c r="DU22" i="7"/>
  <c r="DV22" i="7" a="1"/>
  <c r="DV22" i="7"/>
  <c r="DW22" i="7" a="1"/>
  <c r="DW22" i="7"/>
  <c r="DX22" i="7" a="1"/>
  <c r="DX22" i="7"/>
  <c r="P34" i="7" a="1"/>
  <c r="P34" i="7"/>
  <c r="Q34" i="7" a="1"/>
  <c r="Q34" i="7"/>
  <c r="R34" i="7" a="1"/>
  <c r="R34" i="7"/>
  <c r="S34" i="7" a="1"/>
  <c r="S34" i="7"/>
  <c r="T34" i="7" a="1"/>
  <c r="T34" i="7"/>
  <c r="U34" i="7" a="1"/>
  <c r="U34" i="7"/>
  <c r="V34" i="7" a="1"/>
  <c r="V34" i="7"/>
  <c r="W34" i="7" a="1"/>
  <c r="W34" i="7"/>
  <c r="X34" i="7" a="1"/>
  <c r="X34" i="7"/>
  <c r="Y34" i="7" a="1"/>
  <c r="Y34" i="7"/>
  <c r="Z34" i="7" a="1"/>
  <c r="Z34" i="7"/>
  <c r="AA34" i="7" a="1"/>
  <c r="AA34" i="7"/>
  <c r="AB34" i="7" a="1"/>
  <c r="AB34" i="7"/>
  <c r="AC34" i="7" a="1"/>
  <c r="AC34" i="7"/>
  <c r="AD34" i="7" a="1"/>
  <c r="AD34" i="7"/>
  <c r="AE34" i="7" a="1"/>
  <c r="AE34" i="7"/>
  <c r="AF34" i="7" a="1"/>
  <c r="AF34" i="7"/>
  <c r="AG34" i="7" a="1"/>
  <c r="AG34" i="7"/>
  <c r="AH34" i="7" a="1"/>
  <c r="AH34" i="7"/>
  <c r="AI34" i="7" a="1"/>
  <c r="AI34" i="7"/>
  <c r="AJ34" i="7" a="1"/>
  <c r="AJ34" i="7"/>
  <c r="AK34" i="7" a="1"/>
  <c r="AK34" i="7"/>
  <c r="AL34" i="7" a="1"/>
  <c r="AL34" i="7"/>
  <c r="AM34" i="7" a="1"/>
  <c r="AM34" i="7"/>
  <c r="AN34" i="7" a="1"/>
  <c r="AN34" i="7"/>
  <c r="AO34" i="7" a="1"/>
  <c r="AO34" i="7"/>
  <c r="AP34" i="7" a="1"/>
  <c r="AP34" i="7"/>
  <c r="AQ34" i="7" a="1"/>
  <c r="AQ34" i="7"/>
  <c r="AR34" i="7" a="1"/>
  <c r="AR34" i="7"/>
  <c r="AS34" i="7" a="1"/>
  <c r="AS34" i="7"/>
  <c r="AT34" i="7" a="1"/>
  <c r="AT34" i="7"/>
  <c r="AU34" i="7" a="1"/>
  <c r="AU34" i="7"/>
  <c r="AV34" i="7" a="1"/>
  <c r="AV34" i="7"/>
  <c r="AW34" i="7" a="1"/>
  <c r="AW34" i="7"/>
  <c r="AX34" i="7" a="1"/>
  <c r="AX34" i="7"/>
  <c r="AY34" i="7" a="1"/>
  <c r="AY34" i="7"/>
  <c r="AZ34" i="7" a="1"/>
  <c r="AZ34" i="7"/>
  <c r="BA34" i="7" a="1"/>
  <c r="BA34" i="7"/>
  <c r="BB34" i="7" a="1"/>
  <c r="BB34" i="7"/>
  <c r="BC34" i="7" a="1"/>
  <c r="BC34" i="7"/>
  <c r="BD34" i="7" a="1"/>
  <c r="BD34" i="7"/>
  <c r="BE34" i="7" a="1"/>
  <c r="BE34" i="7"/>
  <c r="BF34" i="7" a="1"/>
  <c r="BF34" i="7"/>
  <c r="BG34" i="7" a="1"/>
  <c r="BG34" i="7"/>
  <c r="BH34" i="7" a="1"/>
  <c r="BH34" i="7"/>
  <c r="BI34" i="7" a="1"/>
  <c r="BI34" i="7"/>
  <c r="BJ34" i="7" a="1"/>
  <c r="BJ34" i="7"/>
  <c r="BK34" i="7" a="1"/>
  <c r="BK34" i="7"/>
  <c r="BL34" i="7" a="1"/>
  <c r="BL34" i="7"/>
  <c r="BM34" i="7" a="1"/>
  <c r="BM34" i="7"/>
  <c r="BN34" i="7" a="1"/>
  <c r="BN34" i="7"/>
  <c r="BO34" i="7" a="1"/>
  <c r="BO34" i="7"/>
  <c r="BP34" i="7" a="1"/>
  <c r="BP34" i="7"/>
  <c r="BQ34" i="7" a="1"/>
  <c r="BQ34" i="7"/>
  <c r="BR34" i="7" a="1"/>
  <c r="BR34" i="7"/>
  <c r="BS34" i="7" a="1"/>
  <c r="BS34" i="7"/>
  <c r="BT34" i="7" a="1"/>
  <c r="BT34" i="7"/>
  <c r="BU34" i="7" a="1"/>
  <c r="BU34" i="7"/>
  <c r="BV34" i="7" a="1"/>
  <c r="BV34" i="7"/>
  <c r="BW34" i="7" a="1"/>
  <c r="BW34" i="7"/>
  <c r="BX34" i="7" a="1"/>
  <c r="BX34" i="7"/>
  <c r="BY34" i="7" a="1"/>
  <c r="BY34" i="7"/>
  <c r="BZ34" i="7" a="1"/>
  <c r="BZ34" i="7"/>
  <c r="CA34" i="7" a="1"/>
  <c r="CA34" i="7"/>
  <c r="CB34" i="7" a="1"/>
  <c r="CB34" i="7"/>
  <c r="CC34" i="7" a="1"/>
  <c r="CC34" i="7"/>
  <c r="CD34" i="7" a="1"/>
  <c r="CD34" i="7"/>
  <c r="CE34" i="7" a="1"/>
  <c r="CE34" i="7"/>
  <c r="CF34" i="7" a="1"/>
  <c r="CF34" i="7"/>
  <c r="CG34" i="7" a="1"/>
  <c r="CG34" i="7"/>
  <c r="CH34" i="7" a="1"/>
  <c r="CH34" i="7"/>
  <c r="CI34" i="7" a="1"/>
  <c r="CI34" i="7"/>
  <c r="CJ34" i="7" a="1"/>
  <c r="CJ34" i="7"/>
  <c r="CK34" i="7" a="1"/>
  <c r="CK34" i="7"/>
  <c r="CL34" i="7" a="1"/>
  <c r="CL34" i="7"/>
  <c r="CM34" i="7" a="1"/>
  <c r="CM34" i="7"/>
  <c r="CN34" i="7" a="1"/>
  <c r="CN34" i="7"/>
  <c r="CO34" i="7" a="1"/>
  <c r="CO34" i="7"/>
  <c r="CP34" i="7" a="1"/>
  <c r="CP34" i="7"/>
  <c r="CQ34" i="7" a="1"/>
  <c r="CQ34" i="7"/>
  <c r="CR34" i="7" a="1"/>
  <c r="CR34" i="7"/>
  <c r="CS34" i="7" a="1"/>
  <c r="CS34" i="7"/>
  <c r="CT34" i="7" a="1"/>
  <c r="CT34" i="7"/>
  <c r="CU34" i="7" a="1"/>
  <c r="CU34" i="7"/>
  <c r="CV34" i="7" a="1"/>
  <c r="CV34" i="7"/>
  <c r="CW34" i="7" a="1"/>
  <c r="CW34" i="7"/>
  <c r="CX34" i="7" a="1"/>
  <c r="CX34" i="7"/>
  <c r="CY34" i="7" a="1"/>
  <c r="CY34" i="7"/>
  <c r="CZ34" i="7" a="1"/>
  <c r="CZ34" i="7"/>
  <c r="DA34" i="7" a="1"/>
  <c r="DA34" i="7"/>
  <c r="DB34" i="7" a="1"/>
  <c r="DB34" i="7"/>
  <c r="DC34" i="7" a="1"/>
  <c r="DC34" i="7"/>
  <c r="DD34" i="7" a="1"/>
  <c r="DD34" i="7"/>
  <c r="DE34" i="7" a="1"/>
  <c r="DE34" i="7"/>
  <c r="DF34" i="7" a="1"/>
  <c r="DF34" i="7"/>
  <c r="DG34" i="7" a="1"/>
  <c r="DG34" i="7"/>
  <c r="DH34" i="7" a="1"/>
  <c r="DH34" i="7"/>
  <c r="DI34" i="7" a="1"/>
  <c r="DI34" i="7"/>
  <c r="DJ34" i="7" a="1"/>
  <c r="DJ34" i="7"/>
  <c r="DK34" i="7" a="1"/>
  <c r="DK34" i="7"/>
  <c r="DL34" i="7" a="1"/>
  <c r="DL34" i="7"/>
  <c r="DM34" i="7" a="1"/>
  <c r="DM34" i="7"/>
  <c r="DN34" i="7" a="1"/>
  <c r="DN34" i="7"/>
  <c r="DO34" i="7" a="1"/>
  <c r="DO34" i="7"/>
  <c r="DP34" i="7" a="1"/>
  <c r="DP34" i="7"/>
  <c r="DQ34" i="7" a="1"/>
  <c r="DQ34" i="7"/>
  <c r="DR34" i="7" a="1"/>
  <c r="DR34" i="7"/>
  <c r="DS34" i="7" a="1"/>
  <c r="DS34" i="7"/>
  <c r="DT34" i="7" a="1"/>
  <c r="DT34" i="7"/>
  <c r="DU34" i="7" a="1"/>
  <c r="DU34" i="7"/>
  <c r="DV34" i="7" a="1"/>
  <c r="DV34" i="7"/>
  <c r="DW34" i="7" a="1"/>
  <c r="DW34" i="7"/>
  <c r="DX34" i="7" a="1"/>
  <c r="DX34" i="7"/>
  <c r="V40" i="7" a="1"/>
  <c r="V40" i="7"/>
  <c r="W40" i="7" a="1"/>
  <c r="W40" i="7"/>
  <c r="X40" i="7" a="1"/>
  <c r="X40" i="7"/>
  <c r="Y40" i="7" a="1"/>
  <c r="Y40" i="7"/>
  <c r="Z40" i="7" a="1"/>
  <c r="Z40" i="7"/>
  <c r="AA40" i="7" a="1"/>
  <c r="AA40" i="7"/>
  <c r="AB40" i="7" a="1"/>
  <c r="AB40" i="7"/>
  <c r="AC40" i="7" a="1"/>
  <c r="AC40" i="7"/>
  <c r="AD40" i="7" a="1"/>
  <c r="AD40" i="7"/>
  <c r="AE40" i="7" a="1"/>
  <c r="AE40" i="7"/>
  <c r="AF40" i="7" a="1"/>
  <c r="AF40" i="7"/>
  <c r="AG40" i="7" a="1"/>
  <c r="AG40" i="7"/>
  <c r="AH40" i="7" a="1"/>
  <c r="AH40" i="7"/>
  <c r="AI40" i="7" a="1"/>
  <c r="AI40" i="7"/>
  <c r="AJ40" i="7" a="1"/>
  <c r="AJ40" i="7"/>
  <c r="AK40" i="7" a="1"/>
  <c r="AK40" i="7"/>
  <c r="AL40" i="7" a="1"/>
  <c r="AL40" i="7"/>
  <c r="AM40" i="7" a="1"/>
  <c r="AM40" i="7"/>
  <c r="AN40" i="7" a="1"/>
  <c r="AN40" i="7"/>
  <c r="AO40" i="7" a="1"/>
  <c r="AO40" i="7"/>
  <c r="AP40" i="7" a="1"/>
  <c r="AP40" i="7"/>
  <c r="AQ40" i="7" a="1"/>
  <c r="AQ40" i="7"/>
  <c r="AR40" i="7" a="1"/>
  <c r="AR40" i="7"/>
  <c r="AS40" i="7" a="1"/>
  <c r="AS40" i="7"/>
  <c r="AT40" i="7" a="1"/>
  <c r="AT40" i="7"/>
  <c r="AU40" i="7" a="1"/>
  <c r="AU40" i="7"/>
  <c r="AV40" i="7" a="1"/>
  <c r="AV40" i="7"/>
  <c r="AW40" i="7" a="1"/>
  <c r="AW40" i="7"/>
  <c r="AX40" i="7" a="1"/>
  <c r="AX40" i="7"/>
  <c r="AY40" i="7" a="1"/>
  <c r="AY40" i="7"/>
  <c r="AZ40" i="7" a="1"/>
  <c r="AZ40" i="7"/>
  <c r="BA40" i="7" a="1"/>
  <c r="BA40" i="7"/>
  <c r="BB40" i="7" a="1"/>
  <c r="BB40" i="7"/>
  <c r="BC40" i="7" a="1"/>
  <c r="BC40" i="7"/>
  <c r="BD40" i="7" a="1"/>
  <c r="BD40" i="7"/>
  <c r="BE40" i="7" a="1"/>
  <c r="BE40" i="7"/>
  <c r="BF40" i="7" a="1"/>
  <c r="BF40" i="7"/>
  <c r="BG40" i="7" a="1"/>
  <c r="BG40" i="7"/>
  <c r="BH40" i="7" a="1"/>
  <c r="BH40" i="7"/>
  <c r="BI40" i="7" a="1"/>
  <c r="BI40" i="7"/>
  <c r="BJ40" i="7" a="1"/>
  <c r="BJ40" i="7"/>
  <c r="BK40" i="7" a="1"/>
  <c r="BK40" i="7"/>
  <c r="BL40" i="7" a="1"/>
  <c r="BL40" i="7"/>
  <c r="BM40" i="7" a="1"/>
  <c r="BM40" i="7"/>
  <c r="BN40" i="7" a="1"/>
  <c r="BN40" i="7"/>
  <c r="BO40" i="7" a="1"/>
  <c r="BO40" i="7"/>
  <c r="BP40" i="7" a="1"/>
  <c r="BP40" i="7"/>
  <c r="BQ40" i="7" a="1"/>
  <c r="BQ40" i="7"/>
  <c r="BR40" i="7" a="1"/>
  <c r="BR40" i="7"/>
  <c r="BS40" i="7" a="1"/>
  <c r="BS40" i="7"/>
  <c r="BT40" i="7" a="1"/>
  <c r="BT40" i="7"/>
  <c r="BU40" i="7" a="1"/>
  <c r="BU40" i="7"/>
  <c r="BV40" i="7" a="1"/>
  <c r="BV40" i="7"/>
  <c r="BW40" i="7" a="1"/>
  <c r="BW40" i="7"/>
  <c r="BX40" i="7" a="1"/>
  <c r="BX40" i="7"/>
  <c r="BY40" i="7" a="1"/>
  <c r="BY40" i="7"/>
  <c r="BZ40" i="7" a="1"/>
  <c r="BZ40" i="7"/>
  <c r="CA40" i="7" a="1"/>
  <c r="CA40" i="7"/>
  <c r="CB40" i="7" a="1"/>
  <c r="CB40" i="7"/>
  <c r="CC40" i="7" a="1"/>
  <c r="CC40" i="7"/>
  <c r="CD40" i="7" a="1"/>
  <c r="CD40" i="7"/>
  <c r="CE40" i="7" a="1"/>
  <c r="CE40" i="7"/>
  <c r="CF40" i="7" a="1"/>
  <c r="CF40" i="7"/>
  <c r="CG40" i="7" a="1"/>
  <c r="CG40" i="7"/>
  <c r="CH40" i="7" a="1"/>
  <c r="CH40" i="7"/>
  <c r="CI40" i="7" a="1"/>
  <c r="CI40" i="7"/>
  <c r="CJ40" i="7" a="1"/>
  <c r="CJ40" i="7"/>
  <c r="CK40" i="7" a="1"/>
  <c r="CK40" i="7"/>
  <c r="CL40" i="7" a="1"/>
  <c r="CL40" i="7"/>
  <c r="CM40" i="7" a="1"/>
  <c r="CM40" i="7"/>
  <c r="CN40" i="7" a="1"/>
  <c r="CN40" i="7"/>
  <c r="CO40" i="7" a="1"/>
  <c r="CO40" i="7"/>
  <c r="CP40" i="7" a="1"/>
  <c r="CP40" i="7"/>
  <c r="CQ40" i="7" a="1"/>
  <c r="CQ40" i="7"/>
  <c r="CR40" i="7" a="1"/>
  <c r="CR40" i="7"/>
  <c r="CS40" i="7" a="1"/>
  <c r="CS40" i="7"/>
  <c r="CT40" i="7" a="1"/>
  <c r="CT40" i="7"/>
  <c r="CU40" i="7" a="1"/>
  <c r="CU40" i="7"/>
  <c r="CV40" i="7" a="1"/>
  <c r="CV40" i="7"/>
  <c r="CW40" i="7" a="1"/>
  <c r="CW40" i="7"/>
  <c r="CX40" i="7" a="1"/>
  <c r="CX40" i="7"/>
  <c r="CY40" i="7" a="1"/>
  <c r="CY40" i="7"/>
  <c r="CZ40" i="7" a="1"/>
  <c r="CZ40" i="7"/>
  <c r="DA40" i="7" a="1"/>
  <c r="DA40" i="7"/>
  <c r="DB40" i="7" a="1"/>
  <c r="DB40" i="7"/>
  <c r="DC40" i="7" a="1"/>
  <c r="DC40" i="7"/>
  <c r="DD40" i="7" a="1"/>
  <c r="DD40" i="7"/>
  <c r="DE40" i="7" a="1"/>
  <c r="DE40" i="7"/>
  <c r="DF40" i="7" a="1"/>
  <c r="DF40" i="7"/>
  <c r="DG40" i="7" a="1"/>
  <c r="DG40" i="7"/>
  <c r="DH40" i="7" a="1"/>
  <c r="DH40" i="7"/>
  <c r="DI40" i="7" a="1"/>
  <c r="DI40" i="7"/>
  <c r="DJ40" i="7" a="1"/>
  <c r="DJ40" i="7"/>
  <c r="DK40" i="7" a="1"/>
  <c r="DK40" i="7"/>
  <c r="DL40" i="7" a="1"/>
  <c r="DL40" i="7"/>
  <c r="DM40" i="7" a="1"/>
  <c r="DM40" i="7"/>
  <c r="DN40" i="7" a="1"/>
  <c r="DN40" i="7"/>
  <c r="DO40" i="7" a="1"/>
  <c r="DO40" i="7"/>
  <c r="DP40" i="7" a="1"/>
  <c r="DP40" i="7"/>
  <c r="DQ40" i="7" a="1"/>
  <c r="DQ40" i="7"/>
  <c r="DR40" i="7" a="1"/>
  <c r="DR40" i="7"/>
  <c r="DS40" i="7" a="1"/>
  <c r="DS40" i="7"/>
  <c r="DT40" i="7" a="1"/>
  <c r="DT40" i="7"/>
  <c r="DU40" i="7" a="1"/>
  <c r="DU40" i="7"/>
  <c r="DV40" i="7" a="1"/>
  <c r="DV40" i="7"/>
  <c r="DW40" i="7" a="1"/>
  <c r="DW40" i="7"/>
  <c r="DX40" i="7" a="1"/>
  <c r="DX40" i="7"/>
  <c r="L62" i="7" a="1"/>
  <c r="L62" i="7"/>
  <c r="M62" i="7" a="1"/>
  <c r="M62" i="7"/>
  <c r="N62" i="7" a="1"/>
  <c r="N62" i="7"/>
  <c r="O62" i="7" a="1"/>
  <c r="O62" i="7"/>
  <c r="P62" i="7" a="1"/>
  <c r="P62" i="7"/>
  <c r="Q62" i="7" a="1"/>
  <c r="Q62" i="7"/>
  <c r="R62" i="7" a="1"/>
  <c r="R62" i="7"/>
  <c r="S62" i="7" a="1"/>
  <c r="S62" i="7"/>
  <c r="T62" i="7" a="1"/>
  <c r="T62" i="7"/>
  <c r="U62" i="7" a="1"/>
  <c r="U62" i="7"/>
  <c r="V62" i="7" a="1"/>
  <c r="V62" i="7"/>
  <c r="W62" i="7" a="1"/>
  <c r="W62" i="7"/>
  <c r="X62" i="7" a="1"/>
  <c r="X62" i="7"/>
  <c r="Y62" i="7" a="1"/>
  <c r="Y62" i="7"/>
  <c r="Z62" i="7" a="1"/>
  <c r="Z62" i="7"/>
  <c r="AA62" i="7" a="1"/>
  <c r="AA62" i="7"/>
  <c r="AB62" i="7" a="1"/>
  <c r="AB62" i="7"/>
  <c r="AC62" i="7" a="1"/>
  <c r="AC62" i="7"/>
  <c r="AD62" i="7" a="1"/>
  <c r="AD62" i="7"/>
  <c r="AE62" i="7" a="1"/>
  <c r="AE62" i="7"/>
  <c r="AF62" i="7" a="1"/>
  <c r="AF62" i="7"/>
  <c r="AG62" i="7" a="1"/>
  <c r="AG62" i="7"/>
  <c r="AH62" i="7" a="1"/>
  <c r="AH62" i="7"/>
  <c r="AI62" i="7" a="1"/>
  <c r="AI62" i="7"/>
  <c r="AJ62" i="7" a="1"/>
  <c r="AJ62" i="7"/>
  <c r="AK62" i="7" a="1"/>
  <c r="AK62" i="7"/>
  <c r="AL62" i="7" a="1"/>
  <c r="AL62" i="7"/>
  <c r="AM62" i="7" a="1"/>
  <c r="AM62" i="7"/>
  <c r="AN62" i="7" a="1"/>
  <c r="AN62" i="7"/>
  <c r="AO62" i="7" a="1"/>
  <c r="AO62" i="7"/>
  <c r="AP62" i="7" a="1"/>
  <c r="AP62" i="7"/>
  <c r="AQ62" i="7" a="1"/>
  <c r="AQ62" i="7"/>
  <c r="AR62" i="7" a="1"/>
  <c r="AR62" i="7"/>
  <c r="AS62" i="7" a="1"/>
  <c r="AS62" i="7"/>
  <c r="AT62" i="7" a="1"/>
  <c r="AT62" i="7"/>
  <c r="AU62" i="7" a="1"/>
  <c r="AU62" i="7"/>
  <c r="AV62" i="7" a="1"/>
  <c r="AV62" i="7"/>
  <c r="AW62" i="7" a="1"/>
  <c r="AW62" i="7"/>
  <c r="AX62" i="7" a="1"/>
  <c r="AX62" i="7"/>
  <c r="AY62" i="7" a="1"/>
  <c r="AY62" i="7"/>
  <c r="AZ62" i="7" a="1"/>
  <c r="AZ62" i="7"/>
  <c r="BA62" i="7" a="1"/>
  <c r="BA62" i="7"/>
  <c r="BB62" i="7" a="1"/>
  <c r="BB62" i="7"/>
  <c r="BC62" i="7" a="1"/>
  <c r="BC62" i="7"/>
  <c r="BD62" i="7" a="1"/>
  <c r="BD62" i="7"/>
  <c r="BE62" i="7" a="1"/>
  <c r="BE62" i="7"/>
  <c r="BF62" i="7" a="1"/>
  <c r="BF62" i="7"/>
  <c r="BG62" i="7" a="1"/>
  <c r="BG62" i="7"/>
  <c r="BH62" i="7" a="1"/>
  <c r="BH62" i="7"/>
  <c r="BI62" i="7" a="1"/>
  <c r="BI62" i="7"/>
  <c r="BJ62" i="7" a="1"/>
  <c r="BJ62" i="7"/>
  <c r="BK62" i="7" a="1"/>
  <c r="BK62" i="7"/>
  <c r="BL62" i="7" a="1"/>
  <c r="BL62" i="7"/>
  <c r="BM62" i="7" a="1"/>
  <c r="BM62" i="7"/>
  <c r="BN62" i="7" a="1"/>
  <c r="BN62" i="7"/>
  <c r="BO62" i="7" a="1"/>
  <c r="BO62" i="7"/>
  <c r="BP62" i="7" a="1"/>
  <c r="BP62" i="7"/>
  <c r="BQ62" i="7" a="1"/>
  <c r="BQ62" i="7"/>
  <c r="BR62" i="7" a="1"/>
  <c r="BR62" i="7"/>
  <c r="BS62" i="7" a="1"/>
  <c r="BS62" i="7"/>
  <c r="BT62" i="7" a="1"/>
  <c r="BT62" i="7"/>
  <c r="BU62" i="7" a="1"/>
  <c r="BU62" i="7"/>
  <c r="BV62" i="7" a="1"/>
  <c r="BV62" i="7"/>
  <c r="BW62" i="7" a="1"/>
  <c r="BW62" i="7"/>
  <c r="BX62" i="7" a="1"/>
  <c r="BX62" i="7"/>
  <c r="BY62" i="7" a="1"/>
  <c r="BY62" i="7"/>
  <c r="BZ62" i="7" a="1"/>
  <c r="BZ62" i="7"/>
  <c r="CA62" i="7" a="1"/>
  <c r="CA62" i="7"/>
  <c r="CB62" i="7" a="1"/>
  <c r="CB62" i="7"/>
  <c r="CC62" i="7" a="1"/>
  <c r="CC62" i="7"/>
  <c r="CD62" i="7" a="1"/>
  <c r="CD62" i="7"/>
  <c r="CE62" i="7" a="1"/>
  <c r="CE62" i="7"/>
  <c r="CF62" i="7" a="1"/>
  <c r="CF62" i="7"/>
  <c r="CG62" i="7" a="1"/>
  <c r="CG62" i="7"/>
  <c r="CH62" i="7" a="1"/>
  <c r="CH62" i="7"/>
  <c r="CI62" i="7" a="1"/>
  <c r="CI62" i="7"/>
  <c r="CJ62" i="7" a="1"/>
  <c r="CJ62" i="7"/>
  <c r="CK62" i="7" a="1"/>
  <c r="CK62" i="7"/>
  <c r="CL62" i="7" a="1"/>
  <c r="CL62" i="7"/>
  <c r="CM62" i="7" a="1"/>
  <c r="CM62" i="7"/>
  <c r="CN62" i="7" a="1"/>
  <c r="CN62" i="7"/>
  <c r="CO62" i="7" a="1"/>
  <c r="CO62" i="7"/>
  <c r="CP62" i="7" a="1"/>
  <c r="CP62" i="7"/>
  <c r="CQ62" i="7" a="1"/>
  <c r="CQ62" i="7"/>
  <c r="CR62" i="7" a="1"/>
  <c r="CR62" i="7"/>
  <c r="CS62" i="7" a="1"/>
  <c r="CS62" i="7"/>
  <c r="CT62" i="7" a="1"/>
  <c r="CT62" i="7"/>
  <c r="CU62" i="7" a="1"/>
  <c r="CU62" i="7"/>
  <c r="CV62" i="7" a="1"/>
  <c r="CV62" i="7"/>
  <c r="CW62" i="7" a="1"/>
  <c r="CW62" i="7"/>
  <c r="CX62" i="7" a="1"/>
  <c r="CX62" i="7"/>
  <c r="CY62" i="7" a="1"/>
  <c r="CY62" i="7"/>
  <c r="CZ62" i="7" a="1"/>
  <c r="CZ62" i="7"/>
  <c r="DA62" i="7" a="1"/>
  <c r="DA62" i="7"/>
  <c r="DB62" i="7" a="1"/>
  <c r="DB62" i="7"/>
  <c r="DC62" i="7" a="1"/>
  <c r="DC62" i="7"/>
  <c r="DD62" i="7" a="1"/>
  <c r="DD62" i="7"/>
  <c r="DE62" i="7" a="1"/>
  <c r="DE62" i="7"/>
  <c r="DF62" i="7" a="1"/>
  <c r="DF62" i="7"/>
  <c r="DG62" i="7" a="1"/>
  <c r="DG62" i="7"/>
  <c r="DH62" i="7" a="1"/>
  <c r="DH62" i="7"/>
  <c r="DI62" i="7" a="1"/>
  <c r="DI62" i="7"/>
  <c r="DJ62" i="7" a="1"/>
  <c r="DJ62" i="7"/>
  <c r="DK62" i="7" a="1"/>
  <c r="DK62" i="7"/>
  <c r="DL62" i="7" a="1"/>
  <c r="DL62" i="7"/>
  <c r="DM62" i="7" a="1"/>
  <c r="DM62" i="7"/>
  <c r="DN62" i="7" a="1"/>
  <c r="DN62" i="7"/>
  <c r="DO62" i="7" a="1"/>
  <c r="DO62" i="7"/>
  <c r="DP62" i="7" a="1"/>
  <c r="DP62" i="7"/>
  <c r="DQ62" i="7" a="1"/>
  <c r="DQ62" i="7"/>
  <c r="DR62" i="7" a="1"/>
  <c r="DR62" i="7"/>
  <c r="DS62" i="7" a="1"/>
  <c r="DS62" i="7"/>
  <c r="DT62" i="7" a="1"/>
  <c r="DT62" i="7"/>
  <c r="DU62" i="7" a="1"/>
  <c r="DU62" i="7"/>
  <c r="DV62" i="7" a="1"/>
  <c r="DV62" i="7"/>
  <c r="DW62" i="7" a="1"/>
  <c r="DW62" i="7"/>
  <c r="DX62" i="7" a="1"/>
  <c r="DX62" i="7"/>
  <c r="T42" i="7" a="1"/>
  <c r="T42" i="7"/>
  <c r="U42" i="7" a="1"/>
  <c r="U42" i="7"/>
  <c r="V42" i="7" a="1"/>
  <c r="V42" i="7"/>
  <c r="W42" i="7" a="1"/>
  <c r="W42" i="7"/>
  <c r="X42" i="7" a="1"/>
  <c r="X42" i="7"/>
  <c r="Y42" i="7" a="1"/>
  <c r="Y42" i="7"/>
  <c r="Z42" i="7" a="1"/>
  <c r="Z42" i="7"/>
  <c r="AA42" i="7" a="1"/>
  <c r="AA42" i="7"/>
  <c r="AB42" i="7" a="1"/>
  <c r="AB42" i="7"/>
  <c r="AC42" i="7" a="1"/>
  <c r="AC42" i="7"/>
  <c r="AD42" i="7" a="1"/>
  <c r="AD42" i="7"/>
  <c r="AE42" i="7" a="1"/>
  <c r="AE42" i="7"/>
  <c r="AF42" i="7" a="1"/>
  <c r="AF42" i="7"/>
  <c r="AG42" i="7" a="1"/>
  <c r="AG42" i="7"/>
  <c r="AH42" i="7" a="1"/>
  <c r="AH42" i="7"/>
  <c r="AI42" i="7" a="1"/>
  <c r="AI42" i="7"/>
  <c r="AJ42" i="7" a="1"/>
  <c r="AJ42" i="7"/>
  <c r="AK42" i="7" a="1"/>
  <c r="AK42" i="7"/>
  <c r="AL42" i="7" a="1"/>
  <c r="AL42" i="7"/>
  <c r="AM42" i="7" a="1"/>
  <c r="AM42" i="7"/>
  <c r="AN42" i="7" a="1"/>
  <c r="AN42" i="7"/>
  <c r="AO42" i="7" a="1"/>
  <c r="AO42" i="7"/>
  <c r="AP42" i="7" a="1"/>
  <c r="AP42" i="7"/>
  <c r="AQ42" i="7" a="1"/>
  <c r="AQ42" i="7"/>
  <c r="AR42" i="7" a="1"/>
  <c r="AR42" i="7"/>
  <c r="AS42" i="7" a="1"/>
  <c r="AS42" i="7"/>
  <c r="AT42" i="7" a="1"/>
  <c r="AT42" i="7"/>
  <c r="AU42" i="7" a="1"/>
  <c r="AU42" i="7"/>
  <c r="AV42" i="7" a="1"/>
  <c r="AV42" i="7"/>
  <c r="AW42" i="7" a="1"/>
  <c r="AW42" i="7"/>
  <c r="AX42" i="7" a="1"/>
  <c r="AX42" i="7"/>
  <c r="AY42" i="7" a="1"/>
  <c r="AY42" i="7"/>
  <c r="AZ42" i="7" a="1"/>
  <c r="AZ42" i="7"/>
  <c r="BA42" i="7" a="1"/>
  <c r="BA42" i="7"/>
  <c r="BB42" i="7" a="1"/>
  <c r="BB42" i="7"/>
  <c r="BC42" i="7" a="1"/>
  <c r="BC42" i="7"/>
  <c r="BD42" i="7" a="1"/>
  <c r="BD42" i="7"/>
  <c r="BE42" i="7" a="1"/>
  <c r="BE42" i="7"/>
  <c r="BF42" i="7" a="1"/>
  <c r="BF42" i="7"/>
  <c r="BG42" i="7" a="1"/>
  <c r="BG42" i="7"/>
  <c r="BH42" i="7" a="1"/>
  <c r="BH42" i="7"/>
  <c r="BI42" i="7" a="1"/>
  <c r="BI42" i="7"/>
  <c r="BJ42" i="7" a="1"/>
  <c r="BJ42" i="7"/>
  <c r="BK42" i="7" a="1"/>
  <c r="BK42" i="7"/>
  <c r="BL42" i="7" a="1"/>
  <c r="BL42" i="7"/>
  <c r="BM42" i="7" a="1"/>
  <c r="BM42" i="7"/>
  <c r="BN42" i="7" a="1"/>
  <c r="BN42" i="7"/>
  <c r="BO42" i="7" a="1"/>
  <c r="BO42" i="7"/>
  <c r="BP42" i="7" a="1"/>
  <c r="BP42" i="7"/>
  <c r="BQ42" i="7" a="1"/>
  <c r="BQ42" i="7"/>
  <c r="BR42" i="7" a="1"/>
  <c r="BR42" i="7"/>
  <c r="BS42" i="7" a="1"/>
  <c r="BS42" i="7"/>
  <c r="BT42" i="7" a="1"/>
  <c r="BT42" i="7"/>
  <c r="BU42" i="7" a="1"/>
  <c r="BU42" i="7"/>
  <c r="BV42" i="7" a="1"/>
  <c r="BV42" i="7"/>
  <c r="BW42" i="7" a="1"/>
  <c r="BW42" i="7"/>
  <c r="BX42" i="7" a="1"/>
  <c r="BX42" i="7"/>
  <c r="BY42" i="7" a="1"/>
  <c r="BY42" i="7"/>
  <c r="BZ42" i="7" a="1"/>
  <c r="BZ42" i="7"/>
  <c r="CA42" i="7" a="1"/>
  <c r="CA42" i="7"/>
  <c r="CB42" i="7" a="1"/>
  <c r="CB42" i="7"/>
  <c r="CC42" i="7" a="1"/>
  <c r="CC42" i="7"/>
  <c r="CD42" i="7" a="1"/>
  <c r="CD42" i="7"/>
  <c r="CE42" i="7" a="1"/>
  <c r="CE42" i="7"/>
  <c r="CF42" i="7" a="1"/>
  <c r="CF42" i="7"/>
  <c r="CG42" i="7" a="1"/>
  <c r="CG42" i="7"/>
  <c r="CH42" i="7" a="1"/>
  <c r="CH42" i="7"/>
  <c r="CI42" i="7" a="1"/>
  <c r="CI42" i="7"/>
  <c r="CJ42" i="7" a="1"/>
  <c r="CJ42" i="7"/>
  <c r="CK42" i="7" a="1"/>
  <c r="CK42" i="7"/>
  <c r="CL42" i="7" a="1"/>
  <c r="CL42" i="7"/>
  <c r="CM42" i="7" a="1"/>
  <c r="CM42" i="7"/>
  <c r="CN42" i="7" a="1"/>
  <c r="CN42" i="7"/>
  <c r="CO42" i="7" a="1"/>
  <c r="CO42" i="7"/>
  <c r="CP42" i="7" a="1"/>
  <c r="CP42" i="7"/>
  <c r="CQ42" i="7" a="1"/>
  <c r="CQ42" i="7"/>
  <c r="CR42" i="7" a="1"/>
  <c r="CR42" i="7"/>
  <c r="CS42" i="7" a="1"/>
  <c r="CS42" i="7"/>
  <c r="CT42" i="7" a="1"/>
  <c r="CT42" i="7"/>
  <c r="CU42" i="7" a="1"/>
  <c r="CU42" i="7"/>
  <c r="CV42" i="7" a="1"/>
  <c r="CV42" i="7"/>
  <c r="CW42" i="7" a="1"/>
  <c r="CW42" i="7"/>
  <c r="CX42" i="7" a="1"/>
  <c r="CX42" i="7"/>
  <c r="CY42" i="7" a="1"/>
  <c r="CY42" i="7"/>
  <c r="CZ42" i="7" a="1"/>
  <c r="CZ42" i="7"/>
  <c r="DA42" i="7" a="1"/>
  <c r="DA42" i="7"/>
  <c r="DB42" i="7" a="1"/>
  <c r="DB42" i="7"/>
  <c r="DC42" i="7" a="1"/>
  <c r="DC42" i="7"/>
  <c r="DD42" i="7" a="1"/>
  <c r="DD42" i="7"/>
  <c r="DE42" i="7" a="1"/>
  <c r="DE42" i="7"/>
  <c r="DF42" i="7" a="1"/>
  <c r="DF42" i="7"/>
  <c r="DG42" i="7" a="1"/>
  <c r="DG42" i="7"/>
  <c r="DH42" i="7" a="1"/>
  <c r="DH42" i="7"/>
  <c r="DI42" i="7" a="1"/>
  <c r="DI42" i="7"/>
  <c r="DJ42" i="7" a="1"/>
  <c r="DJ42" i="7"/>
  <c r="DK42" i="7" a="1"/>
  <c r="DK42" i="7"/>
  <c r="DL42" i="7" a="1"/>
  <c r="DL42" i="7"/>
  <c r="DM42" i="7" a="1"/>
  <c r="DM42" i="7"/>
  <c r="DN42" i="7" a="1"/>
  <c r="DN42" i="7"/>
  <c r="DO42" i="7" a="1"/>
  <c r="DO42" i="7"/>
  <c r="DP42" i="7" a="1"/>
  <c r="DP42" i="7"/>
  <c r="DQ42" i="7" a="1"/>
  <c r="DQ42" i="7"/>
  <c r="DR42" i="7" a="1"/>
  <c r="DR42" i="7"/>
  <c r="DS42" i="7" a="1"/>
  <c r="DS42" i="7"/>
  <c r="DT42" i="7" a="1"/>
  <c r="DT42" i="7"/>
  <c r="DU42" i="7" a="1"/>
  <c r="DU42" i="7"/>
  <c r="DV42" i="7" a="1"/>
  <c r="DV42" i="7"/>
  <c r="DW42" i="7" a="1"/>
  <c r="DW42" i="7"/>
  <c r="DX42" i="7" a="1"/>
  <c r="DX42" i="7"/>
  <c r="E63" i="7"/>
  <c r="X2" i="7" a="1"/>
  <c r="X2" i="7"/>
  <c r="Y2" i="7" a="1"/>
  <c r="Y2" i="7"/>
  <c r="Z2" i="7" a="1"/>
  <c r="Z2" i="7"/>
  <c r="AA2" i="7" a="1"/>
  <c r="AA2" i="7"/>
  <c r="AB2" i="7" a="1"/>
  <c r="AB2" i="7"/>
  <c r="AC2" i="7" a="1"/>
  <c r="AC2" i="7"/>
  <c r="AD2" i="7" a="1"/>
  <c r="AD2" i="7"/>
  <c r="AE2" i="7" a="1"/>
  <c r="AE2" i="7"/>
  <c r="AF2" i="7" a="1"/>
  <c r="AF2" i="7"/>
  <c r="AG2" i="7" a="1"/>
  <c r="AG2" i="7"/>
  <c r="AH2" i="7" a="1"/>
  <c r="AH2" i="7"/>
  <c r="AI2" i="7" a="1"/>
  <c r="AI2" i="7"/>
  <c r="AJ2" i="7" a="1"/>
  <c r="AJ2" i="7"/>
  <c r="AK2" i="7" a="1"/>
  <c r="AK2" i="7"/>
  <c r="AL2" i="7" a="1"/>
  <c r="AL2" i="7"/>
  <c r="AM2" i="7" a="1"/>
  <c r="AM2" i="7"/>
  <c r="AN2" i="7" a="1"/>
  <c r="AN2" i="7"/>
  <c r="AO2" i="7" a="1"/>
  <c r="AO2" i="7"/>
  <c r="AP2" i="7" a="1"/>
  <c r="AP2" i="7"/>
  <c r="AQ2" i="7" a="1"/>
  <c r="AQ2" i="7"/>
  <c r="AR2" i="7" a="1"/>
  <c r="AR2" i="7"/>
  <c r="AS2" i="7" a="1"/>
  <c r="AS2" i="7"/>
  <c r="AT2" i="7" a="1"/>
  <c r="AT2" i="7"/>
  <c r="AU2" i="7" a="1"/>
  <c r="AU2" i="7"/>
  <c r="AV2" i="7" a="1"/>
  <c r="AV2" i="7"/>
  <c r="AW2" i="7" a="1"/>
  <c r="AW2" i="7"/>
  <c r="AX2" i="7" a="1"/>
  <c r="AX2" i="7"/>
  <c r="AY2" i="7" a="1"/>
  <c r="AY2" i="7"/>
  <c r="AZ2" i="7" a="1"/>
  <c r="AZ2" i="7"/>
  <c r="BA2" i="7" a="1"/>
  <c r="BA2" i="7"/>
  <c r="BB2" i="7" a="1"/>
  <c r="BB2" i="7"/>
  <c r="BC2" i="7" a="1"/>
  <c r="BC2" i="7"/>
  <c r="BD2" i="7" a="1"/>
  <c r="BD2" i="7"/>
  <c r="BE2" i="7" a="1"/>
  <c r="BE2" i="7"/>
  <c r="BF2" i="7" a="1"/>
  <c r="BF2" i="7"/>
  <c r="BG2" i="7" a="1"/>
  <c r="BG2" i="7"/>
  <c r="BH2" i="7" a="1"/>
  <c r="BH2" i="7"/>
  <c r="BI2" i="7" a="1"/>
  <c r="BI2" i="7"/>
  <c r="BJ2" i="7" a="1"/>
  <c r="BJ2" i="7"/>
  <c r="BK2" i="7" a="1"/>
  <c r="BK2" i="7"/>
  <c r="BL2" i="7" a="1"/>
  <c r="BL2" i="7"/>
  <c r="BM2" i="7" a="1"/>
  <c r="BM2" i="7"/>
  <c r="BN2" i="7" a="1"/>
  <c r="BN2" i="7"/>
  <c r="BO2" i="7" a="1"/>
  <c r="BO2" i="7"/>
  <c r="BP2" i="7" a="1"/>
  <c r="BP2" i="7"/>
  <c r="BQ2" i="7" a="1"/>
  <c r="BQ2" i="7"/>
  <c r="BR2" i="7" a="1"/>
  <c r="BR2" i="7"/>
  <c r="BS2" i="7" a="1"/>
  <c r="BS2" i="7"/>
  <c r="BT2" i="7" a="1"/>
  <c r="BT2" i="7"/>
  <c r="BU2" i="7" a="1"/>
  <c r="BU2" i="7"/>
  <c r="BV2" i="7" a="1"/>
  <c r="BV2" i="7"/>
  <c r="BW2" i="7" a="1"/>
  <c r="BW2" i="7"/>
  <c r="BX2" i="7" a="1"/>
  <c r="BX2" i="7"/>
  <c r="BY2" i="7" a="1"/>
  <c r="BY2" i="7"/>
  <c r="BZ2" i="7" a="1"/>
  <c r="BZ2" i="7"/>
  <c r="CA2" i="7" a="1"/>
  <c r="CA2" i="7"/>
  <c r="CB2" i="7" a="1"/>
  <c r="CB2" i="7"/>
  <c r="CC2" i="7" a="1"/>
  <c r="CC2" i="7"/>
  <c r="CD2" i="7" a="1"/>
  <c r="CD2" i="7"/>
  <c r="CE2" i="7" a="1"/>
  <c r="CE2" i="7"/>
  <c r="CF2" i="7" a="1"/>
  <c r="CF2" i="7"/>
  <c r="CG2" i="7" a="1"/>
  <c r="CG2" i="7"/>
  <c r="CH2" i="7" a="1"/>
  <c r="CH2" i="7"/>
  <c r="CI2" i="7" a="1"/>
  <c r="CI2" i="7"/>
  <c r="CJ2" i="7" a="1"/>
  <c r="CJ2" i="7"/>
  <c r="CK2" i="7" a="1"/>
  <c r="CK2" i="7"/>
  <c r="CL2" i="7" a="1"/>
  <c r="CL2" i="7"/>
  <c r="CM2" i="7" a="1"/>
  <c r="CM2" i="7"/>
  <c r="CN2" i="7" a="1"/>
  <c r="CN2" i="7"/>
  <c r="CO2" i="7" a="1"/>
  <c r="CO2" i="7"/>
  <c r="CP2" i="7" a="1"/>
  <c r="CP2" i="7"/>
  <c r="CQ2" i="7" a="1"/>
  <c r="CQ2" i="7"/>
  <c r="CR2" i="7" a="1"/>
  <c r="CR2" i="7"/>
  <c r="CS2" i="7" a="1"/>
  <c r="CS2" i="7"/>
  <c r="CT2" i="7" a="1"/>
  <c r="CT2" i="7"/>
  <c r="CU2" i="7" a="1"/>
  <c r="CU2" i="7"/>
  <c r="CV2" i="7" a="1"/>
  <c r="CV2" i="7"/>
  <c r="CW2" i="7" a="1"/>
  <c r="CW2" i="7"/>
  <c r="CX2" i="7" a="1"/>
  <c r="CX2" i="7"/>
  <c r="CY2" i="7" a="1"/>
  <c r="CY2" i="7"/>
  <c r="CZ2" i="7" a="1"/>
  <c r="CZ2" i="7"/>
  <c r="DA2" i="7" a="1"/>
  <c r="DA2" i="7"/>
  <c r="DB2" i="7" a="1"/>
  <c r="DB2" i="7"/>
  <c r="DC2" i="7" a="1"/>
  <c r="DC2" i="7"/>
  <c r="DD2" i="7" a="1"/>
  <c r="DD2" i="7"/>
  <c r="DE2" i="7" a="1"/>
  <c r="DE2" i="7"/>
  <c r="DF2" i="7" a="1"/>
  <c r="DF2" i="7"/>
  <c r="DG2" i="7" a="1"/>
  <c r="DG2" i="7"/>
  <c r="DH2" i="7" a="1"/>
  <c r="DH2" i="7"/>
  <c r="DI2" i="7" a="1"/>
  <c r="DI2" i="7"/>
  <c r="DJ2" i="7" a="1"/>
  <c r="DJ2" i="7"/>
  <c r="DK2" i="7" a="1"/>
  <c r="DK2" i="7"/>
  <c r="DL2" i="7" a="1"/>
  <c r="DL2" i="7"/>
  <c r="DM2" i="7" a="1"/>
  <c r="DM2" i="7"/>
  <c r="DN2" i="7" a="1"/>
  <c r="DN2" i="7"/>
  <c r="DO2" i="7" a="1"/>
  <c r="DO2" i="7"/>
  <c r="DP2" i="7" a="1"/>
  <c r="DP2" i="7"/>
  <c r="DQ2" i="7" a="1"/>
  <c r="DQ2" i="7"/>
  <c r="DR2" i="7" a="1"/>
  <c r="DR2" i="7"/>
  <c r="DS2" i="7" a="1"/>
  <c r="DS2" i="7"/>
  <c r="DT2" i="7" a="1"/>
  <c r="DT2" i="7"/>
  <c r="DU2" i="7" a="1"/>
  <c r="DU2" i="7"/>
  <c r="DV2" i="7" a="1"/>
  <c r="DV2" i="7"/>
  <c r="DW2" i="7" a="1"/>
  <c r="DW2" i="7"/>
  <c r="DX2" i="7" a="1"/>
  <c r="DX2" i="7"/>
  <c r="T6" i="7" a="1"/>
  <c r="T6" i="7"/>
  <c r="U6" i="7" a="1"/>
  <c r="U6" i="7"/>
  <c r="V6" i="7" a="1"/>
  <c r="V6" i="7"/>
  <c r="W6" i="7" a="1"/>
  <c r="W6" i="7"/>
  <c r="X6" i="7" a="1"/>
  <c r="X6" i="7"/>
  <c r="Y6" i="7" a="1"/>
  <c r="Y6" i="7"/>
  <c r="Z6" i="7" a="1"/>
  <c r="Z6" i="7"/>
  <c r="AA6" i="7" a="1"/>
  <c r="AA6" i="7"/>
  <c r="AB6" i="7" a="1"/>
  <c r="AB6" i="7"/>
  <c r="AC6" i="7" a="1"/>
  <c r="AC6" i="7"/>
  <c r="AD6" i="7" a="1"/>
  <c r="AD6" i="7"/>
  <c r="AE6" i="7" a="1"/>
  <c r="AE6" i="7"/>
  <c r="AF6" i="7" a="1"/>
  <c r="AF6" i="7"/>
  <c r="AG6" i="7" a="1"/>
  <c r="AG6" i="7"/>
  <c r="AH6" i="7" a="1"/>
  <c r="AH6" i="7"/>
  <c r="AI6" i="7" a="1"/>
  <c r="AI6" i="7"/>
  <c r="AJ6" i="7" a="1"/>
  <c r="AJ6" i="7"/>
  <c r="AK6" i="7" a="1"/>
  <c r="AK6" i="7"/>
  <c r="AL6" i="7" a="1"/>
  <c r="AL6" i="7"/>
  <c r="AM6" i="7" a="1"/>
  <c r="AM6" i="7"/>
  <c r="AN6" i="7" a="1"/>
  <c r="AN6" i="7"/>
  <c r="AO6" i="7" a="1"/>
  <c r="AO6" i="7"/>
  <c r="AP6" i="7" a="1"/>
  <c r="AP6" i="7"/>
  <c r="AQ6" i="7" a="1"/>
  <c r="AQ6" i="7"/>
  <c r="AR6" i="7" a="1"/>
  <c r="AR6" i="7"/>
  <c r="AS6" i="7" a="1"/>
  <c r="AS6" i="7"/>
  <c r="AT6" i="7" a="1"/>
  <c r="AT6" i="7"/>
  <c r="AU6" i="7" a="1"/>
  <c r="AU6" i="7"/>
  <c r="AV6" i="7" a="1"/>
  <c r="AV6" i="7"/>
  <c r="AW6" i="7" a="1"/>
  <c r="AW6" i="7"/>
  <c r="AX6" i="7" a="1"/>
  <c r="AX6" i="7"/>
  <c r="AY6" i="7" a="1"/>
  <c r="AY6" i="7"/>
  <c r="AZ6" i="7" a="1"/>
  <c r="AZ6" i="7"/>
  <c r="BA6" i="7" a="1"/>
  <c r="BA6" i="7"/>
  <c r="BB6" i="7" a="1"/>
  <c r="BB6" i="7"/>
  <c r="BC6" i="7" a="1"/>
  <c r="BC6" i="7"/>
  <c r="BD6" i="7" a="1"/>
  <c r="BD6" i="7"/>
  <c r="BE6" i="7" a="1"/>
  <c r="BE6" i="7"/>
  <c r="BF6" i="7" a="1"/>
  <c r="BF6" i="7"/>
  <c r="BG6" i="7" a="1"/>
  <c r="BG6" i="7"/>
  <c r="BH6" i="7" a="1"/>
  <c r="BH6" i="7"/>
  <c r="BI6" i="7" a="1"/>
  <c r="BI6" i="7"/>
  <c r="BJ6" i="7" a="1"/>
  <c r="BJ6" i="7"/>
  <c r="BK6" i="7" a="1"/>
  <c r="BK6" i="7"/>
  <c r="BL6" i="7" a="1"/>
  <c r="BL6" i="7"/>
  <c r="BM6" i="7" a="1"/>
  <c r="BM6" i="7"/>
  <c r="BN6" i="7" a="1"/>
  <c r="BN6" i="7"/>
  <c r="BO6" i="7" a="1"/>
  <c r="BO6" i="7"/>
  <c r="BP6" i="7" a="1"/>
  <c r="BP6" i="7"/>
  <c r="BQ6" i="7" a="1"/>
  <c r="BQ6" i="7"/>
  <c r="BR6" i="7" a="1"/>
  <c r="BR6" i="7"/>
  <c r="BS6" i="7" a="1"/>
  <c r="BS6" i="7"/>
  <c r="BT6" i="7" a="1"/>
  <c r="BT6" i="7"/>
  <c r="BU6" i="7" a="1"/>
  <c r="BU6" i="7"/>
  <c r="BV6" i="7" a="1"/>
  <c r="BV6" i="7"/>
  <c r="BW6" i="7" a="1"/>
  <c r="BW6" i="7"/>
  <c r="BX6" i="7" a="1"/>
  <c r="BX6" i="7"/>
  <c r="BY6" i="7" a="1"/>
  <c r="BY6" i="7"/>
  <c r="BZ6" i="7" a="1"/>
  <c r="BZ6" i="7"/>
  <c r="CA6" i="7" a="1"/>
  <c r="CA6" i="7"/>
  <c r="CB6" i="7" a="1"/>
  <c r="CB6" i="7"/>
  <c r="CC6" i="7" a="1"/>
  <c r="CC6" i="7"/>
  <c r="CD6" i="7" a="1"/>
  <c r="CD6" i="7"/>
  <c r="CE6" i="7" a="1"/>
  <c r="CE6" i="7"/>
  <c r="CF6" i="7" a="1"/>
  <c r="CF6" i="7"/>
  <c r="CG6" i="7" a="1"/>
  <c r="CG6" i="7"/>
  <c r="CH6" i="7" a="1"/>
  <c r="CH6" i="7"/>
  <c r="CI6" i="7" a="1"/>
  <c r="CI6" i="7"/>
  <c r="CJ6" i="7" a="1"/>
  <c r="CJ6" i="7"/>
  <c r="CK6" i="7" a="1"/>
  <c r="CK6" i="7"/>
  <c r="CL6" i="7" a="1"/>
  <c r="CL6" i="7"/>
  <c r="CM6" i="7" a="1"/>
  <c r="CM6" i="7"/>
  <c r="CN6" i="7" a="1"/>
  <c r="CN6" i="7"/>
  <c r="CO6" i="7" a="1"/>
  <c r="CO6" i="7"/>
  <c r="CP6" i="7" a="1"/>
  <c r="CP6" i="7"/>
  <c r="CQ6" i="7" a="1"/>
  <c r="CQ6" i="7"/>
  <c r="CR6" i="7" a="1"/>
  <c r="CR6" i="7"/>
  <c r="CS6" i="7" a="1"/>
  <c r="CS6" i="7"/>
  <c r="CT6" i="7" a="1"/>
  <c r="CT6" i="7"/>
  <c r="CU6" i="7" a="1"/>
  <c r="CU6" i="7"/>
  <c r="CV6" i="7" a="1"/>
  <c r="CV6" i="7"/>
  <c r="CW6" i="7" a="1"/>
  <c r="CW6" i="7"/>
  <c r="CX6" i="7" a="1"/>
  <c r="CX6" i="7"/>
  <c r="CY6" i="7" a="1"/>
  <c r="CY6" i="7"/>
  <c r="CZ6" i="7" a="1"/>
  <c r="CZ6" i="7"/>
  <c r="DA6" i="7" a="1"/>
  <c r="DA6" i="7"/>
  <c r="DB6" i="7" a="1"/>
  <c r="DB6" i="7"/>
  <c r="DC6" i="7" a="1"/>
  <c r="DC6" i="7"/>
  <c r="DD6" i="7" a="1"/>
  <c r="DD6" i="7"/>
  <c r="DE6" i="7" a="1"/>
  <c r="DE6" i="7"/>
  <c r="DF6" i="7" a="1"/>
  <c r="DF6" i="7"/>
  <c r="DG6" i="7" a="1"/>
  <c r="DG6" i="7"/>
  <c r="DH6" i="7" a="1"/>
  <c r="DH6" i="7"/>
  <c r="DI6" i="7" a="1"/>
  <c r="DI6" i="7"/>
  <c r="DJ6" i="7" a="1"/>
  <c r="DJ6" i="7"/>
  <c r="DK6" i="7" a="1"/>
  <c r="DK6" i="7"/>
  <c r="DL6" i="7" a="1"/>
  <c r="DL6" i="7"/>
  <c r="DM6" i="7" a="1"/>
  <c r="DM6" i="7"/>
  <c r="DN6" i="7" a="1"/>
  <c r="DN6" i="7"/>
  <c r="DO6" i="7" a="1"/>
  <c r="DO6" i="7"/>
  <c r="DP6" i="7" a="1"/>
  <c r="DP6" i="7"/>
  <c r="DQ6" i="7" a="1"/>
  <c r="DQ6" i="7"/>
  <c r="DR6" i="7" a="1"/>
  <c r="DR6" i="7"/>
  <c r="DS6" i="7" a="1"/>
  <c r="DS6" i="7"/>
  <c r="DT6" i="7" a="1"/>
  <c r="DT6" i="7"/>
  <c r="DU6" i="7" a="1"/>
  <c r="DU6" i="7"/>
  <c r="DV6" i="7" a="1"/>
  <c r="DV6" i="7"/>
  <c r="DW6" i="7" a="1"/>
  <c r="DW6" i="7"/>
  <c r="DX6" i="7" a="1"/>
  <c r="DX6" i="7"/>
  <c r="P10" i="7" a="1"/>
  <c r="P10" i="7"/>
  <c r="Q10" i="7" a="1"/>
  <c r="Q10" i="7"/>
  <c r="R10" i="7" a="1"/>
  <c r="R10" i="7"/>
  <c r="S10" i="7" a="1"/>
  <c r="S10" i="7"/>
  <c r="T10" i="7" a="1"/>
  <c r="T10" i="7"/>
  <c r="U10" i="7" a="1"/>
  <c r="U10" i="7"/>
  <c r="V10" i="7" a="1"/>
  <c r="V10" i="7"/>
  <c r="W10" i="7" a="1"/>
  <c r="W10" i="7"/>
  <c r="X10" i="7" a="1"/>
  <c r="X10" i="7"/>
  <c r="Y10" i="7" a="1"/>
  <c r="Y10" i="7"/>
  <c r="Z10" i="7" a="1"/>
  <c r="Z10" i="7"/>
  <c r="AA10" i="7" a="1"/>
  <c r="AA10" i="7"/>
  <c r="AB10" i="7" a="1"/>
  <c r="AB10" i="7"/>
  <c r="AC10" i="7" a="1"/>
  <c r="AC10" i="7"/>
  <c r="AD10" i="7" a="1"/>
  <c r="AD10" i="7"/>
  <c r="AE10" i="7" a="1"/>
  <c r="AE10" i="7"/>
  <c r="AF10" i="7" a="1"/>
  <c r="AF10" i="7"/>
  <c r="AG10" i="7" a="1"/>
  <c r="AG10" i="7"/>
  <c r="AH10" i="7" a="1"/>
  <c r="AH10" i="7"/>
  <c r="AI10" i="7" a="1"/>
  <c r="AI10" i="7"/>
  <c r="AJ10" i="7" a="1"/>
  <c r="AJ10" i="7"/>
  <c r="AK10" i="7" a="1"/>
  <c r="AK10" i="7"/>
  <c r="AL10" i="7" a="1"/>
  <c r="AL10" i="7"/>
  <c r="AM10" i="7" a="1"/>
  <c r="AM10" i="7"/>
  <c r="AN10" i="7" a="1"/>
  <c r="AN10" i="7"/>
  <c r="AO10" i="7" a="1"/>
  <c r="AO10" i="7"/>
  <c r="AP10" i="7" a="1"/>
  <c r="AP10" i="7"/>
  <c r="AQ10" i="7" a="1"/>
  <c r="AQ10" i="7"/>
  <c r="AR10" i="7" a="1"/>
  <c r="AR10" i="7"/>
  <c r="AS10" i="7" a="1"/>
  <c r="AS10" i="7"/>
  <c r="AT10" i="7" a="1"/>
  <c r="AT10" i="7"/>
  <c r="AU10" i="7" a="1"/>
  <c r="AU10" i="7"/>
  <c r="AV10" i="7" a="1"/>
  <c r="AV10" i="7"/>
  <c r="AW10" i="7" a="1"/>
  <c r="AW10" i="7"/>
  <c r="AX10" i="7" a="1"/>
  <c r="AX10" i="7"/>
  <c r="AY10" i="7" a="1"/>
  <c r="AY10" i="7"/>
  <c r="AZ10" i="7" a="1"/>
  <c r="AZ10" i="7"/>
  <c r="BA10" i="7" a="1"/>
  <c r="BA10" i="7"/>
  <c r="BB10" i="7" a="1"/>
  <c r="BB10" i="7"/>
  <c r="BC10" i="7" a="1"/>
  <c r="BC10" i="7"/>
  <c r="BD10" i="7" a="1"/>
  <c r="BD10" i="7"/>
  <c r="BE10" i="7" a="1"/>
  <c r="BE10" i="7"/>
  <c r="BF10" i="7" a="1"/>
  <c r="BF10" i="7"/>
  <c r="BG10" i="7" a="1"/>
  <c r="BG10" i="7"/>
  <c r="BH10" i="7" a="1"/>
  <c r="BH10" i="7"/>
  <c r="BI10" i="7" a="1"/>
  <c r="BI10" i="7"/>
  <c r="BJ10" i="7" a="1"/>
  <c r="BJ10" i="7"/>
  <c r="BK10" i="7" a="1"/>
  <c r="BK10" i="7"/>
  <c r="BL10" i="7" a="1"/>
  <c r="BL10" i="7"/>
  <c r="BM10" i="7" a="1"/>
  <c r="BM10" i="7"/>
  <c r="BN10" i="7" a="1"/>
  <c r="BN10" i="7"/>
  <c r="BO10" i="7" a="1"/>
  <c r="BO10" i="7"/>
  <c r="BP10" i="7" a="1"/>
  <c r="BP10" i="7"/>
  <c r="BQ10" i="7" a="1"/>
  <c r="BQ10" i="7"/>
  <c r="BR10" i="7" a="1"/>
  <c r="BR10" i="7"/>
  <c r="BS10" i="7" a="1"/>
  <c r="BS10" i="7"/>
  <c r="BT10" i="7" a="1"/>
  <c r="BT10" i="7"/>
  <c r="BU10" i="7" a="1"/>
  <c r="BU10" i="7"/>
  <c r="BV10" i="7" a="1"/>
  <c r="BV10" i="7"/>
  <c r="BW10" i="7" a="1"/>
  <c r="BW10" i="7"/>
  <c r="BX10" i="7" a="1"/>
  <c r="BX10" i="7"/>
  <c r="BY10" i="7" a="1"/>
  <c r="BY10" i="7"/>
  <c r="BZ10" i="7" a="1"/>
  <c r="BZ10" i="7"/>
  <c r="CA10" i="7" a="1"/>
  <c r="CA10" i="7"/>
  <c r="CB10" i="7" a="1"/>
  <c r="CB10" i="7"/>
  <c r="CC10" i="7" a="1"/>
  <c r="CC10" i="7"/>
  <c r="CD10" i="7" a="1"/>
  <c r="CD10" i="7"/>
  <c r="CE10" i="7" a="1"/>
  <c r="CE10" i="7"/>
  <c r="CF10" i="7" a="1"/>
  <c r="CF10" i="7"/>
  <c r="CG10" i="7" a="1"/>
  <c r="CG10" i="7"/>
  <c r="CH10" i="7" a="1"/>
  <c r="CH10" i="7"/>
  <c r="CI10" i="7" a="1"/>
  <c r="CI10" i="7"/>
  <c r="CJ10" i="7" a="1"/>
  <c r="CJ10" i="7"/>
  <c r="CK10" i="7" a="1"/>
  <c r="CK10" i="7"/>
  <c r="CL10" i="7" a="1"/>
  <c r="CL10" i="7"/>
  <c r="CM10" i="7" a="1"/>
  <c r="CM10" i="7"/>
  <c r="CN10" i="7" a="1"/>
  <c r="CN10" i="7"/>
  <c r="CO10" i="7" a="1"/>
  <c r="CO10" i="7"/>
  <c r="CP10" i="7" a="1"/>
  <c r="CP10" i="7"/>
  <c r="CQ10" i="7" a="1"/>
  <c r="CQ10" i="7"/>
  <c r="CR10" i="7" a="1"/>
  <c r="CR10" i="7"/>
  <c r="CS10" i="7" a="1"/>
  <c r="CS10" i="7"/>
  <c r="CT10" i="7" a="1"/>
  <c r="CT10" i="7"/>
  <c r="CU10" i="7" a="1"/>
  <c r="CU10" i="7"/>
  <c r="CV10" i="7" a="1"/>
  <c r="CV10" i="7"/>
  <c r="CW10" i="7" a="1"/>
  <c r="CW10" i="7"/>
  <c r="CX10" i="7" a="1"/>
  <c r="CX10" i="7"/>
  <c r="CY10" i="7" a="1"/>
  <c r="CY10" i="7"/>
  <c r="CZ10" i="7" a="1"/>
  <c r="CZ10" i="7"/>
  <c r="DA10" i="7" a="1"/>
  <c r="DA10" i="7"/>
  <c r="DB10" i="7" a="1"/>
  <c r="DB10" i="7"/>
  <c r="DC10" i="7" a="1"/>
  <c r="DC10" i="7"/>
  <c r="DD10" i="7" a="1"/>
  <c r="DD10" i="7"/>
  <c r="DE10" i="7" a="1"/>
  <c r="DE10" i="7"/>
  <c r="DF10" i="7" a="1"/>
  <c r="DF10" i="7"/>
  <c r="DG10" i="7" a="1"/>
  <c r="DG10" i="7"/>
  <c r="DH10" i="7" a="1"/>
  <c r="DH10" i="7"/>
  <c r="DI10" i="7" a="1"/>
  <c r="DI10" i="7"/>
  <c r="DJ10" i="7" a="1"/>
  <c r="DJ10" i="7"/>
  <c r="DK10" i="7" a="1"/>
  <c r="DK10" i="7"/>
  <c r="DL10" i="7" a="1"/>
  <c r="DL10" i="7"/>
  <c r="DM10" i="7" a="1"/>
  <c r="DM10" i="7"/>
  <c r="DN10" i="7" a="1"/>
  <c r="DN10" i="7"/>
  <c r="DO10" i="7" a="1"/>
  <c r="DO10" i="7"/>
  <c r="DP10" i="7" a="1"/>
  <c r="DP10" i="7"/>
  <c r="DQ10" i="7" a="1"/>
  <c r="DQ10" i="7"/>
  <c r="DR10" i="7" a="1"/>
  <c r="DR10" i="7"/>
  <c r="DS10" i="7" a="1"/>
  <c r="DS10" i="7"/>
  <c r="DT10" i="7" a="1"/>
  <c r="DT10" i="7"/>
  <c r="DU10" i="7" a="1"/>
  <c r="DU10" i="7"/>
  <c r="DV10" i="7" a="1"/>
  <c r="DV10" i="7"/>
  <c r="DW10" i="7" a="1"/>
  <c r="DW10" i="7"/>
  <c r="DX10" i="7" a="1"/>
  <c r="DX10" i="7"/>
  <c r="N24" i="7" a="1"/>
  <c r="N24" i="7"/>
  <c r="O24" i="7" a="1"/>
  <c r="O24" i="7"/>
  <c r="P24" i="7" a="1"/>
  <c r="P24" i="7"/>
  <c r="Q24" i="7" a="1"/>
  <c r="Q24" i="7"/>
  <c r="R24" i="7" a="1"/>
  <c r="R24" i="7"/>
  <c r="S24" i="7" a="1"/>
  <c r="S24" i="7"/>
  <c r="T24" i="7" a="1"/>
  <c r="T24" i="7"/>
  <c r="U24" i="7" a="1"/>
  <c r="U24" i="7"/>
  <c r="V24" i="7" a="1"/>
  <c r="V24" i="7"/>
  <c r="W24" i="7" a="1"/>
  <c r="W24" i="7"/>
  <c r="X24" i="7" a="1"/>
  <c r="X24" i="7"/>
  <c r="Y24" i="7" a="1"/>
  <c r="Y24" i="7"/>
  <c r="Z24" i="7" a="1"/>
  <c r="Z24" i="7"/>
  <c r="AA24" i="7" a="1"/>
  <c r="AA24" i="7"/>
  <c r="AB24" i="7" a="1"/>
  <c r="AB24" i="7"/>
  <c r="AC24" i="7" a="1"/>
  <c r="AC24" i="7"/>
  <c r="AD24" i="7" a="1"/>
  <c r="AD24" i="7"/>
  <c r="AE24" i="7" a="1"/>
  <c r="AE24" i="7"/>
  <c r="AF24" i="7" a="1"/>
  <c r="AF24" i="7"/>
  <c r="AG24" i="7" a="1"/>
  <c r="AG24" i="7"/>
  <c r="AH24" i="7" a="1"/>
  <c r="AH24" i="7"/>
  <c r="AI24" i="7" a="1"/>
  <c r="AI24" i="7"/>
  <c r="AJ24" i="7" a="1"/>
  <c r="AJ24" i="7"/>
  <c r="AK24" i="7" a="1"/>
  <c r="AK24" i="7"/>
  <c r="AL24" i="7" a="1"/>
  <c r="AL24" i="7"/>
  <c r="AM24" i="7" a="1"/>
  <c r="AM24" i="7"/>
  <c r="AN24" i="7" a="1"/>
  <c r="AN24" i="7"/>
  <c r="AO24" i="7" a="1"/>
  <c r="AO24" i="7"/>
  <c r="AP24" i="7" a="1"/>
  <c r="AP24" i="7"/>
  <c r="AQ24" i="7" a="1"/>
  <c r="AQ24" i="7"/>
  <c r="AR24" i="7" a="1"/>
  <c r="AR24" i="7"/>
  <c r="AS24" i="7" a="1"/>
  <c r="AS24" i="7"/>
  <c r="AT24" i="7" a="1"/>
  <c r="AT24" i="7"/>
  <c r="AU24" i="7" a="1"/>
  <c r="AU24" i="7"/>
  <c r="AV24" i="7" a="1"/>
  <c r="AV24" i="7"/>
  <c r="AW24" i="7" a="1"/>
  <c r="AW24" i="7"/>
  <c r="AX24" i="7" a="1"/>
  <c r="AX24" i="7"/>
  <c r="AY24" i="7" a="1"/>
  <c r="AY24" i="7"/>
  <c r="AZ24" i="7" a="1"/>
  <c r="AZ24" i="7"/>
  <c r="BA24" i="7" a="1"/>
  <c r="BA24" i="7"/>
  <c r="BB24" i="7" a="1"/>
  <c r="BB24" i="7"/>
  <c r="BC24" i="7" a="1"/>
  <c r="BC24" i="7"/>
  <c r="BD24" i="7" a="1"/>
  <c r="BD24" i="7"/>
  <c r="BE24" i="7" a="1"/>
  <c r="BE24" i="7"/>
  <c r="BF24" i="7" a="1"/>
  <c r="BF24" i="7"/>
  <c r="BG24" i="7" a="1"/>
  <c r="BG24" i="7"/>
  <c r="BH24" i="7" a="1"/>
  <c r="BH24" i="7"/>
  <c r="BI24" i="7" a="1"/>
  <c r="BI24" i="7"/>
  <c r="BJ24" i="7" a="1"/>
  <c r="BJ24" i="7"/>
  <c r="BK24" i="7" a="1"/>
  <c r="BK24" i="7"/>
  <c r="BL24" i="7" a="1"/>
  <c r="BL24" i="7"/>
  <c r="BM24" i="7" a="1"/>
  <c r="BM24" i="7"/>
  <c r="BN24" i="7" a="1"/>
  <c r="BN24" i="7"/>
  <c r="BO24" i="7" a="1"/>
  <c r="BO24" i="7"/>
  <c r="BP24" i="7" a="1"/>
  <c r="BP24" i="7"/>
  <c r="BQ24" i="7" a="1"/>
  <c r="BQ24" i="7"/>
  <c r="BR24" i="7" a="1"/>
  <c r="BR24" i="7"/>
  <c r="BS24" i="7" a="1"/>
  <c r="BS24" i="7"/>
  <c r="BT24" i="7" a="1"/>
  <c r="BT24" i="7"/>
  <c r="BU24" i="7" a="1"/>
  <c r="BU24" i="7"/>
  <c r="BV24" i="7" a="1"/>
  <c r="BV24" i="7"/>
  <c r="BW24" i="7" a="1"/>
  <c r="BW24" i="7"/>
  <c r="BX24" i="7" a="1"/>
  <c r="BX24" i="7"/>
  <c r="BY24" i="7" a="1"/>
  <c r="BY24" i="7"/>
  <c r="BZ24" i="7" a="1"/>
  <c r="BZ24" i="7"/>
  <c r="CA24" i="7" a="1"/>
  <c r="CA24" i="7"/>
  <c r="CB24" i="7" a="1"/>
  <c r="CB24" i="7"/>
  <c r="CC24" i="7" a="1"/>
  <c r="CC24" i="7"/>
  <c r="CD24" i="7" a="1"/>
  <c r="CD24" i="7"/>
  <c r="CE24" i="7" a="1"/>
  <c r="CE24" i="7"/>
  <c r="CF24" i="7" a="1"/>
  <c r="CF24" i="7"/>
  <c r="CG24" i="7" a="1"/>
  <c r="CG24" i="7"/>
  <c r="CH24" i="7" a="1"/>
  <c r="CH24" i="7"/>
  <c r="CI24" i="7" a="1"/>
  <c r="CI24" i="7"/>
  <c r="CJ24" i="7" a="1"/>
  <c r="CJ24" i="7"/>
  <c r="CK24" i="7" a="1"/>
  <c r="CK24" i="7"/>
  <c r="CL24" i="7" a="1"/>
  <c r="CL24" i="7"/>
  <c r="CM24" i="7" a="1"/>
  <c r="CM24" i="7"/>
  <c r="CN24" i="7" a="1"/>
  <c r="CN24" i="7"/>
  <c r="CO24" i="7" a="1"/>
  <c r="CO24" i="7"/>
  <c r="CP24" i="7" a="1"/>
  <c r="CP24" i="7"/>
  <c r="CQ24" i="7" a="1"/>
  <c r="CQ24" i="7"/>
  <c r="CR24" i="7" a="1"/>
  <c r="CR24" i="7"/>
  <c r="CS24" i="7" a="1"/>
  <c r="CS24" i="7"/>
  <c r="CT24" i="7" a="1"/>
  <c r="CT24" i="7"/>
  <c r="CU24" i="7" a="1"/>
  <c r="CU24" i="7"/>
  <c r="CV24" i="7" a="1"/>
  <c r="CV24" i="7"/>
  <c r="CW24" i="7" a="1"/>
  <c r="CW24" i="7"/>
  <c r="CX24" i="7" a="1"/>
  <c r="CX24" i="7"/>
  <c r="CY24" i="7" a="1"/>
  <c r="CY24" i="7"/>
  <c r="CZ24" i="7" a="1"/>
  <c r="CZ24" i="7"/>
  <c r="DA24" i="7" a="1"/>
  <c r="DA24" i="7"/>
  <c r="DB24" i="7" a="1"/>
  <c r="DB24" i="7"/>
  <c r="DC24" i="7" a="1"/>
  <c r="DC24" i="7"/>
  <c r="DD24" i="7" a="1"/>
  <c r="DD24" i="7"/>
  <c r="DE24" i="7" a="1"/>
  <c r="DE24" i="7"/>
  <c r="DF24" i="7" a="1"/>
  <c r="DF24" i="7"/>
  <c r="DG24" i="7" a="1"/>
  <c r="DG24" i="7"/>
  <c r="DH24" i="7" a="1"/>
  <c r="DH24" i="7"/>
  <c r="DI24" i="7" a="1"/>
  <c r="DI24" i="7"/>
  <c r="DJ24" i="7" a="1"/>
  <c r="DJ24" i="7"/>
  <c r="DK24" i="7" a="1"/>
  <c r="DK24" i="7"/>
  <c r="DL24" i="7" a="1"/>
  <c r="DL24" i="7"/>
  <c r="DM24" i="7" a="1"/>
  <c r="DM24" i="7"/>
  <c r="DN24" i="7" a="1"/>
  <c r="DN24" i="7"/>
  <c r="DO24" i="7" a="1"/>
  <c r="DO24" i="7"/>
  <c r="DP24" i="7" a="1"/>
  <c r="DP24" i="7"/>
  <c r="DQ24" i="7" a="1"/>
  <c r="DQ24" i="7"/>
  <c r="DR24" i="7" a="1"/>
  <c r="DR24" i="7"/>
  <c r="DS24" i="7" a="1"/>
  <c r="DS24" i="7"/>
  <c r="DT24" i="7" a="1"/>
  <c r="DT24" i="7"/>
  <c r="DU24" i="7" a="1"/>
  <c r="DU24" i="7"/>
  <c r="DV24" i="7" a="1"/>
  <c r="DV24" i="7"/>
  <c r="DW24" i="7" a="1"/>
  <c r="DW24" i="7"/>
  <c r="DX24" i="7" a="1"/>
  <c r="DX24" i="7"/>
  <c r="E27" i="7"/>
  <c r="M37" i="7" a="1"/>
  <c r="M37" i="7"/>
  <c r="N37" i="7" a="1"/>
  <c r="N37" i="7"/>
  <c r="O37" i="7" a="1"/>
  <c r="O37" i="7"/>
  <c r="P37" i="7" a="1"/>
  <c r="P37" i="7"/>
  <c r="Q37" i="7" a="1"/>
  <c r="Q37" i="7"/>
  <c r="R37" i="7" a="1"/>
  <c r="R37" i="7"/>
  <c r="S37" i="7" a="1"/>
  <c r="S37" i="7"/>
  <c r="T37" i="7" a="1"/>
  <c r="T37" i="7"/>
  <c r="U37" i="7" a="1"/>
  <c r="U37" i="7"/>
  <c r="V37" i="7" a="1"/>
  <c r="V37" i="7"/>
  <c r="W37" i="7" a="1"/>
  <c r="W37" i="7"/>
  <c r="X37" i="7" a="1"/>
  <c r="X37" i="7"/>
  <c r="Y37" i="7" a="1"/>
  <c r="Y37" i="7"/>
  <c r="Z37" i="7" a="1"/>
  <c r="Z37" i="7"/>
  <c r="AA37" i="7" a="1"/>
  <c r="AA37" i="7"/>
  <c r="AB37" i="7" a="1"/>
  <c r="AB37" i="7"/>
  <c r="AC37" i="7" a="1"/>
  <c r="AC37" i="7"/>
  <c r="AD37" i="7" a="1"/>
  <c r="AD37" i="7"/>
  <c r="AE37" i="7" a="1"/>
  <c r="AE37" i="7"/>
  <c r="AF37" i="7" a="1"/>
  <c r="AF37" i="7"/>
  <c r="AG37" i="7" a="1"/>
  <c r="AG37" i="7"/>
  <c r="AH37" i="7" a="1"/>
  <c r="AH37" i="7"/>
  <c r="AI37" i="7" a="1"/>
  <c r="AI37" i="7"/>
  <c r="AJ37" i="7" a="1"/>
  <c r="AJ37" i="7"/>
  <c r="AK37" i="7" a="1"/>
  <c r="AK37" i="7"/>
  <c r="AL37" i="7" a="1"/>
  <c r="AL37" i="7"/>
  <c r="AM37" i="7" a="1"/>
  <c r="AM37" i="7"/>
  <c r="AN37" i="7" a="1"/>
  <c r="AN37" i="7"/>
  <c r="AO37" i="7" a="1"/>
  <c r="AO37" i="7"/>
  <c r="AP37" i="7" a="1"/>
  <c r="AP37" i="7"/>
  <c r="AQ37" i="7" a="1"/>
  <c r="AQ37" i="7"/>
  <c r="AR37" i="7" a="1"/>
  <c r="AR37" i="7"/>
  <c r="AS37" i="7" a="1"/>
  <c r="AS37" i="7"/>
  <c r="AT37" i="7" a="1"/>
  <c r="AT37" i="7"/>
  <c r="AU37" i="7" a="1"/>
  <c r="AU37" i="7"/>
  <c r="AV37" i="7" a="1"/>
  <c r="AV37" i="7"/>
  <c r="AW37" i="7" a="1"/>
  <c r="AW37" i="7"/>
  <c r="AX37" i="7" a="1"/>
  <c r="AX37" i="7"/>
  <c r="AY37" i="7" a="1"/>
  <c r="AY37" i="7"/>
  <c r="AZ37" i="7" a="1"/>
  <c r="AZ37" i="7"/>
  <c r="BA37" i="7" a="1"/>
  <c r="BA37" i="7"/>
  <c r="BB37" i="7" a="1"/>
  <c r="BB37" i="7"/>
  <c r="BC37" i="7" a="1"/>
  <c r="BC37" i="7"/>
  <c r="BD37" i="7" a="1"/>
  <c r="BD37" i="7"/>
  <c r="BE37" i="7" a="1"/>
  <c r="BE37" i="7"/>
  <c r="BF37" i="7" a="1"/>
  <c r="BF37" i="7"/>
  <c r="BG37" i="7" a="1"/>
  <c r="BG37" i="7"/>
  <c r="BH37" i="7" a="1"/>
  <c r="BH37" i="7"/>
  <c r="BI37" i="7" a="1"/>
  <c r="BI37" i="7"/>
  <c r="BJ37" i="7" a="1"/>
  <c r="BJ37" i="7"/>
  <c r="BK37" i="7" a="1"/>
  <c r="BK37" i="7"/>
  <c r="BL37" i="7" a="1"/>
  <c r="BL37" i="7"/>
  <c r="BM37" i="7" a="1"/>
  <c r="BM37" i="7"/>
  <c r="BN37" i="7" a="1"/>
  <c r="BN37" i="7"/>
  <c r="BO37" i="7" a="1"/>
  <c r="BO37" i="7"/>
  <c r="BP37" i="7" a="1"/>
  <c r="BP37" i="7"/>
  <c r="BQ37" i="7" a="1"/>
  <c r="BQ37" i="7"/>
  <c r="BR37" i="7" a="1"/>
  <c r="BR37" i="7"/>
  <c r="BS37" i="7" a="1"/>
  <c r="BS37" i="7"/>
  <c r="BT37" i="7" a="1"/>
  <c r="BT37" i="7"/>
  <c r="BU37" i="7" a="1"/>
  <c r="BU37" i="7"/>
  <c r="BV37" i="7" a="1"/>
  <c r="BV37" i="7"/>
  <c r="BW37" i="7" a="1"/>
  <c r="BW37" i="7"/>
  <c r="BX37" i="7" a="1"/>
  <c r="BX37" i="7"/>
  <c r="BY37" i="7" a="1"/>
  <c r="BY37" i="7"/>
  <c r="BZ37" i="7" a="1"/>
  <c r="BZ37" i="7"/>
  <c r="CA37" i="7" a="1"/>
  <c r="CA37" i="7"/>
  <c r="CB37" i="7" a="1"/>
  <c r="CB37" i="7"/>
  <c r="CC37" i="7" a="1"/>
  <c r="CC37" i="7"/>
  <c r="CD37" i="7" a="1"/>
  <c r="CD37" i="7"/>
  <c r="CE37" i="7" a="1"/>
  <c r="CE37" i="7"/>
  <c r="CF37" i="7" a="1"/>
  <c r="CF37" i="7"/>
  <c r="CG37" i="7" a="1"/>
  <c r="CG37" i="7"/>
  <c r="CH37" i="7" a="1"/>
  <c r="CH37" i="7"/>
  <c r="CI37" i="7" a="1"/>
  <c r="CI37" i="7"/>
  <c r="CJ37" i="7" a="1"/>
  <c r="CJ37" i="7"/>
  <c r="CK37" i="7" a="1"/>
  <c r="CK37" i="7"/>
  <c r="CL37" i="7" a="1"/>
  <c r="CL37" i="7"/>
  <c r="CM37" i="7" a="1"/>
  <c r="CM37" i="7"/>
  <c r="CN37" i="7" a="1"/>
  <c r="CN37" i="7"/>
  <c r="CO37" i="7" a="1"/>
  <c r="CO37" i="7"/>
  <c r="CP37" i="7" a="1"/>
  <c r="CP37" i="7"/>
  <c r="CQ37" i="7" a="1"/>
  <c r="CQ37" i="7"/>
  <c r="CR37" i="7" a="1"/>
  <c r="CR37" i="7"/>
  <c r="CS37" i="7" a="1"/>
  <c r="CS37" i="7"/>
  <c r="CT37" i="7" a="1"/>
  <c r="CT37" i="7"/>
  <c r="CU37" i="7" a="1"/>
  <c r="CU37" i="7"/>
  <c r="CV37" i="7" a="1"/>
  <c r="CV37" i="7"/>
  <c r="CW37" i="7" a="1"/>
  <c r="CW37" i="7"/>
  <c r="CX37" i="7" a="1"/>
  <c r="CX37" i="7"/>
  <c r="CY37" i="7" a="1"/>
  <c r="CY37" i="7"/>
  <c r="CZ37" i="7" a="1"/>
  <c r="CZ37" i="7"/>
  <c r="DA37" i="7" a="1"/>
  <c r="DA37" i="7"/>
  <c r="DB37" i="7" a="1"/>
  <c r="DB37" i="7"/>
  <c r="DC37" i="7" a="1"/>
  <c r="DC37" i="7"/>
  <c r="DD37" i="7" a="1"/>
  <c r="DD37" i="7"/>
  <c r="DE37" i="7" a="1"/>
  <c r="DE37" i="7"/>
  <c r="DF37" i="7" a="1"/>
  <c r="DF37" i="7"/>
  <c r="DG37" i="7" a="1"/>
  <c r="DG37" i="7"/>
  <c r="DH37" i="7" a="1"/>
  <c r="DH37" i="7"/>
  <c r="DI37" i="7" a="1"/>
  <c r="DI37" i="7"/>
  <c r="DJ37" i="7" a="1"/>
  <c r="DJ37" i="7"/>
  <c r="DK37" i="7" a="1"/>
  <c r="DK37" i="7"/>
  <c r="DL37" i="7" a="1"/>
  <c r="DL37" i="7"/>
  <c r="DM37" i="7" a="1"/>
  <c r="DM37" i="7"/>
  <c r="DN37" i="7" a="1"/>
  <c r="DN37" i="7"/>
  <c r="DO37" i="7" a="1"/>
  <c r="DO37" i="7"/>
  <c r="DP37" i="7" a="1"/>
  <c r="DP37" i="7"/>
  <c r="DQ37" i="7" a="1"/>
  <c r="DQ37" i="7"/>
  <c r="DR37" i="7" a="1"/>
  <c r="DR37" i="7"/>
  <c r="DS37" i="7" a="1"/>
  <c r="DS37" i="7"/>
  <c r="DT37" i="7" a="1"/>
  <c r="DT37" i="7"/>
  <c r="DU37" i="7" a="1"/>
  <c r="DU37" i="7"/>
  <c r="DV37" i="7" a="1"/>
  <c r="DV37" i="7"/>
  <c r="DW37" i="7" a="1"/>
  <c r="DW37" i="7"/>
  <c r="DX37" i="7" a="1"/>
  <c r="DX37" i="7"/>
  <c r="V52" i="7" a="1"/>
  <c r="V52" i="7"/>
  <c r="W52" i="7" a="1"/>
  <c r="W52" i="7"/>
  <c r="X52" i="7" a="1"/>
  <c r="X52" i="7"/>
  <c r="Y52" i="7" a="1"/>
  <c r="Y52" i="7"/>
  <c r="Z52" i="7" a="1"/>
  <c r="Z52" i="7"/>
  <c r="AA52" i="7" a="1"/>
  <c r="AA52" i="7"/>
  <c r="AB52" i="7" a="1"/>
  <c r="AB52" i="7"/>
  <c r="AC52" i="7" a="1"/>
  <c r="AC52" i="7"/>
  <c r="AD52" i="7" a="1"/>
  <c r="AD52" i="7"/>
  <c r="AE52" i="7" a="1"/>
  <c r="AE52" i="7"/>
  <c r="AF52" i="7" a="1"/>
  <c r="AF52" i="7"/>
  <c r="AG52" i="7" a="1"/>
  <c r="AG52" i="7"/>
  <c r="AH52" i="7" a="1"/>
  <c r="AH52" i="7"/>
  <c r="AI52" i="7" a="1"/>
  <c r="AI52" i="7"/>
  <c r="AJ52" i="7" a="1"/>
  <c r="AJ52" i="7"/>
  <c r="AK52" i="7" a="1"/>
  <c r="AK52" i="7"/>
  <c r="AL52" i="7" a="1"/>
  <c r="AL52" i="7"/>
  <c r="AM52" i="7" a="1"/>
  <c r="AM52" i="7"/>
  <c r="AN52" i="7" a="1"/>
  <c r="AN52" i="7"/>
  <c r="AO52" i="7" a="1"/>
  <c r="AO52" i="7"/>
  <c r="AP52" i="7" a="1"/>
  <c r="AP52" i="7"/>
  <c r="AQ52" i="7" a="1"/>
  <c r="AQ52" i="7"/>
  <c r="AR52" i="7" a="1"/>
  <c r="AR52" i="7"/>
  <c r="AS52" i="7" a="1"/>
  <c r="AS52" i="7"/>
  <c r="AT52" i="7" a="1"/>
  <c r="AT52" i="7"/>
  <c r="AU52" i="7" a="1"/>
  <c r="AU52" i="7"/>
  <c r="AV52" i="7" a="1"/>
  <c r="AV52" i="7"/>
  <c r="AW52" i="7" a="1"/>
  <c r="AW52" i="7"/>
  <c r="AX52" i="7" a="1"/>
  <c r="AX52" i="7"/>
  <c r="AY52" i="7" a="1"/>
  <c r="AY52" i="7"/>
  <c r="AZ52" i="7" a="1"/>
  <c r="AZ52" i="7"/>
  <c r="BA52" i="7" a="1"/>
  <c r="BA52" i="7"/>
  <c r="BB52" i="7" a="1"/>
  <c r="BB52" i="7"/>
  <c r="BC52" i="7" a="1"/>
  <c r="BC52" i="7"/>
  <c r="BD52" i="7" a="1"/>
  <c r="BD52" i="7"/>
  <c r="BE52" i="7" a="1"/>
  <c r="BE52" i="7"/>
  <c r="BF52" i="7" a="1"/>
  <c r="BF52" i="7"/>
  <c r="BG52" i="7" a="1"/>
  <c r="BG52" i="7"/>
  <c r="BH52" i="7" a="1"/>
  <c r="BH52" i="7"/>
  <c r="BI52" i="7" a="1"/>
  <c r="BI52" i="7"/>
  <c r="BJ52" i="7" a="1"/>
  <c r="BJ52" i="7"/>
  <c r="BK52" i="7" a="1"/>
  <c r="BK52" i="7"/>
  <c r="BL52" i="7" a="1"/>
  <c r="BL52" i="7"/>
  <c r="BM52" i="7" a="1"/>
  <c r="BM52" i="7"/>
  <c r="BN52" i="7" a="1"/>
  <c r="BN52" i="7"/>
  <c r="BO52" i="7" a="1"/>
  <c r="BO52" i="7"/>
  <c r="BP52" i="7" a="1"/>
  <c r="BP52" i="7"/>
  <c r="BQ52" i="7" a="1"/>
  <c r="BQ52" i="7"/>
  <c r="BR52" i="7" a="1"/>
  <c r="BR52" i="7"/>
  <c r="BS52" i="7" a="1"/>
  <c r="BS52" i="7"/>
  <c r="BT52" i="7" a="1"/>
  <c r="BT52" i="7"/>
  <c r="BU52" i="7" a="1"/>
  <c r="BU52" i="7"/>
  <c r="BV52" i="7" a="1"/>
  <c r="BV52" i="7"/>
  <c r="BW52" i="7" a="1"/>
  <c r="BW52" i="7"/>
  <c r="BX52" i="7" a="1"/>
  <c r="BX52" i="7"/>
  <c r="BY52" i="7" a="1"/>
  <c r="BY52" i="7"/>
  <c r="BZ52" i="7" a="1"/>
  <c r="BZ52" i="7"/>
  <c r="CA52" i="7" a="1"/>
  <c r="CA52" i="7"/>
  <c r="CB52" i="7" a="1"/>
  <c r="CB52" i="7"/>
  <c r="CC52" i="7" a="1"/>
  <c r="CC52" i="7"/>
  <c r="CD52" i="7" a="1"/>
  <c r="CD52" i="7"/>
  <c r="CE52" i="7" a="1"/>
  <c r="CE52" i="7"/>
  <c r="CF52" i="7" a="1"/>
  <c r="CF52" i="7"/>
  <c r="CG52" i="7" a="1"/>
  <c r="CG52" i="7"/>
  <c r="CH52" i="7" a="1"/>
  <c r="CH52" i="7"/>
  <c r="CI52" i="7" a="1"/>
  <c r="CI52" i="7"/>
  <c r="CJ52" i="7" a="1"/>
  <c r="CJ52" i="7"/>
  <c r="CK52" i="7" a="1"/>
  <c r="CK52" i="7"/>
  <c r="CL52" i="7" a="1"/>
  <c r="CL52" i="7"/>
  <c r="CM52" i="7" a="1"/>
  <c r="CM52" i="7"/>
  <c r="CN52" i="7" a="1"/>
  <c r="CN52" i="7"/>
  <c r="CO52" i="7" a="1"/>
  <c r="CO52" i="7"/>
  <c r="CP52" i="7" a="1"/>
  <c r="CP52" i="7"/>
  <c r="CQ52" i="7" a="1"/>
  <c r="CQ52" i="7"/>
  <c r="CR52" i="7" a="1"/>
  <c r="CR52" i="7"/>
  <c r="CS52" i="7" a="1"/>
  <c r="CS52" i="7"/>
  <c r="CT52" i="7" a="1"/>
  <c r="CT52" i="7"/>
  <c r="CU52" i="7" a="1"/>
  <c r="CU52" i="7"/>
  <c r="CV52" i="7" a="1"/>
  <c r="CV52" i="7"/>
  <c r="CW52" i="7" a="1"/>
  <c r="CW52" i="7"/>
  <c r="CX52" i="7" a="1"/>
  <c r="CX52" i="7"/>
  <c r="CY52" i="7" a="1"/>
  <c r="CY52" i="7"/>
  <c r="CZ52" i="7" a="1"/>
  <c r="CZ52" i="7"/>
  <c r="DA52" i="7" a="1"/>
  <c r="DA52" i="7"/>
  <c r="DB52" i="7" a="1"/>
  <c r="DB52" i="7"/>
  <c r="DC52" i="7" a="1"/>
  <c r="DC52" i="7"/>
  <c r="DD52" i="7" a="1"/>
  <c r="DD52" i="7"/>
  <c r="DE52" i="7" a="1"/>
  <c r="DE52" i="7"/>
  <c r="DF52" i="7" a="1"/>
  <c r="DF52" i="7"/>
  <c r="DG52" i="7" a="1"/>
  <c r="DG52" i="7"/>
  <c r="DH52" i="7" a="1"/>
  <c r="DH52" i="7"/>
  <c r="DI52" i="7" a="1"/>
  <c r="DI52" i="7"/>
  <c r="DJ52" i="7" a="1"/>
  <c r="DJ52" i="7"/>
  <c r="DK52" i="7" a="1"/>
  <c r="DK52" i="7"/>
  <c r="DL52" i="7" a="1"/>
  <c r="DL52" i="7"/>
  <c r="DM52" i="7" a="1"/>
  <c r="DM52" i="7"/>
  <c r="DN52" i="7" a="1"/>
  <c r="DN52" i="7"/>
  <c r="DO52" i="7" a="1"/>
  <c r="DO52" i="7"/>
  <c r="DP52" i="7" a="1"/>
  <c r="DP52" i="7"/>
  <c r="DQ52" i="7" a="1"/>
  <c r="DQ52" i="7"/>
  <c r="DR52" i="7" a="1"/>
  <c r="DR52" i="7"/>
  <c r="DS52" i="7" a="1"/>
  <c r="DS52" i="7"/>
  <c r="DT52" i="7" a="1"/>
  <c r="DT52" i="7"/>
  <c r="DU52" i="7" a="1"/>
  <c r="DU52" i="7"/>
  <c r="DV52" i="7" a="1"/>
  <c r="DV52" i="7"/>
  <c r="DW52" i="7" a="1"/>
  <c r="DW52" i="7"/>
  <c r="DX52" i="7" a="1"/>
  <c r="DX52" i="7"/>
  <c r="O59" i="7" a="1"/>
  <c r="O59" i="7"/>
  <c r="P59" i="7" a="1"/>
  <c r="P59" i="7"/>
  <c r="Q59" i="7" a="1"/>
  <c r="Q59" i="7"/>
  <c r="R59" i="7" a="1"/>
  <c r="R59" i="7"/>
  <c r="S59" i="7" a="1"/>
  <c r="S59" i="7"/>
  <c r="T59" i="7" a="1"/>
  <c r="T59" i="7"/>
  <c r="U59" i="7" a="1"/>
  <c r="U59" i="7"/>
  <c r="V59" i="7" a="1"/>
  <c r="V59" i="7"/>
  <c r="W59" i="7" a="1"/>
  <c r="W59" i="7"/>
  <c r="X59" i="7" a="1"/>
  <c r="X59" i="7"/>
  <c r="Y59" i="7" a="1"/>
  <c r="Y59" i="7"/>
  <c r="Z59" i="7" a="1"/>
  <c r="Z59" i="7"/>
  <c r="AA59" i="7" a="1"/>
  <c r="AA59" i="7"/>
  <c r="AB59" i="7" a="1"/>
  <c r="AB59" i="7"/>
  <c r="AC59" i="7" a="1"/>
  <c r="AC59" i="7"/>
  <c r="AD59" i="7" a="1"/>
  <c r="AD59" i="7"/>
  <c r="AE59" i="7" a="1"/>
  <c r="AE59" i="7"/>
  <c r="AF59" i="7" a="1"/>
  <c r="AF59" i="7"/>
  <c r="AG59" i="7" a="1"/>
  <c r="AG59" i="7"/>
  <c r="AH59" i="7" a="1"/>
  <c r="AH59" i="7"/>
  <c r="AI59" i="7" a="1"/>
  <c r="AI59" i="7"/>
  <c r="AJ59" i="7" a="1"/>
  <c r="AJ59" i="7"/>
  <c r="AK59" i="7" a="1"/>
  <c r="AK59" i="7"/>
  <c r="AL59" i="7" a="1"/>
  <c r="AL59" i="7"/>
  <c r="AM59" i="7" a="1"/>
  <c r="AM59" i="7"/>
  <c r="AN59" i="7" a="1"/>
  <c r="AN59" i="7"/>
  <c r="AO59" i="7" a="1"/>
  <c r="AO59" i="7"/>
  <c r="AP59" i="7" a="1"/>
  <c r="AP59" i="7"/>
  <c r="AQ59" i="7" a="1"/>
  <c r="AQ59" i="7"/>
  <c r="AR59" i="7" a="1"/>
  <c r="AR59" i="7"/>
  <c r="AS59" i="7" a="1"/>
  <c r="AS59" i="7"/>
  <c r="AT59" i="7" a="1"/>
  <c r="AT59" i="7"/>
  <c r="AU59" i="7" a="1"/>
  <c r="AU59" i="7"/>
  <c r="AV59" i="7" a="1"/>
  <c r="AV59" i="7"/>
  <c r="AW59" i="7" a="1"/>
  <c r="AW59" i="7"/>
  <c r="AX59" i="7" a="1"/>
  <c r="AX59" i="7"/>
  <c r="AY59" i="7" a="1"/>
  <c r="AY59" i="7"/>
  <c r="AZ59" i="7" a="1"/>
  <c r="AZ59" i="7"/>
  <c r="BA59" i="7" a="1"/>
  <c r="BA59" i="7"/>
  <c r="BB59" i="7" a="1"/>
  <c r="BB59" i="7"/>
  <c r="BC59" i="7" a="1"/>
  <c r="BC59" i="7"/>
  <c r="BD59" i="7" a="1"/>
  <c r="BD59" i="7"/>
  <c r="BE59" i="7" a="1"/>
  <c r="BE59" i="7"/>
  <c r="BF59" i="7" a="1"/>
  <c r="BF59" i="7"/>
  <c r="BG59" i="7" a="1"/>
  <c r="BG59" i="7"/>
  <c r="BH59" i="7" a="1"/>
  <c r="BH59" i="7"/>
  <c r="BI59" i="7" a="1"/>
  <c r="BI59" i="7"/>
  <c r="BJ59" i="7" a="1"/>
  <c r="BJ59" i="7"/>
  <c r="BK59" i="7" a="1"/>
  <c r="BK59" i="7"/>
  <c r="BL59" i="7" a="1"/>
  <c r="BL59" i="7"/>
  <c r="BM59" i="7" a="1"/>
  <c r="BM59" i="7"/>
  <c r="BN59" i="7" a="1"/>
  <c r="BN59" i="7"/>
  <c r="BO59" i="7" a="1"/>
  <c r="BO59" i="7"/>
  <c r="BP59" i="7" a="1"/>
  <c r="BP59" i="7"/>
  <c r="BQ59" i="7" a="1"/>
  <c r="BQ59" i="7"/>
  <c r="BR59" i="7" a="1"/>
  <c r="BR59" i="7"/>
  <c r="BS59" i="7" a="1"/>
  <c r="BS59" i="7"/>
  <c r="BT59" i="7" a="1"/>
  <c r="BT59" i="7"/>
  <c r="BU59" i="7" a="1"/>
  <c r="BU59" i="7"/>
  <c r="BV59" i="7" a="1"/>
  <c r="BV59" i="7"/>
  <c r="BW59" i="7" a="1"/>
  <c r="BW59" i="7"/>
  <c r="BX59" i="7" a="1"/>
  <c r="BX59" i="7"/>
  <c r="BY59" i="7" a="1"/>
  <c r="BY59" i="7"/>
  <c r="BZ59" i="7" a="1"/>
  <c r="BZ59" i="7"/>
  <c r="CA59" i="7" a="1"/>
  <c r="CA59" i="7"/>
  <c r="CB59" i="7" a="1"/>
  <c r="CB59" i="7"/>
  <c r="CC59" i="7" a="1"/>
  <c r="CC59" i="7"/>
  <c r="CD59" i="7" a="1"/>
  <c r="CD59" i="7"/>
  <c r="CE59" i="7" a="1"/>
  <c r="CE59" i="7"/>
  <c r="CF59" i="7" a="1"/>
  <c r="CF59" i="7"/>
  <c r="CG59" i="7" a="1"/>
  <c r="CG59" i="7"/>
  <c r="CH59" i="7" a="1"/>
  <c r="CH59" i="7"/>
  <c r="CI59" i="7" a="1"/>
  <c r="CI59" i="7"/>
  <c r="CJ59" i="7" a="1"/>
  <c r="CJ59" i="7"/>
  <c r="CK59" i="7" a="1"/>
  <c r="CK59" i="7"/>
  <c r="CL59" i="7" a="1"/>
  <c r="CL59" i="7"/>
  <c r="CM59" i="7" a="1"/>
  <c r="CM59" i="7"/>
  <c r="CN59" i="7" a="1"/>
  <c r="CN59" i="7"/>
  <c r="CO59" i="7" a="1"/>
  <c r="CO59" i="7"/>
  <c r="CP59" i="7" a="1"/>
  <c r="CP59" i="7"/>
  <c r="CQ59" i="7" a="1"/>
  <c r="CQ59" i="7"/>
  <c r="CR59" i="7" a="1"/>
  <c r="CR59" i="7"/>
  <c r="CS59" i="7" a="1"/>
  <c r="CS59" i="7"/>
  <c r="CT59" i="7" a="1"/>
  <c r="CT59" i="7"/>
  <c r="CU59" i="7" a="1"/>
  <c r="CU59" i="7"/>
  <c r="CV59" i="7" a="1"/>
  <c r="CV59" i="7"/>
  <c r="CW59" i="7" a="1"/>
  <c r="CW59" i="7"/>
  <c r="CX59" i="7" a="1"/>
  <c r="CX59" i="7"/>
  <c r="CY59" i="7" a="1"/>
  <c r="CY59" i="7"/>
  <c r="CZ59" i="7" a="1"/>
  <c r="CZ59" i="7"/>
  <c r="DA59" i="7" a="1"/>
  <c r="DA59" i="7"/>
  <c r="DB59" i="7" a="1"/>
  <c r="DB59" i="7"/>
  <c r="DC59" i="7" a="1"/>
  <c r="DC59" i="7"/>
  <c r="DD59" i="7" a="1"/>
  <c r="DD59" i="7"/>
  <c r="DE59" i="7" a="1"/>
  <c r="DE59" i="7"/>
  <c r="DF59" i="7" a="1"/>
  <c r="DF59" i="7"/>
  <c r="DG59" i="7" a="1"/>
  <c r="DG59" i="7"/>
  <c r="DH59" i="7" a="1"/>
  <c r="DH59" i="7"/>
  <c r="DI59" i="7" a="1"/>
  <c r="DI59" i="7"/>
  <c r="DJ59" i="7" a="1"/>
  <c r="DJ59" i="7"/>
  <c r="DK59" i="7" a="1"/>
  <c r="DK59" i="7"/>
  <c r="DL59" i="7" a="1"/>
  <c r="DL59" i="7"/>
  <c r="DM59" i="7" a="1"/>
  <c r="DM59" i="7"/>
  <c r="DN59" i="7" a="1"/>
  <c r="DN59" i="7"/>
  <c r="DO59" i="7" a="1"/>
  <c r="DO59" i="7"/>
  <c r="DP59" i="7" a="1"/>
  <c r="DP59" i="7"/>
  <c r="DQ59" i="7" a="1"/>
  <c r="DQ59" i="7"/>
  <c r="DR59" i="7" a="1"/>
  <c r="DR59" i="7"/>
  <c r="DS59" i="7" a="1"/>
  <c r="DS59" i="7"/>
  <c r="DT59" i="7" a="1"/>
  <c r="DT59" i="7"/>
  <c r="DU59" i="7" a="1"/>
  <c r="DU59" i="7"/>
  <c r="DV59" i="7" a="1"/>
  <c r="DV59" i="7"/>
  <c r="DW59" i="7" a="1"/>
  <c r="DW59" i="7"/>
  <c r="DX59" i="7" a="1"/>
  <c r="DX59" i="7"/>
  <c r="Q21" i="7" a="1"/>
  <c r="Q21" i="7"/>
  <c r="R21" i="7" a="1"/>
  <c r="R21" i="7"/>
  <c r="S21" i="7" a="1"/>
  <c r="S21" i="7"/>
  <c r="T21" i="7" a="1"/>
  <c r="T21" i="7"/>
  <c r="U21" i="7" a="1"/>
  <c r="U21" i="7"/>
  <c r="V21" i="7" a="1"/>
  <c r="V21" i="7"/>
  <c r="W21" i="7" a="1"/>
  <c r="W21" i="7"/>
  <c r="X21" i="7" a="1"/>
  <c r="X21" i="7"/>
  <c r="Y21" i="7" a="1"/>
  <c r="Y21" i="7"/>
  <c r="Z21" i="7" a="1"/>
  <c r="Z21" i="7"/>
  <c r="AA21" i="7" a="1"/>
  <c r="AA21" i="7"/>
  <c r="AB21" i="7" a="1"/>
  <c r="AB21" i="7"/>
  <c r="AC21" i="7" a="1"/>
  <c r="AC21" i="7"/>
  <c r="AD21" i="7" a="1"/>
  <c r="AD21" i="7"/>
  <c r="AE21" i="7" a="1"/>
  <c r="AE21" i="7"/>
  <c r="AF21" i="7" a="1"/>
  <c r="AF21" i="7"/>
  <c r="AG21" i="7" a="1"/>
  <c r="AG21" i="7"/>
  <c r="AH21" i="7" a="1"/>
  <c r="AH21" i="7"/>
  <c r="AI21" i="7" a="1"/>
  <c r="AI21" i="7"/>
  <c r="AJ21" i="7" a="1"/>
  <c r="AJ21" i="7"/>
  <c r="AK21" i="7" a="1"/>
  <c r="AK21" i="7"/>
  <c r="AL21" i="7" a="1"/>
  <c r="AL21" i="7"/>
  <c r="AM21" i="7" a="1"/>
  <c r="AM21" i="7"/>
  <c r="AN21" i="7" a="1"/>
  <c r="AN21" i="7"/>
  <c r="AO21" i="7" a="1"/>
  <c r="AO21" i="7"/>
  <c r="AP21" i="7" a="1"/>
  <c r="AP21" i="7"/>
  <c r="AQ21" i="7" a="1"/>
  <c r="AQ21" i="7"/>
  <c r="AR21" i="7" a="1"/>
  <c r="AR21" i="7"/>
  <c r="AS21" i="7" a="1"/>
  <c r="AS21" i="7"/>
  <c r="AT21" i="7" a="1"/>
  <c r="AT21" i="7"/>
  <c r="AU21" i="7" a="1"/>
  <c r="AU21" i="7"/>
  <c r="AV21" i="7" a="1"/>
  <c r="AV21" i="7"/>
  <c r="AW21" i="7" a="1"/>
  <c r="AW21" i="7"/>
  <c r="AX21" i="7" a="1"/>
  <c r="AX21" i="7"/>
  <c r="AY21" i="7" a="1"/>
  <c r="AY21" i="7"/>
  <c r="AZ21" i="7" a="1"/>
  <c r="AZ21" i="7"/>
  <c r="BA21" i="7" a="1"/>
  <c r="BA21" i="7"/>
  <c r="BB21" i="7" a="1"/>
  <c r="BB21" i="7"/>
  <c r="BC21" i="7" a="1"/>
  <c r="BC21" i="7"/>
  <c r="BD21" i="7" a="1"/>
  <c r="BD21" i="7"/>
  <c r="BE21" i="7" a="1"/>
  <c r="BE21" i="7"/>
  <c r="BF21" i="7" a="1"/>
  <c r="BF21" i="7"/>
  <c r="BG21" i="7" a="1"/>
  <c r="BG21" i="7"/>
  <c r="BH21" i="7" a="1"/>
  <c r="BH21" i="7"/>
  <c r="BI21" i="7" a="1"/>
  <c r="BI21" i="7"/>
  <c r="BJ21" i="7" a="1"/>
  <c r="BJ21" i="7"/>
  <c r="BK21" i="7" a="1"/>
  <c r="BK21" i="7"/>
  <c r="BL21" i="7" a="1"/>
  <c r="BL21" i="7"/>
  <c r="BM21" i="7" a="1"/>
  <c r="BM21" i="7"/>
  <c r="BN21" i="7" a="1"/>
  <c r="BN21" i="7"/>
  <c r="BO21" i="7" a="1"/>
  <c r="BO21" i="7"/>
  <c r="BP21" i="7" a="1"/>
  <c r="BP21" i="7"/>
  <c r="BQ21" i="7" a="1"/>
  <c r="BQ21" i="7"/>
  <c r="BR21" i="7" a="1"/>
  <c r="BR21" i="7"/>
  <c r="BS21" i="7" a="1"/>
  <c r="BS21" i="7"/>
  <c r="BT21" i="7" a="1"/>
  <c r="BT21" i="7"/>
  <c r="BU21" i="7" a="1"/>
  <c r="BU21" i="7"/>
  <c r="BV21" i="7" a="1"/>
  <c r="BV21" i="7"/>
  <c r="BW21" i="7" a="1"/>
  <c r="BW21" i="7"/>
  <c r="BX21" i="7" a="1"/>
  <c r="BX21" i="7"/>
  <c r="BY21" i="7" a="1"/>
  <c r="BY21" i="7"/>
  <c r="BZ21" i="7" a="1"/>
  <c r="BZ21" i="7"/>
  <c r="CA21" i="7" a="1"/>
  <c r="CA21" i="7"/>
  <c r="CB21" i="7" a="1"/>
  <c r="CB21" i="7"/>
  <c r="CC21" i="7" a="1"/>
  <c r="CC21" i="7"/>
  <c r="CD21" i="7" a="1"/>
  <c r="CD21" i="7"/>
  <c r="CE21" i="7" a="1"/>
  <c r="CE21" i="7"/>
  <c r="CF21" i="7" a="1"/>
  <c r="CF21" i="7"/>
  <c r="CG21" i="7" a="1"/>
  <c r="CG21" i="7"/>
  <c r="CH21" i="7" a="1"/>
  <c r="CH21" i="7"/>
  <c r="CI21" i="7" a="1"/>
  <c r="CI21" i="7"/>
  <c r="CJ21" i="7" a="1"/>
  <c r="CJ21" i="7"/>
  <c r="CK21" i="7" a="1"/>
  <c r="CK21" i="7"/>
  <c r="CL21" i="7" a="1"/>
  <c r="CL21" i="7"/>
  <c r="CM21" i="7" a="1"/>
  <c r="CM21" i="7"/>
  <c r="CN21" i="7" a="1"/>
  <c r="CN21" i="7"/>
  <c r="CO21" i="7" a="1"/>
  <c r="CO21" i="7"/>
  <c r="CP21" i="7" a="1"/>
  <c r="CP21" i="7"/>
  <c r="CQ21" i="7" a="1"/>
  <c r="CQ21" i="7"/>
  <c r="CR21" i="7" a="1"/>
  <c r="CR21" i="7"/>
  <c r="CS21" i="7" a="1"/>
  <c r="CS21" i="7"/>
  <c r="CT21" i="7" a="1"/>
  <c r="CT21" i="7"/>
  <c r="CU21" i="7" a="1"/>
  <c r="CU21" i="7"/>
  <c r="CV21" i="7" a="1"/>
  <c r="CV21" i="7"/>
  <c r="CW21" i="7" a="1"/>
  <c r="CW21" i="7"/>
  <c r="CX21" i="7" a="1"/>
  <c r="CX21" i="7"/>
  <c r="CY21" i="7" a="1"/>
  <c r="CY21" i="7"/>
  <c r="CZ21" i="7" a="1"/>
  <c r="CZ21" i="7"/>
  <c r="DA21" i="7" a="1"/>
  <c r="DA21" i="7"/>
  <c r="DB21" i="7" a="1"/>
  <c r="DB21" i="7"/>
  <c r="DC21" i="7" a="1"/>
  <c r="DC21" i="7"/>
  <c r="DD21" i="7" a="1"/>
  <c r="DD21" i="7"/>
  <c r="DE21" i="7" a="1"/>
  <c r="DE21" i="7"/>
  <c r="DF21" i="7" a="1"/>
  <c r="DF21" i="7"/>
  <c r="DG21" i="7" a="1"/>
  <c r="DG21" i="7"/>
  <c r="DH21" i="7" a="1"/>
  <c r="DH21" i="7"/>
  <c r="DI21" i="7" a="1"/>
  <c r="DI21" i="7"/>
  <c r="DJ21" i="7" a="1"/>
  <c r="DJ21" i="7"/>
  <c r="DK21" i="7" a="1"/>
  <c r="DK21" i="7"/>
  <c r="DL21" i="7" a="1"/>
  <c r="DL21" i="7"/>
  <c r="DM21" i="7" a="1"/>
  <c r="DM21" i="7"/>
  <c r="DN21" i="7" a="1"/>
  <c r="DN21" i="7"/>
  <c r="DO21" i="7" a="1"/>
  <c r="DO21" i="7"/>
  <c r="DP21" i="7" a="1"/>
  <c r="DP21" i="7"/>
  <c r="DQ21" i="7" a="1"/>
  <c r="DQ21" i="7"/>
  <c r="DR21" i="7" a="1"/>
  <c r="DR21" i="7"/>
  <c r="DS21" i="7" a="1"/>
  <c r="DS21" i="7"/>
  <c r="DT21" i="7" a="1"/>
  <c r="DT21" i="7"/>
  <c r="DU21" i="7" a="1"/>
  <c r="DU21" i="7"/>
  <c r="DV21" i="7" a="1"/>
  <c r="DV21" i="7"/>
  <c r="DW21" i="7" a="1"/>
  <c r="DW21" i="7"/>
  <c r="DX21" i="7" a="1"/>
  <c r="DX21" i="7"/>
  <c r="W27" i="7" a="1"/>
  <c r="W27" i="7"/>
  <c r="X27" i="7" a="1"/>
  <c r="X27" i="7"/>
  <c r="Y27" i="7" a="1"/>
  <c r="Y27" i="7"/>
  <c r="Z27" i="7" a="1"/>
  <c r="Z27" i="7"/>
  <c r="AA27" i="7" a="1"/>
  <c r="AA27" i="7"/>
  <c r="AB27" i="7" a="1"/>
  <c r="AB27" i="7"/>
  <c r="AC27" i="7" a="1"/>
  <c r="AC27" i="7"/>
  <c r="AD27" i="7" a="1"/>
  <c r="AD27" i="7"/>
  <c r="AE27" i="7" a="1"/>
  <c r="AE27" i="7"/>
  <c r="AF27" i="7" a="1"/>
  <c r="AF27" i="7"/>
  <c r="AG27" i="7" a="1"/>
  <c r="AG27" i="7"/>
  <c r="AH27" i="7" a="1"/>
  <c r="AH27" i="7"/>
  <c r="AI27" i="7" a="1"/>
  <c r="AI27" i="7"/>
  <c r="AJ27" i="7" a="1"/>
  <c r="AJ27" i="7"/>
  <c r="AK27" i="7" a="1"/>
  <c r="AK27" i="7"/>
  <c r="AL27" i="7" a="1"/>
  <c r="AL27" i="7"/>
  <c r="AM27" i="7" a="1"/>
  <c r="AM27" i="7"/>
  <c r="AN27" i="7" a="1"/>
  <c r="AN27" i="7"/>
  <c r="AO27" i="7" a="1"/>
  <c r="AO27" i="7"/>
  <c r="AP27" i="7" a="1"/>
  <c r="AP27" i="7"/>
  <c r="AQ27" i="7" a="1"/>
  <c r="AQ27" i="7"/>
  <c r="AR27" i="7" a="1"/>
  <c r="AR27" i="7"/>
  <c r="AS27" i="7" a="1"/>
  <c r="AS27" i="7"/>
  <c r="AT27" i="7" a="1"/>
  <c r="AT27" i="7"/>
  <c r="AU27" i="7" a="1"/>
  <c r="AU27" i="7"/>
  <c r="AV27" i="7" a="1"/>
  <c r="AV27" i="7"/>
  <c r="AW27" i="7" a="1"/>
  <c r="AW27" i="7"/>
  <c r="AX27" i="7" a="1"/>
  <c r="AX27" i="7"/>
  <c r="AY27" i="7" a="1"/>
  <c r="AY27" i="7"/>
  <c r="AZ27" i="7" a="1"/>
  <c r="AZ27" i="7"/>
  <c r="BA27" i="7" a="1"/>
  <c r="BA27" i="7"/>
  <c r="BB27" i="7" a="1"/>
  <c r="BB27" i="7"/>
  <c r="BC27" i="7" a="1"/>
  <c r="BC27" i="7"/>
  <c r="BD27" i="7" a="1"/>
  <c r="BD27" i="7"/>
  <c r="BE27" i="7" a="1"/>
  <c r="BE27" i="7"/>
  <c r="BF27" i="7" a="1"/>
  <c r="BF27" i="7"/>
  <c r="BG27" i="7" a="1"/>
  <c r="BG27" i="7"/>
  <c r="BH27" i="7" a="1"/>
  <c r="BH27" i="7"/>
  <c r="BI27" i="7" a="1"/>
  <c r="BI27" i="7"/>
  <c r="BJ27" i="7" a="1"/>
  <c r="BJ27" i="7"/>
  <c r="BK27" i="7" a="1"/>
  <c r="BK27" i="7"/>
  <c r="BL27" i="7" a="1"/>
  <c r="BL27" i="7"/>
  <c r="BM27" i="7" a="1"/>
  <c r="BM27" i="7"/>
  <c r="BN27" i="7" a="1"/>
  <c r="BN27" i="7"/>
  <c r="BO27" i="7" a="1"/>
  <c r="BO27" i="7"/>
  <c r="BP27" i="7" a="1"/>
  <c r="BP27" i="7"/>
  <c r="BQ27" i="7" a="1"/>
  <c r="BQ27" i="7"/>
  <c r="BR27" i="7" a="1"/>
  <c r="BR27" i="7"/>
  <c r="BS27" i="7" a="1"/>
  <c r="BS27" i="7"/>
  <c r="BT27" i="7" a="1"/>
  <c r="BT27" i="7"/>
  <c r="BU27" i="7" a="1"/>
  <c r="BU27" i="7"/>
  <c r="BV27" i="7" a="1"/>
  <c r="BV27" i="7"/>
  <c r="BW27" i="7" a="1"/>
  <c r="BW27" i="7"/>
  <c r="BX27" i="7" a="1"/>
  <c r="BX27" i="7"/>
  <c r="BY27" i="7" a="1"/>
  <c r="BY27" i="7"/>
  <c r="BZ27" i="7" a="1"/>
  <c r="BZ27" i="7"/>
  <c r="CA27" i="7" a="1"/>
  <c r="CA27" i="7"/>
  <c r="CB27" i="7" a="1"/>
  <c r="CB27" i="7"/>
  <c r="CC27" i="7" a="1"/>
  <c r="CC27" i="7"/>
  <c r="CD27" i="7" a="1"/>
  <c r="CD27" i="7"/>
  <c r="CE27" i="7" a="1"/>
  <c r="CE27" i="7"/>
  <c r="CF27" i="7" a="1"/>
  <c r="CF27" i="7"/>
  <c r="CG27" i="7" a="1"/>
  <c r="CG27" i="7"/>
  <c r="CH27" i="7" a="1"/>
  <c r="CH27" i="7"/>
  <c r="CI27" i="7" a="1"/>
  <c r="CI27" i="7"/>
  <c r="CJ27" i="7" a="1"/>
  <c r="CJ27" i="7"/>
  <c r="CK27" i="7" a="1"/>
  <c r="CK27" i="7"/>
  <c r="CL27" i="7" a="1"/>
  <c r="CL27" i="7"/>
  <c r="CM27" i="7" a="1"/>
  <c r="CM27" i="7"/>
  <c r="CN27" i="7" a="1"/>
  <c r="CN27" i="7"/>
  <c r="CO27" i="7" a="1"/>
  <c r="CO27" i="7"/>
  <c r="CP27" i="7" a="1"/>
  <c r="CP27" i="7"/>
  <c r="CQ27" i="7" a="1"/>
  <c r="CQ27" i="7"/>
  <c r="CR27" i="7" a="1"/>
  <c r="CR27" i="7"/>
  <c r="CS27" i="7" a="1"/>
  <c r="CS27" i="7"/>
  <c r="CT27" i="7" a="1"/>
  <c r="CT27" i="7"/>
  <c r="CU27" i="7" a="1"/>
  <c r="CU27" i="7"/>
  <c r="CV27" i="7" a="1"/>
  <c r="CV27" i="7"/>
  <c r="CW27" i="7" a="1"/>
  <c r="CW27" i="7"/>
  <c r="CX27" i="7" a="1"/>
  <c r="CX27" i="7"/>
  <c r="CY27" i="7" a="1"/>
  <c r="CY27" i="7"/>
  <c r="CZ27" i="7" a="1"/>
  <c r="CZ27" i="7"/>
  <c r="DA27" i="7" a="1"/>
  <c r="DA27" i="7"/>
  <c r="DB27" i="7" a="1"/>
  <c r="DB27" i="7"/>
  <c r="DC27" i="7" a="1"/>
  <c r="DC27" i="7"/>
  <c r="DD27" i="7" a="1"/>
  <c r="DD27" i="7"/>
  <c r="DE27" i="7" a="1"/>
  <c r="DE27" i="7"/>
  <c r="DF27" i="7" a="1"/>
  <c r="DF27" i="7"/>
  <c r="DG27" i="7" a="1"/>
  <c r="DG27" i="7"/>
  <c r="DH27" i="7" a="1"/>
  <c r="DH27" i="7"/>
  <c r="DI27" i="7" a="1"/>
  <c r="DI27" i="7"/>
  <c r="DJ27" i="7" a="1"/>
  <c r="DJ27" i="7"/>
  <c r="DK27" i="7" a="1"/>
  <c r="DK27" i="7"/>
  <c r="DL27" i="7" a="1"/>
  <c r="DL27" i="7"/>
  <c r="DM27" i="7" a="1"/>
  <c r="DM27" i="7"/>
  <c r="DN27" i="7" a="1"/>
  <c r="DN27" i="7"/>
  <c r="DO27" i="7" a="1"/>
  <c r="DO27" i="7"/>
  <c r="DP27" i="7" a="1"/>
  <c r="DP27" i="7"/>
  <c r="DQ27" i="7" a="1"/>
  <c r="DQ27" i="7"/>
  <c r="DR27" i="7" a="1"/>
  <c r="DR27" i="7"/>
  <c r="DS27" i="7" a="1"/>
  <c r="DS27" i="7"/>
  <c r="DT27" i="7" a="1"/>
  <c r="DT27" i="7"/>
  <c r="DU27" i="7" a="1"/>
  <c r="DU27" i="7"/>
  <c r="DV27" i="7" a="1"/>
  <c r="DV27" i="7"/>
  <c r="DW27" i="7" a="1"/>
  <c r="DW27" i="7"/>
  <c r="DX27" i="7" a="1"/>
  <c r="DX27" i="7"/>
  <c r="L14" i="7" a="1"/>
  <c r="L14" i="7"/>
  <c r="M14" i="7" a="1"/>
  <c r="M14" i="7"/>
  <c r="N14" i="7" a="1"/>
  <c r="N14" i="7"/>
  <c r="O14" i="7" a="1"/>
  <c r="O14" i="7"/>
  <c r="P14" i="7" a="1"/>
  <c r="P14" i="7"/>
  <c r="Q14" i="7" a="1"/>
  <c r="Q14" i="7"/>
  <c r="R14" i="7" a="1"/>
  <c r="R14" i="7"/>
  <c r="S14" i="7" a="1"/>
  <c r="S14" i="7"/>
  <c r="T14" i="7" a="1"/>
  <c r="T14" i="7"/>
  <c r="U14" i="7" a="1"/>
  <c r="U14" i="7"/>
  <c r="V14" i="7" a="1"/>
  <c r="V14" i="7"/>
  <c r="W14" i="7" a="1"/>
  <c r="W14" i="7"/>
  <c r="X14" i="7" a="1"/>
  <c r="X14" i="7"/>
  <c r="Y14" i="7" a="1"/>
  <c r="Y14" i="7"/>
  <c r="Z14" i="7" a="1"/>
  <c r="Z14" i="7"/>
  <c r="AA14" i="7" a="1"/>
  <c r="AA14" i="7"/>
  <c r="AB14" i="7" a="1"/>
  <c r="AB14" i="7"/>
  <c r="AC14" i="7" a="1"/>
  <c r="AC14" i="7"/>
  <c r="AD14" i="7" a="1"/>
  <c r="AD14" i="7"/>
  <c r="AE14" i="7" a="1"/>
  <c r="AE14" i="7"/>
  <c r="AF14" i="7" a="1"/>
  <c r="AF14" i="7"/>
  <c r="AG14" i="7" a="1"/>
  <c r="AG14" i="7"/>
  <c r="AH14" i="7" a="1"/>
  <c r="AH14" i="7"/>
  <c r="AI14" i="7" a="1"/>
  <c r="AI14" i="7"/>
  <c r="AJ14" i="7" a="1"/>
  <c r="AJ14" i="7"/>
  <c r="AK14" i="7" a="1"/>
  <c r="AK14" i="7"/>
  <c r="AL14" i="7" a="1"/>
  <c r="AL14" i="7"/>
  <c r="AM14" i="7" a="1"/>
  <c r="AM14" i="7"/>
  <c r="AN14" i="7" a="1"/>
  <c r="AN14" i="7"/>
  <c r="AO14" i="7" a="1"/>
  <c r="AO14" i="7"/>
  <c r="AP14" i="7" a="1"/>
  <c r="AP14" i="7"/>
  <c r="AQ14" i="7" a="1"/>
  <c r="AQ14" i="7"/>
  <c r="AR14" i="7" a="1"/>
  <c r="AR14" i="7"/>
  <c r="AS14" i="7" a="1"/>
  <c r="AS14" i="7"/>
  <c r="AT14" i="7" a="1"/>
  <c r="AT14" i="7"/>
  <c r="AU14" i="7" a="1"/>
  <c r="AU14" i="7"/>
  <c r="AV14" i="7" a="1"/>
  <c r="AV14" i="7"/>
  <c r="AW14" i="7" a="1"/>
  <c r="AW14" i="7"/>
  <c r="AX14" i="7" a="1"/>
  <c r="AX14" i="7"/>
  <c r="AY14" i="7" a="1"/>
  <c r="AY14" i="7"/>
  <c r="AZ14" i="7" a="1"/>
  <c r="AZ14" i="7"/>
  <c r="BA14" i="7" a="1"/>
  <c r="BA14" i="7"/>
  <c r="BB14" i="7" a="1"/>
  <c r="BB14" i="7"/>
  <c r="BC14" i="7" a="1"/>
  <c r="BC14" i="7"/>
  <c r="BD14" i="7" a="1"/>
  <c r="BD14" i="7"/>
  <c r="BE14" i="7" a="1"/>
  <c r="BE14" i="7"/>
  <c r="BF14" i="7" a="1"/>
  <c r="BF14" i="7"/>
  <c r="BG14" i="7" a="1"/>
  <c r="BG14" i="7"/>
  <c r="BH14" i="7" a="1"/>
  <c r="BH14" i="7"/>
  <c r="BI14" i="7" a="1"/>
  <c r="BI14" i="7"/>
  <c r="BJ14" i="7" a="1"/>
  <c r="BJ14" i="7"/>
  <c r="BK14" i="7" a="1"/>
  <c r="BK14" i="7"/>
  <c r="BL14" i="7" a="1"/>
  <c r="BL14" i="7"/>
  <c r="BM14" i="7" a="1"/>
  <c r="BM14" i="7"/>
  <c r="BN14" i="7" a="1"/>
  <c r="BN14" i="7"/>
  <c r="BO14" i="7" a="1"/>
  <c r="BO14" i="7"/>
  <c r="BP14" i="7" a="1"/>
  <c r="BP14" i="7"/>
  <c r="BQ14" i="7" a="1"/>
  <c r="BQ14" i="7"/>
  <c r="BR14" i="7" a="1"/>
  <c r="BR14" i="7"/>
  <c r="BS14" i="7" a="1"/>
  <c r="BS14" i="7"/>
  <c r="BT14" i="7" a="1"/>
  <c r="BT14" i="7"/>
  <c r="BU14" i="7" a="1"/>
  <c r="BU14" i="7"/>
  <c r="BV14" i="7" a="1"/>
  <c r="BV14" i="7"/>
  <c r="BW14" i="7" a="1"/>
  <c r="BW14" i="7"/>
  <c r="BX14" i="7" a="1"/>
  <c r="BX14" i="7"/>
  <c r="BY14" i="7" a="1"/>
  <c r="BY14" i="7"/>
  <c r="BZ14" i="7" a="1"/>
  <c r="BZ14" i="7"/>
  <c r="CA14" i="7" a="1"/>
  <c r="CA14" i="7"/>
  <c r="CB14" i="7" a="1"/>
  <c r="CB14" i="7"/>
  <c r="CC14" i="7" a="1"/>
  <c r="CC14" i="7"/>
  <c r="CD14" i="7" a="1"/>
  <c r="CD14" i="7"/>
  <c r="CE14" i="7" a="1"/>
  <c r="CE14" i="7"/>
  <c r="CF14" i="7" a="1"/>
  <c r="CF14" i="7"/>
  <c r="CG14" i="7" a="1"/>
  <c r="CG14" i="7"/>
  <c r="CH14" i="7" a="1"/>
  <c r="CH14" i="7"/>
  <c r="CI14" i="7" a="1"/>
  <c r="CI14" i="7"/>
  <c r="CJ14" i="7" a="1"/>
  <c r="CJ14" i="7"/>
  <c r="CK14" i="7" a="1"/>
  <c r="CK14" i="7"/>
  <c r="CL14" i="7" a="1"/>
  <c r="CL14" i="7"/>
  <c r="CM14" i="7" a="1"/>
  <c r="CM14" i="7"/>
  <c r="CN14" i="7" a="1"/>
  <c r="CN14" i="7"/>
  <c r="CO14" i="7" a="1"/>
  <c r="CO14" i="7"/>
  <c r="CP14" i="7" a="1"/>
  <c r="CP14" i="7"/>
  <c r="CQ14" i="7" a="1"/>
  <c r="CQ14" i="7"/>
  <c r="CR14" i="7" a="1"/>
  <c r="CR14" i="7"/>
  <c r="CS14" i="7" a="1"/>
  <c r="CS14" i="7"/>
  <c r="CT14" i="7" a="1"/>
  <c r="CT14" i="7"/>
  <c r="CU14" i="7" a="1"/>
  <c r="CU14" i="7"/>
  <c r="CV14" i="7" a="1"/>
  <c r="CV14" i="7"/>
  <c r="CW14" i="7" a="1"/>
  <c r="CW14" i="7"/>
  <c r="CX14" i="7" a="1"/>
  <c r="CX14" i="7"/>
  <c r="CY14" i="7" a="1"/>
  <c r="CY14" i="7"/>
  <c r="CZ14" i="7" a="1"/>
  <c r="CZ14" i="7"/>
  <c r="DA14" i="7" a="1"/>
  <c r="DA14" i="7"/>
  <c r="DB14" i="7" a="1"/>
  <c r="DB14" i="7"/>
  <c r="DC14" i="7" a="1"/>
  <c r="DC14" i="7"/>
  <c r="DD14" i="7" a="1"/>
  <c r="DD14" i="7"/>
  <c r="DE14" i="7" a="1"/>
  <c r="DE14" i="7"/>
  <c r="DF14" i="7" a="1"/>
  <c r="DF14" i="7"/>
  <c r="DG14" i="7" a="1"/>
  <c r="DG14" i="7"/>
  <c r="DH14" i="7" a="1"/>
  <c r="DH14" i="7"/>
  <c r="DI14" i="7" a="1"/>
  <c r="DI14" i="7"/>
  <c r="DJ14" i="7" a="1"/>
  <c r="DJ14" i="7"/>
  <c r="DK14" i="7" a="1"/>
  <c r="DK14" i="7"/>
  <c r="DL14" i="7" a="1"/>
  <c r="DL14" i="7"/>
  <c r="DM14" i="7" a="1"/>
  <c r="DM14" i="7"/>
  <c r="DN14" i="7" a="1"/>
  <c r="DN14" i="7"/>
  <c r="DO14" i="7" a="1"/>
  <c r="DO14" i="7"/>
  <c r="DP14" i="7" a="1"/>
  <c r="DP14" i="7"/>
  <c r="DQ14" i="7" a="1"/>
  <c r="DQ14" i="7"/>
  <c r="DR14" i="7" a="1"/>
  <c r="DR14" i="7"/>
  <c r="DS14" i="7" a="1"/>
  <c r="DS14" i="7"/>
  <c r="DT14" i="7" a="1"/>
  <c r="DT14" i="7"/>
  <c r="DU14" i="7" a="1"/>
  <c r="DU14" i="7"/>
  <c r="DV14" i="7" a="1"/>
  <c r="DV14" i="7"/>
  <c r="DW14" i="7" a="1"/>
  <c r="DW14" i="7"/>
  <c r="DX14" i="7" a="1"/>
  <c r="DX14" i="7"/>
  <c r="E50" i="7"/>
  <c r="S31" i="7" a="1"/>
  <c r="S31" i="7"/>
  <c r="T31" i="7" a="1"/>
  <c r="T31" i="7"/>
  <c r="U31" i="7" a="1"/>
  <c r="U31" i="7"/>
  <c r="V31" i="7" a="1"/>
  <c r="V31" i="7"/>
  <c r="W31" i="7" a="1"/>
  <c r="W31" i="7"/>
  <c r="X31" i="7" a="1"/>
  <c r="X31" i="7"/>
  <c r="Y31" i="7" a="1"/>
  <c r="Y31" i="7"/>
  <c r="Z31" i="7" a="1"/>
  <c r="Z31" i="7"/>
  <c r="AA31" i="7" a="1"/>
  <c r="AA31" i="7"/>
  <c r="AB31" i="7" a="1"/>
  <c r="AB31" i="7"/>
  <c r="AC31" i="7" a="1"/>
  <c r="AC31" i="7"/>
  <c r="AD31" i="7" a="1"/>
  <c r="AD31" i="7"/>
  <c r="AE31" i="7" a="1"/>
  <c r="AE31" i="7"/>
  <c r="AF31" i="7" a="1"/>
  <c r="AF31" i="7"/>
  <c r="AG31" i="7" a="1"/>
  <c r="AG31" i="7"/>
  <c r="AH31" i="7" a="1"/>
  <c r="AH31" i="7"/>
  <c r="AI31" i="7" a="1"/>
  <c r="AI31" i="7"/>
  <c r="AJ31" i="7" a="1"/>
  <c r="AJ31" i="7"/>
  <c r="AK31" i="7" a="1"/>
  <c r="AK31" i="7"/>
  <c r="AL31" i="7" a="1"/>
  <c r="AL31" i="7"/>
  <c r="AM31" i="7" a="1"/>
  <c r="AM31" i="7"/>
  <c r="AN31" i="7" a="1"/>
  <c r="AN31" i="7"/>
  <c r="AO31" i="7" a="1"/>
  <c r="AO31" i="7"/>
  <c r="AP31" i="7" a="1"/>
  <c r="AP31" i="7"/>
  <c r="AQ31" i="7" a="1"/>
  <c r="AQ31" i="7"/>
  <c r="AR31" i="7" a="1"/>
  <c r="AR31" i="7"/>
  <c r="AS31" i="7" a="1"/>
  <c r="AS31" i="7"/>
  <c r="AT31" i="7" a="1"/>
  <c r="AT31" i="7"/>
  <c r="AU31" i="7" a="1"/>
  <c r="AU31" i="7"/>
  <c r="AV31" i="7" a="1"/>
  <c r="AV31" i="7"/>
  <c r="AW31" i="7" a="1"/>
  <c r="AW31" i="7"/>
  <c r="AX31" i="7" a="1"/>
  <c r="AX31" i="7"/>
  <c r="AY31" i="7" a="1"/>
  <c r="AY31" i="7"/>
  <c r="AZ31" i="7" a="1"/>
  <c r="AZ31" i="7"/>
  <c r="BA31" i="7" a="1"/>
  <c r="BA31" i="7"/>
  <c r="BB31" i="7" a="1"/>
  <c r="BB31" i="7"/>
  <c r="BC31" i="7" a="1"/>
  <c r="BC31" i="7"/>
  <c r="BD31" i="7" a="1"/>
  <c r="BD31" i="7"/>
  <c r="BE31" i="7" a="1"/>
  <c r="BE31" i="7"/>
  <c r="BF31" i="7" a="1"/>
  <c r="BF31" i="7"/>
  <c r="BG31" i="7" a="1"/>
  <c r="BG31" i="7"/>
  <c r="BH31" i="7" a="1"/>
  <c r="BH31" i="7"/>
  <c r="BI31" i="7" a="1"/>
  <c r="BI31" i="7"/>
  <c r="BJ31" i="7" a="1"/>
  <c r="BJ31" i="7"/>
  <c r="BK31" i="7" a="1"/>
  <c r="BK31" i="7"/>
  <c r="BL31" i="7" a="1"/>
  <c r="BL31" i="7"/>
  <c r="BM31" i="7" a="1"/>
  <c r="BM31" i="7"/>
  <c r="BN31" i="7" a="1"/>
  <c r="BN31" i="7"/>
  <c r="BO31" i="7" a="1"/>
  <c r="BO31" i="7"/>
  <c r="BP31" i="7" a="1"/>
  <c r="BP31" i="7"/>
  <c r="BQ31" i="7" a="1"/>
  <c r="BQ31" i="7"/>
  <c r="BR31" i="7" a="1"/>
  <c r="BR31" i="7"/>
  <c r="BS31" i="7" a="1"/>
  <c r="BS31" i="7"/>
  <c r="BT31" i="7" a="1"/>
  <c r="BT31" i="7"/>
  <c r="BU31" i="7" a="1"/>
  <c r="BU31" i="7"/>
  <c r="BV31" i="7" a="1"/>
  <c r="BV31" i="7"/>
  <c r="BW31" i="7" a="1"/>
  <c r="BW31" i="7"/>
  <c r="BX31" i="7" a="1"/>
  <c r="BX31" i="7"/>
  <c r="BY31" i="7" a="1"/>
  <c r="BY31" i="7"/>
  <c r="BZ31" i="7" a="1"/>
  <c r="BZ31" i="7"/>
  <c r="CA31" i="7" a="1"/>
  <c r="CA31" i="7"/>
  <c r="CB31" i="7" a="1"/>
  <c r="CB31" i="7"/>
  <c r="CC31" i="7" a="1"/>
  <c r="CC31" i="7"/>
  <c r="CD31" i="7" a="1"/>
  <c r="CD31" i="7"/>
  <c r="CE31" i="7" a="1"/>
  <c r="CE31" i="7"/>
  <c r="CF31" i="7" a="1"/>
  <c r="CF31" i="7"/>
  <c r="CG31" i="7" a="1"/>
  <c r="CG31" i="7"/>
  <c r="CH31" i="7" a="1"/>
  <c r="CH31" i="7"/>
  <c r="CI31" i="7" a="1"/>
  <c r="CI31" i="7"/>
  <c r="CJ31" i="7" a="1"/>
  <c r="CJ31" i="7"/>
  <c r="CK31" i="7" a="1"/>
  <c r="CK31" i="7"/>
  <c r="CL31" i="7" a="1"/>
  <c r="CL31" i="7"/>
  <c r="CM31" i="7" a="1"/>
  <c r="CM31" i="7"/>
  <c r="CN31" i="7" a="1"/>
  <c r="CN31" i="7"/>
  <c r="CO31" i="7" a="1"/>
  <c r="CO31" i="7"/>
  <c r="CP31" i="7" a="1"/>
  <c r="CP31" i="7"/>
  <c r="CQ31" i="7" a="1"/>
  <c r="CQ31" i="7"/>
  <c r="CR31" i="7" a="1"/>
  <c r="CR31" i="7"/>
  <c r="CS31" i="7" a="1"/>
  <c r="CS31" i="7"/>
  <c r="CT31" i="7" a="1"/>
  <c r="CT31" i="7"/>
  <c r="CU31" i="7" a="1"/>
  <c r="CU31" i="7"/>
  <c r="CV31" i="7" a="1"/>
  <c r="CV31" i="7"/>
  <c r="CW31" i="7" a="1"/>
  <c r="CW31" i="7"/>
  <c r="CX31" i="7" a="1"/>
  <c r="CX31" i="7"/>
  <c r="CY31" i="7" a="1"/>
  <c r="CY31" i="7"/>
  <c r="CZ31" i="7" a="1"/>
  <c r="CZ31" i="7"/>
  <c r="DA31" i="7" a="1"/>
  <c r="DA31" i="7"/>
  <c r="DB31" i="7" a="1"/>
  <c r="DB31" i="7"/>
  <c r="DC31" i="7" a="1"/>
  <c r="DC31" i="7"/>
  <c r="DD31" i="7" a="1"/>
  <c r="DD31" i="7"/>
  <c r="DE31" i="7" a="1"/>
  <c r="DE31" i="7"/>
  <c r="DF31" i="7" a="1"/>
  <c r="DF31" i="7"/>
  <c r="DG31" i="7" a="1"/>
  <c r="DG31" i="7"/>
  <c r="DH31" i="7" a="1"/>
  <c r="DH31" i="7"/>
  <c r="DI31" i="7" a="1"/>
  <c r="DI31" i="7"/>
  <c r="DJ31" i="7" a="1"/>
  <c r="DJ31" i="7"/>
  <c r="DK31" i="7" a="1"/>
  <c r="DK31" i="7"/>
  <c r="DL31" i="7" a="1"/>
  <c r="DL31" i="7"/>
  <c r="DM31" i="7" a="1"/>
  <c r="DM31" i="7"/>
  <c r="DN31" i="7" a="1"/>
  <c r="DN31" i="7"/>
  <c r="DO31" i="7" a="1"/>
  <c r="DO31" i="7"/>
  <c r="DP31" i="7" a="1"/>
  <c r="DP31" i="7"/>
  <c r="DQ31" i="7" a="1"/>
  <c r="DQ31" i="7"/>
  <c r="DR31" i="7" a="1"/>
  <c r="DR31" i="7"/>
  <c r="DS31" i="7" a="1"/>
  <c r="DS31" i="7"/>
  <c r="DT31" i="7" a="1"/>
  <c r="DT31" i="7"/>
  <c r="DU31" i="7" a="1"/>
  <c r="DU31" i="7"/>
  <c r="DV31" i="7" a="1"/>
  <c r="DV31" i="7"/>
  <c r="DW31" i="7" a="1"/>
  <c r="DW31" i="7"/>
  <c r="DX31" i="7" a="1"/>
  <c r="DX31" i="7"/>
  <c r="L50" i="7" a="1"/>
  <c r="L50" i="7"/>
  <c r="M50" i="7" a="1"/>
  <c r="M50" i="7"/>
  <c r="N50" i="7" a="1"/>
  <c r="N50" i="7"/>
  <c r="O50" i="7" a="1"/>
  <c r="O50" i="7"/>
  <c r="P50" i="7" a="1"/>
  <c r="P50" i="7"/>
  <c r="Q50" i="7" a="1"/>
  <c r="Q50" i="7"/>
  <c r="R50" i="7" a="1"/>
  <c r="R50" i="7"/>
  <c r="S50" i="7" a="1"/>
  <c r="S50" i="7"/>
  <c r="T50" i="7" a="1"/>
  <c r="T50" i="7"/>
  <c r="U50" i="7" a="1"/>
  <c r="U50" i="7"/>
  <c r="V50" i="7" a="1"/>
  <c r="V50" i="7"/>
  <c r="W50" i="7" a="1"/>
  <c r="W50" i="7"/>
  <c r="X50" i="7" a="1"/>
  <c r="X50" i="7"/>
  <c r="Y50" i="7" a="1"/>
  <c r="Y50" i="7"/>
  <c r="Z50" i="7" a="1"/>
  <c r="Z50" i="7"/>
  <c r="AA50" i="7" a="1"/>
  <c r="AA50" i="7"/>
  <c r="AB50" i="7" a="1"/>
  <c r="AB50" i="7"/>
  <c r="AC50" i="7" a="1"/>
  <c r="AC50" i="7"/>
  <c r="AD50" i="7" a="1"/>
  <c r="AD50" i="7"/>
  <c r="AE50" i="7" a="1"/>
  <c r="AE50" i="7"/>
  <c r="AF50" i="7" a="1"/>
  <c r="AF50" i="7"/>
  <c r="AG50" i="7" a="1"/>
  <c r="AG50" i="7"/>
  <c r="AH50" i="7" a="1"/>
  <c r="AH50" i="7"/>
  <c r="AI50" i="7" a="1"/>
  <c r="AI50" i="7"/>
  <c r="AJ50" i="7" a="1"/>
  <c r="AJ50" i="7"/>
  <c r="AK50" i="7" a="1"/>
  <c r="AK50" i="7"/>
  <c r="AL50" i="7" a="1"/>
  <c r="AL50" i="7"/>
  <c r="AM50" i="7" a="1"/>
  <c r="AM50" i="7"/>
  <c r="AN50" i="7" a="1"/>
  <c r="AN50" i="7"/>
  <c r="AO50" i="7" a="1"/>
  <c r="AO50" i="7"/>
  <c r="AP50" i="7" a="1"/>
  <c r="AP50" i="7"/>
  <c r="AQ50" i="7" a="1"/>
  <c r="AQ50" i="7"/>
  <c r="AR50" i="7" a="1"/>
  <c r="AR50" i="7"/>
  <c r="AS50" i="7" a="1"/>
  <c r="AS50" i="7"/>
  <c r="AT50" i="7" a="1"/>
  <c r="AT50" i="7"/>
  <c r="AU50" i="7" a="1"/>
  <c r="AU50" i="7"/>
  <c r="AV50" i="7" a="1"/>
  <c r="AV50" i="7"/>
  <c r="AW50" i="7" a="1"/>
  <c r="AW50" i="7"/>
  <c r="AX50" i="7" a="1"/>
  <c r="AX50" i="7"/>
  <c r="AY50" i="7" a="1"/>
  <c r="AY50" i="7"/>
  <c r="AZ50" i="7" a="1"/>
  <c r="AZ50" i="7"/>
  <c r="BA50" i="7" a="1"/>
  <c r="BA50" i="7"/>
  <c r="BB50" i="7" a="1"/>
  <c r="BB50" i="7"/>
  <c r="BC50" i="7" a="1"/>
  <c r="BC50" i="7"/>
  <c r="BD50" i="7" a="1"/>
  <c r="BD50" i="7"/>
  <c r="BE50" i="7" a="1"/>
  <c r="BE50" i="7"/>
  <c r="BF50" i="7" a="1"/>
  <c r="BF50" i="7"/>
  <c r="BG50" i="7" a="1"/>
  <c r="BG50" i="7"/>
  <c r="BH50" i="7" a="1"/>
  <c r="BH50" i="7"/>
  <c r="BI50" i="7" a="1"/>
  <c r="BI50" i="7"/>
  <c r="BJ50" i="7" a="1"/>
  <c r="BJ50" i="7"/>
  <c r="BK50" i="7" a="1"/>
  <c r="BK50" i="7"/>
  <c r="BL50" i="7" a="1"/>
  <c r="BL50" i="7"/>
  <c r="BM50" i="7" a="1"/>
  <c r="BM50" i="7"/>
  <c r="BN50" i="7" a="1"/>
  <c r="BN50" i="7"/>
  <c r="BO50" i="7" a="1"/>
  <c r="BO50" i="7"/>
  <c r="BP50" i="7" a="1"/>
  <c r="BP50" i="7"/>
  <c r="BQ50" i="7" a="1"/>
  <c r="BQ50" i="7"/>
  <c r="BR50" i="7" a="1"/>
  <c r="BR50" i="7"/>
  <c r="BS50" i="7" a="1"/>
  <c r="BS50" i="7"/>
  <c r="BT50" i="7" a="1"/>
  <c r="BT50" i="7"/>
  <c r="BU50" i="7" a="1"/>
  <c r="BU50" i="7"/>
  <c r="BV50" i="7" a="1"/>
  <c r="BV50" i="7"/>
  <c r="BW50" i="7" a="1"/>
  <c r="BW50" i="7"/>
  <c r="BX50" i="7" a="1"/>
  <c r="BX50" i="7"/>
  <c r="BY50" i="7" a="1"/>
  <c r="BY50" i="7"/>
  <c r="BZ50" i="7" a="1"/>
  <c r="BZ50" i="7"/>
  <c r="CA50" i="7" a="1"/>
  <c r="CA50" i="7"/>
  <c r="CB50" i="7" a="1"/>
  <c r="CB50" i="7"/>
  <c r="CC50" i="7" a="1"/>
  <c r="CC50" i="7"/>
  <c r="CD50" i="7" a="1"/>
  <c r="CD50" i="7"/>
  <c r="CE50" i="7" a="1"/>
  <c r="CE50" i="7"/>
  <c r="CF50" i="7" a="1"/>
  <c r="CF50" i="7"/>
  <c r="CG50" i="7" a="1"/>
  <c r="CG50" i="7"/>
  <c r="CH50" i="7" a="1"/>
  <c r="CH50" i="7"/>
  <c r="CI50" i="7" a="1"/>
  <c r="CI50" i="7"/>
  <c r="CJ50" i="7" a="1"/>
  <c r="CJ50" i="7"/>
  <c r="CK50" i="7" a="1"/>
  <c r="CK50" i="7"/>
  <c r="CL50" i="7" a="1"/>
  <c r="CL50" i="7"/>
  <c r="CM50" i="7" a="1"/>
  <c r="CM50" i="7"/>
  <c r="CN50" i="7" a="1"/>
  <c r="CN50" i="7"/>
  <c r="CO50" i="7" a="1"/>
  <c r="CO50" i="7"/>
  <c r="CP50" i="7" a="1"/>
  <c r="CP50" i="7"/>
  <c r="CQ50" i="7" a="1"/>
  <c r="CQ50" i="7"/>
  <c r="CR50" i="7" a="1"/>
  <c r="CR50" i="7"/>
  <c r="CS50" i="7" a="1"/>
  <c r="CS50" i="7"/>
  <c r="CT50" i="7" a="1"/>
  <c r="CT50" i="7"/>
  <c r="CU50" i="7" a="1"/>
  <c r="CU50" i="7"/>
  <c r="CV50" i="7" a="1"/>
  <c r="CV50" i="7"/>
  <c r="CW50" i="7" a="1"/>
  <c r="CW50" i="7"/>
  <c r="CX50" i="7" a="1"/>
  <c r="CX50" i="7"/>
  <c r="CY50" i="7" a="1"/>
  <c r="CY50" i="7"/>
  <c r="CZ50" i="7" a="1"/>
  <c r="CZ50" i="7"/>
  <c r="DA50" i="7" a="1"/>
  <c r="DA50" i="7"/>
  <c r="DB50" i="7" a="1"/>
  <c r="DB50" i="7"/>
  <c r="DC50" i="7" a="1"/>
  <c r="DC50" i="7"/>
  <c r="DD50" i="7" a="1"/>
  <c r="DD50" i="7"/>
  <c r="DE50" i="7" a="1"/>
  <c r="DE50" i="7"/>
  <c r="DF50" i="7" a="1"/>
  <c r="DF50" i="7"/>
  <c r="DG50" i="7" a="1"/>
  <c r="DG50" i="7"/>
  <c r="DH50" i="7" a="1"/>
  <c r="DH50" i="7"/>
  <c r="DI50" i="7" a="1"/>
  <c r="DI50" i="7"/>
  <c r="DJ50" i="7" a="1"/>
  <c r="DJ50" i="7"/>
  <c r="DK50" i="7" a="1"/>
  <c r="DK50" i="7"/>
  <c r="DL50" i="7" a="1"/>
  <c r="DL50" i="7"/>
  <c r="DM50" i="7" a="1"/>
  <c r="DM50" i="7"/>
  <c r="DN50" i="7" a="1"/>
  <c r="DN50" i="7"/>
  <c r="DO50" i="7" a="1"/>
  <c r="DO50" i="7"/>
  <c r="DP50" i="7" a="1"/>
  <c r="DP50" i="7"/>
  <c r="DQ50" i="7" a="1"/>
  <c r="DQ50" i="7"/>
  <c r="DR50" i="7" a="1"/>
  <c r="DR50" i="7"/>
  <c r="DS50" i="7" a="1"/>
  <c r="DS50" i="7"/>
  <c r="DT50" i="7" a="1"/>
  <c r="DT50" i="7"/>
  <c r="DU50" i="7" a="1"/>
  <c r="DU50" i="7"/>
  <c r="DV50" i="7" a="1"/>
  <c r="DV50" i="7"/>
  <c r="DW50" i="7" a="1"/>
  <c r="DW50" i="7"/>
  <c r="DX50" i="7" a="1"/>
  <c r="DX50" i="7"/>
  <c r="M25" i="7" a="1"/>
  <c r="M25" i="7"/>
  <c r="N25" i="7" a="1"/>
  <c r="N25" i="7"/>
  <c r="O25" i="7" a="1"/>
  <c r="O25" i="7"/>
  <c r="P25" i="7" a="1"/>
  <c r="P25" i="7"/>
  <c r="Q25" i="7" a="1"/>
  <c r="Q25" i="7"/>
  <c r="R25" i="7" a="1"/>
  <c r="R25" i="7"/>
  <c r="S25" i="7" a="1"/>
  <c r="S25" i="7"/>
  <c r="T25" i="7" a="1"/>
  <c r="T25" i="7"/>
  <c r="U25" i="7" a="1"/>
  <c r="U25" i="7"/>
  <c r="V25" i="7" a="1"/>
  <c r="V25" i="7"/>
  <c r="W25" i="7" a="1"/>
  <c r="W25" i="7"/>
  <c r="X25" i="7" a="1"/>
  <c r="X25" i="7"/>
  <c r="Y25" i="7" a="1"/>
  <c r="Y25" i="7"/>
  <c r="Z25" i="7" a="1"/>
  <c r="Z25" i="7"/>
  <c r="AA25" i="7" a="1"/>
  <c r="AA25" i="7"/>
  <c r="AB25" i="7" a="1"/>
  <c r="AB25" i="7"/>
  <c r="AC25" i="7" a="1"/>
  <c r="AC25" i="7"/>
  <c r="AD25" i="7" a="1"/>
  <c r="AD25" i="7"/>
  <c r="AE25" i="7" a="1"/>
  <c r="AE25" i="7"/>
  <c r="AF25" i="7" a="1"/>
  <c r="AF25" i="7"/>
  <c r="AG25" i="7" a="1"/>
  <c r="AG25" i="7"/>
  <c r="AH25" i="7" a="1"/>
  <c r="AH25" i="7"/>
  <c r="AI25" i="7" a="1"/>
  <c r="AI25" i="7"/>
  <c r="AJ25" i="7" a="1"/>
  <c r="AJ25" i="7"/>
  <c r="AK25" i="7" a="1"/>
  <c r="AK25" i="7"/>
  <c r="AL25" i="7" a="1"/>
  <c r="AL25" i="7"/>
  <c r="AM25" i="7" a="1"/>
  <c r="AM25" i="7"/>
  <c r="AN25" i="7" a="1"/>
  <c r="AN25" i="7"/>
  <c r="AO25" i="7" a="1"/>
  <c r="AO25" i="7"/>
  <c r="AP25" i="7" a="1"/>
  <c r="AP25" i="7"/>
  <c r="AQ25" i="7" a="1"/>
  <c r="AQ25" i="7"/>
  <c r="AR25" i="7" a="1"/>
  <c r="AR25" i="7"/>
  <c r="AS25" i="7" a="1"/>
  <c r="AS25" i="7"/>
  <c r="AT25" i="7" a="1"/>
  <c r="AT25" i="7"/>
  <c r="AU25" i="7" a="1"/>
  <c r="AU25" i="7"/>
  <c r="AV25" i="7" a="1"/>
  <c r="AV25" i="7"/>
  <c r="AW25" i="7" a="1"/>
  <c r="AW25" i="7"/>
  <c r="AX25" i="7" a="1"/>
  <c r="AX25" i="7"/>
  <c r="AY25" i="7" a="1"/>
  <c r="AY25" i="7"/>
  <c r="AZ25" i="7" a="1"/>
  <c r="AZ25" i="7"/>
  <c r="BA25" i="7" a="1"/>
  <c r="BA25" i="7"/>
  <c r="BB25" i="7" a="1"/>
  <c r="BB25" i="7"/>
  <c r="BC25" i="7" a="1"/>
  <c r="BC25" i="7"/>
  <c r="BD25" i="7" a="1"/>
  <c r="BD25" i="7"/>
  <c r="BE25" i="7" a="1"/>
  <c r="BE25" i="7"/>
  <c r="BF25" i="7" a="1"/>
  <c r="BF25" i="7"/>
  <c r="BG25" i="7" a="1"/>
  <c r="BG25" i="7"/>
  <c r="BH25" i="7" a="1"/>
  <c r="BH25" i="7"/>
  <c r="BI25" i="7" a="1"/>
  <c r="BI25" i="7"/>
  <c r="BJ25" i="7" a="1"/>
  <c r="BJ25" i="7"/>
  <c r="BK25" i="7" a="1"/>
  <c r="BK25" i="7"/>
  <c r="BL25" i="7" a="1"/>
  <c r="BL25" i="7"/>
  <c r="BM25" i="7" a="1"/>
  <c r="BM25" i="7"/>
  <c r="BN25" i="7" a="1"/>
  <c r="BN25" i="7"/>
  <c r="BO25" i="7" a="1"/>
  <c r="BO25" i="7"/>
  <c r="BP25" i="7" a="1"/>
  <c r="BP25" i="7"/>
  <c r="BQ25" i="7" a="1"/>
  <c r="BQ25" i="7"/>
  <c r="BR25" i="7" a="1"/>
  <c r="BR25" i="7"/>
  <c r="BS25" i="7" a="1"/>
  <c r="BS25" i="7"/>
  <c r="BT25" i="7" a="1"/>
  <c r="BT25" i="7"/>
  <c r="BU25" i="7" a="1"/>
  <c r="BU25" i="7"/>
  <c r="BV25" i="7" a="1"/>
  <c r="BV25" i="7"/>
  <c r="BW25" i="7" a="1"/>
  <c r="BW25" i="7"/>
  <c r="BX25" i="7" a="1"/>
  <c r="BX25" i="7"/>
  <c r="BY25" i="7" a="1"/>
  <c r="BY25" i="7"/>
  <c r="BZ25" i="7" a="1"/>
  <c r="BZ25" i="7"/>
  <c r="CA25" i="7" a="1"/>
  <c r="CA25" i="7"/>
  <c r="CB25" i="7" a="1"/>
  <c r="CB25" i="7"/>
  <c r="CC25" i="7" a="1"/>
  <c r="CC25" i="7"/>
  <c r="CD25" i="7" a="1"/>
  <c r="CD25" i="7"/>
  <c r="CE25" i="7" a="1"/>
  <c r="CE25" i="7"/>
  <c r="CF25" i="7" a="1"/>
  <c r="CF25" i="7"/>
  <c r="CG25" i="7" a="1"/>
  <c r="CG25" i="7"/>
  <c r="CH25" i="7" a="1"/>
  <c r="CH25" i="7"/>
  <c r="CI25" i="7" a="1"/>
  <c r="CI25" i="7"/>
  <c r="CJ25" i="7" a="1"/>
  <c r="CJ25" i="7"/>
  <c r="CK25" i="7" a="1"/>
  <c r="CK25" i="7"/>
  <c r="CL25" i="7" a="1"/>
  <c r="CL25" i="7"/>
  <c r="CM25" i="7" a="1"/>
  <c r="CM25" i="7"/>
  <c r="CN25" i="7" a="1"/>
  <c r="CN25" i="7"/>
  <c r="CO25" i="7" a="1"/>
  <c r="CO25" i="7"/>
  <c r="CP25" i="7" a="1"/>
  <c r="CP25" i="7"/>
  <c r="CQ25" i="7" a="1"/>
  <c r="CQ25" i="7"/>
  <c r="CR25" i="7" a="1"/>
  <c r="CR25" i="7"/>
  <c r="CS25" i="7" a="1"/>
  <c r="CS25" i="7"/>
  <c r="CT25" i="7" a="1"/>
  <c r="CT25" i="7"/>
  <c r="CU25" i="7" a="1"/>
  <c r="CU25" i="7"/>
  <c r="CV25" i="7" a="1"/>
  <c r="CV25" i="7"/>
  <c r="CW25" i="7" a="1"/>
  <c r="CW25" i="7"/>
  <c r="CX25" i="7" a="1"/>
  <c r="CX25" i="7"/>
  <c r="CY25" i="7" a="1"/>
  <c r="CY25" i="7"/>
  <c r="CZ25" i="7" a="1"/>
  <c r="CZ25" i="7"/>
  <c r="DA25" i="7" a="1"/>
  <c r="DA25" i="7"/>
  <c r="DB25" i="7" a="1"/>
  <c r="DB25" i="7"/>
  <c r="DC25" i="7" a="1"/>
  <c r="DC25" i="7"/>
  <c r="DD25" i="7" a="1"/>
  <c r="DD25" i="7"/>
  <c r="DE25" i="7" a="1"/>
  <c r="DE25" i="7"/>
  <c r="DF25" i="7" a="1"/>
  <c r="DF25" i="7"/>
  <c r="DG25" i="7" a="1"/>
  <c r="DG25" i="7"/>
  <c r="DH25" i="7" a="1"/>
  <c r="DH25" i="7"/>
  <c r="DI25" i="7" a="1"/>
  <c r="DI25" i="7"/>
  <c r="DJ25" i="7" a="1"/>
  <c r="DJ25" i="7"/>
  <c r="DK25" i="7" a="1"/>
  <c r="DK25" i="7"/>
  <c r="DL25" i="7" a="1"/>
  <c r="DL25" i="7"/>
  <c r="DM25" i="7" a="1"/>
  <c r="DM25" i="7"/>
  <c r="DN25" i="7" a="1"/>
  <c r="DN25" i="7"/>
  <c r="DO25" i="7" a="1"/>
  <c r="DO25" i="7"/>
  <c r="DP25" i="7" a="1"/>
  <c r="DP25" i="7"/>
  <c r="DQ25" i="7" a="1"/>
  <c r="DQ25" i="7"/>
  <c r="DR25" i="7" a="1"/>
  <c r="DR25" i="7"/>
  <c r="DS25" i="7" a="1"/>
  <c r="DS25" i="7"/>
  <c r="DT25" i="7" a="1"/>
  <c r="DT25" i="7"/>
  <c r="DU25" i="7" a="1"/>
  <c r="DU25" i="7"/>
  <c r="DV25" i="7" a="1"/>
  <c r="DV25" i="7"/>
  <c r="DW25" i="7" a="1"/>
  <c r="DW25" i="7"/>
  <c r="DX25" i="7" a="1"/>
  <c r="DX25" i="7"/>
  <c r="E38" i="7"/>
  <c r="O47" i="7" a="1"/>
  <c r="O47" i="7"/>
  <c r="P47" i="7" a="1"/>
  <c r="P47" i="7"/>
  <c r="Q47" i="7" a="1"/>
  <c r="Q47" i="7"/>
  <c r="R47" i="7" a="1"/>
  <c r="R47" i="7"/>
  <c r="S47" i="7" a="1"/>
  <c r="S47" i="7"/>
  <c r="T47" i="7" a="1"/>
  <c r="T47" i="7"/>
  <c r="U47" i="7" a="1"/>
  <c r="U47" i="7"/>
  <c r="V47" i="7" a="1"/>
  <c r="V47" i="7"/>
  <c r="W47" i="7" a="1"/>
  <c r="W47" i="7"/>
  <c r="X47" i="7" a="1"/>
  <c r="X47" i="7"/>
  <c r="Y47" i="7" a="1"/>
  <c r="Y47" i="7"/>
  <c r="Z47" i="7" a="1"/>
  <c r="Z47" i="7"/>
  <c r="AA47" i="7" a="1"/>
  <c r="AA47" i="7"/>
  <c r="AB47" i="7" a="1"/>
  <c r="AB47" i="7"/>
  <c r="AC47" i="7" a="1"/>
  <c r="AC47" i="7"/>
  <c r="AD47" i="7" a="1"/>
  <c r="AD47" i="7"/>
  <c r="AE47" i="7" a="1"/>
  <c r="AE47" i="7"/>
  <c r="AF47" i="7" a="1"/>
  <c r="AF47" i="7"/>
  <c r="AG47" i="7" a="1"/>
  <c r="AG47" i="7"/>
  <c r="AH47" i="7" a="1"/>
  <c r="AH47" i="7"/>
  <c r="AI47" i="7" a="1"/>
  <c r="AI47" i="7"/>
  <c r="AJ47" i="7" a="1"/>
  <c r="AJ47" i="7"/>
  <c r="AK47" i="7" a="1"/>
  <c r="AK47" i="7"/>
  <c r="AL47" i="7" a="1"/>
  <c r="AL47" i="7"/>
  <c r="AM47" i="7" a="1"/>
  <c r="AM47" i="7"/>
  <c r="AN47" i="7" a="1"/>
  <c r="AN47" i="7"/>
  <c r="AO47" i="7" a="1"/>
  <c r="AO47" i="7"/>
  <c r="AP47" i="7" a="1"/>
  <c r="AP47" i="7"/>
  <c r="AQ47" i="7" a="1"/>
  <c r="AQ47" i="7"/>
  <c r="AR47" i="7" a="1"/>
  <c r="AR47" i="7"/>
  <c r="AS47" i="7" a="1"/>
  <c r="AS47" i="7"/>
  <c r="AT47" i="7" a="1"/>
  <c r="AT47" i="7"/>
  <c r="AU47" i="7" a="1"/>
  <c r="AU47" i="7"/>
  <c r="AV47" i="7" a="1"/>
  <c r="AV47" i="7"/>
  <c r="AW47" i="7" a="1"/>
  <c r="AW47" i="7"/>
  <c r="AX47" i="7" a="1"/>
  <c r="AX47" i="7"/>
  <c r="AY47" i="7" a="1"/>
  <c r="AY47" i="7"/>
  <c r="AZ47" i="7" a="1"/>
  <c r="AZ47" i="7"/>
  <c r="BA47" i="7" a="1"/>
  <c r="BA47" i="7"/>
  <c r="BB47" i="7" a="1"/>
  <c r="BB47" i="7"/>
  <c r="BC47" i="7" a="1"/>
  <c r="BC47" i="7"/>
  <c r="BD47" i="7" a="1"/>
  <c r="BD47" i="7"/>
  <c r="BE47" i="7" a="1"/>
  <c r="BE47" i="7"/>
  <c r="BF47" i="7" a="1"/>
  <c r="BF47" i="7"/>
  <c r="BG47" i="7" a="1"/>
  <c r="BG47" i="7"/>
  <c r="BH47" i="7" a="1"/>
  <c r="BH47" i="7"/>
  <c r="BI47" i="7" a="1"/>
  <c r="BI47" i="7"/>
  <c r="BJ47" i="7" a="1"/>
  <c r="BJ47" i="7"/>
  <c r="BK47" i="7" a="1"/>
  <c r="BK47" i="7"/>
  <c r="BL47" i="7" a="1"/>
  <c r="BL47" i="7"/>
  <c r="BM47" i="7" a="1"/>
  <c r="BM47" i="7"/>
  <c r="BN47" i="7" a="1"/>
  <c r="BN47" i="7"/>
  <c r="BO47" i="7" a="1"/>
  <c r="BO47" i="7"/>
  <c r="BP47" i="7" a="1"/>
  <c r="BP47" i="7"/>
  <c r="BQ47" i="7" a="1"/>
  <c r="BQ47" i="7"/>
  <c r="BR47" i="7" a="1"/>
  <c r="BR47" i="7"/>
  <c r="BS47" i="7" a="1"/>
  <c r="BS47" i="7"/>
  <c r="BT47" i="7" a="1"/>
  <c r="BT47" i="7"/>
  <c r="BU47" i="7" a="1"/>
  <c r="BU47" i="7"/>
  <c r="BV47" i="7" a="1"/>
  <c r="BV47" i="7"/>
  <c r="BW47" i="7" a="1"/>
  <c r="BW47" i="7"/>
  <c r="BX47" i="7" a="1"/>
  <c r="BX47" i="7"/>
  <c r="BY47" i="7" a="1"/>
  <c r="BY47" i="7"/>
  <c r="BZ47" i="7" a="1"/>
  <c r="BZ47" i="7"/>
  <c r="CA47" i="7" a="1"/>
  <c r="CA47" i="7"/>
  <c r="CB47" i="7" a="1"/>
  <c r="CB47" i="7"/>
  <c r="CC47" i="7" a="1"/>
  <c r="CC47" i="7"/>
  <c r="CD47" i="7" a="1"/>
  <c r="CD47" i="7"/>
  <c r="CE47" i="7" a="1"/>
  <c r="CE47" i="7"/>
  <c r="CF47" i="7" a="1"/>
  <c r="CF47" i="7"/>
  <c r="CG47" i="7" a="1"/>
  <c r="CG47" i="7"/>
  <c r="CH47" i="7" a="1"/>
  <c r="CH47" i="7"/>
  <c r="CI47" i="7" a="1"/>
  <c r="CI47" i="7"/>
  <c r="CJ47" i="7" a="1"/>
  <c r="CJ47" i="7"/>
  <c r="CK47" i="7" a="1"/>
  <c r="CK47" i="7"/>
  <c r="CL47" i="7" a="1"/>
  <c r="CL47" i="7"/>
  <c r="CM47" i="7" a="1"/>
  <c r="CM47" i="7"/>
  <c r="CN47" i="7" a="1"/>
  <c r="CN47" i="7"/>
  <c r="CO47" i="7" a="1"/>
  <c r="CO47" i="7"/>
  <c r="CP47" i="7" a="1"/>
  <c r="CP47" i="7"/>
  <c r="CQ47" i="7" a="1"/>
  <c r="CQ47" i="7"/>
  <c r="CR47" i="7" a="1"/>
  <c r="CR47" i="7"/>
  <c r="CS47" i="7" a="1"/>
  <c r="CS47" i="7"/>
  <c r="CT47" i="7" a="1"/>
  <c r="CT47" i="7"/>
  <c r="CU47" i="7" a="1"/>
  <c r="CU47" i="7"/>
  <c r="CV47" i="7" a="1"/>
  <c r="CV47" i="7"/>
  <c r="CW47" i="7" a="1"/>
  <c r="CW47" i="7"/>
  <c r="CX47" i="7" a="1"/>
  <c r="CX47" i="7"/>
  <c r="CY47" i="7" a="1"/>
  <c r="CY47" i="7"/>
  <c r="CZ47" i="7" a="1"/>
  <c r="CZ47" i="7"/>
  <c r="DA47" i="7" a="1"/>
  <c r="DA47" i="7"/>
  <c r="DB47" i="7" a="1"/>
  <c r="DB47" i="7"/>
  <c r="DC47" i="7" a="1"/>
  <c r="DC47" i="7"/>
  <c r="DD47" i="7" a="1"/>
  <c r="DD47" i="7"/>
  <c r="DE47" i="7" a="1"/>
  <c r="DE47" i="7"/>
  <c r="DF47" i="7" a="1"/>
  <c r="DF47" i="7"/>
  <c r="DG47" i="7" a="1"/>
  <c r="DG47" i="7"/>
  <c r="DH47" i="7" a="1"/>
  <c r="DH47" i="7"/>
  <c r="DI47" i="7" a="1"/>
  <c r="DI47" i="7"/>
  <c r="DJ47" i="7" a="1"/>
  <c r="DJ47" i="7"/>
  <c r="DK47" i="7" a="1"/>
  <c r="DK47" i="7"/>
  <c r="DL47" i="7" a="1"/>
  <c r="DL47" i="7"/>
  <c r="DM47" i="7" a="1"/>
  <c r="DM47" i="7"/>
  <c r="DN47" i="7" a="1"/>
  <c r="DN47" i="7"/>
  <c r="DO47" i="7" a="1"/>
  <c r="DO47" i="7"/>
  <c r="DP47" i="7" a="1"/>
  <c r="DP47" i="7"/>
  <c r="DQ47" i="7" a="1"/>
  <c r="DQ47" i="7"/>
  <c r="DR47" i="7" a="1"/>
  <c r="DR47" i="7"/>
  <c r="DS47" i="7" a="1"/>
  <c r="DS47" i="7"/>
  <c r="DT47" i="7" a="1"/>
  <c r="DT47" i="7"/>
  <c r="DU47" i="7" a="1"/>
  <c r="DU47" i="7"/>
  <c r="DV47" i="7" a="1"/>
  <c r="DV47" i="7"/>
  <c r="DW47" i="7" a="1"/>
  <c r="DW47" i="7"/>
  <c r="DX47" i="7" a="1"/>
  <c r="DX47" i="7"/>
  <c r="Q57" i="7" a="1"/>
  <c r="Q57" i="7"/>
  <c r="R57" i="7" a="1"/>
  <c r="R57" i="7"/>
  <c r="S57" i="7" a="1"/>
  <c r="S57" i="7"/>
  <c r="T57" i="7" a="1"/>
  <c r="T57" i="7"/>
  <c r="U57" i="7" a="1"/>
  <c r="U57" i="7"/>
  <c r="V57" i="7" a="1"/>
  <c r="V57" i="7"/>
  <c r="W57" i="7" a="1"/>
  <c r="W57" i="7"/>
  <c r="X57" i="7" a="1"/>
  <c r="X57" i="7"/>
  <c r="Y57" i="7" a="1"/>
  <c r="Y57" i="7"/>
  <c r="Z57" i="7" a="1"/>
  <c r="Z57" i="7"/>
  <c r="AA57" i="7" a="1"/>
  <c r="AA57" i="7"/>
  <c r="AB57" i="7" a="1"/>
  <c r="AB57" i="7"/>
  <c r="AC57" i="7" a="1"/>
  <c r="AC57" i="7"/>
  <c r="AD57" i="7" a="1"/>
  <c r="AD57" i="7"/>
  <c r="AE57" i="7" a="1"/>
  <c r="AE57" i="7"/>
  <c r="AF57" i="7" a="1"/>
  <c r="AF57" i="7"/>
  <c r="AG57" i="7" a="1"/>
  <c r="AG57" i="7"/>
  <c r="AH57" i="7" a="1"/>
  <c r="AH57" i="7"/>
  <c r="AI57" i="7" a="1"/>
  <c r="AI57" i="7"/>
  <c r="AJ57" i="7" a="1"/>
  <c r="AJ57" i="7"/>
  <c r="AK57" i="7" a="1"/>
  <c r="AK57" i="7"/>
  <c r="AL57" i="7" a="1"/>
  <c r="AL57" i="7"/>
  <c r="AM57" i="7" a="1"/>
  <c r="AM57" i="7"/>
  <c r="AN57" i="7" a="1"/>
  <c r="AN57" i="7"/>
  <c r="AO57" i="7" a="1"/>
  <c r="AO57" i="7"/>
  <c r="AP57" i="7" a="1"/>
  <c r="AP57" i="7"/>
  <c r="AQ57" i="7" a="1"/>
  <c r="AQ57" i="7"/>
  <c r="AR57" i="7" a="1"/>
  <c r="AR57" i="7"/>
  <c r="AS57" i="7" a="1"/>
  <c r="AS57" i="7"/>
  <c r="AT57" i="7" a="1"/>
  <c r="AT57" i="7"/>
  <c r="AU57" i="7" a="1"/>
  <c r="AU57" i="7"/>
  <c r="AV57" i="7" a="1"/>
  <c r="AV57" i="7"/>
  <c r="AW57" i="7" a="1"/>
  <c r="AW57" i="7"/>
  <c r="AX57" i="7" a="1"/>
  <c r="AX57" i="7"/>
  <c r="AY57" i="7" a="1"/>
  <c r="AY57" i="7"/>
  <c r="AZ57" i="7" a="1"/>
  <c r="AZ57" i="7"/>
  <c r="BA57" i="7" a="1"/>
  <c r="BA57" i="7"/>
  <c r="BB57" i="7" a="1"/>
  <c r="BB57" i="7"/>
  <c r="BC57" i="7" a="1"/>
  <c r="BC57" i="7"/>
  <c r="BD57" i="7" a="1"/>
  <c r="BD57" i="7"/>
  <c r="BE57" i="7" a="1"/>
  <c r="BE57" i="7"/>
  <c r="BF57" i="7" a="1"/>
  <c r="BF57" i="7"/>
  <c r="BG57" i="7" a="1"/>
  <c r="BG57" i="7"/>
  <c r="BH57" i="7" a="1"/>
  <c r="BH57" i="7"/>
  <c r="BI57" i="7" a="1"/>
  <c r="BI57" i="7"/>
  <c r="BJ57" i="7" a="1"/>
  <c r="BJ57" i="7"/>
  <c r="BK57" i="7" a="1"/>
  <c r="BK57" i="7"/>
  <c r="BL57" i="7" a="1"/>
  <c r="BL57" i="7"/>
  <c r="BM57" i="7" a="1"/>
  <c r="BM57" i="7"/>
  <c r="BN57" i="7" a="1"/>
  <c r="BN57" i="7"/>
  <c r="BO57" i="7" a="1"/>
  <c r="BO57" i="7"/>
  <c r="BP57" i="7" a="1"/>
  <c r="BP57" i="7"/>
  <c r="BQ57" i="7" a="1"/>
  <c r="BQ57" i="7"/>
  <c r="BR57" i="7" a="1"/>
  <c r="BR57" i="7"/>
  <c r="BS57" i="7" a="1"/>
  <c r="BS57" i="7"/>
  <c r="BT57" i="7" a="1"/>
  <c r="BT57" i="7"/>
  <c r="BU57" i="7" a="1"/>
  <c r="BU57" i="7"/>
  <c r="BV57" i="7" a="1"/>
  <c r="BV57" i="7"/>
  <c r="BW57" i="7" a="1"/>
  <c r="BW57" i="7"/>
  <c r="BX57" i="7" a="1"/>
  <c r="BX57" i="7"/>
  <c r="BY57" i="7" a="1"/>
  <c r="BY57" i="7"/>
  <c r="BZ57" i="7" a="1"/>
  <c r="BZ57" i="7"/>
  <c r="CA57" i="7" a="1"/>
  <c r="CA57" i="7"/>
  <c r="CB57" i="7" a="1"/>
  <c r="CB57" i="7"/>
  <c r="CC57" i="7" a="1"/>
  <c r="CC57" i="7"/>
  <c r="CD57" i="7" a="1"/>
  <c r="CD57" i="7"/>
  <c r="CE57" i="7" a="1"/>
  <c r="CE57" i="7"/>
  <c r="CF57" i="7" a="1"/>
  <c r="CF57" i="7"/>
  <c r="CG57" i="7" a="1"/>
  <c r="CG57" i="7"/>
  <c r="CH57" i="7" a="1"/>
  <c r="CH57" i="7"/>
  <c r="CI57" i="7" a="1"/>
  <c r="CI57" i="7"/>
  <c r="CJ57" i="7" a="1"/>
  <c r="CJ57" i="7"/>
  <c r="CK57" i="7" a="1"/>
  <c r="CK57" i="7"/>
  <c r="CL57" i="7" a="1"/>
  <c r="CL57" i="7"/>
  <c r="CM57" i="7" a="1"/>
  <c r="CM57" i="7"/>
  <c r="CN57" i="7" a="1"/>
  <c r="CN57" i="7"/>
  <c r="CO57" i="7" a="1"/>
  <c r="CO57" i="7"/>
  <c r="CP57" i="7" a="1"/>
  <c r="CP57" i="7"/>
  <c r="CQ57" i="7" a="1"/>
  <c r="CQ57" i="7"/>
  <c r="CR57" i="7" a="1"/>
  <c r="CR57" i="7"/>
  <c r="CS57" i="7" a="1"/>
  <c r="CS57" i="7"/>
  <c r="CT57" i="7" a="1"/>
  <c r="CT57" i="7"/>
  <c r="CU57" i="7" a="1"/>
  <c r="CU57" i="7"/>
  <c r="CV57" i="7" a="1"/>
  <c r="CV57" i="7"/>
  <c r="CW57" i="7" a="1"/>
  <c r="CW57" i="7"/>
  <c r="CX57" i="7" a="1"/>
  <c r="CX57" i="7"/>
  <c r="CY57" i="7" a="1"/>
  <c r="CY57" i="7"/>
  <c r="CZ57" i="7" a="1"/>
  <c r="CZ57" i="7"/>
  <c r="DA57" i="7" a="1"/>
  <c r="DA57" i="7"/>
  <c r="DB57" i="7" a="1"/>
  <c r="DB57" i="7"/>
  <c r="DC57" i="7" a="1"/>
  <c r="DC57" i="7"/>
  <c r="DD57" i="7" a="1"/>
  <c r="DD57" i="7"/>
  <c r="DE57" i="7" a="1"/>
  <c r="DE57" i="7"/>
  <c r="DF57" i="7" a="1"/>
  <c r="DF57" i="7"/>
  <c r="DG57" i="7" a="1"/>
  <c r="DG57" i="7"/>
  <c r="DH57" i="7" a="1"/>
  <c r="DH57" i="7"/>
  <c r="DI57" i="7" a="1"/>
  <c r="DI57" i="7"/>
  <c r="DJ57" i="7" a="1"/>
  <c r="DJ57" i="7"/>
  <c r="DK57" i="7" a="1"/>
  <c r="DK57" i="7"/>
  <c r="DL57" i="7" a="1"/>
  <c r="DL57" i="7"/>
  <c r="DM57" i="7" a="1"/>
  <c r="DM57" i="7"/>
  <c r="DN57" i="7" a="1"/>
  <c r="DN57" i="7"/>
  <c r="DO57" i="7" a="1"/>
  <c r="DO57" i="7"/>
  <c r="DP57" i="7" a="1"/>
  <c r="DP57" i="7"/>
  <c r="DQ57" i="7" a="1"/>
  <c r="DQ57" i="7"/>
  <c r="DR57" i="7" a="1"/>
  <c r="DR57" i="7"/>
  <c r="DS57" i="7" a="1"/>
  <c r="DS57" i="7"/>
  <c r="DT57" i="7" a="1"/>
  <c r="DT57" i="7"/>
  <c r="DU57" i="7" a="1"/>
  <c r="DU57" i="7"/>
  <c r="DV57" i="7" a="1"/>
  <c r="DV57" i="7"/>
  <c r="DW57" i="7" a="1"/>
  <c r="DW57" i="7"/>
  <c r="DX57" i="7" a="1"/>
  <c r="DX57" i="7"/>
  <c r="V4" i="7" a="1"/>
  <c r="V4" i="7"/>
  <c r="W4" i="7" a="1"/>
  <c r="W4" i="7"/>
  <c r="X4" i="7" a="1"/>
  <c r="X4" i="7"/>
  <c r="Y4" i="7" a="1"/>
  <c r="Y4" i="7"/>
  <c r="Z4" i="7" a="1"/>
  <c r="Z4" i="7"/>
  <c r="AA4" i="7" a="1"/>
  <c r="AA4" i="7"/>
  <c r="AB4" i="7" a="1"/>
  <c r="AB4" i="7"/>
  <c r="AC4" i="7" a="1"/>
  <c r="AC4" i="7"/>
  <c r="AD4" i="7" a="1"/>
  <c r="AD4" i="7"/>
  <c r="AE4" i="7" a="1"/>
  <c r="AE4" i="7"/>
  <c r="AF4" i="7" a="1"/>
  <c r="AF4" i="7"/>
  <c r="AG4" i="7" a="1"/>
  <c r="AG4" i="7"/>
  <c r="AH4" i="7" a="1"/>
  <c r="AH4" i="7"/>
  <c r="AI4" i="7" a="1"/>
  <c r="AI4" i="7"/>
  <c r="AJ4" i="7" a="1"/>
  <c r="AJ4" i="7"/>
  <c r="AK4" i="7" a="1"/>
  <c r="AK4" i="7"/>
  <c r="AL4" i="7" a="1"/>
  <c r="AL4" i="7"/>
  <c r="AM4" i="7" a="1"/>
  <c r="AM4" i="7"/>
  <c r="AN4" i="7" a="1"/>
  <c r="AN4" i="7"/>
  <c r="AO4" i="7" a="1"/>
  <c r="AO4" i="7"/>
  <c r="AP4" i="7" a="1"/>
  <c r="AP4" i="7"/>
  <c r="AQ4" i="7" a="1"/>
  <c r="AQ4" i="7"/>
  <c r="AR4" i="7" a="1"/>
  <c r="AR4" i="7"/>
  <c r="AS4" i="7" a="1"/>
  <c r="AS4" i="7"/>
  <c r="AT4" i="7" a="1"/>
  <c r="AT4" i="7"/>
  <c r="AU4" i="7" a="1"/>
  <c r="AU4" i="7"/>
  <c r="AV4" i="7" a="1"/>
  <c r="AV4" i="7"/>
  <c r="AW4" i="7" a="1"/>
  <c r="AW4" i="7"/>
  <c r="AX4" i="7" a="1"/>
  <c r="AX4" i="7"/>
  <c r="AY4" i="7" a="1"/>
  <c r="AY4" i="7"/>
  <c r="AZ4" i="7" a="1"/>
  <c r="AZ4" i="7"/>
  <c r="BA4" i="7" a="1"/>
  <c r="BA4" i="7"/>
  <c r="BB4" i="7" a="1"/>
  <c r="BB4" i="7"/>
  <c r="BC4" i="7" a="1"/>
  <c r="BC4" i="7"/>
  <c r="BD4" i="7" a="1"/>
  <c r="BD4" i="7"/>
  <c r="BE4" i="7" a="1"/>
  <c r="BE4" i="7"/>
  <c r="BF4" i="7" a="1"/>
  <c r="BF4" i="7"/>
  <c r="BG4" i="7" a="1"/>
  <c r="BG4" i="7"/>
  <c r="BH4" i="7" a="1"/>
  <c r="BH4" i="7"/>
  <c r="BI4" i="7" a="1"/>
  <c r="BI4" i="7"/>
  <c r="BJ4" i="7" a="1"/>
  <c r="BJ4" i="7"/>
  <c r="BK4" i="7" a="1"/>
  <c r="BK4" i="7"/>
  <c r="BL4" i="7" a="1"/>
  <c r="BL4" i="7"/>
  <c r="BM4" i="7" a="1"/>
  <c r="BM4" i="7"/>
  <c r="BN4" i="7" a="1"/>
  <c r="BN4" i="7"/>
  <c r="BO4" i="7" a="1"/>
  <c r="BO4" i="7"/>
  <c r="BP4" i="7" a="1"/>
  <c r="BP4" i="7"/>
  <c r="BQ4" i="7" a="1"/>
  <c r="BQ4" i="7"/>
  <c r="BR4" i="7" a="1"/>
  <c r="BR4" i="7"/>
  <c r="BS4" i="7" a="1"/>
  <c r="BS4" i="7"/>
  <c r="BT4" i="7" a="1"/>
  <c r="BT4" i="7"/>
  <c r="BU4" i="7" a="1"/>
  <c r="BU4" i="7"/>
  <c r="BV4" i="7" a="1"/>
  <c r="BV4" i="7"/>
  <c r="BW4" i="7" a="1"/>
  <c r="BW4" i="7"/>
  <c r="BX4" i="7" a="1"/>
  <c r="BX4" i="7"/>
  <c r="BY4" i="7" a="1"/>
  <c r="BY4" i="7"/>
  <c r="BZ4" i="7" a="1"/>
  <c r="BZ4" i="7"/>
  <c r="CA4" i="7" a="1"/>
  <c r="CA4" i="7"/>
  <c r="CB4" i="7" a="1"/>
  <c r="CB4" i="7"/>
  <c r="CC4" i="7" a="1"/>
  <c r="CC4" i="7"/>
  <c r="CD4" i="7" a="1"/>
  <c r="CD4" i="7"/>
  <c r="CE4" i="7" a="1"/>
  <c r="CE4" i="7"/>
  <c r="CF4" i="7" a="1"/>
  <c r="CF4" i="7"/>
  <c r="CG4" i="7" a="1"/>
  <c r="CG4" i="7"/>
  <c r="CH4" i="7" a="1"/>
  <c r="CH4" i="7"/>
  <c r="CI4" i="7" a="1"/>
  <c r="CI4" i="7"/>
  <c r="CJ4" i="7" a="1"/>
  <c r="CJ4" i="7"/>
  <c r="CK4" i="7" a="1"/>
  <c r="CK4" i="7"/>
  <c r="CL4" i="7" a="1"/>
  <c r="CL4" i="7"/>
  <c r="CM4" i="7" a="1"/>
  <c r="CM4" i="7"/>
  <c r="CN4" i="7" a="1"/>
  <c r="CN4" i="7"/>
  <c r="CO4" i="7" a="1"/>
  <c r="CO4" i="7"/>
  <c r="CP4" i="7" a="1"/>
  <c r="CP4" i="7"/>
  <c r="CQ4" i="7" a="1"/>
  <c r="CQ4" i="7"/>
  <c r="CR4" i="7" a="1"/>
  <c r="CR4" i="7"/>
  <c r="CS4" i="7" a="1"/>
  <c r="CS4" i="7"/>
  <c r="CT4" i="7" a="1"/>
  <c r="CT4" i="7"/>
  <c r="CU4" i="7" a="1"/>
  <c r="CU4" i="7"/>
  <c r="CV4" i="7" a="1"/>
  <c r="CV4" i="7"/>
  <c r="CW4" i="7" a="1"/>
  <c r="CW4" i="7"/>
  <c r="CX4" i="7" a="1"/>
  <c r="CX4" i="7"/>
  <c r="CY4" i="7" a="1"/>
  <c r="CY4" i="7"/>
  <c r="CZ4" i="7" a="1"/>
  <c r="CZ4" i="7"/>
  <c r="DA4" i="7" a="1"/>
  <c r="DA4" i="7"/>
  <c r="DB4" i="7" a="1"/>
  <c r="DB4" i="7"/>
  <c r="DC4" i="7" a="1"/>
  <c r="DC4" i="7"/>
  <c r="DD4" i="7" a="1"/>
  <c r="DD4" i="7"/>
  <c r="DE4" i="7" a="1"/>
  <c r="DE4" i="7"/>
  <c r="DF4" i="7" a="1"/>
  <c r="DF4" i="7"/>
  <c r="DG4" i="7" a="1"/>
  <c r="DG4" i="7"/>
  <c r="DH4" i="7" a="1"/>
  <c r="DH4" i="7"/>
  <c r="DI4" i="7" a="1"/>
  <c r="DI4" i="7"/>
  <c r="DJ4" i="7" a="1"/>
  <c r="DJ4" i="7"/>
  <c r="DK4" i="7" a="1"/>
  <c r="DK4" i="7"/>
  <c r="DL4" i="7" a="1"/>
  <c r="DL4" i="7"/>
  <c r="DM4" i="7" a="1"/>
  <c r="DM4" i="7"/>
  <c r="DN4" i="7" a="1"/>
  <c r="DN4" i="7"/>
  <c r="DO4" i="7" a="1"/>
  <c r="DO4" i="7"/>
  <c r="DP4" i="7" a="1"/>
  <c r="DP4" i="7"/>
  <c r="DQ4" i="7" a="1"/>
  <c r="DQ4" i="7"/>
  <c r="DR4" i="7" a="1"/>
  <c r="DR4" i="7"/>
  <c r="DS4" i="7" a="1"/>
  <c r="DS4" i="7"/>
  <c r="DT4" i="7" a="1"/>
  <c r="DT4" i="7"/>
  <c r="DU4" i="7" a="1"/>
  <c r="DU4" i="7"/>
  <c r="DV4" i="7" a="1"/>
  <c r="DV4" i="7"/>
  <c r="DW4" i="7" a="1"/>
  <c r="DW4" i="7"/>
  <c r="DX4" i="7" a="1"/>
  <c r="DX4" i="7"/>
  <c r="N36" i="7" a="1"/>
  <c r="N36" i="7"/>
  <c r="O36" i="7" a="1"/>
  <c r="O36" i="7"/>
  <c r="P36" i="7" a="1"/>
  <c r="P36" i="7"/>
  <c r="Q36" i="7" a="1"/>
  <c r="Q36" i="7"/>
  <c r="R36" i="7" a="1"/>
  <c r="R36" i="7"/>
  <c r="S36" i="7" a="1"/>
  <c r="S36" i="7"/>
  <c r="T36" i="7" a="1"/>
  <c r="T36" i="7"/>
  <c r="U36" i="7" a="1"/>
  <c r="U36" i="7"/>
  <c r="V36" i="7" a="1"/>
  <c r="V36" i="7"/>
  <c r="W36" i="7" a="1"/>
  <c r="W36" i="7"/>
  <c r="X36" i="7" a="1"/>
  <c r="X36" i="7"/>
  <c r="Y36" i="7" a="1"/>
  <c r="Y36" i="7"/>
  <c r="Z36" i="7" a="1"/>
  <c r="Z36" i="7"/>
  <c r="AA36" i="7" a="1"/>
  <c r="AA36" i="7"/>
  <c r="AB36" i="7" a="1"/>
  <c r="AB36" i="7"/>
  <c r="AC36" i="7" a="1"/>
  <c r="AC36" i="7"/>
  <c r="AD36" i="7" a="1"/>
  <c r="AD36" i="7"/>
  <c r="AE36" i="7" a="1"/>
  <c r="AE36" i="7"/>
  <c r="AF36" i="7" a="1"/>
  <c r="AF36" i="7"/>
  <c r="AG36" i="7" a="1"/>
  <c r="AG36" i="7"/>
  <c r="AH36" i="7" a="1"/>
  <c r="AH36" i="7"/>
  <c r="AI36" i="7" a="1"/>
  <c r="AI36" i="7"/>
  <c r="AJ36" i="7" a="1"/>
  <c r="AJ36" i="7"/>
  <c r="AK36" i="7" a="1"/>
  <c r="AK36" i="7"/>
  <c r="AL36" i="7" a="1"/>
  <c r="AL36" i="7"/>
  <c r="AM36" i="7" a="1"/>
  <c r="AM36" i="7"/>
  <c r="AN36" i="7" a="1"/>
  <c r="AN36" i="7"/>
  <c r="AO36" i="7" a="1"/>
  <c r="AO36" i="7"/>
  <c r="AP36" i="7" a="1"/>
  <c r="AP36" i="7"/>
  <c r="AQ36" i="7" a="1"/>
  <c r="AQ36" i="7"/>
  <c r="AR36" i="7" a="1"/>
  <c r="AR36" i="7"/>
  <c r="AS36" i="7" a="1"/>
  <c r="AS36" i="7"/>
  <c r="AT36" i="7" a="1"/>
  <c r="AT36" i="7"/>
  <c r="AU36" i="7" a="1"/>
  <c r="AU36" i="7"/>
  <c r="AV36" i="7" a="1"/>
  <c r="AV36" i="7"/>
  <c r="AW36" i="7" a="1"/>
  <c r="AW36" i="7"/>
  <c r="AX36" i="7" a="1"/>
  <c r="AX36" i="7"/>
  <c r="AY36" i="7" a="1"/>
  <c r="AY36" i="7"/>
  <c r="AZ36" i="7" a="1"/>
  <c r="AZ36" i="7"/>
  <c r="BA36" i="7" a="1"/>
  <c r="BA36" i="7"/>
  <c r="BB36" i="7" a="1"/>
  <c r="BB36" i="7"/>
  <c r="BC36" i="7" a="1"/>
  <c r="BC36" i="7"/>
  <c r="BD36" i="7" a="1"/>
  <c r="BD36" i="7"/>
  <c r="BE36" i="7" a="1"/>
  <c r="BE36" i="7"/>
  <c r="BF36" i="7" a="1"/>
  <c r="BF36" i="7"/>
  <c r="BG36" i="7" a="1"/>
  <c r="BG36" i="7"/>
  <c r="BH36" i="7" a="1"/>
  <c r="BH36" i="7"/>
  <c r="BI36" i="7" a="1"/>
  <c r="BI36" i="7"/>
  <c r="BJ36" i="7" a="1"/>
  <c r="BJ36" i="7"/>
  <c r="BK36" i="7" a="1"/>
  <c r="BK36" i="7"/>
  <c r="BL36" i="7" a="1"/>
  <c r="BL36" i="7"/>
  <c r="BM36" i="7" a="1"/>
  <c r="BM36" i="7"/>
  <c r="BN36" i="7" a="1"/>
  <c r="BN36" i="7"/>
  <c r="BO36" i="7" a="1"/>
  <c r="BO36" i="7"/>
  <c r="BP36" i="7" a="1"/>
  <c r="BP36" i="7"/>
  <c r="BQ36" i="7" a="1"/>
  <c r="BQ36" i="7"/>
  <c r="BR36" i="7" a="1"/>
  <c r="BR36" i="7"/>
  <c r="BS36" i="7" a="1"/>
  <c r="BS36" i="7"/>
  <c r="BT36" i="7" a="1"/>
  <c r="BT36" i="7"/>
  <c r="BU36" i="7" a="1"/>
  <c r="BU36" i="7"/>
  <c r="BV36" i="7" a="1"/>
  <c r="BV36" i="7"/>
  <c r="BW36" i="7" a="1"/>
  <c r="BW36" i="7"/>
  <c r="BX36" i="7" a="1"/>
  <c r="BX36" i="7"/>
  <c r="BY36" i="7" a="1"/>
  <c r="BY36" i="7"/>
  <c r="BZ36" i="7" a="1"/>
  <c r="BZ36" i="7"/>
  <c r="CA36" i="7" a="1"/>
  <c r="CA36" i="7"/>
  <c r="CB36" i="7" a="1"/>
  <c r="CB36" i="7"/>
  <c r="CC36" i="7" a="1"/>
  <c r="CC36" i="7"/>
  <c r="CD36" i="7" a="1"/>
  <c r="CD36" i="7"/>
  <c r="CE36" i="7" a="1"/>
  <c r="CE36" i="7"/>
  <c r="CF36" i="7" a="1"/>
  <c r="CF36" i="7"/>
  <c r="CG36" i="7" a="1"/>
  <c r="CG36" i="7"/>
  <c r="CH36" i="7" a="1"/>
  <c r="CH36" i="7"/>
  <c r="CI36" i="7" a="1"/>
  <c r="CI36" i="7"/>
  <c r="CJ36" i="7" a="1"/>
  <c r="CJ36" i="7"/>
  <c r="CK36" i="7" a="1"/>
  <c r="CK36" i="7"/>
  <c r="CL36" i="7" a="1"/>
  <c r="CL36" i="7"/>
  <c r="CM36" i="7" a="1"/>
  <c r="CM36" i="7"/>
  <c r="CN36" i="7" a="1"/>
  <c r="CN36" i="7"/>
  <c r="CO36" i="7" a="1"/>
  <c r="CO36" i="7"/>
  <c r="CP36" i="7" a="1"/>
  <c r="CP36" i="7"/>
  <c r="CQ36" i="7" a="1"/>
  <c r="CQ36" i="7"/>
  <c r="CR36" i="7" a="1"/>
  <c r="CR36" i="7"/>
  <c r="CS36" i="7" a="1"/>
  <c r="CS36" i="7"/>
  <c r="CT36" i="7" a="1"/>
  <c r="CT36" i="7"/>
  <c r="CU36" i="7" a="1"/>
  <c r="CU36" i="7"/>
  <c r="CV36" i="7" a="1"/>
  <c r="CV36" i="7"/>
  <c r="CW36" i="7" a="1"/>
  <c r="CW36" i="7"/>
  <c r="CX36" i="7" a="1"/>
  <c r="CX36" i="7"/>
  <c r="CY36" i="7" a="1"/>
  <c r="CY36" i="7"/>
  <c r="CZ36" i="7" a="1"/>
  <c r="CZ36" i="7"/>
  <c r="DA36" i="7" a="1"/>
  <c r="DA36" i="7"/>
  <c r="DB36" i="7" a="1"/>
  <c r="DB36" i="7"/>
  <c r="DC36" i="7" a="1"/>
  <c r="DC36" i="7"/>
  <c r="DD36" i="7" a="1"/>
  <c r="DD36" i="7"/>
  <c r="DE36" i="7" a="1"/>
  <c r="DE36" i="7"/>
  <c r="DF36" i="7" a="1"/>
  <c r="DF36" i="7"/>
  <c r="DG36" i="7" a="1"/>
  <c r="DG36" i="7"/>
  <c r="DH36" i="7" a="1"/>
  <c r="DH36" i="7"/>
  <c r="DI36" i="7" a="1"/>
  <c r="DI36" i="7"/>
  <c r="DJ36" i="7" a="1"/>
  <c r="DJ36" i="7"/>
  <c r="DK36" i="7" a="1"/>
  <c r="DK36" i="7"/>
  <c r="DL36" i="7" a="1"/>
  <c r="DL36" i="7"/>
  <c r="DM36" i="7" a="1"/>
  <c r="DM36" i="7"/>
  <c r="DN36" i="7" a="1"/>
  <c r="DN36" i="7"/>
  <c r="DO36" i="7" a="1"/>
  <c r="DO36" i="7"/>
  <c r="DP36" i="7" a="1"/>
  <c r="DP36" i="7"/>
  <c r="DQ36" i="7" a="1"/>
  <c r="DQ36" i="7"/>
  <c r="DR36" i="7" a="1"/>
  <c r="DR36" i="7"/>
  <c r="DS36" i="7" a="1"/>
  <c r="DS36" i="7"/>
  <c r="DT36" i="7" a="1"/>
  <c r="DT36" i="7"/>
  <c r="DU36" i="7" a="1"/>
  <c r="DU36" i="7"/>
  <c r="DV36" i="7" a="1"/>
  <c r="DV36" i="7"/>
  <c r="DW36" i="7" a="1"/>
  <c r="DW36" i="7"/>
  <c r="DX36" i="7" a="1"/>
  <c r="DX36" i="7"/>
  <c r="N48" i="7" a="1"/>
  <c r="N48" i="7"/>
  <c r="O48" i="7" a="1"/>
  <c r="O48" i="7"/>
  <c r="P48" i="7" a="1"/>
  <c r="P48" i="7"/>
  <c r="Q48" i="7" a="1"/>
  <c r="Q48" i="7"/>
  <c r="R48" i="7" a="1"/>
  <c r="R48" i="7"/>
  <c r="S48" i="7" a="1"/>
  <c r="S48" i="7"/>
  <c r="T48" i="7" a="1"/>
  <c r="T48" i="7"/>
  <c r="U48" i="7" a="1"/>
  <c r="U48" i="7"/>
  <c r="V48" i="7" a="1"/>
  <c r="V48" i="7"/>
  <c r="W48" i="7" a="1"/>
  <c r="W48" i="7"/>
  <c r="X48" i="7" a="1"/>
  <c r="X48" i="7"/>
  <c r="Y48" i="7" a="1"/>
  <c r="Y48" i="7"/>
  <c r="Z48" i="7" a="1"/>
  <c r="Z48" i="7"/>
  <c r="AA48" i="7" a="1"/>
  <c r="AA48" i="7"/>
  <c r="AB48" i="7" a="1"/>
  <c r="AB48" i="7"/>
  <c r="AC48" i="7" a="1"/>
  <c r="AC48" i="7"/>
  <c r="AD48" i="7" a="1"/>
  <c r="AD48" i="7"/>
  <c r="AE48" i="7" a="1"/>
  <c r="AE48" i="7"/>
  <c r="AF48" i="7" a="1"/>
  <c r="AF48" i="7"/>
  <c r="AG48" i="7" a="1"/>
  <c r="AG48" i="7"/>
  <c r="AH48" i="7" a="1"/>
  <c r="AH48" i="7"/>
  <c r="AI48" i="7" a="1"/>
  <c r="AI48" i="7"/>
  <c r="AJ48" i="7" a="1"/>
  <c r="AJ48" i="7"/>
  <c r="AK48" i="7" a="1"/>
  <c r="AK48" i="7"/>
  <c r="AL48" i="7" a="1"/>
  <c r="AL48" i="7"/>
  <c r="AM48" i="7" a="1"/>
  <c r="AM48" i="7"/>
  <c r="AN48" i="7" a="1"/>
  <c r="AN48" i="7"/>
  <c r="AO48" i="7" a="1"/>
  <c r="AO48" i="7"/>
  <c r="AP48" i="7" a="1"/>
  <c r="AP48" i="7"/>
  <c r="AQ48" i="7" a="1"/>
  <c r="AQ48" i="7"/>
  <c r="AR48" i="7" a="1"/>
  <c r="AR48" i="7"/>
  <c r="AS48" i="7" a="1"/>
  <c r="AS48" i="7"/>
  <c r="AT48" i="7" a="1"/>
  <c r="AT48" i="7"/>
  <c r="AU48" i="7" a="1"/>
  <c r="AU48" i="7"/>
  <c r="AV48" i="7" a="1"/>
  <c r="AV48" i="7"/>
  <c r="AW48" i="7" a="1"/>
  <c r="AW48" i="7"/>
  <c r="AX48" i="7" a="1"/>
  <c r="AX48" i="7"/>
  <c r="AY48" i="7" a="1"/>
  <c r="AY48" i="7"/>
  <c r="AZ48" i="7" a="1"/>
  <c r="AZ48" i="7"/>
  <c r="BA48" i="7" a="1"/>
  <c r="BA48" i="7"/>
  <c r="BB48" i="7" a="1"/>
  <c r="BB48" i="7"/>
  <c r="BC48" i="7" a="1"/>
  <c r="BC48" i="7"/>
  <c r="BD48" i="7" a="1"/>
  <c r="BD48" i="7"/>
  <c r="BE48" i="7" a="1"/>
  <c r="BE48" i="7"/>
  <c r="BF48" i="7" a="1"/>
  <c r="BF48" i="7"/>
  <c r="BG48" i="7" a="1"/>
  <c r="BG48" i="7"/>
  <c r="BH48" i="7" a="1"/>
  <c r="BH48" i="7"/>
  <c r="BI48" i="7" a="1"/>
  <c r="BI48" i="7"/>
  <c r="BJ48" i="7" a="1"/>
  <c r="BJ48" i="7"/>
  <c r="BK48" i="7" a="1"/>
  <c r="BK48" i="7"/>
  <c r="BL48" i="7" a="1"/>
  <c r="BL48" i="7"/>
  <c r="BM48" i="7" a="1"/>
  <c r="BM48" i="7"/>
  <c r="BN48" i="7" a="1"/>
  <c r="BN48" i="7"/>
  <c r="BO48" i="7" a="1"/>
  <c r="BO48" i="7"/>
  <c r="BP48" i="7" a="1"/>
  <c r="BP48" i="7"/>
  <c r="BQ48" i="7" a="1"/>
  <c r="BQ48" i="7"/>
  <c r="BR48" i="7" a="1"/>
  <c r="BR48" i="7"/>
  <c r="BS48" i="7" a="1"/>
  <c r="BS48" i="7"/>
  <c r="BT48" i="7" a="1"/>
  <c r="BT48" i="7"/>
  <c r="BU48" i="7" a="1"/>
  <c r="BU48" i="7"/>
  <c r="BV48" i="7" a="1"/>
  <c r="BV48" i="7"/>
  <c r="BW48" i="7" a="1"/>
  <c r="BW48" i="7"/>
  <c r="BX48" i="7" a="1"/>
  <c r="BX48" i="7"/>
  <c r="BY48" i="7" a="1"/>
  <c r="BY48" i="7"/>
  <c r="BZ48" i="7" a="1"/>
  <c r="BZ48" i="7"/>
  <c r="CA48" i="7" a="1"/>
  <c r="CA48" i="7"/>
  <c r="CB48" i="7" a="1"/>
  <c r="CB48" i="7"/>
  <c r="CC48" i="7" a="1"/>
  <c r="CC48" i="7"/>
  <c r="CD48" i="7" a="1"/>
  <c r="CD48" i="7"/>
  <c r="CE48" i="7" a="1"/>
  <c r="CE48" i="7"/>
  <c r="CF48" i="7" a="1"/>
  <c r="CF48" i="7"/>
  <c r="CG48" i="7" a="1"/>
  <c r="CG48" i="7"/>
  <c r="CH48" i="7" a="1"/>
  <c r="CH48" i="7"/>
  <c r="CI48" i="7" a="1"/>
  <c r="CI48" i="7"/>
  <c r="CJ48" i="7" a="1"/>
  <c r="CJ48" i="7"/>
  <c r="CK48" i="7" a="1"/>
  <c r="CK48" i="7"/>
  <c r="CL48" i="7" a="1"/>
  <c r="CL48" i="7"/>
  <c r="CM48" i="7" a="1"/>
  <c r="CM48" i="7"/>
  <c r="CN48" i="7" a="1"/>
  <c r="CN48" i="7"/>
  <c r="CO48" i="7" a="1"/>
  <c r="CO48" i="7"/>
  <c r="CP48" i="7" a="1"/>
  <c r="CP48" i="7"/>
  <c r="CQ48" i="7" a="1"/>
  <c r="CQ48" i="7"/>
  <c r="CR48" i="7" a="1"/>
  <c r="CR48" i="7"/>
  <c r="CS48" i="7" a="1"/>
  <c r="CS48" i="7"/>
  <c r="CT48" i="7" a="1"/>
  <c r="CT48" i="7"/>
  <c r="CU48" i="7" a="1"/>
  <c r="CU48" i="7"/>
  <c r="CV48" i="7" a="1"/>
  <c r="CV48" i="7"/>
  <c r="CW48" i="7" a="1"/>
  <c r="CW48" i="7"/>
  <c r="CX48" i="7" a="1"/>
  <c r="CX48" i="7"/>
  <c r="CY48" i="7" a="1"/>
  <c r="CY48" i="7"/>
  <c r="CZ48" i="7" a="1"/>
  <c r="CZ48" i="7"/>
  <c r="DA48" i="7" a="1"/>
  <c r="DA48" i="7"/>
  <c r="DB48" i="7" a="1"/>
  <c r="DB48" i="7"/>
  <c r="DC48" i="7" a="1"/>
  <c r="DC48" i="7"/>
  <c r="DD48" i="7" a="1"/>
  <c r="DD48" i="7"/>
  <c r="DE48" i="7" a="1"/>
  <c r="DE48" i="7"/>
  <c r="DF48" i="7" a="1"/>
  <c r="DF48" i="7"/>
  <c r="DG48" i="7" a="1"/>
  <c r="DG48" i="7"/>
  <c r="DH48" i="7" a="1"/>
  <c r="DH48" i="7"/>
  <c r="DI48" i="7" a="1"/>
  <c r="DI48" i="7"/>
  <c r="DJ48" i="7" a="1"/>
  <c r="DJ48" i="7"/>
  <c r="DK48" i="7" a="1"/>
  <c r="DK48" i="7"/>
  <c r="DL48" i="7" a="1"/>
  <c r="DL48" i="7"/>
  <c r="DM48" i="7" a="1"/>
  <c r="DM48" i="7"/>
  <c r="DN48" i="7" a="1"/>
  <c r="DN48" i="7"/>
  <c r="DO48" i="7" a="1"/>
  <c r="DO48" i="7"/>
  <c r="DP48" i="7" a="1"/>
  <c r="DP48" i="7"/>
  <c r="DQ48" i="7" a="1"/>
  <c r="DQ48" i="7"/>
  <c r="DR48" i="7" a="1"/>
  <c r="DR48" i="7"/>
  <c r="DS48" i="7" a="1"/>
  <c r="DS48" i="7"/>
  <c r="DT48" i="7" a="1"/>
  <c r="DT48" i="7"/>
  <c r="DU48" i="7" a="1"/>
  <c r="DU48" i="7"/>
  <c r="DV48" i="7" a="1"/>
  <c r="DV48" i="7"/>
  <c r="DW48" i="7" a="1"/>
  <c r="DW48" i="7"/>
  <c r="DX48" i="7" a="1"/>
  <c r="DX48" i="7"/>
  <c r="M3" i="6" a="1"/>
  <c r="M3" i="6"/>
  <c r="N3" i="6" a="1"/>
  <c r="N3" i="6"/>
  <c r="O3" i="6" a="1"/>
  <c r="O3" i="6"/>
  <c r="P3" i="6" a="1"/>
  <c r="P3" i="6"/>
  <c r="Q3" i="6" a="1"/>
  <c r="Q3" i="6"/>
  <c r="R3" i="6" a="1"/>
  <c r="R3" i="6"/>
  <c r="S3" i="6" a="1"/>
  <c r="S3" i="6"/>
  <c r="T3" i="6" a="1"/>
  <c r="T3" i="6"/>
  <c r="U3" i="6" a="1"/>
  <c r="U3" i="6"/>
  <c r="V3" i="6" a="1"/>
  <c r="V3" i="6"/>
  <c r="W3" i="6" a="1"/>
  <c r="W3" i="6"/>
  <c r="U17" i="6" a="1"/>
  <c r="U17" i="6"/>
  <c r="V17" i="6" a="1"/>
  <c r="V17" i="6"/>
  <c r="W17" i="6" a="1"/>
  <c r="W17" i="6"/>
  <c r="X17" i="6" a="1"/>
  <c r="X17" i="6"/>
  <c r="Y17" i="6" a="1"/>
  <c r="Y17" i="6"/>
  <c r="Z17" i="6" a="1"/>
  <c r="Z17" i="6"/>
  <c r="AA17" i="6" a="1"/>
  <c r="AA17" i="6"/>
  <c r="AB17" i="6" a="1"/>
  <c r="AB17" i="6"/>
  <c r="AC17" i="6" a="1"/>
  <c r="AC17" i="6"/>
  <c r="AD17" i="6" a="1"/>
  <c r="AD17" i="6"/>
  <c r="AE17" i="6" a="1"/>
  <c r="AE17" i="6"/>
  <c r="AF17" i="6" a="1"/>
  <c r="AF17" i="6"/>
  <c r="AG17" i="6" a="1"/>
  <c r="AG17" i="6"/>
  <c r="AH17" i="6" a="1"/>
  <c r="AH17" i="6"/>
  <c r="AI17" i="6" a="1"/>
  <c r="AI17" i="6"/>
  <c r="AJ17" i="6" a="1"/>
  <c r="AJ17" i="6"/>
  <c r="AK17" i="6" a="1"/>
  <c r="AK17" i="6"/>
  <c r="AL17" i="6" a="1"/>
  <c r="AL17" i="6"/>
  <c r="AM17" i="6" a="1"/>
  <c r="AM17" i="6"/>
  <c r="AN17" i="6" a="1"/>
  <c r="AN17" i="6"/>
  <c r="AO17" i="6" a="1"/>
  <c r="AO17" i="6"/>
  <c r="AP17" i="6" a="1"/>
  <c r="AP17" i="6"/>
  <c r="O23" i="6" a="1"/>
  <c r="O23" i="6"/>
  <c r="P23" i="6" a="1"/>
  <c r="P23" i="6"/>
  <c r="Q23" i="6" a="1"/>
  <c r="Q23" i="6"/>
  <c r="R23" i="6" a="1"/>
  <c r="R23" i="6"/>
  <c r="S23" i="6" a="1"/>
  <c r="S23" i="6"/>
  <c r="T23" i="6" a="1"/>
  <c r="T23" i="6"/>
  <c r="U23" i="6" a="1"/>
  <c r="U23" i="6"/>
  <c r="V23" i="6" a="1"/>
  <c r="V23" i="6"/>
  <c r="W23" i="6" a="1"/>
  <c r="W23" i="6"/>
  <c r="X23" i="6" a="1"/>
  <c r="X23" i="6"/>
  <c r="Y23" i="6" a="1"/>
  <c r="Y23" i="6"/>
  <c r="Z23" i="6" a="1"/>
  <c r="Z23" i="6"/>
  <c r="AA23" i="6" a="1"/>
  <c r="AA23" i="6"/>
  <c r="AB23" i="6" a="1"/>
  <c r="AB23" i="6"/>
  <c r="AC23" i="6" a="1"/>
  <c r="AC23" i="6"/>
  <c r="AD23" i="6" a="1"/>
  <c r="AD23" i="6"/>
  <c r="AE23" i="6" a="1"/>
  <c r="AE23" i="6"/>
  <c r="AF23" i="6" a="1"/>
  <c r="AF23" i="6"/>
  <c r="AG23" i="6" a="1"/>
  <c r="AG23" i="6"/>
  <c r="AH23" i="6" a="1"/>
  <c r="AH23" i="6"/>
  <c r="AI23" i="6" a="1"/>
  <c r="AI23" i="6"/>
  <c r="AJ23" i="6" a="1"/>
  <c r="AJ23" i="6"/>
  <c r="E62" i="6"/>
  <c r="U5" i="6" a="1"/>
  <c r="U5" i="6"/>
  <c r="V5" i="6" a="1"/>
  <c r="V5" i="6"/>
  <c r="W5" i="6" a="1"/>
  <c r="W5" i="6"/>
  <c r="X5" i="6" a="1"/>
  <c r="X5" i="6"/>
  <c r="Y5" i="6" a="1"/>
  <c r="Y5" i="6"/>
  <c r="Z5" i="6" a="1"/>
  <c r="Z5" i="6"/>
  <c r="AA5" i="6" a="1"/>
  <c r="AA5" i="6"/>
  <c r="AB5" i="6" a="1"/>
  <c r="AB5" i="6"/>
  <c r="AC5" i="6" a="1"/>
  <c r="AC5" i="6"/>
  <c r="AD5" i="6" a="1"/>
  <c r="AD5" i="6"/>
  <c r="AE5" i="6" a="1"/>
  <c r="AE5" i="6"/>
  <c r="AF5" i="6" a="1"/>
  <c r="AF5" i="6"/>
  <c r="AG5" i="6" a="1"/>
  <c r="AG5" i="6"/>
  <c r="AH5" i="6" a="1"/>
  <c r="AH5" i="6"/>
  <c r="AI5" i="6" a="1"/>
  <c r="AI5" i="6"/>
  <c r="AJ5" i="6" a="1"/>
  <c r="AJ5" i="6"/>
  <c r="AK5" i="6" a="1"/>
  <c r="AK5" i="6"/>
  <c r="AL5" i="6" a="1"/>
  <c r="AL5" i="6"/>
  <c r="AM5" i="6" a="1"/>
  <c r="AM5" i="6"/>
  <c r="AN5" i="6" a="1"/>
  <c r="AN5" i="6"/>
  <c r="AO5" i="6" a="1"/>
  <c r="AO5" i="6"/>
  <c r="AP5" i="6" a="1"/>
  <c r="AP5" i="6"/>
  <c r="AQ5" i="6" a="1"/>
  <c r="AQ5" i="6"/>
  <c r="AR5" i="6" a="1"/>
  <c r="AR5" i="6"/>
  <c r="AS5" i="6" a="1"/>
  <c r="AS5" i="6"/>
  <c r="AT5" i="6" a="1"/>
  <c r="AT5" i="6"/>
  <c r="AU5" i="6" a="1"/>
  <c r="AU5" i="6"/>
  <c r="AV5" i="6" a="1"/>
  <c r="AV5" i="6"/>
  <c r="AW5" i="6" a="1"/>
  <c r="AW5" i="6"/>
  <c r="AX5" i="6" a="1"/>
  <c r="AX5" i="6"/>
  <c r="AY5" i="6" a="1"/>
  <c r="AY5" i="6"/>
  <c r="AZ5" i="6" a="1"/>
  <c r="AZ5" i="6"/>
  <c r="BA5" i="6" a="1"/>
  <c r="BA5" i="6"/>
  <c r="BB5" i="6" a="1"/>
  <c r="BB5" i="6"/>
  <c r="BC5" i="6" a="1"/>
  <c r="BC5" i="6"/>
  <c r="BD5" i="6" a="1"/>
  <c r="BD5" i="6"/>
  <c r="BE5" i="6" a="1"/>
  <c r="BE5" i="6"/>
  <c r="BF5" i="6" a="1"/>
  <c r="BF5" i="6"/>
  <c r="BG5" i="6" a="1"/>
  <c r="BG5" i="6"/>
  <c r="BH5" i="6" a="1"/>
  <c r="BH5" i="6"/>
  <c r="BI5" i="6" a="1"/>
  <c r="BI5" i="6"/>
  <c r="BJ5" i="6" a="1"/>
  <c r="BJ5" i="6"/>
  <c r="BK5" i="6" a="1"/>
  <c r="BK5" i="6"/>
  <c r="BL5" i="6" a="1"/>
  <c r="BL5" i="6"/>
  <c r="BM5" i="6" a="1"/>
  <c r="BM5" i="6"/>
  <c r="BN5" i="6" a="1"/>
  <c r="BN5" i="6"/>
  <c r="BO5" i="6" a="1"/>
  <c r="BO5" i="6"/>
  <c r="BP5" i="6" a="1"/>
  <c r="BP5" i="6"/>
  <c r="BQ5" i="6" a="1"/>
  <c r="BQ5" i="6"/>
  <c r="BR5" i="6" a="1"/>
  <c r="BR5" i="6"/>
  <c r="BS5" i="6" a="1"/>
  <c r="BS5" i="6"/>
  <c r="BT5" i="6" a="1"/>
  <c r="BT5" i="6"/>
  <c r="BU5" i="6" a="1"/>
  <c r="BU5" i="6"/>
  <c r="BV5" i="6" a="1"/>
  <c r="BV5" i="6"/>
  <c r="BW5" i="6" a="1"/>
  <c r="BW5" i="6"/>
  <c r="BX5" i="6" a="1"/>
  <c r="BX5" i="6"/>
  <c r="BY5" i="6" a="1"/>
  <c r="BY5" i="6"/>
  <c r="BZ5" i="6" a="1"/>
  <c r="BZ5" i="6"/>
  <c r="CA5" i="6" a="1"/>
  <c r="CA5" i="6"/>
  <c r="CB5" i="6" a="1"/>
  <c r="CB5" i="6"/>
  <c r="CC5" i="6" a="1"/>
  <c r="CC5" i="6"/>
  <c r="CD5" i="6" a="1"/>
  <c r="CD5" i="6"/>
  <c r="CE5" i="6" a="1"/>
  <c r="CE5" i="6"/>
  <c r="CF5" i="6" a="1"/>
  <c r="CF5" i="6"/>
  <c r="CG5" i="6" a="1"/>
  <c r="CG5" i="6"/>
  <c r="CH5" i="6" a="1"/>
  <c r="CH5" i="6"/>
  <c r="CI5" i="6" a="1"/>
  <c r="CI5" i="6"/>
  <c r="CJ5" i="6" a="1"/>
  <c r="CJ5" i="6"/>
  <c r="CK5" i="6" a="1"/>
  <c r="CK5" i="6"/>
  <c r="CL5" i="6" a="1"/>
  <c r="CL5" i="6"/>
  <c r="CM5" i="6" a="1"/>
  <c r="CM5" i="6"/>
  <c r="CN5" i="6" a="1"/>
  <c r="CN5" i="6"/>
  <c r="CO5" i="6" a="1"/>
  <c r="CO5" i="6"/>
  <c r="CP5" i="6" a="1"/>
  <c r="CP5" i="6"/>
  <c r="CQ5" i="6" a="1"/>
  <c r="CQ5" i="6"/>
  <c r="CR5" i="6" a="1"/>
  <c r="CR5" i="6"/>
  <c r="CS5" i="6" a="1"/>
  <c r="CS5" i="6"/>
  <c r="CT5" i="6" a="1"/>
  <c r="CT5" i="6"/>
  <c r="CU5" i="6" a="1"/>
  <c r="CU5" i="6"/>
  <c r="CV5" i="6" a="1"/>
  <c r="CV5" i="6"/>
  <c r="CW5" i="6" a="1"/>
  <c r="CW5" i="6"/>
  <c r="CX5" i="6" a="1"/>
  <c r="CX5" i="6"/>
  <c r="CY5" i="6" a="1"/>
  <c r="CY5" i="6"/>
  <c r="CZ5" i="6" a="1"/>
  <c r="CZ5" i="6"/>
  <c r="DA5" i="6" a="1"/>
  <c r="DA5" i="6"/>
  <c r="DB5" i="6" a="1"/>
  <c r="DB5" i="6"/>
  <c r="DC5" i="6" a="1"/>
  <c r="DC5" i="6"/>
  <c r="DD5" i="6" a="1"/>
  <c r="DD5" i="6"/>
  <c r="DE5" i="6" a="1"/>
  <c r="DE5" i="6"/>
  <c r="DF5" i="6" a="1"/>
  <c r="DF5" i="6"/>
  <c r="DG5" i="6" a="1"/>
  <c r="DG5" i="6"/>
  <c r="DH5" i="6" a="1"/>
  <c r="DH5" i="6"/>
  <c r="DI5" i="6" a="1"/>
  <c r="DI5" i="6"/>
  <c r="DJ5" i="6" a="1"/>
  <c r="DJ5" i="6"/>
  <c r="DK5" i="6" a="1"/>
  <c r="DK5" i="6"/>
  <c r="DL5" i="6" a="1"/>
  <c r="DL5" i="6"/>
  <c r="DM5" i="6" a="1"/>
  <c r="DM5" i="6"/>
  <c r="DN5" i="6" a="1"/>
  <c r="DN5" i="6"/>
  <c r="DO5" i="6" a="1"/>
  <c r="DO5" i="6"/>
  <c r="DP5" i="6" a="1"/>
  <c r="DP5" i="6"/>
  <c r="DQ5" i="6" a="1"/>
  <c r="DQ5" i="6"/>
  <c r="DR5" i="6" a="1"/>
  <c r="DR5" i="6"/>
  <c r="DS5" i="6" a="1"/>
  <c r="DS5" i="6"/>
  <c r="DT5" i="6" a="1"/>
  <c r="DT5" i="6"/>
  <c r="DU5" i="6" a="1"/>
  <c r="DU5" i="6"/>
  <c r="DV5" i="6" a="1"/>
  <c r="DV5" i="6"/>
  <c r="DW5" i="6" a="1"/>
  <c r="DW5" i="6"/>
  <c r="DX5" i="6" a="1"/>
  <c r="DX5" i="6"/>
  <c r="O11" i="6" a="1"/>
  <c r="O11" i="6"/>
  <c r="P11" i="6" a="1"/>
  <c r="P11" i="6"/>
  <c r="Q11" i="6" a="1"/>
  <c r="Q11" i="6"/>
  <c r="R11" i="6" a="1"/>
  <c r="R11" i="6"/>
  <c r="S11" i="6" a="1"/>
  <c r="S11" i="6"/>
  <c r="T11" i="6" a="1"/>
  <c r="T11" i="6"/>
  <c r="U11" i="6" a="1"/>
  <c r="U11" i="6"/>
  <c r="V11" i="6" a="1"/>
  <c r="V11" i="6"/>
  <c r="W11" i="6" a="1"/>
  <c r="W11" i="6"/>
  <c r="X11" i="6" a="1"/>
  <c r="X11" i="6"/>
  <c r="Y11" i="6" a="1"/>
  <c r="Y11" i="6"/>
  <c r="Z11" i="6" a="1"/>
  <c r="Z11" i="6"/>
  <c r="AA11" i="6" a="1"/>
  <c r="AA11" i="6"/>
  <c r="AB11" i="6" a="1"/>
  <c r="AB11" i="6"/>
  <c r="AC11" i="6" a="1"/>
  <c r="AC11" i="6"/>
  <c r="AD11" i="6" a="1"/>
  <c r="AD11" i="6"/>
  <c r="AE11" i="6" a="1"/>
  <c r="AE11" i="6"/>
  <c r="AF11" i="6" a="1"/>
  <c r="AF11" i="6"/>
  <c r="AG11" i="6" a="1"/>
  <c r="AG11" i="6"/>
  <c r="AH11" i="6" a="1"/>
  <c r="AH11" i="6"/>
  <c r="AI11" i="6" a="1"/>
  <c r="AI11" i="6"/>
  <c r="AJ11" i="6" a="1"/>
  <c r="AJ11" i="6"/>
  <c r="AK11" i="6" a="1"/>
  <c r="AK11" i="6"/>
  <c r="AL11" i="6" a="1"/>
  <c r="AL11" i="6"/>
  <c r="AM11" i="6" a="1"/>
  <c r="AM11" i="6"/>
  <c r="AN11" i="6" a="1"/>
  <c r="AN11" i="6"/>
  <c r="P58" i="6" a="1"/>
  <c r="P58" i="6"/>
  <c r="Q58" i="6" a="1"/>
  <c r="Q58" i="6"/>
  <c r="R58" i="6" a="1"/>
  <c r="R58" i="6"/>
  <c r="S58" i="6" a="1"/>
  <c r="S58" i="6"/>
  <c r="T58" i="6" a="1"/>
  <c r="T58" i="6"/>
  <c r="U58" i="6" a="1"/>
  <c r="U58" i="6"/>
  <c r="V58" i="6" a="1"/>
  <c r="V58" i="6"/>
  <c r="W58" i="6" a="1"/>
  <c r="W58" i="6"/>
  <c r="X58" i="6" a="1"/>
  <c r="X58" i="6"/>
  <c r="Y58" i="6" a="1"/>
  <c r="Y58" i="6"/>
  <c r="Z58" i="6" a="1"/>
  <c r="Z58" i="6"/>
  <c r="AA58" i="6" a="1"/>
  <c r="AA58" i="6"/>
  <c r="AB58" i="6" a="1"/>
  <c r="AB58" i="6"/>
  <c r="AC58" i="6" a="1"/>
  <c r="AC58" i="6"/>
  <c r="AD58" i="6" a="1"/>
  <c r="AD58" i="6"/>
  <c r="AE58" i="6" a="1"/>
  <c r="AE58" i="6"/>
  <c r="AF58" i="6" a="1"/>
  <c r="AF58" i="6"/>
  <c r="AG58" i="6" a="1"/>
  <c r="AG58" i="6"/>
  <c r="AH58" i="6" a="1"/>
  <c r="AH58" i="6"/>
  <c r="AI58" i="6" a="1"/>
  <c r="AI58" i="6"/>
  <c r="AJ58" i="6" a="1"/>
  <c r="AJ58" i="6"/>
  <c r="AK58" i="6" a="1"/>
  <c r="AK58" i="6"/>
  <c r="AL58" i="6" a="1"/>
  <c r="AL58" i="6"/>
  <c r="AM58" i="6" a="1"/>
  <c r="AM58" i="6"/>
  <c r="AN58" i="6" a="1"/>
  <c r="AN58" i="6"/>
  <c r="AO58" i="6" a="1"/>
  <c r="AO58" i="6"/>
  <c r="AP58" i="6" a="1"/>
  <c r="AP58" i="6"/>
  <c r="AQ58" i="6" a="1"/>
  <c r="AQ58" i="6"/>
  <c r="AR58" i="6" a="1"/>
  <c r="AR58" i="6"/>
  <c r="AS58" i="6" a="1"/>
  <c r="AS58" i="6"/>
  <c r="AT58" i="6" a="1"/>
  <c r="AT58" i="6"/>
  <c r="AU58" i="6" a="1"/>
  <c r="AU58" i="6"/>
  <c r="AV58" i="6" a="1"/>
  <c r="AV58" i="6"/>
  <c r="AW58" i="6" a="1"/>
  <c r="AW58" i="6"/>
  <c r="AX58" i="6" a="1"/>
  <c r="AX58" i="6"/>
  <c r="AY58" i="6" a="1"/>
  <c r="AY58" i="6"/>
  <c r="AZ58" i="6" a="1"/>
  <c r="AZ58" i="6"/>
  <c r="BA58" i="6" a="1"/>
  <c r="BA58" i="6"/>
  <c r="BB58" i="6" a="1"/>
  <c r="BB58" i="6"/>
  <c r="BC58" i="6" a="1"/>
  <c r="BC58" i="6"/>
  <c r="BD58" i="6" a="1"/>
  <c r="BD58" i="6"/>
  <c r="BE58" i="6" a="1"/>
  <c r="BE58" i="6"/>
  <c r="BF58" i="6" a="1"/>
  <c r="BF58" i="6"/>
  <c r="BG58" i="6" a="1"/>
  <c r="BG58" i="6"/>
  <c r="BH58" i="6" a="1"/>
  <c r="BH58" i="6"/>
  <c r="BI58" i="6" a="1"/>
  <c r="BI58" i="6"/>
  <c r="BJ58" i="6" a="1"/>
  <c r="BJ58" i="6"/>
  <c r="BK58" i="6" a="1"/>
  <c r="BK58" i="6"/>
  <c r="BL58" i="6" a="1"/>
  <c r="BL58" i="6"/>
  <c r="BM58" i="6" a="1"/>
  <c r="BM58" i="6"/>
  <c r="BN58" i="6" a="1"/>
  <c r="BN58" i="6"/>
  <c r="BO58" i="6" a="1"/>
  <c r="BO58" i="6"/>
  <c r="BP58" i="6" a="1"/>
  <c r="BP58" i="6"/>
  <c r="BQ58" i="6" a="1"/>
  <c r="BQ58" i="6"/>
  <c r="BR58" i="6" a="1"/>
  <c r="BR58" i="6"/>
  <c r="BS58" i="6" a="1"/>
  <c r="BS58" i="6"/>
  <c r="BT58" i="6" a="1"/>
  <c r="BT58" i="6"/>
  <c r="BU58" i="6" a="1"/>
  <c r="BU58" i="6"/>
  <c r="BV58" i="6" a="1"/>
  <c r="BV58" i="6"/>
  <c r="BW58" i="6" a="1"/>
  <c r="BW58" i="6"/>
  <c r="BX58" i="6" a="1"/>
  <c r="BX58" i="6"/>
  <c r="BY58" i="6" a="1"/>
  <c r="BY58" i="6"/>
  <c r="BZ58" i="6" a="1"/>
  <c r="BZ58" i="6"/>
  <c r="CA58" i="6" a="1"/>
  <c r="CA58" i="6"/>
  <c r="CB58" i="6" a="1"/>
  <c r="CB58" i="6"/>
  <c r="CC58" i="6" a="1"/>
  <c r="CC58" i="6"/>
  <c r="CD58" i="6" a="1"/>
  <c r="CD58" i="6"/>
  <c r="CE58" i="6" a="1"/>
  <c r="CE58" i="6"/>
  <c r="CF58" i="6" a="1"/>
  <c r="CF58" i="6"/>
  <c r="CG58" i="6" a="1"/>
  <c r="CG58" i="6"/>
  <c r="CH58" i="6" a="1"/>
  <c r="CH58" i="6"/>
  <c r="CI58" i="6" a="1"/>
  <c r="CI58" i="6"/>
  <c r="CJ58" i="6" a="1"/>
  <c r="CJ58" i="6"/>
  <c r="CK58" i="6" a="1"/>
  <c r="CK58" i="6"/>
  <c r="CL58" i="6" a="1"/>
  <c r="CL58" i="6"/>
  <c r="CM58" i="6" a="1"/>
  <c r="CM58" i="6"/>
  <c r="CN58" i="6" a="1"/>
  <c r="CN58" i="6"/>
  <c r="CO58" i="6" a="1"/>
  <c r="CO58" i="6"/>
  <c r="CP58" i="6" a="1"/>
  <c r="CP58" i="6"/>
  <c r="CQ58" i="6" a="1"/>
  <c r="CQ58" i="6"/>
  <c r="CR58" i="6" a="1"/>
  <c r="CR58" i="6"/>
  <c r="CS58" i="6" a="1"/>
  <c r="CS58" i="6"/>
  <c r="CT58" i="6" a="1"/>
  <c r="CT58" i="6"/>
  <c r="CU58" i="6" a="1"/>
  <c r="CU58" i="6"/>
  <c r="CV58" i="6" a="1"/>
  <c r="CV58" i="6"/>
  <c r="CW58" i="6" a="1"/>
  <c r="CW58" i="6"/>
  <c r="CX58" i="6" a="1"/>
  <c r="CX58" i="6"/>
  <c r="CY58" i="6" a="1"/>
  <c r="CY58" i="6"/>
  <c r="CZ58" i="6" a="1"/>
  <c r="CZ58" i="6"/>
  <c r="DA58" i="6" a="1"/>
  <c r="DA58" i="6"/>
  <c r="DB58" i="6" a="1"/>
  <c r="DB58" i="6"/>
  <c r="DC58" i="6" a="1"/>
  <c r="DC58" i="6"/>
  <c r="DD58" i="6" a="1"/>
  <c r="DD58" i="6"/>
  <c r="DE58" i="6" a="1"/>
  <c r="DE58" i="6"/>
  <c r="DF58" i="6" a="1"/>
  <c r="DF58" i="6"/>
  <c r="DG58" i="6" a="1"/>
  <c r="DG58" i="6"/>
  <c r="DH58" i="6" a="1"/>
  <c r="DH58" i="6"/>
  <c r="DI58" i="6" a="1"/>
  <c r="DI58" i="6"/>
  <c r="DJ58" i="6" a="1"/>
  <c r="DJ58" i="6"/>
  <c r="DK58" i="6" a="1"/>
  <c r="DK58" i="6"/>
  <c r="DL58" i="6" a="1"/>
  <c r="DL58" i="6"/>
  <c r="DM58" i="6" a="1"/>
  <c r="DM58" i="6"/>
  <c r="DN58" i="6" a="1"/>
  <c r="DN58" i="6"/>
  <c r="DO58" i="6" a="1"/>
  <c r="DO58" i="6"/>
  <c r="DP58" i="6" a="1"/>
  <c r="DP58" i="6"/>
  <c r="DQ58" i="6" a="1"/>
  <c r="DQ58" i="6"/>
  <c r="DR58" i="6" a="1"/>
  <c r="DR58" i="6"/>
  <c r="DS58" i="6" a="1"/>
  <c r="DS58" i="6"/>
  <c r="DT58" i="6" a="1"/>
  <c r="DT58" i="6"/>
  <c r="DU58" i="6" a="1"/>
  <c r="DU58" i="6"/>
  <c r="DV58" i="6" a="1"/>
  <c r="DV58" i="6"/>
  <c r="DW58" i="6" a="1"/>
  <c r="DW58" i="6"/>
  <c r="DX58" i="6" a="1"/>
  <c r="DX58" i="6"/>
  <c r="E27" i="6"/>
  <c r="W27" i="6" a="1"/>
  <c r="W27" i="6"/>
  <c r="X27" i="6" a="1"/>
  <c r="X27" i="6"/>
  <c r="Q33" i="6" a="1"/>
  <c r="Q33" i="6"/>
  <c r="R33" i="6" a="1"/>
  <c r="R33" i="6"/>
  <c r="S33" i="6" a="1"/>
  <c r="S33" i="6"/>
  <c r="T33" i="6" a="1"/>
  <c r="T33" i="6"/>
  <c r="U33" i="6" a="1"/>
  <c r="U33" i="6"/>
  <c r="V33" i="6" a="1"/>
  <c r="V33" i="6"/>
  <c r="W33" i="6" a="1"/>
  <c r="W33" i="6"/>
  <c r="X33" i="6" a="1"/>
  <c r="X33" i="6"/>
  <c r="Y33" i="6" a="1"/>
  <c r="Y33" i="6"/>
  <c r="Z33" i="6" a="1"/>
  <c r="Z33" i="6"/>
  <c r="AA33" i="6" a="1"/>
  <c r="AA33" i="6"/>
  <c r="AB33" i="6" a="1"/>
  <c r="AB33" i="6"/>
  <c r="AC33" i="6" a="1"/>
  <c r="AC33" i="6"/>
  <c r="AD33" i="6" a="1"/>
  <c r="AD33" i="6"/>
  <c r="AE33" i="6" a="1"/>
  <c r="AE33" i="6"/>
  <c r="AF33" i="6" a="1"/>
  <c r="AF33" i="6"/>
  <c r="AG33" i="6" a="1"/>
  <c r="AG33" i="6"/>
  <c r="AH33" i="6" a="1"/>
  <c r="AH33" i="6"/>
  <c r="AI33" i="6" a="1"/>
  <c r="AI33" i="6"/>
  <c r="AJ33" i="6" a="1"/>
  <c r="AJ33" i="6"/>
  <c r="AK33" i="6" a="1"/>
  <c r="AK33" i="6"/>
  <c r="AL33" i="6" a="1"/>
  <c r="AL33" i="6"/>
  <c r="AM33" i="6" a="1"/>
  <c r="AM33" i="6"/>
  <c r="AN33" i="6" a="1"/>
  <c r="AN33" i="6"/>
  <c r="AO33" i="6" a="1"/>
  <c r="AO33" i="6"/>
  <c r="AP33" i="6" a="1"/>
  <c r="AP33" i="6"/>
  <c r="AQ33" i="6" a="1"/>
  <c r="AQ33" i="6"/>
  <c r="AR33" i="6" a="1"/>
  <c r="AR33" i="6"/>
  <c r="AS33" i="6" a="1"/>
  <c r="AS33" i="6"/>
  <c r="AT33" i="6" a="1"/>
  <c r="AT33" i="6"/>
  <c r="AU33" i="6" a="1"/>
  <c r="AU33" i="6"/>
  <c r="AV33" i="6" a="1"/>
  <c r="AV33" i="6"/>
  <c r="AW33" i="6" a="1"/>
  <c r="AW33" i="6"/>
  <c r="AX33" i="6" a="1"/>
  <c r="AX33" i="6"/>
  <c r="AY33" i="6" a="1"/>
  <c r="AY33" i="6"/>
  <c r="AZ33" i="6" a="1"/>
  <c r="AZ33" i="6"/>
  <c r="BA33" i="6" a="1"/>
  <c r="BA33" i="6"/>
  <c r="BB33" i="6" a="1"/>
  <c r="BB33" i="6"/>
  <c r="BC33" i="6" a="1"/>
  <c r="BC33" i="6"/>
  <c r="BD33" i="6" a="1"/>
  <c r="BD33" i="6"/>
  <c r="BE33" i="6" a="1"/>
  <c r="BE33" i="6"/>
  <c r="BF33" i="6" a="1"/>
  <c r="BF33" i="6"/>
  <c r="BG33" i="6" a="1"/>
  <c r="BG33" i="6"/>
  <c r="BH33" i="6" a="1"/>
  <c r="BH33" i="6"/>
  <c r="BI33" i="6" a="1"/>
  <c r="BI33" i="6"/>
  <c r="BJ33" i="6" a="1"/>
  <c r="BJ33" i="6"/>
  <c r="BK33" i="6" a="1"/>
  <c r="BK33" i="6"/>
  <c r="BL33" i="6" a="1"/>
  <c r="BL33" i="6"/>
  <c r="BM33" i="6" a="1"/>
  <c r="BM33" i="6"/>
  <c r="BN33" i="6" a="1"/>
  <c r="BN33" i="6"/>
  <c r="BO33" i="6" a="1"/>
  <c r="BO33" i="6"/>
  <c r="BP33" i="6" a="1"/>
  <c r="BP33" i="6"/>
  <c r="BQ33" i="6" a="1"/>
  <c r="BQ33" i="6"/>
  <c r="BR33" i="6" a="1"/>
  <c r="BR33" i="6"/>
  <c r="BS33" i="6" a="1"/>
  <c r="BS33" i="6"/>
  <c r="BT33" i="6" a="1"/>
  <c r="BT33" i="6"/>
  <c r="BU33" i="6" a="1"/>
  <c r="BU33" i="6"/>
  <c r="BV33" i="6" a="1"/>
  <c r="BV33" i="6"/>
  <c r="BW33" i="6" a="1"/>
  <c r="BW33" i="6"/>
  <c r="BX33" i="6" a="1"/>
  <c r="BX33" i="6"/>
  <c r="BY33" i="6" a="1"/>
  <c r="BY33" i="6"/>
  <c r="BZ33" i="6" a="1"/>
  <c r="BZ33" i="6"/>
  <c r="CA33" i="6" a="1"/>
  <c r="CA33" i="6"/>
  <c r="CB33" i="6" a="1"/>
  <c r="CB33" i="6"/>
  <c r="CC33" i="6" a="1"/>
  <c r="CC33" i="6"/>
  <c r="CD33" i="6" a="1"/>
  <c r="CD33" i="6"/>
  <c r="CE33" i="6" a="1"/>
  <c r="CE33" i="6"/>
  <c r="CF33" i="6" a="1"/>
  <c r="CF33" i="6"/>
  <c r="CG33" i="6" a="1"/>
  <c r="CG33" i="6"/>
  <c r="CH33" i="6" a="1"/>
  <c r="CH33" i="6"/>
  <c r="CI33" i="6" a="1"/>
  <c r="CI33" i="6"/>
  <c r="CJ33" i="6" a="1"/>
  <c r="CJ33" i="6"/>
  <c r="CK33" i="6" a="1"/>
  <c r="CK33" i="6"/>
  <c r="CL33" i="6" a="1"/>
  <c r="CL33" i="6"/>
  <c r="CM33" i="6" a="1"/>
  <c r="CM33" i="6"/>
  <c r="CN33" i="6" a="1"/>
  <c r="CN33" i="6"/>
  <c r="CO33" i="6" a="1"/>
  <c r="CO33" i="6"/>
  <c r="CP33" i="6" a="1"/>
  <c r="CP33" i="6"/>
  <c r="CQ33" i="6" a="1"/>
  <c r="CQ33" i="6"/>
  <c r="CR33" i="6" a="1"/>
  <c r="CR33" i="6"/>
  <c r="CS33" i="6" a="1"/>
  <c r="CS33" i="6"/>
  <c r="CT33" i="6" a="1"/>
  <c r="CT33" i="6"/>
  <c r="CU33" i="6" a="1"/>
  <c r="CU33" i="6"/>
  <c r="CV33" i="6" a="1"/>
  <c r="CV33" i="6"/>
  <c r="CW33" i="6" a="1"/>
  <c r="CW33" i="6"/>
  <c r="CX33" i="6" a="1"/>
  <c r="CX33" i="6"/>
  <c r="CY33" i="6" a="1"/>
  <c r="CY33" i="6"/>
  <c r="CZ33" i="6" a="1"/>
  <c r="CZ33" i="6"/>
  <c r="DA33" i="6" a="1"/>
  <c r="DA33" i="6"/>
  <c r="DB33" i="6" a="1"/>
  <c r="DB33" i="6"/>
  <c r="DC33" i="6" a="1"/>
  <c r="DC33" i="6"/>
  <c r="DD33" i="6" a="1"/>
  <c r="DD33" i="6"/>
  <c r="DE33" i="6" a="1"/>
  <c r="DE33" i="6"/>
  <c r="DF33" i="6" a="1"/>
  <c r="DF33" i="6"/>
  <c r="DG33" i="6" a="1"/>
  <c r="DG33" i="6"/>
  <c r="DH33" i="6" a="1"/>
  <c r="DH33" i="6"/>
  <c r="DI33" i="6" a="1"/>
  <c r="DI33" i="6"/>
  <c r="DJ33" i="6" a="1"/>
  <c r="DJ33" i="6"/>
  <c r="DK33" i="6" a="1"/>
  <c r="DK33" i="6"/>
  <c r="DL33" i="6" a="1"/>
  <c r="DL33" i="6"/>
  <c r="DM33" i="6" a="1"/>
  <c r="DM33" i="6"/>
  <c r="DN33" i="6" a="1"/>
  <c r="DN33" i="6"/>
  <c r="DO33" i="6" a="1"/>
  <c r="DO33" i="6"/>
  <c r="DP33" i="6" a="1"/>
  <c r="DP33" i="6"/>
  <c r="DQ33" i="6" a="1"/>
  <c r="DQ33" i="6"/>
  <c r="DR33" i="6" a="1"/>
  <c r="DR33" i="6"/>
  <c r="DS33" i="6" a="1"/>
  <c r="DS33" i="6"/>
  <c r="DT33" i="6" a="1"/>
  <c r="DT33" i="6"/>
  <c r="DU33" i="6" a="1"/>
  <c r="DU33" i="6"/>
  <c r="DV33" i="6" a="1"/>
  <c r="DV33" i="6"/>
  <c r="DW33" i="6" a="1"/>
  <c r="DW33" i="6"/>
  <c r="DX33" i="6" a="1"/>
  <c r="DX33" i="6"/>
  <c r="E15" i="6"/>
  <c r="W15" i="6" a="1"/>
  <c r="W15" i="6"/>
  <c r="X15" i="6" a="1"/>
  <c r="X15" i="6"/>
  <c r="Y15" i="6" a="1"/>
  <c r="Y15" i="6"/>
  <c r="Z15" i="6" a="1"/>
  <c r="Z15" i="6"/>
  <c r="AA15" i="6" a="1"/>
  <c r="AA15" i="6"/>
  <c r="AB15" i="6" a="1"/>
  <c r="AB15" i="6"/>
  <c r="AC15" i="6" a="1"/>
  <c r="AC15" i="6"/>
  <c r="AD15" i="6" a="1"/>
  <c r="AD15" i="6"/>
  <c r="AE15" i="6" a="1"/>
  <c r="AE15" i="6"/>
  <c r="AF15" i="6" a="1"/>
  <c r="AF15" i="6"/>
  <c r="AG15" i="6" a="1"/>
  <c r="AG15" i="6"/>
  <c r="AH15" i="6" a="1"/>
  <c r="AH15" i="6"/>
  <c r="AI15" i="6" a="1"/>
  <c r="AI15" i="6"/>
  <c r="AJ15" i="6" a="1"/>
  <c r="AJ15" i="6"/>
  <c r="Q21" i="6" a="1"/>
  <c r="Q21" i="6"/>
  <c r="R21" i="6" a="1"/>
  <c r="R21" i="6"/>
  <c r="S21" i="6" a="1"/>
  <c r="S21" i="6"/>
  <c r="T21" i="6" a="1"/>
  <c r="T21" i="6"/>
  <c r="U21" i="6" a="1"/>
  <c r="U21" i="6"/>
  <c r="V21" i="6" a="1"/>
  <c r="V21" i="6"/>
  <c r="W21" i="6" a="1"/>
  <c r="W21" i="6"/>
  <c r="X21" i="6" a="1"/>
  <c r="X21" i="6"/>
  <c r="Y21" i="6" a="1"/>
  <c r="Y21" i="6"/>
  <c r="Z21" i="6" a="1"/>
  <c r="Z21" i="6"/>
  <c r="AA21" i="6" a="1"/>
  <c r="AA21" i="6"/>
  <c r="AB21" i="6" a="1"/>
  <c r="AB21" i="6"/>
  <c r="AC21" i="6" a="1"/>
  <c r="AC21" i="6"/>
  <c r="AD21" i="6" a="1"/>
  <c r="AD21" i="6"/>
  <c r="AE21" i="6" a="1"/>
  <c r="AE21" i="6"/>
  <c r="AF21" i="6" a="1"/>
  <c r="AF21" i="6"/>
  <c r="AG21" i="6" a="1"/>
  <c r="AG21" i="6"/>
  <c r="AH21" i="6" a="1"/>
  <c r="AH21" i="6"/>
  <c r="AI21" i="6" a="1"/>
  <c r="AI21" i="6"/>
  <c r="AJ21" i="6" a="1"/>
  <c r="AJ21" i="6"/>
  <c r="AK21" i="6" a="1"/>
  <c r="AK21" i="6"/>
  <c r="AL21" i="6" a="1"/>
  <c r="AL21" i="6"/>
  <c r="AM21" i="6" a="1"/>
  <c r="AM21" i="6"/>
  <c r="AN21" i="6" a="1"/>
  <c r="AN21" i="6"/>
  <c r="AO21" i="6" a="1"/>
  <c r="AO21" i="6"/>
  <c r="AP21" i="6" a="1"/>
  <c r="AP21" i="6"/>
  <c r="AQ21" i="6" a="1"/>
  <c r="AQ21" i="6"/>
  <c r="AR21" i="6" a="1"/>
  <c r="AR21" i="6"/>
  <c r="AS21" i="6" a="1"/>
  <c r="AS21" i="6"/>
  <c r="AT21" i="6" a="1"/>
  <c r="AT21" i="6"/>
  <c r="AU21" i="6" a="1"/>
  <c r="AU21" i="6"/>
  <c r="AV21" i="6" a="1"/>
  <c r="AV21" i="6"/>
  <c r="AW21" i="6" a="1"/>
  <c r="AW21" i="6"/>
  <c r="AX21" i="6" a="1"/>
  <c r="AX21" i="6"/>
  <c r="AY21" i="6" a="1"/>
  <c r="AY21" i="6"/>
  <c r="AZ21" i="6" a="1"/>
  <c r="AZ21" i="6"/>
  <c r="BA21" i="6" a="1"/>
  <c r="BA21" i="6"/>
  <c r="BB21" i="6" a="1"/>
  <c r="BB21" i="6"/>
  <c r="BC21" i="6" a="1"/>
  <c r="BC21" i="6"/>
  <c r="BD21" i="6" a="1"/>
  <c r="BD21" i="6"/>
  <c r="BE21" i="6" a="1"/>
  <c r="BE21" i="6"/>
  <c r="BF21" i="6" a="1"/>
  <c r="BF21" i="6"/>
  <c r="BG21" i="6" a="1"/>
  <c r="BG21" i="6"/>
  <c r="BH21" i="6" a="1"/>
  <c r="BH21" i="6"/>
  <c r="BI21" i="6" a="1"/>
  <c r="BI21" i="6"/>
  <c r="BJ21" i="6" a="1"/>
  <c r="BJ21" i="6"/>
  <c r="BK21" i="6" a="1"/>
  <c r="BK21" i="6"/>
  <c r="BL21" i="6" a="1"/>
  <c r="BL21" i="6"/>
  <c r="BM21" i="6" a="1"/>
  <c r="BM21" i="6"/>
  <c r="BN21" i="6" a="1"/>
  <c r="BN21" i="6"/>
  <c r="BO21" i="6" a="1"/>
  <c r="BO21" i="6"/>
  <c r="BP21" i="6" a="1"/>
  <c r="BP21" i="6"/>
  <c r="BQ21" i="6" a="1"/>
  <c r="BQ21" i="6"/>
  <c r="BR21" i="6" a="1"/>
  <c r="BR21" i="6"/>
  <c r="BS21" i="6" a="1"/>
  <c r="BS21" i="6"/>
  <c r="BT21" i="6" a="1"/>
  <c r="BT21" i="6"/>
  <c r="BU21" i="6" a="1"/>
  <c r="BU21" i="6"/>
  <c r="BV21" i="6" a="1"/>
  <c r="BV21" i="6"/>
  <c r="BW21" i="6" a="1"/>
  <c r="BW21" i="6"/>
  <c r="BX21" i="6" a="1"/>
  <c r="BX21" i="6"/>
  <c r="BY21" i="6" a="1"/>
  <c r="BY21" i="6"/>
  <c r="BZ21" i="6" a="1"/>
  <c r="BZ21" i="6"/>
  <c r="CA21" i="6" a="1"/>
  <c r="CA21" i="6"/>
  <c r="CB21" i="6" a="1"/>
  <c r="CB21" i="6"/>
  <c r="CC21" i="6" a="1"/>
  <c r="CC21" i="6"/>
  <c r="CD21" i="6" a="1"/>
  <c r="CD21" i="6"/>
  <c r="CE21" i="6" a="1"/>
  <c r="CE21" i="6"/>
  <c r="CF21" i="6" a="1"/>
  <c r="CF21" i="6"/>
  <c r="CG21" i="6" a="1"/>
  <c r="CG21" i="6"/>
  <c r="CH21" i="6" a="1"/>
  <c r="CH21" i="6"/>
  <c r="CI21" i="6" a="1"/>
  <c r="CI21" i="6"/>
  <c r="CJ21" i="6" a="1"/>
  <c r="CJ21" i="6"/>
  <c r="CK21" i="6" a="1"/>
  <c r="CK21" i="6"/>
  <c r="CL21" i="6" a="1"/>
  <c r="CL21" i="6"/>
  <c r="CM21" i="6" a="1"/>
  <c r="CM21" i="6"/>
  <c r="CN21" i="6" a="1"/>
  <c r="CN21" i="6"/>
  <c r="CO21" i="6" a="1"/>
  <c r="CO21" i="6"/>
  <c r="CP21" i="6" a="1"/>
  <c r="CP21" i="6"/>
  <c r="CQ21" i="6" a="1"/>
  <c r="CQ21" i="6"/>
  <c r="CR21" i="6" a="1"/>
  <c r="CR21" i="6"/>
  <c r="CS21" i="6" a="1"/>
  <c r="CS21" i="6"/>
  <c r="CT21" i="6" a="1"/>
  <c r="CT21" i="6"/>
  <c r="CU21" i="6" a="1"/>
  <c r="CU21" i="6"/>
  <c r="CV21" i="6" a="1"/>
  <c r="CV21" i="6"/>
  <c r="CW21" i="6" a="1"/>
  <c r="CW21" i="6"/>
  <c r="CX21" i="6" a="1"/>
  <c r="CX21" i="6"/>
  <c r="CY21" i="6" a="1"/>
  <c r="CY21" i="6"/>
  <c r="CZ21" i="6" a="1"/>
  <c r="CZ21" i="6"/>
  <c r="DA21" i="6" a="1"/>
  <c r="DA21" i="6"/>
  <c r="DB21" i="6" a="1"/>
  <c r="DB21" i="6"/>
  <c r="DC21" i="6" a="1"/>
  <c r="DC21" i="6"/>
  <c r="DD21" i="6" a="1"/>
  <c r="DD21" i="6"/>
  <c r="DE21" i="6" a="1"/>
  <c r="DE21" i="6"/>
  <c r="DF21" i="6" a="1"/>
  <c r="DF21" i="6"/>
  <c r="DG21" i="6" a="1"/>
  <c r="DG21" i="6"/>
  <c r="DH21" i="6" a="1"/>
  <c r="DH21" i="6"/>
  <c r="DI21" i="6" a="1"/>
  <c r="DI21" i="6"/>
  <c r="DJ21" i="6" a="1"/>
  <c r="DJ21" i="6"/>
  <c r="DK21" i="6" a="1"/>
  <c r="DK21" i="6"/>
  <c r="DL21" i="6" a="1"/>
  <c r="DL21" i="6"/>
  <c r="DM21" i="6" a="1"/>
  <c r="DM21" i="6"/>
  <c r="DN21" i="6" a="1"/>
  <c r="DN21" i="6"/>
  <c r="DO21" i="6" a="1"/>
  <c r="DO21" i="6"/>
  <c r="DP21" i="6" a="1"/>
  <c r="DP21" i="6"/>
  <c r="DQ21" i="6" a="1"/>
  <c r="DQ21" i="6"/>
  <c r="DR21" i="6" a="1"/>
  <c r="DR21" i="6"/>
  <c r="DS21" i="6" a="1"/>
  <c r="DS21" i="6"/>
  <c r="DT21" i="6" a="1"/>
  <c r="DT21" i="6"/>
  <c r="DU21" i="6" a="1"/>
  <c r="DU21" i="6"/>
  <c r="DV21" i="6" a="1"/>
  <c r="DV21" i="6"/>
  <c r="DW21" i="6" a="1"/>
  <c r="DW21" i="6"/>
  <c r="DX21" i="6" a="1"/>
  <c r="DX21" i="6"/>
  <c r="U29" i="6" a="1"/>
  <c r="U29" i="6"/>
  <c r="V29" i="6" a="1"/>
  <c r="V29" i="6"/>
  <c r="W29" i="6" a="1"/>
  <c r="W29" i="6"/>
  <c r="X29" i="6" a="1"/>
  <c r="X29" i="6"/>
  <c r="Y29" i="6" a="1"/>
  <c r="Y29" i="6"/>
  <c r="Z29" i="6" a="1"/>
  <c r="Z29" i="6"/>
  <c r="AA29" i="6" a="1"/>
  <c r="AA29" i="6"/>
  <c r="AB29" i="6" a="1"/>
  <c r="AB29" i="6"/>
  <c r="AC29" i="6" a="1"/>
  <c r="AC29" i="6"/>
  <c r="AD29" i="6" a="1"/>
  <c r="AD29" i="6"/>
  <c r="O35" i="6" a="1"/>
  <c r="O35" i="6"/>
  <c r="P35" i="6" a="1"/>
  <c r="P35" i="6"/>
  <c r="Q35" i="6" a="1"/>
  <c r="Q35" i="6"/>
  <c r="R35" i="6" a="1"/>
  <c r="R35" i="6"/>
  <c r="S35" i="6" a="1"/>
  <c r="S35" i="6"/>
  <c r="T35" i="6" a="1"/>
  <c r="T35" i="6"/>
  <c r="U35" i="6" a="1"/>
  <c r="U35" i="6"/>
  <c r="V35" i="6" a="1"/>
  <c r="V35" i="6"/>
  <c r="W35" i="6" a="1"/>
  <c r="W35" i="6"/>
  <c r="X35" i="6" a="1"/>
  <c r="X35" i="6"/>
  <c r="N48" i="6" a="1"/>
  <c r="N48" i="6"/>
  <c r="O48" i="6" a="1"/>
  <c r="O48" i="6"/>
  <c r="P48" i="6" a="1"/>
  <c r="P48" i="6"/>
  <c r="R64" i="6" a="1"/>
  <c r="R64" i="6"/>
  <c r="S64" i="6" a="1"/>
  <c r="S64" i="6"/>
  <c r="T64" i="6" a="1"/>
  <c r="T64" i="6"/>
  <c r="U64" i="6" a="1"/>
  <c r="U64" i="6"/>
  <c r="V64" i="6" a="1"/>
  <c r="V64" i="6"/>
  <c r="W64" i="6" a="1"/>
  <c r="W64" i="6"/>
  <c r="X64" i="6" a="1"/>
  <c r="X64" i="6"/>
  <c r="Y64" i="6" a="1"/>
  <c r="Y64" i="6"/>
  <c r="Z64" i="6" a="1"/>
  <c r="Z64" i="6"/>
  <c r="AA64" i="6" a="1"/>
  <c r="AA64" i="6"/>
  <c r="AB64" i="6" a="1"/>
  <c r="AB64" i="6"/>
  <c r="AC64" i="6" a="1"/>
  <c r="AC64" i="6"/>
  <c r="AD64" i="6" a="1"/>
  <c r="AD64" i="6"/>
  <c r="AE64" i="6" a="1"/>
  <c r="AE64" i="6"/>
  <c r="AF64" i="6" a="1"/>
  <c r="AF64" i="6"/>
  <c r="AG64" i="6" a="1"/>
  <c r="AG64" i="6"/>
  <c r="AH64" i="6" a="1"/>
  <c r="AH64" i="6"/>
  <c r="AI64" i="6" a="1"/>
  <c r="AI64" i="6"/>
  <c r="AJ64" i="6" a="1"/>
  <c r="AJ64" i="6"/>
  <c r="AK64" i="6" a="1"/>
  <c r="AK64" i="6"/>
  <c r="AL64" i="6" a="1"/>
  <c r="AL64" i="6"/>
  <c r="AM64" i="6" a="1"/>
  <c r="AM64" i="6"/>
  <c r="AN64" i="6" a="1"/>
  <c r="AN64" i="6"/>
  <c r="AO64" i="6" a="1"/>
  <c r="AO64" i="6"/>
  <c r="AP64" i="6" a="1"/>
  <c r="AP64" i="6"/>
  <c r="AQ64" i="6" a="1"/>
  <c r="AQ64" i="6"/>
  <c r="AR64" i="6" a="1"/>
  <c r="AR64" i="6"/>
  <c r="AS64" i="6" a="1"/>
  <c r="AS64" i="6"/>
  <c r="AT64" i="6" a="1"/>
  <c r="AT64" i="6"/>
  <c r="AU64" i="6" a="1"/>
  <c r="AU64" i="6"/>
  <c r="AV64" i="6" a="1"/>
  <c r="AV64" i="6"/>
  <c r="AW64" i="6" a="1"/>
  <c r="AW64" i="6"/>
  <c r="AX64" i="6" a="1"/>
  <c r="AX64" i="6"/>
  <c r="AY64" i="6" a="1"/>
  <c r="AY64" i="6"/>
  <c r="AZ64" i="6" a="1"/>
  <c r="AZ64" i="6"/>
  <c r="BA64" i="6" a="1"/>
  <c r="BA64" i="6"/>
  <c r="BB64" i="6" a="1"/>
  <c r="BB64" i="6"/>
  <c r="BC64" i="6" a="1"/>
  <c r="BC64" i="6"/>
  <c r="BD64" i="6" a="1"/>
  <c r="BD64" i="6"/>
  <c r="BE64" i="6" a="1"/>
  <c r="BE64" i="6"/>
  <c r="BF64" i="6" a="1"/>
  <c r="BF64" i="6"/>
  <c r="BG64" i="6" a="1"/>
  <c r="BG64" i="6"/>
  <c r="BH64" i="6" a="1"/>
  <c r="BH64" i="6"/>
  <c r="BI64" i="6" a="1"/>
  <c r="BI64" i="6"/>
  <c r="BJ64" i="6" a="1"/>
  <c r="BJ64" i="6"/>
  <c r="BK64" i="6" a="1"/>
  <c r="BK64" i="6"/>
  <c r="BL64" i="6" a="1"/>
  <c r="BL64" i="6"/>
  <c r="BM64" i="6" a="1"/>
  <c r="BM64" i="6"/>
  <c r="BN64" i="6" a="1"/>
  <c r="BN64" i="6"/>
  <c r="BO64" i="6" a="1"/>
  <c r="BO64" i="6"/>
  <c r="BP64" i="6" a="1"/>
  <c r="BP64" i="6"/>
  <c r="BQ64" i="6" a="1"/>
  <c r="BQ64" i="6"/>
  <c r="BR64" i="6" a="1"/>
  <c r="BR64" i="6"/>
  <c r="BS64" i="6" a="1"/>
  <c r="BS64" i="6"/>
  <c r="BT64" i="6" a="1"/>
  <c r="BT64" i="6"/>
  <c r="BU64" i="6" a="1"/>
  <c r="BU64" i="6"/>
  <c r="BV64" i="6" a="1"/>
  <c r="BV64" i="6"/>
  <c r="BW64" i="6" a="1"/>
  <c r="BW64" i="6"/>
  <c r="BX64" i="6" a="1"/>
  <c r="BX64" i="6"/>
  <c r="BY64" i="6" a="1"/>
  <c r="BY64" i="6"/>
  <c r="BZ64" i="6" a="1"/>
  <c r="BZ64" i="6"/>
  <c r="CA64" i="6" a="1"/>
  <c r="CA64" i="6"/>
  <c r="CB64" i="6" a="1"/>
  <c r="CB64" i="6"/>
  <c r="CC64" i="6" a="1"/>
  <c r="CC64" i="6"/>
  <c r="CD64" i="6" a="1"/>
  <c r="CD64" i="6"/>
  <c r="CE64" i="6" a="1"/>
  <c r="CE64" i="6"/>
  <c r="CF64" i="6" a="1"/>
  <c r="CF64" i="6"/>
  <c r="CG64" i="6" a="1"/>
  <c r="CG64" i="6"/>
  <c r="CH64" i="6" a="1"/>
  <c r="CH64" i="6"/>
  <c r="CI64" i="6" a="1"/>
  <c r="CI64" i="6"/>
  <c r="CJ64" i="6" a="1"/>
  <c r="CJ64" i="6"/>
  <c r="CK64" i="6" a="1"/>
  <c r="CK64" i="6"/>
  <c r="CL64" i="6" a="1"/>
  <c r="CL64" i="6"/>
  <c r="CM64" i="6" a="1"/>
  <c r="CM64" i="6"/>
  <c r="CN64" i="6" a="1"/>
  <c r="CN64" i="6"/>
  <c r="CO64" i="6" a="1"/>
  <c r="CO64" i="6"/>
  <c r="CP64" i="6" a="1"/>
  <c r="CP64" i="6"/>
  <c r="CQ64" i="6" a="1"/>
  <c r="CQ64" i="6"/>
  <c r="CR64" i="6" a="1"/>
  <c r="CR64" i="6"/>
  <c r="CS64" i="6" a="1"/>
  <c r="CS64" i="6"/>
  <c r="CT64" i="6" a="1"/>
  <c r="CT64" i="6"/>
  <c r="CU64" i="6" a="1"/>
  <c r="CU64" i="6"/>
  <c r="CV64" i="6" a="1"/>
  <c r="CV64" i="6"/>
  <c r="CW64" i="6" a="1"/>
  <c r="CW64" i="6"/>
  <c r="CX64" i="6" a="1"/>
  <c r="CX64" i="6"/>
  <c r="CY64" i="6" a="1"/>
  <c r="CY64" i="6"/>
  <c r="CZ64" i="6" a="1"/>
  <c r="CZ64" i="6"/>
  <c r="DA64" i="6" a="1"/>
  <c r="DA64" i="6"/>
  <c r="DB64" i="6" a="1"/>
  <c r="DB64" i="6"/>
  <c r="DC64" i="6" a="1"/>
  <c r="DC64" i="6"/>
  <c r="DD64" i="6" a="1"/>
  <c r="DD64" i="6"/>
  <c r="DE64" i="6" a="1"/>
  <c r="DE64" i="6"/>
  <c r="DF64" i="6" a="1"/>
  <c r="DF64" i="6"/>
  <c r="DG64" i="6" a="1"/>
  <c r="DG64" i="6"/>
  <c r="DH64" i="6" a="1"/>
  <c r="DH64" i="6"/>
  <c r="DI64" i="6" a="1"/>
  <c r="DI64" i="6"/>
  <c r="DJ64" i="6" a="1"/>
  <c r="DJ64" i="6"/>
  <c r="DK64" i="6" a="1"/>
  <c r="DK64" i="6"/>
  <c r="DL64" i="6" a="1"/>
  <c r="DL64" i="6"/>
  <c r="DM64" i="6" a="1"/>
  <c r="DM64" i="6"/>
  <c r="DN64" i="6" a="1"/>
  <c r="DN64" i="6"/>
  <c r="DO64" i="6" a="1"/>
  <c r="DO64" i="6"/>
  <c r="DP64" i="6" a="1"/>
  <c r="DP64" i="6"/>
  <c r="DQ64" i="6" a="1"/>
  <c r="DQ64" i="6"/>
  <c r="DR64" i="6" a="1"/>
  <c r="DR64" i="6"/>
  <c r="DS64" i="6" a="1"/>
  <c r="DS64" i="6"/>
  <c r="DT64" i="6" a="1"/>
  <c r="DT64" i="6"/>
  <c r="DU64" i="6" a="1"/>
  <c r="DU64" i="6"/>
  <c r="DV64" i="6" a="1"/>
  <c r="DV64" i="6"/>
  <c r="DW64" i="6" a="1"/>
  <c r="DW64" i="6"/>
  <c r="DX64" i="6" a="1"/>
  <c r="DX64" i="6"/>
  <c r="Q65" i="6" a="1"/>
  <c r="Q65" i="6"/>
  <c r="R65" i="6" a="1"/>
  <c r="R65" i="6"/>
  <c r="S65" i="6" a="1"/>
  <c r="S65" i="6"/>
  <c r="T65" i="6" a="1"/>
  <c r="T65" i="6"/>
  <c r="U65" i="6" a="1"/>
  <c r="U65" i="6"/>
  <c r="V65" i="6" a="1"/>
  <c r="V65" i="6"/>
  <c r="W65" i="6" a="1"/>
  <c r="W65" i="6"/>
  <c r="X65" i="6" a="1"/>
  <c r="X65" i="6"/>
  <c r="Y65" i="6" a="1"/>
  <c r="Y65" i="6"/>
  <c r="Z65" i="6" a="1"/>
  <c r="Z65" i="6"/>
  <c r="AA65" i="6" a="1"/>
  <c r="AA65" i="6"/>
  <c r="AB65" i="6" a="1"/>
  <c r="AB65" i="6"/>
  <c r="AC65" i="6" a="1"/>
  <c r="AC65" i="6"/>
  <c r="AD65" i="6" a="1"/>
  <c r="AD65" i="6"/>
  <c r="AE65" i="6" a="1"/>
  <c r="AE65" i="6"/>
  <c r="AF65" i="6" a="1"/>
  <c r="AF65" i="6"/>
  <c r="AG65" i="6" a="1"/>
  <c r="AG65" i="6"/>
  <c r="AH65" i="6" a="1"/>
  <c r="AH65" i="6"/>
  <c r="AI65" i="6" a="1"/>
  <c r="AI65" i="6"/>
  <c r="AJ65" i="6" a="1"/>
  <c r="AJ65" i="6"/>
  <c r="AK65" i="6" a="1"/>
  <c r="AK65" i="6"/>
  <c r="AL65" i="6" a="1"/>
  <c r="AL65" i="6"/>
  <c r="AM65" i="6" a="1"/>
  <c r="AM65" i="6"/>
  <c r="AN65" i="6" a="1"/>
  <c r="AN65" i="6"/>
  <c r="AO65" i="6" a="1"/>
  <c r="AO65" i="6"/>
  <c r="AP65" i="6" a="1"/>
  <c r="AP65" i="6"/>
  <c r="AQ65" i="6" a="1"/>
  <c r="AQ65" i="6"/>
  <c r="AR65" i="6" a="1"/>
  <c r="AR65" i="6"/>
  <c r="AS65" i="6" a="1"/>
  <c r="AS65" i="6"/>
  <c r="AT65" i="6" a="1"/>
  <c r="AT65" i="6"/>
  <c r="AU65" i="6" a="1"/>
  <c r="AU65" i="6"/>
  <c r="AV65" i="6" a="1"/>
  <c r="AV65" i="6"/>
  <c r="AW65" i="6" a="1"/>
  <c r="AW65" i="6"/>
  <c r="AX65" i="6" a="1"/>
  <c r="AX65" i="6"/>
  <c r="AY65" i="6" a="1"/>
  <c r="AY65" i="6"/>
  <c r="AZ65" i="6" a="1"/>
  <c r="AZ65" i="6"/>
  <c r="BA65" i="6" a="1"/>
  <c r="BA65" i="6"/>
  <c r="BB65" i="6" a="1"/>
  <c r="BB65" i="6"/>
  <c r="BC65" i="6" a="1"/>
  <c r="BC65" i="6"/>
  <c r="BD65" i="6" a="1"/>
  <c r="BD65" i="6"/>
  <c r="BE65" i="6" a="1"/>
  <c r="BE65" i="6"/>
  <c r="BF65" i="6" a="1"/>
  <c r="BF65" i="6"/>
  <c r="BG65" i="6" a="1"/>
  <c r="BG65" i="6"/>
  <c r="BH65" i="6" a="1"/>
  <c r="BH65" i="6"/>
  <c r="BI65" i="6" a="1"/>
  <c r="BI65" i="6"/>
  <c r="BJ65" i="6" a="1"/>
  <c r="BJ65" i="6"/>
  <c r="BK65" i="6" a="1"/>
  <c r="BK65" i="6"/>
  <c r="BL65" i="6" a="1"/>
  <c r="BL65" i="6"/>
  <c r="BM65" i="6" a="1"/>
  <c r="BM65" i="6"/>
  <c r="BN65" i="6" a="1"/>
  <c r="BN65" i="6"/>
  <c r="BO65" i="6" a="1"/>
  <c r="BO65" i="6"/>
  <c r="BP65" i="6" a="1"/>
  <c r="BP65" i="6"/>
  <c r="BQ65" i="6" a="1"/>
  <c r="BQ65" i="6"/>
  <c r="BR65" i="6" a="1"/>
  <c r="BR65" i="6"/>
  <c r="BS65" i="6" a="1"/>
  <c r="BS65" i="6"/>
  <c r="BT65" i="6" a="1"/>
  <c r="BT65" i="6"/>
  <c r="BU65" i="6" a="1"/>
  <c r="BU65" i="6"/>
  <c r="BV65" i="6" a="1"/>
  <c r="BV65" i="6"/>
  <c r="BW65" i="6" a="1"/>
  <c r="BW65" i="6"/>
  <c r="BX65" i="6" a="1"/>
  <c r="BX65" i="6"/>
  <c r="BY65" i="6" a="1"/>
  <c r="BY65" i="6"/>
  <c r="BZ65" i="6" a="1"/>
  <c r="BZ65" i="6"/>
  <c r="CA65" i="6" a="1"/>
  <c r="CA65" i="6"/>
  <c r="CB65" i="6" a="1"/>
  <c r="CB65" i="6"/>
  <c r="CC65" i="6" a="1"/>
  <c r="CC65" i="6"/>
  <c r="CD65" i="6" a="1"/>
  <c r="CD65" i="6"/>
  <c r="CE65" i="6" a="1"/>
  <c r="CE65" i="6"/>
  <c r="CF65" i="6" a="1"/>
  <c r="CF65" i="6"/>
  <c r="CG65" i="6" a="1"/>
  <c r="CG65" i="6"/>
  <c r="CH65" i="6" a="1"/>
  <c r="CH65" i="6"/>
  <c r="CI65" i="6" a="1"/>
  <c r="CI65" i="6"/>
  <c r="CJ65" i="6" a="1"/>
  <c r="CJ65" i="6"/>
  <c r="CK65" i="6" a="1"/>
  <c r="CK65" i="6"/>
  <c r="CL65" i="6" a="1"/>
  <c r="CL65" i="6"/>
  <c r="CM65" i="6" a="1"/>
  <c r="CM65" i="6"/>
  <c r="CN65" i="6" a="1"/>
  <c r="CN65" i="6"/>
  <c r="CO65" i="6" a="1"/>
  <c r="CO65" i="6"/>
  <c r="CP65" i="6" a="1"/>
  <c r="CP65" i="6"/>
  <c r="CQ65" i="6" a="1"/>
  <c r="CQ65" i="6"/>
  <c r="CR65" i="6" a="1"/>
  <c r="CR65" i="6"/>
  <c r="CS65" i="6" a="1"/>
  <c r="CS65" i="6"/>
  <c r="CT65" i="6" a="1"/>
  <c r="CT65" i="6"/>
  <c r="CU65" i="6" a="1"/>
  <c r="CU65" i="6"/>
  <c r="CV65" i="6" a="1"/>
  <c r="CV65" i="6"/>
  <c r="CW65" i="6" a="1"/>
  <c r="CW65" i="6"/>
  <c r="CX65" i="6" a="1"/>
  <c r="CX65" i="6"/>
  <c r="CY65" i="6" a="1"/>
  <c r="CY65" i="6"/>
  <c r="CZ65" i="6" a="1"/>
  <c r="CZ65" i="6"/>
  <c r="DA65" i="6" a="1"/>
  <c r="DA65" i="6"/>
  <c r="DB65" i="6" a="1"/>
  <c r="DB65" i="6"/>
  <c r="DC65" i="6" a="1"/>
  <c r="DC65" i="6"/>
  <c r="DD65" i="6" a="1"/>
  <c r="DD65" i="6"/>
  <c r="DE65" i="6" a="1"/>
  <c r="DE65" i="6"/>
  <c r="DF65" i="6" a="1"/>
  <c r="DF65" i="6"/>
  <c r="DG65" i="6" a="1"/>
  <c r="DG65" i="6"/>
  <c r="DH65" i="6" a="1"/>
  <c r="DH65" i="6"/>
  <c r="DI65" i="6" a="1"/>
  <c r="DI65" i="6"/>
  <c r="DJ65" i="6" a="1"/>
  <c r="DJ65" i="6"/>
  <c r="DK65" i="6" a="1"/>
  <c r="DK65" i="6"/>
  <c r="DL65" i="6" a="1"/>
  <c r="DL65" i="6"/>
  <c r="DM65" i="6" a="1"/>
  <c r="DM65" i="6"/>
  <c r="DN65" i="6" a="1"/>
  <c r="DN65" i="6"/>
  <c r="DO65" i="6" a="1"/>
  <c r="DO65" i="6"/>
  <c r="DP65" i="6" a="1"/>
  <c r="DP65" i="6"/>
  <c r="DQ65" i="6" a="1"/>
  <c r="DQ65" i="6"/>
  <c r="DR65" i="6" a="1"/>
  <c r="DR65" i="6"/>
  <c r="DS65" i="6" a="1"/>
  <c r="DS65" i="6"/>
  <c r="DT65" i="6" a="1"/>
  <c r="DT65" i="6"/>
  <c r="DU65" i="6" a="1"/>
  <c r="DU65" i="6"/>
  <c r="DV65" i="6" a="1"/>
  <c r="DV65" i="6"/>
  <c r="DW65" i="6" a="1"/>
  <c r="DW65" i="6"/>
  <c r="DX65" i="6" a="1"/>
  <c r="DX65" i="6"/>
  <c r="P66" i="6" a="1"/>
  <c r="P66" i="6"/>
  <c r="Q66" i="6" a="1"/>
  <c r="Q66" i="6"/>
  <c r="R66" i="6" a="1"/>
  <c r="R66" i="6"/>
  <c r="S66" i="6" a="1"/>
  <c r="S66" i="6"/>
  <c r="T66" i="6" a="1"/>
  <c r="T66" i="6"/>
  <c r="U66" i="6" a="1"/>
  <c r="U66" i="6"/>
  <c r="V66" i="6" a="1"/>
  <c r="V66" i="6"/>
  <c r="W66" i="6" a="1"/>
  <c r="W66" i="6"/>
  <c r="X66" i="6" a="1"/>
  <c r="X66" i="6"/>
  <c r="Y66" i="6" a="1"/>
  <c r="Y66" i="6"/>
  <c r="Z66" i="6" a="1"/>
  <c r="Z66" i="6"/>
  <c r="AA66" i="6" a="1"/>
  <c r="AA66" i="6"/>
  <c r="AB66" i="6" a="1"/>
  <c r="AB66" i="6"/>
  <c r="AC66" i="6" a="1"/>
  <c r="AC66" i="6"/>
  <c r="AD66" i="6" a="1"/>
  <c r="AD66" i="6"/>
  <c r="AE66" i="6" a="1"/>
  <c r="AE66" i="6"/>
  <c r="AF66" i="6" a="1"/>
  <c r="AF66" i="6"/>
  <c r="AG66" i="6" a="1"/>
  <c r="AG66" i="6"/>
  <c r="AH66" i="6" a="1"/>
  <c r="AH66" i="6"/>
  <c r="AI66" i="6" a="1"/>
  <c r="AI66" i="6"/>
  <c r="AJ66" i="6" a="1"/>
  <c r="AJ66" i="6"/>
  <c r="AK66" i="6" a="1"/>
  <c r="AK66" i="6"/>
  <c r="AL66" i="6" a="1"/>
  <c r="AL66" i="6"/>
  <c r="AM66" i="6" a="1"/>
  <c r="AM66" i="6"/>
  <c r="AN66" i="6" a="1"/>
  <c r="AN66" i="6"/>
  <c r="AO66" i="6" a="1"/>
  <c r="AO66" i="6"/>
  <c r="AP66" i="6" a="1"/>
  <c r="AP66" i="6"/>
  <c r="AQ66" i="6" a="1"/>
  <c r="AQ66" i="6"/>
  <c r="AR66" i="6" a="1"/>
  <c r="AR66" i="6"/>
  <c r="AS66" i="6" a="1"/>
  <c r="AS66" i="6"/>
  <c r="AT66" i="6" a="1"/>
  <c r="AT66" i="6"/>
  <c r="AU66" i="6" a="1"/>
  <c r="AU66" i="6"/>
  <c r="AV66" i="6" a="1"/>
  <c r="AV66" i="6"/>
  <c r="AW66" i="6" a="1"/>
  <c r="AW66" i="6"/>
  <c r="AX66" i="6" a="1"/>
  <c r="AX66" i="6"/>
  <c r="AY66" i="6" a="1"/>
  <c r="AY66" i="6"/>
  <c r="AZ66" i="6" a="1"/>
  <c r="AZ66" i="6"/>
  <c r="BA66" i="6" a="1"/>
  <c r="BA66" i="6"/>
  <c r="BB66" i="6" a="1"/>
  <c r="BB66" i="6"/>
  <c r="BC66" i="6" a="1"/>
  <c r="BC66" i="6"/>
  <c r="BD66" i="6" a="1"/>
  <c r="BD66" i="6"/>
  <c r="BE66" i="6" a="1"/>
  <c r="BE66" i="6"/>
  <c r="BF66" i="6" a="1"/>
  <c r="BF66" i="6"/>
  <c r="BG66" i="6" a="1"/>
  <c r="BG66" i="6"/>
  <c r="BH66" i="6" a="1"/>
  <c r="BH66" i="6"/>
  <c r="BI66" i="6" a="1"/>
  <c r="BI66" i="6"/>
  <c r="BJ66" i="6" a="1"/>
  <c r="BJ66" i="6"/>
  <c r="BK66" i="6" a="1"/>
  <c r="BK66" i="6"/>
  <c r="BL66" i="6" a="1"/>
  <c r="BL66" i="6"/>
  <c r="BM66" i="6" a="1"/>
  <c r="BM66" i="6"/>
  <c r="BN66" i="6" a="1"/>
  <c r="BN66" i="6"/>
  <c r="BO66" i="6" a="1"/>
  <c r="BO66" i="6"/>
  <c r="BP66" i="6" a="1"/>
  <c r="BP66" i="6"/>
  <c r="BQ66" i="6" a="1"/>
  <c r="BQ66" i="6"/>
  <c r="BR66" i="6" a="1"/>
  <c r="BR66" i="6"/>
  <c r="BS66" i="6" a="1"/>
  <c r="BS66" i="6"/>
  <c r="BT66" i="6" a="1"/>
  <c r="BT66" i="6"/>
  <c r="BU66" i="6" a="1"/>
  <c r="BU66" i="6"/>
  <c r="BV66" i="6" a="1"/>
  <c r="BV66" i="6"/>
  <c r="BW66" i="6" a="1"/>
  <c r="BW66" i="6"/>
  <c r="BX66" i="6" a="1"/>
  <c r="BX66" i="6"/>
  <c r="BY66" i="6" a="1"/>
  <c r="BY66" i="6"/>
  <c r="BZ66" i="6" a="1"/>
  <c r="BZ66" i="6"/>
  <c r="CA66" i="6" a="1"/>
  <c r="CA66" i="6"/>
  <c r="CB66" i="6" a="1"/>
  <c r="CB66" i="6"/>
  <c r="CC66" i="6" a="1"/>
  <c r="CC66" i="6"/>
  <c r="CD66" i="6" a="1"/>
  <c r="CD66" i="6"/>
  <c r="CE66" i="6" a="1"/>
  <c r="CE66" i="6"/>
  <c r="CF66" i="6" a="1"/>
  <c r="CF66" i="6"/>
  <c r="CG66" i="6" a="1"/>
  <c r="CG66" i="6"/>
  <c r="CH66" i="6" a="1"/>
  <c r="CH66" i="6"/>
  <c r="CI66" i="6" a="1"/>
  <c r="CI66" i="6"/>
  <c r="CJ66" i="6" a="1"/>
  <c r="CJ66" i="6"/>
  <c r="CK66" i="6" a="1"/>
  <c r="CK66" i="6"/>
  <c r="CL66" i="6" a="1"/>
  <c r="CL66" i="6"/>
  <c r="CM66" i="6" a="1"/>
  <c r="CM66" i="6"/>
  <c r="CN66" i="6" a="1"/>
  <c r="CN66" i="6"/>
  <c r="CO66" i="6" a="1"/>
  <c r="CO66" i="6"/>
  <c r="CP66" i="6" a="1"/>
  <c r="CP66" i="6"/>
  <c r="CQ66" i="6" a="1"/>
  <c r="CQ66" i="6"/>
  <c r="CR66" i="6" a="1"/>
  <c r="CR66" i="6"/>
  <c r="CS66" i="6" a="1"/>
  <c r="CS66" i="6"/>
  <c r="CT66" i="6" a="1"/>
  <c r="CT66" i="6"/>
  <c r="CU66" i="6" a="1"/>
  <c r="CU66" i="6"/>
  <c r="CV66" i="6" a="1"/>
  <c r="CV66" i="6"/>
  <c r="CW66" i="6" a="1"/>
  <c r="CW66" i="6"/>
  <c r="CX66" i="6" a="1"/>
  <c r="CX66" i="6"/>
  <c r="CY66" i="6" a="1"/>
  <c r="CY66" i="6"/>
  <c r="CZ66" i="6" a="1"/>
  <c r="CZ66" i="6"/>
  <c r="DA66" i="6" a="1"/>
  <c r="DA66" i="6"/>
  <c r="DB66" i="6" a="1"/>
  <c r="DB66" i="6"/>
  <c r="DC66" i="6" a="1"/>
  <c r="DC66" i="6"/>
  <c r="DD66" i="6" a="1"/>
  <c r="DD66" i="6"/>
  <c r="DE66" i="6" a="1"/>
  <c r="DE66" i="6"/>
  <c r="DF66" i="6" a="1"/>
  <c r="DF66" i="6"/>
  <c r="DG66" i="6" a="1"/>
  <c r="DG66" i="6"/>
  <c r="DH66" i="6" a="1"/>
  <c r="DH66" i="6"/>
  <c r="DI66" i="6" a="1"/>
  <c r="DI66" i="6"/>
  <c r="DJ66" i="6" a="1"/>
  <c r="DJ66" i="6"/>
  <c r="DK66" i="6" a="1"/>
  <c r="DK66" i="6"/>
  <c r="DL66" i="6" a="1"/>
  <c r="DL66" i="6"/>
  <c r="DM66" i="6" a="1"/>
  <c r="DM66" i="6"/>
  <c r="DN66" i="6" a="1"/>
  <c r="DN66" i="6"/>
  <c r="DO66" i="6" a="1"/>
  <c r="DO66" i="6"/>
  <c r="DP66" i="6" a="1"/>
  <c r="DP66" i="6"/>
  <c r="DQ66" i="6" a="1"/>
  <c r="DQ66" i="6"/>
  <c r="DR66" i="6" a="1"/>
  <c r="DR66" i="6"/>
  <c r="DS66" i="6" a="1"/>
  <c r="DS66" i="6"/>
  <c r="DT66" i="6" a="1"/>
  <c r="DT66" i="6"/>
  <c r="DU66" i="6" a="1"/>
  <c r="DU66" i="6"/>
  <c r="DV66" i="6" a="1"/>
  <c r="DV66" i="6"/>
  <c r="DW66" i="6" a="1"/>
  <c r="DW66" i="6"/>
  <c r="DX66" i="6" a="1"/>
  <c r="DX66" i="6"/>
  <c r="N12" i="6" a="1"/>
  <c r="N12" i="6"/>
  <c r="O12" i="6" a="1"/>
  <c r="O12" i="6"/>
  <c r="P12" i="6" a="1"/>
  <c r="P12" i="6"/>
  <c r="Q12" i="6" a="1"/>
  <c r="Q12" i="6"/>
  <c r="R12" i="6" a="1"/>
  <c r="R12" i="6"/>
  <c r="S12" i="6" a="1"/>
  <c r="S12" i="6"/>
  <c r="T12" i="6" a="1"/>
  <c r="T12" i="6"/>
  <c r="U12" i="6" a="1"/>
  <c r="U12" i="6"/>
  <c r="V12" i="6" a="1"/>
  <c r="V12" i="6"/>
  <c r="W12" i="6" a="1"/>
  <c r="W12" i="6"/>
  <c r="X12" i="6" a="1"/>
  <c r="X12" i="6"/>
  <c r="Y12" i="6" a="1"/>
  <c r="Y12" i="6"/>
  <c r="Z12" i="6" a="1"/>
  <c r="Z12" i="6"/>
  <c r="AA12" i="6" a="1"/>
  <c r="AA12" i="6"/>
  <c r="AB12" i="6" a="1"/>
  <c r="AB12" i="6"/>
  <c r="AC12" i="6" a="1"/>
  <c r="AC12" i="6"/>
  <c r="AD12" i="6" a="1"/>
  <c r="AD12" i="6"/>
  <c r="AE12" i="6" a="1"/>
  <c r="AE12" i="6"/>
  <c r="AF12" i="6" a="1"/>
  <c r="AF12" i="6"/>
  <c r="AG12" i="6" a="1"/>
  <c r="AG12" i="6"/>
  <c r="AH12" i="6" a="1"/>
  <c r="AH12" i="6"/>
  <c r="AI12" i="6" a="1"/>
  <c r="AI12" i="6"/>
  <c r="AJ12" i="6" a="1"/>
  <c r="AJ12" i="6"/>
  <c r="AK12" i="6" a="1"/>
  <c r="AK12" i="6"/>
  <c r="AL12" i="6" a="1"/>
  <c r="AL12" i="6"/>
  <c r="AM12" i="6" a="1"/>
  <c r="AM12" i="6"/>
  <c r="E50" i="6"/>
  <c r="T6" i="6" a="1"/>
  <c r="T6" i="6"/>
  <c r="U6" i="6" a="1"/>
  <c r="U6" i="6"/>
  <c r="V6" i="6" a="1"/>
  <c r="V6" i="6"/>
  <c r="W6" i="6" a="1"/>
  <c r="W6" i="6"/>
  <c r="X6" i="6" a="1"/>
  <c r="X6" i="6"/>
  <c r="Y6" i="6" a="1"/>
  <c r="Y6" i="6"/>
  <c r="Z6" i="6" a="1"/>
  <c r="Z6" i="6"/>
  <c r="AA6" i="6" a="1"/>
  <c r="AA6" i="6"/>
  <c r="AB6" i="6" a="1"/>
  <c r="AB6" i="6"/>
  <c r="AC6" i="6" a="1"/>
  <c r="AC6" i="6"/>
  <c r="AD6" i="6" a="1"/>
  <c r="AD6" i="6"/>
  <c r="AE6" i="6" a="1"/>
  <c r="AE6" i="6"/>
  <c r="AF6" i="6" a="1"/>
  <c r="AF6" i="6"/>
  <c r="AG6" i="6" a="1"/>
  <c r="AG6" i="6"/>
  <c r="AH6" i="6" a="1"/>
  <c r="AH6" i="6"/>
  <c r="AI6" i="6" a="1"/>
  <c r="AI6" i="6"/>
  <c r="AJ6" i="6" a="1"/>
  <c r="AJ6" i="6"/>
  <c r="AK6" i="6" a="1"/>
  <c r="AK6" i="6"/>
  <c r="AL6" i="6" a="1"/>
  <c r="AL6" i="6"/>
  <c r="AM6" i="6" a="1"/>
  <c r="AM6" i="6"/>
  <c r="AN6" i="6" a="1"/>
  <c r="AN6" i="6"/>
  <c r="AO6" i="6" a="1"/>
  <c r="AO6" i="6"/>
  <c r="AP6" i="6" a="1"/>
  <c r="AP6" i="6"/>
  <c r="AQ6" i="6" a="1"/>
  <c r="AQ6" i="6"/>
  <c r="AR6" i="6" a="1"/>
  <c r="AR6" i="6"/>
  <c r="AS6" i="6" a="1"/>
  <c r="AS6" i="6"/>
  <c r="AT6" i="6" a="1"/>
  <c r="AT6" i="6"/>
  <c r="AU6" i="6" a="1"/>
  <c r="AU6" i="6"/>
  <c r="AV6" i="6" a="1"/>
  <c r="AV6" i="6"/>
  <c r="AW6" i="6" a="1"/>
  <c r="AW6" i="6"/>
  <c r="AX6" i="6" a="1"/>
  <c r="AX6" i="6"/>
  <c r="AY6" i="6" a="1"/>
  <c r="AY6" i="6"/>
  <c r="AZ6" i="6" a="1"/>
  <c r="AZ6" i="6"/>
  <c r="BA6" i="6" a="1"/>
  <c r="BA6" i="6"/>
  <c r="BB6" i="6" a="1"/>
  <c r="BB6" i="6"/>
  <c r="BC6" i="6" a="1"/>
  <c r="BC6" i="6"/>
  <c r="BD6" i="6" a="1"/>
  <c r="BD6" i="6"/>
  <c r="BE6" i="6" a="1"/>
  <c r="BE6" i="6"/>
  <c r="BF6" i="6" a="1"/>
  <c r="BF6" i="6"/>
  <c r="BG6" i="6" a="1"/>
  <c r="BG6" i="6"/>
  <c r="BH6" i="6" a="1"/>
  <c r="BH6" i="6"/>
  <c r="BI6" i="6" a="1"/>
  <c r="BI6" i="6"/>
  <c r="BJ6" i="6" a="1"/>
  <c r="BJ6" i="6"/>
  <c r="BK6" i="6" a="1"/>
  <c r="BK6" i="6"/>
  <c r="BL6" i="6" a="1"/>
  <c r="BL6" i="6"/>
  <c r="BM6" i="6" a="1"/>
  <c r="BM6" i="6"/>
  <c r="BN6" i="6" a="1"/>
  <c r="BN6" i="6"/>
  <c r="BO6" i="6" a="1"/>
  <c r="BO6" i="6"/>
  <c r="BP6" i="6" a="1"/>
  <c r="BP6" i="6"/>
  <c r="BQ6" i="6" a="1"/>
  <c r="BQ6" i="6"/>
  <c r="BR6" i="6" a="1"/>
  <c r="BR6" i="6"/>
  <c r="BS6" i="6" a="1"/>
  <c r="BS6" i="6"/>
  <c r="BT6" i="6" a="1"/>
  <c r="BT6" i="6"/>
  <c r="BU6" i="6" a="1"/>
  <c r="BU6" i="6"/>
  <c r="BV6" i="6" a="1"/>
  <c r="BV6" i="6"/>
  <c r="BW6" i="6" a="1"/>
  <c r="BW6" i="6"/>
  <c r="BX6" i="6" a="1"/>
  <c r="BX6" i="6"/>
  <c r="BY6" i="6" a="1"/>
  <c r="BY6" i="6"/>
  <c r="BZ6" i="6" a="1"/>
  <c r="BZ6" i="6"/>
  <c r="CA6" i="6" a="1"/>
  <c r="CA6" i="6"/>
  <c r="CB6" i="6" a="1"/>
  <c r="CB6" i="6"/>
  <c r="CC6" i="6" a="1"/>
  <c r="CC6" i="6"/>
  <c r="CD6" i="6" a="1"/>
  <c r="CD6" i="6"/>
  <c r="CE6" i="6" a="1"/>
  <c r="CE6" i="6"/>
  <c r="CF6" i="6" a="1"/>
  <c r="CF6" i="6"/>
  <c r="CG6" i="6" a="1"/>
  <c r="CG6" i="6"/>
  <c r="CH6" i="6" a="1"/>
  <c r="CH6" i="6"/>
  <c r="CI6" i="6" a="1"/>
  <c r="CI6" i="6"/>
  <c r="CJ6" i="6" a="1"/>
  <c r="CJ6" i="6"/>
  <c r="CK6" i="6" a="1"/>
  <c r="CK6" i="6"/>
  <c r="CL6" i="6" a="1"/>
  <c r="CL6" i="6"/>
  <c r="CM6" i="6" a="1"/>
  <c r="CM6" i="6"/>
  <c r="CN6" i="6" a="1"/>
  <c r="CN6" i="6"/>
  <c r="CO6" i="6" a="1"/>
  <c r="CO6" i="6"/>
  <c r="CP6" i="6" a="1"/>
  <c r="CP6" i="6"/>
  <c r="CQ6" i="6" a="1"/>
  <c r="CQ6" i="6"/>
  <c r="CR6" i="6" a="1"/>
  <c r="CR6" i="6"/>
  <c r="CS6" i="6" a="1"/>
  <c r="CS6" i="6"/>
  <c r="CT6" i="6" a="1"/>
  <c r="CT6" i="6"/>
  <c r="CU6" i="6" a="1"/>
  <c r="CU6" i="6"/>
  <c r="CV6" i="6" a="1"/>
  <c r="CV6" i="6"/>
  <c r="CW6" i="6" a="1"/>
  <c r="CW6" i="6"/>
  <c r="CX6" i="6" a="1"/>
  <c r="CX6" i="6"/>
  <c r="CY6" i="6" a="1"/>
  <c r="CY6" i="6"/>
  <c r="CZ6" i="6" a="1"/>
  <c r="CZ6" i="6"/>
  <c r="DA6" i="6" a="1"/>
  <c r="DA6" i="6"/>
  <c r="DB6" i="6" a="1"/>
  <c r="DB6" i="6"/>
  <c r="DC6" i="6" a="1"/>
  <c r="DC6" i="6"/>
  <c r="DD6" i="6" a="1"/>
  <c r="DD6" i="6"/>
  <c r="DE6" i="6" a="1"/>
  <c r="DE6" i="6"/>
  <c r="DF6" i="6" a="1"/>
  <c r="DF6" i="6"/>
  <c r="DG6" i="6" a="1"/>
  <c r="DG6" i="6"/>
  <c r="DH6" i="6" a="1"/>
  <c r="DH6" i="6"/>
  <c r="DI6" i="6" a="1"/>
  <c r="DI6" i="6"/>
  <c r="DJ6" i="6" a="1"/>
  <c r="DJ6" i="6"/>
  <c r="DK6" i="6" a="1"/>
  <c r="DK6" i="6"/>
  <c r="DL6" i="6" a="1"/>
  <c r="DL6" i="6"/>
  <c r="DM6" i="6" a="1"/>
  <c r="DM6" i="6"/>
  <c r="DN6" i="6" a="1"/>
  <c r="DN6" i="6"/>
  <c r="DO6" i="6" a="1"/>
  <c r="DO6" i="6"/>
  <c r="DP6" i="6" a="1"/>
  <c r="DP6" i="6"/>
  <c r="DQ6" i="6" a="1"/>
  <c r="DQ6" i="6"/>
  <c r="DR6" i="6" a="1"/>
  <c r="DR6" i="6"/>
  <c r="DS6" i="6" a="1"/>
  <c r="DS6" i="6"/>
  <c r="DT6" i="6" a="1"/>
  <c r="DT6" i="6"/>
  <c r="DU6" i="6" a="1"/>
  <c r="DU6" i="6"/>
  <c r="DV6" i="6" a="1"/>
  <c r="DV6" i="6"/>
  <c r="DW6" i="6" a="1"/>
  <c r="DW6" i="6"/>
  <c r="DX6" i="6" a="1"/>
  <c r="DX6" i="6"/>
  <c r="N24" i="6" a="1"/>
  <c r="N24" i="6"/>
  <c r="O24" i="6" a="1"/>
  <c r="O24" i="6"/>
  <c r="P24" i="6" a="1"/>
  <c r="P24" i="6"/>
  <c r="Q24" i="6" a="1"/>
  <c r="Q24" i="6"/>
  <c r="R24" i="6" a="1"/>
  <c r="R24" i="6"/>
  <c r="S24" i="6" a="1"/>
  <c r="S24" i="6"/>
  <c r="T24" i="6" a="1"/>
  <c r="T24" i="6"/>
  <c r="U24" i="6" a="1"/>
  <c r="U24" i="6"/>
  <c r="V24" i="6" a="1"/>
  <c r="V24" i="6"/>
  <c r="W24" i="6" a="1"/>
  <c r="W24" i="6"/>
  <c r="X24" i="6" a="1"/>
  <c r="X24" i="6"/>
  <c r="Y24" i="6" a="1"/>
  <c r="Y24" i="6"/>
  <c r="Z24" i="6" a="1"/>
  <c r="Z24" i="6"/>
  <c r="AA24" i="6" a="1"/>
  <c r="AA24" i="6"/>
  <c r="AB24" i="6" a="1"/>
  <c r="AB24" i="6"/>
  <c r="AC24" i="6" a="1"/>
  <c r="AC24" i="6"/>
  <c r="AD24" i="6" a="1"/>
  <c r="AD24" i="6"/>
  <c r="AE24" i="6" a="1"/>
  <c r="AE24" i="6"/>
  <c r="AF24" i="6" a="1"/>
  <c r="AF24" i="6"/>
  <c r="AG24" i="6" a="1"/>
  <c r="AG24" i="6"/>
  <c r="AH24" i="6" a="1"/>
  <c r="AH24" i="6"/>
  <c r="AI24" i="6" a="1"/>
  <c r="AI24" i="6"/>
  <c r="AJ24" i="6" a="1"/>
  <c r="AJ24" i="6"/>
  <c r="AK24" i="6" a="1"/>
  <c r="AK24" i="6"/>
  <c r="AL24" i="6" a="1"/>
  <c r="AL24" i="6"/>
  <c r="AM24" i="6" a="1"/>
  <c r="AM24" i="6"/>
  <c r="AN24" i="6" a="1"/>
  <c r="AN24" i="6"/>
  <c r="AO24" i="6" a="1"/>
  <c r="AO24" i="6"/>
  <c r="AP24" i="6" a="1"/>
  <c r="AP24" i="6"/>
  <c r="AQ24" i="6" a="1"/>
  <c r="AQ24" i="6"/>
  <c r="AR24" i="6" a="1"/>
  <c r="AR24" i="6"/>
  <c r="AS24" i="6" a="1"/>
  <c r="AS24" i="6"/>
  <c r="AT24" i="6" a="1"/>
  <c r="AT24" i="6"/>
  <c r="AU24" i="6" a="1"/>
  <c r="AU24" i="6"/>
  <c r="AV24" i="6" a="1"/>
  <c r="AV24" i="6"/>
  <c r="AW24" i="6" a="1"/>
  <c r="AW24" i="6"/>
  <c r="AX24" i="6" a="1"/>
  <c r="AX24" i="6"/>
  <c r="AY24" i="6" a="1"/>
  <c r="AY24" i="6"/>
  <c r="AZ24" i="6" a="1"/>
  <c r="AZ24" i="6"/>
  <c r="BA24" i="6" a="1"/>
  <c r="BA24" i="6"/>
  <c r="BB24" i="6" a="1"/>
  <c r="BB24" i="6"/>
  <c r="BC24" i="6" a="1"/>
  <c r="BC24" i="6"/>
  <c r="BD24" i="6" a="1"/>
  <c r="BD24" i="6"/>
  <c r="BE24" i="6" a="1"/>
  <c r="BE24" i="6"/>
  <c r="BF24" i="6" a="1"/>
  <c r="BF24" i="6"/>
  <c r="BG24" i="6" a="1"/>
  <c r="BG24" i="6"/>
  <c r="BH24" i="6" a="1"/>
  <c r="BH24" i="6"/>
  <c r="BI24" i="6" a="1"/>
  <c r="BI24" i="6"/>
  <c r="BJ24" i="6" a="1"/>
  <c r="BJ24" i="6"/>
  <c r="BK24" i="6" a="1"/>
  <c r="BK24" i="6"/>
  <c r="BL24" i="6" a="1"/>
  <c r="BL24" i="6"/>
  <c r="BM24" i="6" a="1"/>
  <c r="BM24" i="6"/>
  <c r="BN24" i="6" a="1"/>
  <c r="BN24" i="6"/>
  <c r="BO24" i="6" a="1"/>
  <c r="BO24" i="6"/>
  <c r="BP24" i="6" a="1"/>
  <c r="BP24" i="6"/>
  <c r="BQ24" i="6" a="1"/>
  <c r="BQ24" i="6"/>
  <c r="BR24" i="6" a="1"/>
  <c r="BR24" i="6"/>
  <c r="BS24" i="6" a="1"/>
  <c r="BS24" i="6"/>
  <c r="BT24" i="6" a="1"/>
  <c r="BT24" i="6"/>
  <c r="BU24" i="6" a="1"/>
  <c r="BU24" i="6"/>
  <c r="BV24" i="6" a="1"/>
  <c r="BV24" i="6"/>
  <c r="BW24" i="6" a="1"/>
  <c r="BW24" i="6"/>
  <c r="BX24" i="6" a="1"/>
  <c r="BX24" i="6"/>
  <c r="BY24" i="6" a="1"/>
  <c r="BY24" i="6"/>
  <c r="BZ24" i="6" a="1"/>
  <c r="BZ24" i="6"/>
  <c r="CA24" i="6" a="1"/>
  <c r="CA24" i="6"/>
  <c r="CB24" i="6" a="1"/>
  <c r="CB24" i="6"/>
  <c r="CC24" i="6" a="1"/>
  <c r="CC24" i="6"/>
  <c r="CD24" i="6" a="1"/>
  <c r="CD24" i="6"/>
  <c r="CE24" i="6" a="1"/>
  <c r="CE24" i="6"/>
  <c r="CF24" i="6" a="1"/>
  <c r="CF24" i="6"/>
  <c r="CG24" i="6" a="1"/>
  <c r="CG24" i="6"/>
  <c r="CH24" i="6" a="1"/>
  <c r="CH24" i="6"/>
  <c r="CI24" i="6" a="1"/>
  <c r="CI24" i="6"/>
  <c r="CJ24" i="6" a="1"/>
  <c r="CJ24" i="6"/>
  <c r="CK24" i="6" a="1"/>
  <c r="CK24" i="6"/>
  <c r="CL24" i="6" a="1"/>
  <c r="CL24" i="6"/>
  <c r="CM24" i="6" a="1"/>
  <c r="CM24" i="6"/>
  <c r="CN24" i="6" a="1"/>
  <c r="CN24" i="6"/>
  <c r="CO24" i="6" a="1"/>
  <c r="CO24" i="6"/>
  <c r="CP24" i="6" a="1"/>
  <c r="CP24" i="6"/>
  <c r="CQ24" i="6" a="1"/>
  <c r="CQ24" i="6"/>
  <c r="CR24" i="6" a="1"/>
  <c r="CR24" i="6"/>
  <c r="CS24" i="6" a="1"/>
  <c r="CS24" i="6"/>
  <c r="CT24" i="6" a="1"/>
  <c r="CT24" i="6"/>
  <c r="CU24" i="6" a="1"/>
  <c r="CU24" i="6"/>
  <c r="CV24" i="6" a="1"/>
  <c r="CV24" i="6"/>
  <c r="CW24" i="6" a="1"/>
  <c r="CW24" i="6"/>
  <c r="CX24" i="6" a="1"/>
  <c r="CX24" i="6"/>
  <c r="CY24" i="6" a="1"/>
  <c r="CY24" i="6"/>
  <c r="CZ24" i="6" a="1"/>
  <c r="CZ24" i="6"/>
  <c r="DA24" i="6" a="1"/>
  <c r="DA24" i="6"/>
  <c r="DB24" i="6" a="1"/>
  <c r="DB24" i="6"/>
  <c r="DC24" i="6" a="1"/>
  <c r="DC24" i="6"/>
  <c r="DD24" i="6" a="1"/>
  <c r="DD24" i="6"/>
  <c r="DE24" i="6" a="1"/>
  <c r="DE24" i="6"/>
  <c r="DF24" i="6" a="1"/>
  <c r="DF24" i="6"/>
  <c r="DG24" i="6" a="1"/>
  <c r="DG24" i="6"/>
  <c r="DH24" i="6" a="1"/>
  <c r="DH24" i="6"/>
  <c r="DI24" i="6" a="1"/>
  <c r="DI24" i="6"/>
  <c r="DJ24" i="6" a="1"/>
  <c r="DJ24" i="6"/>
  <c r="DK24" i="6" a="1"/>
  <c r="DK24" i="6"/>
  <c r="DL24" i="6" a="1"/>
  <c r="DL24" i="6"/>
  <c r="DM24" i="6" a="1"/>
  <c r="DM24" i="6"/>
  <c r="DN24" i="6" a="1"/>
  <c r="DN24" i="6"/>
  <c r="DO24" i="6" a="1"/>
  <c r="DO24" i="6"/>
  <c r="DP24" i="6" a="1"/>
  <c r="DP24" i="6"/>
  <c r="DQ24" i="6" a="1"/>
  <c r="DQ24" i="6"/>
  <c r="DR24" i="6" a="1"/>
  <c r="DR24" i="6"/>
  <c r="DS24" i="6" a="1"/>
  <c r="DS24" i="6"/>
  <c r="DT24" i="6" a="1"/>
  <c r="DT24" i="6"/>
  <c r="DU24" i="6" a="1"/>
  <c r="DU24" i="6"/>
  <c r="DV24" i="6" a="1"/>
  <c r="DV24" i="6"/>
  <c r="DW24" i="6" a="1"/>
  <c r="DW24" i="6"/>
  <c r="DX24" i="6" a="1"/>
  <c r="DX24" i="6"/>
  <c r="N36" i="6" a="1"/>
  <c r="N36" i="6"/>
  <c r="O36" i="6" a="1"/>
  <c r="O36" i="6"/>
  <c r="P36" i="6" a="1"/>
  <c r="P36" i="6"/>
  <c r="Q36" i="6" a="1"/>
  <c r="Q36" i="6"/>
  <c r="R36" i="6" a="1"/>
  <c r="R36" i="6"/>
  <c r="S36" i="6" a="1"/>
  <c r="S36" i="6"/>
  <c r="T36" i="6" a="1"/>
  <c r="T36" i="6"/>
  <c r="U36" i="6" a="1"/>
  <c r="U36" i="6"/>
  <c r="V36" i="6" a="1"/>
  <c r="V36" i="6"/>
  <c r="W36" i="6" a="1"/>
  <c r="W36" i="6"/>
  <c r="X36" i="6" a="1"/>
  <c r="X36" i="6"/>
  <c r="Y36" i="6" a="1"/>
  <c r="Y36" i="6"/>
  <c r="Z36" i="6" a="1"/>
  <c r="Z36" i="6"/>
  <c r="AA36" i="6" a="1"/>
  <c r="AA36" i="6"/>
  <c r="AB36" i="6" a="1"/>
  <c r="AB36" i="6"/>
  <c r="AC36" i="6" a="1"/>
  <c r="AC36" i="6"/>
  <c r="AD36" i="6" a="1"/>
  <c r="AD36" i="6"/>
  <c r="AE36" i="6" a="1"/>
  <c r="AE36" i="6"/>
  <c r="AF36" i="6" a="1"/>
  <c r="AF36" i="6"/>
  <c r="AG36" i="6" a="1"/>
  <c r="AG36" i="6"/>
  <c r="AH36" i="6" a="1"/>
  <c r="AH36" i="6"/>
  <c r="AI36" i="6" a="1"/>
  <c r="AI36" i="6"/>
  <c r="AJ36" i="6" a="1"/>
  <c r="AJ36" i="6"/>
  <c r="AK36" i="6" a="1"/>
  <c r="AK36" i="6"/>
  <c r="AL36" i="6" a="1"/>
  <c r="AL36" i="6"/>
  <c r="AM36" i="6" a="1"/>
  <c r="AM36" i="6"/>
  <c r="AN36" i="6" a="1"/>
  <c r="AN36" i="6"/>
  <c r="AO36" i="6" a="1"/>
  <c r="AO36" i="6"/>
  <c r="AP36" i="6" a="1"/>
  <c r="AP36" i="6"/>
  <c r="AQ36" i="6" a="1"/>
  <c r="AQ36" i="6"/>
  <c r="AR36" i="6" a="1"/>
  <c r="AR36" i="6"/>
  <c r="AS36" i="6" a="1"/>
  <c r="AS36" i="6"/>
  <c r="AT36" i="6" a="1"/>
  <c r="AT36" i="6"/>
  <c r="AU36" i="6" a="1"/>
  <c r="AU36" i="6"/>
  <c r="AV36" i="6" a="1"/>
  <c r="AV36" i="6"/>
  <c r="AW36" i="6" a="1"/>
  <c r="AW36" i="6"/>
  <c r="AX36" i="6" a="1"/>
  <c r="AX36" i="6"/>
  <c r="AY36" i="6" a="1"/>
  <c r="AY36" i="6"/>
  <c r="AZ36" i="6" a="1"/>
  <c r="AZ36" i="6"/>
  <c r="BA36" i="6" a="1"/>
  <c r="BA36" i="6"/>
  <c r="BB36" i="6" a="1"/>
  <c r="BB36" i="6"/>
  <c r="BC36" i="6" a="1"/>
  <c r="BC36" i="6"/>
  <c r="BD36" i="6" a="1"/>
  <c r="BD36" i="6"/>
  <c r="BE36" i="6" a="1"/>
  <c r="BE36" i="6"/>
  <c r="BF36" i="6" a="1"/>
  <c r="BF36" i="6"/>
  <c r="BG36" i="6" a="1"/>
  <c r="BG36" i="6"/>
  <c r="BH36" i="6" a="1"/>
  <c r="BH36" i="6"/>
  <c r="BI36" i="6" a="1"/>
  <c r="BI36" i="6"/>
  <c r="BJ36" i="6" a="1"/>
  <c r="BJ36" i="6"/>
  <c r="BK36" i="6" a="1"/>
  <c r="BK36" i="6"/>
  <c r="BL36" i="6" a="1"/>
  <c r="BL36" i="6"/>
  <c r="BM36" i="6" a="1"/>
  <c r="BM36" i="6"/>
  <c r="BN36" i="6" a="1"/>
  <c r="BN36" i="6"/>
  <c r="BO36" i="6" a="1"/>
  <c r="BO36" i="6"/>
  <c r="BP36" i="6" a="1"/>
  <c r="BP36" i="6"/>
  <c r="BQ36" i="6" a="1"/>
  <c r="BQ36" i="6"/>
  <c r="BR36" i="6" a="1"/>
  <c r="BR36" i="6"/>
  <c r="BS36" i="6" a="1"/>
  <c r="BS36" i="6"/>
  <c r="BT36" i="6" a="1"/>
  <c r="BT36" i="6"/>
  <c r="BU36" i="6" a="1"/>
  <c r="BU36" i="6"/>
  <c r="BV36" i="6" a="1"/>
  <c r="BV36" i="6"/>
  <c r="BW36" i="6" a="1"/>
  <c r="BW36" i="6"/>
  <c r="BX36" i="6" a="1"/>
  <c r="BX36" i="6"/>
  <c r="BY36" i="6" a="1"/>
  <c r="BY36" i="6"/>
  <c r="BZ36" i="6" a="1"/>
  <c r="BZ36" i="6"/>
  <c r="CA36" i="6" a="1"/>
  <c r="CA36" i="6"/>
  <c r="CB36" i="6" a="1"/>
  <c r="CB36" i="6"/>
  <c r="CC36" i="6" a="1"/>
  <c r="CC36" i="6"/>
  <c r="CD36" i="6" a="1"/>
  <c r="CD36" i="6"/>
  <c r="CE36" i="6" a="1"/>
  <c r="CE36" i="6"/>
  <c r="CF36" i="6" a="1"/>
  <c r="CF36" i="6"/>
  <c r="CG36" i="6" a="1"/>
  <c r="CG36" i="6"/>
  <c r="CH36" i="6" a="1"/>
  <c r="CH36" i="6"/>
  <c r="CI36" i="6" a="1"/>
  <c r="CI36" i="6"/>
  <c r="CJ36" i="6" a="1"/>
  <c r="CJ36" i="6"/>
  <c r="CK36" i="6" a="1"/>
  <c r="CK36" i="6"/>
  <c r="CL36" i="6" a="1"/>
  <c r="CL36" i="6"/>
  <c r="CM36" i="6" a="1"/>
  <c r="CM36" i="6"/>
  <c r="CN36" i="6" a="1"/>
  <c r="CN36" i="6"/>
  <c r="CO36" i="6" a="1"/>
  <c r="CO36" i="6"/>
  <c r="CP36" i="6" a="1"/>
  <c r="CP36" i="6"/>
  <c r="CQ36" i="6" a="1"/>
  <c r="CQ36" i="6"/>
  <c r="CR36" i="6" a="1"/>
  <c r="CR36" i="6"/>
  <c r="CS36" i="6" a="1"/>
  <c r="CS36" i="6"/>
  <c r="CT36" i="6" a="1"/>
  <c r="CT36" i="6"/>
  <c r="CU36" i="6" a="1"/>
  <c r="CU36" i="6"/>
  <c r="CV36" i="6" a="1"/>
  <c r="CV36" i="6"/>
  <c r="CW36" i="6" a="1"/>
  <c r="CW36" i="6"/>
  <c r="CX36" i="6" a="1"/>
  <c r="CX36" i="6"/>
  <c r="CY36" i="6" a="1"/>
  <c r="CY36" i="6"/>
  <c r="CZ36" i="6" a="1"/>
  <c r="CZ36" i="6"/>
  <c r="DA36" i="6" a="1"/>
  <c r="DA36" i="6"/>
  <c r="DB36" i="6" a="1"/>
  <c r="DB36" i="6"/>
  <c r="DC36" i="6" a="1"/>
  <c r="DC36" i="6"/>
  <c r="DD36" i="6" a="1"/>
  <c r="DD36" i="6"/>
  <c r="DE36" i="6" a="1"/>
  <c r="DE36" i="6"/>
  <c r="DF36" i="6" a="1"/>
  <c r="DF36" i="6"/>
  <c r="DG36" i="6" a="1"/>
  <c r="DG36" i="6"/>
  <c r="DH36" i="6" a="1"/>
  <c r="DH36" i="6"/>
  <c r="DI36" i="6" a="1"/>
  <c r="DI36" i="6"/>
  <c r="DJ36" i="6" a="1"/>
  <c r="DJ36" i="6"/>
  <c r="DK36" i="6" a="1"/>
  <c r="DK36" i="6"/>
  <c r="DL36" i="6" a="1"/>
  <c r="DL36" i="6"/>
  <c r="DM36" i="6" a="1"/>
  <c r="DM36" i="6"/>
  <c r="DN36" i="6" a="1"/>
  <c r="DN36" i="6"/>
  <c r="DO36" i="6" a="1"/>
  <c r="DO36" i="6"/>
  <c r="DP36" i="6" a="1"/>
  <c r="DP36" i="6"/>
  <c r="DQ36" i="6" a="1"/>
  <c r="DQ36" i="6"/>
  <c r="DR36" i="6" a="1"/>
  <c r="DR36" i="6"/>
  <c r="DS36" i="6" a="1"/>
  <c r="DS36" i="6"/>
  <c r="DT36" i="6" a="1"/>
  <c r="DT36" i="6"/>
  <c r="DU36" i="6" a="1"/>
  <c r="DU36" i="6"/>
  <c r="DV36" i="6" a="1"/>
  <c r="DV36" i="6"/>
  <c r="DW36" i="6" a="1"/>
  <c r="DW36" i="6"/>
  <c r="DX36" i="6" a="1"/>
  <c r="DX36" i="6"/>
  <c r="Q7" i="6" a="1"/>
  <c r="Q7" i="6"/>
  <c r="R7" i="6" a="1"/>
  <c r="R7" i="6"/>
  <c r="S7" i="6" a="1"/>
  <c r="S7" i="6"/>
  <c r="T7" i="6" a="1"/>
  <c r="T7" i="6"/>
  <c r="U7" i="6" a="1"/>
  <c r="U7" i="6"/>
  <c r="V7" i="6" a="1"/>
  <c r="V7" i="6"/>
  <c r="W7" i="6" a="1"/>
  <c r="W7" i="6"/>
  <c r="X7" i="6" a="1"/>
  <c r="X7" i="6"/>
  <c r="Y7" i="6" a="1"/>
  <c r="Y7" i="6"/>
  <c r="Z7" i="6" a="1"/>
  <c r="Z7" i="6"/>
  <c r="AA7" i="6" a="1"/>
  <c r="AA7" i="6"/>
  <c r="AB7" i="6" a="1"/>
  <c r="AB7" i="6"/>
  <c r="AC7" i="6" a="1"/>
  <c r="AC7" i="6"/>
  <c r="AD7" i="6" a="1"/>
  <c r="AD7" i="6"/>
  <c r="AE7" i="6" a="1"/>
  <c r="AE7" i="6"/>
  <c r="AF7" i="6" a="1"/>
  <c r="AF7" i="6"/>
  <c r="AG7" i="6" a="1"/>
  <c r="AG7" i="6"/>
  <c r="AH7" i="6" a="1"/>
  <c r="AH7" i="6"/>
  <c r="AI7" i="6" a="1"/>
  <c r="AI7" i="6"/>
  <c r="AJ7" i="6" a="1"/>
  <c r="AJ7" i="6"/>
  <c r="AK7" i="6" a="1"/>
  <c r="AK7" i="6"/>
  <c r="AL7" i="6" a="1"/>
  <c r="AL7" i="6"/>
  <c r="AM7" i="6" a="1"/>
  <c r="AM7" i="6"/>
  <c r="AN7" i="6" a="1"/>
  <c r="AN7" i="6"/>
  <c r="AO7" i="6" a="1"/>
  <c r="AO7" i="6"/>
  <c r="AP7" i="6" a="1"/>
  <c r="AP7" i="6"/>
  <c r="AQ7" i="6" a="1"/>
  <c r="AQ7" i="6"/>
  <c r="AR7" i="6" a="1"/>
  <c r="AR7" i="6"/>
  <c r="AS7" i="6" a="1"/>
  <c r="AS7" i="6"/>
  <c r="AT7" i="6" a="1"/>
  <c r="AT7" i="6"/>
  <c r="AU7" i="6" a="1"/>
  <c r="AU7" i="6"/>
  <c r="AV7" i="6" a="1"/>
  <c r="AV7" i="6"/>
  <c r="AW7" i="6" a="1"/>
  <c r="AW7" i="6"/>
  <c r="AX7" i="6" a="1"/>
  <c r="AX7" i="6"/>
  <c r="AY7" i="6" a="1"/>
  <c r="AY7" i="6"/>
  <c r="AZ7" i="6" a="1"/>
  <c r="AZ7" i="6"/>
  <c r="BA7" i="6" a="1"/>
  <c r="BA7" i="6"/>
  <c r="BB7" i="6" a="1"/>
  <c r="BB7" i="6"/>
  <c r="BC7" i="6" a="1"/>
  <c r="BC7" i="6"/>
  <c r="BD7" i="6" a="1"/>
  <c r="BD7" i="6"/>
  <c r="BE7" i="6" a="1"/>
  <c r="BE7" i="6"/>
  <c r="BF7" i="6" a="1"/>
  <c r="BF7" i="6"/>
  <c r="BG7" i="6" a="1"/>
  <c r="BG7" i="6"/>
  <c r="BH7" i="6" a="1"/>
  <c r="BH7" i="6"/>
  <c r="BI7" i="6" a="1"/>
  <c r="BI7" i="6"/>
  <c r="BJ7" i="6" a="1"/>
  <c r="BJ7" i="6"/>
  <c r="BK7" i="6" a="1"/>
  <c r="BK7" i="6"/>
  <c r="BL7" i="6" a="1"/>
  <c r="BL7" i="6"/>
  <c r="BM7" i="6" a="1"/>
  <c r="BM7" i="6"/>
  <c r="BN7" i="6" a="1"/>
  <c r="BN7" i="6"/>
  <c r="BO7" i="6" a="1"/>
  <c r="BO7" i="6"/>
  <c r="BP7" i="6" a="1"/>
  <c r="BP7" i="6"/>
  <c r="BQ7" i="6" a="1"/>
  <c r="BQ7" i="6"/>
  <c r="BR7" i="6" a="1"/>
  <c r="BR7" i="6"/>
  <c r="BS7" i="6" a="1"/>
  <c r="BS7" i="6"/>
  <c r="BT7" i="6" a="1"/>
  <c r="BT7" i="6"/>
  <c r="BU7" i="6" a="1"/>
  <c r="BU7" i="6"/>
  <c r="BV7" i="6" a="1"/>
  <c r="BV7" i="6"/>
  <c r="BW7" i="6" a="1"/>
  <c r="BW7" i="6"/>
  <c r="BX7" i="6" a="1"/>
  <c r="BX7" i="6"/>
  <c r="BY7" i="6" a="1"/>
  <c r="BY7" i="6"/>
  <c r="BZ7" i="6" a="1"/>
  <c r="BZ7" i="6"/>
  <c r="CA7" i="6" a="1"/>
  <c r="CA7" i="6"/>
  <c r="CB7" i="6" a="1"/>
  <c r="CB7" i="6"/>
  <c r="CC7" i="6" a="1"/>
  <c r="CC7" i="6"/>
  <c r="CD7" i="6" a="1"/>
  <c r="CD7" i="6"/>
  <c r="CE7" i="6" a="1"/>
  <c r="CE7" i="6"/>
  <c r="CF7" i="6" a="1"/>
  <c r="CF7" i="6"/>
  <c r="CG7" i="6" a="1"/>
  <c r="CG7" i="6"/>
  <c r="CH7" i="6" a="1"/>
  <c r="CH7" i="6"/>
  <c r="CI7" i="6" a="1"/>
  <c r="CI7" i="6"/>
  <c r="CJ7" i="6" a="1"/>
  <c r="CJ7" i="6"/>
  <c r="CK7" i="6" a="1"/>
  <c r="CK7" i="6"/>
  <c r="CL7" i="6" a="1"/>
  <c r="CL7" i="6"/>
  <c r="CM7" i="6" a="1"/>
  <c r="CM7" i="6"/>
  <c r="CN7" i="6" a="1"/>
  <c r="CN7" i="6"/>
  <c r="CO7" i="6" a="1"/>
  <c r="CO7" i="6"/>
  <c r="CP7" i="6" a="1"/>
  <c r="CP7" i="6"/>
  <c r="CQ7" i="6" a="1"/>
  <c r="CQ7" i="6"/>
  <c r="CR7" i="6" a="1"/>
  <c r="CR7" i="6"/>
  <c r="CS7" i="6" a="1"/>
  <c r="CS7" i="6"/>
  <c r="CT7" i="6" a="1"/>
  <c r="CT7" i="6"/>
  <c r="CU7" i="6" a="1"/>
  <c r="CU7" i="6"/>
  <c r="CV7" i="6" a="1"/>
  <c r="CV7" i="6"/>
  <c r="CW7" i="6" a="1"/>
  <c r="CW7" i="6"/>
  <c r="CX7" i="6" a="1"/>
  <c r="CX7" i="6"/>
  <c r="CY7" i="6" a="1"/>
  <c r="CY7" i="6"/>
  <c r="CZ7" i="6" a="1"/>
  <c r="CZ7" i="6"/>
  <c r="DA7" i="6" a="1"/>
  <c r="DA7" i="6"/>
  <c r="DB7" i="6" a="1"/>
  <c r="DB7" i="6"/>
  <c r="DC7" i="6" a="1"/>
  <c r="DC7" i="6"/>
  <c r="DD7" i="6" a="1"/>
  <c r="DD7" i="6"/>
  <c r="DE7" i="6" a="1"/>
  <c r="DE7" i="6"/>
  <c r="DF7" i="6" a="1"/>
  <c r="DF7" i="6"/>
  <c r="DG7" i="6" a="1"/>
  <c r="DG7" i="6"/>
  <c r="DH7" i="6" a="1"/>
  <c r="DH7" i="6"/>
  <c r="DI7" i="6" a="1"/>
  <c r="DI7" i="6"/>
  <c r="DJ7" i="6" a="1"/>
  <c r="DJ7" i="6"/>
  <c r="DK7" i="6" a="1"/>
  <c r="DK7" i="6"/>
  <c r="DL7" i="6" a="1"/>
  <c r="DL7" i="6"/>
  <c r="DM7" i="6" a="1"/>
  <c r="DM7" i="6"/>
  <c r="DN7" i="6" a="1"/>
  <c r="DN7" i="6"/>
  <c r="DO7" i="6" a="1"/>
  <c r="DO7" i="6"/>
  <c r="DP7" i="6" a="1"/>
  <c r="DP7" i="6"/>
  <c r="DQ7" i="6" a="1"/>
  <c r="DQ7" i="6"/>
  <c r="DR7" i="6" a="1"/>
  <c r="DR7" i="6"/>
  <c r="DS7" i="6" a="1"/>
  <c r="DS7" i="6"/>
  <c r="DT7" i="6" a="1"/>
  <c r="DT7" i="6"/>
  <c r="DU7" i="6" a="1"/>
  <c r="DU7" i="6"/>
  <c r="DV7" i="6" a="1"/>
  <c r="DV7" i="6"/>
  <c r="DW7" i="6" a="1"/>
  <c r="DW7" i="6"/>
  <c r="DX7" i="6" a="1"/>
  <c r="DX7" i="6"/>
  <c r="M13" i="6" a="1"/>
  <c r="M13" i="6"/>
  <c r="N13" i="6" a="1"/>
  <c r="N13" i="6"/>
  <c r="O13" i="6" a="1"/>
  <c r="O13" i="6"/>
  <c r="P13" i="6" a="1"/>
  <c r="P13" i="6"/>
  <c r="Q13" i="6" a="1"/>
  <c r="Q13" i="6"/>
  <c r="R13" i="6" a="1"/>
  <c r="R13" i="6"/>
  <c r="S13" i="6" a="1"/>
  <c r="S13" i="6"/>
  <c r="T13" i="6" a="1"/>
  <c r="T13" i="6"/>
  <c r="U13" i="6" a="1"/>
  <c r="U13" i="6"/>
  <c r="V13" i="6" a="1"/>
  <c r="V13" i="6"/>
  <c r="W13" i="6" a="1"/>
  <c r="W13" i="6"/>
  <c r="X13" i="6" a="1"/>
  <c r="X13" i="6"/>
  <c r="Y13" i="6" a="1"/>
  <c r="Y13" i="6"/>
  <c r="Z13" i="6" a="1"/>
  <c r="Z13" i="6"/>
  <c r="AA13" i="6" a="1"/>
  <c r="AA13" i="6"/>
  <c r="AB13" i="6" a="1"/>
  <c r="AB13" i="6"/>
  <c r="AC13" i="6" a="1"/>
  <c r="AC13" i="6"/>
  <c r="AD13" i="6" a="1"/>
  <c r="AD13" i="6"/>
  <c r="AE13" i="6" a="1"/>
  <c r="AE13" i="6"/>
  <c r="AF13" i="6" a="1"/>
  <c r="AF13" i="6"/>
  <c r="AG13" i="6" a="1"/>
  <c r="AG13" i="6"/>
  <c r="AH13" i="6" a="1"/>
  <c r="AH13" i="6"/>
  <c r="AI13" i="6" a="1"/>
  <c r="AI13" i="6"/>
  <c r="AJ13" i="6" a="1"/>
  <c r="AJ13" i="6"/>
  <c r="AK13" i="6" a="1"/>
  <c r="AK13" i="6"/>
  <c r="AL13" i="6" a="1"/>
  <c r="AL13" i="6"/>
  <c r="AM13" i="6" a="1"/>
  <c r="AM13" i="6"/>
  <c r="AN13" i="6" a="1"/>
  <c r="AN13" i="6"/>
  <c r="AO13" i="6" a="1"/>
  <c r="AO13" i="6"/>
  <c r="AP13" i="6" a="1"/>
  <c r="AP13" i="6"/>
  <c r="AQ13" i="6" a="1"/>
  <c r="AQ13" i="6"/>
  <c r="AR13" i="6" a="1"/>
  <c r="AR13" i="6"/>
  <c r="AS13" i="6" a="1"/>
  <c r="AS13" i="6"/>
  <c r="AT13" i="6" a="1"/>
  <c r="AT13" i="6"/>
  <c r="AU13" i="6" a="1"/>
  <c r="AU13" i="6"/>
  <c r="AV13" i="6" a="1"/>
  <c r="AV13" i="6"/>
  <c r="AW13" i="6" a="1"/>
  <c r="AW13" i="6"/>
  <c r="AX13" i="6" a="1"/>
  <c r="AX13" i="6"/>
  <c r="AY13" i="6" a="1"/>
  <c r="AY13" i="6"/>
  <c r="AZ13" i="6" a="1"/>
  <c r="AZ13" i="6"/>
  <c r="BA13" i="6" a="1"/>
  <c r="BA13" i="6"/>
  <c r="BB13" i="6" a="1"/>
  <c r="BB13" i="6"/>
  <c r="BC13" i="6" a="1"/>
  <c r="BC13" i="6"/>
  <c r="BD13" i="6" a="1"/>
  <c r="BD13" i="6"/>
  <c r="BE13" i="6" a="1"/>
  <c r="BE13" i="6"/>
  <c r="BF13" i="6" a="1"/>
  <c r="BF13" i="6"/>
  <c r="BG13" i="6" a="1"/>
  <c r="BG13" i="6"/>
  <c r="BH13" i="6" a="1"/>
  <c r="BH13" i="6"/>
  <c r="BI13" i="6" a="1"/>
  <c r="BI13" i="6"/>
  <c r="BJ13" i="6" a="1"/>
  <c r="BJ13" i="6"/>
  <c r="BK13" i="6" a="1"/>
  <c r="BK13" i="6"/>
  <c r="BL13" i="6" a="1"/>
  <c r="BL13" i="6"/>
  <c r="BM13" i="6" a="1"/>
  <c r="BM13" i="6"/>
  <c r="BN13" i="6" a="1"/>
  <c r="BN13" i="6"/>
  <c r="BO13" i="6" a="1"/>
  <c r="BO13" i="6"/>
  <c r="BP13" i="6" a="1"/>
  <c r="BP13" i="6"/>
  <c r="BQ13" i="6" a="1"/>
  <c r="BQ13" i="6"/>
  <c r="BR13" i="6" a="1"/>
  <c r="BR13" i="6"/>
  <c r="BS13" i="6" a="1"/>
  <c r="BS13" i="6"/>
  <c r="BT13" i="6" a="1"/>
  <c r="BT13" i="6"/>
  <c r="BU13" i="6" a="1"/>
  <c r="BU13" i="6"/>
  <c r="BV13" i="6" a="1"/>
  <c r="BV13" i="6"/>
  <c r="BW13" i="6" a="1"/>
  <c r="BW13" i="6"/>
  <c r="BX13" i="6" a="1"/>
  <c r="BX13" i="6"/>
  <c r="BY13" i="6" a="1"/>
  <c r="BY13" i="6"/>
  <c r="BZ13" i="6" a="1"/>
  <c r="BZ13" i="6"/>
  <c r="CA13" i="6" a="1"/>
  <c r="CA13" i="6"/>
  <c r="CB13" i="6" a="1"/>
  <c r="CB13" i="6"/>
  <c r="CC13" i="6" a="1"/>
  <c r="CC13" i="6"/>
  <c r="CD13" i="6" a="1"/>
  <c r="CD13" i="6"/>
  <c r="CE13" i="6" a="1"/>
  <c r="CE13" i="6"/>
  <c r="CF13" i="6" a="1"/>
  <c r="CF13" i="6"/>
  <c r="CG13" i="6" a="1"/>
  <c r="CG13" i="6"/>
  <c r="CH13" i="6" a="1"/>
  <c r="CH13" i="6"/>
  <c r="CI13" i="6" a="1"/>
  <c r="CI13" i="6"/>
  <c r="CJ13" i="6" a="1"/>
  <c r="CJ13" i="6"/>
  <c r="CK13" i="6" a="1"/>
  <c r="CK13" i="6"/>
  <c r="CL13" i="6" a="1"/>
  <c r="CL13" i="6"/>
  <c r="CM13" i="6" a="1"/>
  <c r="CM13" i="6"/>
  <c r="CN13" i="6" a="1"/>
  <c r="CN13" i="6"/>
  <c r="CO13" i="6" a="1"/>
  <c r="CO13" i="6"/>
  <c r="CP13" i="6" a="1"/>
  <c r="CP13" i="6"/>
  <c r="CQ13" i="6" a="1"/>
  <c r="CQ13" i="6"/>
  <c r="CR13" i="6" a="1"/>
  <c r="CR13" i="6"/>
  <c r="CS13" i="6" a="1"/>
  <c r="CS13" i="6"/>
  <c r="CT13" i="6" a="1"/>
  <c r="CT13" i="6"/>
  <c r="CU13" i="6" a="1"/>
  <c r="CU13" i="6"/>
  <c r="CV13" i="6" a="1"/>
  <c r="CV13" i="6"/>
  <c r="CW13" i="6" a="1"/>
  <c r="CW13" i="6"/>
  <c r="CX13" i="6" a="1"/>
  <c r="CX13" i="6"/>
  <c r="CY13" i="6" a="1"/>
  <c r="CY13" i="6"/>
  <c r="CZ13" i="6" a="1"/>
  <c r="CZ13" i="6"/>
  <c r="DA13" i="6" a="1"/>
  <c r="DA13" i="6"/>
  <c r="DB13" i="6" a="1"/>
  <c r="DB13" i="6"/>
  <c r="DC13" i="6" a="1"/>
  <c r="DC13" i="6"/>
  <c r="DD13" i="6" a="1"/>
  <c r="DD13" i="6"/>
  <c r="DE13" i="6" a="1"/>
  <c r="DE13" i="6"/>
  <c r="DF13" i="6" a="1"/>
  <c r="DF13" i="6"/>
  <c r="DG13" i="6" a="1"/>
  <c r="DG13" i="6"/>
  <c r="DH13" i="6" a="1"/>
  <c r="DH13" i="6"/>
  <c r="DI13" i="6" a="1"/>
  <c r="DI13" i="6"/>
  <c r="DJ13" i="6" a="1"/>
  <c r="DJ13" i="6"/>
  <c r="DK13" i="6" a="1"/>
  <c r="DK13" i="6"/>
  <c r="DL13" i="6" a="1"/>
  <c r="DL13" i="6"/>
  <c r="DM13" i="6" a="1"/>
  <c r="DM13" i="6"/>
  <c r="DN13" i="6" a="1"/>
  <c r="DN13" i="6"/>
  <c r="DO13" i="6" a="1"/>
  <c r="DO13" i="6"/>
  <c r="DP13" i="6" a="1"/>
  <c r="DP13" i="6"/>
  <c r="DQ13" i="6" a="1"/>
  <c r="DQ13" i="6"/>
  <c r="DR13" i="6" a="1"/>
  <c r="DR13" i="6"/>
  <c r="DS13" i="6" a="1"/>
  <c r="DS13" i="6"/>
  <c r="DT13" i="6" a="1"/>
  <c r="DT13" i="6"/>
  <c r="DU13" i="6" a="1"/>
  <c r="DU13" i="6"/>
  <c r="DV13" i="6" a="1"/>
  <c r="DV13" i="6"/>
  <c r="DW13" i="6" a="1"/>
  <c r="DW13" i="6"/>
  <c r="DX13" i="6" a="1"/>
  <c r="DX13" i="6"/>
  <c r="Q19" i="6" a="1"/>
  <c r="Q19" i="6"/>
  <c r="R19" i="6" a="1"/>
  <c r="R19" i="6"/>
  <c r="S19" i="6" a="1"/>
  <c r="S19" i="6"/>
  <c r="T19" i="6" a="1"/>
  <c r="T19" i="6"/>
  <c r="U19" i="6" a="1"/>
  <c r="U19" i="6"/>
  <c r="V19" i="6" a="1"/>
  <c r="V19" i="6"/>
  <c r="W19" i="6" a="1"/>
  <c r="W19" i="6"/>
  <c r="X19" i="6" a="1"/>
  <c r="X19" i="6"/>
  <c r="Y19" i="6" a="1"/>
  <c r="Y19" i="6"/>
  <c r="Z19" i="6" a="1"/>
  <c r="Z19" i="6"/>
  <c r="AA19" i="6" a="1"/>
  <c r="AA19" i="6"/>
  <c r="AB19" i="6" a="1"/>
  <c r="AB19" i="6"/>
  <c r="AC19" i="6" a="1"/>
  <c r="AC19" i="6"/>
  <c r="AD19" i="6" a="1"/>
  <c r="AD19" i="6"/>
  <c r="AE19" i="6" a="1"/>
  <c r="AE19" i="6"/>
  <c r="AF19" i="6" a="1"/>
  <c r="AF19" i="6"/>
  <c r="AG19" i="6" a="1"/>
  <c r="AG19" i="6"/>
  <c r="AH19" i="6" a="1"/>
  <c r="AH19" i="6"/>
  <c r="AI19" i="6" a="1"/>
  <c r="AI19" i="6"/>
  <c r="AJ19" i="6" a="1"/>
  <c r="AJ19" i="6"/>
  <c r="AK19" i="6" a="1"/>
  <c r="AK19" i="6"/>
  <c r="AL19" i="6" a="1"/>
  <c r="AL19" i="6"/>
  <c r="AM19" i="6" a="1"/>
  <c r="AM19" i="6"/>
  <c r="AN19" i="6" a="1"/>
  <c r="AN19" i="6"/>
  <c r="AO19" i="6" a="1"/>
  <c r="AO19" i="6"/>
  <c r="AP19" i="6" a="1"/>
  <c r="AP19" i="6"/>
  <c r="AQ19" i="6" a="1"/>
  <c r="AQ19" i="6"/>
  <c r="AR19" i="6" a="1"/>
  <c r="AR19" i="6"/>
  <c r="AS19" i="6" a="1"/>
  <c r="AS19" i="6"/>
  <c r="AT19" i="6" a="1"/>
  <c r="AT19" i="6"/>
  <c r="AU19" i="6" a="1"/>
  <c r="AU19" i="6"/>
  <c r="AV19" i="6" a="1"/>
  <c r="AV19" i="6"/>
  <c r="AW19" i="6" a="1"/>
  <c r="AW19" i="6"/>
  <c r="AX19" i="6" a="1"/>
  <c r="AX19" i="6"/>
  <c r="AY19" i="6" a="1"/>
  <c r="AY19" i="6"/>
  <c r="AZ19" i="6" a="1"/>
  <c r="AZ19" i="6"/>
  <c r="BA19" i="6" a="1"/>
  <c r="BA19" i="6"/>
  <c r="BB19" i="6" a="1"/>
  <c r="BB19" i="6"/>
  <c r="BC19" i="6" a="1"/>
  <c r="BC19" i="6"/>
  <c r="BD19" i="6" a="1"/>
  <c r="BD19" i="6"/>
  <c r="BE19" i="6" a="1"/>
  <c r="BE19" i="6"/>
  <c r="BF19" i="6" a="1"/>
  <c r="BF19" i="6"/>
  <c r="BG19" i="6" a="1"/>
  <c r="BG19" i="6"/>
  <c r="BH19" i="6" a="1"/>
  <c r="BH19" i="6"/>
  <c r="BI19" i="6" a="1"/>
  <c r="BI19" i="6"/>
  <c r="BJ19" i="6" a="1"/>
  <c r="BJ19" i="6"/>
  <c r="BK19" i="6" a="1"/>
  <c r="BK19" i="6"/>
  <c r="BL19" i="6" a="1"/>
  <c r="BL19" i="6"/>
  <c r="BM19" i="6" a="1"/>
  <c r="BM19" i="6"/>
  <c r="BN19" i="6" a="1"/>
  <c r="BN19" i="6"/>
  <c r="BO19" i="6" a="1"/>
  <c r="BO19" i="6"/>
  <c r="BP19" i="6" a="1"/>
  <c r="BP19" i="6"/>
  <c r="BQ19" i="6" a="1"/>
  <c r="BQ19" i="6"/>
  <c r="BR19" i="6" a="1"/>
  <c r="BR19" i="6"/>
  <c r="BS19" i="6" a="1"/>
  <c r="BS19" i="6"/>
  <c r="BT19" i="6" a="1"/>
  <c r="BT19" i="6"/>
  <c r="BU19" i="6" a="1"/>
  <c r="BU19" i="6"/>
  <c r="BV19" i="6" a="1"/>
  <c r="BV19" i="6"/>
  <c r="BW19" i="6" a="1"/>
  <c r="BW19" i="6"/>
  <c r="BX19" i="6" a="1"/>
  <c r="BX19" i="6"/>
  <c r="BY19" i="6" a="1"/>
  <c r="BY19" i="6"/>
  <c r="BZ19" i="6" a="1"/>
  <c r="BZ19" i="6"/>
  <c r="CA19" i="6" a="1"/>
  <c r="CA19" i="6"/>
  <c r="CB19" i="6" a="1"/>
  <c r="CB19" i="6"/>
  <c r="CC19" i="6" a="1"/>
  <c r="CC19" i="6"/>
  <c r="CD19" i="6" a="1"/>
  <c r="CD19" i="6"/>
  <c r="CE19" i="6" a="1"/>
  <c r="CE19" i="6"/>
  <c r="CF19" i="6" a="1"/>
  <c r="CF19" i="6"/>
  <c r="CG19" i="6" a="1"/>
  <c r="CG19" i="6"/>
  <c r="CH19" i="6" a="1"/>
  <c r="CH19" i="6"/>
  <c r="CI19" i="6" a="1"/>
  <c r="CI19" i="6"/>
  <c r="CJ19" i="6" a="1"/>
  <c r="CJ19" i="6"/>
  <c r="CK19" i="6" a="1"/>
  <c r="CK19" i="6"/>
  <c r="CL19" i="6" a="1"/>
  <c r="CL19" i="6"/>
  <c r="CM19" i="6" a="1"/>
  <c r="CM19" i="6"/>
  <c r="CN19" i="6" a="1"/>
  <c r="CN19" i="6"/>
  <c r="CO19" i="6" a="1"/>
  <c r="CO19" i="6"/>
  <c r="CP19" i="6" a="1"/>
  <c r="CP19" i="6"/>
  <c r="CQ19" i="6" a="1"/>
  <c r="CQ19" i="6"/>
  <c r="CR19" i="6" a="1"/>
  <c r="CR19" i="6"/>
  <c r="CS19" i="6" a="1"/>
  <c r="CS19" i="6"/>
  <c r="CT19" i="6" a="1"/>
  <c r="CT19" i="6"/>
  <c r="CU19" i="6" a="1"/>
  <c r="CU19" i="6"/>
  <c r="CV19" i="6" a="1"/>
  <c r="CV19" i="6"/>
  <c r="CW19" i="6" a="1"/>
  <c r="CW19" i="6"/>
  <c r="CX19" i="6" a="1"/>
  <c r="CX19" i="6"/>
  <c r="CY19" i="6" a="1"/>
  <c r="CY19" i="6"/>
  <c r="CZ19" i="6" a="1"/>
  <c r="CZ19" i="6"/>
  <c r="DA19" i="6" a="1"/>
  <c r="DA19" i="6"/>
  <c r="DB19" i="6" a="1"/>
  <c r="DB19" i="6"/>
  <c r="DC19" i="6" a="1"/>
  <c r="DC19" i="6"/>
  <c r="DD19" i="6" a="1"/>
  <c r="DD19" i="6"/>
  <c r="DE19" i="6" a="1"/>
  <c r="DE19" i="6"/>
  <c r="DF19" i="6" a="1"/>
  <c r="DF19" i="6"/>
  <c r="DG19" i="6" a="1"/>
  <c r="DG19" i="6"/>
  <c r="DH19" i="6" a="1"/>
  <c r="DH19" i="6"/>
  <c r="DI19" i="6" a="1"/>
  <c r="DI19" i="6"/>
  <c r="DJ19" i="6" a="1"/>
  <c r="DJ19" i="6"/>
  <c r="DK19" i="6" a="1"/>
  <c r="DK19" i="6"/>
  <c r="DL19" i="6" a="1"/>
  <c r="DL19" i="6"/>
  <c r="DM19" i="6" a="1"/>
  <c r="DM19" i="6"/>
  <c r="DN19" i="6" a="1"/>
  <c r="DN19" i="6"/>
  <c r="DO19" i="6" a="1"/>
  <c r="DO19" i="6"/>
  <c r="DP19" i="6" a="1"/>
  <c r="DP19" i="6"/>
  <c r="DQ19" i="6" a="1"/>
  <c r="DQ19" i="6"/>
  <c r="DR19" i="6" a="1"/>
  <c r="DR19" i="6"/>
  <c r="DS19" i="6" a="1"/>
  <c r="DS19" i="6"/>
  <c r="DT19" i="6" a="1"/>
  <c r="DT19" i="6"/>
  <c r="DU19" i="6" a="1"/>
  <c r="DU19" i="6"/>
  <c r="DV19" i="6" a="1"/>
  <c r="DV19" i="6"/>
  <c r="DW19" i="6" a="1"/>
  <c r="DW19" i="6"/>
  <c r="DX19" i="6" a="1"/>
  <c r="DX19" i="6"/>
  <c r="M25" i="6" a="1"/>
  <c r="M25" i="6"/>
  <c r="N25" i="6" a="1"/>
  <c r="N25" i="6"/>
  <c r="O25" i="6" a="1"/>
  <c r="O25" i="6"/>
  <c r="P25" i="6" a="1"/>
  <c r="P25" i="6"/>
  <c r="Q25" i="6" a="1"/>
  <c r="Q25" i="6"/>
  <c r="R25" i="6" a="1"/>
  <c r="R25" i="6"/>
  <c r="S25" i="6" a="1"/>
  <c r="S25" i="6"/>
  <c r="T25" i="6" a="1"/>
  <c r="T25" i="6"/>
  <c r="U25" i="6" a="1"/>
  <c r="U25" i="6"/>
  <c r="V25" i="6" a="1"/>
  <c r="V25" i="6"/>
  <c r="W25" i="6" a="1"/>
  <c r="W25" i="6"/>
  <c r="X25" i="6" a="1"/>
  <c r="X25" i="6"/>
  <c r="Y25" i="6" a="1"/>
  <c r="Y25" i="6"/>
  <c r="Z25" i="6" a="1"/>
  <c r="Z25" i="6"/>
  <c r="AA25" i="6" a="1"/>
  <c r="AA25" i="6"/>
  <c r="AB25" i="6" a="1"/>
  <c r="AB25" i="6"/>
  <c r="AC25" i="6" a="1"/>
  <c r="AC25" i="6"/>
  <c r="AD25" i="6" a="1"/>
  <c r="AD25" i="6"/>
  <c r="AE25" i="6" a="1"/>
  <c r="AE25" i="6"/>
  <c r="AF25" i="6" a="1"/>
  <c r="AF25" i="6"/>
  <c r="AG25" i="6" a="1"/>
  <c r="AG25" i="6"/>
  <c r="AH25" i="6" a="1"/>
  <c r="AH25" i="6"/>
  <c r="AI25" i="6" a="1"/>
  <c r="AI25" i="6"/>
  <c r="AJ25" i="6" a="1"/>
  <c r="AJ25" i="6"/>
  <c r="AK25" i="6" a="1"/>
  <c r="AK25" i="6"/>
  <c r="AL25" i="6" a="1"/>
  <c r="AL25" i="6"/>
  <c r="AM25" i="6" a="1"/>
  <c r="AM25" i="6"/>
  <c r="AN25" i="6" a="1"/>
  <c r="AN25" i="6"/>
  <c r="AO25" i="6" a="1"/>
  <c r="AO25" i="6"/>
  <c r="AP25" i="6" a="1"/>
  <c r="AP25" i="6"/>
  <c r="AQ25" i="6" a="1"/>
  <c r="AQ25" i="6"/>
  <c r="AR25" i="6" a="1"/>
  <c r="AR25" i="6"/>
  <c r="AS25" i="6" a="1"/>
  <c r="AS25" i="6"/>
  <c r="AT25" i="6" a="1"/>
  <c r="AT25" i="6"/>
  <c r="AU25" i="6" a="1"/>
  <c r="AU25" i="6"/>
  <c r="AV25" i="6" a="1"/>
  <c r="AV25" i="6"/>
  <c r="AW25" i="6" a="1"/>
  <c r="AW25" i="6"/>
  <c r="AX25" i="6" a="1"/>
  <c r="AX25" i="6"/>
  <c r="AY25" i="6" a="1"/>
  <c r="AY25" i="6"/>
  <c r="AZ25" i="6" a="1"/>
  <c r="AZ25" i="6"/>
  <c r="BA25" i="6" a="1"/>
  <c r="BA25" i="6"/>
  <c r="BB25" i="6" a="1"/>
  <c r="BB25" i="6"/>
  <c r="BC25" i="6" a="1"/>
  <c r="BC25" i="6"/>
  <c r="BD25" i="6" a="1"/>
  <c r="BD25" i="6"/>
  <c r="BE25" i="6" a="1"/>
  <c r="BE25" i="6"/>
  <c r="BF25" i="6" a="1"/>
  <c r="BF25" i="6"/>
  <c r="BG25" i="6" a="1"/>
  <c r="BG25" i="6"/>
  <c r="BH25" i="6" a="1"/>
  <c r="BH25" i="6"/>
  <c r="BI25" i="6" a="1"/>
  <c r="BI25" i="6"/>
  <c r="BJ25" i="6" a="1"/>
  <c r="BJ25" i="6"/>
  <c r="BK25" i="6" a="1"/>
  <c r="BK25" i="6"/>
  <c r="BL25" i="6" a="1"/>
  <c r="BL25" i="6"/>
  <c r="BM25" i="6" a="1"/>
  <c r="BM25" i="6"/>
  <c r="BN25" i="6" a="1"/>
  <c r="BN25" i="6"/>
  <c r="BO25" i="6" a="1"/>
  <c r="BO25" i="6"/>
  <c r="BP25" i="6" a="1"/>
  <c r="BP25" i="6"/>
  <c r="BQ25" i="6" a="1"/>
  <c r="BQ25" i="6"/>
  <c r="BR25" i="6" a="1"/>
  <c r="BR25" i="6"/>
  <c r="BS25" i="6" a="1"/>
  <c r="BS25" i="6"/>
  <c r="BT25" i="6" a="1"/>
  <c r="BT25" i="6"/>
  <c r="BU25" i="6" a="1"/>
  <c r="BU25" i="6"/>
  <c r="BV25" i="6" a="1"/>
  <c r="BV25" i="6"/>
  <c r="BW25" i="6" a="1"/>
  <c r="BW25" i="6"/>
  <c r="BX25" i="6" a="1"/>
  <c r="BX25" i="6"/>
  <c r="BY25" i="6" a="1"/>
  <c r="BY25" i="6"/>
  <c r="BZ25" i="6" a="1"/>
  <c r="BZ25" i="6"/>
  <c r="CA25" i="6" a="1"/>
  <c r="CA25" i="6"/>
  <c r="CB25" i="6" a="1"/>
  <c r="CB25" i="6"/>
  <c r="CC25" i="6" a="1"/>
  <c r="CC25" i="6"/>
  <c r="CD25" i="6" a="1"/>
  <c r="CD25" i="6"/>
  <c r="CE25" i="6" a="1"/>
  <c r="CE25" i="6"/>
  <c r="CF25" i="6" a="1"/>
  <c r="CF25" i="6"/>
  <c r="CG25" i="6" a="1"/>
  <c r="CG25" i="6"/>
  <c r="CH25" i="6" a="1"/>
  <c r="CH25" i="6"/>
  <c r="CI25" i="6" a="1"/>
  <c r="CI25" i="6"/>
  <c r="CJ25" i="6" a="1"/>
  <c r="CJ25" i="6"/>
  <c r="CK25" i="6" a="1"/>
  <c r="CK25" i="6"/>
  <c r="CL25" i="6" a="1"/>
  <c r="CL25" i="6"/>
  <c r="CM25" i="6" a="1"/>
  <c r="CM25" i="6"/>
  <c r="CN25" i="6" a="1"/>
  <c r="CN25" i="6"/>
  <c r="CO25" i="6" a="1"/>
  <c r="CO25" i="6"/>
  <c r="CP25" i="6" a="1"/>
  <c r="CP25" i="6"/>
  <c r="CQ25" i="6" a="1"/>
  <c r="CQ25" i="6"/>
  <c r="CR25" i="6" a="1"/>
  <c r="CR25" i="6"/>
  <c r="CS25" i="6" a="1"/>
  <c r="CS25" i="6"/>
  <c r="CT25" i="6" a="1"/>
  <c r="CT25" i="6"/>
  <c r="CU25" i="6" a="1"/>
  <c r="CU25" i="6"/>
  <c r="CV25" i="6" a="1"/>
  <c r="CV25" i="6"/>
  <c r="CW25" i="6" a="1"/>
  <c r="CW25" i="6"/>
  <c r="CX25" i="6" a="1"/>
  <c r="CX25" i="6"/>
  <c r="CY25" i="6" a="1"/>
  <c r="CY25" i="6"/>
  <c r="CZ25" i="6" a="1"/>
  <c r="CZ25" i="6"/>
  <c r="DA25" i="6" a="1"/>
  <c r="DA25" i="6"/>
  <c r="DB25" i="6" a="1"/>
  <c r="DB25" i="6"/>
  <c r="DC25" i="6" a="1"/>
  <c r="DC25" i="6"/>
  <c r="DD25" i="6" a="1"/>
  <c r="DD25" i="6"/>
  <c r="DE25" i="6" a="1"/>
  <c r="DE25" i="6"/>
  <c r="DF25" i="6" a="1"/>
  <c r="DF25" i="6"/>
  <c r="DG25" i="6" a="1"/>
  <c r="DG25" i="6"/>
  <c r="DH25" i="6" a="1"/>
  <c r="DH25" i="6"/>
  <c r="DI25" i="6" a="1"/>
  <c r="DI25" i="6"/>
  <c r="DJ25" i="6" a="1"/>
  <c r="DJ25" i="6"/>
  <c r="DK25" i="6" a="1"/>
  <c r="DK25" i="6"/>
  <c r="DL25" i="6" a="1"/>
  <c r="DL25" i="6"/>
  <c r="DM25" i="6" a="1"/>
  <c r="DM25" i="6"/>
  <c r="DN25" i="6" a="1"/>
  <c r="DN25" i="6"/>
  <c r="DO25" i="6" a="1"/>
  <c r="DO25" i="6"/>
  <c r="DP25" i="6" a="1"/>
  <c r="DP25" i="6"/>
  <c r="DQ25" i="6" a="1"/>
  <c r="DQ25" i="6"/>
  <c r="DR25" i="6" a="1"/>
  <c r="DR25" i="6"/>
  <c r="DS25" i="6" a="1"/>
  <c r="DS25" i="6"/>
  <c r="DT25" i="6" a="1"/>
  <c r="DT25" i="6"/>
  <c r="DU25" i="6" a="1"/>
  <c r="DU25" i="6"/>
  <c r="DV25" i="6" a="1"/>
  <c r="DV25" i="6"/>
  <c r="DW25" i="6" a="1"/>
  <c r="DW25" i="6"/>
  <c r="DX25" i="6" a="1"/>
  <c r="DX25" i="6"/>
  <c r="Q31" i="6" a="1"/>
  <c r="Q31" i="6"/>
  <c r="R31" i="6" a="1"/>
  <c r="R31" i="6"/>
  <c r="S31" i="6" a="1"/>
  <c r="S31" i="6"/>
  <c r="T31" i="6" a="1"/>
  <c r="T31" i="6"/>
  <c r="U31" i="6" a="1"/>
  <c r="U31" i="6"/>
  <c r="V31" i="6" a="1"/>
  <c r="V31" i="6"/>
  <c r="W31" i="6" a="1"/>
  <c r="W31" i="6"/>
  <c r="X31" i="6" a="1"/>
  <c r="X31" i="6"/>
  <c r="Y31" i="6" a="1"/>
  <c r="Y31" i="6"/>
  <c r="Z31" i="6" a="1"/>
  <c r="Z31" i="6"/>
  <c r="AA31" i="6" a="1"/>
  <c r="AA31" i="6"/>
  <c r="AB31" i="6" a="1"/>
  <c r="AB31" i="6"/>
  <c r="M37" i="6" a="1"/>
  <c r="M37" i="6"/>
  <c r="N37" i="6" a="1"/>
  <c r="N37" i="6"/>
  <c r="O37" i="6" a="1"/>
  <c r="O37" i="6"/>
  <c r="P37" i="6" a="1"/>
  <c r="P37" i="6"/>
  <c r="Q37" i="6" a="1"/>
  <c r="Q37" i="6"/>
  <c r="R37" i="6" a="1"/>
  <c r="R37" i="6"/>
  <c r="S37" i="6" a="1"/>
  <c r="S37" i="6"/>
  <c r="T37" i="6" a="1"/>
  <c r="T37" i="6"/>
  <c r="U37" i="6" a="1"/>
  <c r="U37" i="6"/>
  <c r="V37" i="6" a="1"/>
  <c r="V37" i="6"/>
  <c r="T18" i="6" a="1"/>
  <c r="T18" i="6"/>
  <c r="U18" i="6" a="1"/>
  <c r="U18" i="6"/>
  <c r="V18" i="6" a="1"/>
  <c r="V18" i="6"/>
  <c r="W18" i="6" a="1"/>
  <c r="W18" i="6"/>
  <c r="X18" i="6" a="1"/>
  <c r="X18" i="6"/>
  <c r="Y18" i="6" a="1"/>
  <c r="Y18" i="6"/>
  <c r="Z18" i="6" a="1"/>
  <c r="Z18" i="6"/>
  <c r="AA18" i="6" a="1"/>
  <c r="AA18" i="6"/>
  <c r="AB18" i="6" a="1"/>
  <c r="AB18" i="6"/>
  <c r="AC18" i="6" a="1"/>
  <c r="AC18" i="6"/>
  <c r="AD18" i="6" a="1"/>
  <c r="AD18" i="6"/>
  <c r="AE18" i="6" a="1"/>
  <c r="AE18" i="6"/>
  <c r="AF18" i="6" a="1"/>
  <c r="AF18" i="6"/>
  <c r="AG18" i="6" a="1"/>
  <c r="AG18" i="6"/>
  <c r="AH18" i="6" a="1"/>
  <c r="AH18" i="6"/>
  <c r="AI18" i="6" a="1"/>
  <c r="AI18" i="6"/>
  <c r="AJ18" i="6" a="1"/>
  <c r="AJ18" i="6"/>
  <c r="AK18" i="6" a="1"/>
  <c r="AK18" i="6"/>
  <c r="AL18" i="6" a="1"/>
  <c r="AL18" i="6"/>
  <c r="AM18" i="6" a="1"/>
  <c r="AM18" i="6"/>
  <c r="AN18" i="6" a="1"/>
  <c r="AN18" i="6"/>
  <c r="AO18" i="6" a="1"/>
  <c r="AO18" i="6"/>
  <c r="AP18" i="6" a="1"/>
  <c r="AP18" i="6"/>
  <c r="AQ18" i="6" a="1"/>
  <c r="AQ18" i="6"/>
  <c r="AR18" i="6" a="1"/>
  <c r="AR18" i="6"/>
  <c r="AS18" i="6" a="1"/>
  <c r="AS18" i="6"/>
  <c r="AT18" i="6" a="1"/>
  <c r="AT18" i="6"/>
  <c r="AU18" i="6" a="1"/>
  <c r="AU18" i="6"/>
  <c r="AV18" i="6" a="1"/>
  <c r="AV18" i="6"/>
  <c r="AW18" i="6" a="1"/>
  <c r="AW18" i="6"/>
  <c r="AX18" i="6" a="1"/>
  <c r="AX18" i="6"/>
  <c r="AY18" i="6" a="1"/>
  <c r="AY18" i="6"/>
  <c r="AZ18" i="6" a="1"/>
  <c r="AZ18" i="6"/>
  <c r="BA18" i="6" a="1"/>
  <c r="BA18" i="6"/>
  <c r="BB18" i="6" a="1"/>
  <c r="BB18" i="6"/>
  <c r="BC18" i="6" a="1"/>
  <c r="BC18" i="6"/>
  <c r="BD18" i="6" a="1"/>
  <c r="BD18" i="6"/>
  <c r="BE18" i="6" a="1"/>
  <c r="BE18" i="6"/>
  <c r="BF18" i="6" a="1"/>
  <c r="BF18" i="6"/>
  <c r="BG18" i="6" a="1"/>
  <c r="BG18" i="6"/>
  <c r="BH18" i="6" a="1"/>
  <c r="BH18" i="6"/>
  <c r="BI18" i="6" a="1"/>
  <c r="BI18" i="6"/>
  <c r="BJ18" i="6" a="1"/>
  <c r="BJ18" i="6"/>
  <c r="BK18" i="6" a="1"/>
  <c r="BK18" i="6"/>
  <c r="BL18" i="6" a="1"/>
  <c r="BL18" i="6"/>
  <c r="BM18" i="6" a="1"/>
  <c r="BM18" i="6"/>
  <c r="BN18" i="6" a="1"/>
  <c r="BN18" i="6"/>
  <c r="BO18" i="6" a="1"/>
  <c r="BO18" i="6"/>
  <c r="BP18" i="6" a="1"/>
  <c r="BP18" i="6"/>
  <c r="BQ18" i="6" a="1"/>
  <c r="BQ18" i="6"/>
  <c r="BR18" i="6" a="1"/>
  <c r="BR18" i="6"/>
  <c r="BS18" i="6" a="1"/>
  <c r="BS18" i="6"/>
  <c r="BT18" i="6" a="1"/>
  <c r="BT18" i="6"/>
  <c r="BU18" i="6" a="1"/>
  <c r="BU18" i="6"/>
  <c r="BV18" i="6" a="1"/>
  <c r="BV18" i="6"/>
  <c r="BW18" i="6" a="1"/>
  <c r="BW18" i="6"/>
  <c r="BX18" i="6" a="1"/>
  <c r="BX18" i="6"/>
  <c r="BY18" i="6" a="1"/>
  <c r="BY18" i="6"/>
  <c r="BZ18" i="6" a="1"/>
  <c r="BZ18" i="6"/>
  <c r="CA18" i="6" a="1"/>
  <c r="CA18" i="6"/>
  <c r="CB18" i="6" a="1"/>
  <c r="CB18" i="6"/>
  <c r="CC18" i="6" a="1"/>
  <c r="CC18" i="6"/>
  <c r="CD18" i="6" a="1"/>
  <c r="CD18" i="6"/>
  <c r="CE18" i="6" a="1"/>
  <c r="CE18" i="6"/>
  <c r="CF18" i="6" a="1"/>
  <c r="CF18" i="6"/>
  <c r="CG18" i="6" a="1"/>
  <c r="CG18" i="6"/>
  <c r="CH18" i="6" a="1"/>
  <c r="CH18" i="6"/>
  <c r="CI18" i="6" a="1"/>
  <c r="CI18" i="6"/>
  <c r="CJ18" i="6" a="1"/>
  <c r="CJ18" i="6"/>
  <c r="CK18" i="6" a="1"/>
  <c r="CK18" i="6"/>
  <c r="CL18" i="6" a="1"/>
  <c r="CL18" i="6"/>
  <c r="CM18" i="6" a="1"/>
  <c r="CM18" i="6"/>
  <c r="CN18" i="6" a="1"/>
  <c r="CN18" i="6"/>
  <c r="CO18" i="6" a="1"/>
  <c r="CO18" i="6"/>
  <c r="CP18" i="6" a="1"/>
  <c r="CP18" i="6"/>
  <c r="CQ18" i="6" a="1"/>
  <c r="CQ18" i="6"/>
  <c r="CR18" i="6" a="1"/>
  <c r="CR18" i="6"/>
  <c r="CS18" i="6" a="1"/>
  <c r="CS18" i="6"/>
  <c r="CT18" i="6" a="1"/>
  <c r="CT18" i="6"/>
  <c r="CU18" i="6" a="1"/>
  <c r="CU18" i="6"/>
  <c r="CV18" i="6" a="1"/>
  <c r="CV18" i="6"/>
  <c r="CW18" i="6" a="1"/>
  <c r="CW18" i="6"/>
  <c r="CX18" i="6" a="1"/>
  <c r="CX18" i="6"/>
  <c r="CY18" i="6" a="1"/>
  <c r="CY18" i="6"/>
  <c r="CZ18" i="6" a="1"/>
  <c r="CZ18" i="6"/>
  <c r="DA18" i="6" a="1"/>
  <c r="DA18" i="6"/>
  <c r="DB18" i="6" a="1"/>
  <c r="DB18" i="6"/>
  <c r="DC18" i="6" a="1"/>
  <c r="DC18" i="6"/>
  <c r="DD18" i="6" a="1"/>
  <c r="DD18" i="6"/>
  <c r="DE18" i="6" a="1"/>
  <c r="DE18" i="6"/>
  <c r="DF18" i="6" a="1"/>
  <c r="DF18" i="6"/>
  <c r="DG18" i="6" a="1"/>
  <c r="DG18" i="6"/>
  <c r="DH18" i="6" a="1"/>
  <c r="DH18" i="6"/>
  <c r="DI18" i="6" a="1"/>
  <c r="DI18" i="6"/>
  <c r="DJ18" i="6" a="1"/>
  <c r="DJ18" i="6"/>
  <c r="DK18" i="6" a="1"/>
  <c r="DK18" i="6"/>
  <c r="DL18" i="6" a="1"/>
  <c r="DL18" i="6"/>
  <c r="DM18" i="6" a="1"/>
  <c r="DM18" i="6"/>
  <c r="DN18" i="6" a="1"/>
  <c r="DN18" i="6"/>
  <c r="DO18" i="6" a="1"/>
  <c r="DO18" i="6"/>
  <c r="DP18" i="6" a="1"/>
  <c r="DP18" i="6"/>
  <c r="DQ18" i="6" a="1"/>
  <c r="DQ18" i="6"/>
  <c r="DR18" i="6" a="1"/>
  <c r="DR18" i="6"/>
  <c r="DS18" i="6" a="1"/>
  <c r="DS18" i="6"/>
  <c r="DT18" i="6" a="1"/>
  <c r="DT18" i="6"/>
  <c r="DU18" i="6" a="1"/>
  <c r="DU18" i="6"/>
  <c r="DV18" i="6" a="1"/>
  <c r="DV18" i="6"/>
  <c r="DW18" i="6" a="1"/>
  <c r="DW18" i="6"/>
  <c r="DX18" i="6" a="1"/>
  <c r="DX18" i="6"/>
  <c r="O59" i="6" a="1"/>
  <c r="O59" i="6"/>
  <c r="P59" i="6" a="1"/>
  <c r="P59" i="6"/>
  <c r="Q59" i="6" a="1"/>
  <c r="Q59" i="6"/>
  <c r="E14" i="6"/>
  <c r="E26" i="6"/>
  <c r="E38" i="6"/>
  <c r="T30" i="6" a="1"/>
  <c r="T30" i="6"/>
  <c r="U30" i="6" a="1"/>
  <c r="U30" i="6"/>
  <c r="V30" i="6" a="1"/>
  <c r="V30" i="6"/>
  <c r="W30" i="6" a="1"/>
  <c r="W30" i="6"/>
  <c r="X30" i="6" a="1"/>
  <c r="X30" i="6"/>
  <c r="Y30" i="6" a="1"/>
  <c r="Y30" i="6"/>
  <c r="Z30" i="6" a="1"/>
  <c r="Z30" i="6"/>
  <c r="AA30" i="6" a="1"/>
  <c r="AA30" i="6"/>
  <c r="AB30" i="6" a="1"/>
  <c r="AB30" i="6"/>
  <c r="AC30" i="6" a="1"/>
  <c r="AC30" i="6"/>
  <c r="P8" i="6" a="1"/>
  <c r="P8" i="6"/>
  <c r="Q8" i="6" a="1"/>
  <c r="Q8" i="6"/>
  <c r="R8" i="6" a="1"/>
  <c r="R8" i="6"/>
  <c r="S8" i="6" a="1"/>
  <c r="S8" i="6"/>
  <c r="T8" i="6" a="1"/>
  <c r="T8" i="6"/>
  <c r="U8" i="6" a="1"/>
  <c r="U8" i="6"/>
  <c r="V8" i="6" a="1"/>
  <c r="V8" i="6"/>
  <c r="W8" i="6" a="1"/>
  <c r="W8" i="6"/>
  <c r="X8" i="6" a="1"/>
  <c r="X8" i="6"/>
  <c r="Y8" i="6" a="1"/>
  <c r="Y8" i="6"/>
  <c r="Z8" i="6" a="1"/>
  <c r="Z8" i="6"/>
  <c r="AA8" i="6" a="1"/>
  <c r="AA8" i="6"/>
  <c r="AB8" i="6" a="1"/>
  <c r="AB8" i="6"/>
  <c r="AC8" i="6" a="1"/>
  <c r="AC8" i="6"/>
  <c r="AD8" i="6" a="1"/>
  <c r="AD8" i="6"/>
  <c r="AE8" i="6" a="1"/>
  <c r="AE8" i="6"/>
  <c r="AF8" i="6" a="1"/>
  <c r="AF8" i="6"/>
  <c r="AG8" i="6" a="1"/>
  <c r="AG8" i="6"/>
  <c r="AH8" i="6" a="1"/>
  <c r="AH8" i="6"/>
  <c r="AI8" i="6" a="1"/>
  <c r="AI8" i="6"/>
  <c r="AJ8" i="6" a="1"/>
  <c r="AJ8" i="6"/>
  <c r="AK8" i="6" a="1"/>
  <c r="AK8" i="6"/>
  <c r="AL8" i="6" a="1"/>
  <c r="AL8" i="6"/>
  <c r="AM8" i="6" a="1"/>
  <c r="AM8" i="6"/>
  <c r="AN8" i="6" a="1"/>
  <c r="AN8" i="6"/>
  <c r="AO8" i="6" a="1"/>
  <c r="AO8" i="6"/>
  <c r="AP8" i="6" a="1"/>
  <c r="AP8" i="6"/>
  <c r="AQ8" i="6" a="1"/>
  <c r="AQ8" i="6"/>
  <c r="AR8" i="6" a="1"/>
  <c r="AR8" i="6"/>
  <c r="AS8" i="6" a="1"/>
  <c r="AS8" i="6"/>
  <c r="AT8" i="6" a="1"/>
  <c r="AT8" i="6"/>
  <c r="AU8" i="6" a="1"/>
  <c r="AU8" i="6"/>
  <c r="AV8" i="6" a="1"/>
  <c r="AV8" i="6"/>
  <c r="AW8" i="6" a="1"/>
  <c r="AW8" i="6"/>
  <c r="AX8" i="6" a="1"/>
  <c r="AX8" i="6"/>
  <c r="AY8" i="6" a="1"/>
  <c r="AY8" i="6"/>
  <c r="AZ8" i="6" a="1"/>
  <c r="AZ8" i="6"/>
  <c r="BA8" i="6" a="1"/>
  <c r="BA8" i="6"/>
  <c r="BB8" i="6" a="1"/>
  <c r="BB8" i="6"/>
  <c r="BC8" i="6" a="1"/>
  <c r="BC8" i="6"/>
  <c r="BD8" i="6" a="1"/>
  <c r="BD8" i="6"/>
  <c r="BE8" i="6" a="1"/>
  <c r="BE8" i="6"/>
  <c r="BF8" i="6" a="1"/>
  <c r="BF8" i="6"/>
  <c r="BG8" i="6" a="1"/>
  <c r="BG8" i="6"/>
  <c r="BH8" i="6" a="1"/>
  <c r="BH8" i="6"/>
  <c r="BI8" i="6" a="1"/>
  <c r="BI8" i="6"/>
  <c r="BJ8" i="6" a="1"/>
  <c r="BJ8" i="6"/>
  <c r="BK8" i="6" a="1"/>
  <c r="BK8" i="6"/>
  <c r="BL8" i="6" a="1"/>
  <c r="BL8" i="6"/>
  <c r="BM8" i="6" a="1"/>
  <c r="BM8" i="6"/>
  <c r="BN8" i="6" a="1"/>
  <c r="BN8" i="6"/>
  <c r="BO8" i="6" a="1"/>
  <c r="BO8" i="6"/>
  <c r="BP8" i="6" a="1"/>
  <c r="BP8" i="6"/>
  <c r="BQ8" i="6" a="1"/>
  <c r="BQ8" i="6"/>
  <c r="BR8" i="6" a="1"/>
  <c r="BR8" i="6"/>
  <c r="BS8" i="6" a="1"/>
  <c r="BS8" i="6"/>
  <c r="BT8" i="6" a="1"/>
  <c r="BT8" i="6"/>
  <c r="BU8" i="6" a="1"/>
  <c r="BU8" i="6"/>
  <c r="BV8" i="6" a="1"/>
  <c r="BV8" i="6"/>
  <c r="BW8" i="6" a="1"/>
  <c r="BW8" i="6"/>
  <c r="BX8" i="6" a="1"/>
  <c r="BX8" i="6"/>
  <c r="BY8" i="6" a="1"/>
  <c r="BY8" i="6"/>
  <c r="BZ8" i="6" a="1"/>
  <c r="BZ8" i="6"/>
  <c r="CA8" i="6" a="1"/>
  <c r="CA8" i="6"/>
  <c r="CB8" i="6" a="1"/>
  <c r="CB8" i="6"/>
  <c r="CC8" i="6" a="1"/>
  <c r="CC8" i="6"/>
  <c r="CD8" i="6" a="1"/>
  <c r="CD8" i="6"/>
  <c r="CE8" i="6" a="1"/>
  <c r="CE8" i="6"/>
  <c r="CF8" i="6" a="1"/>
  <c r="CF8" i="6"/>
  <c r="CG8" i="6" a="1"/>
  <c r="CG8" i="6"/>
  <c r="CH8" i="6" a="1"/>
  <c r="CH8" i="6"/>
  <c r="CI8" i="6" a="1"/>
  <c r="CI8" i="6"/>
  <c r="CJ8" i="6" a="1"/>
  <c r="CJ8" i="6"/>
  <c r="CK8" i="6" a="1"/>
  <c r="CK8" i="6"/>
  <c r="CL8" i="6" a="1"/>
  <c r="CL8" i="6"/>
  <c r="CM8" i="6" a="1"/>
  <c r="CM8" i="6"/>
  <c r="CN8" i="6" a="1"/>
  <c r="CN8" i="6"/>
  <c r="CO8" i="6" a="1"/>
  <c r="CO8" i="6"/>
  <c r="CP8" i="6" a="1"/>
  <c r="CP8" i="6"/>
  <c r="CQ8" i="6" a="1"/>
  <c r="CQ8" i="6"/>
  <c r="CR8" i="6" a="1"/>
  <c r="CR8" i="6"/>
  <c r="CS8" i="6" a="1"/>
  <c r="CS8" i="6"/>
  <c r="CT8" i="6" a="1"/>
  <c r="CT8" i="6"/>
  <c r="CU8" i="6" a="1"/>
  <c r="CU8" i="6"/>
  <c r="CV8" i="6" a="1"/>
  <c r="CV8" i="6"/>
  <c r="CW8" i="6" a="1"/>
  <c r="CW8" i="6"/>
  <c r="CX8" i="6" a="1"/>
  <c r="CX8" i="6"/>
  <c r="CY8" i="6" a="1"/>
  <c r="CY8" i="6"/>
  <c r="CZ8" i="6" a="1"/>
  <c r="CZ8" i="6"/>
  <c r="DA8" i="6" a="1"/>
  <c r="DA8" i="6"/>
  <c r="DB8" i="6" a="1"/>
  <c r="DB8" i="6"/>
  <c r="DC8" i="6" a="1"/>
  <c r="DC8" i="6"/>
  <c r="DD8" i="6" a="1"/>
  <c r="DD8" i="6"/>
  <c r="DE8" i="6" a="1"/>
  <c r="DE8" i="6"/>
  <c r="DF8" i="6" a="1"/>
  <c r="DF8" i="6"/>
  <c r="DG8" i="6" a="1"/>
  <c r="DG8" i="6"/>
  <c r="DH8" i="6" a="1"/>
  <c r="DH8" i="6"/>
  <c r="DI8" i="6" a="1"/>
  <c r="DI8" i="6"/>
  <c r="DJ8" i="6" a="1"/>
  <c r="DJ8" i="6"/>
  <c r="DK8" i="6" a="1"/>
  <c r="DK8" i="6"/>
  <c r="DL8" i="6" a="1"/>
  <c r="DL8" i="6"/>
  <c r="DM8" i="6" a="1"/>
  <c r="DM8" i="6"/>
  <c r="DN8" i="6" a="1"/>
  <c r="DN8" i="6"/>
  <c r="DO8" i="6" a="1"/>
  <c r="DO8" i="6"/>
  <c r="DP8" i="6" a="1"/>
  <c r="DP8" i="6"/>
  <c r="DQ8" i="6" a="1"/>
  <c r="DQ8" i="6"/>
  <c r="DR8" i="6" a="1"/>
  <c r="DR8" i="6"/>
  <c r="DS8" i="6" a="1"/>
  <c r="DS8" i="6"/>
  <c r="DT8" i="6" a="1"/>
  <c r="DT8" i="6"/>
  <c r="DU8" i="6" a="1"/>
  <c r="DU8" i="6"/>
  <c r="DV8" i="6" a="1"/>
  <c r="DV8" i="6"/>
  <c r="DW8" i="6" a="1"/>
  <c r="DW8" i="6"/>
  <c r="DX8" i="6" a="1"/>
  <c r="DX8" i="6"/>
  <c r="P20" i="6" a="1"/>
  <c r="P20" i="6"/>
  <c r="Q20" i="6" a="1"/>
  <c r="Q20" i="6"/>
  <c r="R20" i="6" a="1"/>
  <c r="R20" i="6"/>
  <c r="S20" i="6" a="1"/>
  <c r="S20" i="6"/>
  <c r="T20" i="6" a="1"/>
  <c r="T20" i="6"/>
  <c r="U20" i="6" a="1"/>
  <c r="U20" i="6"/>
  <c r="V20" i="6" a="1"/>
  <c r="V20" i="6"/>
  <c r="W20" i="6" a="1"/>
  <c r="W20" i="6"/>
  <c r="X20" i="6" a="1"/>
  <c r="X20" i="6"/>
  <c r="Y20" i="6" a="1"/>
  <c r="Y20" i="6"/>
  <c r="Z20" i="6" a="1"/>
  <c r="Z20" i="6"/>
  <c r="AA20" i="6" a="1"/>
  <c r="AA20" i="6"/>
  <c r="AB20" i="6" a="1"/>
  <c r="AB20" i="6"/>
  <c r="AC20" i="6" a="1"/>
  <c r="AC20" i="6"/>
  <c r="AD20" i="6" a="1"/>
  <c r="AD20" i="6"/>
  <c r="AE20" i="6" a="1"/>
  <c r="AE20" i="6"/>
  <c r="AF20" i="6" a="1"/>
  <c r="AF20" i="6"/>
  <c r="AG20" i="6" a="1"/>
  <c r="AG20" i="6"/>
  <c r="AH20" i="6" a="1"/>
  <c r="AH20" i="6"/>
  <c r="AI20" i="6" a="1"/>
  <c r="AI20" i="6"/>
  <c r="AJ20" i="6" a="1"/>
  <c r="AJ20" i="6"/>
  <c r="AK20" i="6" a="1"/>
  <c r="AK20" i="6"/>
  <c r="AL20" i="6" a="1"/>
  <c r="AL20" i="6"/>
  <c r="AM20" i="6" a="1"/>
  <c r="AM20" i="6"/>
  <c r="AN20" i="6" a="1"/>
  <c r="AN20" i="6"/>
  <c r="AO20" i="6" a="1"/>
  <c r="AO20" i="6"/>
  <c r="AP20" i="6" a="1"/>
  <c r="AP20" i="6"/>
  <c r="AQ20" i="6" a="1"/>
  <c r="AQ20" i="6"/>
  <c r="AR20" i="6" a="1"/>
  <c r="AR20" i="6"/>
  <c r="AS20" i="6" a="1"/>
  <c r="AS20" i="6"/>
  <c r="AT20" i="6" a="1"/>
  <c r="AT20" i="6"/>
  <c r="AU20" i="6" a="1"/>
  <c r="AU20" i="6"/>
  <c r="AV20" i="6" a="1"/>
  <c r="AV20" i="6"/>
  <c r="AW20" i="6" a="1"/>
  <c r="AW20" i="6"/>
  <c r="AX20" i="6" a="1"/>
  <c r="AX20" i="6"/>
  <c r="AY20" i="6" a="1"/>
  <c r="AY20" i="6"/>
  <c r="AZ20" i="6" a="1"/>
  <c r="AZ20" i="6"/>
  <c r="BA20" i="6" a="1"/>
  <c r="BA20" i="6"/>
  <c r="BB20" i="6" a="1"/>
  <c r="BB20" i="6"/>
  <c r="BC20" i="6" a="1"/>
  <c r="BC20" i="6"/>
  <c r="BD20" i="6" a="1"/>
  <c r="BD20" i="6"/>
  <c r="BE20" i="6" a="1"/>
  <c r="BE20" i="6"/>
  <c r="BF20" i="6" a="1"/>
  <c r="BF20" i="6"/>
  <c r="BG20" i="6" a="1"/>
  <c r="BG20" i="6"/>
  <c r="BH20" i="6" a="1"/>
  <c r="BH20" i="6"/>
  <c r="BI20" i="6" a="1"/>
  <c r="BI20" i="6"/>
  <c r="BJ20" i="6" a="1"/>
  <c r="BJ20" i="6"/>
  <c r="BK20" i="6" a="1"/>
  <c r="BK20" i="6"/>
  <c r="BL20" i="6" a="1"/>
  <c r="BL20" i="6"/>
  <c r="BM20" i="6" a="1"/>
  <c r="BM20" i="6"/>
  <c r="BN20" i="6" a="1"/>
  <c r="BN20" i="6"/>
  <c r="BO20" i="6" a="1"/>
  <c r="BO20" i="6"/>
  <c r="BP20" i="6" a="1"/>
  <c r="BP20" i="6"/>
  <c r="BQ20" i="6" a="1"/>
  <c r="BQ20" i="6"/>
  <c r="BR20" i="6" a="1"/>
  <c r="BR20" i="6"/>
  <c r="BS20" i="6" a="1"/>
  <c r="BS20" i="6"/>
  <c r="BT20" i="6" a="1"/>
  <c r="BT20" i="6"/>
  <c r="BU20" i="6" a="1"/>
  <c r="BU20" i="6"/>
  <c r="BV20" i="6" a="1"/>
  <c r="BV20" i="6"/>
  <c r="BW20" i="6" a="1"/>
  <c r="BW20" i="6"/>
  <c r="BX20" i="6" a="1"/>
  <c r="BX20" i="6"/>
  <c r="BY20" i="6" a="1"/>
  <c r="BY20" i="6"/>
  <c r="BZ20" i="6" a="1"/>
  <c r="BZ20" i="6"/>
  <c r="CA20" i="6" a="1"/>
  <c r="CA20" i="6"/>
  <c r="CB20" i="6" a="1"/>
  <c r="CB20" i="6"/>
  <c r="CC20" i="6" a="1"/>
  <c r="CC20" i="6"/>
  <c r="CD20" i="6" a="1"/>
  <c r="CD20" i="6"/>
  <c r="CE20" i="6" a="1"/>
  <c r="CE20" i="6"/>
  <c r="CF20" i="6" a="1"/>
  <c r="CF20" i="6"/>
  <c r="CG20" i="6" a="1"/>
  <c r="CG20" i="6"/>
  <c r="CH20" i="6" a="1"/>
  <c r="CH20" i="6"/>
  <c r="CI20" i="6" a="1"/>
  <c r="CI20" i="6"/>
  <c r="CJ20" i="6" a="1"/>
  <c r="CJ20" i="6"/>
  <c r="CK20" i="6" a="1"/>
  <c r="CK20" i="6"/>
  <c r="CL20" i="6" a="1"/>
  <c r="CL20" i="6"/>
  <c r="CM20" i="6" a="1"/>
  <c r="CM20" i="6"/>
  <c r="CN20" i="6" a="1"/>
  <c r="CN20" i="6"/>
  <c r="CO20" i="6" a="1"/>
  <c r="CO20" i="6"/>
  <c r="CP20" i="6" a="1"/>
  <c r="CP20" i="6"/>
  <c r="CQ20" i="6" a="1"/>
  <c r="CQ20" i="6"/>
  <c r="CR20" i="6" a="1"/>
  <c r="CR20" i="6"/>
  <c r="CS20" i="6" a="1"/>
  <c r="CS20" i="6"/>
  <c r="CT20" i="6" a="1"/>
  <c r="CT20" i="6"/>
  <c r="CU20" i="6" a="1"/>
  <c r="CU20" i="6"/>
  <c r="CV20" i="6" a="1"/>
  <c r="CV20" i="6"/>
  <c r="CW20" i="6" a="1"/>
  <c r="CW20" i="6"/>
  <c r="CX20" i="6" a="1"/>
  <c r="CX20" i="6"/>
  <c r="CY20" i="6" a="1"/>
  <c r="CY20" i="6"/>
  <c r="CZ20" i="6" a="1"/>
  <c r="CZ20" i="6"/>
  <c r="DA20" i="6" a="1"/>
  <c r="DA20" i="6"/>
  <c r="DB20" i="6" a="1"/>
  <c r="DB20" i="6"/>
  <c r="DC20" i="6" a="1"/>
  <c r="DC20" i="6"/>
  <c r="DD20" i="6" a="1"/>
  <c r="DD20" i="6"/>
  <c r="DE20" i="6" a="1"/>
  <c r="DE20" i="6"/>
  <c r="DF20" i="6" a="1"/>
  <c r="DF20" i="6"/>
  <c r="DG20" i="6" a="1"/>
  <c r="DG20" i="6"/>
  <c r="DH20" i="6" a="1"/>
  <c r="DH20" i="6"/>
  <c r="DI20" i="6" a="1"/>
  <c r="DI20" i="6"/>
  <c r="DJ20" i="6" a="1"/>
  <c r="DJ20" i="6"/>
  <c r="DK20" i="6" a="1"/>
  <c r="DK20" i="6"/>
  <c r="DL20" i="6" a="1"/>
  <c r="DL20" i="6"/>
  <c r="DM20" i="6" a="1"/>
  <c r="DM20" i="6"/>
  <c r="DN20" i="6" a="1"/>
  <c r="DN20" i="6"/>
  <c r="DO20" i="6" a="1"/>
  <c r="DO20" i="6"/>
  <c r="DP20" i="6" a="1"/>
  <c r="DP20" i="6"/>
  <c r="DQ20" i="6" a="1"/>
  <c r="DQ20" i="6"/>
  <c r="DR20" i="6" a="1"/>
  <c r="DR20" i="6"/>
  <c r="DS20" i="6" a="1"/>
  <c r="DS20" i="6"/>
  <c r="DT20" i="6" a="1"/>
  <c r="DT20" i="6"/>
  <c r="DU20" i="6" a="1"/>
  <c r="DU20" i="6"/>
  <c r="DV20" i="6" a="1"/>
  <c r="DV20" i="6"/>
  <c r="DW20" i="6" a="1"/>
  <c r="DW20" i="6"/>
  <c r="DX20" i="6" a="1"/>
  <c r="DX20" i="6"/>
  <c r="P32" i="6" a="1"/>
  <c r="P32" i="6"/>
  <c r="Q32" i="6" a="1"/>
  <c r="Q32" i="6"/>
  <c r="R32" i="6" a="1"/>
  <c r="R32" i="6"/>
  <c r="S32" i="6" a="1"/>
  <c r="S32" i="6"/>
  <c r="T32" i="6" a="1"/>
  <c r="T32" i="6"/>
  <c r="U32" i="6" a="1"/>
  <c r="U32" i="6"/>
  <c r="V32" i="6" a="1"/>
  <c r="V32" i="6"/>
  <c r="W32" i="6" a="1"/>
  <c r="W32" i="6"/>
  <c r="X32" i="6" a="1"/>
  <c r="X32" i="6"/>
  <c r="Y32" i="6" a="1"/>
  <c r="Y32" i="6"/>
  <c r="Z32" i="6" a="1"/>
  <c r="Z32" i="6"/>
  <c r="AA32" i="6" a="1"/>
  <c r="AA32" i="6"/>
  <c r="AB32" i="6" a="1"/>
  <c r="AB32" i="6"/>
  <c r="AC32" i="6" a="1"/>
  <c r="AC32" i="6"/>
  <c r="AD32" i="6" a="1"/>
  <c r="AD32" i="6"/>
  <c r="AE32" i="6" a="1"/>
  <c r="AE32" i="6"/>
  <c r="AF32" i="6" a="1"/>
  <c r="AF32" i="6"/>
  <c r="AG32" i="6" a="1"/>
  <c r="AG32" i="6"/>
  <c r="AH32" i="6" a="1"/>
  <c r="AH32" i="6"/>
  <c r="AI32" i="6" a="1"/>
  <c r="AI32" i="6"/>
  <c r="AJ32" i="6" a="1"/>
  <c r="AJ32" i="6"/>
  <c r="AK32" i="6" a="1"/>
  <c r="AK32" i="6"/>
  <c r="AL32" i="6" a="1"/>
  <c r="AL32" i="6"/>
  <c r="AM32" i="6" a="1"/>
  <c r="AM32" i="6"/>
  <c r="AN32" i="6" a="1"/>
  <c r="AN32" i="6"/>
  <c r="AO32" i="6" a="1"/>
  <c r="AO32" i="6"/>
  <c r="AP32" i="6" a="1"/>
  <c r="AP32" i="6"/>
  <c r="AQ32" i="6" a="1"/>
  <c r="AQ32" i="6"/>
  <c r="AR32" i="6" a="1"/>
  <c r="AR32" i="6"/>
  <c r="AS32" i="6" a="1"/>
  <c r="AS32" i="6"/>
  <c r="AT32" i="6" a="1"/>
  <c r="AT32" i="6"/>
  <c r="AU32" i="6" a="1"/>
  <c r="AU32" i="6"/>
  <c r="AV32" i="6" a="1"/>
  <c r="AV32" i="6"/>
  <c r="AW32" i="6" a="1"/>
  <c r="AW32" i="6"/>
  <c r="AX32" i="6" a="1"/>
  <c r="AX32" i="6"/>
  <c r="AY32" i="6" a="1"/>
  <c r="AY32" i="6"/>
  <c r="AZ32" i="6" a="1"/>
  <c r="AZ32" i="6"/>
  <c r="BA32" i="6" a="1"/>
  <c r="BA32" i="6"/>
  <c r="BB32" i="6" a="1"/>
  <c r="BB32" i="6"/>
  <c r="BC32" i="6" a="1"/>
  <c r="BC32" i="6"/>
  <c r="BD32" i="6" a="1"/>
  <c r="BD32" i="6"/>
  <c r="BE32" i="6" a="1"/>
  <c r="BE32" i="6"/>
  <c r="BF32" i="6" a="1"/>
  <c r="BF32" i="6"/>
  <c r="BG32" i="6" a="1"/>
  <c r="BG32" i="6"/>
  <c r="BH32" i="6" a="1"/>
  <c r="BH32" i="6"/>
  <c r="BI32" i="6" a="1"/>
  <c r="BI32" i="6"/>
  <c r="BJ32" i="6" a="1"/>
  <c r="BJ32" i="6"/>
  <c r="BK32" i="6" a="1"/>
  <c r="BK32" i="6"/>
  <c r="BL32" i="6" a="1"/>
  <c r="BL32" i="6"/>
  <c r="BM32" i="6" a="1"/>
  <c r="BM32" i="6"/>
  <c r="BN32" i="6" a="1"/>
  <c r="BN32" i="6"/>
  <c r="BO32" i="6" a="1"/>
  <c r="BO32" i="6"/>
  <c r="BP32" i="6" a="1"/>
  <c r="BP32" i="6"/>
  <c r="BQ32" i="6" a="1"/>
  <c r="BQ32" i="6"/>
  <c r="BR32" i="6" a="1"/>
  <c r="BR32" i="6"/>
  <c r="BS32" i="6" a="1"/>
  <c r="BS32" i="6"/>
  <c r="BT32" i="6" a="1"/>
  <c r="BT32" i="6"/>
  <c r="BU32" i="6" a="1"/>
  <c r="BU32" i="6"/>
  <c r="BV32" i="6" a="1"/>
  <c r="BV32" i="6"/>
  <c r="BW32" i="6" a="1"/>
  <c r="BW32" i="6"/>
  <c r="BX32" i="6" a="1"/>
  <c r="BX32" i="6"/>
  <c r="BY32" i="6" a="1"/>
  <c r="BY32" i="6"/>
  <c r="BZ32" i="6" a="1"/>
  <c r="BZ32" i="6"/>
  <c r="CA32" i="6" a="1"/>
  <c r="CA32" i="6"/>
  <c r="CB32" i="6" a="1"/>
  <c r="CB32" i="6"/>
  <c r="CC32" i="6" a="1"/>
  <c r="CC32" i="6"/>
  <c r="CD32" i="6" a="1"/>
  <c r="CD32" i="6"/>
  <c r="CE32" i="6" a="1"/>
  <c r="CE32" i="6"/>
  <c r="CF32" i="6" a="1"/>
  <c r="CF32" i="6"/>
  <c r="CG32" i="6" a="1"/>
  <c r="CG32" i="6"/>
  <c r="CH32" i="6" a="1"/>
  <c r="CH32" i="6"/>
  <c r="CI32" i="6" a="1"/>
  <c r="CI32" i="6"/>
  <c r="CJ32" i="6" a="1"/>
  <c r="CJ32" i="6"/>
  <c r="CK32" i="6" a="1"/>
  <c r="CK32" i="6"/>
  <c r="CL32" i="6" a="1"/>
  <c r="CL32" i="6"/>
  <c r="CM32" i="6" a="1"/>
  <c r="CM32" i="6"/>
  <c r="CN32" i="6" a="1"/>
  <c r="CN32" i="6"/>
  <c r="CO32" i="6" a="1"/>
  <c r="CO32" i="6"/>
  <c r="CP32" i="6" a="1"/>
  <c r="CP32" i="6"/>
  <c r="CQ32" i="6" a="1"/>
  <c r="CQ32" i="6"/>
  <c r="CR32" i="6" a="1"/>
  <c r="CR32" i="6"/>
  <c r="CS32" i="6" a="1"/>
  <c r="CS32" i="6"/>
  <c r="CT32" i="6" a="1"/>
  <c r="CT32" i="6"/>
  <c r="CU32" i="6" a="1"/>
  <c r="CU32" i="6"/>
  <c r="CV32" i="6" a="1"/>
  <c r="CV32" i="6"/>
  <c r="CW32" i="6" a="1"/>
  <c r="CW32" i="6"/>
  <c r="CX32" i="6" a="1"/>
  <c r="CX32" i="6"/>
  <c r="CY32" i="6" a="1"/>
  <c r="CY32" i="6"/>
  <c r="CZ32" i="6" a="1"/>
  <c r="CZ32" i="6"/>
  <c r="DA32" i="6" a="1"/>
  <c r="DA32" i="6"/>
  <c r="DB32" i="6" a="1"/>
  <c r="DB32" i="6"/>
  <c r="DC32" i="6" a="1"/>
  <c r="DC32" i="6"/>
  <c r="DD32" i="6" a="1"/>
  <c r="DD32" i="6"/>
  <c r="DE32" i="6" a="1"/>
  <c r="DE32" i="6"/>
  <c r="DF32" i="6" a="1"/>
  <c r="DF32" i="6"/>
  <c r="DG32" i="6" a="1"/>
  <c r="DG32" i="6"/>
  <c r="DH32" i="6" a="1"/>
  <c r="DH32" i="6"/>
  <c r="DI32" i="6" a="1"/>
  <c r="DI32" i="6"/>
  <c r="DJ32" i="6" a="1"/>
  <c r="DJ32" i="6"/>
  <c r="DK32" i="6" a="1"/>
  <c r="DK32" i="6"/>
  <c r="DL32" i="6" a="1"/>
  <c r="DL32" i="6"/>
  <c r="DM32" i="6" a="1"/>
  <c r="DM32" i="6"/>
  <c r="DN32" i="6" a="1"/>
  <c r="DN32" i="6"/>
  <c r="DO32" i="6" a="1"/>
  <c r="DO32" i="6"/>
  <c r="DP32" i="6" a="1"/>
  <c r="DP32" i="6"/>
  <c r="DQ32" i="6" a="1"/>
  <c r="DQ32" i="6"/>
  <c r="DR32" i="6" a="1"/>
  <c r="DR32" i="6"/>
  <c r="DS32" i="6" a="1"/>
  <c r="DS32" i="6"/>
  <c r="DT32" i="6" a="1"/>
  <c r="DT32" i="6"/>
  <c r="DU32" i="6" a="1"/>
  <c r="DU32" i="6"/>
  <c r="DV32" i="6" a="1"/>
  <c r="DV32" i="6"/>
  <c r="DW32" i="6" a="1"/>
  <c r="DW32" i="6"/>
  <c r="DX32" i="6" a="1"/>
  <c r="DX32" i="6"/>
  <c r="T54" i="6" a="1"/>
  <c r="T54" i="6"/>
  <c r="U54" i="6" a="1"/>
  <c r="U54" i="6"/>
  <c r="V54" i="6" a="1"/>
  <c r="V54" i="6"/>
  <c r="W54" i="6" a="1"/>
  <c r="W54" i="6"/>
  <c r="X54" i="6" a="1"/>
  <c r="X54" i="6"/>
  <c r="Y54" i="6" a="1"/>
  <c r="Y54" i="6"/>
  <c r="Z54" i="6" a="1"/>
  <c r="Z54" i="6"/>
  <c r="AA54" i="6" a="1"/>
  <c r="AA54" i="6"/>
  <c r="AB54" i="6" a="1"/>
  <c r="AB54" i="6"/>
  <c r="AC54" i="6" a="1"/>
  <c r="AC54" i="6"/>
  <c r="AD54" i="6" a="1"/>
  <c r="AD54" i="6"/>
  <c r="AE54" i="6" a="1"/>
  <c r="AE54" i="6"/>
  <c r="AF54" i="6" a="1"/>
  <c r="AF54" i="6"/>
  <c r="AG54" i="6" a="1"/>
  <c r="AG54" i="6"/>
  <c r="AH54" i="6" a="1"/>
  <c r="AH54" i="6"/>
  <c r="AI54" i="6" a="1"/>
  <c r="AI54" i="6"/>
  <c r="AJ54" i="6" a="1"/>
  <c r="AJ54" i="6"/>
  <c r="AK54" i="6" a="1"/>
  <c r="AK54" i="6"/>
  <c r="AL54" i="6" a="1"/>
  <c r="AL54" i="6"/>
  <c r="AM54" i="6" a="1"/>
  <c r="AM54" i="6"/>
  <c r="AN54" i="6" a="1"/>
  <c r="AN54" i="6"/>
  <c r="AO54" i="6" a="1"/>
  <c r="AO54" i="6"/>
  <c r="AP54" i="6" a="1"/>
  <c r="AP54" i="6"/>
  <c r="AQ54" i="6" a="1"/>
  <c r="AQ54" i="6"/>
  <c r="AR54" i="6" a="1"/>
  <c r="AR54" i="6"/>
  <c r="AS54" i="6" a="1"/>
  <c r="AS54" i="6"/>
  <c r="AT54" i="6" a="1"/>
  <c r="AT54" i="6"/>
  <c r="AU54" i="6" a="1"/>
  <c r="AU54" i="6"/>
  <c r="AV54" i="6" a="1"/>
  <c r="AV54" i="6"/>
  <c r="AW54" i="6" a="1"/>
  <c r="AW54" i="6"/>
  <c r="AX54" i="6" a="1"/>
  <c r="AX54" i="6"/>
  <c r="AY54" i="6" a="1"/>
  <c r="AY54" i="6"/>
  <c r="AZ54" i="6" a="1"/>
  <c r="AZ54" i="6"/>
  <c r="BA54" i="6" a="1"/>
  <c r="BA54" i="6"/>
  <c r="BB54" i="6" a="1"/>
  <c r="BB54" i="6"/>
  <c r="BC54" i="6" a="1"/>
  <c r="BC54" i="6"/>
  <c r="BD54" i="6" a="1"/>
  <c r="BD54" i="6"/>
  <c r="BE54" i="6" a="1"/>
  <c r="BE54" i="6"/>
  <c r="BF54" i="6" a="1"/>
  <c r="BF54" i="6"/>
  <c r="BG54" i="6" a="1"/>
  <c r="BG54" i="6"/>
  <c r="BH54" i="6" a="1"/>
  <c r="BH54" i="6"/>
  <c r="BI54" i="6" a="1"/>
  <c r="BI54" i="6"/>
  <c r="BJ54" i="6" a="1"/>
  <c r="BJ54" i="6"/>
  <c r="BK54" i="6" a="1"/>
  <c r="BK54" i="6"/>
  <c r="BL54" i="6" a="1"/>
  <c r="BL54" i="6"/>
  <c r="BM54" i="6" a="1"/>
  <c r="BM54" i="6"/>
  <c r="BN54" i="6" a="1"/>
  <c r="BN54" i="6"/>
  <c r="BO54" i="6" a="1"/>
  <c r="BO54" i="6"/>
  <c r="BP54" i="6" a="1"/>
  <c r="BP54" i="6"/>
  <c r="BQ54" i="6" a="1"/>
  <c r="BQ54" i="6"/>
  <c r="BR54" i="6" a="1"/>
  <c r="BR54" i="6"/>
  <c r="BS54" i="6" a="1"/>
  <c r="BS54" i="6"/>
  <c r="BT54" i="6" a="1"/>
  <c r="BT54" i="6"/>
  <c r="BU54" i="6" a="1"/>
  <c r="BU54" i="6"/>
  <c r="BV54" i="6" a="1"/>
  <c r="BV54" i="6"/>
  <c r="BW54" i="6" a="1"/>
  <c r="BW54" i="6"/>
  <c r="BX54" i="6" a="1"/>
  <c r="BX54" i="6"/>
  <c r="BY54" i="6" a="1"/>
  <c r="BY54" i="6"/>
  <c r="BZ54" i="6" a="1"/>
  <c r="BZ54" i="6"/>
  <c r="CA54" i="6" a="1"/>
  <c r="CA54" i="6"/>
  <c r="CB54" i="6" a="1"/>
  <c r="CB54" i="6"/>
  <c r="CC54" i="6" a="1"/>
  <c r="CC54" i="6"/>
  <c r="CD54" i="6" a="1"/>
  <c r="CD54" i="6"/>
  <c r="CE54" i="6" a="1"/>
  <c r="CE54" i="6"/>
  <c r="CF54" i="6" a="1"/>
  <c r="CF54" i="6"/>
  <c r="CG54" i="6" a="1"/>
  <c r="CG54" i="6"/>
  <c r="CH54" i="6" a="1"/>
  <c r="CH54" i="6"/>
  <c r="CI54" i="6" a="1"/>
  <c r="CI54" i="6"/>
  <c r="CJ54" i="6" a="1"/>
  <c r="CJ54" i="6"/>
  <c r="CK54" i="6" a="1"/>
  <c r="CK54" i="6"/>
  <c r="CL54" i="6" a="1"/>
  <c r="CL54" i="6"/>
  <c r="CM54" i="6" a="1"/>
  <c r="CM54" i="6"/>
  <c r="CN54" i="6" a="1"/>
  <c r="CN54" i="6"/>
  <c r="CO54" i="6" a="1"/>
  <c r="CO54" i="6"/>
  <c r="CP54" i="6" a="1"/>
  <c r="CP54" i="6"/>
  <c r="CQ54" i="6" a="1"/>
  <c r="CQ54" i="6"/>
  <c r="CR54" i="6" a="1"/>
  <c r="CR54" i="6"/>
  <c r="CS54" i="6" a="1"/>
  <c r="CS54" i="6"/>
  <c r="CT54" i="6" a="1"/>
  <c r="CT54" i="6"/>
  <c r="CU54" i="6" a="1"/>
  <c r="CU54" i="6"/>
  <c r="CV54" i="6" a="1"/>
  <c r="CV54" i="6"/>
  <c r="CW54" i="6" a="1"/>
  <c r="CW54" i="6"/>
  <c r="CX54" i="6" a="1"/>
  <c r="CX54" i="6"/>
  <c r="CY54" i="6" a="1"/>
  <c r="CY54" i="6"/>
  <c r="CZ54" i="6" a="1"/>
  <c r="CZ54" i="6"/>
  <c r="DA54" i="6" a="1"/>
  <c r="DA54" i="6"/>
  <c r="DB54" i="6" a="1"/>
  <c r="DB54" i="6"/>
  <c r="DC54" i="6" a="1"/>
  <c r="DC54" i="6"/>
  <c r="DD54" i="6" a="1"/>
  <c r="DD54" i="6"/>
  <c r="DE54" i="6" a="1"/>
  <c r="DE54" i="6"/>
  <c r="DF54" i="6" a="1"/>
  <c r="DF54" i="6"/>
  <c r="DG54" i="6" a="1"/>
  <c r="DG54" i="6"/>
  <c r="DH54" i="6" a="1"/>
  <c r="DH54" i="6"/>
  <c r="DI54" i="6" a="1"/>
  <c r="DI54" i="6"/>
  <c r="DJ54" i="6" a="1"/>
  <c r="DJ54" i="6"/>
  <c r="DK54" i="6" a="1"/>
  <c r="DK54" i="6"/>
  <c r="DL54" i="6" a="1"/>
  <c r="DL54" i="6"/>
  <c r="DM54" i="6" a="1"/>
  <c r="DM54" i="6"/>
  <c r="DN54" i="6" a="1"/>
  <c r="DN54" i="6"/>
  <c r="DO54" i="6" a="1"/>
  <c r="DO54" i="6"/>
  <c r="DP54" i="6" a="1"/>
  <c r="DP54" i="6"/>
  <c r="DQ54" i="6" a="1"/>
  <c r="DQ54" i="6"/>
  <c r="DR54" i="6" a="1"/>
  <c r="DR54" i="6"/>
  <c r="DS54" i="6" a="1"/>
  <c r="DS54" i="6"/>
  <c r="DT54" i="6" a="1"/>
  <c r="DT54" i="6"/>
  <c r="DU54" i="6" a="1"/>
  <c r="DU54" i="6"/>
  <c r="DV54" i="6" a="1"/>
  <c r="DV54" i="6"/>
  <c r="DW54" i="6" a="1"/>
  <c r="DW54" i="6"/>
  <c r="DX54" i="6" a="1"/>
  <c r="DX54" i="6"/>
  <c r="T4" i="6" a="1"/>
  <c r="T4" i="6"/>
  <c r="U4" i="6" a="1"/>
  <c r="U4" i="6"/>
  <c r="V4" i="6" a="1"/>
  <c r="V4" i="6"/>
  <c r="W4" i="6" a="1"/>
  <c r="W4" i="6"/>
  <c r="X4" i="6" a="1"/>
  <c r="X4" i="6"/>
  <c r="Y4" i="6" a="1"/>
  <c r="Y4" i="6"/>
  <c r="Z4" i="6" a="1"/>
  <c r="Z4" i="6"/>
  <c r="AA4" i="6" a="1"/>
  <c r="AA4" i="6"/>
  <c r="AB4" i="6" a="1"/>
  <c r="AB4" i="6"/>
  <c r="AC4" i="6" a="1"/>
  <c r="AC4" i="6"/>
  <c r="AD4" i="6" a="1"/>
  <c r="AD4" i="6"/>
  <c r="AE4" i="6" a="1"/>
  <c r="AE4" i="6"/>
  <c r="AF4" i="6" a="1"/>
  <c r="AF4" i="6"/>
  <c r="AG4" i="6" a="1"/>
  <c r="AG4" i="6"/>
  <c r="AH4" i="6" a="1"/>
  <c r="AH4" i="6"/>
  <c r="AI4" i="6" a="1"/>
  <c r="AI4" i="6"/>
  <c r="AJ4" i="6" a="1"/>
  <c r="AJ4" i="6"/>
  <c r="AK4" i="6" a="1"/>
  <c r="AK4" i="6"/>
  <c r="AL4" i="6" a="1"/>
  <c r="AL4" i="6"/>
  <c r="AM4" i="6" a="1"/>
  <c r="AM4" i="6"/>
  <c r="AN4" i="6" a="1"/>
  <c r="AN4" i="6"/>
  <c r="AO4" i="6" a="1"/>
  <c r="AO4" i="6"/>
  <c r="AP4" i="6" a="1"/>
  <c r="AP4" i="6"/>
  <c r="AQ4" i="6" a="1"/>
  <c r="AQ4" i="6"/>
  <c r="AR4" i="6" a="1"/>
  <c r="AR4" i="6"/>
  <c r="AS4" i="6" a="1"/>
  <c r="AS4" i="6"/>
  <c r="AT4" i="6" a="1"/>
  <c r="AT4" i="6"/>
  <c r="AU4" i="6" a="1"/>
  <c r="AU4" i="6"/>
  <c r="N10" i="6" a="1"/>
  <c r="N10" i="6"/>
  <c r="O10" i="6" a="1"/>
  <c r="O10" i="6"/>
  <c r="P10" i="6" a="1"/>
  <c r="P10" i="6"/>
  <c r="Q10" i="6" a="1"/>
  <c r="Q10" i="6"/>
  <c r="R10" i="6" a="1"/>
  <c r="R10" i="6"/>
  <c r="S10" i="6" a="1"/>
  <c r="S10" i="6"/>
  <c r="T10" i="6" a="1"/>
  <c r="T10" i="6"/>
  <c r="U10" i="6" a="1"/>
  <c r="U10" i="6"/>
  <c r="V10" i="6" a="1"/>
  <c r="V10" i="6"/>
  <c r="W10" i="6" a="1"/>
  <c r="W10" i="6"/>
  <c r="X10" i="6" a="1"/>
  <c r="X10" i="6"/>
  <c r="Y10" i="6" a="1"/>
  <c r="Y10" i="6"/>
  <c r="Z10" i="6" a="1"/>
  <c r="Z10" i="6"/>
  <c r="AA10" i="6" a="1"/>
  <c r="AA10" i="6"/>
  <c r="AB10" i="6" a="1"/>
  <c r="AB10" i="6"/>
  <c r="AC10" i="6" a="1"/>
  <c r="AC10" i="6"/>
  <c r="AD10" i="6" a="1"/>
  <c r="AD10" i="6"/>
  <c r="AE10" i="6" a="1"/>
  <c r="AE10" i="6"/>
  <c r="AF10" i="6" a="1"/>
  <c r="AF10" i="6"/>
  <c r="AG10" i="6" a="1"/>
  <c r="AG10" i="6"/>
  <c r="AH10" i="6" a="1"/>
  <c r="AH10" i="6"/>
  <c r="AI10" i="6" a="1"/>
  <c r="AI10" i="6"/>
  <c r="AJ10" i="6" a="1"/>
  <c r="AJ10" i="6"/>
  <c r="AK10" i="6" a="1"/>
  <c r="AK10" i="6"/>
  <c r="AL10" i="6" a="1"/>
  <c r="AL10" i="6"/>
  <c r="AM10" i="6" a="1"/>
  <c r="AM10" i="6"/>
  <c r="AN10" i="6" a="1"/>
  <c r="AN10" i="6"/>
  <c r="AO10" i="6" a="1"/>
  <c r="AO10" i="6"/>
  <c r="AP10" i="6" a="1"/>
  <c r="AP10" i="6"/>
  <c r="AQ10" i="6" a="1"/>
  <c r="AQ10" i="6"/>
  <c r="AR10" i="6" a="1"/>
  <c r="AR10" i="6"/>
  <c r="AS10" i="6" a="1"/>
  <c r="AS10" i="6"/>
  <c r="AT10" i="6" a="1"/>
  <c r="AT10" i="6"/>
  <c r="AU10" i="6" a="1"/>
  <c r="AU10" i="6"/>
  <c r="AV10" i="6" a="1"/>
  <c r="AV10" i="6"/>
  <c r="AW10" i="6" a="1"/>
  <c r="AW10" i="6"/>
  <c r="AX10" i="6" a="1"/>
  <c r="AX10" i="6"/>
  <c r="AY10" i="6" a="1"/>
  <c r="AY10" i="6"/>
  <c r="AZ10" i="6" a="1"/>
  <c r="AZ10" i="6"/>
  <c r="BA10" i="6" a="1"/>
  <c r="BA10" i="6"/>
  <c r="BB10" i="6" a="1"/>
  <c r="BB10" i="6"/>
  <c r="BC10" i="6" a="1"/>
  <c r="BC10" i="6"/>
  <c r="BD10" i="6" a="1"/>
  <c r="BD10" i="6"/>
  <c r="BE10" i="6" a="1"/>
  <c r="BE10" i="6"/>
  <c r="BF10" i="6" a="1"/>
  <c r="BF10" i="6"/>
  <c r="BG10" i="6" a="1"/>
  <c r="BG10" i="6"/>
  <c r="BH10" i="6" a="1"/>
  <c r="BH10" i="6"/>
  <c r="BI10" i="6" a="1"/>
  <c r="BI10" i="6"/>
  <c r="BJ10" i="6" a="1"/>
  <c r="BJ10" i="6"/>
  <c r="BK10" i="6" a="1"/>
  <c r="BK10" i="6"/>
  <c r="BL10" i="6" a="1"/>
  <c r="BL10" i="6"/>
  <c r="BM10" i="6" a="1"/>
  <c r="BM10" i="6"/>
  <c r="BN10" i="6" a="1"/>
  <c r="BN10" i="6"/>
  <c r="BO10" i="6" a="1"/>
  <c r="BO10" i="6"/>
  <c r="BP10" i="6" a="1"/>
  <c r="BP10" i="6"/>
  <c r="BQ10" i="6" a="1"/>
  <c r="BQ10" i="6"/>
  <c r="BR10" i="6" a="1"/>
  <c r="BR10" i="6"/>
  <c r="BS10" i="6" a="1"/>
  <c r="BS10" i="6"/>
  <c r="BT10" i="6" a="1"/>
  <c r="BT10" i="6"/>
  <c r="BU10" i="6" a="1"/>
  <c r="BU10" i="6"/>
  <c r="BV10" i="6" a="1"/>
  <c r="BV10" i="6"/>
  <c r="BW10" i="6" a="1"/>
  <c r="BW10" i="6"/>
  <c r="BX10" i="6" a="1"/>
  <c r="BX10" i="6"/>
  <c r="BY10" i="6" a="1"/>
  <c r="BY10" i="6"/>
  <c r="BZ10" i="6" a="1"/>
  <c r="BZ10" i="6"/>
  <c r="CA10" i="6" a="1"/>
  <c r="CA10" i="6"/>
  <c r="CB10" i="6" a="1"/>
  <c r="CB10" i="6"/>
  <c r="CC10" i="6" a="1"/>
  <c r="CC10" i="6"/>
  <c r="CD10" i="6" a="1"/>
  <c r="CD10" i="6"/>
  <c r="CE10" i="6" a="1"/>
  <c r="CE10" i="6"/>
  <c r="CF10" i="6" a="1"/>
  <c r="CF10" i="6"/>
  <c r="CG10" i="6" a="1"/>
  <c r="CG10" i="6"/>
  <c r="CH10" i="6" a="1"/>
  <c r="CH10" i="6"/>
  <c r="CI10" i="6" a="1"/>
  <c r="CI10" i="6"/>
  <c r="CJ10" i="6" a="1"/>
  <c r="CJ10" i="6"/>
  <c r="CK10" i="6" a="1"/>
  <c r="CK10" i="6"/>
  <c r="CL10" i="6" a="1"/>
  <c r="CL10" i="6"/>
  <c r="CM10" i="6" a="1"/>
  <c r="CM10" i="6"/>
  <c r="CN10" i="6" a="1"/>
  <c r="CN10" i="6"/>
  <c r="CO10" i="6" a="1"/>
  <c r="CO10" i="6"/>
  <c r="CP10" i="6" a="1"/>
  <c r="CP10" i="6"/>
  <c r="CQ10" i="6" a="1"/>
  <c r="CQ10" i="6"/>
  <c r="CR10" i="6" a="1"/>
  <c r="CR10" i="6"/>
  <c r="CS10" i="6" a="1"/>
  <c r="CS10" i="6"/>
  <c r="CT10" i="6" a="1"/>
  <c r="CT10" i="6"/>
  <c r="CU10" i="6" a="1"/>
  <c r="CU10" i="6"/>
  <c r="CV10" i="6" a="1"/>
  <c r="CV10" i="6"/>
  <c r="CW10" i="6" a="1"/>
  <c r="CW10" i="6"/>
  <c r="CX10" i="6" a="1"/>
  <c r="CX10" i="6"/>
  <c r="CY10" i="6" a="1"/>
  <c r="CY10" i="6"/>
  <c r="CZ10" i="6" a="1"/>
  <c r="CZ10" i="6"/>
  <c r="DA10" i="6" a="1"/>
  <c r="DA10" i="6"/>
  <c r="DB10" i="6" a="1"/>
  <c r="DB10" i="6"/>
  <c r="DC10" i="6" a="1"/>
  <c r="DC10" i="6"/>
  <c r="DD10" i="6" a="1"/>
  <c r="DD10" i="6"/>
  <c r="DE10" i="6" a="1"/>
  <c r="DE10" i="6"/>
  <c r="DF10" i="6" a="1"/>
  <c r="DF10" i="6"/>
  <c r="DG10" i="6" a="1"/>
  <c r="DG10" i="6"/>
  <c r="DH10" i="6" a="1"/>
  <c r="DH10" i="6"/>
  <c r="DI10" i="6" a="1"/>
  <c r="DI10" i="6"/>
  <c r="DJ10" i="6" a="1"/>
  <c r="DJ10" i="6"/>
  <c r="DK10" i="6" a="1"/>
  <c r="DK10" i="6"/>
  <c r="DL10" i="6" a="1"/>
  <c r="DL10" i="6"/>
  <c r="DM10" i="6" a="1"/>
  <c r="DM10" i="6"/>
  <c r="DN10" i="6" a="1"/>
  <c r="DN10" i="6"/>
  <c r="DO10" i="6" a="1"/>
  <c r="DO10" i="6"/>
  <c r="DP10" i="6" a="1"/>
  <c r="DP10" i="6"/>
  <c r="DQ10" i="6" a="1"/>
  <c r="DQ10" i="6"/>
  <c r="DR10" i="6" a="1"/>
  <c r="DR10" i="6"/>
  <c r="DS10" i="6" a="1"/>
  <c r="DS10" i="6"/>
  <c r="DT10" i="6" a="1"/>
  <c r="DT10" i="6"/>
  <c r="DU10" i="6" a="1"/>
  <c r="DU10" i="6"/>
  <c r="DV10" i="6" a="1"/>
  <c r="DV10" i="6"/>
  <c r="DW10" i="6" a="1"/>
  <c r="DW10" i="6"/>
  <c r="DX10" i="6" a="1"/>
  <c r="DX10" i="6"/>
  <c r="T16" i="6" a="1"/>
  <c r="T16" i="6"/>
  <c r="U16" i="6" a="1"/>
  <c r="U16" i="6"/>
  <c r="V16" i="6" a="1"/>
  <c r="V16" i="6"/>
  <c r="W16" i="6" a="1"/>
  <c r="W16" i="6"/>
  <c r="X16" i="6" a="1"/>
  <c r="X16" i="6"/>
  <c r="Y16" i="6" a="1"/>
  <c r="Y16" i="6"/>
  <c r="Z16" i="6" a="1"/>
  <c r="Z16" i="6"/>
  <c r="AA16" i="6" a="1"/>
  <c r="AA16" i="6"/>
  <c r="AB16" i="6" a="1"/>
  <c r="AB16" i="6"/>
  <c r="AC16" i="6" a="1"/>
  <c r="AC16" i="6"/>
  <c r="AD16" i="6" a="1"/>
  <c r="AD16" i="6"/>
  <c r="AE16" i="6" a="1"/>
  <c r="AE16" i="6"/>
  <c r="AF16" i="6" a="1"/>
  <c r="AF16" i="6"/>
  <c r="AG16" i="6" a="1"/>
  <c r="AG16" i="6"/>
  <c r="AH16" i="6" a="1"/>
  <c r="AH16" i="6"/>
  <c r="AI16" i="6" a="1"/>
  <c r="AI16" i="6"/>
  <c r="N22" i="6" a="1"/>
  <c r="N22" i="6"/>
  <c r="O22" i="6" a="1"/>
  <c r="O22" i="6"/>
  <c r="P22" i="6" a="1"/>
  <c r="P22" i="6"/>
  <c r="Q22" i="6" a="1"/>
  <c r="Q22" i="6"/>
  <c r="R22" i="6" a="1"/>
  <c r="R22" i="6"/>
  <c r="S22" i="6" a="1"/>
  <c r="S22" i="6"/>
  <c r="T22" i="6" a="1"/>
  <c r="T22" i="6"/>
  <c r="U22" i="6" a="1"/>
  <c r="U22" i="6"/>
  <c r="V22" i="6" a="1"/>
  <c r="V22" i="6"/>
  <c r="W22" i="6" a="1"/>
  <c r="W22" i="6"/>
  <c r="X22" i="6" a="1"/>
  <c r="X22" i="6"/>
  <c r="Y22" i="6" a="1"/>
  <c r="Y22" i="6"/>
  <c r="Z22" i="6" a="1"/>
  <c r="Z22" i="6"/>
  <c r="AA22" i="6" a="1"/>
  <c r="AA22" i="6"/>
  <c r="AB22" i="6" a="1"/>
  <c r="AB22" i="6"/>
  <c r="AC22" i="6" a="1"/>
  <c r="AC22" i="6"/>
  <c r="AD22" i="6" a="1"/>
  <c r="AD22" i="6"/>
  <c r="AE22" i="6" a="1"/>
  <c r="AE22" i="6"/>
  <c r="AF22" i="6" a="1"/>
  <c r="AF22" i="6"/>
  <c r="AG22" i="6" a="1"/>
  <c r="AG22" i="6"/>
  <c r="AH22" i="6" a="1"/>
  <c r="AH22" i="6"/>
  <c r="AI22" i="6" a="1"/>
  <c r="AI22" i="6"/>
  <c r="AJ22" i="6" a="1"/>
  <c r="AJ22" i="6"/>
  <c r="AK22" i="6" a="1"/>
  <c r="AK22" i="6"/>
  <c r="AL22" i="6" a="1"/>
  <c r="AL22" i="6"/>
  <c r="AM22" i="6" a="1"/>
  <c r="AM22" i="6"/>
  <c r="AN22" i="6" a="1"/>
  <c r="AN22" i="6"/>
  <c r="AO22" i="6" a="1"/>
  <c r="AO22" i="6"/>
  <c r="AP22" i="6" a="1"/>
  <c r="AP22" i="6"/>
  <c r="AQ22" i="6" a="1"/>
  <c r="AQ22" i="6"/>
  <c r="AR22" i="6" a="1"/>
  <c r="AR22" i="6"/>
  <c r="AS22" i="6" a="1"/>
  <c r="AS22" i="6"/>
  <c r="AT22" i="6" a="1"/>
  <c r="AT22" i="6"/>
  <c r="AU22" i="6" a="1"/>
  <c r="AU22" i="6"/>
  <c r="AV22" i="6" a="1"/>
  <c r="AV22" i="6"/>
  <c r="AW22" i="6" a="1"/>
  <c r="AW22" i="6"/>
  <c r="AX22" i="6" a="1"/>
  <c r="AX22" i="6"/>
  <c r="AY22" i="6" a="1"/>
  <c r="AY22" i="6"/>
  <c r="AZ22" i="6" a="1"/>
  <c r="AZ22" i="6"/>
  <c r="BA22" i="6" a="1"/>
  <c r="BA22" i="6"/>
  <c r="BB22" i="6" a="1"/>
  <c r="BB22" i="6"/>
  <c r="BC22" i="6" a="1"/>
  <c r="BC22" i="6"/>
  <c r="BD22" i="6" a="1"/>
  <c r="BD22" i="6"/>
  <c r="BE22" i="6" a="1"/>
  <c r="BE22" i="6"/>
  <c r="BF22" i="6" a="1"/>
  <c r="BF22" i="6"/>
  <c r="BG22" i="6" a="1"/>
  <c r="BG22" i="6"/>
  <c r="BH22" i="6" a="1"/>
  <c r="BH22" i="6"/>
  <c r="BI22" i="6" a="1"/>
  <c r="BI22" i="6"/>
  <c r="BJ22" i="6" a="1"/>
  <c r="BJ22" i="6"/>
  <c r="BK22" i="6" a="1"/>
  <c r="BK22" i="6"/>
  <c r="BL22" i="6" a="1"/>
  <c r="BL22" i="6"/>
  <c r="BM22" i="6" a="1"/>
  <c r="BM22" i="6"/>
  <c r="BN22" i="6" a="1"/>
  <c r="BN22" i="6"/>
  <c r="BO22" i="6" a="1"/>
  <c r="BO22" i="6"/>
  <c r="BP22" i="6" a="1"/>
  <c r="BP22" i="6"/>
  <c r="BQ22" i="6" a="1"/>
  <c r="BQ22" i="6"/>
  <c r="BR22" i="6" a="1"/>
  <c r="BR22" i="6"/>
  <c r="BS22" i="6" a="1"/>
  <c r="BS22" i="6"/>
  <c r="BT22" i="6" a="1"/>
  <c r="BT22" i="6"/>
  <c r="BU22" i="6" a="1"/>
  <c r="BU22" i="6"/>
  <c r="BV22" i="6" a="1"/>
  <c r="BV22" i="6"/>
  <c r="BW22" i="6" a="1"/>
  <c r="BW22" i="6"/>
  <c r="BX22" i="6" a="1"/>
  <c r="BX22" i="6"/>
  <c r="BY22" i="6" a="1"/>
  <c r="BY22" i="6"/>
  <c r="BZ22" i="6" a="1"/>
  <c r="BZ22" i="6"/>
  <c r="CA22" i="6" a="1"/>
  <c r="CA22" i="6"/>
  <c r="CB22" i="6" a="1"/>
  <c r="CB22" i="6"/>
  <c r="CC22" i="6" a="1"/>
  <c r="CC22" i="6"/>
  <c r="CD22" i="6" a="1"/>
  <c r="CD22" i="6"/>
  <c r="CE22" i="6" a="1"/>
  <c r="CE22" i="6"/>
  <c r="CF22" i="6" a="1"/>
  <c r="CF22" i="6"/>
  <c r="CG22" i="6" a="1"/>
  <c r="CG22" i="6"/>
  <c r="CH22" i="6" a="1"/>
  <c r="CH22" i="6"/>
  <c r="CI22" i="6" a="1"/>
  <c r="CI22" i="6"/>
  <c r="CJ22" i="6" a="1"/>
  <c r="CJ22" i="6"/>
  <c r="CK22" i="6" a="1"/>
  <c r="CK22" i="6"/>
  <c r="CL22" i="6" a="1"/>
  <c r="CL22" i="6"/>
  <c r="CM22" i="6" a="1"/>
  <c r="CM22" i="6"/>
  <c r="CN22" i="6" a="1"/>
  <c r="CN22" i="6"/>
  <c r="CO22" i="6" a="1"/>
  <c r="CO22" i="6"/>
  <c r="CP22" i="6" a="1"/>
  <c r="CP22" i="6"/>
  <c r="CQ22" i="6" a="1"/>
  <c r="CQ22" i="6"/>
  <c r="CR22" i="6" a="1"/>
  <c r="CR22" i="6"/>
  <c r="CS22" i="6" a="1"/>
  <c r="CS22" i="6"/>
  <c r="CT22" i="6" a="1"/>
  <c r="CT22" i="6"/>
  <c r="CU22" i="6" a="1"/>
  <c r="CU22" i="6"/>
  <c r="CV22" i="6" a="1"/>
  <c r="CV22" i="6"/>
  <c r="CW22" i="6" a="1"/>
  <c r="CW22" i="6"/>
  <c r="CX22" i="6" a="1"/>
  <c r="CX22" i="6"/>
  <c r="CY22" i="6" a="1"/>
  <c r="CY22" i="6"/>
  <c r="CZ22" i="6" a="1"/>
  <c r="CZ22" i="6"/>
  <c r="DA22" i="6" a="1"/>
  <c r="DA22" i="6"/>
  <c r="DB22" i="6" a="1"/>
  <c r="DB22" i="6"/>
  <c r="DC22" i="6" a="1"/>
  <c r="DC22" i="6"/>
  <c r="DD22" i="6" a="1"/>
  <c r="DD22" i="6"/>
  <c r="DE22" i="6" a="1"/>
  <c r="DE22" i="6"/>
  <c r="DF22" i="6" a="1"/>
  <c r="DF22" i="6"/>
  <c r="DG22" i="6" a="1"/>
  <c r="DG22" i="6"/>
  <c r="DH22" i="6" a="1"/>
  <c r="DH22" i="6"/>
  <c r="DI22" i="6" a="1"/>
  <c r="DI22" i="6"/>
  <c r="DJ22" i="6" a="1"/>
  <c r="DJ22" i="6"/>
  <c r="DK22" i="6" a="1"/>
  <c r="DK22" i="6"/>
  <c r="DL22" i="6" a="1"/>
  <c r="DL22" i="6"/>
  <c r="DM22" i="6" a="1"/>
  <c r="DM22" i="6"/>
  <c r="DN22" i="6" a="1"/>
  <c r="DN22" i="6"/>
  <c r="DO22" i="6" a="1"/>
  <c r="DO22" i="6"/>
  <c r="DP22" i="6" a="1"/>
  <c r="DP22" i="6"/>
  <c r="DQ22" i="6" a="1"/>
  <c r="DQ22" i="6"/>
  <c r="DR22" i="6" a="1"/>
  <c r="DR22" i="6"/>
  <c r="DS22" i="6" a="1"/>
  <c r="DS22" i="6"/>
  <c r="DT22" i="6" a="1"/>
  <c r="DT22" i="6"/>
  <c r="DU22" i="6" a="1"/>
  <c r="DU22" i="6"/>
  <c r="DV22" i="6" a="1"/>
  <c r="DV22" i="6"/>
  <c r="DW22" i="6" a="1"/>
  <c r="DW22" i="6"/>
  <c r="DX22" i="6" a="1"/>
  <c r="DX22" i="6"/>
  <c r="T28" i="6" a="1"/>
  <c r="T28" i="6"/>
  <c r="U28" i="6" a="1"/>
  <c r="U28" i="6"/>
  <c r="V28" i="6" a="1"/>
  <c r="V28" i="6"/>
  <c r="W28" i="6" a="1"/>
  <c r="W28" i="6"/>
  <c r="X28" i="6" a="1"/>
  <c r="X28" i="6"/>
  <c r="Y28" i="6" a="1"/>
  <c r="Y28" i="6"/>
  <c r="Z28" i="6" a="1"/>
  <c r="Z28" i="6"/>
  <c r="AA28" i="6" a="1"/>
  <c r="AA28" i="6"/>
  <c r="AB28" i="6" a="1"/>
  <c r="AB28" i="6"/>
  <c r="AC28" i="6" a="1"/>
  <c r="AC28" i="6"/>
  <c r="AD28" i="6" a="1"/>
  <c r="AD28" i="6"/>
  <c r="AE28" i="6" a="1"/>
  <c r="AE28" i="6"/>
  <c r="AF28" i="6" a="1"/>
  <c r="AF28" i="6"/>
  <c r="AG28" i="6" a="1"/>
  <c r="AG28" i="6"/>
  <c r="AH28" i="6" a="1"/>
  <c r="AH28" i="6"/>
  <c r="AI28" i="6" a="1"/>
  <c r="AI28" i="6"/>
  <c r="AJ28" i="6" a="1"/>
  <c r="AJ28" i="6"/>
  <c r="AK28" i="6" a="1"/>
  <c r="AK28" i="6"/>
  <c r="AL28" i="6" a="1"/>
  <c r="AL28" i="6"/>
  <c r="AM28" i="6" a="1"/>
  <c r="AM28" i="6"/>
  <c r="AN28" i="6" a="1"/>
  <c r="AN28" i="6"/>
  <c r="AO28" i="6" a="1"/>
  <c r="AO28" i="6"/>
  <c r="AP28" i="6" a="1"/>
  <c r="AP28" i="6"/>
  <c r="AQ28" i="6" a="1"/>
  <c r="AQ28" i="6"/>
  <c r="AR28" i="6" a="1"/>
  <c r="AR28" i="6"/>
  <c r="AS28" i="6" a="1"/>
  <c r="AS28" i="6"/>
  <c r="AT28" i="6" a="1"/>
  <c r="AT28" i="6"/>
  <c r="AU28" i="6" a="1"/>
  <c r="AU28" i="6"/>
  <c r="AV28" i="6" a="1"/>
  <c r="AV28" i="6"/>
  <c r="AW28" i="6" a="1"/>
  <c r="AW28" i="6"/>
  <c r="AX28" i="6" a="1"/>
  <c r="AX28" i="6"/>
  <c r="AY28" i="6" a="1"/>
  <c r="AY28" i="6"/>
  <c r="AZ28" i="6" a="1"/>
  <c r="AZ28" i="6"/>
  <c r="BA28" i="6" a="1"/>
  <c r="BA28" i="6"/>
  <c r="BB28" i="6" a="1"/>
  <c r="BB28" i="6"/>
  <c r="BC28" i="6" a="1"/>
  <c r="BC28" i="6"/>
  <c r="BD28" i="6" a="1"/>
  <c r="BD28" i="6"/>
  <c r="BE28" i="6" a="1"/>
  <c r="BE28" i="6"/>
  <c r="BF28" i="6" a="1"/>
  <c r="BF28" i="6"/>
  <c r="BG28" i="6" a="1"/>
  <c r="BG28" i="6"/>
  <c r="BH28" i="6" a="1"/>
  <c r="BH28" i="6"/>
  <c r="BI28" i="6" a="1"/>
  <c r="BI28" i="6"/>
  <c r="BJ28" i="6" a="1"/>
  <c r="BJ28" i="6"/>
  <c r="BK28" i="6" a="1"/>
  <c r="BK28" i="6"/>
  <c r="BL28" i="6" a="1"/>
  <c r="BL28" i="6"/>
  <c r="BM28" i="6" a="1"/>
  <c r="BM28" i="6"/>
  <c r="BN28" i="6" a="1"/>
  <c r="BN28" i="6"/>
  <c r="BO28" i="6" a="1"/>
  <c r="BO28" i="6"/>
  <c r="BP28" i="6" a="1"/>
  <c r="BP28" i="6"/>
  <c r="BQ28" i="6" a="1"/>
  <c r="BQ28" i="6"/>
  <c r="BR28" i="6" a="1"/>
  <c r="BR28" i="6"/>
  <c r="BS28" i="6" a="1"/>
  <c r="BS28" i="6"/>
  <c r="BT28" i="6" a="1"/>
  <c r="BT28" i="6"/>
  <c r="BU28" i="6" a="1"/>
  <c r="BU28" i="6"/>
  <c r="BV28" i="6" a="1"/>
  <c r="BV28" i="6"/>
  <c r="BW28" i="6" a="1"/>
  <c r="BW28" i="6"/>
  <c r="BX28" i="6" a="1"/>
  <c r="BX28" i="6"/>
  <c r="BY28" i="6" a="1"/>
  <c r="BY28" i="6"/>
  <c r="BZ28" i="6" a="1"/>
  <c r="BZ28" i="6"/>
  <c r="CA28" i="6" a="1"/>
  <c r="CA28" i="6"/>
  <c r="CB28" i="6" a="1"/>
  <c r="CB28" i="6"/>
  <c r="CC28" i="6" a="1"/>
  <c r="CC28" i="6"/>
  <c r="CD28" i="6" a="1"/>
  <c r="CD28" i="6"/>
  <c r="CE28" i="6" a="1"/>
  <c r="CE28" i="6"/>
  <c r="CF28" i="6" a="1"/>
  <c r="CF28" i="6"/>
  <c r="CG28" i="6" a="1"/>
  <c r="CG28" i="6"/>
  <c r="CH28" i="6" a="1"/>
  <c r="CH28" i="6"/>
  <c r="CI28" i="6" a="1"/>
  <c r="CI28" i="6"/>
  <c r="CJ28" i="6" a="1"/>
  <c r="CJ28" i="6"/>
  <c r="CK28" i="6" a="1"/>
  <c r="CK28" i="6"/>
  <c r="CL28" i="6" a="1"/>
  <c r="CL28" i="6"/>
  <c r="CM28" i="6" a="1"/>
  <c r="CM28" i="6"/>
  <c r="CN28" i="6" a="1"/>
  <c r="CN28" i="6"/>
  <c r="CO28" i="6" a="1"/>
  <c r="CO28" i="6"/>
  <c r="CP28" i="6" a="1"/>
  <c r="CP28" i="6"/>
  <c r="CQ28" i="6" a="1"/>
  <c r="CQ28" i="6"/>
  <c r="CR28" i="6" a="1"/>
  <c r="CR28" i="6"/>
  <c r="CS28" i="6" a="1"/>
  <c r="CS28" i="6"/>
  <c r="CT28" i="6" a="1"/>
  <c r="CT28" i="6"/>
  <c r="CU28" i="6" a="1"/>
  <c r="CU28" i="6"/>
  <c r="CV28" i="6" a="1"/>
  <c r="CV28" i="6"/>
  <c r="CW28" i="6" a="1"/>
  <c r="CW28" i="6"/>
  <c r="CX28" i="6" a="1"/>
  <c r="CX28" i="6"/>
  <c r="CY28" i="6" a="1"/>
  <c r="CY28" i="6"/>
  <c r="CZ28" i="6" a="1"/>
  <c r="CZ28" i="6"/>
  <c r="DA28" i="6" a="1"/>
  <c r="DA28" i="6"/>
  <c r="DB28" i="6" a="1"/>
  <c r="DB28" i="6"/>
  <c r="DC28" i="6" a="1"/>
  <c r="DC28" i="6"/>
  <c r="DD28" i="6" a="1"/>
  <c r="DD28" i="6"/>
  <c r="DE28" i="6" a="1"/>
  <c r="DE28" i="6"/>
  <c r="DF28" i="6" a="1"/>
  <c r="DF28" i="6"/>
  <c r="DG28" i="6" a="1"/>
  <c r="DG28" i="6"/>
  <c r="DH28" i="6" a="1"/>
  <c r="DH28" i="6"/>
  <c r="DI28" i="6" a="1"/>
  <c r="DI28" i="6"/>
  <c r="DJ28" i="6" a="1"/>
  <c r="DJ28" i="6"/>
  <c r="DK28" i="6" a="1"/>
  <c r="DK28" i="6"/>
  <c r="DL28" i="6" a="1"/>
  <c r="DL28" i="6"/>
  <c r="DM28" i="6" a="1"/>
  <c r="DM28" i="6"/>
  <c r="DN28" i="6" a="1"/>
  <c r="DN28" i="6"/>
  <c r="DO28" i="6" a="1"/>
  <c r="DO28" i="6"/>
  <c r="DP28" i="6" a="1"/>
  <c r="DP28" i="6"/>
  <c r="DQ28" i="6" a="1"/>
  <c r="DQ28" i="6"/>
  <c r="DR28" i="6" a="1"/>
  <c r="DR28" i="6"/>
  <c r="DS28" i="6" a="1"/>
  <c r="DS28" i="6"/>
  <c r="DT28" i="6" a="1"/>
  <c r="DT28" i="6"/>
  <c r="DU28" i="6" a="1"/>
  <c r="DU28" i="6"/>
  <c r="DV28" i="6" a="1"/>
  <c r="DV28" i="6"/>
  <c r="DW28" i="6" a="1"/>
  <c r="DW28" i="6"/>
  <c r="DX28" i="6" a="1"/>
  <c r="DX28" i="6"/>
  <c r="N34" i="6" a="1"/>
  <c r="N34" i="6"/>
  <c r="O34" i="6" a="1"/>
  <c r="O34" i="6"/>
  <c r="P34" i="6" a="1"/>
  <c r="P34" i="6"/>
  <c r="Q34" i="6" a="1"/>
  <c r="Q34" i="6"/>
  <c r="R34" i="6" a="1"/>
  <c r="R34" i="6"/>
  <c r="S34" i="6" a="1"/>
  <c r="S34" i="6"/>
  <c r="T34" i="6" a="1"/>
  <c r="T34" i="6"/>
  <c r="U34" i="6" a="1"/>
  <c r="U34" i="6"/>
  <c r="V34" i="6" a="1"/>
  <c r="V34" i="6"/>
  <c r="W34" i="6" a="1"/>
  <c r="W34" i="6"/>
  <c r="X34" i="6" a="1"/>
  <c r="X34" i="6"/>
  <c r="Y34" i="6" a="1"/>
  <c r="Y34" i="6"/>
  <c r="Z34" i="6" a="1"/>
  <c r="Z34" i="6"/>
  <c r="AA34" i="6" a="1"/>
  <c r="AA34" i="6"/>
  <c r="AB34" i="6" a="1"/>
  <c r="AB34" i="6"/>
  <c r="AC34" i="6" a="1"/>
  <c r="AC34" i="6"/>
  <c r="AD34" i="6" a="1"/>
  <c r="AD34" i="6"/>
  <c r="AE34" i="6" a="1"/>
  <c r="AE34" i="6"/>
  <c r="AF34" i="6" a="1"/>
  <c r="AF34" i="6"/>
  <c r="AG34" i="6" a="1"/>
  <c r="AG34" i="6"/>
  <c r="AH34" i="6" a="1"/>
  <c r="AH34" i="6"/>
  <c r="AI34" i="6" a="1"/>
  <c r="AI34" i="6"/>
  <c r="AJ34" i="6" a="1"/>
  <c r="AJ34" i="6"/>
  <c r="AK34" i="6" a="1"/>
  <c r="AK34" i="6"/>
  <c r="AL34" i="6" a="1"/>
  <c r="AL34" i="6"/>
  <c r="AM34" i="6" a="1"/>
  <c r="AM34" i="6"/>
  <c r="AN34" i="6" a="1"/>
  <c r="AN34" i="6"/>
  <c r="AO34" i="6" a="1"/>
  <c r="AO34" i="6"/>
  <c r="AP34" i="6" a="1"/>
  <c r="AP34" i="6"/>
  <c r="AQ34" i="6" a="1"/>
  <c r="AQ34" i="6"/>
  <c r="AR34" i="6" a="1"/>
  <c r="AR34" i="6"/>
  <c r="AS34" i="6" a="1"/>
  <c r="AS34" i="6"/>
  <c r="AT34" i="6" a="1"/>
  <c r="AT34" i="6"/>
  <c r="AU34" i="6" a="1"/>
  <c r="AU34" i="6"/>
  <c r="AV34" i="6" a="1"/>
  <c r="AV34" i="6"/>
  <c r="AW34" i="6" a="1"/>
  <c r="AW34" i="6"/>
  <c r="AX34" i="6" a="1"/>
  <c r="AX34" i="6"/>
  <c r="AY34" i="6" a="1"/>
  <c r="AY34" i="6"/>
  <c r="AZ34" i="6" a="1"/>
  <c r="AZ34" i="6"/>
  <c r="BA34" i="6" a="1"/>
  <c r="BA34" i="6"/>
  <c r="BB34" i="6" a="1"/>
  <c r="BB34" i="6"/>
  <c r="BC34" i="6" a="1"/>
  <c r="BC34" i="6"/>
  <c r="BD34" i="6" a="1"/>
  <c r="BD34" i="6"/>
  <c r="BE34" i="6" a="1"/>
  <c r="BE34" i="6"/>
  <c r="BF34" i="6" a="1"/>
  <c r="BF34" i="6"/>
  <c r="BG34" i="6" a="1"/>
  <c r="BG34" i="6"/>
  <c r="BH34" i="6" a="1"/>
  <c r="BH34" i="6"/>
  <c r="BI34" i="6" a="1"/>
  <c r="BI34" i="6"/>
  <c r="BJ34" i="6" a="1"/>
  <c r="BJ34" i="6"/>
  <c r="BK34" i="6" a="1"/>
  <c r="BK34" i="6"/>
  <c r="BL34" i="6" a="1"/>
  <c r="BL34" i="6"/>
  <c r="BM34" i="6" a="1"/>
  <c r="BM34" i="6"/>
  <c r="BN34" i="6" a="1"/>
  <c r="BN34" i="6"/>
  <c r="BO34" i="6" a="1"/>
  <c r="BO34" i="6"/>
  <c r="BP34" i="6" a="1"/>
  <c r="BP34" i="6"/>
  <c r="BQ34" i="6" a="1"/>
  <c r="BQ34" i="6"/>
  <c r="BR34" i="6" a="1"/>
  <c r="BR34" i="6"/>
  <c r="BS34" i="6" a="1"/>
  <c r="BS34" i="6"/>
  <c r="BT34" i="6" a="1"/>
  <c r="BT34" i="6"/>
  <c r="BU34" i="6" a="1"/>
  <c r="BU34" i="6"/>
  <c r="BV34" i="6" a="1"/>
  <c r="BV34" i="6"/>
  <c r="BW34" i="6" a="1"/>
  <c r="BW34" i="6"/>
  <c r="BX34" i="6" a="1"/>
  <c r="BX34" i="6"/>
  <c r="BY34" i="6" a="1"/>
  <c r="BY34" i="6"/>
  <c r="BZ34" i="6" a="1"/>
  <c r="BZ34" i="6"/>
  <c r="CA34" i="6" a="1"/>
  <c r="CA34" i="6"/>
  <c r="CB34" i="6" a="1"/>
  <c r="CB34" i="6"/>
  <c r="CC34" i="6" a="1"/>
  <c r="CC34" i="6"/>
  <c r="CD34" i="6" a="1"/>
  <c r="CD34" i="6"/>
  <c r="CE34" i="6" a="1"/>
  <c r="CE34" i="6"/>
  <c r="CF34" i="6" a="1"/>
  <c r="CF34" i="6"/>
  <c r="CG34" i="6" a="1"/>
  <c r="CG34" i="6"/>
  <c r="CH34" i="6" a="1"/>
  <c r="CH34" i="6"/>
  <c r="CI34" i="6" a="1"/>
  <c r="CI34" i="6"/>
  <c r="CJ34" i="6" a="1"/>
  <c r="CJ34" i="6"/>
  <c r="CK34" i="6" a="1"/>
  <c r="CK34" i="6"/>
  <c r="CL34" i="6" a="1"/>
  <c r="CL34" i="6"/>
  <c r="CM34" i="6" a="1"/>
  <c r="CM34" i="6"/>
  <c r="CN34" i="6" a="1"/>
  <c r="CN34" i="6"/>
  <c r="CO34" i="6" a="1"/>
  <c r="CO34" i="6"/>
  <c r="CP34" i="6" a="1"/>
  <c r="CP34" i="6"/>
  <c r="CQ34" i="6" a="1"/>
  <c r="CQ34" i="6"/>
  <c r="CR34" i="6" a="1"/>
  <c r="CR34" i="6"/>
  <c r="CS34" i="6" a="1"/>
  <c r="CS34" i="6"/>
  <c r="CT34" i="6" a="1"/>
  <c r="CT34" i="6"/>
  <c r="CU34" i="6" a="1"/>
  <c r="CU34" i="6"/>
  <c r="CV34" i="6" a="1"/>
  <c r="CV34" i="6"/>
  <c r="CW34" i="6" a="1"/>
  <c r="CW34" i="6"/>
  <c r="CX34" i="6" a="1"/>
  <c r="CX34" i="6"/>
  <c r="CY34" i="6" a="1"/>
  <c r="CY34" i="6"/>
  <c r="CZ34" i="6" a="1"/>
  <c r="CZ34" i="6"/>
  <c r="DA34" i="6" a="1"/>
  <c r="DA34" i="6"/>
  <c r="DB34" i="6" a="1"/>
  <c r="DB34" i="6"/>
  <c r="DC34" i="6" a="1"/>
  <c r="DC34" i="6"/>
  <c r="DD34" i="6" a="1"/>
  <c r="DD34" i="6"/>
  <c r="DE34" i="6" a="1"/>
  <c r="DE34" i="6"/>
  <c r="DF34" i="6" a="1"/>
  <c r="DF34" i="6"/>
  <c r="DG34" i="6" a="1"/>
  <c r="DG34" i="6"/>
  <c r="DH34" i="6" a="1"/>
  <c r="DH34" i="6"/>
  <c r="DI34" i="6" a="1"/>
  <c r="DI34" i="6"/>
  <c r="DJ34" i="6" a="1"/>
  <c r="DJ34" i="6"/>
  <c r="DK34" i="6" a="1"/>
  <c r="DK34" i="6"/>
  <c r="DL34" i="6" a="1"/>
  <c r="DL34" i="6"/>
  <c r="DM34" i="6" a="1"/>
  <c r="DM34" i="6"/>
  <c r="DN34" i="6" a="1"/>
  <c r="DN34" i="6"/>
  <c r="DO34" i="6" a="1"/>
  <c r="DO34" i="6"/>
  <c r="DP34" i="6" a="1"/>
  <c r="DP34" i="6"/>
  <c r="DQ34" i="6" a="1"/>
  <c r="DQ34" i="6"/>
  <c r="DR34" i="6" a="1"/>
  <c r="DR34" i="6"/>
  <c r="DS34" i="6" a="1"/>
  <c r="DS34" i="6"/>
  <c r="DT34" i="6" a="1"/>
  <c r="DT34" i="6"/>
  <c r="DU34" i="6" a="1"/>
  <c r="DU34" i="6"/>
  <c r="DV34" i="6" a="1"/>
  <c r="DV34" i="6"/>
  <c r="DW34" i="6" a="1"/>
  <c r="DW34" i="6"/>
  <c r="DX34" i="6" a="1"/>
  <c r="DX34" i="6"/>
  <c r="O57" i="6" a="1"/>
  <c r="O57" i="6"/>
  <c r="P57" i="6" a="1"/>
  <c r="P57" i="6"/>
  <c r="Q57" i="6" a="1"/>
  <c r="Q57" i="6"/>
  <c r="R57" i="6" a="1"/>
  <c r="R57" i="6"/>
  <c r="S57" i="6" a="1"/>
  <c r="S57" i="6"/>
  <c r="T57" i="6" a="1"/>
  <c r="T57" i="6"/>
  <c r="U57" i="6" a="1"/>
  <c r="U57" i="6"/>
  <c r="V57" i="6" a="1"/>
  <c r="V57" i="6"/>
  <c r="W57" i="6" a="1"/>
  <c r="W57" i="6"/>
  <c r="X57" i="6" a="1"/>
  <c r="X57" i="6"/>
  <c r="Y57" i="6" a="1"/>
  <c r="Y57" i="6"/>
  <c r="Z57" i="6" a="1"/>
  <c r="Z57" i="6"/>
  <c r="AA57" i="6" a="1"/>
  <c r="AA57" i="6"/>
  <c r="AB57" i="6" a="1"/>
  <c r="AB57" i="6"/>
  <c r="AC57" i="6" a="1"/>
  <c r="AC57" i="6"/>
  <c r="AD57" i="6" a="1"/>
  <c r="AD57" i="6"/>
  <c r="AE57" i="6" a="1"/>
  <c r="AE57" i="6"/>
  <c r="AF57" i="6" a="1"/>
  <c r="AF57" i="6"/>
  <c r="AG57" i="6" a="1"/>
  <c r="AG57" i="6"/>
  <c r="AH57" i="6" a="1"/>
  <c r="AH57" i="6"/>
  <c r="AI57" i="6" a="1"/>
  <c r="AI57" i="6"/>
  <c r="AJ57" i="6" a="1"/>
  <c r="AJ57" i="6"/>
  <c r="AK57" i="6" a="1"/>
  <c r="AK57" i="6"/>
  <c r="AL57" i="6" a="1"/>
  <c r="AL57" i="6"/>
  <c r="AM57" i="6" a="1"/>
  <c r="AM57" i="6"/>
  <c r="AN57" i="6" a="1"/>
  <c r="AN57" i="6"/>
  <c r="AO57" i="6" a="1"/>
  <c r="AO57" i="6"/>
  <c r="AP57" i="6" a="1"/>
  <c r="AP57" i="6"/>
  <c r="AQ57" i="6" a="1"/>
  <c r="AQ57" i="6"/>
  <c r="AR57" i="6" a="1"/>
  <c r="AR57" i="6"/>
  <c r="AS57" i="6" a="1"/>
  <c r="AS57" i="6"/>
  <c r="AT57" i="6" a="1"/>
  <c r="AT57" i="6"/>
  <c r="AU57" i="6" a="1"/>
  <c r="AU57" i="6"/>
  <c r="AV57" i="6" a="1"/>
  <c r="AV57" i="6"/>
  <c r="AW57" i="6" a="1"/>
  <c r="AW57" i="6"/>
  <c r="AX57" i="6" a="1"/>
  <c r="AX57" i="6"/>
  <c r="AY57" i="6" a="1"/>
  <c r="AY57" i="6"/>
  <c r="AZ57" i="6" a="1"/>
  <c r="AZ57" i="6"/>
  <c r="BA57" i="6" a="1"/>
  <c r="BA57" i="6"/>
  <c r="BB57" i="6" a="1"/>
  <c r="BB57" i="6"/>
  <c r="BC57" i="6" a="1"/>
  <c r="BC57" i="6"/>
  <c r="BD57" i="6" a="1"/>
  <c r="BD57" i="6"/>
  <c r="BE57" i="6" a="1"/>
  <c r="BE57" i="6"/>
  <c r="BF57" i="6" a="1"/>
  <c r="BF57" i="6"/>
  <c r="BG57" i="6" a="1"/>
  <c r="BG57" i="6"/>
  <c r="BH57" i="6" a="1"/>
  <c r="BH57" i="6"/>
  <c r="BI57" i="6" a="1"/>
  <c r="BI57" i="6"/>
  <c r="BJ57" i="6" a="1"/>
  <c r="BJ57" i="6"/>
  <c r="BK57" i="6" a="1"/>
  <c r="BK57" i="6"/>
  <c r="BL57" i="6" a="1"/>
  <c r="BL57" i="6"/>
  <c r="BM57" i="6" a="1"/>
  <c r="BM57" i="6"/>
  <c r="BN57" i="6" a="1"/>
  <c r="BN57" i="6"/>
  <c r="BO57" i="6" a="1"/>
  <c r="BO57" i="6"/>
  <c r="BP57" i="6" a="1"/>
  <c r="BP57" i="6"/>
  <c r="BQ57" i="6" a="1"/>
  <c r="BQ57" i="6"/>
  <c r="BR57" i="6" a="1"/>
  <c r="BR57" i="6"/>
  <c r="BS57" i="6" a="1"/>
  <c r="BS57" i="6"/>
  <c r="BT57" i="6" a="1"/>
  <c r="BT57" i="6"/>
  <c r="BU57" i="6" a="1"/>
  <c r="BU57" i="6"/>
  <c r="BV57" i="6" a="1"/>
  <c r="BV57" i="6"/>
  <c r="BW57" i="6" a="1"/>
  <c r="BW57" i="6"/>
  <c r="BX57" i="6" a="1"/>
  <c r="BX57" i="6"/>
  <c r="BY57" i="6" a="1"/>
  <c r="BY57" i="6"/>
  <c r="BZ57" i="6" a="1"/>
  <c r="BZ57" i="6"/>
  <c r="CA57" i="6" a="1"/>
  <c r="CA57" i="6"/>
  <c r="CB57" i="6" a="1"/>
  <c r="CB57" i="6"/>
  <c r="CC57" i="6" a="1"/>
  <c r="CC57" i="6"/>
  <c r="CD57" i="6" a="1"/>
  <c r="CD57" i="6"/>
  <c r="CE57" i="6" a="1"/>
  <c r="CE57" i="6"/>
  <c r="CF57" i="6" a="1"/>
  <c r="CF57" i="6"/>
  <c r="CG57" i="6" a="1"/>
  <c r="CG57" i="6"/>
  <c r="CH57" i="6" a="1"/>
  <c r="CH57" i="6"/>
  <c r="CI57" i="6" a="1"/>
  <c r="CI57" i="6"/>
  <c r="CJ57" i="6" a="1"/>
  <c r="CJ57" i="6"/>
  <c r="CK57" i="6" a="1"/>
  <c r="CK57" i="6"/>
  <c r="CL57" i="6" a="1"/>
  <c r="CL57" i="6"/>
  <c r="CM57" i="6" a="1"/>
  <c r="CM57" i="6"/>
  <c r="CN57" i="6" a="1"/>
  <c r="CN57" i="6"/>
  <c r="CO57" i="6" a="1"/>
  <c r="CO57" i="6"/>
  <c r="CP57" i="6" a="1"/>
  <c r="CP57" i="6"/>
  <c r="CQ57" i="6" a="1"/>
  <c r="CQ57" i="6"/>
  <c r="CR57" i="6" a="1"/>
  <c r="CR57" i="6"/>
  <c r="CS57" i="6" a="1"/>
  <c r="CS57" i="6"/>
  <c r="CT57" i="6" a="1"/>
  <c r="CT57" i="6"/>
  <c r="CU57" i="6" a="1"/>
  <c r="CU57" i="6"/>
  <c r="CV57" i="6" a="1"/>
  <c r="CV57" i="6"/>
  <c r="CW57" i="6" a="1"/>
  <c r="CW57" i="6"/>
  <c r="CX57" i="6" a="1"/>
  <c r="CX57" i="6"/>
  <c r="CY57" i="6" a="1"/>
  <c r="CY57" i="6"/>
  <c r="CZ57" i="6" a="1"/>
  <c r="CZ57" i="6"/>
  <c r="DA57" i="6" a="1"/>
  <c r="DA57" i="6"/>
  <c r="DB57" i="6" a="1"/>
  <c r="DB57" i="6"/>
  <c r="DC57" i="6" a="1"/>
  <c r="DC57" i="6"/>
  <c r="DD57" i="6" a="1"/>
  <c r="DD57" i="6"/>
  <c r="DE57" i="6" a="1"/>
  <c r="DE57" i="6"/>
  <c r="DF57" i="6" a="1"/>
  <c r="DF57" i="6"/>
  <c r="DG57" i="6" a="1"/>
  <c r="DG57" i="6"/>
  <c r="DH57" i="6" a="1"/>
  <c r="DH57" i="6"/>
  <c r="DI57" i="6" a="1"/>
  <c r="DI57" i="6"/>
  <c r="DJ57" i="6" a="1"/>
  <c r="DJ57" i="6"/>
  <c r="DK57" i="6" a="1"/>
  <c r="DK57" i="6"/>
  <c r="DL57" i="6" a="1"/>
  <c r="DL57" i="6"/>
  <c r="DM57" i="6" a="1"/>
  <c r="DM57" i="6"/>
  <c r="DN57" i="6" a="1"/>
  <c r="DN57" i="6"/>
  <c r="DO57" i="6" a="1"/>
  <c r="DO57" i="6"/>
  <c r="DP57" i="6" a="1"/>
  <c r="DP57" i="6"/>
  <c r="DQ57" i="6" a="1"/>
  <c r="DQ57" i="6"/>
  <c r="DR57" i="6" a="1"/>
  <c r="DR57" i="6"/>
  <c r="DS57" i="6" a="1"/>
  <c r="DS57" i="6"/>
  <c r="DT57" i="6" a="1"/>
  <c r="DT57" i="6"/>
  <c r="DU57" i="6" a="1"/>
  <c r="DU57" i="6"/>
  <c r="DV57" i="6" a="1"/>
  <c r="DV57" i="6"/>
  <c r="DW57" i="6" a="1"/>
  <c r="DW57" i="6"/>
  <c r="DX57" i="6" a="1"/>
  <c r="DX57" i="6"/>
  <c r="Y35" i="6" a="1"/>
  <c r="Y35" i="6"/>
  <c r="Z35" i="6" a="1"/>
  <c r="Z35" i="6"/>
  <c r="AA35" i="6" a="1"/>
  <c r="AA35" i="6"/>
  <c r="AB35" i="6" a="1"/>
  <c r="AB35" i="6"/>
  <c r="AC35" i="6" a="1"/>
  <c r="AC35" i="6"/>
  <c r="AD35" i="6" a="1"/>
  <c r="AD35" i="6"/>
  <c r="AE35" i="6" a="1"/>
  <c r="AE35" i="6"/>
  <c r="AF35" i="6" a="1"/>
  <c r="AF35" i="6"/>
  <c r="AG35" i="6" a="1"/>
  <c r="AG35" i="6"/>
  <c r="AH35" i="6" a="1"/>
  <c r="AH35" i="6"/>
  <c r="AI35" i="6" a="1"/>
  <c r="AI35" i="6"/>
  <c r="AJ35" i="6" a="1"/>
  <c r="AJ35" i="6"/>
  <c r="AK35" i="6" a="1"/>
  <c r="AK35" i="6"/>
  <c r="AL35" i="6" a="1"/>
  <c r="AL35" i="6"/>
  <c r="AM35" i="6" a="1"/>
  <c r="AM35" i="6"/>
  <c r="AN35" i="6" a="1"/>
  <c r="AN35" i="6"/>
  <c r="AO35" i="6" a="1"/>
  <c r="AO35" i="6"/>
  <c r="AP35" i="6" a="1"/>
  <c r="AP35" i="6"/>
  <c r="AQ35" i="6" a="1"/>
  <c r="AQ35" i="6"/>
  <c r="AR35" i="6" a="1"/>
  <c r="AR35" i="6"/>
  <c r="AS35" i="6" a="1"/>
  <c r="AS35" i="6"/>
  <c r="AT35" i="6" a="1"/>
  <c r="AT35" i="6"/>
  <c r="AU35" i="6" a="1"/>
  <c r="AU35" i="6"/>
  <c r="AV35" i="6" a="1"/>
  <c r="AV35" i="6"/>
  <c r="AW35" i="6" a="1"/>
  <c r="AW35" i="6"/>
  <c r="AX35" i="6" a="1"/>
  <c r="AX35" i="6"/>
  <c r="AY35" i="6" a="1"/>
  <c r="AY35" i="6"/>
  <c r="AZ35" i="6" a="1"/>
  <c r="AZ35" i="6"/>
  <c r="BA35" i="6" a="1"/>
  <c r="BA35" i="6"/>
  <c r="BB35" i="6" a="1"/>
  <c r="BB35" i="6"/>
  <c r="BC35" i="6" a="1"/>
  <c r="BC35" i="6"/>
  <c r="BD35" i="6" a="1"/>
  <c r="BD35" i="6"/>
  <c r="BE35" i="6" a="1"/>
  <c r="BE35" i="6"/>
  <c r="BF35" i="6" a="1"/>
  <c r="BF35" i="6"/>
  <c r="BG35" i="6" a="1"/>
  <c r="BG35" i="6"/>
  <c r="BH35" i="6" a="1"/>
  <c r="BH35" i="6"/>
  <c r="BI35" i="6" a="1"/>
  <c r="BI35" i="6"/>
  <c r="BJ35" i="6" a="1"/>
  <c r="BJ35" i="6"/>
  <c r="BK35" i="6" a="1"/>
  <c r="BK35" i="6"/>
  <c r="BL35" i="6" a="1"/>
  <c r="BL35" i="6"/>
  <c r="BM35" i="6" a="1"/>
  <c r="BM35" i="6"/>
  <c r="BN35" i="6" a="1"/>
  <c r="BN35" i="6"/>
  <c r="BO35" i="6" a="1"/>
  <c r="BO35" i="6"/>
  <c r="BP35" i="6" a="1"/>
  <c r="BP35" i="6"/>
  <c r="BQ35" i="6" a="1"/>
  <c r="BQ35" i="6"/>
  <c r="BR35" i="6" a="1"/>
  <c r="BR35" i="6"/>
  <c r="BS35" i="6" a="1"/>
  <c r="BS35" i="6"/>
  <c r="BT35" i="6" a="1"/>
  <c r="BT35" i="6"/>
  <c r="BU35" i="6" a="1"/>
  <c r="BU35" i="6"/>
  <c r="BV35" i="6" a="1"/>
  <c r="BV35" i="6"/>
  <c r="BW35" i="6" a="1"/>
  <c r="BW35" i="6"/>
  <c r="BX35" i="6" a="1"/>
  <c r="BX35" i="6"/>
  <c r="BY35" i="6" a="1"/>
  <c r="BY35" i="6"/>
  <c r="BZ35" i="6" a="1"/>
  <c r="BZ35" i="6"/>
  <c r="CA35" i="6" a="1"/>
  <c r="CA35" i="6"/>
  <c r="CB35" i="6" a="1"/>
  <c r="CB35" i="6"/>
  <c r="CC35" i="6" a="1"/>
  <c r="CC35" i="6"/>
  <c r="CD35" i="6" a="1"/>
  <c r="CD35" i="6"/>
  <c r="CE35" i="6" a="1"/>
  <c r="CE35" i="6"/>
  <c r="CF35" i="6" a="1"/>
  <c r="CF35" i="6"/>
  <c r="CG35" i="6" a="1"/>
  <c r="CG35" i="6"/>
  <c r="CH35" i="6" a="1"/>
  <c r="CH35" i="6"/>
  <c r="CI35" i="6" a="1"/>
  <c r="CI35" i="6"/>
  <c r="CJ35" i="6" a="1"/>
  <c r="CJ35" i="6"/>
  <c r="CK35" i="6" a="1"/>
  <c r="CK35" i="6"/>
  <c r="CL35" i="6" a="1"/>
  <c r="CL35" i="6"/>
  <c r="CM35" i="6" a="1"/>
  <c r="CM35" i="6"/>
  <c r="CN35" i="6" a="1"/>
  <c r="CN35" i="6"/>
  <c r="CO35" i="6" a="1"/>
  <c r="CO35" i="6"/>
  <c r="CP35" i="6" a="1"/>
  <c r="CP35" i="6"/>
  <c r="CQ35" i="6" a="1"/>
  <c r="CQ35" i="6"/>
  <c r="CR35" i="6" a="1"/>
  <c r="CR35" i="6"/>
  <c r="CS35" i="6" a="1"/>
  <c r="CS35" i="6"/>
  <c r="CT35" i="6" a="1"/>
  <c r="CT35" i="6"/>
  <c r="CU35" i="6" a="1"/>
  <c r="CU35" i="6"/>
  <c r="CV35" i="6" a="1"/>
  <c r="CV35" i="6"/>
  <c r="CW35" i="6" a="1"/>
  <c r="CW35" i="6"/>
  <c r="CX35" i="6" a="1"/>
  <c r="CX35" i="6"/>
  <c r="CY35" i="6" a="1"/>
  <c r="CY35" i="6"/>
  <c r="CZ35" i="6" a="1"/>
  <c r="CZ35" i="6"/>
  <c r="DA35" i="6" a="1"/>
  <c r="DA35" i="6"/>
  <c r="DB35" i="6" a="1"/>
  <c r="DB35" i="6"/>
  <c r="DC35" i="6" a="1"/>
  <c r="DC35" i="6"/>
  <c r="DD35" i="6" a="1"/>
  <c r="DD35" i="6"/>
  <c r="DE35" i="6" a="1"/>
  <c r="DE35" i="6"/>
  <c r="DF35" i="6" a="1"/>
  <c r="DF35" i="6"/>
  <c r="DG35" i="6" a="1"/>
  <c r="DG35" i="6"/>
  <c r="DH35" i="6" a="1"/>
  <c r="DH35" i="6"/>
  <c r="DI35" i="6" a="1"/>
  <c r="DI35" i="6"/>
  <c r="DJ35" i="6" a="1"/>
  <c r="DJ35" i="6"/>
  <c r="DK35" i="6" a="1"/>
  <c r="DK35" i="6"/>
  <c r="DL35" i="6" a="1"/>
  <c r="DL35" i="6"/>
  <c r="DM35" i="6" a="1"/>
  <c r="DM35" i="6"/>
  <c r="DN35" i="6" a="1"/>
  <c r="DN35" i="6"/>
  <c r="DO35" i="6" a="1"/>
  <c r="DO35" i="6"/>
  <c r="DP35" i="6" a="1"/>
  <c r="DP35" i="6"/>
  <c r="DQ35" i="6" a="1"/>
  <c r="DQ35" i="6"/>
  <c r="DR35" i="6" a="1"/>
  <c r="DR35" i="6"/>
  <c r="DS35" i="6" a="1"/>
  <c r="DS35" i="6"/>
  <c r="DT35" i="6" a="1"/>
  <c r="DT35" i="6"/>
  <c r="DU35" i="6" a="1"/>
  <c r="DU35" i="6"/>
  <c r="DV35" i="6" a="1"/>
  <c r="DV35" i="6"/>
  <c r="DW35" i="6" a="1"/>
  <c r="DW35" i="6"/>
  <c r="DX35" i="6" a="1"/>
  <c r="DX35" i="6"/>
  <c r="AD30" i="6" a="1"/>
  <c r="AD30" i="6"/>
  <c r="AE30" i="6" a="1"/>
  <c r="AE30" i="6"/>
  <c r="AF30" i="6" a="1"/>
  <c r="AF30" i="6"/>
  <c r="AG30" i="6" a="1"/>
  <c r="AG30" i="6"/>
  <c r="AH30" i="6" a="1"/>
  <c r="AH30" i="6"/>
  <c r="AI30" i="6" a="1"/>
  <c r="AI30" i="6"/>
  <c r="AJ30" i="6" a="1"/>
  <c r="AJ30" i="6"/>
  <c r="AK30" i="6" a="1"/>
  <c r="AK30" i="6"/>
  <c r="AL30" i="6" a="1"/>
  <c r="AL30" i="6"/>
  <c r="AM30" i="6" a="1"/>
  <c r="AM30" i="6"/>
  <c r="AN30" i="6" a="1"/>
  <c r="AN30" i="6"/>
  <c r="AO30" i="6" a="1"/>
  <c r="AO30" i="6"/>
  <c r="AP30" i="6" a="1"/>
  <c r="AP30" i="6"/>
  <c r="AQ30" i="6" a="1"/>
  <c r="AQ30" i="6"/>
  <c r="AR30" i="6" a="1"/>
  <c r="AR30" i="6"/>
  <c r="AS30" i="6" a="1"/>
  <c r="AS30" i="6"/>
  <c r="AT30" i="6" a="1"/>
  <c r="AT30" i="6"/>
  <c r="AU30" i="6" a="1"/>
  <c r="AU30" i="6"/>
  <c r="AV30" i="6" a="1"/>
  <c r="AV30" i="6"/>
  <c r="AW30" i="6" a="1"/>
  <c r="AW30" i="6"/>
  <c r="AX30" i="6" a="1"/>
  <c r="AX30" i="6"/>
  <c r="AY30" i="6" a="1"/>
  <c r="AY30" i="6"/>
  <c r="AZ30" i="6" a="1"/>
  <c r="AZ30" i="6"/>
  <c r="BA30" i="6" a="1"/>
  <c r="BA30" i="6"/>
  <c r="BB30" i="6" a="1"/>
  <c r="BB30" i="6"/>
  <c r="BC30" i="6" a="1"/>
  <c r="BC30" i="6"/>
  <c r="BD30" i="6" a="1"/>
  <c r="BD30" i="6"/>
  <c r="BE30" i="6" a="1"/>
  <c r="BE30" i="6"/>
  <c r="BF30" i="6" a="1"/>
  <c r="BF30" i="6"/>
  <c r="BG30" i="6" a="1"/>
  <c r="BG30" i="6"/>
  <c r="BH30" i="6" a="1"/>
  <c r="BH30" i="6"/>
  <c r="BI30" i="6" a="1"/>
  <c r="BI30" i="6"/>
  <c r="BJ30" i="6" a="1"/>
  <c r="BJ30" i="6"/>
  <c r="BK30" i="6" a="1"/>
  <c r="BK30" i="6"/>
  <c r="BL30" i="6" a="1"/>
  <c r="BL30" i="6"/>
  <c r="BM30" i="6" a="1"/>
  <c r="BM30" i="6"/>
  <c r="BN30" i="6" a="1"/>
  <c r="BN30" i="6"/>
  <c r="BO30" i="6" a="1"/>
  <c r="BO30" i="6"/>
  <c r="BP30" i="6" a="1"/>
  <c r="BP30" i="6"/>
  <c r="BQ30" i="6" a="1"/>
  <c r="BQ30" i="6"/>
  <c r="BR30" i="6" a="1"/>
  <c r="BR30" i="6"/>
  <c r="BS30" i="6" a="1"/>
  <c r="BS30" i="6"/>
  <c r="BT30" i="6" a="1"/>
  <c r="BT30" i="6"/>
  <c r="BU30" i="6" a="1"/>
  <c r="BU30" i="6"/>
  <c r="BV30" i="6" a="1"/>
  <c r="BV30" i="6"/>
  <c r="BW30" i="6" a="1"/>
  <c r="BW30" i="6"/>
  <c r="BX30" i="6" a="1"/>
  <c r="BX30" i="6"/>
  <c r="BY30" i="6" a="1"/>
  <c r="BY30" i="6"/>
  <c r="BZ30" i="6" a="1"/>
  <c r="BZ30" i="6"/>
  <c r="CA30" i="6" a="1"/>
  <c r="CA30" i="6"/>
  <c r="CB30" i="6" a="1"/>
  <c r="CB30" i="6"/>
  <c r="CC30" i="6" a="1"/>
  <c r="CC30" i="6"/>
  <c r="CD30" i="6" a="1"/>
  <c r="CD30" i="6"/>
  <c r="CE30" i="6" a="1"/>
  <c r="CE30" i="6"/>
  <c r="CF30" i="6" a="1"/>
  <c r="CF30" i="6"/>
  <c r="CG30" i="6" a="1"/>
  <c r="CG30" i="6"/>
  <c r="CH30" i="6" a="1"/>
  <c r="CH30" i="6"/>
  <c r="CI30" i="6" a="1"/>
  <c r="CI30" i="6"/>
  <c r="CJ30" i="6" a="1"/>
  <c r="CJ30" i="6"/>
  <c r="CK30" i="6" a="1"/>
  <c r="CK30" i="6"/>
  <c r="CL30" i="6" a="1"/>
  <c r="CL30" i="6"/>
  <c r="CM30" i="6" a="1"/>
  <c r="CM30" i="6"/>
  <c r="CN30" i="6" a="1"/>
  <c r="CN30" i="6"/>
  <c r="CO30" i="6" a="1"/>
  <c r="CO30" i="6"/>
  <c r="CP30" i="6" a="1"/>
  <c r="CP30" i="6"/>
  <c r="CQ30" i="6" a="1"/>
  <c r="CQ30" i="6"/>
  <c r="CR30" i="6" a="1"/>
  <c r="CR30" i="6"/>
  <c r="CS30" i="6" a="1"/>
  <c r="CS30" i="6"/>
  <c r="CT30" i="6" a="1"/>
  <c r="CT30" i="6"/>
  <c r="CU30" i="6" a="1"/>
  <c r="CU30" i="6"/>
  <c r="CV30" i="6" a="1"/>
  <c r="CV30" i="6"/>
  <c r="CW30" i="6" a="1"/>
  <c r="CW30" i="6"/>
  <c r="CX30" i="6" a="1"/>
  <c r="CX30" i="6"/>
  <c r="CY30" i="6" a="1"/>
  <c r="CY30" i="6"/>
  <c r="CZ30" i="6" a="1"/>
  <c r="CZ30" i="6"/>
  <c r="DA30" i="6" a="1"/>
  <c r="DA30" i="6"/>
  <c r="DB30" i="6" a="1"/>
  <c r="DB30" i="6"/>
  <c r="DC30" i="6" a="1"/>
  <c r="DC30" i="6"/>
  <c r="DD30" i="6" a="1"/>
  <c r="DD30" i="6"/>
  <c r="DE30" i="6" a="1"/>
  <c r="DE30" i="6"/>
  <c r="DF30" i="6" a="1"/>
  <c r="DF30" i="6"/>
  <c r="DG30" i="6" a="1"/>
  <c r="DG30" i="6"/>
  <c r="DH30" i="6" a="1"/>
  <c r="DH30" i="6"/>
  <c r="DI30" i="6" a="1"/>
  <c r="DI30" i="6"/>
  <c r="DJ30" i="6" a="1"/>
  <c r="DJ30" i="6"/>
  <c r="DK30" i="6" a="1"/>
  <c r="DK30" i="6"/>
  <c r="DL30" i="6" a="1"/>
  <c r="DL30" i="6"/>
  <c r="DM30" i="6" a="1"/>
  <c r="DM30" i="6"/>
  <c r="DN30" i="6" a="1"/>
  <c r="DN30" i="6"/>
  <c r="DO30" i="6" a="1"/>
  <c r="DO30" i="6"/>
  <c r="DP30" i="6" a="1"/>
  <c r="DP30" i="6"/>
  <c r="DQ30" i="6" a="1"/>
  <c r="DQ30" i="6"/>
  <c r="DR30" i="6" a="1"/>
  <c r="DR30" i="6"/>
  <c r="DS30" i="6" a="1"/>
  <c r="DS30" i="6"/>
  <c r="DT30" i="6" a="1"/>
  <c r="DT30" i="6"/>
  <c r="DU30" i="6" a="1"/>
  <c r="DU30" i="6"/>
  <c r="DV30" i="6" a="1"/>
  <c r="DV30" i="6"/>
  <c r="DW30" i="6" a="1"/>
  <c r="DW30" i="6"/>
  <c r="DX30" i="6" a="1"/>
  <c r="DX30" i="6"/>
  <c r="AC31" i="6" a="1"/>
  <c r="AC31" i="6"/>
  <c r="AD31" i="6" a="1"/>
  <c r="AD31" i="6"/>
  <c r="AE31" i="6" a="1"/>
  <c r="AE31" i="6"/>
  <c r="AF31" i="6" a="1"/>
  <c r="AF31" i="6"/>
  <c r="AG31" i="6" a="1"/>
  <c r="AG31" i="6"/>
  <c r="AH31" i="6" a="1"/>
  <c r="AH31" i="6"/>
  <c r="AI31" i="6" a="1"/>
  <c r="AI31" i="6"/>
  <c r="AJ31" i="6" a="1"/>
  <c r="AJ31" i="6"/>
  <c r="AK31" i="6" a="1"/>
  <c r="AK31" i="6"/>
  <c r="AL31" i="6" a="1"/>
  <c r="AL31" i="6"/>
  <c r="AM31" i="6" a="1"/>
  <c r="AM31" i="6"/>
  <c r="AN31" i="6" a="1"/>
  <c r="AN31" i="6"/>
  <c r="AO31" i="6" a="1"/>
  <c r="AO31" i="6"/>
  <c r="AP31" i="6" a="1"/>
  <c r="AP31" i="6"/>
  <c r="AQ31" i="6" a="1"/>
  <c r="AQ31" i="6"/>
  <c r="AR31" i="6" a="1"/>
  <c r="AR31" i="6"/>
  <c r="AS31" i="6" a="1"/>
  <c r="AS31" i="6"/>
  <c r="AT31" i="6" a="1"/>
  <c r="AT31" i="6"/>
  <c r="AU31" i="6" a="1"/>
  <c r="AU31" i="6"/>
  <c r="AV31" i="6" a="1"/>
  <c r="AV31" i="6"/>
  <c r="AW31" i="6" a="1"/>
  <c r="AW31" i="6"/>
  <c r="AX31" i="6" a="1"/>
  <c r="AX31" i="6"/>
  <c r="AY31" i="6" a="1"/>
  <c r="AY31" i="6"/>
  <c r="AZ31" i="6" a="1"/>
  <c r="AZ31" i="6"/>
  <c r="BA31" i="6" a="1"/>
  <c r="BA31" i="6"/>
  <c r="BB31" i="6" a="1"/>
  <c r="BB31" i="6"/>
  <c r="BC31" i="6" a="1"/>
  <c r="BC31" i="6"/>
  <c r="BD31" i="6" a="1"/>
  <c r="BD31" i="6"/>
  <c r="BE31" i="6" a="1"/>
  <c r="BE31" i="6"/>
  <c r="BF31" i="6" a="1"/>
  <c r="BF31" i="6"/>
  <c r="BG31" i="6" a="1"/>
  <c r="BG31" i="6"/>
  <c r="BH31" i="6" a="1"/>
  <c r="BH31" i="6"/>
  <c r="BI31" i="6" a="1"/>
  <c r="BI31" i="6"/>
  <c r="BJ31" i="6" a="1"/>
  <c r="BJ31" i="6"/>
  <c r="BK31" i="6" a="1"/>
  <c r="BK31" i="6"/>
  <c r="BL31" i="6" a="1"/>
  <c r="BL31" i="6"/>
  <c r="BM31" i="6" a="1"/>
  <c r="BM31" i="6"/>
  <c r="BN31" i="6" a="1"/>
  <c r="BN31" i="6"/>
  <c r="BO31" i="6" a="1"/>
  <c r="BO31" i="6"/>
  <c r="BP31" i="6" a="1"/>
  <c r="BP31" i="6"/>
  <c r="BQ31" i="6" a="1"/>
  <c r="BQ31" i="6"/>
  <c r="BR31" i="6" a="1"/>
  <c r="BR31" i="6"/>
  <c r="BS31" i="6" a="1"/>
  <c r="BS31" i="6"/>
  <c r="BT31" i="6" a="1"/>
  <c r="BT31" i="6"/>
  <c r="BU31" i="6" a="1"/>
  <c r="BU31" i="6"/>
  <c r="BV31" i="6" a="1"/>
  <c r="BV31" i="6"/>
  <c r="BW31" i="6" a="1"/>
  <c r="BW31" i="6"/>
  <c r="BX31" i="6" a="1"/>
  <c r="BX31" i="6"/>
  <c r="BY31" i="6" a="1"/>
  <c r="BY31" i="6"/>
  <c r="BZ31" i="6" a="1"/>
  <c r="BZ31" i="6"/>
  <c r="CA31" i="6" a="1"/>
  <c r="CA31" i="6"/>
  <c r="CB31" i="6" a="1"/>
  <c r="CB31" i="6"/>
  <c r="CC31" i="6" a="1"/>
  <c r="CC31" i="6"/>
  <c r="CD31" i="6" a="1"/>
  <c r="CD31" i="6"/>
  <c r="CE31" i="6" a="1"/>
  <c r="CE31" i="6"/>
  <c r="CF31" i="6" a="1"/>
  <c r="CF31" i="6"/>
  <c r="CG31" i="6" a="1"/>
  <c r="CG31" i="6"/>
  <c r="CH31" i="6" a="1"/>
  <c r="CH31" i="6"/>
  <c r="CI31" i="6" a="1"/>
  <c r="CI31" i="6"/>
  <c r="CJ31" i="6" a="1"/>
  <c r="CJ31" i="6"/>
  <c r="CK31" i="6" a="1"/>
  <c r="CK31" i="6"/>
  <c r="CL31" i="6" a="1"/>
  <c r="CL31" i="6"/>
  <c r="CM31" i="6" a="1"/>
  <c r="CM31" i="6"/>
  <c r="CN31" i="6" a="1"/>
  <c r="CN31" i="6"/>
  <c r="CO31" i="6" a="1"/>
  <c r="CO31" i="6"/>
  <c r="CP31" i="6" a="1"/>
  <c r="CP31" i="6"/>
  <c r="CQ31" i="6" a="1"/>
  <c r="CQ31" i="6"/>
  <c r="CR31" i="6" a="1"/>
  <c r="CR31" i="6"/>
  <c r="CS31" i="6" a="1"/>
  <c r="CS31" i="6"/>
  <c r="CT31" i="6" a="1"/>
  <c r="CT31" i="6"/>
  <c r="CU31" i="6" a="1"/>
  <c r="CU31" i="6"/>
  <c r="CV31" i="6" a="1"/>
  <c r="CV31" i="6"/>
  <c r="CW31" i="6" a="1"/>
  <c r="CW31" i="6"/>
  <c r="CX31" i="6" a="1"/>
  <c r="CX31" i="6"/>
  <c r="CY31" i="6" a="1"/>
  <c r="CY31" i="6"/>
  <c r="CZ31" i="6" a="1"/>
  <c r="CZ31" i="6"/>
  <c r="DA31" i="6" a="1"/>
  <c r="DA31" i="6"/>
  <c r="DB31" i="6" a="1"/>
  <c r="DB31" i="6"/>
  <c r="DC31" i="6" a="1"/>
  <c r="DC31" i="6"/>
  <c r="DD31" i="6" a="1"/>
  <c r="DD31" i="6"/>
  <c r="DE31" i="6" a="1"/>
  <c r="DE31" i="6"/>
  <c r="DF31" i="6" a="1"/>
  <c r="DF31" i="6"/>
  <c r="DG31" i="6" a="1"/>
  <c r="DG31" i="6"/>
  <c r="DH31" i="6" a="1"/>
  <c r="DH31" i="6"/>
  <c r="DI31" i="6" a="1"/>
  <c r="DI31" i="6"/>
  <c r="DJ31" i="6" a="1"/>
  <c r="DJ31" i="6"/>
  <c r="DK31" i="6" a="1"/>
  <c r="DK31" i="6"/>
  <c r="DL31" i="6" a="1"/>
  <c r="DL31" i="6"/>
  <c r="DM31" i="6" a="1"/>
  <c r="DM31" i="6"/>
  <c r="DN31" i="6" a="1"/>
  <c r="DN31" i="6"/>
  <c r="DO31" i="6" a="1"/>
  <c r="DO31" i="6"/>
  <c r="DP31" i="6" a="1"/>
  <c r="DP31" i="6"/>
  <c r="DQ31" i="6" a="1"/>
  <c r="DQ31" i="6"/>
  <c r="DR31" i="6" a="1"/>
  <c r="DR31" i="6"/>
  <c r="DS31" i="6" a="1"/>
  <c r="DS31" i="6"/>
  <c r="DT31" i="6" a="1"/>
  <c r="DT31" i="6"/>
  <c r="DU31" i="6" a="1"/>
  <c r="DU31" i="6"/>
  <c r="DV31" i="6" a="1"/>
  <c r="DV31" i="6"/>
  <c r="DW31" i="6" a="1"/>
  <c r="DW31" i="6"/>
  <c r="DX31" i="6" a="1"/>
  <c r="DX31" i="6"/>
  <c r="W37" i="6" a="1"/>
  <c r="W37" i="6"/>
  <c r="X37" i="6" a="1"/>
  <c r="X37" i="6"/>
  <c r="Y37" i="6" a="1"/>
  <c r="Y37" i="6"/>
  <c r="Z37" i="6" a="1"/>
  <c r="Z37" i="6"/>
  <c r="AA37" i="6" a="1"/>
  <c r="AA37" i="6"/>
  <c r="AB37" i="6" a="1"/>
  <c r="AB37" i="6"/>
  <c r="AC37" i="6" a="1"/>
  <c r="AC37" i="6"/>
  <c r="AD37" i="6" a="1"/>
  <c r="AD37" i="6"/>
  <c r="AE37" i="6" a="1"/>
  <c r="AE37" i="6"/>
  <c r="AF37" i="6" a="1"/>
  <c r="AF37" i="6"/>
  <c r="AG37" i="6" a="1"/>
  <c r="AG37" i="6"/>
  <c r="AH37" i="6" a="1"/>
  <c r="AH37" i="6"/>
  <c r="AI37" i="6" a="1"/>
  <c r="AI37" i="6"/>
  <c r="AJ37" i="6" a="1"/>
  <c r="AJ37" i="6"/>
  <c r="AK37" i="6" a="1"/>
  <c r="AK37" i="6"/>
  <c r="AL37" i="6" a="1"/>
  <c r="AL37" i="6"/>
  <c r="AM37" i="6" a="1"/>
  <c r="AM37" i="6"/>
  <c r="AN37" i="6" a="1"/>
  <c r="AN37" i="6"/>
  <c r="AO37" i="6" a="1"/>
  <c r="AO37" i="6"/>
  <c r="AP37" i="6" a="1"/>
  <c r="AP37" i="6"/>
  <c r="AQ37" i="6" a="1"/>
  <c r="AQ37" i="6"/>
  <c r="AR37" i="6" a="1"/>
  <c r="AR37" i="6"/>
  <c r="AS37" i="6" a="1"/>
  <c r="AS37" i="6"/>
  <c r="AT37" i="6" a="1"/>
  <c r="AT37" i="6"/>
  <c r="AU37" i="6" a="1"/>
  <c r="AU37" i="6"/>
  <c r="AV37" i="6" a="1"/>
  <c r="AV37" i="6"/>
  <c r="AW37" i="6" a="1"/>
  <c r="AW37" i="6"/>
  <c r="AX37" i="6" a="1"/>
  <c r="AX37" i="6"/>
  <c r="AY37" i="6" a="1"/>
  <c r="AY37" i="6"/>
  <c r="AZ37" i="6" a="1"/>
  <c r="AZ37" i="6"/>
  <c r="BA37" i="6" a="1"/>
  <c r="BA37" i="6"/>
  <c r="BB37" i="6" a="1"/>
  <c r="BB37" i="6"/>
  <c r="BC37" i="6" a="1"/>
  <c r="BC37" i="6"/>
  <c r="BD37" i="6" a="1"/>
  <c r="BD37" i="6"/>
  <c r="BE37" i="6" a="1"/>
  <c r="BE37" i="6"/>
  <c r="BF37" i="6" a="1"/>
  <c r="BF37" i="6"/>
  <c r="BG37" i="6" a="1"/>
  <c r="BG37" i="6"/>
  <c r="BH37" i="6" a="1"/>
  <c r="BH37" i="6"/>
  <c r="BI37" i="6" a="1"/>
  <c r="BI37" i="6"/>
  <c r="BJ37" i="6" a="1"/>
  <c r="BJ37" i="6"/>
  <c r="BK37" i="6" a="1"/>
  <c r="BK37" i="6"/>
  <c r="BL37" i="6" a="1"/>
  <c r="BL37" i="6"/>
  <c r="BM37" i="6" a="1"/>
  <c r="BM37" i="6"/>
  <c r="BN37" i="6" a="1"/>
  <c r="BN37" i="6"/>
  <c r="BO37" i="6" a="1"/>
  <c r="BO37" i="6"/>
  <c r="BP37" i="6" a="1"/>
  <c r="BP37" i="6"/>
  <c r="BQ37" i="6" a="1"/>
  <c r="BQ37" i="6"/>
  <c r="BR37" i="6" a="1"/>
  <c r="BR37" i="6"/>
  <c r="BS37" i="6" a="1"/>
  <c r="BS37" i="6"/>
  <c r="BT37" i="6" a="1"/>
  <c r="BT37" i="6"/>
  <c r="BU37" i="6" a="1"/>
  <c r="BU37" i="6"/>
  <c r="BV37" i="6" a="1"/>
  <c r="BV37" i="6"/>
  <c r="BW37" i="6" a="1"/>
  <c r="BW37" i="6"/>
  <c r="BX37" i="6" a="1"/>
  <c r="BX37" i="6"/>
  <c r="BY37" i="6" a="1"/>
  <c r="BY37" i="6"/>
  <c r="BZ37" i="6" a="1"/>
  <c r="BZ37" i="6"/>
  <c r="CA37" i="6" a="1"/>
  <c r="CA37" i="6"/>
  <c r="CB37" i="6" a="1"/>
  <c r="CB37" i="6"/>
  <c r="CC37" i="6" a="1"/>
  <c r="CC37" i="6"/>
  <c r="CD37" i="6" a="1"/>
  <c r="CD37" i="6"/>
  <c r="CE37" i="6" a="1"/>
  <c r="CE37" i="6"/>
  <c r="CF37" i="6" a="1"/>
  <c r="CF37" i="6"/>
  <c r="CG37" i="6" a="1"/>
  <c r="CG37" i="6"/>
  <c r="CH37" i="6" a="1"/>
  <c r="CH37" i="6"/>
  <c r="CI37" i="6" a="1"/>
  <c r="CI37" i="6"/>
  <c r="CJ37" i="6" a="1"/>
  <c r="CJ37" i="6"/>
  <c r="CK37" i="6" a="1"/>
  <c r="CK37" i="6"/>
  <c r="CL37" i="6" a="1"/>
  <c r="CL37" i="6"/>
  <c r="CM37" i="6" a="1"/>
  <c r="CM37" i="6"/>
  <c r="CN37" i="6" a="1"/>
  <c r="CN37" i="6"/>
  <c r="CO37" i="6" a="1"/>
  <c r="CO37" i="6"/>
  <c r="CP37" i="6" a="1"/>
  <c r="CP37" i="6"/>
  <c r="CQ37" i="6" a="1"/>
  <c r="CQ37" i="6"/>
  <c r="CR37" i="6" a="1"/>
  <c r="CR37" i="6"/>
  <c r="CS37" i="6" a="1"/>
  <c r="CS37" i="6"/>
  <c r="CT37" i="6" a="1"/>
  <c r="CT37" i="6"/>
  <c r="CU37" i="6" a="1"/>
  <c r="CU37" i="6"/>
  <c r="CV37" i="6" a="1"/>
  <c r="CV37" i="6"/>
  <c r="CW37" i="6" a="1"/>
  <c r="CW37" i="6"/>
  <c r="CX37" i="6" a="1"/>
  <c r="CX37" i="6"/>
  <c r="CY37" i="6" a="1"/>
  <c r="CY37" i="6"/>
  <c r="CZ37" i="6" a="1"/>
  <c r="CZ37" i="6"/>
  <c r="DA37" i="6" a="1"/>
  <c r="DA37" i="6"/>
  <c r="DB37" i="6" a="1"/>
  <c r="DB37" i="6"/>
  <c r="DC37" i="6" a="1"/>
  <c r="DC37" i="6"/>
  <c r="DD37" i="6" a="1"/>
  <c r="DD37" i="6"/>
  <c r="DE37" i="6" a="1"/>
  <c r="DE37" i="6"/>
  <c r="DF37" i="6" a="1"/>
  <c r="DF37" i="6"/>
  <c r="DG37" i="6" a="1"/>
  <c r="DG37" i="6"/>
  <c r="DH37" i="6" a="1"/>
  <c r="DH37" i="6"/>
  <c r="DI37" i="6" a="1"/>
  <c r="DI37" i="6"/>
  <c r="DJ37" i="6" a="1"/>
  <c r="DJ37" i="6"/>
  <c r="DK37" i="6" a="1"/>
  <c r="DK37" i="6"/>
  <c r="DL37" i="6" a="1"/>
  <c r="DL37" i="6"/>
  <c r="DM37" i="6" a="1"/>
  <c r="DM37" i="6"/>
  <c r="DN37" i="6" a="1"/>
  <c r="DN37" i="6"/>
  <c r="DO37" i="6" a="1"/>
  <c r="DO37" i="6"/>
  <c r="DP37" i="6" a="1"/>
  <c r="DP37" i="6"/>
  <c r="DQ37" i="6" a="1"/>
  <c r="DQ37" i="6"/>
  <c r="DR37" i="6" a="1"/>
  <c r="DR37" i="6"/>
  <c r="DS37" i="6" a="1"/>
  <c r="DS37" i="6"/>
  <c r="DT37" i="6" a="1"/>
  <c r="DT37" i="6"/>
  <c r="DU37" i="6" a="1"/>
  <c r="DU37" i="6"/>
  <c r="DV37" i="6" a="1"/>
  <c r="DV37" i="6"/>
  <c r="DW37" i="6" a="1"/>
  <c r="DW37" i="6"/>
  <c r="DX37" i="6" a="1"/>
  <c r="DX37" i="6"/>
  <c r="AQ17" i="6" a="1"/>
  <c r="AQ17" i="6"/>
  <c r="AR17" i="6" a="1"/>
  <c r="AR17" i="6"/>
  <c r="AS17" i="6" a="1"/>
  <c r="AS17" i="6"/>
  <c r="AT17" i="6" a="1"/>
  <c r="AT17" i="6"/>
  <c r="AU17" i="6" a="1"/>
  <c r="AU17" i="6"/>
  <c r="AV17" i="6" a="1"/>
  <c r="AV17" i="6"/>
  <c r="AW17" i="6" a="1"/>
  <c r="AW17" i="6"/>
  <c r="AX17" i="6" a="1"/>
  <c r="AX17" i="6"/>
  <c r="AY17" i="6" a="1"/>
  <c r="AY17" i="6"/>
  <c r="AZ17" i="6" a="1"/>
  <c r="AZ17" i="6"/>
  <c r="BA17" i="6" a="1"/>
  <c r="BA17" i="6"/>
  <c r="BB17" i="6" a="1"/>
  <c r="BB17" i="6"/>
  <c r="BC17" i="6" a="1"/>
  <c r="BC17" i="6"/>
  <c r="BD17" i="6" a="1"/>
  <c r="BD17" i="6"/>
  <c r="BE17" i="6" a="1"/>
  <c r="BE17" i="6"/>
  <c r="BF17" i="6" a="1"/>
  <c r="BF17" i="6"/>
  <c r="BG17" i="6" a="1"/>
  <c r="BG17" i="6"/>
  <c r="BH17" i="6" a="1"/>
  <c r="BH17" i="6"/>
  <c r="BI17" i="6" a="1"/>
  <c r="BI17" i="6"/>
  <c r="BJ17" i="6" a="1"/>
  <c r="BJ17" i="6"/>
  <c r="BK17" i="6" a="1"/>
  <c r="BK17" i="6"/>
  <c r="BL17" i="6" a="1"/>
  <c r="BL17" i="6"/>
  <c r="BM17" i="6" a="1"/>
  <c r="BM17" i="6"/>
  <c r="BN17" i="6" a="1"/>
  <c r="BN17" i="6"/>
  <c r="BO17" i="6" a="1"/>
  <c r="BO17" i="6"/>
  <c r="BP17" i="6" a="1"/>
  <c r="BP17" i="6"/>
  <c r="BQ17" i="6" a="1"/>
  <c r="BQ17" i="6"/>
  <c r="BR17" i="6" a="1"/>
  <c r="BR17" i="6"/>
  <c r="BS17" i="6" a="1"/>
  <c r="BS17" i="6"/>
  <c r="BT17" i="6" a="1"/>
  <c r="BT17" i="6"/>
  <c r="BU17" i="6" a="1"/>
  <c r="BU17" i="6"/>
  <c r="BV17" i="6" a="1"/>
  <c r="BV17" i="6"/>
  <c r="BW17" i="6" a="1"/>
  <c r="BW17" i="6"/>
  <c r="BX17" i="6" a="1"/>
  <c r="BX17" i="6"/>
  <c r="BY17" i="6" a="1"/>
  <c r="BY17" i="6"/>
  <c r="BZ17" i="6" a="1"/>
  <c r="BZ17" i="6"/>
  <c r="CA17" i="6" a="1"/>
  <c r="CA17" i="6"/>
  <c r="CB17" i="6" a="1"/>
  <c r="CB17" i="6"/>
  <c r="CC17" i="6" a="1"/>
  <c r="CC17" i="6"/>
  <c r="CD17" i="6" a="1"/>
  <c r="CD17" i="6"/>
  <c r="CE17" i="6" a="1"/>
  <c r="CE17" i="6"/>
  <c r="CF17" i="6" a="1"/>
  <c r="CF17" i="6"/>
  <c r="CG17" i="6" a="1"/>
  <c r="CG17" i="6"/>
  <c r="CH17" i="6" a="1"/>
  <c r="CH17" i="6"/>
  <c r="CI17" i="6" a="1"/>
  <c r="CI17" i="6"/>
  <c r="CJ17" i="6" a="1"/>
  <c r="CJ17" i="6"/>
  <c r="CK17" i="6" a="1"/>
  <c r="CK17" i="6"/>
  <c r="CL17" i="6" a="1"/>
  <c r="CL17" i="6"/>
  <c r="CM17" i="6" a="1"/>
  <c r="CM17" i="6"/>
  <c r="CN17" i="6" a="1"/>
  <c r="CN17" i="6"/>
  <c r="CO17" i="6" a="1"/>
  <c r="CO17" i="6"/>
  <c r="CP17" i="6" a="1"/>
  <c r="CP17" i="6"/>
  <c r="CQ17" i="6" a="1"/>
  <c r="CQ17" i="6"/>
  <c r="CR17" i="6" a="1"/>
  <c r="CR17" i="6"/>
  <c r="CS17" i="6" a="1"/>
  <c r="CS17" i="6"/>
  <c r="CT17" i="6" a="1"/>
  <c r="CT17" i="6"/>
  <c r="CU17" i="6" a="1"/>
  <c r="CU17" i="6"/>
  <c r="CV17" i="6" a="1"/>
  <c r="CV17" i="6"/>
  <c r="CW17" i="6" a="1"/>
  <c r="CW17" i="6"/>
  <c r="CX17" i="6" a="1"/>
  <c r="CX17" i="6"/>
  <c r="CY17" i="6" a="1"/>
  <c r="CY17" i="6"/>
  <c r="CZ17" i="6" a="1"/>
  <c r="CZ17" i="6"/>
  <c r="DA17" i="6" a="1"/>
  <c r="DA17" i="6"/>
  <c r="DB17" i="6" a="1"/>
  <c r="DB17" i="6"/>
  <c r="DC17" i="6" a="1"/>
  <c r="DC17" i="6"/>
  <c r="DD17" i="6" a="1"/>
  <c r="DD17" i="6"/>
  <c r="DE17" i="6" a="1"/>
  <c r="DE17" i="6"/>
  <c r="DF17" i="6" a="1"/>
  <c r="DF17" i="6"/>
  <c r="DG17" i="6" a="1"/>
  <c r="DG17" i="6"/>
  <c r="DH17" i="6" a="1"/>
  <c r="DH17" i="6"/>
  <c r="DI17" i="6" a="1"/>
  <c r="DI17" i="6"/>
  <c r="DJ17" i="6" a="1"/>
  <c r="DJ17" i="6"/>
  <c r="DK17" i="6" a="1"/>
  <c r="DK17" i="6"/>
  <c r="DL17" i="6" a="1"/>
  <c r="DL17" i="6"/>
  <c r="DM17" i="6" a="1"/>
  <c r="DM17" i="6"/>
  <c r="DN17" i="6" a="1"/>
  <c r="DN17" i="6"/>
  <c r="DO17" i="6" a="1"/>
  <c r="DO17" i="6"/>
  <c r="DP17" i="6" a="1"/>
  <c r="DP17" i="6"/>
  <c r="DQ17" i="6" a="1"/>
  <c r="DQ17" i="6"/>
  <c r="DR17" i="6" a="1"/>
  <c r="DR17" i="6"/>
  <c r="DS17" i="6" a="1"/>
  <c r="DS17" i="6"/>
  <c r="DT17" i="6" a="1"/>
  <c r="DT17" i="6"/>
  <c r="DU17" i="6" a="1"/>
  <c r="DU17" i="6"/>
  <c r="DV17" i="6" a="1"/>
  <c r="DV17" i="6"/>
  <c r="DW17" i="6" a="1"/>
  <c r="DW17" i="6"/>
  <c r="DX17" i="6" a="1"/>
  <c r="DX17" i="6"/>
  <c r="M47" i="6" a="1"/>
  <c r="M47" i="6"/>
  <c r="N47" i="6" a="1"/>
  <c r="N47" i="6"/>
  <c r="O47" i="6" a="1"/>
  <c r="O47" i="6"/>
  <c r="P47" i="6" a="1"/>
  <c r="P47" i="6"/>
  <c r="Q47" i="6" a="1"/>
  <c r="Q47" i="6"/>
  <c r="R47" i="6" a="1"/>
  <c r="R47" i="6"/>
  <c r="S47" i="6" a="1"/>
  <c r="S47" i="6"/>
  <c r="T47" i="6" a="1"/>
  <c r="T47" i="6"/>
  <c r="U47" i="6" a="1"/>
  <c r="U47" i="6"/>
  <c r="V47" i="6" a="1"/>
  <c r="V47" i="6"/>
  <c r="W47" i="6" a="1"/>
  <c r="W47" i="6"/>
  <c r="X47" i="6" a="1"/>
  <c r="X47" i="6"/>
  <c r="Y47" i="6" a="1"/>
  <c r="Y47" i="6"/>
  <c r="Z47" i="6" a="1"/>
  <c r="Z47" i="6"/>
  <c r="AA47" i="6" a="1"/>
  <c r="AA47" i="6"/>
  <c r="AB47" i="6" a="1"/>
  <c r="AB47" i="6"/>
  <c r="AC47" i="6" a="1"/>
  <c r="AC47" i="6"/>
  <c r="AD47" i="6" a="1"/>
  <c r="AD47" i="6"/>
  <c r="AE47" i="6" a="1"/>
  <c r="AE47" i="6"/>
  <c r="AF47" i="6" a="1"/>
  <c r="AF47" i="6"/>
  <c r="AG47" i="6" a="1"/>
  <c r="AG47" i="6"/>
  <c r="AH47" i="6" a="1"/>
  <c r="AH47" i="6"/>
  <c r="AI47" i="6" a="1"/>
  <c r="AI47" i="6"/>
  <c r="AJ47" i="6" a="1"/>
  <c r="AJ47" i="6"/>
  <c r="AK47" i="6" a="1"/>
  <c r="AK47" i="6"/>
  <c r="AL47" i="6" a="1"/>
  <c r="AL47" i="6"/>
  <c r="AM47" i="6" a="1"/>
  <c r="AM47" i="6"/>
  <c r="AN47" i="6" a="1"/>
  <c r="AN47" i="6"/>
  <c r="AO47" i="6" a="1"/>
  <c r="AO47" i="6"/>
  <c r="AP47" i="6" a="1"/>
  <c r="AP47" i="6"/>
  <c r="AQ47" i="6" a="1"/>
  <c r="AQ47" i="6"/>
  <c r="AR47" i="6" a="1"/>
  <c r="AR47" i="6"/>
  <c r="AS47" i="6" a="1"/>
  <c r="AS47" i="6"/>
  <c r="AT47" i="6" a="1"/>
  <c r="AT47" i="6"/>
  <c r="AU47" i="6" a="1"/>
  <c r="AU47" i="6"/>
  <c r="AV47" i="6" a="1"/>
  <c r="AV47" i="6"/>
  <c r="AW47" i="6" a="1"/>
  <c r="AW47" i="6"/>
  <c r="AX47" i="6" a="1"/>
  <c r="AX47" i="6"/>
  <c r="AY47" i="6" a="1"/>
  <c r="AY47" i="6"/>
  <c r="AZ47" i="6" a="1"/>
  <c r="AZ47" i="6"/>
  <c r="BA47" i="6" a="1"/>
  <c r="BA47" i="6"/>
  <c r="BB47" i="6" a="1"/>
  <c r="BB47" i="6"/>
  <c r="BC47" i="6" a="1"/>
  <c r="BC47" i="6"/>
  <c r="BD47" i="6" a="1"/>
  <c r="BD47" i="6"/>
  <c r="BE47" i="6" a="1"/>
  <c r="BE47" i="6"/>
  <c r="BF47" i="6" a="1"/>
  <c r="BF47" i="6"/>
  <c r="BG47" i="6" a="1"/>
  <c r="BG47" i="6"/>
  <c r="BH47" i="6" a="1"/>
  <c r="BH47" i="6"/>
  <c r="BI47" i="6" a="1"/>
  <c r="BI47" i="6"/>
  <c r="BJ47" i="6" a="1"/>
  <c r="BJ47" i="6"/>
  <c r="BK47" i="6" a="1"/>
  <c r="BK47" i="6"/>
  <c r="BL47" i="6" a="1"/>
  <c r="BL47" i="6"/>
  <c r="BM47" i="6" a="1"/>
  <c r="BM47" i="6"/>
  <c r="BN47" i="6" a="1"/>
  <c r="BN47" i="6"/>
  <c r="BO47" i="6" a="1"/>
  <c r="BO47" i="6"/>
  <c r="BP47" i="6" a="1"/>
  <c r="BP47" i="6"/>
  <c r="BQ47" i="6" a="1"/>
  <c r="BQ47" i="6"/>
  <c r="BR47" i="6" a="1"/>
  <c r="BR47" i="6"/>
  <c r="BS47" i="6" a="1"/>
  <c r="BS47" i="6"/>
  <c r="BT47" i="6" a="1"/>
  <c r="BT47" i="6"/>
  <c r="BU47" i="6" a="1"/>
  <c r="BU47" i="6"/>
  <c r="BV47" i="6" a="1"/>
  <c r="BV47" i="6"/>
  <c r="BW47" i="6" a="1"/>
  <c r="BW47" i="6"/>
  <c r="BX47" i="6" a="1"/>
  <c r="BX47" i="6"/>
  <c r="BY47" i="6" a="1"/>
  <c r="BY47" i="6"/>
  <c r="BZ47" i="6" a="1"/>
  <c r="BZ47" i="6"/>
  <c r="CA47" i="6" a="1"/>
  <c r="CA47" i="6"/>
  <c r="CB47" i="6" a="1"/>
  <c r="CB47" i="6"/>
  <c r="CC47" i="6" a="1"/>
  <c r="CC47" i="6"/>
  <c r="CD47" i="6" a="1"/>
  <c r="CD47" i="6"/>
  <c r="CE47" i="6" a="1"/>
  <c r="CE47" i="6"/>
  <c r="CF47" i="6" a="1"/>
  <c r="CF47" i="6"/>
  <c r="CG47" i="6" a="1"/>
  <c r="CG47" i="6"/>
  <c r="CH47" i="6" a="1"/>
  <c r="CH47" i="6"/>
  <c r="CI47" i="6" a="1"/>
  <c r="CI47" i="6"/>
  <c r="CJ47" i="6" a="1"/>
  <c r="CJ47" i="6"/>
  <c r="CK47" i="6" a="1"/>
  <c r="CK47" i="6"/>
  <c r="CL47" i="6" a="1"/>
  <c r="CL47" i="6"/>
  <c r="CM47" i="6" a="1"/>
  <c r="CM47" i="6"/>
  <c r="CN47" i="6" a="1"/>
  <c r="CN47" i="6"/>
  <c r="CO47" i="6" a="1"/>
  <c r="CO47" i="6"/>
  <c r="CP47" i="6" a="1"/>
  <c r="CP47" i="6"/>
  <c r="CQ47" i="6" a="1"/>
  <c r="CQ47" i="6"/>
  <c r="CR47" i="6" a="1"/>
  <c r="CR47" i="6"/>
  <c r="CS47" i="6" a="1"/>
  <c r="CS47" i="6"/>
  <c r="CT47" i="6" a="1"/>
  <c r="CT47" i="6"/>
  <c r="CU47" i="6" a="1"/>
  <c r="CU47" i="6"/>
  <c r="CV47" i="6" a="1"/>
  <c r="CV47" i="6"/>
  <c r="CW47" i="6" a="1"/>
  <c r="CW47" i="6"/>
  <c r="CX47" i="6" a="1"/>
  <c r="CX47" i="6"/>
  <c r="CY47" i="6" a="1"/>
  <c r="CY47" i="6"/>
  <c r="CZ47" i="6" a="1"/>
  <c r="CZ47" i="6"/>
  <c r="DA47" i="6" a="1"/>
  <c r="DA47" i="6"/>
  <c r="DB47" i="6" a="1"/>
  <c r="DB47" i="6"/>
  <c r="DC47" i="6" a="1"/>
  <c r="DC47" i="6"/>
  <c r="DD47" i="6" a="1"/>
  <c r="DD47" i="6"/>
  <c r="DE47" i="6" a="1"/>
  <c r="DE47" i="6"/>
  <c r="DF47" i="6" a="1"/>
  <c r="DF47" i="6"/>
  <c r="DG47" i="6" a="1"/>
  <c r="DG47" i="6"/>
  <c r="DH47" i="6" a="1"/>
  <c r="DH47" i="6"/>
  <c r="DI47" i="6" a="1"/>
  <c r="DI47" i="6"/>
  <c r="DJ47" i="6" a="1"/>
  <c r="DJ47" i="6"/>
  <c r="DK47" i="6" a="1"/>
  <c r="DK47" i="6"/>
  <c r="DL47" i="6" a="1"/>
  <c r="DL47" i="6"/>
  <c r="DM47" i="6" a="1"/>
  <c r="DM47" i="6"/>
  <c r="DN47" i="6" a="1"/>
  <c r="DN47" i="6"/>
  <c r="DO47" i="6" a="1"/>
  <c r="DO47" i="6"/>
  <c r="DP47" i="6" a="1"/>
  <c r="DP47" i="6"/>
  <c r="DQ47" i="6" a="1"/>
  <c r="DQ47" i="6"/>
  <c r="DR47" i="6" a="1"/>
  <c r="DR47" i="6"/>
  <c r="DS47" i="6" a="1"/>
  <c r="DS47" i="6"/>
  <c r="DT47" i="6" a="1"/>
  <c r="DT47" i="6"/>
  <c r="DU47" i="6" a="1"/>
  <c r="DU47" i="6"/>
  <c r="DV47" i="6" a="1"/>
  <c r="DV47" i="6"/>
  <c r="DW47" i="6" a="1"/>
  <c r="DW47" i="6"/>
  <c r="DX47" i="6" a="1"/>
  <c r="DX47" i="6"/>
  <c r="M40" i="6" a="1"/>
  <c r="M40" i="6"/>
  <c r="N40" i="6" a="1"/>
  <c r="N40" i="6"/>
  <c r="O40" i="6" a="1"/>
  <c r="O40" i="6"/>
  <c r="P40" i="6" a="1"/>
  <c r="P40" i="6"/>
  <c r="Q40" i="6" a="1"/>
  <c r="Q40" i="6"/>
  <c r="R40" i="6" a="1"/>
  <c r="R40" i="6"/>
  <c r="S40" i="6" a="1"/>
  <c r="S40" i="6"/>
  <c r="T40" i="6" a="1"/>
  <c r="T40" i="6"/>
  <c r="U40" i="6" a="1"/>
  <c r="U40" i="6"/>
  <c r="V40" i="6" a="1"/>
  <c r="V40" i="6"/>
  <c r="W40" i="6" a="1"/>
  <c r="W40" i="6"/>
  <c r="X40" i="6" a="1"/>
  <c r="X40" i="6"/>
  <c r="Y40" i="6" a="1"/>
  <c r="Y40" i="6"/>
  <c r="Z40" i="6" a="1"/>
  <c r="Z40" i="6"/>
  <c r="AA40" i="6" a="1"/>
  <c r="AA40" i="6"/>
  <c r="AB40" i="6" a="1"/>
  <c r="AB40" i="6"/>
  <c r="AC40" i="6" a="1"/>
  <c r="AC40" i="6"/>
  <c r="AD40" i="6" a="1"/>
  <c r="AD40" i="6"/>
  <c r="AE40" i="6" a="1"/>
  <c r="AE40" i="6"/>
  <c r="AF40" i="6" a="1"/>
  <c r="AF40" i="6"/>
  <c r="AG40" i="6" a="1"/>
  <c r="AG40" i="6"/>
  <c r="AH40" i="6" a="1"/>
  <c r="AH40" i="6"/>
  <c r="AI40" i="6" a="1"/>
  <c r="AI40" i="6"/>
  <c r="AJ40" i="6" a="1"/>
  <c r="AJ40" i="6"/>
  <c r="AK40" i="6" a="1"/>
  <c r="AK40" i="6"/>
  <c r="AL40" i="6" a="1"/>
  <c r="AL40" i="6"/>
  <c r="AM40" i="6" a="1"/>
  <c r="AM40" i="6"/>
  <c r="AN40" i="6" a="1"/>
  <c r="AN40" i="6"/>
  <c r="AO40" i="6" a="1"/>
  <c r="AO40" i="6"/>
  <c r="AP40" i="6" a="1"/>
  <c r="AP40" i="6"/>
  <c r="AQ40" i="6" a="1"/>
  <c r="AQ40" i="6"/>
  <c r="AR40" i="6" a="1"/>
  <c r="AR40" i="6"/>
  <c r="AS40" i="6" a="1"/>
  <c r="AS40" i="6"/>
  <c r="AT40" i="6" a="1"/>
  <c r="AT40" i="6"/>
  <c r="AU40" i="6" a="1"/>
  <c r="AU40" i="6"/>
  <c r="AV40" i="6" a="1"/>
  <c r="AV40" i="6"/>
  <c r="AW40" i="6" a="1"/>
  <c r="AW40" i="6"/>
  <c r="AX40" i="6" a="1"/>
  <c r="AX40" i="6"/>
  <c r="AY40" i="6" a="1"/>
  <c r="AY40" i="6"/>
  <c r="AZ40" i="6" a="1"/>
  <c r="AZ40" i="6"/>
  <c r="BA40" i="6" a="1"/>
  <c r="BA40" i="6"/>
  <c r="BB40" i="6" a="1"/>
  <c r="BB40" i="6"/>
  <c r="BC40" i="6" a="1"/>
  <c r="BC40" i="6"/>
  <c r="BD40" i="6" a="1"/>
  <c r="BD40" i="6"/>
  <c r="BE40" i="6" a="1"/>
  <c r="BE40" i="6"/>
  <c r="BF40" i="6" a="1"/>
  <c r="BF40" i="6"/>
  <c r="BG40" i="6" a="1"/>
  <c r="BG40" i="6"/>
  <c r="BH40" i="6" a="1"/>
  <c r="BH40" i="6"/>
  <c r="BI40" i="6" a="1"/>
  <c r="BI40" i="6"/>
  <c r="BJ40" i="6" a="1"/>
  <c r="BJ40" i="6"/>
  <c r="BK40" i="6" a="1"/>
  <c r="BK40" i="6"/>
  <c r="BL40" i="6" a="1"/>
  <c r="BL40" i="6"/>
  <c r="BM40" i="6" a="1"/>
  <c r="BM40" i="6"/>
  <c r="BN40" i="6" a="1"/>
  <c r="BN40" i="6"/>
  <c r="BO40" i="6" a="1"/>
  <c r="BO40" i="6"/>
  <c r="BP40" i="6" a="1"/>
  <c r="BP40" i="6"/>
  <c r="BQ40" i="6" a="1"/>
  <c r="BQ40" i="6"/>
  <c r="BR40" i="6" a="1"/>
  <c r="BR40" i="6"/>
  <c r="BS40" i="6" a="1"/>
  <c r="BS40" i="6"/>
  <c r="BT40" i="6" a="1"/>
  <c r="BT40" i="6"/>
  <c r="BU40" i="6" a="1"/>
  <c r="BU40" i="6"/>
  <c r="BV40" i="6" a="1"/>
  <c r="BV40" i="6"/>
  <c r="BW40" i="6" a="1"/>
  <c r="BW40" i="6"/>
  <c r="BX40" i="6" a="1"/>
  <c r="BX40" i="6"/>
  <c r="BY40" i="6" a="1"/>
  <c r="BY40" i="6"/>
  <c r="BZ40" i="6" a="1"/>
  <c r="BZ40" i="6"/>
  <c r="CA40" i="6" a="1"/>
  <c r="CA40" i="6"/>
  <c r="CB40" i="6" a="1"/>
  <c r="CB40" i="6"/>
  <c r="CC40" i="6" a="1"/>
  <c r="CC40" i="6"/>
  <c r="CD40" i="6" a="1"/>
  <c r="CD40" i="6"/>
  <c r="CE40" i="6" a="1"/>
  <c r="CE40" i="6"/>
  <c r="CF40" i="6" a="1"/>
  <c r="CF40" i="6"/>
  <c r="CG40" i="6" a="1"/>
  <c r="CG40" i="6"/>
  <c r="CH40" i="6" a="1"/>
  <c r="CH40" i="6"/>
  <c r="CI40" i="6" a="1"/>
  <c r="CI40" i="6"/>
  <c r="CJ40" i="6" a="1"/>
  <c r="CJ40" i="6"/>
  <c r="CK40" i="6" a="1"/>
  <c r="CK40" i="6"/>
  <c r="CL40" i="6" a="1"/>
  <c r="CL40" i="6"/>
  <c r="CM40" i="6" a="1"/>
  <c r="CM40" i="6"/>
  <c r="CN40" i="6" a="1"/>
  <c r="CN40" i="6"/>
  <c r="CO40" i="6" a="1"/>
  <c r="CO40" i="6"/>
  <c r="CP40" i="6" a="1"/>
  <c r="CP40" i="6"/>
  <c r="CQ40" i="6" a="1"/>
  <c r="CQ40" i="6"/>
  <c r="CR40" i="6" a="1"/>
  <c r="CR40" i="6"/>
  <c r="CS40" i="6" a="1"/>
  <c r="CS40" i="6"/>
  <c r="CT40" i="6" a="1"/>
  <c r="CT40" i="6"/>
  <c r="CU40" i="6" a="1"/>
  <c r="CU40" i="6"/>
  <c r="CV40" i="6" a="1"/>
  <c r="CV40" i="6"/>
  <c r="CW40" i="6" a="1"/>
  <c r="CW40" i="6"/>
  <c r="CX40" i="6" a="1"/>
  <c r="CX40" i="6"/>
  <c r="CY40" i="6" a="1"/>
  <c r="CY40" i="6"/>
  <c r="CZ40" i="6" a="1"/>
  <c r="CZ40" i="6"/>
  <c r="DA40" i="6" a="1"/>
  <c r="DA40" i="6"/>
  <c r="DB40" i="6" a="1"/>
  <c r="DB40" i="6"/>
  <c r="DC40" i="6" a="1"/>
  <c r="DC40" i="6"/>
  <c r="DD40" i="6" a="1"/>
  <c r="DD40" i="6"/>
  <c r="DE40" i="6" a="1"/>
  <c r="DE40" i="6"/>
  <c r="DF40" i="6" a="1"/>
  <c r="DF40" i="6"/>
  <c r="DG40" i="6" a="1"/>
  <c r="DG40" i="6"/>
  <c r="DH40" i="6" a="1"/>
  <c r="DH40" i="6"/>
  <c r="DI40" i="6" a="1"/>
  <c r="DI40" i="6"/>
  <c r="DJ40" i="6" a="1"/>
  <c r="DJ40" i="6"/>
  <c r="DK40" i="6" a="1"/>
  <c r="DK40" i="6"/>
  <c r="DL40" i="6" a="1"/>
  <c r="DL40" i="6"/>
  <c r="DM40" i="6" a="1"/>
  <c r="DM40" i="6"/>
  <c r="DN40" i="6" a="1"/>
  <c r="DN40" i="6"/>
  <c r="DO40" i="6" a="1"/>
  <c r="DO40" i="6"/>
  <c r="DP40" i="6" a="1"/>
  <c r="DP40" i="6"/>
  <c r="DQ40" i="6" a="1"/>
  <c r="DQ40" i="6"/>
  <c r="DR40" i="6" a="1"/>
  <c r="DR40" i="6"/>
  <c r="DS40" i="6" a="1"/>
  <c r="DS40" i="6"/>
  <c r="DT40" i="6" a="1"/>
  <c r="DT40" i="6"/>
  <c r="DU40" i="6" a="1"/>
  <c r="DU40" i="6"/>
  <c r="DV40" i="6" a="1"/>
  <c r="DV40" i="6"/>
  <c r="DW40" i="6" a="1"/>
  <c r="DW40" i="6"/>
  <c r="DX40" i="6" a="1"/>
  <c r="DX40" i="6"/>
  <c r="AK23" i="6" a="1"/>
  <c r="AK23" i="6"/>
  <c r="AL23" i="6" a="1"/>
  <c r="AL23" i="6"/>
  <c r="AM23" i="6" a="1"/>
  <c r="AM23" i="6"/>
  <c r="AN23" i="6" a="1"/>
  <c r="AN23" i="6"/>
  <c r="AO23" i="6" a="1"/>
  <c r="AO23" i="6"/>
  <c r="AP23" i="6" a="1"/>
  <c r="AP23" i="6"/>
  <c r="AQ23" i="6" a="1"/>
  <c r="AQ23" i="6"/>
  <c r="AR23" i="6" a="1"/>
  <c r="AR23" i="6"/>
  <c r="AS23" i="6" a="1"/>
  <c r="AS23" i="6"/>
  <c r="AT23" i="6" a="1"/>
  <c r="AT23" i="6"/>
  <c r="AU23" i="6" a="1"/>
  <c r="AU23" i="6"/>
  <c r="AV23" i="6" a="1"/>
  <c r="AV23" i="6"/>
  <c r="AW23" i="6" a="1"/>
  <c r="AW23" i="6"/>
  <c r="AX23" i="6" a="1"/>
  <c r="AX23" i="6"/>
  <c r="AY23" i="6" a="1"/>
  <c r="AY23" i="6"/>
  <c r="AZ23" i="6" a="1"/>
  <c r="AZ23" i="6"/>
  <c r="BA23" i="6" a="1"/>
  <c r="BA23" i="6"/>
  <c r="BB23" i="6" a="1"/>
  <c r="BB23" i="6"/>
  <c r="BC23" i="6" a="1"/>
  <c r="BC23" i="6"/>
  <c r="BD23" i="6" a="1"/>
  <c r="BD23" i="6"/>
  <c r="BE23" i="6" a="1"/>
  <c r="BE23" i="6"/>
  <c r="BF23" i="6" a="1"/>
  <c r="BF23" i="6"/>
  <c r="BG23" i="6" a="1"/>
  <c r="BG23" i="6"/>
  <c r="BH23" i="6" a="1"/>
  <c r="BH23" i="6"/>
  <c r="BI23" i="6" a="1"/>
  <c r="BI23" i="6"/>
  <c r="BJ23" i="6" a="1"/>
  <c r="BJ23" i="6"/>
  <c r="BK23" i="6" a="1"/>
  <c r="BK23" i="6"/>
  <c r="BL23" i="6" a="1"/>
  <c r="BL23" i="6"/>
  <c r="BM23" i="6" a="1"/>
  <c r="BM23" i="6"/>
  <c r="BN23" i="6" a="1"/>
  <c r="BN23" i="6"/>
  <c r="BO23" i="6" a="1"/>
  <c r="BO23" i="6"/>
  <c r="BP23" i="6" a="1"/>
  <c r="BP23" i="6"/>
  <c r="BQ23" i="6" a="1"/>
  <c r="BQ23" i="6"/>
  <c r="BR23" i="6" a="1"/>
  <c r="BR23" i="6"/>
  <c r="BS23" i="6" a="1"/>
  <c r="BS23" i="6"/>
  <c r="BT23" i="6" a="1"/>
  <c r="BT23" i="6"/>
  <c r="BU23" i="6" a="1"/>
  <c r="BU23" i="6"/>
  <c r="BV23" i="6" a="1"/>
  <c r="BV23" i="6"/>
  <c r="BW23" i="6" a="1"/>
  <c r="BW23" i="6"/>
  <c r="BX23" i="6" a="1"/>
  <c r="BX23" i="6"/>
  <c r="BY23" i="6" a="1"/>
  <c r="BY23" i="6"/>
  <c r="BZ23" i="6" a="1"/>
  <c r="BZ23" i="6"/>
  <c r="CA23" i="6" a="1"/>
  <c r="CA23" i="6"/>
  <c r="CB23" i="6" a="1"/>
  <c r="CB23" i="6"/>
  <c r="CC23" i="6" a="1"/>
  <c r="CC23" i="6"/>
  <c r="CD23" i="6" a="1"/>
  <c r="CD23" i="6"/>
  <c r="CE23" i="6" a="1"/>
  <c r="CE23" i="6"/>
  <c r="CF23" i="6" a="1"/>
  <c r="CF23" i="6"/>
  <c r="CG23" i="6" a="1"/>
  <c r="CG23" i="6"/>
  <c r="CH23" i="6" a="1"/>
  <c r="CH23" i="6"/>
  <c r="CI23" i="6" a="1"/>
  <c r="CI23" i="6"/>
  <c r="CJ23" i="6" a="1"/>
  <c r="CJ23" i="6"/>
  <c r="CK23" i="6" a="1"/>
  <c r="CK23" i="6"/>
  <c r="CL23" i="6" a="1"/>
  <c r="CL23" i="6"/>
  <c r="CM23" i="6" a="1"/>
  <c r="CM23" i="6"/>
  <c r="CN23" i="6" a="1"/>
  <c r="CN23" i="6"/>
  <c r="CO23" i="6" a="1"/>
  <c r="CO23" i="6"/>
  <c r="CP23" i="6" a="1"/>
  <c r="CP23" i="6"/>
  <c r="CQ23" i="6" a="1"/>
  <c r="CQ23" i="6"/>
  <c r="CR23" i="6" a="1"/>
  <c r="CR23" i="6"/>
  <c r="CS23" i="6" a="1"/>
  <c r="CS23" i="6"/>
  <c r="CT23" i="6" a="1"/>
  <c r="CT23" i="6"/>
  <c r="CU23" i="6" a="1"/>
  <c r="CU23" i="6"/>
  <c r="CV23" i="6" a="1"/>
  <c r="CV23" i="6"/>
  <c r="CW23" i="6" a="1"/>
  <c r="CW23" i="6"/>
  <c r="CX23" i="6" a="1"/>
  <c r="CX23" i="6"/>
  <c r="CY23" i="6" a="1"/>
  <c r="CY23" i="6"/>
  <c r="CZ23" i="6" a="1"/>
  <c r="CZ23" i="6"/>
  <c r="DA23" i="6" a="1"/>
  <c r="DA23" i="6"/>
  <c r="DB23" i="6" a="1"/>
  <c r="DB23" i="6"/>
  <c r="DC23" i="6" a="1"/>
  <c r="DC23" i="6"/>
  <c r="DD23" i="6" a="1"/>
  <c r="DD23" i="6"/>
  <c r="DE23" i="6" a="1"/>
  <c r="DE23" i="6"/>
  <c r="DF23" i="6" a="1"/>
  <c r="DF23" i="6"/>
  <c r="DG23" i="6" a="1"/>
  <c r="DG23" i="6"/>
  <c r="DH23" i="6" a="1"/>
  <c r="DH23" i="6"/>
  <c r="DI23" i="6" a="1"/>
  <c r="DI23" i="6"/>
  <c r="DJ23" i="6" a="1"/>
  <c r="DJ23" i="6"/>
  <c r="DK23" i="6" a="1"/>
  <c r="DK23" i="6"/>
  <c r="DL23" i="6" a="1"/>
  <c r="DL23" i="6"/>
  <c r="DM23" i="6" a="1"/>
  <c r="DM23" i="6"/>
  <c r="DN23" i="6" a="1"/>
  <c r="DN23" i="6"/>
  <c r="DO23" i="6" a="1"/>
  <c r="DO23" i="6"/>
  <c r="DP23" i="6" a="1"/>
  <c r="DP23" i="6"/>
  <c r="DQ23" i="6" a="1"/>
  <c r="DQ23" i="6"/>
  <c r="DR23" i="6" a="1"/>
  <c r="DR23" i="6"/>
  <c r="DS23" i="6" a="1"/>
  <c r="DS23" i="6"/>
  <c r="DT23" i="6" a="1"/>
  <c r="DT23" i="6"/>
  <c r="DU23" i="6" a="1"/>
  <c r="DU23" i="6"/>
  <c r="DV23" i="6" a="1"/>
  <c r="DV23" i="6"/>
  <c r="DW23" i="6" a="1"/>
  <c r="DW23" i="6"/>
  <c r="DX23" i="6" a="1"/>
  <c r="DX23" i="6"/>
  <c r="AE29" i="6" a="1"/>
  <c r="AE29" i="6"/>
  <c r="AF29" i="6" a="1"/>
  <c r="AF29" i="6"/>
  <c r="AG29" i="6" a="1"/>
  <c r="AG29" i="6"/>
  <c r="AH29" i="6" a="1"/>
  <c r="AH29" i="6"/>
  <c r="AI29" i="6" a="1"/>
  <c r="AI29" i="6"/>
  <c r="AJ29" i="6" a="1"/>
  <c r="AJ29" i="6"/>
  <c r="AK29" i="6" a="1"/>
  <c r="AK29" i="6"/>
  <c r="AL29" i="6" a="1"/>
  <c r="AL29" i="6"/>
  <c r="AM29" i="6" a="1"/>
  <c r="AM29" i="6"/>
  <c r="AN29" i="6" a="1"/>
  <c r="AN29" i="6"/>
  <c r="AO29" i="6" a="1"/>
  <c r="AO29" i="6"/>
  <c r="AP29" i="6" a="1"/>
  <c r="AP29" i="6"/>
  <c r="AQ29" i="6" a="1"/>
  <c r="AQ29" i="6"/>
  <c r="AR29" i="6" a="1"/>
  <c r="AR29" i="6"/>
  <c r="AS29" i="6" a="1"/>
  <c r="AS29" i="6"/>
  <c r="AT29" i="6" a="1"/>
  <c r="AT29" i="6"/>
  <c r="AU29" i="6" a="1"/>
  <c r="AU29" i="6"/>
  <c r="AV29" i="6" a="1"/>
  <c r="AV29" i="6"/>
  <c r="AW29" i="6" a="1"/>
  <c r="AW29" i="6"/>
  <c r="AX29" i="6" a="1"/>
  <c r="AX29" i="6"/>
  <c r="AY29" i="6" a="1"/>
  <c r="AY29" i="6"/>
  <c r="AZ29" i="6" a="1"/>
  <c r="AZ29" i="6"/>
  <c r="BA29" i="6" a="1"/>
  <c r="BA29" i="6"/>
  <c r="BB29" i="6" a="1"/>
  <c r="BB29" i="6"/>
  <c r="BC29" i="6" a="1"/>
  <c r="BC29" i="6"/>
  <c r="BD29" i="6" a="1"/>
  <c r="BD29" i="6"/>
  <c r="BE29" i="6" a="1"/>
  <c r="BE29" i="6"/>
  <c r="BF29" i="6" a="1"/>
  <c r="BF29" i="6"/>
  <c r="BG29" i="6" a="1"/>
  <c r="BG29" i="6"/>
  <c r="BH29" i="6" a="1"/>
  <c r="BH29" i="6"/>
  <c r="BI29" i="6" a="1"/>
  <c r="BI29" i="6"/>
  <c r="BJ29" i="6" a="1"/>
  <c r="BJ29" i="6"/>
  <c r="BK29" i="6" a="1"/>
  <c r="BK29" i="6"/>
  <c r="BL29" i="6" a="1"/>
  <c r="BL29" i="6"/>
  <c r="BM29" i="6" a="1"/>
  <c r="BM29" i="6"/>
  <c r="BN29" i="6" a="1"/>
  <c r="BN29" i="6"/>
  <c r="BO29" i="6" a="1"/>
  <c r="BO29" i="6"/>
  <c r="BP29" i="6" a="1"/>
  <c r="BP29" i="6"/>
  <c r="BQ29" i="6" a="1"/>
  <c r="BQ29" i="6"/>
  <c r="BR29" i="6" a="1"/>
  <c r="BR29" i="6"/>
  <c r="BS29" i="6" a="1"/>
  <c r="BS29" i="6"/>
  <c r="BT29" i="6" a="1"/>
  <c r="BT29" i="6"/>
  <c r="BU29" i="6" a="1"/>
  <c r="BU29" i="6"/>
  <c r="BV29" i="6" a="1"/>
  <c r="BV29" i="6"/>
  <c r="BW29" i="6" a="1"/>
  <c r="BW29" i="6"/>
  <c r="BX29" i="6" a="1"/>
  <c r="BX29" i="6"/>
  <c r="BY29" i="6" a="1"/>
  <c r="BY29" i="6"/>
  <c r="BZ29" i="6" a="1"/>
  <c r="BZ29" i="6"/>
  <c r="CA29" i="6" a="1"/>
  <c r="CA29" i="6"/>
  <c r="CB29" i="6" a="1"/>
  <c r="CB29" i="6"/>
  <c r="CC29" i="6" a="1"/>
  <c r="CC29" i="6"/>
  <c r="CD29" i="6" a="1"/>
  <c r="CD29" i="6"/>
  <c r="CE29" i="6" a="1"/>
  <c r="CE29" i="6"/>
  <c r="CF29" i="6" a="1"/>
  <c r="CF29" i="6"/>
  <c r="CG29" i="6" a="1"/>
  <c r="CG29" i="6"/>
  <c r="CH29" i="6" a="1"/>
  <c r="CH29" i="6"/>
  <c r="CI29" i="6" a="1"/>
  <c r="CI29" i="6"/>
  <c r="CJ29" i="6" a="1"/>
  <c r="CJ29" i="6"/>
  <c r="CK29" i="6" a="1"/>
  <c r="CK29" i="6"/>
  <c r="CL29" i="6" a="1"/>
  <c r="CL29" i="6"/>
  <c r="CM29" i="6" a="1"/>
  <c r="CM29" i="6"/>
  <c r="CN29" i="6" a="1"/>
  <c r="CN29" i="6"/>
  <c r="CO29" i="6" a="1"/>
  <c r="CO29" i="6"/>
  <c r="CP29" i="6" a="1"/>
  <c r="CP29" i="6"/>
  <c r="CQ29" i="6" a="1"/>
  <c r="CQ29" i="6"/>
  <c r="CR29" i="6" a="1"/>
  <c r="CR29" i="6"/>
  <c r="CS29" i="6" a="1"/>
  <c r="CS29" i="6"/>
  <c r="CT29" i="6" a="1"/>
  <c r="CT29" i="6"/>
  <c r="CU29" i="6" a="1"/>
  <c r="CU29" i="6"/>
  <c r="CV29" i="6" a="1"/>
  <c r="CV29" i="6"/>
  <c r="CW29" i="6" a="1"/>
  <c r="CW29" i="6"/>
  <c r="CX29" i="6" a="1"/>
  <c r="CX29" i="6"/>
  <c r="CY29" i="6" a="1"/>
  <c r="CY29" i="6"/>
  <c r="CZ29" i="6" a="1"/>
  <c r="CZ29" i="6"/>
  <c r="DA29" i="6" a="1"/>
  <c r="DA29" i="6"/>
  <c r="DB29" i="6" a="1"/>
  <c r="DB29" i="6"/>
  <c r="DC29" i="6" a="1"/>
  <c r="DC29" i="6"/>
  <c r="DD29" i="6" a="1"/>
  <c r="DD29" i="6"/>
  <c r="DE29" i="6" a="1"/>
  <c r="DE29" i="6"/>
  <c r="DF29" i="6" a="1"/>
  <c r="DF29" i="6"/>
  <c r="DG29" i="6" a="1"/>
  <c r="DG29" i="6"/>
  <c r="DH29" i="6" a="1"/>
  <c r="DH29" i="6"/>
  <c r="DI29" i="6" a="1"/>
  <c r="DI29" i="6"/>
  <c r="DJ29" i="6" a="1"/>
  <c r="DJ29" i="6"/>
  <c r="DK29" i="6" a="1"/>
  <c r="DK29" i="6"/>
  <c r="DL29" i="6" a="1"/>
  <c r="DL29" i="6"/>
  <c r="DM29" i="6" a="1"/>
  <c r="DM29" i="6"/>
  <c r="DN29" i="6" a="1"/>
  <c r="DN29" i="6"/>
  <c r="DO29" i="6" a="1"/>
  <c r="DO29" i="6"/>
  <c r="DP29" i="6" a="1"/>
  <c r="DP29" i="6"/>
  <c r="DQ29" i="6" a="1"/>
  <c r="DQ29" i="6"/>
  <c r="DR29" i="6" a="1"/>
  <c r="DR29" i="6"/>
  <c r="DS29" i="6" a="1"/>
  <c r="DS29" i="6"/>
  <c r="DT29" i="6" a="1"/>
  <c r="DT29" i="6"/>
  <c r="DU29" i="6" a="1"/>
  <c r="DU29" i="6"/>
  <c r="DV29" i="6" a="1"/>
  <c r="DV29" i="6"/>
  <c r="DW29" i="6" a="1"/>
  <c r="DW29" i="6"/>
  <c r="DX29" i="6" a="1"/>
  <c r="DX29" i="6"/>
  <c r="AL14" i="6" a="1"/>
  <c r="AL14" i="6"/>
  <c r="AM14" i="6" a="1"/>
  <c r="AM14" i="6"/>
  <c r="AN14" i="6" a="1"/>
  <c r="AN14" i="6"/>
  <c r="AO14" i="6" a="1"/>
  <c r="AO14" i="6"/>
  <c r="AP14" i="6" a="1"/>
  <c r="AP14" i="6"/>
  <c r="AQ14" i="6" a="1"/>
  <c r="AQ14" i="6"/>
  <c r="AR14" i="6" a="1"/>
  <c r="AR14" i="6"/>
  <c r="AS14" i="6" a="1"/>
  <c r="AS14" i="6"/>
  <c r="AT14" i="6" a="1"/>
  <c r="AT14" i="6"/>
  <c r="AU14" i="6" a="1"/>
  <c r="AU14" i="6"/>
  <c r="AV14" i="6" a="1"/>
  <c r="AV14" i="6"/>
  <c r="AW14" i="6" a="1"/>
  <c r="AW14" i="6"/>
  <c r="AX14" i="6" a="1"/>
  <c r="AX14" i="6"/>
  <c r="AY14" i="6" a="1"/>
  <c r="AY14" i="6"/>
  <c r="AZ14" i="6" a="1"/>
  <c r="AZ14" i="6"/>
  <c r="BA14" i="6" a="1"/>
  <c r="BA14" i="6"/>
  <c r="BB14" i="6" a="1"/>
  <c r="BB14" i="6"/>
  <c r="BC14" i="6" a="1"/>
  <c r="BC14" i="6"/>
  <c r="BD14" i="6" a="1"/>
  <c r="BD14" i="6"/>
  <c r="BE14" i="6" a="1"/>
  <c r="BE14" i="6"/>
  <c r="BF14" i="6" a="1"/>
  <c r="BF14" i="6"/>
  <c r="BG14" i="6" a="1"/>
  <c r="BG14" i="6"/>
  <c r="BH14" i="6" a="1"/>
  <c r="BH14" i="6"/>
  <c r="BI14" i="6" a="1"/>
  <c r="BI14" i="6"/>
  <c r="BJ14" i="6" a="1"/>
  <c r="BJ14" i="6"/>
  <c r="BK14" i="6" a="1"/>
  <c r="BK14" i="6"/>
  <c r="BL14" i="6" a="1"/>
  <c r="BL14" i="6"/>
  <c r="BM14" i="6" a="1"/>
  <c r="BM14" i="6"/>
  <c r="BN14" i="6" a="1"/>
  <c r="BN14" i="6"/>
  <c r="BO14" i="6" a="1"/>
  <c r="BO14" i="6"/>
  <c r="BP14" i="6" a="1"/>
  <c r="BP14" i="6"/>
  <c r="BQ14" i="6" a="1"/>
  <c r="BQ14" i="6"/>
  <c r="BR14" i="6" a="1"/>
  <c r="BR14" i="6"/>
  <c r="BS14" i="6" a="1"/>
  <c r="BS14" i="6"/>
  <c r="BT14" i="6" a="1"/>
  <c r="BT14" i="6"/>
  <c r="BU14" i="6" a="1"/>
  <c r="BU14" i="6"/>
  <c r="BV14" i="6" a="1"/>
  <c r="BV14" i="6"/>
  <c r="BW14" i="6" a="1"/>
  <c r="BW14" i="6"/>
  <c r="BX14" i="6" a="1"/>
  <c r="BX14" i="6"/>
  <c r="BY14" i="6" a="1"/>
  <c r="BY14" i="6"/>
  <c r="BZ14" i="6" a="1"/>
  <c r="BZ14" i="6"/>
  <c r="CA14" i="6" a="1"/>
  <c r="CA14" i="6"/>
  <c r="CB14" i="6" a="1"/>
  <c r="CB14" i="6"/>
  <c r="CC14" i="6" a="1"/>
  <c r="CC14" i="6"/>
  <c r="CD14" i="6" a="1"/>
  <c r="CD14" i="6"/>
  <c r="CE14" i="6" a="1"/>
  <c r="CE14" i="6"/>
  <c r="CF14" i="6" a="1"/>
  <c r="CF14" i="6"/>
  <c r="CG14" i="6" a="1"/>
  <c r="CG14" i="6"/>
  <c r="CH14" i="6" a="1"/>
  <c r="CH14" i="6"/>
  <c r="CI14" i="6" a="1"/>
  <c r="CI14" i="6"/>
  <c r="CJ14" i="6" a="1"/>
  <c r="CJ14" i="6"/>
  <c r="CK14" i="6" a="1"/>
  <c r="CK14" i="6"/>
  <c r="CL14" i="6" a="1"/>
  <c r="CL14" i="6"/>
  <c r="CM14" i="6" a="1"/>
  <c r="CM14" i="6"/>
  <c r="CN14" i="6" a="1"/>
  <c r="CN14" i="6"/>
  <c r="CO14" i="6" a="1"/>
  <c r="CO14" i="6"/>
  <c r="CP14" i="6" a="1"/>
  <c r="CP14" i="6"/>
  <c r="CQ14" i="6" a="1"/>
  <c r="CQ14" i="6"/>
  <c r="CR14" i="6" a="1"/>
  <c r="CR14" i="6"/>
  <c r="CS14" i="6" a="1"/>
  <c r="CS14" i="6"/>
  <c r="CT14" i="6" a="1"/>
  <c r="CT14" i="6"/>
  <c r="CU14" i="6" a="1"/>
  <c r="CU14" i="6"/>
  <c r="CV14" i="6" a="1"/>
  <c r="CV14" i="6"/>
  <c r="CW14" i="6" a="1"/>
  <c r="CW14" i="6"/>
  <c r="CX14" i="6" a="1"/>
  <c r="CX14" i="6"/>
  <c r="CY14" i="6" a="1"/>
  <c r="CY14" i="6"/>
  <c r="CZ14" i="6" a="1"/>
  <c r="CZ14" i="6"/>
  <c r="DA14" i="6" a="1"/>
  <c r="DA14" i="6"/>
  <c r="DB14" i="6" a="1"/>
  <c r="DB14" i="6"/>
  <c r="DC14" i="6" a="1"/>
  <c r="DC14" i="6"/>
  <c r="DD14" i="6" a="1"/>
  <c r="DD14" i="6"/>
  <c r="DE14" i="6" a="1"/>
  <c r="DE14" i="6"/>
  <c r="DF14" i="6" a="1"/>
  <c r="DF14" i="6"/>
  <c r="DG14" i="6" a="1"/>
  <c r="DG14" i="6"/>
  <c r="DH14" i="6" a="1"/>
  <c r="DH14" i="6"/>
  <c r="DI14" i="6" a="1"/>
  <c r="DI14" i="6"/>
  <c r="DJ14" i="6" a="1"/>
  <c r="DJ14" i="6"/>
  <c r="DK14" i="6" a="1"/>
  <c r="DK14" i="6"/>
  <c r="DL14" i="6" a="1"/>
  <c r="DL14" i="6"/>
  <c r="DM14" i="6" a="1"/>
  <c r="DM14" i="6"/>
  <c r="DN14" i="6" a="1"/>
  <c r="DN14" i="6"/>
  <c r="DO14" i="6" a="1"/>
  <c r="DO14" i="6"/>
  <c r="DP14" i="6" a="1"/>
  <c r="DP14" i="6"/>
  <c r="DQ14" i="6" a="1"/>
  <c r="DQ14" i="6"/>
  <c r="DR14" i="6" a="1"/>
  <c r="DR14" i="6"/>
  <c r="DS14" i="6" a="1"/>
  <c r="DS14" i="6"/>
  <c r="DT14" i="6" a="1"/>
  <c r="DT14" i="6"/>
  <c r="DU14" i="6" a="1"/>
  <c r="DU14" i="6"/>
  <c r="DV14" i="6" a="1"/>
  <c r="DV14" i="6"/>
  <c r="DW14" i="6" a="1"/>
  <c r="DW14" i="6"/>
  <c r="DX14" i="6" a="1"/>
  <c r="DX14" i="6"/>
  <c r="E40" i="6"/>
  <c r="AK15" i="6" a="1"/>
  <c r="AK15" i="6"/>
  <c r="AL15" i="6" a="1"/>
  <c r="AL15" i="6"/>
  <c r="AM15" i="6" a="1"/>
  <c r="AM15" i="6"/>
  <c r="AN15" i="6" a="1"/>
  <c r="AN15" i="6"/>
  <c r="AO15" i="6" a="1"/>
  <c r="AO15" i="6"/>
  <c r="AP15" i="6" a="1"/>
  <c r="AP15" i="6"/>
  <c r="AQ15" i="6" a="1"/>
  <c r="AQ15" i="6"/>
  <c r="AR15" i="6" a="1"/>
  <c r="AR15" i="6"/>
  <c r="AS15" i="6" a="1"/>
  <c r="AS15" i="6"/>
  <c r="AT15" i="6" a="1"/>
  <c r="AT15" i="6"/>
  <c r="AU15" i="6" a="1"/>
  <c r="AU15" i="6"/>
  <c r="AV15" i="6" a="1"/>
  <c r="AV15" i="6"/>
  <c r="AW15" i="6" a="1"/>
  <c r="AW15" i="6"/>
  <c r="AX15" i="6" a="1"/>
  <c r="AX15" i="6"/>
  <c r="AY15" i="6" a="1"/>
  <c r="AY15" i="6"/>
  <c r="AZ15" i="6" a="1"/>
  <c r="AZ15" i="6"/>
  <c r="BA15" i="6" a="1"/>
  <c r="BA15" i="6"/>
  <c r="BB15" i="6" a="1"/>
  <c r="BB15" i="6"/>
  <c r="BC15" i="6" a="1"/>
  <c r="BC15" i="6"/>
  <c r="BD15" i="6" a="1"/>
  <c r="BD15" i="6"/>
  <c r="BE15" i="6" a="1"/>
  <c r="BE15" i="6"/>
  <c r="BF15" i="6" a="1"/>
  <c r="BF15" i="6"/>
  <c r="BG15" i="6" a="1"/>
  <c r="BG15" i="6"/>
  <c r="BH15" i="6" a="1"/>
  <c r="BH15" i="6"/>
  <c r="BI15" i="6" a="1"/>
  <c r="BI15" i="6"/>
  <c r="BJ15" i="6" a="1"/>
  <c r="BJ15" i="6"/>
  <c r="BK15" i="6" a="1"/>
  <c r="BK15" i="6"/>
  <c r="BL15" i="6" a="1"/>
  <c r="BL15" i="6"/>
  <c r="BM15" i="6" a="1"/>
  <c r="BM15" i="6"/>
  <c r="BN15" i="6" a="1"/>
  <c r="BN15" i="6"/>
  <c r="BO15" i="6" a="1"/>
  <c r="BO15" i="6"/>
  <c r="BP15" i="6" a="1"/>
  <c r="BP15" i="6"/>
  <c r="BQ15" i="6" a="1"/>
  <c r="BQ15" i="6"/>
  <c r="BR15" i="6" a="1"/>
  <c r="BR15" i="6"/>
  <c r="BS15" i="6" a="1"/>
  <c r="BS15" i="6"/>
  <c r="BT15" i="6" a="1"/>
  <c r="BT15" i="6"/>
  <c r="BU15" i="6" a="1"/>
  <c r="BU15" i="6"/>
  <c r="BV15" i="6" a="1"/>
  <c r="BV15" i="6"/>
  <c r="BW15" i="6" a="1"/>
  <c r="BW15" i="6"/>
  <c r="BX15" i="6" a="1"/>
  <c r="BX15" i="6"/>
  <c r="BY15" i="6" a="1"/>
  <c r="BY15" i="6"/>
  <c r="BZ15" i="6" a="1"/>
  <c r="BZ15" i="6"/>
  <c r="CA15" i="6" a="1"/>
  <c r="CA15" i="6"/>
  <c r="CB15" i="6" a="1"/>
  <c r="CB15" i="6"/>
  <c r="CC15" i="6" a="1"/>
  <c r="CC15" i="6"/>
  <c r="CD15" i="6" a="1"/>
  <c r="CD15" i="6"/>
  <c r="CE15" i="6" a="1"/>
  <c r="CE15" i="6"/>
  <c r="CF15" i="6" a="1"/>
  <c r="CF15" i="6"/>
  <c r="CG15" i="6" a="1"/>
  <c r="CG15" i="6"/>
  <c r="CH15" i="6" a="1"/>
  <c r="CH15" i="6"/>
  <c r="CI15" i="6" a="1"/>
  <c r="CI15" i="6"/>
  <c r="CJ15" i="6" a="1"/>
  <c r="CJ15" i="6"/>
  <c r="CK15" i="6" a="1"/>
  <c r="CK15" i="6"/>
  <c r="CL15" i="6" a="1"/>
  <c r="CL15" i="6"/>
  <c r="CM15" i="6" a="1"/>
  <c r="CM15" i="6"/>
  <c r="CN15" i="6" a="1"/>
  <c r="CN15" i="6"/>
  <c r="CO15" i="6" a="1"/>
  <c r="CO15" i="6"/>
  <c r="CP15" i="6" a="1"/>
  <c r="CP15" i="6"/>
  <c r="CQ15" i="6" a="1"/>
  <c r="CQ15" i="6"/>
  <c r="CR15" i="6" a="1"/>
  <c r="CR15" i="6"/>
  <c r="CS15" i="6" a="1"/>
  <c r="CS15" i="6"/>
  <c r="CT15" i="6" a="1"/>
  <c r="CT15" i="6"/>
  <c r="CU15" i="6" a="1"/>
  <c r="CU15" i="6"/>
  <c r="CV15" i="6" a="1"/>
  <c r="CV15" i="6"/>
  <c r="CW15" i="6" a="1"/>
  <c r="CW15" i="6"/>
  <c r="CX15" i="6" a="1"/>
  <c r="CX15" i="6"/>
  <c r="CY15" i="6" a="1"/>
  <c r="CY15" i="6"/>
  <c r="CZ15" i="6" a="1"/>
  <c r="CZ15" i="6"/>
  <c r="DA15" i="6" a="1"/>
  <c r="DA15" i="6"/>
  <c r="DB15" i="6" a="1"/>
  <c r="DB15" i="6"/>
  <c r="DC15" i="6" a="1"/>
  <c r="DC15" i="6"/>
  <c r="DD15" i="6" a="1"/>
  <c r="DD15" i="6"/>
  <c r="DE15" i="6" a="1"/>
  <c r="DE15" i="6"/>
  <c r="DF15" i="6" a="1"/>
  <c r="DF15" i="6"/>
  <c r="DG15" i="6" a="1"/>
  <c r="DG15" i="6"/>
  <c r="DH15" i="6" a="1"/>
  <c r="DH15" i="6"/>
  <c r="DI15" i="6" a="1"/>
  <c r="DI15" i="6"/>
  <c r="DJ15" i="6" a="1"/>
  <c r="DJ15" i="6"/>
  <c r="DK15" i="6" a="1"/>
  <c r="DK15" i="6"/>
  <c r="DL15" i="6" a="1"/>
  <c r="DL15" i="6"/>
  <c r="DM15" i="6" a="1"/>
  <c r="DM15" i="6"/>
  <c r="DN15" i="6" a="1"/>
  <c r="DN15" i="6"/>
  <c r="DO15" i="6" a="1"/>
  <c r="DO15" i="6"/>
  <c r="DP15" i="6" a="1"/>
  <c r="DP15" i="6"/>
  <c r="DQ15" i="6" a="1"/>
  <c r="DQ15" i="6"/>
  <c r="DR15" i="6" a="1"/>
  <c r="DR15" i="6"/>
  <c r="DS15" i="6" a="1"/>
  <c r="DS15" i="6"/>
  <c r="DT15" i="6" a="1"/>
  <c r="DT15" i="6"/>
  <c r="DU15" i="6" a="1"/>
  <c r="DU15" i="6"/>
  <c r="DV15" i="6" a="1"/>
  <c r="DV15" i="6"/>
  <c r="DW15" i="6" a="1"/>
  <c r="DW15" i="6"/>
  <c r="DX15" i="6" a="1"/>
  <c r="DX15" i="6"/>
  <c r="E66" i="6"/>
  <c r="L53" i="6" a="1"/>
  <c r="L53" i="6"/>
  <c r="M53" i="6" a="1"/>
  <c r="M53" i="6"/>
  <c r="N53" i="6" a="1"/>
  <c r="N53" i="6"/>
  <c r="O53" i="6" a="1"/>
  <c r="O53" i="6"/>
  <c r="P53" i="6" a="1"/>
  <c r="P53" i="6"/>
  <c r="Q53" i="6" a="1"/>
  <c r="Q53" i="6"/>
  <c r="R53" i="6" a="1"/>
  <c r="R53" i="6"/>
  <c r="S53" i="6" a="1"/>
  <c r="S53" i="6"/>
  <c r="T53" i="6" a="1"/>
  <c r="T53" i="6"/>
  <c r="U53" i="6" a="1"/>
  <c r="U53" i="6"/>
  <c r="V53" i="6" a="1"/>
  <c r="V53" i="6"/>
  <c r="W53" i="6" a="1"/>
  <c r="W53" i="6"/>
  <c r="X53" i="6" a="1"/>
  <c r="X53" i="6"/>
  <c r="Y53" i="6" a="1"/>
  <c r="Y53" i="6"/>
  <c r="Z53" i="6" a="1"/>
  <c r="Z53" i="6"/>
  <c r="AA53" i="6" a="1"/>
  <c r="AA53" i="6"/>
  <c r="AB53" i="6" a="1"/>
  <c r="AB53" i="6"/>
  <c r="AC53" i="6" a="1"/>
  <c r="AC53" i="6"/>
  <c r="AD53" i="6" a="1"/>
  <c r="AD53" i="6"/>
  <c r="AE53" i="6" a="1"/>
  <c r="AE53" i="6"/>
  <c r="AF53" i="6" a="1"/>
  <c r="AF53" i="6"/>
  <c r="AG53" i="6" a="1"/>
  <c r="AG53" i="6"/>
  <c r="AH53" i="6" a="1"/>
  <c r="AH53" i="6"/>
  <c r="AI53" i="6" a="1"/>
  <c r="AI53" i="6"/>
  <c r="AJ53" i="6" a="1"/>
  <c r="AJ53" i="6"/>
  <c r="AK53" i="6" a="1"/>
  <c r="AK53" i="6"/>
  <c r="AL53" i="6" a="1"/>
  <c r="AL53" i="6"/>
  <c r="AM53" i="6" a="1"/>
  <c r="AM53" i="6"/>
  <c r="AN53" i="6" a="1"/>
  <c r="AN53" i="6"/>
  <c r="AO53" i="6" a="1"/>
  <c r="AO53" i="6"/>
  <c r="AP53" i="6" a="1"/>
  <c r="AP53" i="6"/>
  <c r="AQ53" i="6" a="1"/>
  <c r="AQ53" i="6"/>
  <c r="AR53" i="6" a="1"/>
  <c r="AR53" i="6"/>
  <c r="AS53" i="6" a="1"/>
  <c r="AS53" i="6"/>
  <c r="AT53" i="6" a="1"/>
  <c r="AT53" i="6"/>
  <c r="AU53" i="6" a="1"/>
  <c r="AU53" i="6"/>
  <c r="AV53" i="6" a="1"/>
  <c r="AV53" i="6"/>
  <c r="AW53" i="6" a="1"/>
  <c r="AW53" i="6"/>
  <c r="AX53" i="6" a="1"/>
  <c r="AX53" i="6"/>
  <c r="AY53" i="6" a="1"/>
  <c r="AY53" i="6"/>
  <c r="AZ53" i="6" a="1"/>
  <c r="AZ53" i="6"/>
  <c r="BA53" i="6" a="1"/>
  <c r="BA53" i="6"/>
  <c r="BB53" i="6" a="1"/>
  <c r="BB53" i="6"/>
  <c r="BC53" i="6" a="1"/>
  <c r="BC53" i="6"/>
  <c r="BD53" i="6" a="1"/>
  <c r="BD53" i="6"/>
  <c r="BE53" i="6" a="1"/>
  <c r="BE53" i="6"/>
  <c r="BF53" i="6" a="1"/>
  <c r="BF53" i="6"/>
  <c r="BG53" i="6" a="1"/>
  <c r="BG53" i="6"/>
  <c r="BH53" i="6" a="1"/>
  <c r="BH53" i="6"/>
  <c r="BI53" i="6" a="1"/>
  <c r="BI53" i="6"/>
  <c r="BJ53" i="6" a="1"/>
  <c r="BJ53" i="6"/>
  <c r="BK53" i="6" a="1"/>
  <c r="BK53" i="6"/>
  <c r="BL53" i="6" a="1"/>
  <c r="BL53" i="6"/>
  <c r="BM53" i="6" a="1"/>
  <c r="BM53" i="6"/>
  <c r="BN53" i="6" a="1"/>
  <c r="BN53" i="6"/>
  <c r="BO53" i="6" a="1"/>
  <c r="BO53" i="6"/>
  <c r="BP53" i="6" a="1"/>
  <c r="BP53" i="6"/>
  <c r="BQ53" i="6" a="1"/>
  <c r="BQ53" i="6"/>
  <c r="BR53" i="6" a="1"/>
  <c r="BR53" i="6"/>
  <c r="BS53" i="6" a="1"/>
  <c r="BS53" i="6"/>
  <c r="BT53" i="6" a="1"/>
  <c r="BT53" i="6"/>
  <c r="BU53" i="6" a="1"/>
  <c r="BU53" i="6"/>
  <c r="BV53" i="6" a="1"/>
  <c r="BV53" i="6"/>
  <c r="BW53" i="6" a="1"/>
  <c r="BW53" i="6"/>
  <c r="BX53" i="6" a="1"/>
  <c r="BX53" i="6"/>
  <c r="BY53" i="6" a="1"/>
  <c r="BY53" i="6"/>
  <c r="BZ53" i="6" a="1"/>
  <c r="BZ53" i="6"/>
  <c r="CA53" i="6" a="1"/>
  <c r="CA53" i="6"/>
  <c r="CB53" i="6" a="1"/>
  <c r="CB53" i="6"/>
  <c r="CC53" i="6" a="1"/>
  <c r="CC53" i="6"/>
  <c r="CD53" i="6" a="1"/>
  <c r="CD53" i="6"/>
  <c r="CE53" i="6" a="1"/>
  <c r="CE53" i="6"/>
  <c r="CF53" i="6" a="1"/>
  <c r="CF53" i="6"/>
  <c r="CG53" i="6" a="1"/>
  <c r="CG53" i="6"/>
  <c r="CH53" i="6" a="1"/>
  <c r="CH53" i="6"/>
  <c r="CI53" i="6" a="1"/>
  <c r="CI53" i="6"/>
  <c r="CJ53" i="6" a="1"/>
  <c r="CJ53" i="6"/>
  <c r="CK53" i="6" a="1"/>
  <c r="CK53" i="6"/>
  <c r="CL53" i="6" a="1"/>
  <c r="CL53" i="6"/>
  <c r="CM53" i="6" a="1"/>
  <c r="CM53" i="6"/>
  <c r="CN53" i="6" a="1"/>
  <c r="CN53" i="6"/>
  <c r="CO53" i="6" a="1"/>
  <c r="CO53" i="6"/>
  <c r="CP53" i="6" a="1"/>
  <c r="CP53" i="6"/>
  <c r="CQ53" i="6" a="1"/>
  <c r="CQ53" i="6"/>
  <c r="CR53" i="6" a="1"/>
  <c r="CR53" i="6"/>
  <c r="CS53" i="6" a="1"/>
  <c r="CS53" i="6"/>
  <c r="CT53" i="6" a="1"/>
  <c r="CT53" i="6"/>
  <c r="CU53" i="6" a="1"/>
  <c r="CU53" i="6"/>
  <c r="CV53" i="6" a="1"/>
  <c r="CV53" i="6"/>
  <c r="CW53" i="6" a="1"/>
  <c r="CW53" i="6"/>
  <c r="CX53" i="6" a="1"/>
  <c r="CX53" i="6"/>
  <c r="CY53" i="6" a="1"/>
  <c r="CY53" i="6"/>
  <c r="CZ53" i="6" a="1"/>
  <c r="CZ53" i="6"/>
  <c r="DA53" i="6" a="1"/>
  <c r="DA53" i="6"/>
  <c r="DB53" i="6" a="1"/>
  <c r="DB53" i="6"/>
  <c r="DC53" i="6" a="1"/>
  <c r="DC53" i="6"/>
  <c r="DD53" i="6" a="1"/>
  <c r="DD53" i="6"/>
  <c r="DE53" i="6" a="1"/>
  <c r="DE53" i="6"/>
  <c r="DF53" i="6" a="1"/>
  <c r="DF53" i="6"/>
  <c r="DG53" i="6" a="1"/>
  <c r="DG53" i="6"/>
  <c r="DH53" i="6" a="1"/>
  <c r="DH53" i="6"/>
  <c r="DI53" i="6" a="1"/>
  <c r="DI53" i="6"/>
  <c r="DJ53" i="6" a="1"/>
  <c r="DJ53" i="6"/>
  <c r="DK53" i="6" a="1"/>
  <c r="DK53" i="6"/>
  <c r="DL53" i="6" a="1"/>
  <c r="DL53" i="6"/>
  <c r="DM53" i="6" a="1"/>
  <c r="DM53" i="6"/>
  <c r="DN53" i="6" a="1"/>
  <c r="DN53" i="6"/>
  <c r="DO53" i="6" a="1"/>
  <c r="DO53" i="6"/>
  <c r="DP53" i="6" a="1"/>
  <c r="DP53" i="6"/>
  <c r="DQ53" i="6" a="1"/>
  <c r="DQ53" i="6"/>
  <c r="DR53" i="6" a="1"/>
  <c r="DR53" i="6"/>
  <c r="DS53" i="6" a="1"/>
  <c r="DS53" i="6"/>
  <c r="DT53" i="6" a="1"/>
  <c r="DT53" i="6"/>
  <c r="DU53" i="6" a="1"/>
  <c r="DU53" i="6"/>
  <c r="DV53" i="6" a="1"/>
  <c r="DV53" i="6"/>
  <c r="DW53" i="6" a="1"/>
  <c r="DW53" i="6"/>
  <c r="DX53" i="6" a="1"/>
  <c r="DX53" i="6"/>
  <c r="AV4" i="6" a="1"/>
  <c r="AV4" i="6"/>
  <c r="AW4" i="6" a="1"/>
  <c r="AW4" i="6"/>
  <c r="AX4" i="6" a="1"/>
  <c r="AX4" i="6"/>
  <c r="AY4" i="6" a="1"/>
  <c r="AY4" i="6"/>
  <c r="AZ4" i="6" a="1"/>
  <c r="AZ4" i="6"/>
  <c r="BA4" i="6" a="1"/>
  <c r="BA4" i="6"/>
  <c r="BB4" i="6" a="1"/>
  <c r="BB4" i="6"/>
  <c r="BC4" i="6" a="1"/>
  <c r="BC4" i="6"/>
  <c r="BD4" i="6" a="1"/>
  <c r="BD4" i="6"/>
  <c r="BE4" i="6" a="1"/>
  <c r="BE4" i="6"/>
  <c r="BF4" i="6" a="1"/>
  <c r="BF4" i="6"/>
  <c r="BG4" i="6" a="1"/>
  <c r="BG4" i="6"/>
  <c r="BH4" i="6" a="1"/>
  <c r="BH4" i="6"/>
  <c r="BI4" i="6" a="1"/>
  <c r="BI4" i="6"/>
  <c r="BJ4" i="6" a="1"/>
  <c r="BJ4" i="6"/>
  <c r="BK4" i="6" a="1"/>
  <c r="BK4" i="6"/>
  <c r="BL4" i="6" a="1"/>
  <c r="BL4" i="6"/>
  <c r="BM4" i="6" a="1"/>
  <c r="BM4" i="6"/>
  <c r="BN4" i="6" a="1"/>
  <c r="BN4" i="6"/>
  <c r="BO4" i="6" a="1"/>
  <c r="BO4" i="6"/>
  <c r="BP4" i="6" a="1"/>
  <c r="BP4" i="6"/>
  <c r="BQ4" i="6" a="1"/>
  <c r="BQ4" i="6"/>
  <c r="BR4" i="6" a="1"/>
  <c r="BR4" i="6"/>
  <c r="BS4" i="6" a="1"/>
  <c r="BS4" i="6"/>
  <c r="BT4" i="6" a="1"/>
  <c r="BT4" i="6"/>
  <c r="BU4" i="6" a="1"/>
  <c r="BU4" i="6"/>
  <c r="BV4" i="6" a="1"/>
  <c r="BV4" i="6"/>
  <c r="BW4" i="6" a="1"/>
  <c r="BW4" i="6"/>
  <c r="BX4" i="6" a="1"/>
  <c r="BX4" i="6"/>
  <c r="BY4" i="6" a="1"/>
  <c r="BY4" i="6"/>
  <c r="BZ4" i="6" a="1"/>
  <c r="BZ4" i="6"/>
  <c r="CA4" i="6" a="1"/>
  <c r="CA4" i="6"/>
  <c r="CB4" i="6" a="1"/>
  <c r="CB4" i="6"/>
  <c r="CC4" i="6" a="1"/>
  <c r="CC4" i="6"/>
  <c r="CD4" i="6" a="1"/>
  <c r="CD4" i="6"/>
  <c r="CE4" i="6" a="1"/>
  <c r="CE4" i="6"/>
  <c r="CF4" i="6" a="1"/>
  <c r="CF4" i="6"/>
  <c r="CG4" i="6" a="1"/>
  <c r="CG4" i="6"/>
  <c r="CH4" i="6" a="1"/>
  <c r="CH4" i="6"/>
  <c r="CI4" i="6" a="1"/>
  <c r="CI4" i="6"/>
  <c r="CJ4" i="6" a="1"/>
  <c r="CJ4" i="6"/>
  <c r="CK4" i="6" a="1"/>
  <c r="CK4" i="6"/>
  <c r="CL4" i="6" a="1"/>
  <c r="CL4" i="6"/>
  <c r="CM4" i="6" a="1"/>
  <c r="CM4" i="6"/>
  <c r="CN4" i="6" a="1"/>
  <c r="CN4" i="6"/>
  <c r="CO4" i="6" a="1"/>
  <c r="CO4" i="6"/>
  <c r="CP4" i="6" a="1"/>
  <c r="CP4" i="6"/>
  <c r="CQ4" i="6" a="1"/>
  <c r="CQ4" i="6"/>
  <c r="CR4" i="6" a="1"/>
  <c r="CR4" i="6"/>
  <c r="CS4" i="6" a="1"/>
  <c r="CS4" i="6"/>
  <c r="CT4" i="6" a="1"/>
  <c r="CT4" i="6"/>
  <c r="CU4" i="6" a="1"/>
  <c r="CU4" i="6"/>
  <c r="CV4" i="6" a="1"/>
  <c r="CV4" i="6"/>
  <c r="CW4" i="6" a="1"/>
  <c r="CW4" i="6"/>
  <c r="CX4" i="6" a="1"/>
  <c r="CX4" i="6"/>
  <c r="CY4" i="6" a="1"/>
  <c r="CY4" i="6"/>
  <c r="CZ4" i="6" a="1"/>
  <c r="CZ4" i="6"/>
  <c r="DA4" i="6" a="1"/>
  <c r="DA4" i="6"/>
  <c r="DB4" i="6" a="1"/>
  <c r="DB4" i="6"/>
  <c r="DC4" i="6" a="1"/>
  <c r="DC4" i="6"/>
  <c r="DD4" i="6" a="1"/>
  <c r="DD4" i="6"/>
  <c r="DE4" i="6" a="1"/>
  <c r="DE4" i="6"/>
  <c r="DF4" i="6" a="1"/>
  <c r="DF4" i="6"/>
  <c r="DG4" i="6" a="1"/>
  <c r="DG4" i="6"/>
  <c r="DH4" i="6" a="1"/>
  <c r="DH4" i="6"/>
  <c r="DI4" i="6" a="1"/>
  <c r="DI4" i="6"/>
  <c r="DJ4" i="6" a="1"/>
  <c r="DJ4" i="6"/>
  <c r="DK4" i="6" a="1"/>
  <c r="DK4" i="6"/>
  <c r="DL4" i="6" a="1"/>
  <c r="DL4" i="6"/>
  <c r="DM4" i="6" a="1"/>
  <c r="DM4" i="6"/>
  <c r="DN4" i="6" a="1"/>
  <c r="DN4" i="6"/>
  <c r="DO4" i="6" a="1"/>
  <c r="DO4" i="6"/>
  <c r="DP4" i="6" a="1"/>
  <c r="DP4" i="6"/>
  <c r="DQ4" i="6" a="1"/>
  <c r="DQ4" i="6"/>
  <c r="DR4" i="6" a="1"/>
  <c r="DR4" i="6"/>
  <c r="DS4" i="6" a="1"/>
  <c r="DS4" i="6"/>
  <c r="DT4" i="6" a="1"/>
  <c r="DT4" i="6"/>
  <c r="DU4" i="6" a="1"/>
  <c r="DU4" i="6"/>
  <c r="DV4" i="6" a="1"/>
  <c r="DV4" i="6"/>
  <c r="DW4" i="6" a="1"/>
  <c r="DW4" i="6"/>
  <c r="DX4" i="6" a="1"/>
  <c r="DX4" i="6"/>
  <c r="Y27" i="6" a="1"/>
  <c r="Y27" i="6"/>
  <c r="Z27" i="6" a="1"/>
  <c r="Z27" i="6"/>
  <c r="AA27" i="6" a="1"/>
  <c r="AA27" i="6"/>
  <c r="AB27" i="6" a="1"/>
  <c r="AB27" i="6"/>
  <c r="AC27" i="6" a="1"/>
  <c r="AC27" i="6"/>
  <c r="AD27" i="6" a="1"/>
  <c r="AD27" i="6"/>
  <c r="AE27" i="6" a="1"/>
  <c r="AE27" i="6"/>
  <c r="AF27" i="6" a="1"/>
  <c r="AF27" i="6"/>
  <c r="AG27" i="6" a="1"/>
  <c r="AG27" i="6"/>
  <c r="AH27" i="6" a="1"/>
  <c r="AH27" i="6"/>
  <c r="AI27" i="6" a="1"/>
  <c r="AI27" i="6"/>
  <c r="AJ27" i="6" a="1"/>
  <c r="AJ27" i="6"/>
  <c r="AK27" i="6" a="1"/>
  <c r="AK27" i="6"/>
  <c r="AL27" i="6" a="1"/>
  <c r="AL27" i="6"/>
  <c r="AM27" i="6" a="1"/>
  <c r="AM27" i="6"/>
  <c r="AN27" i="6" a="1"/>
  <c r="AN27" i="6"/>
  <c r="AO27" i="6" a="1"/>
  <c r="AO27" i="6"/>
  <c r="AP27" i="6" a="1"/>
  <c r="AP27" i="6"/>
  <c r="AQ27" i="6" a="1"/>
  <c r="AQ27" i="6"/>
  <c r="AR27" i="6" a="1"/>
  <c r="AR27" i="6"/>
  <c r="AS27" i="6" a="1"/>
  <c r="AS27" i="6"/>
  <c r="AT27" i="6" a="1"/>
  <c r="AT27" i="6"/>
  <c r="AU27" i="6" a="1"/>
  <c r="AU27" i="6"/>
  <c r="AV27" i="6" a="1"/>
  <c r="AV27" i="6"/>
  <c r="AW27" i="6" a="1"/>
  <c r="AW27" i="6"/>
  <c r="AX27" i="6" a="1"/>
  <c r="AX27" i="6"/>
  <c r="AY27" i="6" a="1"/>
  <c r="AY27" i="6"/>
  <c r="AZ27" i="6" a="1"/>
  <c r="AZ27" i="6"/>
  <c r="BA27" i="6" a="1"/>
  <c r="BA27" i="6"/>
  <c r="BB27" i="6" a="1"/>
  <c r="BB27" i="6"/>
  <c r="BC27" i="6" a="1"/>
  <c r="BC27" i="6"/>
  <c r="BD27" i="6" a="1"/>
  <c r="BD27" i="6"/>
  <c r="BE27" i="6" a="1"/>
  <c r="BE27" i="6"/>
  <c r="BF27" i="6" a="1"/>
  <c r="BF27" i="6"/>
  <c r="BG27" i="6" a="1"/>
  <c r="BG27" i="6"/>
  <c r="BH27" i="6" a="1"/>
  <c r="BH27" i="6"/>
  <c r="BI27" i="6" a="1"/>
  <c r="BI27" i="6"/>
  <c r="BJ27" i="6" a="1"/>
  <c r="BJ27" i="6"/>
  <c r="BK27" i="6" a="1"/>
  <c r="BK27" i="6"/>
  <c r="BL27" i="6" a="1"/>
  <c r="BL27" i="6"/>
  <c r="BM27" i="6" a="1"/>
  <c r="BM27" i="6"/>
  <c r="BN27" i="6" a="1"/>
  <c r="BN27" i="6"/>
  <c r="BO27" i="6" a="1"/>
  <c r="BO27" i="6"/>
  <c r="BP27" i="6" a="1"/>
  <c r="BP27" i="6"/>
  <c r="BQ27" i="6" a="1"/>
  <c r="BQ27" i="6"/>
  <c r="BR27" i="6" a="1"/>
  <c r="BR27" i="6"/>
  <c r="BS27" i="6" a="1"/>
  <c r="BS27" i="6"/>
  <c r="BT27" i="6" a="1"/>
  <c r="BT27" i="6"/>
  <c r="BU27" i="6" a="1"/>
  <c r="BU27" i="6"/>
  <c r="BV27" i="6" a="1"/>
  <c r="BV27" i="6"/>
  <c r="BW27" i="6" a="1"/>
  <c r="BW27" i="6"/>
  <c r="BX27" i="6" a="1"/>
  <c r="BX27" i="6"/>
  <c r="BY27" i="6" a="1"/>
  <c r="BY27" i="6"/>
  <c r="BZ27" i="6" a="1"/>
  <c r="BZ27" i="6"/>
  <c r="CA27" i="6" a="1"/>
  <c r="CA27" i="6"/>
  <c r="CB27" i="6" a="1"/>
  <c r="CB27" i="6"/>
  <c r="CC27" i="6" a="1"/>
  <c r="CC27" i="6"/>
  <c r="CD27" i="6" a="1"/>
  <c r="CD27" i="6"/>
  <c r="CE27" i="6" a="1"/>
  <c r="CE27" i="6"/>
  <c r="CF27" i="6" a="1"/>
  <c r="CF27" i="6"/>
  <c r="CG27" i="6" a="1"/>
  <c r="CG27" i="6"/>
  <c r="CH27" i="6" a="1"/>
  <c r="CH27" i="6"/>
  <c r="CI27" i="6" a="1"/>
  <c r="CI27" i="6"/>
  <c r="CJ27" i="6" a="1"/>
  <c r="CJ27" i="6"/>
  <c r="CK27" i="6" a="1"/>
  <c r="CK27" i="6"/>
  <c r="CL27" i="6" a="1"/>
  <c r="CL27" i="6"/>
  <c r="CM27" i="6" a="1"/>
  <c r="CM27" i="6"/>
  <c r="CN27" i="6" a="1"/>
  <c r="CN27" i="6"/>
  <c r="CO27" i="6" a="1"/>
  <c r="CO27" i="6"/>
  <c r="CP27" i="6" a="1"/>
  <c r="CP27" i="6"/>
  <c r="CQ27" i="6" a="1"/>
  <c r="CQ27" i="6"/>
  <c r="CR27" i="6" a="1"/>
  <c r="CR27" i="6"/>
  <c r="CS27" i="6" a="1"/>
  <c r="CS27" i="6"/>
  <c r="CT27" i="6" a="1"/>
  <c r="CT27" i="6"/>
  <c r="CU27" i="6" a="1"/>
  <c r="CU27" i="6"/>
  <c r="CV27" i="6" a="1"/>
  <c r="CV27" i="6"/>
  <c r="CW27" i="6" a="1"/>
  <c r="CW27" i="6"/>
  <c r="CX27" i="6" a="1"/>
  <c r="CX27" i="6"/>
  <c r="CY27" i="6" a="1"/>
  <c r="CY27" i="6"/>
  <c r="CZ27" i="6" a="1"/>
  <c r="CZ27" i="6"/>
  <c r="DA27" i="6" a="1"/>
  <c r="DA27" i="6"/>
  <c r="DB27" i="6" a="1"/>
  <c r="DB27" i="6"/>
  <c r="DC27" i="6" a="1"/>
  <c r="DC27" i="6"/>
  <c r="DD27" i="6" a="1"/>
  <c r="DD27" i="6"/>
  <c r="DE27" i="6" a="1"/>
  <c r="DE27" i="6"/>
  <c r="DF27" i="6" a="1"/>
  <c r="DF27" i="6"/>
  <c r="DG27" i="6" a="1"/>
  <c r="DG27" i="6"/>
  <c r="DH27" i="6" a="1"/>
  <c r="DH27" i="6"/>
  <c r="DI27" i="6" a="1"/>
  <c r="DI27" i="6"/>
  <c r="DJ27" i="6" a="1"/>
  <c r="DJ27" i="6"/>
  <c r="DK27" i="6" a="1"/>
  <c r="DK27" i="6"/>
  <c r="DL27" i="6" a="1"/>
  <c r="DL27" i="6"/>
  <c r="DM27" i="6" a="1"/>
  <c r="DM27" i="6"/>
  <c r="DN27" i="6" a="1"/>
  <c r="DN27" i="6"/>
  <c r="DO27" i="6" a="1"/>
  <c r="DO27" i="6"/>
  <c r="DP27" i="6" a="1"/>
  <c r="DP27" i="6"/>
  <c r="DQ27" i="6" a="1"/>
  <c r="DQ27" i="6"/>
  <c r="DR27" i="6" a="1"/>
  <c r="DR27" i="6"/>
  <c r="DS27" i="6" a="1"/>
  <c r="DS27" i="6"/>
  <c r="DT27" i="6" a="1"/>
  <c r="DT27" i="6"/>
  <c r="DU27" i="6" a="1"/>
  <c r="DU27" i="6"/>
  <c r="DV27" i="6" a="1"/>
  <c r="DV27" i="6"/>
  <c r="DW27" i="6" a="1"/>
  <c r="DW27" i="6"/>
  <c r="DX27" i="6" a="1"/>
  <c r="DX27" i="6"/>
  <c r="L49" i="6" a="1"/>
  <c r="L49" i="6"/>
  <c r="M49" i="6" a="1"/>
  <c r="M49" i="6"/>
  <c r="N49" i="6" a="1"/>
  <c r="N49" i="6"/>
  <c r="O49" i="6" a="1"/>
  <c r="O49" i="6"/>
  <c r="P49" i="6" a="1"/>
  <c r="P49" i="6"/>
  <c r="Q49" i="6" a="1"/>
  <c r="Q49" i="6"/>
  <c r="R49" i="6" a="1"/>
  <c r="R49" i="6"/>
  <c r="S49" i="6" a="1"/>
  <c r="S49" i="6"/>
  <c r="T49" i="6" a="1"/>
  <c r="T49" i="6"/>
  <c r="U49" i="6" a="1"/>
  <c r="U49" i="6"/>
  <c r="V49" i="6" a="1"/>
  <c r="V49" i="6"/>
  <c r="W49" i="6" a="1"/>
  <c r="W49" i="6"/>
  <c r="X49" i="6" a="1"/>
  <c r="X49" i="6"/>
  <c r="Y49" i="6" a="1"/>
  <c r="Y49" i="6"/>
  <c r="Z49" i="6" a="1"/>
  <c r="Z49" i="6"/>
  <c r="AA49" i="6" a="1"/>
  <c r="AA49" i="6"/>
  <c r="AB49" i="6" a="1"/>
  <c r="AB49" i="6"/>
  <c r="AC49" i="6" a="1"/>
  <c r="AC49" i="6"/>
  <c r="AD49" i="6" a="1"/>
  <c r="AD49" i="6"/>
  <c r="AE49" i="6" a="1"/>
  <c r="AE49" i="6"/>
  <c r="AF49" i="6" a="1"/>
  <c r="AF49" i="6"/>
  <c r="AG49" i="6" a="1"/>
  <c r="AG49" i="6"/>
  <c r="AH49" i="6" a="1"/>
  <c r="AH49" i="6"/>
  <c r="AI49" i="6" a="1"/>
  <c r="AI49" i="6"/>
  <c r="AJ49" i="6" a="1"/>
  <c r="AJ49" i="6"/>
  <c r="AK49" i="6" a="1"/>
  <c r="AK49" i="6"/>
  <c r="AL49" i="6" a="1"/>
  <c r="AL49" i="6"/>
  <c r="AM49" i="6" a="1"/>
  <c r="AM49" i="6"/>
  <c r="AN49" i="6" a="1"/>
  <c r="AN49" i="6"/>
  <c r="AO49" i="6" a="1"/>
  <c r="AO49" i="6"/>
  <c r="AP49" i="6" a="1"/>
  <c r="AP49" i="6"/>
  <c r="AQ49" i="6" a="1"/>
  <c r="AQ49" i="6"/>
  <c r="AR49" i="6" a="1"/>
  <c r="AR49" i="6"/>
  <c r="AS49" i="6" a="1"/>
  <c r="AS49" i="6"/>
  <c r="AT49" i="6" a="1"/>
  <c r="AT49" i="6"/>
  <c r="AU49" i="6" a="1"/>
  <c r="AU49" i="6"/>
  <c r="AV49" i="6" a="1"/>
  <c r="AV49" i="6"/>
  <c r="AW49" i="6" a="1"/>
  <c r="AW49" i="6"/>
  <c r="AX49" i="6" a="1"/>
  <c r="AX49" i="6"/>
  <c r="AY49" i="6" a="1"/>
  <c r="AY49" i="6"/>
  <c r="AZ49" i="6" a="1"/>
  <c r="AZ49" i="6"/>
  <c r="BA49" i="6" a="1"/>
  <c r="BA49" i="6"/>
  <c r="BB49" i="6" a="1"/>
  <c r="BB49" i="6"/>
  <c r="BC49" i="6" a="1"/>
  <c r="BC49" i="6"/>
  <c r="BD49" i="6" a="1"/>
  <c r="BD49" i="6"/>
  <c r="BE49" i="6" a="1"/>
  <c r="BE49" i="6"/>
  <c r="BF49" i="6" a="1"/>
  <c r="BF49" i="6"/>
  <c r="BG49" i="6" a="1"/>
  <c r="BG49" i="6"/>
  <c r="BH49" i="6" a="1"/>
  <c r="BH49" i="6"/>
  <c r="BI49" i="6" a="1"/>
  <c r="BI49" i="6"/>
  <c r="BJ49" i="6" a="1"/>
  <c r="BJ49" i="6"/>
  <c r="BK49" i="6" a="1"/>
  <c r="BK49" i="6"/>
  <c r="BL49" i="6" a="1"/>
  <c r="BL49" i="6"/>
  <c r="BM49" i="6" a="1"/>
  <c r="BM49" i="6"/>
  <c r="BN49" i="6" a="1"/>
  <c r="BN49" i="6"/>
  <c r="BO49" i="6" a="1"/>
  <c r="BO49" i="6"/>
  <c r="BP49" i="6" a="1"/>
  <c r="BP49" i="6"/>
  <c r="BQ49" i="6" a="1"/>
  <c r="BQ49" i="6"/>
  <c r="BR49" i="6" a="1"/>
  <c r="BR49" i="6"/>
  <c r="BS49" i="6" a="1"/>
  <c r="BS49" i="6"/>
  <c r="BT49" i="6" a="1"/>
  <c r="BT49" i="6"/>
  <c r="BU49" i="6" a="1"/>
  <c r="BU49" i="6"/>
  <c r="BV49" i="6" a="1"/>
  <c r="BV49" i="6"/>
  <c r="BW49" i="6" a="1"/>
  <c r="BW49" i="6"/>
  <c r="BX49" i="6" a="1"/>
  <c r="BX49" i="6"/>
  <c r="BY49" i="6" a="1"/>
  <c r="BY49" i="6"/>
  <c r="BZ49" i="6" a="1"/>
  <c r="BZ49" i="6"/>
  <c r="CA49" i="6" a="1"/>
  <c r="CA49" i="6"/>
  <c r="CB49" i="6" a="1"/>
  <c r="CB49" i="6"/>
  <c r="CC49" i="6" a="1"/>
  <c r="CC49" i="6"/>
  <c r="CD49" i="6" a="1"/>
  <c r="CD49" i="6"/>
  <c r="CE49" i="6" a="1"/>
  <c r="CE49" i="6"/>
  <c r="CF49" i="6" a="1"/>
  <c r="CF49" i="6"/>
  <c r="CG49" i="6" a="1"/>
  <c r="CG49" i="6"/>
  <c r="CH49" i="6" a="1"/>
  <c r="CH49" i="6"/>
  <c r="CI49" i="6" a="1"/>
  <c r="CI49" i="6"/>
  <c r="CJ49" i="6" a="1"/>
  <c r="CJ49" i="6"/>
  <c r="CK49" i="6" a="1"/>
  <c r="CK49" i="6"/>
  <c r="CL49" i="6" a="1"/>
  <c r="CL49" i="6"/>
  <c r="CM49" i="6" a="1"/>
  <c r="CM49" i="6"/>
  <c r="CN49" i="6" a="1"/>
  <c r="CN49" i="6"/>
  <c r="CO49" i="6" a="1"/>
  <c r="CO49" i="6"/>
  <c r="CP49" i="6" a="1"/>
  <c r="CP49" i="6"/>
  <c r="CQ49" i="6" a="1"/>
  <c r="CQ49" i="6"/>
  <c r="CR49" i="6" a="1"/>
  <c r="CR49" i="6"/>
  <c r="CS49" i="6" a="1"/>
  <c r="CS49" i="6"/>
  <c r="CT49" i="6" a="1"/>
  <c r="CT49" i="6"/>
  <c r="CU49" i="6" a="1"/>
  <c r="CU49" i="6"/>
  <c r="CV49" i="6" a="1"/>
  <c r="CV49" i="6"/>
  <c r="CW49" i="6" a="1"/>
  <c r="CW49" i="6"/>
  <c r="CX49" i="6" a="1"/>
  <c r="CX49" i="6"/>
  <c r="CY49" i="6" a="1"/>
  <c r="CY49" i="6"/>
  <c r="CZ49" i="6" a="1"/>
  <c r="CZ49" i="6"/>
  <c r="DA49" i="6" a="1"/>
  <c r="DA49" i="6"/>
  <c r="DB49" i="6" a="1"/>
  <c r="DB49" i="6"/>
  <c r="DC49" i="6" a="1"/>
  <c r="DC49" i="6"/>
  <c r="DD49" i="6" a="1"/>
  <c r="DD49" i="6"/>
  <c r="DE49" i="6" a="1"/>
  <c r="DE49" i="6"/>
  <c r="DF49" i="6" a="1"/>
  <c r="DF49" i="6"/>
  <c r="DG49" i="6" a="1"/>
  <c r="DG49" i="6"/>
  <c r="DH49" i="6" a="1"/>
  <c r="DH49" i="6"/>
  <c r="DI49" i="6" a="1"/>
  <c r="DI49" i="6"/>
  <c r="DJ49" i="6" a="1"/>
  <c r="DJ49" i="6"/>
  <c r="DK49" i="6" a="1"/>
  <c r="DK49" i="6"/>
  <c r="DL49" i="6" a="1"/>
  <c r="DL49" i="6"/>
  <c r="DM49" i="6" a="1"/>
  <c r="DM49" i="6"/>
  <c r="DN49" i="6" a="1"/>
  <c r="DN49" i="6"/>
  <c r="DO49" i="6" a="1"/>
  <c r="DO49" i="6"/>
  <c r="DP49" i="6" a="1"/>
  <c r="DP49" i="6"/>
  <c r="DQ49" i="6" a="1"/>
  <c r="DQ49" i="6"/>
  <c r="DR49" i="6" a="1"/>
  <c r="DR49" i="6"/>
  <c r="DS49" i="6" a="1"/>
  <c r="DS49" i="6"/>
  <c r="DT49" i="6" a="1"/>
  <c r="DT49" i="6"/>
  <c r="DU49" i="6" a="1"/>
  <c r="DU49" i="6"/>
  <c r="DV49" i="6" a="1"/>
  <c r="DV49" i="6"/>
  <c r="DW49" i="6" a="1"/>
  <c r="DW49" i="6"/>
  <c r="DX49" i="6" a="1"/>
  <c r="DX49" i="6"/>
  <c r="R59" i="6" a="1"/>
  <c r="R59" i="6"/>
  <c r="S59" i="6" a="1"/>
  <c r="S59" i="6"/>
  <c r="T59" i="6" a="1"/>
  <c r="T59" i="6"/>
  <c r="U59" i="6" a="1"/>
  <c r="U59" i="6"/>
  <c r="V59" i="6" a="1"/>
  <c r="V59" i="6"/>
  <c r="W59" i="6" a="1"/>
  <c r="W59" i="6"/>
  <c r="X59" i="6" a="1"/>
  <c r="X59" i="6"/>
  <c r="Y59" i="6" a="1"/>
  <c r="Y59" i="6"/>
  <c r="Z59" i="6" a="1"/>
  <c r="Z59" i="6"/>
  <c r="AA59" i="6" a="1"/>
  <c r="AA59" i="6"/>
  <c r="AB59" i="6" a="1"/>
  <c r="AB59" i="6"/>
  <c r="AC59" i="6" a="1"/>
  <c r="AC59" i="6"/>
  <c r="AD59" i="6" a="1"/>
  <c r="AD59" i="6"/>
  <c r="AE59" i="6" a="1"/>
  <c r="AE59" i="6"/>
  <c r="AF59" i="6" a="1"/>
  <c r="AF59" i="6"/>
  <c r="AG59" i="6" a="1"/>
  <c r="AG59" i="6"/>
  <c r="AH59" i="6" a="1"/>
  <c r="AH59" i="6"/>
  <c r="AI59" i="6" a="1"/>
  <c r="AI59" i="6"/>
  <c r="AJ59" i="6" a="1"/>
  <c r="AJ59" i="6"/>
  <c r="AK59" i="6" a="1"/>
  <c r="AK59" i="6"/>
  <c r="AL59" i="6" a="1"/>
  <c r="AL59" i="6"/>
  <c r="AM59" i="6" a="1"/>
  <c r="AM59" i="6"/>
  <c r="AN59" i="6" a="1"/>
  <c r="AN59" i="6"/>
  <c r="AO59" i="6" a="1"/>
  <c r="AO59" i="6"/>
  <c r="AP59" i="6" a="1"/>
  <c r="AP59" i="6"/>
  <c r="AQ59" i="6" a="1"/>
  <c r="AQ59" i="6"/>
  <c r="AR59" i="6" a="1"/>
  <c r="AR59" i="6"/>
  <c r="AS59" i="6" a="1"/>
  <c r="AS59" i="6"/>
  <c r="AT59" i="6" a="1"/>
  <c r="AT59" i="6"/>
  <c r="AU59" i="6" a="1"/>
  <c r="AU59" i="6"/>
  <c r="AV59" i="6" a="1"/>
  <c r="AV59" i="6"/>
  <c r="AW59" i="6" a="1"/>
  <c r="AW59" i="6"/>
  <c r="AX59" i="6" a="1"/>
  <c r="AX59" i="6"/>
  <c r="AY59" i="6" a="1"/>
  <c r="AY59" i="6"/>
  <c r="AZ59" i="6" a="1"/>
  <c r="AZ59" i="6"/>
  <c r="BA59" i="6" a="1"/>
  <c r="BA59" i="6"/>
  <c r="BB59" i="6" a="1"/>
  <c r="BB59" i="6"/>
  <c r="BC59" i="6" a="1"/>
  <c r="BC59" i="6"/>
  <c r="BD59" i="6" a="1"/>
  <c r="BD59" i="6"/>
  <c r="BE59" i="6" a="1"/>
  <c r="BE59" i="6"/>
  <c r="BF59" i="6" a="1"/>
  <c r="BF59" i="6"/>
  <c r="BG59" i="6" a="1"/>
  <c r="BG59" i="6"/>
  <c r="BH59" i="6" a="1"/>
  <c r="BH59" i="6"/>
  <c r="BI59" i="6" a="1"/>
  <c r="BI59" i="6"/>
  <c r="BJ59" i="6" a="1"/>
  <c r="BJ59" i="6"/>
  <c r="BK59" i="6" a="1"/>
  <c r="BK59" i="6"/>
  <c r="BL59" i="6" a="1"/>
  <c r="BL59" i="6"/>
  <c r="BM59" i="6" a="1"/>
  <c r="BM59" i="6"/>
  <c r="BN59" i="6" a="1"/>
  <c r="BN59" i="6"/>
  <c r="BO59" i="6" a="1"/>
  <c r="BO59" i="6"/>
  <c r="BP59" i="6" a="1"/>
  <c r="BP59" i="6"/>
  <c r="BQ59" i="6" a="1"/>
  <c r="BQ59" i="6"/>
  <c r="BR59" i="6" a="1"/>
  <c r="BR59" i="6"/>
  <c r="BS59" i="6" a="1"/>
  <c r="BS59" i="6"/>
  <c r="BT59" i="6" a="1"/>
  <c r="BT59" i="6"/>
  <c r="BU59" i="6" a="1"/>
  <c r="BU59" i="6"/>
  <c r="BV59" i="6" a="1"/>
  <c r="BV59" i="6"/>
  <c r="BW59" i="6" a="1"/>
  <c r="BW59" i="6"/>
  <c r="BX59" i="6" a="1"/>
  <c r="BX59" i="6"/>
  <c r="BY59" i="6" a="1"/>
  <c r="BY59" i="6"/>
  <c r="BZ59" i="6" a="1"/>
  <c r="BZ59" i="6"/>
  <c r="CA59" i="6" a="1"/>
  <c r="CA59" i="6"/>
  <c r="CB59" i="6" a="1"/>
  <c r="CB59" i="6"/>
  <c r="CC59" i="6" a="1"/>
  <c r="CC59" i="6"/>
  <c r="CD59" i="6" a="1"/>
  <c r="CD59" i="6"/>
  <c r="CE59" i="6" a="1"/>
  <c r="CE59" i="6"/>
  <c r="CF59" i="6" a="1"/>
  <c r="CF59" i="6"/>
  <c r="CG59" i="6" a="1"/>
  <c r="CG59" i="6"/>
  <c r="CH59" i="6" a="1"/>
  <c r="CH59" i="6"/>
  <c r="CI59" i="6" a="1"/>
  <c r="CI59" i="6"/>
  <c r="CJ59" i="6" a="1"/>
  <c r="CJ59" i="6"/>
  <c r="CK59" i="6" a="1"/>
  <c r="CK59" i="6"/>
  <c r="CL59" i="6" a="1"/>
  <c r="CL59" i="6"/>
  <c r="CM59" i="6" a="1"/>
  <c r="CM59" i="6"/>
  <c r="CN59" i="6" a="1"/>
  <c r="CN59" i="6"/>
  <c r="CO59" i="6" a="1"/>
  <c r="CO59" i="6"/>
  <c r="CP59" i="6" a="1"/>
  <c r="CP59" i="6"/>
  <c r="CQ59" i="6" a="1"/>
  <c r="CQ59" i="6"/>
  <c r="CR59" i="6" a="1"/>
  <c r="CR59" i="6"/>
  <c r="CS59" i="6" a="1"/>
  <c r="CS59" i="6"/>
  <c r="CT59" i="6" a="1"/>
  <c r="CT59" i="6"/>
  <c r="CU59" i="6" a="1"/>
  <c r="CU59" i="6"/>
  <c r="CV59" i="6" a="1"/>
  <c r="CV59" i="6"/>
  <c r="CW59" i="6" a="1"/>
  <c r="CW59" i="6"/>
  <c r="CX59" i="6" a="1"/>
  <c r="CX59" i="6"/>
  <c r="CY59" i="6" a="1"/>
  <c r="CY59" i="6"/>
  <c r="CZ59" i="6" a="1"/>
  <c r="CZ59" i="6"/>
  <c r="DA59" i="6" a="1"/>
  <c r="DA59" i="6"/>
  <c r="DB59" i="6" a="1"/>
  <c r="DB59" i="6"/>
  <c r="DC59" i="6" a="1"/>
  <c r="DC59" i="6"/>
  <c r="DD59" i="6" a="1"/>
  <c r="DD59" i="6"/>
  <c r="DE59" i="6" a="1"/>
  <c r="DE59" i="6"/>
  <c r="DF59" i="6" a="1"/>
  <c r="DF59" i="6"/>
  <c r="DG59" i="6" a="1"/>
  <c r="DG59" i="6"/>
  <c r="DH59" i="6" a="1"/>
  <c r="DH59" i="6"/>
  <c r="DI59" i="6" a="1"/>
  <c r="DI59" i="6"/>
  <c r="DJ59" i="6" a="1"/>
  <c r="DJ59" i="6"/>
  <c r="DK59" i="6" a="1"/>
  <c r="DK59" i="6"/>
  <c r="DL59" i="6" a="1"/>
  <c r="DL59" i="6"/>
  <c r="DM59" i="6" a="1"/>
  <c r="DM59" i="6"/>
  <c r="DN59" i="6" a="1"/>
  <c r="DN59" i="6"/>
  <c r="DO59" i="6" a="1"/>
  <c r="DO59" i="6"/>
  <c r="DP59" i="6" a="1"/>
  <c r="DP59" i="6"/>
  <c r="DQ59" i="6" a="1"/>
  <c r="DQ59" i="6"/>
  <c r="DR59" i="6" a="1"/>
  <c r="DR59" i="6"/>
  <c r="DS59" i="6" a="1"/>
  <c r="DS59" i="6"/>
  <c r="DT59" i="6" a="1"/>
  <c r="DT59" i="6"/>
  <c r="DU59" i="6" a="1"/>
  <c r="DU59" i="6"/>
  <c r="DV59" i="6" a="1"/>
  <c r="DV59" i="6"/>
  <c r="DW59" i="6" a="1"/>
  <c r="DW59" i="6"/>
  <c r="DX59" i="6" a="1"/>
  <c r="DX59" i="6"/>
  <c r="Q48" i="6" a="1"/>
  <c r="Q48" i="6"/>
  <c r="R48" i="6" a="1"/>
  <c r="R48" i="6"/>
  <c r="S48" i="6" a="1"/>
  <c r="S48" i="6"/>
  <c r="T48" i="6" a="1"/>
  <c r="T48" i="6"/>
  <c r="U48" i="6" a="1"/>
  <c r="U48" i="6"/>
  <c r="V48" i="6" a="1"/>
  <c r="V48" i="6"/>
  <c r="W48" i="6" a="1"/>
  <c r="W48" i="6"/>
  <c r="X48" i="6" a="1"/>
  <c r="X48" i="6"/>
  <c r="Y48" i="6" a="1"/>
  <c r="Y48" i="6"/>
  <c r="Z48" i="6" a="1"/>
  <c r="Z48" i="6"/>
  <c r="AA48" i="6" a="1"/>
  <c r="AA48" i="6"/>
  <c r="AB48" i="6" a="1"/>
  <c r="AB48" i="6"/>
  <c r="AC48" i="6" a="1"/>
  <c r="AC48" i="6"/>
  <c r="AD48" i="6" a="1"/>
  <c r="AD48" i="6"/>
  <c r="AE48" i="6" a="1"/>
  <c r="AE48" i="6"/>
  <c r="AF48" i="6" a="1"/>
  <c r="AF48" i="6"/>
  <c r="AG48" i="6" a="1"/>
  <c r="AG48" i="6"/>
  <c r="AH48" i="6" a="1"/>
  <c r="AH48" i="6"/>
  <c r="AI48" i="6" a="1"/>
  <c r="AI48" i="6"/>
  <c r="AJ48" i="6" a="1"/>
  <c r="AJ48" i="6"/>
  <c r="AK48" i="6" a="1"/>
  <c r="AK48" i="6"/>
  <c r="AL48" i="6" a="1"/>
  <c r="AL48" i="6"/>
  <c r="AM48" i="6" a="1"/>
  <c r="AM48" i="6"/>
  <c r="AN48" i="6" a="1"/>
  <c r="AN48" i="6"/>
  <c r="AO48" i="6" a="1"/>
  <c r="AO48" i="6"/>
  <c r="AP48" i="6" a="1"/>
  <c r="AP48" i="6"/>
  <c r="AQ48" i="6" a="1"/>
  <c r="AQ48" i="6"/>
  <c r="AR48" i="6" a="1"/>
  <c r="AR48" i="6"/>
  <c r="AS48" i="6" a="1"/>
  <c r="AS48" i="6"/>
  <c r="AT48" i="6" a="1"/>
  <c r="AT48" i="6"/>
  <c r="AU48" i="6" a="1"/>
  <c r="AU48" i="6"/>
  <c r="AV48" i="6" a="1"/>
  <c r="AV48" i="6"/>
  <c r="AW48" i="6" a="1"/>
  <c r="AW48" i="6"/>
  <c r="AX48" i="6" a="1"/>
  <c r="AX48" i="6"/>
  <c r="AY48" i="6" a="1"/>
  <c r="AY48" i="6"/>
  <c r="AZ48" i="6" a="1"/>
  <c r="AZ48" i="6"/>
  <c r="BA48" i="6" a="1"/>
  <c r="BA48" i="6"/>
  <c r="BB48" i="6" a="1"/>
  <c r="BB48" i="6"/>
  <c r="BC48" i="6" a="1"/>
  <c r="BC48" i="6"/>
  <c r="BD48" i="6" a="1"/>
  <c r="BD48" i="6"/>
  <c r="BE48" i="6" a="1"/>
  <c r="BE48" i="6"/>
  <c r="BF48" i="6" a="1"/>
  <c r="BF48" i="6"/>
  <c r="BG48" i="6" a="1"/>
  <c r="BG48" i="6"/>
  <c r="BH48" i="6" a="1"/>
  <c r="BH48" i="6"/>
  <c r="BI48" i="6" a="1"/>
  <c r="BI48" i="6"/>
  <c r="BJ48" i="6" a="1"/>
  <c r="BJ48" i="6"/>
  <c r="BK48" i="6" a="1"/>
  <c r="BK48" i="6"/>
  <c r="BL48" i="6" a="1"/>
  <c r="BL48" i="6"/>
  <c r="BM48" i="6" a="1"/>
  <c r="BM48" i="6"/>
  <c r="BN48" i="6" a="1"/>
  <c r="BN48" i="6"/>
  <c r="BO48" i="6" a="1"/>
  <c r="BO48" i="6"/>
  <c r="BP48" i="6" a="1"/>
  <c r="BP48" i="6"/>
  <c r="BQ48" i="6" a="1"/>
  <c r="BQ48" i="6"/>
  <c r="BR48" i="6" a="1"/>
  <c r="BR48" i="6"/>
  <c r="BS48" i="6" a="1"/>
  <c r="BS48" i="6"/>
  <c r="BT48" i="6" a="1"/>
  <c r="BT48" i="6"/>
  <c r="BU48" i="6" a="1"/>
  <c r="BU48" i="6"/>
  <c r="BV48" i="6" a="1"/>
  <c r="BV48" i="6"/>
  <c r="BW48" i="6" a="1"/>
  <c r="BW48" i="6"/>
  <c r="BX48" i="6" a="1"/>
  <c r="BX48" i="6"/>
  <c r="BY48" i="6" a="1"/>
  <c r="BY48" i="6"/>
  <c r="BZ48" i="6" a="1"/>
  <c r="BZ48" i="6"/>
  <c r="CA48" i="6" a="1"/>
  <c r="CA48" i="6"/>
  <c r="CB48" i="6" a="1"/>
  <c r="CB48" i="6"/>
  <c r="CC48" i="6" a="1"/>
  <c r="CC48" i="6"/>
  <c r="CD48" i="6" a="1"/>
  <c r="CD48" i="6"/>
  <c r="CE48" i="6" a="1"/>
  <c r="CE48" i="6"/>
  <c r="CF48" i="6" a="1"/>
  <c r="CF48" i="6"/>
  <c r="CG48" i="6" a="1"/>
  <c r="CG48" i="6"/>
  <c r="CH48" i="6" a="1"/>
  <c r="CH48" i="6"/>
  <c r="CI48" i="6" a="1"/>
  <c r="CI48" i="6"/>
  <c r="CJ48" i="6" a="1"/>
  <c r="CJ48" i="6"/>
  <c r="CK48" i="6" a="1"/>
  <c r="CK48" i="6"/>
  <c r="CL48" i="6" a="1"/>
  <c r="CL48" i="6"/>
  <c r="CM48" i="6" a="1"/>
  <c r="CM48" i="6"/>
  <c r="CN48" i="6" a="1"/>
  <c r="CN48" i="6"/>
  <c r="CO48" i="6" a="1"/>
  <c r="CO48" i="6"/>
  <c r="CP48" i="6" a="1"/>
  <c r="CP48" i="6"/>
  <c r="CQ48" i="6" a="1"/>
  <c r="CQ48" i="6"/>
  <c r="CR48" i="6" a="1"/>
  <c r="CR48" i="6"/>
  <c r="CS48" i="6" a="1"/>
  <c r="CS48" i="6"/>
  <c r="CT48" i="6" a="1"/>
  <c r="CT48" i="6"/>
  <c r="CU48" i="6" a="1"/>
  <c r="CU48" i="6"/>
  <c r="CV48" i="6" a="1"/>
  <c r="CV48" i="6"/>
  <c r="CW48" i="6" a="1"/>
  <c r="CW48" i="6"/>
  <c r="CX48" i="6" a="1"/>
  <c r="CX48" i="6"/>
  <c r="CY48" i="6" a="1"/>
  <c r="CY48" i="6"/>
  <c r="CZ48" i="6" a="1"/>
  <c r="CZ48" i="6"/>
  <c r="DA48" i="6" a="1"/>
  <c r="DA48" i="6"/>
  <c r="DB48" i="6" a="1"/>
  <c r="DB48" i="6"/>
  <c r="DC48" i="6" a="1"/>
  <c r="DC48" i="6"/>
  <c r="DD48" i="6" a="1"/>
  <c r="DD48" i="6"/>
  <c r="DE48" i="6" a="1"/>
  <c r="DE48" i="6"/>
  <c r="DF48" i="6" a="1"/>
  <c r="DF48" i="6"/>
  <c r="DG48" i="6" a="1"/>
  <c r="DG48" i="6"/>
  <c r="DH48" i="6" a="1"/>
  <c r="DH48" i="6"/>
  <c r="DI48" i="6" a="1"/>
  <c r="DI48" i="6"/>
  <c r="DJ48" i="6" a="1"/>
  <c r="DJ48" i="6"/>
  <c r="DK48" i="6" a="1"/>
  <c r="DK48" i="6"/>
  <c r="DL48" i="6" a="1"/>
  <c r="DL48" i="6"/>
  <c r="DM48" i="6" a="1"/>
  <c r="DM48" i="6"/>
  <c r="DN48" i="6" a="1"/>
  <c r="DN48" i="6"/>
  <c r="DO48" i="6" a="1"/>
  <c r="DO48" i="6"/>
  <c r="DP48" i="6" a="1"/>
  <c r="DP48" i="6"/>
  <c r="DQ48" i="6" a="1"/>
  <c r="DQ48" i="6"/>
  <c r="DR48" i="6" a="1"/>
  <c r="DR48" i="6"/>
  <c r="DS48" i="6" a="1"/>
  <c r="DS48" i="6"/>
  <c r="DT48" i="6" a="1"/>
  <c r="DT48" i="6"/>
  <c r="DU48" i="6" a="1"/>
  <c r="DU48" i="6"/>
  <c r="DV48" i="6" a="1"/>
  <c r="DV48" i="6"/>
  <c r="DW48" i="6" a="1"/>
  <c r="DW48" i="6"/>
  <c r="DX48" i="6" a="1"/>
  <c r="DX48" i="6"/>
  <c r="AJ16" i="6" a="1"/>
  <c r="AJ16" i="6"/>
  <c r="AK16" i="6" a="1"/>
  <c r="AK16" i="6"/>
  <c r="AL16" i="6" a="1"/>
  <c r="AL16" i="6"/>
  <c r="AM16" i="6" a="1"/>
  <c r="AM16" i="6"/>
  <c r="AN16" i="6" a="1"/>
  <c r="AN16" i="6"/>
  <c r="AO16" i="6" a="1"/>
  <c r="AO16" i="6"/>
  <c r="AP16" i="6" a="1"/>
  <c r="AP16" i="6"/>
  <c r="AQ16" i="6" a="1"/>
  <c r="AQ16" i="6"/>
  <c r="AR16" i="6" a="1"/>
  <c r="AR16" i="6"/>
  <c r="AS16" i="6" a="1"/>
  <c r="AS16" i="6"/>
  <c r="AT16" i="6" a="1"/>
  <c r="AT16" i="6"/>
  <c r="AU16" i="6" a="1"/>
  <c r="AU16" i="6"/>
  <c r="AV16" i="6" a="1"/>
  <c r="AV16" i="6"/>
  <c r="AW16" i="6" a="1"/>
  <c r="AW16" i="6"/>
  <c r="AX16" i="6" a="1"/>
  <c r="AX16" i="6"/>
  <c r="AY16" i="6" a="1"/>
  <c r="AY16" i="6"/>
  <c r="AZ16" i="6" a="1"/>
  <c r="AZ16" i="6"/>
  <c r="BA16" i="6" a="1"/>
  <c r="BA16" i="6"/>
  <c r="BB16" i="6" a="1"/>
  <c r="BB16" i="6"/>
  <c r="BC16" i="6" a="1"/>
  <c r="BC16" i="6"/>
  <c r="BD16" i="6" a="1"/>
  <c r="BD16" i="6"/>
  <c r="BE16" i="6" a="1"/>
  <c r="BE16" i="6"/>
  <c r="BF16" i="6" a="1"/>
  <c r="BF16" i="6"/>
  <c r="BG16" i="6" a="1"/>
  <c r="BG16" i="6"/>
  <c r="BH16" i="6" a="1"/>
  <c r="BH16" i="6"/>
  <c r="BI16" i="6" a="1"/>
  <c r="BI16" i="6"/>
  <c r="BJ16" i="6" a="1"/>
  <c r="BJ16" i="6"/>
  <c r="BK16" i="6" a="1"/>
  <c r="BK16" i="6"/>
  <c r="BL16" i="6" a="1"/>
  <c r="BL16" i="6"/>
  <c r="BM16" i="6" a="1"/>
  <c r="BM16" i="6"/>
  <c r="BN16" i="6" a="1"/>
  <c r="BN16" i="6"/>
  <c r="BO16" i="6" a="1"/>
  <c r="BO16" i="6"/>
  <c r="BP16" i="6" a="1"/>
  <c r="BP16" i="6"/>
  <c r="BQ16" i="6" a="1"/>
  <c r="BQ16" i="6"/>
  <c r="BR16" i="6" a="1"/>
  <c r="BR16" i="6"/>
  <c r="BS16" i="6" a="1"/>
  <c r="BS16" i="6"/>
  <c r="BT16" i="6" a="1"/>
  <c r="BT16" i="6"/>
  <c r="BU16" i="6" a="1"/>
  <c r="BU16" i="6"/>
  <c r="BV16" i="6" a="1"/>
  <c r="BV16" i="6"/>
  <c r="BW16" i="6" a="1"/>
  <c r="BW16" i="6"/>
  <c r="BX16" i="6" a="1"/>
  <c r="BX16" i="6"/>
  <c r="BY16" i="6" a="1"/>
  <c r="BY16" i="6"/>
  <c r="BZ16" i="6" a="1"/>
  <c r="BZ16" i="6"/>
  <c r="CA16" i="6" a="1"/>
  <c r="CA16" i="6"/>
  <c r="CB16" i="6" a="1"/>
  <c r="CB16" i="6"/>
  <c r="CC16" i="6" a="1"/>
  <c r="CC16" i="6"/>
  <c r="CD16" i="6" a="1"/>
  <c r="CD16" i="6"/>
  <c r="CE16" i="6" a="1"/>
  <c r="CE16" i="6"/>
  <c r="CF16" i="6" a="1"/>
  <c r="CF16" i="6"/>
  <c r="CG16" i="6" a="1"/>
  <c r="CG16" i="6"/>
  <c r="CH16" i="6" a="1"/>
  <c r="CH16" i="6"/>
  <c r="CI16" i="6" a="1"/>
  <c r="CI16" i="6"/>
  <c r="CJ16" i="6" a="1"/>
  <c r="CJ16" i="6"/>
  <c r="CK16" i="6" a="1"/>
  <c r="CK16" i="6"/>
  <c r="CL16" i="6" a="1"/>
  <c r="CL16" i="6"/>
  <c r="CM16" i="6" a="1"/>
  <c r="CM16" i="6"/>
  <c r="CN16" i="6" a="1"/>
  <c r="CN16" i="6"/>
  <c r="CO16" i="6" a="1"/>
  <c r="CO16" i="6"/>
  <c r="CP16" i="6" a="1"/>
  <c r="CP16" i="6"/>
  <c r="CQ16" i="6" a="1"/>
  <c r="CQ16" i="6"/>
  <c r="CR16" i="6" a="1"/>
  <c r="CR16" i="6"/>
  <c r="CS16" i="6" a="1"/>
  <c r="CS16" i="6"/>
  <c r="CT16" i="6" a="1"/>
  <c r="CT16" i="6"/>
  <c r="CU16" i="6" a="1"/>
  <c r="CU16" i="6"/>
  <c r="CV16" i="6" a="1"/>
  <c r="CV16" i="6"/>
  <c r="CW16" i="6" a="1"/>
  <c r="CW16" i="6"/>
  <c r="CX16" i="6" a="1"/>
  <c r="CX16" i="6"/>
  <c r="CY16" i="6" a="1"/>
  <c r="CY16" i="6"/>
  <c r="CZ16" i="6" a="1"/>
  <c r="CZ16" i="6"/>
  <c r="DA16" i="6" a="1"/>
  <c r="DA16" i="6"/>
  <c r="DB16" i="6" a="1"/>
  <c r="DB16" i="6"/>
  <c r="DC16" i="6" a="1"/>
  <c r="DC16" i="6"/>
  <c r="DD16" i="6" a="1"/>
  <c r="DD16" i="6"/>
  <c r="DE16" i="6" a="1"/>
  <c r="DE16" i="6"/>
  <c r="DF16" i="6" a="1"/>
  <c r="DF16" i="6"/>
  <c r="DG16" i="6" a="1"/>
  <c r="DG16" i="6"/>
  <c r="DH16" i="6" a="1"/>
  <c r="DH16" i="6"/>
  <c r="DI16" i="6" a="1"/>
  <c r="DI16" i="6"/>
  <c r="DJ16" i="6" a="1"/>
  <c r="DJ16" i="6"/>
  <c r="DK16" i="6" a="1"/>
  <c r="DK16" i="6"/>
  <c r="DL16" i="6" a="1"/>
  <c r="DL16" i="6"/>
  <c r="DM16" i="6" a="1"/>
  <c r="DM16" i="6"/>
  <c r="DN16" i="6" a="1"/>
  <c r="DN16" i="6"/>
  <c r="DO16" i="6" a="1"/>
  <c r="DO16" i="6"/>
  <c r="DP16" i="6" a="1"/>
  <c r="DP16" i="6"/>
  <c r="DQ16" i="6" a="1"/>
  <c r="DQ16" i="6"/>
  <c r="DR16" i="6" a="1"/>
  <c r="DR16" i="6"/>
  <c r="DS16" i="6" a="1"/>
  <c r="DS16" i="6"/>
  <c r="DT16" i="6" a="1"/>
  <c r="DT16" i="6"/>
  <c r="DU16" i="6" a="1"/>
  <c r="DU16" i="6"/>
  <c r="DV16" i="6" a="1"/>
  <c r="DV16" i="6"/>
  <c r="DW16" i="6" a="1"/>
  <c r="DW16" i="6"/>
  <c r="DX16" i="6" a="1"/>
  <c r="DX16" i="6"/>
  <c r="P43" i="6" a="1"/>
  <c r="P43" i="6"/>
  <c r="Q43" i="6" a="1"/>
  <c r="Q43" i="6"/>
  <c r="R43" i="6" a="1"/>
  <c r="R43" i="6"/>
  <c r="S43" i="6" a="1"/>
  <c r="S43" i="6"/>
  <c r="T43" i="6" a="1"/>
  <c r="T43" i="6"/>
  <c r="U43" i="6" a="1"/>
  <c r="U43" i="6"/>
  <c r="V43" i="6" a="1"/>
  <c r="V43" i="6"/>
  <c r="W43" i="6" a="1"/>
  <c r="W43" i="6"/>
  <c r="X43" i="6" a="1"/>
  <c r="X43" i="6"/>
  <c r="Y43" i="6" a="1"/>
  <c r="Y43" i="6"/>
  <c r="Z43" i="6" a="1"/>
  <c r="Z43" i="6"/>
  <c r="AA43" i="6" a="1"/>
  <c r="AA43" i="6"/>
  <c r="AB43" i="6" a="1"/>
  <c r="AB43" i="6"/>
  <c r="AC43" i="6" a="1"/>
  <c r="AC43" i="6"/>
  <c r="AD43" i="6" a="1"/>
  <c r="AD43" i="6"/>
  <c r="AE43" i="6" a="1"/>
  <c r="AE43" i="6"/>
  <c r="AF43" i="6" a="1"/>
  <c r="AF43" i="6"/>
  <c r="AG43" i="6" a="1"/>
  <c r="AG43" i="6"/>
  <c r="AH43" i="6" a="1"/>
  <c r="AH43" i="6"/>
  <c r="AI43" i="6" a="1"/>
  <c r="AI43" i="6"/>
  <c r="AJ43" i="6" a="1"/>
  <c r="AJ43" i="6"/>
  <c r="AK43" i="6" a="1"/>
  <c r="AK43" i="6"/>
  <c r="AL43" i="6" a="1"/>
  <c r="AL43" i="6"/>
  <c r="AM43" i="6" a="1"/>
  <c r="AM43" i="6"/>
  <c r="AN43" i="6" a="1"/>
  <c r="AN43" i="6"/>
  <c r="AO43" i="6" a="1"/>
  <c r="AO43" i="6"/>
  <c r="AP43" i="6" a="1"/>
  <c r="AP43" i="6"/>
  <c r="AQ43" i="6" a="1"/>
  <c r="AQ43" i="6"/>
  <c r="AR43" i="6" a="1"/>
  <c r="AR43" i="6"/>
  <c r="AS43" i="6" a="1"/>
  <c r="AS43" i="6"/>
  <c r="AT43" i="6" a="1"/>
  <c r="AT43" i="6"/>
  <c r="AU43" i="6" a="1"/>
  <c r="AU43" i="6"/>
  <c r="AV43" i="6" a="1"/>
  <c r="AV43" i="6"/>
  <c r="AW43" i="6" a="1"/>
  <c r="AW43" i="6"/>
  <c r="AX43" i="6" a="1"/>
  <c r="AX43" i="6"/>
  <c r="AY43" i="6" a="1"/>
  <c r="AY43" i="6"/>
  <c r="AZ43" i="6" a="1"/>
  <c r="AZ43" i="6"/>
  <c r="BA43" i="6" a="1"/>
  <c r="BA43" i="6"/>
  <c r="BB43" i="6" a="1"/>
  <c r="BB43" i="6"/>
  <c r="BC43" i="6" a="1"/>
  <c r="BC43" i="6"/>
  <c r="BD43" i="6" a="1"/>
  <c r="BD43" i="6"/>
  <c r="BE43" i="6" a="1"/>
  <c r="BE43" i="6"/>
  <c r="BF43" i="6" a="1"/>
  <c r="BF43" i="6"/>
  <c r="BG43" i="6" a="1"/>
  <c r="BG43" i="6"/>
  <c r="BH43" i="6" a="1"/>
  <c r="BH43" i="6"/>
  <c r="BI43" i="6" a="1"/>
  <c r="BI43" i="6"/>
  <c r="BJ43" i="6" a="1"/>
  <c r="BJ43" i="6"/>
  <c r="BK43" i="6" a="1"/>
  <c r="BK43" i="6"/>
  <c r="BL43" i="6" a="1"/>
  <c r="BL43" i="6"/>
  <c r="BM43" i="6" a="1"/>
  <c r="BM43" i="6"/>
  <c r="BN43" i="6" a="1"/>
  <c r="BN43" i="6"/>
  <c r="BO43" i="6" a="1"/>
  <c r="BO43" i="6"/>
  <c r="BP43" i="6" a="1"/>
  <c r="BP43" i="6"/>
  <c r="BQ43" i="6" a="1"/>
  <c r="BQ43" i="6"/>
  <c r="BR43" i="6" a="1"/>
  <c r="BR43" i="6"/>
  <c r="BS43" i="6" a="1"/>
  <c r="BS43" i="6"/>
  <c r="BT43" i="6" a="1"/>
  <c r="BT43" i="6"/>
  <c r="BU43" i="6" a="1"/>
  <c r="BU43" i="6"/>
  <c r="BV43" i="6" a="1"/>
  <c r="BV43" i="6"/>
  <c r="BW43" i="6" a="1"/>
  <c r="BW43" i="6"/>
  <c r="BX43" i="6" a="1"/>
  <c r="BX43" i="6"/>
  <c r="BY43" i="6" a="1"/>
  <c r="BY43" i="6"/>
  <c r="BZ43" i="6" a="1"/>
  <c r="BZ43" i="6"/>
  <c r="CA43" i="6" a="1"/>
  <c r="CA43" i="6"/>
  <c r="CB43" i="6" a="1"/>
  <c r="CB43" i="6"/>
  <c r="CC43" i="6" a="1"/>
  <c r="CC43" i="6"/>
  <c r="CD43" i="6" a="1"/>
  <c r="CD43" i="6"/>
  <c r="CE43" i="6" a="1"/>
  <c r="CE43" i="6"/>
  <c r="CF43" i="6" a="1"/>
  <c r="CF43" i="6"/>
  <c r="CG43" i="6" a="1"/>
  <c r="CG43" i="6"/>
  <c r="CH43" i="6" a="1"/>
  <c r="CH43" i="6"/>
  <c r="CI43" i="6" a="1"/>
  <c r="CI43" i="6"/>
  <c r="CJ43" i="6" a="1"/>
  <c r="CJ43" i="6"/>
  <c r="CK43" i="6" a="1"/>
  <c r="CK43" i="6"/>
  <c r="CL43" i="6" a="1"/>
  <c r="CL43" i="6"/>
  <c r="CM43" i="6" a="1"/>
  <c r="CM43" i="6"/>
  <c r="CN43" i="6" a="1"/>
  <c r="CN43" i="6"/>
  <c r="CO43" i="6" a="1"/>
  <c r="CO43" i="6"/>
  <c r="CP43" i="6" a="1"/>
  <c r="CP43" i="6"/>
  <c r="CQ43" i="6" a="1"/>
  <c r="CQ43" i="6"/>
  <c r="CR43" i="6" a="1"/>
  <c r="CR43" i="6"/>
  <c r="CS43" i="6" a="1"/>
  <c r="CS43" i="6"/>
  <c r="CT43" i="6" a="1"/>
  <c r="CT43" i="6"/>
  <c r="CU43" i="6" a="1"/>
  <c r="CU43" i="6"/>
  <c r="CV43" i="6" a="1"/>
  <c r="CV43" i="6"/>
  <c r="CW43" i="6" a="1"/>
  <c r="CW43" i="6"/>
  <c r="CX43" i="6" a="1"/>
  <c r="CX43" i="6"/>
  <c r="CY43" i="6" a="1"/>
  <c r="CY43" i="6"/>
  <c r="CZ43" i="6" a="1"/>
  <c r="CZ43" i="6"/>
  <c r="DA43" i="6" a="1"/>
  <c r="DA43" i="6"/>
  <c r="DB43" i="6" a="1"/>
  <c r="DB43" i="6"/>
  <c r="DC43" i="6" a="1"/>
  <c r="DC43" i="6"/>
  <c r="DD43" i="6" a="1"/>
  <c r="DD43" i="6"/>
  <c r="DE43" i="6" a="1"/>
  <c r="DE43" i="6"/>
  <c r="DF43" i="6" a="1"/>
  <c r="DF43" i="6"/>
  <c r="DG43" i="6" a="1"/>
  <c r="DG43" i="6"/>
  <c r="DH43" i="6" a="1"/>
  <c r="DH43" i="6"/>
  <c r="DI43" i="6" a="1"/>
  <c r="DI43" i="6"/>
  <c r="DJ43" i="6" a="1"/>
  <c r="DJ43" i="6"/>
  <c r="DK43" i="6" a="1"/>
  <c r="DK43" i="6"/>
  <c r="DL43" i="6" a="1"/>
  <c r="DL43" i="6"/>
  <c r="DM43" i="6" a="1"/>
  <c r="DM43" i="6"/>
  <c r="DN43" i="6" a="1"/>
  <c r="DN43" i="6"/>
  <c r="DO43" i="6" a="1"/>
  <c r="DO43" i="6"/>
  <c r="DP43" i="6" a="1"/>
  <c r="DP43" i="6"/>
  <c r="DQ43" i="6" a="1"/>
  <c r="DQ43" i="6"/>
  <c r="DR43" i="6" a="1"/>
  <c r="DR43" i="6"/>
  <c r="DS43" i="6" a="1"/>
  <c r="DS43" i="6"/>
  <c r="DT43" i="6" a="1"/>
  <c r="DT43" i="6"/>
  <c r="DU43" i="6" a="1"/>
  <c r="DU43" i="6"/>
  <c r="DV43" i="6" a="1"/>
  <c r="DV43" i="6"/>
  <c r="DW43" i="6" a="1"/>
  <c r="DW43" i="6"/>
  <c r="DX43" i="6" a="1"/>
  <c r="DX43" i="6"/>
  <c r="AO11" i="6" a="1"/>
  <c r="AO11" i="6"/>
  <c r="AP11" i="6" a="1"/>
  <c r="AP11" i="6"/>
  <c r="AQ11" i="6" a="1"/>
  <c r="AQ11" i="6"/>
  <c r="AR11" i="6" a="1"/>
  <c r="AR11" i="6"/>
  <c r="AS11" i="6" a="1"/>
  <c r="AS11" i="6"/>
  <c r="AT11" i="6" a="1"/>
  <c r="AT11" i="6"/>
  <c r="AU11" i="6" a="1"/>
  <c r="AU11" i="6"/>
  <c r="AV11" i="6" a="1"/>
  <c r="AV11" i="6"/>
  <c r="AW11" i="6" a="1"/>
  <c r="AW11" i="6"/>
  <c r="AX11" i="6" a="1"/>
  <c r="AX11" i="6"/>
  <c r="AY11" i="6" a="1"/>
  <c r="AY11" i="6"/>
  <c r="AZ11" i="6" a="1"/>
  <c r="AZ11" i="6"/>
  <c r="BA11" i="6" a="1"/>
  <c r="BA11" i="6"/>
  <c r="BB11" i="6" a="1"/>
  <c r="BB11" i="6"/>
  <c r="BC11" i="6" a="1"/>
  <c r="BC11" i="6"/>
  <c r="BD11" i="6" a="1"/>
  <c r="BD11" i="6"/>
  <c r="BE11" i="6" a="1"/>
  <c r="BE11" i="6"/>
  <c r="BF11" i="6" a="1"/>
  <c r="BF11" i="6"/>
  <c r="BG11" i="6" a="1"/>
  <c r="BG11" i="6"/>
  <c r="BH11" i="6" a="1"/>
  <c r="BH11" i="6"/>
  <c r="BI11" i="6" a="1"/>
  <c r="BI11" i="6"/>
  <c r="BJ11" i="6" a="1"/>
  <c r="BJ11" i="6"/>
  <c r="BK11" i="6" a="1"/>
  <c r="BK11" i="6"/>
  <c r="BL11" i="6" a="1"/>
  <c r="BL11" i="6"/>
  <c r="BM11" i="6" a="1"/>
  <c r="BM11" i="6"/>
  <c r="BN11" i="6" a="1"/>
  <c r="BN11" i="6"/>
  <c r="BO11" i="6" a="1"/>
  <c r="BO11" i="6"/>
  <c r="BP11" i="6" a="1"/>
  <c r="BP11" i="6"/>
  <c r="BQ11" i="6" a="1"/>
  <c r="BQ11" i="6"/>
  <c r="BR11" i="6" a="1"/>
  <c r="BR11" i="6"/>
  <c r="BS11" i="6" a="1"/>
  <c r="BS11" i="6"/>
  <c r="BT11" i="6" a="1"/>
  <c r="BT11" i="6"/>
  <c r="BU11" i="6" a="1"/>
  <c r="BU11" i="6"/>
  <c r="BV11" i="6" a="1"/>
  <c r="BV11" i="6"/>
  <c r="BW11" i="6" a="1"/>
  <c r="BW11" i="6"/>
  <c r="BX11" i="6" a="1"/>
  <c r="BX11" i="6"/>
  <c r="BY11" i="6" a="1"/>
  <c r="BY11" i="6"/>
  <c r="BZ11" i="6" a="1"/>
  <c r="BZ11" i="6"/>
  <c r="CA11" i="6" a="1"/>
  <c r="CA11" i="6"/>
  <c r="CB11" i="6" a="1"/>
  <c r="CB11" i="6"/>
  <c r="CC11" i="6" a="1"/>
  <c r="CC11" i="6"/>
  <c r="CD11" i="6" a="1"/>
  <c r="CD11" i="6"/>
  <c r="CE11" i="6" a="1"/>
  <c r="CE11" i="6"/>
  <c r="CF11" i="6" a="1"/>
  <c r="CF11" i="6"/>
  <c r="CG11" i="6" a="1"/>
  <c r="CG11" i="6"/>
  <c r="CH11" i="6" a="1"/>
  <c r="CH11" i="6"/>
  <c r="CI11" i="6" a="1"/>
  <c r="CI11" i="6"/>
  <c r="CJ11" i="6" a="1"/>
  <c r="CJ11" i="6"/>
  <c r="CK11" i="6" a="1"/>
  <c r="CK11" i="6"/>
  <c r="CL11" i="6" a="1"/>
  <c r="CL11" i="6"/>
  <c r="CM11" i="6" a="1"/>
  <c r="CM11" i="6"/>
  <c r="CN11" i="6" a="1"/>
  <c r="CN11" i="6"/>
  <c r="CO11" i="6" a="1"/>
  <c r="CO11" i="6"/>
  <c r="CP11" i="6" a="1"/>
  <c r="CP11" i="6"/>
  <c r="CQ11" i="6" a="1"/>
  <c r="CQ11" i="6"/>
  <c r="CR11" i="6" a="1"/>
  <c r="CR11" i="6"/>
  <c r="CS11" i="6" a="1"/>
  <c r="CS11" i="6"/>
  <c r="CT11" i="6" a="1"/>
  <c r="CT11" i="6"/>
  <c r="CU11" i="6" a="1"/>
  <c r="CU11" i="6"/>
  <c r="CV11" i="6" a="1"/>
  <c r="CV11" i="6"/>
  <c r="CW11" i="6" a="1"/>
  <c r="CW11" i="6"/>
  <c r="CX11" i="6" a="1"/>
  <c r="CX11" i="6"/>
  <c r="CY11" i="6" a="1"/>
  <c r="CY11" i="6"/>
  <c r="CZ11" i="6" a="1"/>
  <c r="CZ11" i="6"/>
  <c r="DA11" i="6" a="1"/>
  <c r="DA11" i="6"/>
  <c r="DB11" i="6" a="1"/>
  <c r="DB11" i="6"/>
  <c r="DC11" i="6" a="1"/>
  <c r="DC11" i="6"/>
  <c r="DD11" i="6" a="1"/>
  <c r="DD11" i="6"/>
  <c r="DE11" i="6" a="1"/>
  <c r="DE11" i="6"/>
  <c r="DF11" i="6" a="1"/>
  <c r="DF11" i="6"/>
  <c r="DG11" i="6" a="1"/>
  <c r="DG11" i="6"/>
  <c r="DH11" i="6" a="1"/>
  <c r="DH11" i="6"/>
  <c r="DI11" i="6" a="1"/>
  <c r="DI11" i="6"/>
  <c r="DJ11" i="6" a="1"/>
  <c r="DJ11" i="6"/>
  <c r="DK11" i="6" a="1"/>
  <c r="DK11" i="6"/>
  <c r="DL11" i="6" a="1"/>
  <c r="DL11" i="6"/>
  <c r="DM11" i="6" a="1"/>
  <c r="DM11" i="6"/>
  <c r="DN11" i="6" a="1"/>
  <c r="DN11" i="6"/>
  <c r="DO11" i="6" a="1"/>
  <c r="DO11" i="6"/>
  <c r="DP11" i="6" a="1"/>
  <c r="DP11" i="6"/>
  <c r="DQ11" i="6" a="1"/>
  <c r="DQ11" i="6"/>
  <c r="DR11" i="6" a="1"/>
  <c r="DR11" i="6"/>
  <c r="DS11" i="6" a="1"/>
  <c r="DS11" i="6"/>
  <c r="DT11" i="6" a="1"/>
  <c r="DT11" i="6"/>
  <c r="DU11" i="6" a="1"/>
  <c r="DU11" i="6"/>
  <c r="DV11" i="6" a="1"/>
  <c r="DV11" i="6"/>
  <c r="DW11" i="6" a="1"/>
  <c r="DW11" i="6"/>
  <c r="DX11" i="6" a="1"/>
  <c r="DX11" i="6"/>
  <c r="M38" i="6" a="1"/>
  <c r="M38" i="6"/>
  <c r="N38" i="6" a="1"/>
  <c r="N38" i="6"/>
  <c r="O38" i="6" a="1"/>
  <c r="O38" i="6"/>
  <c r="P38" i="6" a="1"/>
  <c r="P38" i="6"/>
  <c r="Q38" i="6" a="1"/>
  <c r="Q38" i="6"/>
  <c r="R38" i="6" a="1"/>
  <c r="R38" i="6"/>
  <c r="S38" i="6" a="1"/>
  <c r="S38" i="6"/>
  <c r="T38" i="6" a="1"/>
  <c r="T38" i="6"/>
  <c r="U38" i="6" a="1"/>
  <c r="U38" i="6"/>
  <c r="V38" i="6" a="1"/>
  <c r="V38" i="6"/>
  <c r="W38" i="6" a="1"/>
  <c r="W38" i="6"/>
  <c r="X38" i="6" a="1"/>
  <c r="X38" i="6"/>
  <c r="Y38" i="6" a="1"/>
  <c r="Y38" i="6"/>
  <c r="Z38" i="6" a="1"/>
  <c r="Z38" i="6"/>
  <c r="AA38" i="6" a="1"/>
  <c r="AA38" i="6"/>
  <c r="AB38" i="6" a="1"/>
  <c r="AB38" i="6"/>
  <c r="AC38" i="6" a="1"/>
  <c r="AC38" i="6"/>
  <c r="AD38" i="6" a="1"/>
  <c r="AD38" i="6"/>
  <c r="AE38" i="6" a="1"/>
  <c r="AE38" i="6"/>
  <c r="AF38" i="6" a="1"/>
  <c r="AF38" i="6"/>
  <c r="AG38" i="6" a="1"/>
  <c r="AG38" i="6"/>
  <c r="AH38" i="6" a="1"/>
  <c r="AH38" i="6"/>
  <c r="AI38" i="6" a="1"/>
  <c r="AI38" i="6"/>
  <c r="AJ38" i="6" a="1"/>
  <c r="AJ38" i="6"/>
  <c r="AK38" i="6" a="1"/>
  <c r="AK38" i="6"/>
  <c r="AL38" i="6" a="1"/>
  <c r="AL38" i="6"/>
  <c r="AM38" i="6" a="1"/>
  <c r="AM38" i="6"/>
  <c r="AN38" i="6" a="1"/>
  <c r="AN38" i="6"/>
  <c r="AO38" i="6" a="1"/>
  <c r="AO38" i="6"/>
  <c r="AP38" i="6" a="1"/>
  <c r="AP38" i="6"/>
  <c r="AQ38" i="6" a="1"/>
  <c r="AQ38" i="6"/>
  <c r="AR38" i="6" a="1"/>
  <c r="AR38" i="6"/>
  <c r="AS38" i="6" a="1"/>
  <c r="AS38" i="6"/>
  <c r="AT38" i="6" a="1"/>
  <c r="AT38" i="6"/>
  <c r="AU38" i="6" a="1"/>
  <c r="AU38" i="6"/>
  <c r="AV38" i="6" a="1"/>
  <c r="AV38" i="6"/>
  <c r="AW38" i="6" a="1"/>
  <c r="AW38" i="6"/>
  <c r="AX38" i="6" a="1"/>
  <c r="AX38" i="6"/>
  <c r="AY38" i="6" a="1"/>
  <c r="AY38" i="6"/>
  <c r="AZ38" i="6" a="1"/>
  <c r="AZ38" i="6"/>
  <c r="BA38" i="6" a="1"/>
  <c r="BA38" i="6"/>
  <c r="BB38" i="6" a="1"/>
  <c r="BB38" i="6"/>
  <c r="BC38" i="6" a="1"/>
  <c r="BC38" i="6"/>
  <c r="BD38" i="6" a="1"/>
  <c r="BD38" i="6"/>
  <c r="BE38" i="6" a="1"/>
  <c r="BE38" i="6"/>
  <c r="BF38" i="6" a="1"/>
  <c r="BF38" i="6"/>
  <c r="BG38" i="6" a="1"/>
  <c r="BG38" i="6"/>
  <c r="BH38" i="6" a="1"/>
  <c r="BH38" i="6"/>
  <c r="BI38" i="6" a="1"/>
  <c r="BI38" i="6"/>
  <c r="BJ38" i="6" a="1"/>
  <c r="BJ38" i="6"/>
  <c r="BK38" i="6" a="1"/>
  <c r="BK38" i="6"/>
  <c r="BL38" i="6" a="1"/>
  <c r="BL38" i="6"/>
  <c r="BM38" i="6" a="1"/>
  <c r="BM38" i="6"/>
  <c r="BN38" i="6" a="1"/>
  <c r="BN38" i="6"/>
  <c r="BO38" i="6" a="1"/>
  <c r="BO38" i="6"/>
  <c r="BP38" i="6" a="1"/>
  <c r="BP38" i="6"/>
  <c r="BQ38" i="6" a="1"/>
  <c r="BQ38" i="6"/>
  <c r="BR38" i="6" a="1"/>
  <c r="BR38" i="6"/>
  <c r="BS38" i="6" a="1"/>
  <c r="BS38" i="6"/>
  <c r="BT38" i="6" a="1"/>
  <c r="BT38" i="6"/>
  <c r="BU38" i="6" a="1"/>
  <c r="BU38" i="6"/>
  <c r="BV38" i="6" a="1"/>
  <c r="BV38" i="6"/>
  <c r="BW38" i="6" a="1"/>
  <c r="BW38" i="6"/>
  <c r="BX38" i="6" a="1"/>
  <c r="BX38" i="6"/>
  <c r="BY38" i="6" a="1"/>
  <c r="BY38" i="6"/>
  <c r="BZ38" i="6" a="1"/>
  <c r="BZ38" i="6"/>
  <c r="CA38" i="6" a="1"/>
  <c r="CA38" i="6"/>
  <c r="CB38" i="6" a="1"/>
  <c r="CB38" i="6"/>
  <c r="CC38" i="6" a="1"/>
  <c r="CC38" i="6"/>
  <c r="CD38" i="6" a="1"/>
  <c r="CD38" i="6"/>
  <c r="CE38" i="6" a="1"/>
  <c r="CE38" i="6"/>
  <c r="CF38" i="6" a="1"/>
  <c r="CF38" i="6"/>
  <c r="CG38" i="6" a="1"/>
  <c r="CG38" i="6"/>
  <c r="CH38" i="6" a="1"/>
  <c r="CH38" i="6"/>
  <c r="CI38" i="6" a="1"/>
  <c r="CI38" i="6"/>
  <c r="CJ38" i="6" a="1"/>
  <c r="CJ38" i="6"/>
  <c r="CK38" i="6" a="1"/>
  <c r="CK38" i="6"/>
  <c r="CL38" i="6" a="1"/>
  <c r="CL38" i="6"/>
  <c r="CM38" i="6" a="1"/>
  <c r="CM38" i="6"/>
  <c r="CN38" i="6" a="1"/>
  <c r="CN38" i="6"/>
  <c r="CO38" i="6" a="1"/>
  <c r="CO38" i="6"/>
  <c r="CP38" i="6" a="1"/>
  <c r="CP38" i="6"/>
  <c r="CQ38" i="6" a="1"/>
  <c r="CQ38" i="6"/>
  <c r="CR38" i="6" a="1"/>
  <c r="CR38" i="6"/>
  <c r="CS38" i="6" a="1"/>
  <c r="CS38" i="6"/>
  <c r="CT38" i="6" a="1"/>
  <c r="CT38" i="6"/>
  <c r="CU38" i="6" a="1"/>
  <c r="CU38" i="6"/>
  <c r="CV38" i="6" a="1"/>
  <c r="CV38" i="6"/>
  <c r="CW38" i="6" a="1"/>
  <c r="CW38" i="6"/>
  <c r="CX38" i="6" a="1"/>
  <c r="CX38" i="6"/>
  <c r="CY38" i="6" a="1"/>
  <c r="CY38" i="6"/>
  <c r="CZ38" i="6" a="1"/>
  <c r="CZ38" i="6"/>
  <c r="DA38" i="6" a="1"/>
  <c r="DA38" i="6"/>
  <c r="DB38" i="6" a="1"/>
  <c r="DB38" i="6"/>
  <c r="DC38" i="6" a="1"/>
  <c r="DC38" i="6"/>
  <c r="DD38" i="6" a="1"/>
  <c r="DD38" i="6"/>
  <c r="DE38" i="6" a="1"/>
  <c r="DE38" i="6"/>
  <c r="DF38" i="6" a="1"/>
  <c r="DF38" i="6"/>
  <c r="DG38" i="6" a="1"/>
  <c r="DG38" i="6"/>
  <c r="DH38" i="6" a="1"/>
  <c r="DH38" i="6"/>
  <c r="DI38" i="6" a="1"/>
  <c r="DI38" i="6"/>
  <c r="DJ38" i="6" a="1"/>
  <c r="DJ38" i="6"/>
  <c r="DK38" i="6" a="1"/>
  <c r="DK38" i="6"/>
  <c r="DL38" i="6" a="1"/>
  <c r="DL38" i="6"/>
  <c r="DM38" i="6" a="1"/>
  <c r="DM38" i="6"/>
  <c r="DN38" i="6" a="1"/>
  <c r="DN38" i="6"/>
  <c r="DO38" i="6" a="1"/>
  <c r="DO38" i="6"/>
  <c r="DP38" i="6" a="1"/>
  <c r="DP38" i="6"/>
  <c r="DQ38" i="6" a="1"/>
  <c r="DQ38" i="6"/>
  <c r="DR38" i="6" a="1"/>
  <c r="DR38" i="6"/>
  <c r="DS38" i="6" a="1"/>
  <c r="DS38" i="6"/>
  <c r="DT38" i="6" a="1"/>
  <c r="DT38" i="6"/>
  <c r="DU38" i="6" a="1"/>
  <c r="DU38" i="6"/>
  <c r="DV38" i="6" a="1"/>
  <c r="DV38" i="6"/>
  <c r="DW38" i="6" a="1"/>
  <c r="DW38" i="6"/>
  <c r="DX38" i="6" a="1"/>
  <c r="DX38" i="6"/>
  <c r="L62" i="6" a="1"/>
  <c r="L62" i="6"/>
  <c r="M62" i="6" a="1"/>
  <c r="M62" i="6"/>
  <c r="N62" i="6" a="1"/>
  <c r="N62" i="6"/>
  <c r="O62" i="6" a="1"/>
  <c r="O62" i="6"/>
  <c r="P62" i="6" a="1"/>
  <c r="P62" i="6"/>
  <c r="Q62" i="6" a="1"/>
  <c r="Q62" i="6"/>
  <c r="R62" i="6" a="1"/>
  <c r="R62" i="6"/>
  <c r="S62" i="6" a="1"/>
  <c r="S62" i="6"/>
  <c r="T62" i="6" a="1"/>
  <c r="T62" i="6"/>
  <c r="U62" i="6" a="1"/>
  <c r="U62" i="6"/>
  <c r="V62" i="6" a="1"/>
  <c r="V62" i="6"/>
  <c r="W62" i="6" a="1"/>
  <c r="W62" i="6"/>
  <c r="X62" i="6" a="1"/>
  <c r="X62" i="6"/>
  <c r="Y62" i="6" a="1"/>
  <c r="Y62" i="6"/>
  <c r="Z62" i="6" a="1"/>
  <c r="Z62" i="6"/>
  <c r="AA62" i="6" a="1"/>
  <c r="AA62" i="6"/>
  <c r="AB62" i="6" a="1"/>
  <c r="AB62" i="6"/>
  <c r="AC62" i="6" a="1"/>
  <c r="AC62" i="6"/>
  <c r="AD62" i="6" a="1"/>
  <c r="AD62" i="6"/>
  <c r="AE62" i="6" a="1"/>
  <c r="AE62" i="6"/>
  <c r="AF62" i="6" a="1"/>
  <c r="AF62" i="6"/>
  <c r="AG62" i="6" a="1"/>
  <c r="AG62" i="6"/>
  <c r="AH62" i="6" a="1"/>
  <c r="AH62" i="6"/>
  <c r="AI62" i="6" a="1"/>
  <c r="AI62" i="6"/>
  <c r="AJ62" i="6" a="1"/>
  <c r="AJ62" i="6"/>
  <c r="AK62" i="6" a="1"/>
  <c r="AK62" i="6"/>
  <c r="AL62" i="6" a="1"/>
  <c r="AL62" i="6"/>
  <c r="AM62" i="6" a="1"/>
  <c r="AM62" i="6"/>
  <c r="AN62" i="6" a="1"/>
  <c r="AN62" i="6"/>
  <c r="AO62" i="6" a="1"/>
  <c r="AO62" i="6"/>
  <c r="AP62" i="6" a="1"/>
  <c r="AP62" i="6"/>
  <c r="AQ62" i="6" a="1"/>
  <c r="AQ62" i="6"/>
  <c r="AR62" i="6" a="1"/>
  <c r="AR62" i="6"/>
  <c r="AS62" i="6" a="1"/>
  <c r="AS62" i="6"/>
  <c r="AT62" i="6" a="1"/>
  <c r="AT62" i="6"/>
  <c r="AU62" i="6" a="1"/>
  <c r="AU62" i="6"/>
  <c r="AV62" i="6" a="1"/>
  <c r="AV62" i="6"/>
  <c r="AW62" i="6" a="1"/>
  <c r="AW62" i="6"/>
  <c r="AX62" i="6" a="1"/>
  <c r="AX62" i="6"/>
  <c r="AY62" i="6" a="1"/>
  <c r="AY62" i="6"/>
  <c r="AZ62" i="6" a="1"/>
  <c r="AZ62" i="6"/>
  <c r="BA62" i="6" a="1"/>
  <c r="BA62" i="6"/>
  <c r="BB62" i="6" a="1"/>
  <c r="BB62" i="6"/>
  <c r="BC62" i="6" a="1"/>
  <c r="BC62" i="6"/>
  <c r="BD62" i="6" a="1"/>
  <c r="BD62" i="6"/>
  <c r="BE62" i="6" a="1"/>
  <c r="BE62" i="6"/>
  <c r="BF62" i="6" a="1"/>
  <c r="BF62" i="6"/>
  <c r="BG62" i="6" a="1"/>
  <c r="BG62" i="6"/>
  <c r="BH62" i="6" a="1"/>
  <c r="BH62" i="6"/>
  <c r="BI62" i="6" a="1"/>
  <c r="BI62" i="6"/>
  <c r="BJ62" i="6" a="1"/>
  <c r="BJ62" i="6"/>
  <c r="BK62" i="6" a="1"/>
  <c r="BK62" i="6"/>
  <c r="BL62" i="6" a="1"/>
  <c r="BL62" i="6"/>
  <c r="BM62" i="6" a="1"/>
  <c r="BM62" i="6"/>
  <c r="BN62" i="6" a="1"/>
  <c r="BN62" i="6"/>
  <c r="BO62" i="6" a="1"/>
  <c r="BO62" i="6"/>
  <c r="BP62" i="6" a="1"/>
  <c r="BP62" i="6"/>
  <c r="BQ62" i="6" a="1"/>
  <c r="BQ62" i="6"/>
  <c r="BR62" i="6" a="1"/>
  <c r="BR62" i="6"/>
  <c r="BS62" i="6" a="1"/>
  <c r="BS62" i="6"/>
  <c r="BT62" i="6" a="1"/>
  <c r="BT62" i="6"/>
  <c r="BU62" i="6" a="1"/>
  <c r="BU62" i="6"/>
  <c r="BV62" i="6" a="1"/>
  <c r="BV62" i="6"/>
  <c r="BW62" i="6" a="1"/>
  <c r="BW62" i="6"/>
  <c r="BX62" i="6" a="1"/>
  <c r="BX62" i="6"/>
  <c r="BY62" i="6" a="1"/>
  <c r="BY62" i="6"/>
  <c r="BZ62" i="6" a="1"/>
  <c r="BZ62" i="6"/>
  <c r="CA62" i="6" a="1"/>
  <c r="CA62" i="6"/>
  <c r="CB62" i="6" a="1"/>
  <c r="CB62" i="6"/>
  <c r="CC62" i="6" a="1"/>
  <c r="CC62" i="6"/>
  <c r="CD62" i="6" a="1"/>
  <c r="CD62" i="6"/>
  <c r="CE62" i="6" a="1"/>
  <c r="CE62" i="6"/>
  <c r="CF62" i="6" a="1"/>
  <c r="CF62" i="6"/>
  <c r="CG62" i="6" a="1"/>
  <c r="CG62" i="6"/>
  <c r="CH62" i="6" a="1"/>
  <c r="CH62" i="6"/>
  <c r="CI62" i="6" a="1"/>
  <c r="CI62" i="6"/>
  <c r="CJ62" i="6" a="1"/>
  <c r="CJ62" i="6"/>
  <c r="CK62" i="6" a="1"/>
  <c r="CK62" i="6"/>
  <c r="CL62" i="6" a="1"/>
  <c r="CL62" i="6"/>
  <c r="CM62" i="6" a="1"/>
  <c r="CM62" i="6"/>
  <c r="CN62" i="6" a="1"/>
  <c r="CN62" i="6"/>
  <c r="CO62" i="6" a="1"/>
  <c r="CO62" i="6"/>
  <c r="CP62" i="6" a="1"/>
  <c r="CP62" i="6"/>
  <c r="CQ62" i="6" a="1"/>
  <c r="CQ62" i="6"/>
  <c r="CR62" i="6" a="1"/>
  <c r="CR62" i="6"/>
  <c r="CS62" i="6" a="1"/>
  <c r="CS62" i="6"/>
  <c r="CT62" i="6" a="1"/>
  <c r="CT62" i="6"/>
  <c r="CU62" i="6" a="1"/>
  <c r="CU62" i="6"/>
  <c r="CV62" i="6" a="1"/>
  <c r="CV62" i="6"/>
  <c r="CW62" i="6" a="1"/>
  <c r="CW62" i="6"/>
  <c r="CX62" i="6" a="1"/>
  <c r="CX62" i="6"/>
  <c r="CY62" i="6" a="1"/>
  <c r="CY62" i="6"/>
  <c r="CZ62" i="6" a="1"/>
  <c r="CZ62" i="6"/>
  <c r="DA62" i="6" a="1"/>
  <c r="DA62" i="6"/>
  <c r="DB62" i="6" a="1"/>
  <c r="DB62" i="6"/>
  <c r="DC62" i="6" a="1"/>
  <c r="DC62" i="6"/>
  <c r="DD62" i="6" a="1"/>
  <c r="DD62" i="6"/>
  <c r="DE62" i="6" a="1"/>
  <c r="DE62" i="6"/>
  <c r="DF62" i="6" a="1"/>
  <c r="DF62" i="6"/>
  <c r="DG62" i="6" a="1"/>
  <c r="DG62" i="6"/>
  <c r="DH62" i="6" a="1"/>
  <c r="DH62" i="6"/>
  <c r="DI62" i="6" a="1"/>
  <c r="DI62" i="6"/>
  <c r="DJ62" i="6" a="1"/>
  <c r="DJ62" i="6"/>
  <c r="DK62" i="6" a="1"/>
  <c r="DK62" i="6"/>
  <c r="DL62" i="6" a="1"/>
  <c r="DL62" i="6"/>
  <c r="DM62" i="6" a="1"/>
  <c r="DM62" i="6"/>
  <c r="DN62" i="6" a="1"/>
  <c r="DN62" i="6"/>
  <c r="DO62" i="6" a="1"/>
  <c r="DO62" i="6"/>
  <c r="DP62" i="6" a="1"/>
  <c r="DP62" i="6"/>
  <c r="DQ62" i="6" a="1"/>
  <c r="DQ62" i="6"/>
  <c r="DR62" i="6" a="1"/>
  <c r="DR62" i="6"/>
  <c r="DS62" i="6" a="1"/>
  <c r="DS62" i="6"/>
  <c r="DT62" i="6" a="1"/>
  <c r="DT62" i="6"/>
  <c r="DU62" i="6" a="1"/>
  <c r="DU62" i="6"/>
  <c r="DV62" i="6" a="1"/>
  <c r="DV62" i="6"/>
  <c r="DW62" i="6" a="1"/>
  <c r="DW62" i="6"/>
  <c r="DX62" i="6" a="1"/>
  <c r="DX62" i="6"/>
  <c r="L68" i="6" a="1"/>
  <c r="L68" i="6"/>
  <c r="M68" i="6" a="1"/>
  <c r="M68" i="6"/>
  <c r="N68" i="6" a="1"/>
  <c r="N68" i="6"/>
  <c r="O68" i="6" a="1"/>
  <c r="O68" i="6"/>
  <c r="P68" i="6" a="1"/>
  <c r="P68" i="6"/>
  <c r="Q68" i="6" a="1"/>
  <c r="Q68" i="6"/>
  <c r="R68" i="6" a="1"/>
  <c r="R68" i="6"/>
  <c r="S68" i="6" a="1"/>
  <c r="S68" i="6"/>
  <c r="T68" i="6" a="1"/>
  <c r="T68" i="6"/>
  <c r="U68" i="6" a="1"/>
  <c r="U68" i="6"/>
  <c r="V68" i="6" a="1"/>
  <c r="V68" i="6"/>
  <c r="W68" i="6" a="1"/>
  <c r="W68" i="6"/>
  <c r="X68" i="6" a="1"/>
  <c r="X68" i="6"/>
  <c r="Y68" i="6" a="1"/>
  <c r="Y68" i="6"/>
  <c r="Z68" i="6" a="1"/>
  <c r="Z68" i="6"/>
  <c r="AA68" i="6" a="1"/>
  <c r="AA68" i="6"/>
  <c r="AB68" i="6" a="1"/>
  <c r="AB68" i="6"/>
  <c r="AC68" i="6" a="1"/>
  <c r="AC68" i="6"/>
  <c r="AD68" i="6" a="1"/>
  <c r="AD68" i="6"/>
  <c r="AE68" i="6" a="1"/>
  <c r="AE68" i="6"/>
  <c r="AF68" i="6" a="1"/>
  <c r="AF68" i="6"/>
  <c r="AG68" i="6" a="1"/>
  <c r="AG68" i="6"/>
  <c r="AH68" i="6" a="1"/>
  <c r="AH68" i="6"/>
  <c r="AI68" i="6" a="1"/>
  <c r="AI68" i="6"/>
  <c r="AJ68" i="6" a="1"/>
  <c r="AJ68" i="6"/>
  <c r="AK68" i="6" a="1"/>
  <c r="AK68" i="6"/>
  <c r="AL68" i="6" a="1"/>
  <c r="AL68" i="6"/>
  <c r="AM68" i="6" a="1"/>
  <c r="AM68" i="6"/>
  <c r="AN68" i="6" a="1"/>
  <c r="AN68" i="6"/>
  <c r="AO68" i="6" a="1"/>
  <c r="AO68" i="6"/>
  <c r="AP68" i="6" a="1"/>
  <c r="AP68" i="6"/>
  <c r="AQ68" i="6" a="1"/>
  <c r="AQ68" i="6"/>
  <c r="AR68" i="6" a="1"/>
  <c r="AR68" i="6"/>
  <c r="AS68" i="6" a="1"/>
  <c r="AS68" i="6"/>
  <c r="AT68" i="6" a="1"/>
  <c r="AT68" i="6"/>
  <c r="AU68" i="6" a="1"/>
  <c r="AU68" i="6"/>
  <c r="AV68" i="6" a="1"/>
  <c r="AV68" i="6"/>
  <c r="AW68" i="6" a="1"/>
  <c r="AW68" i="6"/>
  <c r="AX68" i="6" a="1"/>
  <c r="AX68" i="6"/>
  <c r="AY68" i="6" a="1"/>
  <c r="AY68" i="6"/>
  <c r="AZ68" i="6" a="1"/>
  <c r="AZ68" i="6"/>
  <c r="BA68" i="6" a="1"/>
  <c r="BA68" i="6"/>
  <c r="BB68" i="6" a="1"/>
  <c r="BB68" i="6"/>
  <c r="BC68" i="6" a="1"/>
  <c r="BC68" i="6"/>
  <c r="BD68" i="6" a="1"/>
  <c r="BD68" i="6"/>
  <c r="BE68" i="6" a="1"/>
  <c r="BE68" i="6"/>
  <c r="BF68" i="6" a="1"/>
  <c r="BF68" i="6"/>
  <c r="BG68" i="6" a="1"/>
  <c r="BG68" i="6"/>
  <c r="BH68" i="6" a="1"/>
  <c r="BH68" i="6"/>
  <c r="BI68" i="6" a="1"/>
  <c r="BI68" i="6"/>
  <c r="BJ68" i="6" a="1"/>
  <c r="BJ68" i="6"/>
  <c r="BK68" i="6" a="1"/>
  <c r="BK68" i="6"/>
  <c r="BL68" i="6" a="1"/>
  <c r="BL68" i="6"/>
  <c r="BM68" i="6" a="1"/>
  <c r="BM68" i="6"/>
  <c r="BN68" i="6" a="1"/>
  <c r="BN68" i="6"/>
  <c r="BO68" i="6" a="1"/>
  <c r="BO68" i="6"/>
  <c r="BP68" i="6" a="1"/>
  <c r="BP68" i="6"/>
  <c r="BQ68" i="6" a="1"/>
  <c r="BQ68" i="6"/>
  <c r="BR68" i="6" a="1"/>
  <c r="BR68" i="6"/>
  <c r="BS68" i="6" a="1"/>
  <c r="BS68" i="6"/>
  <c r="BT68" i="6" a="1"/>
  <c r="BT68" i="6"/>
  <c r="BU68" i="6" a="1"/>
  <c r="BU68" i="6"/>
  <c r="BV68" i="6" a="1"/>
  <c r="BV68" i="6"/>
  <c r="BW68" i="6" a="1"/>
  <c r="BW68" i="6"/>
  <c r="BX68" i="6" a="1"/>
  <c r="BX68" i="6"/>
  <c r="BY68" i="6" a="1"/>
  <c r="BY68" i="6"/>
  <c r="BZ68" i="6" a="1"/>
  <c r="BZ68" i="6"/>
  <c r="CA68" i="6" a="1"/>
  <c r="CA68" i="6"/>
  <c r="CB68" i="6" a="1"/>
  <c r="CB68" i="6"/>
  <c r="CC68" i="6" a="1"/>
  <c r="CC68" i="6"/>
  <c r="CD68" i="6" a="1"/>
  <c r="CD68" i="6"/>
  <c r="CE68" i="6" a="1"/>
  <c r="CE68" i="6"/>
  <c r="CF68" i="6" a="1"/>
  <c r="CF68" i="6"/>
  <c r="CG68" i="6" a="1"/>
  <c r="CG68" i="6"/>
  <c r="CH68" i="6" a="1"/>
  <c r="CH68" i="6"/>
  <c r="CI68" i="6" a="1"/>
  <c r="CI68" i="6"/>
  <c r="CJ68" i="6" a="1"/>
  <c r="CJ68" i="6"/>
  <c r="CK68" i="6" a="1"/>
  <c r="CK68" i="6"/>
  <c r="CL68" i="6" a="1"/>
  <c r="CL68" i="6"/>
  <c r="CM68" i="6" a="1"/>
  <c r="CM68" i="6"/>
  <c r="CN68" i="6" a="1"/>
  <c r="CN68" i="6"/>
  <c r="CO68" i="6" a="1"/>
  <c r="CO68" i="6"/>
  <c r="CP68" i="6" a="1"/>
  <c r="CP68" i="6"/>
  <c r="CQ68" i="6" a="1"/>
  <c r="CQ68" i="6"/>
  <c r="CR68" i="6" a="1"/>
  <c r="CR68" i="6"/>
  <c r="CS68" i="6" a="1"/>
  <c r="CS68" i="6"/>
  <c r="CT68" i="6" a="1"/>
  <c r="CT68" i="6"/>
  <c r="CU68" i="6" a="1"/>
  <c r="CU68" i="6"/>
  <c r="CV68" i="6" a="1"/>
  <c r="CV68" i="6"/>
  <c r="CW68" i="6" a="1"/>
  <c r="CW68" i="6"/>
  <c r="CX68" i="6" a="1"/>
  <c r="CX68" i="6"/>
  <c r="CY68" i="6" a="1"/>
  <c r="CY68" i="6"/>
  <c r="CZ68" i="6" a="1"/>
  <c r="CZ68" i="6"/>
  <c r="DA68" i="6" a="1"/>
  <c r="DA68" i="6"/>
  <c r="DB68" i="6" a="1"/>
  <c r="DB68" i="6"/>
  <c r="DC68" i="6" a="1"/>
  <c r="DC68" i="6"/>
  <c r="DD68" i="6" a="1"/>
  <c r="DD68" i="6"/>
  <c r="DE68" i="6" a="1"/>
  <c r="DE68" i="6"/>
  <c r="DF68" i="6" a="1"/>
  <c r="DF68" i="6"/>
  <c r="DG68" i="6" a="1"/>
  <c r="DG68" i="6"/>
  <c r="DH68" i="6" a="1"/>
  <c r="DH68" i="6"/>
  <c r="DI68" i="6" a="1"/>
  <c r="DI68" i="6"/>
  <c r="DJ68" i="6" a="1"/>
  <c r="DJ68" i="6"/>
  <c r="DK68" i="6" a="1"/>
  <c r="DK68" i="6"/>
  <c r="DL68" i="6" a="1"/>
  <c r="DL68" i="6"/>
  <c r="DM68" i="6" a="1"/>
  <c r="DM68" i="6"/>
  <c r="DN68" i="6" a="1"/>
  <c r="DN68" i="6"/>
  <c r="DO68" i="6" a="1"/>
  <c r="DO68" i="6"/>
  <c r="DP68" i="6" a="1"/>
  <c r="DP68" i="6"/>
  <c r="DQ68" i="6" a="1"/>
  <c r="DQ68" i="6"/>
  <c r="DR68" i="6" a="1"/>
  <c r="DR68" i="6"/>
  <c r="DS68" i="6" a="1"/>
  <c r="DS68" i="6"/>
  <c r="DT68" i="6" a="1"/>
  <c r="DT68" i="6"/>
  <c r="DU68" i="6" a="1"/>
  <c r="DU68" i="6"/>
  <c r="DV68" i="6" a="1"/>
  <c r="DV68" i="6"/>
  <c r="DW68" i="6" a="1"/>
  <c r="DW68" i="6"/>
  <c r="DX68" i="6" a="1"/>
  <c r="DX68" i="6"/>
  <c r="Z26" i="6" a="1"/>
  <c r="Z26" i="6"/>
  <c r="AA26" i="6" a="1"/>
  <c r="AA26" i="6"/>
  <c r="AB26" i="6" a="1"/>
  <c r="AB26" i="6"/>
  <c r="AC26" i="6" a="1"/>
  <c r="AC26" i="6"/>
  <c r="AD26" i="6" a="1"/>
  <c r="AD26" i="6"/>
  <c r="AE26" i="6" a="1"/>
  <c r="AE26" i="6"/>
  <c r="AF26" i="6" a="1"/>
  <c r="AF26" i="6"/>
  <c r="AG26" i="6" a="1"/>
  <c r="AG26" i="6"/>
  <c r="AH26" i="6" a="1"/>
  <c r="AH26" i="6"/>
  <c r="AI26" i="6" a="1"/>
  <c r="AI26" i="6"/>
  <c r="AJ26" i="6" a="1"/>
  <c r="AJ26" i="6"/>
  <c r="AK26" i="6" a="1"/>
  <c r="AK26" i="6"/>
  <c r="AL26" i="6" a="1"/>
  <c r="AL26" i="6"/>
  <c r="AM26" i="6" a="1"/>
  <c r="AM26" i="6"/>
  <c r="AN26" i="6" a="1"/>
  <c r="AN26" i="6"/>
  <c r="AO26" i="6" a="1"/>
  <c r="AO26" i="6"/>
  <c r="AP26" i="6" a="1"/>
  <c r="AP26" i="6"/>
  <c r="AQ26" i="6" a="1"/>
  <c r="AQ26" i="6"/>
  <c r="AR26" i="6" a="1"/>
  <c r="AR26" i="6"/>
  <c r="AS26" i="6" a="1"/>
  <c r="AS26" i="6"/>
  <c r="AT26" i="6" a="1"/>
  <c r="AT26" i="6"/>
  <c r="AU26" i="6" a="1"/>
  <c r="AU26" i="6"/>
  <c r="AV26" i="6" a="1"/>
  <c r="AV26" i="6"/>
  <c r="AW26" i="6" a="1"/>
  <c r="AW26" i="6"/>
  <c r="AX26" i="6" a="1"/>
  <c r="AX26" i="6"/>
  <c r="AY26" i="6" a="1"/>
  <c r="AY26" i="6"/>
  <c r="AZ26" i="6" a="1"/>
  <c r="AZ26" i="6"/>
  <c r="BA26" i="6" a="1"/>
  <c r="BA26" i="6"/>
  <c r="BB26" i="6" a="1"/>
  <c r="BB26" i="6"/>
  <c r="BC26" i="6" a="1"/>
  <c r="BC26" i="6"/>
  <c r="BD26" i="6" a="1"/>
  <c r="BD26" i="6"/>
  <c r="BE26" i="6" a="1"/>
  <c r="BE26" i="6"/>
  <c r="BF26" i="6" a="1"/>
  <c r="BF26" i="6"/>
  <c r="BG26" i="6" a="1"/>
  <c r="BG26" i="6"/>
  <c r="BH26" i="6" a="1"/>
  <c r="BH26" i="6"/>
  <c r="BI26" i="6" a="1"/>
  <c r="BI26" i="6"/>
  <c r="BJ26" i="6" a="1"/>
  <c r="BJ26" i="6"/>
  <c r="BK26" i="6" a="1"/>
  <c r="BK26" i="6"/>
  <c r="BL26" i="6" a="1"/>
  <c r="BL26" i="6"/>
  <c r="BM26" i="6" a="1"/>
  <c r="BM26" i="6"/>
  <c r="BN26" i="6" a="1"/>
  <c r="BN26" i="6"/>
  <c r="BO26" i="6" a="1"/>
  <c r="BO26" i="6"/>
  <c r="BP26" i="6" a="1"/>
  <c r="BP26" i="6"/>
  <c r="BQ26" i="6" a="1"/>
  <c r="BQ26" i="6"/>
  <c r="BR26" i="6" a="1"/>
  <c r="BR26" i="6"/>
  <c r="BS26" i="6" a="1"/>
  <c r="BS26" i="6"/>
  <c r="BT26" i="6" a="1"/>
  <c r="BT26" i="6"/>
  <c r="BU26" i="6" a="1"/>
  <c r="BU26" i="6"/>
  <c r="BV26" i="6" a="1"/>
  <c r="BV26" i="6"/>
  <c r="BW26" i="6" a="1"/>
  <c r="BW26" i="6"/>
  <c r="BX26" i="6" a="1"/>
  <c r="BX26" i="6"/>
  <c r="BY26" i="6" a="1"/>
  <c r="BY26" i="6"/>
  <c r="BZ26" i="6" a="1"/>
  <c r="BZ26" i="6"/>
  <c r="CA26" i="6" a="1"/>
  <c r="CA26" i="6"/>
  <c r="CB26" i="6" a="1"/>
  <c r="CB26" i="6"/>
  <c r="CC26" i="6" a="1"/>
  <c r="CC26" i="6"/>
  <c r="CD26" i="6" a="1"/>
  <c r="CD26" i="6"/>
  <c r="CE26" i="6" a="1"/>
  <c r="CE26" i="6"/>
  <c r="CF26" i="6" a="1"/>
  <c r="CF26" i="6"/>
  <c r="CG26" i="6" a="1"/>
  <c r="CG26" i="6"/>
  <c r="CH26" i="6" a="1"/>
  <c r="CH26" i="6"/>
  <c r="CI26" i="6" a="1"/>
  <c r="CI26" i="6"/>
  <c r="CJ26" i="6" a="1"/>
  <c r="CJ26" i="6"/>
  <c r="CK26" i="6" a="1"/>
  <c r="CK26" i="6"/>
  <c r="CL26" i="6" a="1"/>
  <c r="CL26" i="6"/>
  <c r="CM26" i="6" a="1"/>
  <c r="CM26" i="6"/>
  <c r="CN26" i="6" a="1"/>
  <c r="CN26" i="6"/>
  <c r="CO26" i="6" a="1"/>
  <c r="CO26" i="6"/>
  <c r="CP26" i="6" a="1"/>
  <c r="CP26" i="6"/>
  <c r="CQ26" i="6" a="1"/>
  <c r="CQ26" i="6"/>
  <c r="CR26" i="6" a="1"/>
  <c r="CR26" i="6"/>
  <c r="CS26" i="6" a="1"/>
  <c r="CS26" i="6"/>
  <c r="CT26" i="6" a="1"/>
  <c r="CT26" i="6"/>
  <c r="CU26" i="6" a="1"/>
  <c r="CU26" i="6"/>
  <c r="CV26" i="6" a="1"/>
  <c r="CV26" i="6"/>
  <c r="CW26" i="6" a="1"/>
  <c r="CW26" i="6"/>
  <c r="CX26" i="6" a="1"/>
  <c r="CX26" i="6"/>
  <c r="CY26" i="6" a="1"/>
  <c r="CY26" i="6"/>
  <c r="CZ26" i="6" a="1"/>
  <c r="CZ26" i="6"/>
  <c r="DA26" i="6" a="1"/>
  <c r="DA26" i="6"/>
  <c r="DB26" i="6" a="1"/>
  <c r="DB26" i="6"/>
  <c r="DC26" i="6" a="1"/>
  <c r="DC26" i="6"/>
  <c r="DD26" i="6" a="1"/>
  <c r="DD26" i="6"/>
  <c r="DE26" i="6" a="1"/>
  <c r="DE26" i="6"/>
  <c r="DF26" i="6" a="1"/>
  <c r="DF26" i="6"/>
  <c r="DG26" i="6" a="1"/>
  <c r="DG26" i="6"/>
  <c r="DH26" i="6" a="1"/>
  <c r="DH26" i="6"/>
  <c r="DI26" i="6" a="1"/>
  <c r="DI26" i="6"/>
  <c r="DJ26" i="6" a="1"/>
  <c r="DJ26" i="6"/>
  <c r="DK26" i="6" a="1"/>
  <c r="DK26" i="6"/>
  <c r="DL26" i="6" a="1"/>
  <c r="DL26" i="6"/>
  <c r="DM26" i="6" a="1"/>
  <c r="DM26" i="6"/>
  <c r="DN26" i="6" a="1"/>
  <c r="DN26" i="6"/>
  <c r="DO26" i="6" a="1"/>
  <c r="DO26" i="6"/>
  <c r="DP26" i="6" a="1"/>
  <c r="DP26" i="6"/>
  <c r="DQ26" i="6" a="1"/>
  <c r="DQ26" i="6"/>
  <c r="DR26" i="6" a="1"/>
  <c r="DR26" i="6"/>
  <c r="DS26" i="6" a="1"/>
  <c r="DS26" i="6"/>
  <c r="DT26" i="6" a="1"/>
  <c r="DT26" i="6"/>
  <c r="DU26" i="6" a="1"/>
  <c r="DU26" i="6"/>
  <c r="DV26" i="6" a="1"/>
  <c r="DV26" i="6"/>
  <c r="DW26" i="6" a="1"/>
  <c r="DW26" i="6"/>
  <c r="DX26" i="6" a="1"/>
  <c r="DX26" i="6"/>
  <c r="AN12" i="6" a="1"/>
  <c r="AN12" i="6"/>
  <c r="AO12" i="6" a="1"/>
  <c r="AO12" i="6"/>
  <c r="AP12" i="6" a="1"/>
  <c r="AP12" i="6"/>
  <c r="AQ12" i="6" a="1"/>
  <c r="AQ12" i="6"/>
  <c r="AR12" i="6" a="1"/>
  <c r="AR12" i="6"/>
  <c r="AS12" i="6" a="1"/>
  <c r="AS12" i="6"/>
  <c r="AT12" i="6" a="1"/>
  <c r="AT12" i="6"/>
  <c r="AU12" i="6" a="1"/>
  <c r="AU12" i="6"/>
  <c r="AV12" i="6" a="1"/>
  <c r="AV12" i="6"/>
  <c r="AW12" i="6" a="1"/>
  <c r="AW12" i="6"/>
  <c r="AX12" i="6" a="1"/>
  <c r="AX12" i="6"/>
  <c r="AY12" i="6" a="1"/>
  <c r="AY12" i="6"/>
  <c r="AZ12" i="6" a="1"/>
  <c r="AZ12" i="6"/>
  <c r="BA12" i="6" a="1"/>
  <c r="BA12" i="6"/>
  <c r="BB12" i="6" a="1"/>
  <c r="BB12" i="6"/>
  <c r="BC12" i="6" a="1"/>
  <c r="BC12" i="6"/>
  <c r="BD12" i="6" a="1"/>
  <c r="BD12" i="6"/>
  <c r="BE12" i="6" a="1"/>
  <c r="BE12" i="6"/>
  <c r="BF12" i="6" a="1"/>
  <c r="BF12" i="6"/>
  <c r="BG12" i="6" a="1"/>
  <c r="BG12" i="6"/>
  <c r="BH12" i="6" a="1"/>
  <c r="BH12" i="6"/>
  <c r="BI12" i="6" a="1"/>
  <c r="BI12" i="6"/>
  <c r="BJ12" i="6" a="1"/>
  <c r="BJ12" i="6"/>
  <c r="BK12" i="6" a="1"/>
  <c r="BK12" i="6"/>
  <c r="BL12" i="6" a="1"/>
  <c r="BL12" i="6"/>
  <c r="BM12" i="6" a="1"/>
  <c r="BM12" i="6"/>
  <c r="BN12" i="6" a="1"/>
  <c r="BN12" i="6"/>
  <c r="BO12" i="6" a="1"/>
  <c r="BO12" i="6"/>
  <c r="BP12" i="6" a="1"/>
  <c r="BP12" i="6"/>
  <c r="BQ12" i="6" a="1"/>
  <c r="BQ12" i="6"/>
  <c r="BR12" i="6" a="1"/>
  <c r="BR12" i="6"/>
  <c r="BS12" i="6" a="1"/>
  <c r="BS12" i="6"/>
  <c r="BT12" i="6" a="1"/>
  <c r="BT12" i="6"/>
  <c r="BU12" i="6" a="1"/>
  <c r="BU12" i="6"/>
  <c r="BV12" i="6" a="1"/>
  <c r="BV12" i="6"/>
  <c r="BW12" i="6" a="1"/>
  <c r="BW12" i="6"/>
  <c r="BX12" i="6" a="1"/>
  <c r="BX12" i="6"/>
  <c r="BY12" i="6" a="1"/>
  <c r="BY12" i="6"/>
  <c r="BZ12" i="6" a="1"/>
  <c r="BZ12" i="6"/>
  <c r="CA12" i="6" a="1"/>
  <c r="CA12" i="6"/>
  <c r="CB12" i="6" a="1"/>
  <c r="CB12" i="6"/>
  <c r="CC12" i="6" a="1"/>
  <c r="CC12" i="6"/>
  <c r="CD12" i="6" a="1"/>
  <c r="CD12" i="6"/>
  <c r="CE12" i="6" a="1"/>
  <c r="CE12" i="6"/>
  <c r="CF12" i="6" a="1"/>
  <c r="CF12" i="6"/>
  <c r="CG12" i="6" a="1"/>
  <c r="CG12" i="6"/>
  <c r="CH12" i="6" a="1"/>
  <c r="CH12" i="6"/>
  <c r="CI12" i="6" a="1"/>
  <c r="CI12" i="6"/>
  <c r="CJ12" i="6" a="1"/>
  <c r="CJ12" i="6"/>
  <c r="CK12" i="6" a="1"/>
  <c r="CK12" i="6"/>
  <c r="CL12" i="6" a="1"/>
  <c r="CL12" i="6"/>
  <c r="CM12" i="6" a="1"/>
  <c r="CM12" i="6"/>
  <c r="CN12" i="6" a="1"/>
  <c r="CN12" i="6"/>
  <c r="CO12" i="6" a="1"/>
  <c r="CO12" i="6"/>
  <c r="CP12" i="6" a="1"/>
  <c r="CP12" i="6"/>
  <c r="CQ12" i="6" a="1"/>
  <c r="CQ12" i="6"/>
  <c r="CR12" i="6" a="1"/>
  <c r="CR12" i="6"/>
  <c r="CS12" i="6" a="1"/>
  <c r="CS12" i="6"/>
  <c r="CT12" i="6" a="1"/>
  <c r="CT12" i="6"/>
  <c r="CU12" i="6" a="1"/>
  <c r="CU12" i="6"/>
  <c r="CV12" i="6" a="1"/>
  <c r="CV12" i="6"/>
  <c r="CW12" i="6" a="1"/>
  <c r="CW12" i="6"/>
  <c r="CX12" i="6" a="1"/>
  <c r="CX12" i="6"/>
  <c r="CY12" i="6" a="1"/>
  <c r="CY12" i="6"/>
  <c r="CZ12" i="6" a="1"/>
  <c r="CZ12" i="6"/>
  <c r="DA12" i="6" a="1"/>
  <c r="DA12" i="6"/>
  <c r="DB12" i="6" a="1"/>
  <c r="DB12" i="6"/>
  <c r="DC12" i="6" a="1"/>
  <c r="DC12" i="6"/>
  <c r="DD12" i="6" a="1"/>
  <c r="DD12" i="6"/>
  <c r="DE12" i="6" a="1"/>
  <c r="DE12" i="6"/>
  <c r="DF12" i="6" a="1"/>
  <c r="DF12" i="6"/>
  <c r="DG12" i="6" a="1"/>
  <c r="DG12" i="6"/>
  <c r="DH12" i="6" a="1"/>
  <c r="DH12" i="6"/>
  <c r="DI12" i="6" a="1"/>
  <c r="DI12" i="6"/>
  <c r="DJ12" i="6" a="1"/>
  <c r="DJ12" i="6"/>
  <c r="DK12" i="6" a="1"/>
  <c r="DK12" i="6"/>
  <c r="DL12" i="6" a="1"/>
  <c r="DL12" i="6"/>
  <c r="DM12" i="6" a="1"/>
  <c r="DM12" i="6"/>
  <c r="DN12" i="6" a="1"/>
  <c r="DN12" i="6"/>
  <c r="DO12" i="6" a="1"/>
  <c r="DO12" i="6"/>
  <c r="DP12" i="6" a="1"/>
  <c r="DP12" i="6"/>
  <c r="DQ12" i="6" a="1"/>
  <c r="DQ12" i="6"/>
  <c r="DR12" i="6" a="1"/>
  <c r="DR12" i="6"/>
  <c r="DS12" i="6" a="1"/>
  <c r="DS12" i="6"/>
  <c r="DT12" i="6" a="1"/>
  <c r="DT12" i="6"/>
  <c r="DU12" i="6" a="1"/>
  <c r="DU12" i="6"/>
  <c r="DV12" i="6" a="1"/>
  <c r="DV12" i="6"/>
  <c r="DW12" i="6" a="1"/>
  <c r="DW12" i="6"/>
  <c r="DX12" i="6" a="1"/>
  <c r="DX12" i="6"/>
  <c r="M39" i="6" a="1"/>
  <c r="M39" i="6"/>
  <c r="N39" i="6" a="1"/>
  <c r="N39" i="6"/>
  <c r="O39" i="6" a="1"/>
  <c r="O39" i="6"/>
  <c r="P39" i="6" a="1"/>
  <c r="P39" i="6"/>
  <c r="Q39" i="6" a="1"/>
  <c r="Q39" i="6"/>
  <c r="R39" i="6" a="1"/>
  <c r="R39" i="6"/>
  <c r="S39" i="6" a="1"/>
  <c r="S39" i="6"/>
  <c r="T39" i="6" a="1"/>
  <c r="T39" i="6"/>
  <c r="U39" i="6" a="1"/>
  <c r="U39" i="6"/>
  <c r="V39" i="6" a="1"/>
  <c r="V39" i="6"/>
  <c r="W39" i="6" a="1"/>
  <c r="W39" i="6"/>
  <c r="X39" i="6" a="1"/>
  <c r="X39" i="6"/>
  <c r="Y39" i="6" a="1"/>
  <c r="Y39" i="6"/>
  <c r="Z39" i="6" a="1"/>
  <c r="Z39" i="6"/>
  <c r="AA39" i="6" a="1"/>
  <c r="AA39" i="6"/>
  <c r="AB39" i="6" a="1"/>
  <c r="AB39" i="6"/>
  <c r="AC39" i="6" a="1"/>
  <c r="AC39" i="6"/>
  <c r="AD39" i="6" a="1"/>
  <c r="AD39" i="6"/>
  <c r="AE39" i="6" a="1"/>
  <c r="AE39" i="6"/>
  <c r="AF39" i="6" a="1"/>
  <c r="AF39" i="6"/>
  <c r="AG39" i="6" a="1"/>
  <c r="AG39" i="6"/>
  <c r="AH39" i="6" a="1"/>
  <c r="AH39" i="6"/>
  <c r="AI39" i="6" a="1"/>
  <c r="AI39" i="6"/>
  <c r="AJ39" i="6" a="1"/>
  <c r="AJ39" i="6"/>
  <c r="AK39" i="6" a="1"/>
  <c r="AK39" i="6"/>
  <c r="AL39" i="6" a="1"/>
  <c r="AL39" i="6"/>
  <c r="AM39" i="6" a="1"/>
  <c r="AM39" i="6"/>
  <c r="AN39" i="6" a="1"/>
  <c r="AN39" i="6"/>
  <c r="AO39" i="6" a="1"/>
  <c r="AO39" i="6"/>
  <c r="AP39" i="6" a="1"/>
  <c r="AP39" i="6"/>
  <c r="AQ39" i="6" a="1"/>
  <c r="AQ39" i="6"/>
  <c r="AR39" i="6" a="1"/>
  <c r="AR39" i="6"/>
  <c r="AS39" i="6" a="1"/>
  <c r="AS39" i="6"/>
  <c r="AT39" i="6" a="1"/>
  <c r="AT39" i="6"/>
  <c r="AU39" i="6" a="1"/>
  <c r="AU39" i="6"/>
  <c r="AV39" i="6" a="1"/>
  <c r="AV39" i="6"/>
  <c r="AW39" i="6" a="1"/>
  <c r="AW39" i="6"/>
  <c r="AX39" i="6" a="1"/>
  <c r="AX39" i="6"/>
  <c r="AY39" i="6" a="1"/>
  <c r="AY39" i="6"/>
  <c r="AZ39" i="6" a="1"/>
  <c r="AZ39" i="6"/>
  <c r="BA39" i="6" a="1"/>
  <c r="BA39" i="6"/>
  <c r="BB39" i="6" a="1"/>
  <c r="BB39" i="6"/>
  <c r="BC39" i="6" a="1"/>
  <c r="BC39" i="6"/>
  <c r="BD39" i="6" a="1"/>
  <c r="BD39" i="6"/>
  <c r="BE39" i="6" a="1"/>
  <c r="BE39" i="6"/>
  <c r="BF39" i="6" a="1"/>
  <c r="BF39" i="6"/>
  <c r="BG39" i="6" a="1"/>
  <c r="BG39" i="6"/>
  <c r="BH39" i="6" a="1"/>
  <c r="BH39" i="6"/>
  <c r="BI39" i="6" a="1"/>
  <c r="BI39" i="6"/>
  <c r="BJ39" i="6" a="1"/>
  <c r="BJ39" i="6"/>
  <c r="BK39" i="6" a="1"/>
  <c r="BK39" i="6"/>
  <c r="BL39" i="6" a="1"/>
  <c r="BL39" i="6"/>
  <c r="BM39" i="6" a="1"/>
  <c r="BM39" i="6"/>
  <c r="BN39" i="6" a="1"/>
  <c r="BN39" i="6"/>
  <c r="BO39" i="6" a="1"/>
  <c r="BO39" i="6"/>
  <c r="BP39" i="6" a="1"/>
  <c r="BP39" i="6"/>
  <c r="BQ39" i="6" a="1"/>
  <c r="BQ39" i="6"/>
  <c r="BR39" i="6" a="1"/>
  <c r="BR39" i="6"/>
  <c r="BS39" i="6" a="1"/>
  <c r="BS39" i="6"/>
  <c r="BT39" i="6" a="1"/>
  <c r="BT39" i="6"/>
  <c r="BU39" i="6" a="1"/>
  <c r="BU39" i="6"/>
  <c r="BV39" i="6" a="1"/>
  <c r="BV39" i="6"/>
  <c r="BW39" i="6" a="1"/>
  <c r="BW39" i="6"/>
  <c r="BX39" i="6" a="1"/>
  <c r="BX39" i="6"/>
  <c r="BY39" i="6" a="1"/>
  <c r="BY39" i="6"/>
  <c r="BZ39" i="6" a="1"/>
  <c r="BZ39" i="6"/>
  <c r="CA39" i="6" a="1"/>
  <c r="CA39" i="6"/>
  <c r="CB39" i="6" a="1"/>
  <c r="CB39" i="6"/>
  <c r="CC39" i="6" a="1"/>
  <c r="CC39" i="6"/>
  <c r="CD39" i="6" a="1"/>
  <c r="CD39" i="6"/>
  <c r="CE39" i="6" a="1"/>
  <c r="CE39" i="6"/>
  <c r="CF39" i="6" a="1"/>
  <c r="CF39" i="6"/>
  <c r="CG39" i="6" a="1"/>
  <c r="CG39" i="6"/>
  <c r="CH39" i="6" a="1"/>
  <c r="CH39" i="6"/>
  <c r="CI39" i="6" a="1"/>
  <c r="CI39" i="6"/>
  <c r="CJ39" i="6" a="1"/>
  <c r="CJ39" i="6"/>
  <c r="CK39" i="6" a="1"/>
  <c r="CK39" i="6"/>
  <c r="CL39" i="6" a="1"/>
  <c r="CL39" i="6"/>
  <c r="CM39" i="6" a="1"/>
  <c r="CM39" i="6"/>
  <c r="CN39" i="6" a="1"/>
  <c r="CN39" i="6"/>
  <c r="CO39" i="6" a="1"/>
  <c r="CO39" i="6"/>
  <c r="CP39" i="6" a="1"/>
  <c r="CP39" i="6"/>
  <c r="CQ39" i="6" a="1"/>
  <c r="CQ39" i="6"/>
  <c r="CR39" i="6" a="1"/>
  <c r="CR39" i="6"/>
  <c r="CS39" i="6" a="1"/>
  <c r="CS39" i="6"/>
  <c r="CT39" i="6" a="1"/>
  <c r="CT39" i="6"/>
  <c r="CU39" i="6" a="1"/>
  <c r="CU39" i="6"/>
  <c r="CV39" i="6" a="1"/>
  <c r="CV39" i="6"/>
  <c r="CW39" i="6" a="1"/>
  <c r="CW39" i="6"/>
  <c r="CX39" i="6" a="1"/>
  <c r="CX39" i="6"/>
  <c r="CY39" i="6" a="1"/>
  <c r="CY39" i="6"/>
  <c r="CZ39" i="6" a="1"/>
  <c r="CZ39" i="6"/>
  <c r="DA39" i="6" a="1"/>
  <c r="DA39" i="6"/>
  <c r="DB39" i="6" a="1"/>
  <c r="DB39" i="6"/>
  <c r="DC39" i="6" a="1"/>
  <c r="DC39" i="6"/>
  <c r="DD39" i="6" a="1"/>
  <c r="DD39" i="6"/>
  <c r="DE39" i="6" a="1"/>
  <c r="DE39" i="6"/>
  <c r="DF39" i="6" a="1"/>
  <c r="DF39" i="6"/>
  <c r="DG39" i="6" a="1"/>
  <c r="DG39" i="6"/>
  <c r="DH39" i="6" a="1"/>
  <c r="DH39" i="6"/>
  <c r="DI39" i="6" a="1"/>
  <c r="DI39" i="6"/>
  <c r="DJ39" i="6" a="1"/>
  <c r="DJ39" i="6"/>
  <c r="DK39" i="6" a="1"/>
  <c r="DK39" i="6"/>
  <c r="DL39" i="6" a="1"/>
  <c r="DL39" i="6"/>
  <c r="DM39" i="6" a="1"/>
  <c r="DM39" i="6"/>
  <c r="DN39" i="6" a="1"/>
  <c r="DN39" i="6"/>
  <c r="DO39" i="6" a="1"/>
  <c r="DO39" i="6"/>
  <c r="DP39" i="6" a="1"/>
  <c r="DP39" i="6"/>
  <c r="DQ39" i="6" a="1"/>
  <c r="DQ39" i="6"/>
  <c r="DR39" i="6" a="1"/>
  <c r="DR39" i="6"/>
  <c r="DS39" i="6" a="1"/>
  <c r="DS39" i="6"/>
  <c r="DT39" i="6" a="1"/>
  <c r="DT39" i="6"/>
  <c r="DU39" i="6" a="1"/>
  <c r="DU39" i="6"/>
  <c r="DV39" i="6" a="1"/>
  <c r="DV39" i="6"/>
  <c r="DW39" i="6" a="1"/>
  <c r="DW39" i="6"/>
  <c r="DX39" i="6" a="1"/>
  <c r="DX39" i="6"/>
  <c r="E39" i="6"/>
  <c r="L69" i="6" a="1"/>
  <c r="L69" i="6"/>
  <c r="M69" i="6" a="1"/>
  <c r="M69" i="6"/>
  <c r="N69" i="6" a="1"/>
  <c r="N69" i="6"/>
  <c r="O69" i="6" a="1"/>
  <c r="O69" i="6"/>
  <c r="P69" i="6" a="1"/>
  <c r="P69" i="6"/>
  <c r="Q69" i="6" a="1"/>
  <c r="Q69" i="6"/>
  <c r="R69" i="6" a="1"/>
  <c r="R69" i="6"/>
  <c r="S69" i="6" a="1"/>
  <c r="S69" i="6"/>
  <c r="T69" i="6" a="1"/>
  <c r="T69" i="6"/>
  <c r="U69" i="6" a="1"/>
  <c r="U69" i="6"/>
  <c r="V69" i="6" a="1"/>
  <c r="V69" i="6"/>
  <c r="W69" i="6" a="1"/>
  <c r="W69" i="6"/>
  <c r="X69" i="6" a="1"/>
  <c r="X69" i="6"/>
  <c r="Y69" i="6" a="1"/>
  <c r="Y69" i="6"/>
  <c r="Z69" i="6" a="1"/>
  <c r="Z69" i="6"/>
  <c r="AA69" i="6" a="1"/>
  <c r="AA69" i="6"/>
  <c r="AB69" i="6" a="1"/>
  <c r="AB69" i="6"/>
  <c r="AC69" i="6" a="1"/>
  <c r="AC69" i="6"/>
  <c r="AD69" i="6" a="1"/>
  <c r="AD69" i="6"/>
  <c r="AE69" i="6" a="1"/>
  <c r="AE69" i="6"/>
  <c r="AF69" i="6" a="1"/>
  <c r="AF69" i="6"/>
  <c r="AG69" i="6" a="1"/>
  <c r="AG69" i="6"/>
  <c r="AH69" i="6" a="1"/>
  <c r="AH69" i="6"/>
  <c r="AI69" i="6" a="1"/>
  <c r="AI69" i="6"/>
  <c r="AJ69" i="6" a="1"/>
  <c r="AJ69" i="6"/>
  <c r="AK69" i="6" a="1"/>
  <c r="AK69" i="6"/>
  <c r="AL69" i="6" a="1"/>
  <c r="AL69" i="6"/>
  <c r="AM69" i="6" a="1"/>
  <c r="AM69" i="6"/>
  <c r="AN69" i="6" a="1"/>
  <c r="AN69" i="6"/>
  <c r="AO69" i="6" a="1"/>
  <c r="AO69" i="6"/>
  <c r="AP69" i="6" a="1"/>
  <c r="AP69" i="6"/>
  <c r="AQ69" i="6" a="1"/>
  <c r="AQ69" i="6"/>
  <c r="AR69" i="6" a="1"/>
  <c r="AR69" i="6"/>
  <c r="AS69" i="6" a="1"/>
  <c r="AS69" i="6"/>
  <c r="AT69" i="6" a="1"/>
  <c r="AT69" i="6"/>
  <c r="AU69" i="6" a="1"/>
  <c r="AU69" i="6"/>
  <c r="AV69" i="6" a="1"/>
  <c r="AV69" i="6"/>
  <c r="AW69" i="6" a="1"/>
  <c r="AW69" i="6"/>
  <c r="AX69" i="6" a="1"/>
  <c r="AX69" i="6"/>
  <c r="AY69" i="6" a="1"/>
  <c r="AY69" i="6"/>
  <c r="AZ69" i="6" a="1"/>
  <c r="AZ69" i="6"/>
  <c r="BA69" i="6" a="1"/>
  <c r="BA69" i="6"/>
  <c r="BB69" i="6" a="1"/>
  <c r="BB69" i="6"/>
  <c r="BC69" i="6" a="1"/>
  <c r="BC69" i="6"/>
  <c r="BD69" i="6" a="1"/>
  <c r="BD69" i="6"/>
  <c r="BE69" i="6" a="1"/>
  <c r="BE69" i="6"/>
  <c r="BF69" i="6" a="1"/>
  <c r="BF69" i="6"/>
  <c r="BG69" i="6" a="1"/>
  <c r="BG69" i="6"/>
  <c r="BH69" i="6" a="1"/>
  <c r="BH69" i="6"/>
  <c r="BI69" i="6" a="1"/>
  <c r="BI69" i="6"/>
  <c r="BJ69" i="6" a="1"/>
  <c r="BJ69" i="6"/>
  <c r="BK69" i="6" a="1"/>
  <c r="BK69" i="6"/>
  <c r="BL69" i="6" a="1"/>
  <c r="BL69" i="6"/>
  <c r="BM69" i="6" a="1"/>
  <c r="BM69" i="6"/>
  <c r="BN69" i="6" a="1"/>
  <c r="BN69" i="6"/>
  <c r="BO69" i="6" a="1"/>
  <c r="BO69" i="6"/>
  <c r="BP69" i="6" a="1"/>
  <c r="BP69" i="6"/>
  <c r="BQ69" i="6" a="1"/>
  <c r="BQ69" i="6"/>
  <c r="BR69" i="6" a="1"/>
  <c r="BR69" i="6"/>
  <c r="BS69" i="6" a="1"/>
  <c r="BS69" i="6"/>
  <c r="BT69" i="6" a="1"/>
  <c r="BT69" i="6"/>
  <c r="BU69" i="6" a="1"/>
  <c r="BU69" i="6"/>
  <c r="BV69" i="6" a="1"/>
  <c r="BV69" i="6"/>
  <c r="BW69" i="6" a="1"/>
  <c r="BW69" i="6"/>
  <c r="BX69" i="6" a="1"/>
  <c r="BX69" i="6"/>
  <c r="BY69" i="6" a="1"/>
  <c r="BY69" i="6"/>
  <c r="BZ69" i="6" a="1"/>
  <c r="BZ69" i="6"/>
  <c r="CA69" i="6" a="1"/>
  <c r="CA69" i="6"/>
  <c r="CB69" i="6" a="1"/>
  <c r="CB69" i="6"/>
  <c r="CC69" i="6" a="1"/>
  <c r="CC69" i="6"/>
  <c r="CD69" i="6" a="1"/>
  <c r="CD69" i="6"/>
  <c r="CE69" i="6" a="1"/>
  <c r="CE69" i="6"/>
  <c r="CF69" i="6" a="1"/>
  <c r="CF69" i="6"/>
  <c r="CG69" i="6" a="1"/>
  <c r="CG69" i="6"/>
  <c r="CH69" i="6" a="1"/>
  <c r="CH69" i="6"/>
  <c r="CI69" i="6" a="1"/>
  <c r="CI69" i="6"/>
  <c r="CJ69" i="6" a="1"/>
  <c r="CJ69" i="6"/>
  <c r="CK69" i="6" a="1"/>
  <c r="CK69" i="6"/>
  <c r="CL69" i="6" a="1"/>
  <c r="CL69" i="6"/>
  <c r="CM69" i="6" a="1"/>
  <c r="CM69" i="6"/>
  <c r="CN69" i="6" a="1"/>
  <c r="CN69" i="6"/>
  <c r="CO69" i="6" a="1"/>
  <c r="CO69" i="6"/>
  <c r="CP69" i="6" a="1"/>
  <c r="CP69" i="6"/>
  <c r="CQ69" i="6" a="1"/>
  <c r="CQ69" i="6"/>
  <c r="CR69" i="6" a="1"/>
  <c r="CR69" i="6"/>
  <c r="CS69" i="6" a="1"/>
  <c r="CS69" i="6"/>
  <c r="CT69" i="6" a="1"/>
  <c r="CT69" i="6"/>
  <c r="CU69" i="6" a="1"/>
  <c r="CU69" i="6"/>
  <c r="CV69" i="6" a="1"/>
  <c r="CV69" i="6"/>
  <c r="CW69" i="6" a="1"/>
  <c r="CW69" i="6"/>
  <c r="CX69" i="6" a="1"/>
  <c r="CX69" i="6"/>
  <c r="CY69" i="6" a="1"/>
  <c r="CY69" i="6"/>
  <c r="CZ69" i="6" a="1"/>
  <c r="CZ69" i="6"/>
  <c r="DA69" i="6" a="1"/>
  <c r="DA69" i="6"/>
  <c r="DB69" i="6" a="1"/>
  <c r="DB69" i="6"/>
  <c r="DC69" i="6" a="1"/>
  <c r="DC69" i="6"/>
  <c r="DD69" i="6" a="1"/>
  <c r="DD69" i="6"/>
  <c r="DE69" i="6" a="1"/>
  <c r="DE69" i="6"/>
  <c r="DF69" i="6" a="1"/>
  <c r="DF69" i="6"/>
  <c r="DG69" i="6" a="1"/>
  <c r="DG69" i="6"/>
  <c r="DH69" i="6" a="1"/>
  <c r="DH69" i="6"/>
  <c r="DI69" i="6" a="1"/>
  <c r="DI69" i="6"/>
  <c r="DJ69" i="6" a="1"/>
  <c r="DJ69" i="6"/>
  <c r="DK69" i="6" a="1"/>
  <c r="DK69" i="6"/>
  <c r="DL69" i="6" a="1"/>
  <c r="DL69" i="6"/>
  <c r="DM69" i="6" a="1"/>
  <c r="DM69" i="6"/>
  <c r="DN69" i="6" a="1"/>
  <c r="DN69" i="6"/>
  <c r="DO69" i="6" a="1"/>
  <c r="DO69" i="6"/>
  <c r="DP69" i="6" a="1"/>
  <c r="DP69" i="6"/>
  <c r="DQ69" i="6" a="1"/>
  <c r="DQ69" i="6"/>
  <c r="DR69" i="6" a="1"/>
  <c r="DR69" i="6"/>
  <c r="DS69" i="6" a="1"/>
  <c r="DS69" i="6"/>
  <c r="DT69" i="6" a="1"/>
  <c r="DT69" i="6"/>
  <c r="DU69" i="6" a="1"/>
  <c r="DU69" i="6"/>
  <c r="DV69" i="6" a="1"/>
  <c r="DV69" i="6"/>
  <c r="DW69" i="6" a="1"/>
  <c r="DW69" i="6"/>
  <c r="DX69" i="6" a="1"/>
  <c r="DX69" i="6"/>
  <c r="E59" i="6"/>
  <c r="E65" i="6"/>
  <c r="M44" i="6" a="1"/>
  <c r="M44" i="6"/>
  <c r="N44" i="6" a="1"/>
  <c r="N44" i="6"/>
  <c r="O44" i="6" a="1"/>
  <c r="O44" i="6"/>
  <c r="P44" i="6" a="1"/>
  <c r="P44" i="6"/>
  <c r="Q44" i="6" a="1"/>
  <c r="Q44" i="6"/>
  <c r="R44" i="6" a="1"/>
  <c r="R44" i="6"/>
  <c r="S44" i="6" a="1"/>
  <c r="S44" i="6"/>
  <c r="T44" i="6" a="1"/>
  <c r="T44" i="6"/>
  <c r="U44" i="6" a="1"/>
  <c r="U44" i="6"/>
  <c r="V44" i="6" a="1"/>
  <c r="V44" i="6"/>
  <c r="W44" i="6" a="1"/>
  <c r="W44" i="6"/>
  <c r="X44" i="6" a="1"/>
  <c r="X44" i="6"/>
  <c r="Y44" i="6" a="1"/>
  <c r="Y44" i="6"/>
  <c r="Z44" i="6" a="1"/>
  <c r="Z44" i="6"/>
  <c r="AA44" i="6" a="1"/>
  <c r="AA44" i="6"/>
  <c r="AB44" i="6" a="1"/>
  <c r="AB44" i="6"/>
  <c r="AC44" i="6" a="1"/>
  <c r="AC44" i="6"/>
  <c r="AD44" i="6" a="1"/>
  <c r="AD44" i="6"/>
  <c r="AE44" i="6" a="1"/>
  <c r="AE44" i="6"/>
  <c r="AF44" i="6" a="1"/>
  <c r="AF44" i="6"/>
  <c r="AG44" i="6" a="1"/>
  <c r="AG44" i="6"/>
  <c r="AH44" i="6" a="1"/>
  <c r="AH44" i="6"/>
  <c r="AI44" i="6" a="1"/>
  <c r="AI44" i="6"/>
  <c r="AJ44" i="6" a="1"/>
  <c r="AJ44" i="6"/>
  <c r="AK44" i="6" a="1"/>
  <c r="AK44" i="6"/>
  <c r="AL44" i="6" a="1"/>
  <c r="AL44" i="6"/>
  <c r="AM44" i="6" a="1"/>
  <c r="AM44" i="6"/>
  <c r="AN44" i="6" a="1"/>
  <c r="AN44" i="6"/>
  <c r="AO44" i="6" a="1"/>
  <c r="AO44" i="6"/>
  <c r="AP44" i="6" a="1"/>
  <c r="AP44" i="6"/>
  <c r="AQ44" i="6" a="1"/>
  <c r="AQ44" i="6"/>
  <c r="AR44" i="6" a="1"/>
  <c r="AR44" i="6"/>
  <c r="AS44" i="6" a="1"/>
  <c r="AS44" i="6"/>
  <c r="AT44" i="6" a="1"/>
  <c r="AT44" i="6"/>
  <c r="AU44" i="6" a="1"/>
  <c r="AU44" i="6"/>
  <c r="AV44" i="6" a="1"/>
  <c r="AV44" i="6"/>
  <c r="AW44" i="6" a="1"/>
  <c r="AW44" i="6"/>
  <c r="AX44" i="6" a="1"/>
  <c r="AX44" i="6"/>
  <c r="AY44" i="6" a="1"/>
  <c r="AY44" i="6"/>
  <c r="AZ44" i="6" a="1"/>
  <c r="AZ44" i="6"/>
  <c r="BA44" i="6" a="1"/>
  <c r="BA44" i="6"/>
  <c r="BB44" i="6" a="1"/>
  <c r="BB44" i="6"/>
  <c r="BC44" i="6" a="1"/>
  <c r="BC44" i="6"/>
  <c r="BD44" i="6" a="1"/>
  <c r="BD44" i="6"/>
  <c r="BE44" i="6" a="1"/>
  <c r="BE44" i="6"/>
  <c r="BF44" i="6" a="1"/>
  <c r="BF44" i="6"/>
  <c r="BG44" i="6" a="1"/>
  <c r="BG44" i="6"/>
  <c r="BH44" i="6" a="1"/>
  <c r="BH44" i="6"/>
  <c r="BI44" i="6" a="1"/>
  <c r="BI44" i="6"/>
  <c r="BJ44" i="6" a="1"/>
  <c r="BJ44" i="6"/>
  <c r="BK44" i="6" a="1"/>
  <c r="BK44" i="6"/>
  <c r="BL44" i="6" a="1"/>
  <c r="BL44" i="6"/>
  <c r="BM44" i="6" a="1"/>
  <c r="BM44" i="6"/>
  <c r="BN44" i="6" a="1"/>
  <c r="BN44" i="6"/>
  <c r="BO44" i="6" a="1"/>
  <c r="BO44" i="6"/>
  <c r="BP44" i="6" a="1"/>
  <c r="BP44" i="6"/>
  <c r="BQ44" i="6" a="1"/>
  <c r="BQ44" i="6"/>
  <c r="BR44" i="6" a="1"/>
  <c r="BR44" i="6"/>
  <c r="BS44" i="6" a="1"/>
  <c r="BS44" i="6"/>
  <c r="BT44" i="6" a="1"/>
  <c r="BT44" i="6"/>
  <c r="BU44" i="6" a="1"/>
  <c r="BU44" i="6"/>
  <c r="BV44" i="6" a="1"/>
  <c r="BV44" i="6"/>
  <c r="BW44" i="6" a="1"/>
  <c r="BW44" i="6"/>
  <c r="BX44" i="6" a="1"/>
  <c r="BX44" i="6"/>
  <c r="BY44" i="6" a="1"/>
  <c r="BY44" i="6"/>
  <c r="BZ44" i="6" a="1"/>
  <c r="BZ44" i="6"/>
  <c r="CA44" i="6" a="1"/>
  <c r="CA44" i="6"/>
  <c r="CB44" i="6" a="1"/>
  <c r="CB44" i="6"/>
  <c r="CC44" i="6" a="1"/>
  <c r="CC44" i="6"/>
  <c r="CD44" i="6" a="1"/>
  <c r="CD44" i="6"/>
  <c r="CE44" i="6" a="1"/>
  <c r="CE44" i="6"/>
  <c r="CF44" i="6" a="1"/>
  <c r="CF44" i="6"/>
  <c r="CG44" i="6" a="1"/>
  <c r="CG44" i="6"/>
  <c r="CH44" i="6" a="1"/>
  <c r="CH44" i="6"/>
  <c r="CI44" i="6" a="1"/>
  <c r="CI44" i="6"/>
  <c r="CJ44" i="6" a="1"/>
  <c r="CJ44" i="6"/>
  <c r="CK44" i="6" a="1"/>
  <c r="CK44" i="6"/>
  <c r="CL44" i="6" a="1"/>
  <c r="CL44" i="6"/>
  <c r="CM44" i="6" a="1"/>
  <c r="CM44" i="6"/>
  <c r="CN44" i="6" a="1"/>
  <c r="CN44" i="6"/>
  <c r="CO44" i="6" a="1"/>
  <c r="CO44" i="6"/>
  <c r="CP44" i="6" a="1"/>
  <c r="CP44" i="6"/>
  <c r="CQ44" i="6" a="1"/>
  <c r="CQ44" i="6"/>
  <c r="CR44" i="6" a="1"/>
  <c r="CR44" i="6"/>
  <c r="CS44" i="6" a="1"/>
  <c r="CS44" i="6"/>
  <c r="CT44" i="6" a="1"/>
  <c r="CT44" i="6"/>
  <c r="CU44" i="6" a="1"/>
  <c r="CU44" i="6"/>
  <c r="CV44" i="6" a="1"/>
  <c r="CV44" i="6"/>
  <c r="CW44" i="6" a="1"/>
  <c r="CW44" i="6"/>
  <c r="CX44" i="6" a="1"/>
  <c r="CX44" i="6"/>
  <c r="CY44" i="6" a="1"/>
  <c r="CY44" i="6"/>
  <c r="CZ44" i="6" a="1"/>
  <c r="CZ44" i="6"/>
  <c r="DA44" i="6" a="1"/>
  <c r="DA44" i="6"/>
  <c r="DB44" i="6" a="1"/>
  <c r="DB44" i="6"/>
  <c r="DC44" i="6" a="1"/>
  <c r="DC44" i="6"/>
  <c r="DD44" i="6" a="1"/>
  <c r="DD44" i="6"/>
  <c r="DE44" i="6" a="1"/>
  <c r="DE44" i="6"/>
  <c r="DF44" i="6" a="1"/>
  <c r="DF44" i="6"/>
  <c r="DG44" i="6" a="1"/>
  <c r="DG44" i="6"/>
  <c r="DH44" i="6" a="1"/>
  <c r="DH44" i="6"/>
  <c r="DI44" i="6" a="1"/>
  <c r="DI44" i="6"/>
  <c r="DJ44" i="6" a="1"/>
  <c r="DJ44" i="6"/>
  <c r="DK44" i="6" a="1"/>
  <c r="DK44" i="6"/>
  <c r="DL44" i="6" a="1"/>
  <c r="DL44" i="6"/>
  <c r="DM44" i="6" a="1"/>
  <c r="DM44" i="6"/>
  <c r="DN44" i="6" a="1"/>
  <c r="DN44" i="6"/>
  <c r="DO44" i="6" a="1"/>
  <c r="DO44" i="6"/>
  <c r="DP44" i="6" a="1"/>
  <c r="DP44" i="6"/>
  <c r="DQ44" i="6" a="1"/>
  <c r="DQ44" i="6"/>
  <c r="DR44" i="6" a="1"/>
  <c r="DR44" i="6"/>
  <c r="DS44" i="6" a="1"/>
  <c r="DS44" i="6"/>
  <c r="DT44" i="6" a="1"/>
  <c r="DT44" i="6"/>
  <c r="DU44" i="6" a="1"/>
  <c r="DU44" i="6"/>
  <c r="DV44" i="6" a="1"/>
  <c r="DV44" i="6"/>
  <c r="DW44" i="6" a="1"/>
  <c r="DW44" i="6"/>
  <c r="DX44" i="6" a="1"/>
  <c r="DX44" i="6"/>
  <c r="E46" i="6"/>
  <c r="L45" i="6" a="1"/>
  <c r="L45" i="6"/>
  <c r="M45" i="6" a="1"/>
  <c r="M45" i="6"/>
  <c r="N45" i="6" a="1"/>
  <c r="N45" i="6"/>
  <c r="O45" i="6" a="1"/>
  <c r="O45" i="6"/>
  <c r="P45" i="6" a="1"/>
  <c r="P45" i="6"/>
  <c r="Q45" i="6" a="1"/>
  <c r="Q45" i="6"/>
  <c r="R45" i="6" a="1"/>
  <c r="R45" i="6"/>
  <c r="S45" i="6" a="1"/>
  <c r="S45" i="6"/>
  <c r="T45" i="6" a="1"/>
  <c r="T45" i="6"/>
  <c r="U45" i="6" a="1"/>
  <c r="U45" i="6"/>
  <c r="V45" i="6" a="1"/>
  <c r="V45" i="6"/>
  <c r="W45" i="6" a="1"/>
  <c r="W45" i="6"/>
  <c r="X45" i="6" a="1"/>
  <c r="X45" i="6"/>
  <c r="Y45" i="6" a="1"/>
  <c r="Y45" i="6"/>
  <c r="Z45" i="6" a="1"/>
  <c r="Z45" i="6"/>
  <c r="AA45" i="6" a="1"/>
  <c r="AA45" i="6"/>
  <c r="AB45" i="6" a="1"/>
  <c r="AB45" i="6"/>
  <c r="AC45" i="6" a="1"/>
  <c r="AC45" i="6"/>
  <c r="AD45" i="6" a="1"/>
  <c r="AD45" i="6"/>
  <c r="AE45" i="6" a="1"/>
  <c r="AE45" i="6"/>
  <c r="AF45" i="6" a="1"/>
  <c r="AF45" i="6"/>
  <c r="AG45" i="6" a="1"/>
  <c r="AG45" i="6"/>
  <c r="AH45" i="6" a="1"/>
  <c r="AH45" i="6"/>
  <c r="AI45" i="6" a="1"/>
  <c r="AI45" i="6"/>
  <c r="AJ45" i="6" a="1"/>
  <c r="AJ45" i="6"/>
  <c r="AK45" i="6" a="1"/>
  <c r="AK45" i="6"/>
  <c r="AL45" i="6" a="1"/>
  <c r="AL45" i="6"/>
  <c r="AM45" i="6" a="1"/>
  <c r="AM45" i="6"/>
  <c r="AN45" i="6" a="1"/>
  <c r="AN45" i="6"/>
  <c r="AO45" i="6" a="1"/>
  <c r="AO45" i="6"/>
  <c r="AP45" i="6" a="1"/>
  <c r="AP45" i="6"/>
  <c r="AQ45" i="6" a="1"/>
  <c r="AQ45" i="6"/>
  <c r="AR45" i="6" a="1"/>
  <c r="AR45" i="6"/>
  <c r="AS45" i="6" a="1"/>
  <c r="AS45" i="6"/>
  <c r="AT45" i="6" a="1"/>
  <c r="AT45" i="6"/>
  <c r="AU45" i="6" a="1"/>
  <c r="AU45" i="6"/>
  <c r="AV45" i="6" a="1"/>
  <c r="AV45" i="6"/>
  <c r="AW45" i="6" a="1"/>
  <c r="AW45" i="6"/>
  <c r="AX45" i="6" a="1"/>
  <c r="AX45" i="6"/>
  <c r="AY45" i="6" a="1"/>
  <c r="AY45" i="6"/>
  <c r="AZ45" i="6" a="1"/>
  <c r="AZ45" i="6"/>
  <c r="BA45" i="6" a="1"/>
  <c r="BA45" i="6"/>
  <c r="BB45" i="6" a="1"/>
  <c r="BB45" i="6"/>
  <c r="BC45" i="6" a="1"/>
  <c r="BC45" i="6"/>
  <c r="BD45" i="6" a="1"/>
  <c r="BD45" i="6"/>
  <c r="BE45" i="6" a="1"/>
  <c r="BE45" i="6"/>
  <c r="BF45" i="6" a="1"/>
  <c r="BF45" i="6"/>
  <c r="BG45" i="6" a="1"/>
  <c r="BG45" i="6"/>
  <c r="BH45" i="6" a="1"/>
  <c r="BH45" i="6"/>
  <c r="BI45" i="6" a="1"/>
  <c r="BI45" i="6"/>
  <c r="BJ45" i="6" a="1"/>
  <c r="BJ45" i="6"/>
  <c r="BK45" i="6" a="1"/>
  <c r="BK45" i="6"/>
  <c r="BL45" i="6" a="1"/>
  <c r="BL45" i="6"/>
  <c r="BM45" i="6" a="1"/>
  <c r="BM45" i="6"/>
  <c r="BN45" i="6" a="1"/>
  <c r="BN45" i="6"/>
  <c r="BO45" i="6" a="1"/>
  <c r="BO45" i="6"/>
  <c r="BP45" i="6" a="1"/>
  <c r="BP45" i="6"/>
  <c r="BQ45" i="6" a="1"/>
  <c r="BQ45" i="6"/>
  <c r="BR45" i="6" a="1"/>
  <c r="BR45" i="6"/>
  <c r="BS45" i="6" a="1"/>
  <c r="BS45" i="6"/>
  <c r="BT45" i="6" a="1"/>
  <c r="BT45" i="6"/>
  <c r="BU45" i="6" a="1"/>
  <c r="BU45" i="6"/>
  <c r="BV45" i="6" a="1"/>
  <c r="BV45" i="6"/>
  <c r="BW45" i="6" a="1"/>
  <c r="BW45" i="6"/>
  <c r="BX45" i="6" a="1"/>
  <c r="BX45" i="6"/>
  <c r="BY45" i="6" a="1"/>
  <c r="BY45" i="6"/>
  <c r="BZ45" i="6" a="1"/>
  <c r="BZ45" i="6"/>
  <c r="CA45" i="6" a="1"/>
  <c r="CA45" i="6"/>
  <c r="CB45" i="6" a="1"/>
  <c r="CB45" i="6"/>
  <c r="CC45" i="6" a="1"/>
  <c r="CC45" i="6"/>
  <c r="CD45" i="6" a="1"/>
  <c r="CD45" i="6"/>
  <c r="CE45" i="6" a="1"/>
  <c r="CE45" i="6"/>
  <c r="CF45" i="6" a="1"/>
  <c r="CF45" i="6"/>
  <c r="CG45" i="6" a="1"/>
  <c r="CG45" i="6"/>
  <c r="CH45" i="6" a="1"/>
  <c r="CH45" i="6"/>
  <c r="CI45" i="6" a="1"/>
  <c r="CI45" i="6"/>
  <c r="CJ45" i="6" a="1"/>
  <c r="CJ45" i="6"/>
  <c r="CK45" i="6" a="1"/>
  <c r="CK45" i="6"/>
  <c r="CL45" i="6" a="1"/>
  <c r="CL45" i="6"/>
  <c r="CM45" i="6" a="1"/>
  <c r="CM45" i="6"/>
  <c r="CN45" i="6" a="1"/>
  <c r="CN45" i="6"/>
  <c r="CO45" i="6" a="1"/>
  <c r="CO45" i="6"/>
  <c r="CP45" i="6" a="1"/>
  <c r="CP45" i="6"/>
  <c r="CQ45" i="6" a="1"/>
  <c r="CQ45" i="6"/>
  <c r="CR45" i="6" a="1"/>
  <c r="CR45" i="6"/>
  <c r="CS45" i="6" a="1"/>
  <c r="CS45" i="6"/>
  <c r="CT45" i="6" a="1"/>
  <c r="CT45" i="6"/>
  <c r="CU45" i="6" a="1"/>
  <c r="CU45" i="6"/>
  <c r="CV45" i="6" a="1"/>
  <c r="CV45" i="6"/>
  <c r="CW45" i="6" a="1"/>
  <c r="CW45" i="6"/>
  <c r="CX45" i="6" a="1"/>
  <c r="CX45" i="6"/>
  <c r="CY45" i="6" a="1"/>
  <c r="CY45" i="6"/>
  <c r="CZ45" i="6" a="1"/>
  <c r="CZ45" i="6"/>
  <c r="DA45" i="6" a="1"/>
  <c r="DA45" i="6"/>
  <c r="DB45" i="6" a="1"/>
  <c r="DB45" i="6"/>
  <c r="DC45" i="6" a="1"/>
  <c r="DC45" i="6"/>
  <c r="DD45" i="6" a="1"/>
  <c r="DD45" i="6"/>
  <c r="DE45" i="6" a="1"/>
  <c r="DE45" i="6"/>
  <c r="DF45" i="6" a="1"/>
  <c r="DF45" i="6"/>
  <c r="DG45" i="6" a="1"/>
  <c r="DG45" i="6"/>
  <c r="DH45" i="6" a="1"/>
  <c r="DH45" i="6"/>
  <c r="DI45" i="6" a="1"/>
  <c r="DI45" i="6"/>
  <c r="DJ45" i="6" a="1"/>
  <c r="DJ45" i="6"/>
  <c r="DK45" i="6" a="1"/>
  <c r="DK45" i="6"/>
  <c r="DL45" i="6" a="1"/>
  <c r="DL45" i="6"/>
  <c r="DM45" i="6" a="1"/>
  <c r="DM45" i="6"/>
  <c r="DN45" i="6" a="1"/>
  <c r="DN45" i="6"/>
  <c r="DO45" i="6" a="1"/>
  <c r="DO45" i="6"/>
  <c r="DP45" i="6" a="1"/>
  <c r="DP45" i="6"/>
  <c r="DQ45" i="6" a="1"/>
  <c r="DQ45" i="6"/>
  <c r="DR45" i="6" a="1"/>
  <c r="DR45" i="6"/>
  <c r="DS45" i="6" a="1"/>
  <c r="DS45" i="6"/>
  <c r="DT45" i="6" a="1"/>
  <c r="DT45" i="6"/>
  <c r="DU45" i="6" a="1"/>
  <c r="DU45" i="6"/>
  <c r="DV45" i="6" a="1"/>
  <c r="DV45" i="6"/>
  <c r="DW45" i="6" a="1"/>
  <c r="DW45" i="6"/>
  <c r="DX45" i="6" a="1"/>
  <c r="DX45" i="6"/>
  <c r="E45" i="6"/>
  <c r="E43" i="6"/>
  <c r="L42" i="6" a="1"/>
  <c r="L42" i="6"/>
  <c r="M42" i="6" a="1"/>
  <c r="M42" i="6"/>
  <c r="N42" i="6" a="1"/>
  <c r="N42" i="6"/>
  <c r="O42" i="6" a="1"/>
  <c r="O42" i="6"/>
  <c r="P42" i="6" a="1"/>
  <c r="P42" i="6"/>
  <c r="Q42" i="6" a="1"/>
  <c r="Q42" i="6"/>
  <c r="R42" i="6" a="1"/>
  <c r="R42" i="6"/>
  <c r="S42" i="6" a="1"/>
  <c r="S42" i="6"/>
  <c r="T42" i="6" a="1"/>
  <c r="T42" i="6"/>
  <c r="U42" i="6" a="1"/>
  <c r="U42" i="6"/>
  <c r="V42" i="6" a="1"/>
  <c r="V42" i="6"/>
  <c r="W42" i="6" a="1"/>
  <c r="W42" i="6"/>
  <c r="X42" i="6" a="1"/>
  <c r="X42" i="6"/>
  <c r="Y42" i="6" a="1"/>
  <c r="Y42" i="6"/>
  <c r="Z42" i="6" a="1"/>
  <c r="Z42" i="6"/>
  <c r="AA42" i="6" a="1"/>
  <c r="AA42" i="6"/>
  <c r="AB42" i="6" a="1"/>
  <c r="AB42" i="6"/>
  <c r="AC42" i="6" a="1"/>
  <c r="AC42" i="6"/>
  <c r="AD42" i="6" a="1"/>
  <c r="AD42" i="6"/>
  <c r="AE42" i="6" a="1"/>
  <c r="AE42" i="6"/>
  <c r="AF42" i="6" a="1"/>
  <c r="AF42" i="6"/>
  <c r="AG42" i="6" a="1"/>
  <c r="AG42" i="6"/>
  <c r="AH42" i="6" a="1"/>
  <c r="AH42" i="6"/>
  <c r="AI42" i="6" a="1"/>
  <c r="AI42" i="6"/>
  <c r="AJ42" i="6" a="1"/>
  <c r="AJ42" i="6"/>
  <c r="AK42" i="6" a="1"/>
  <c r="AK42" i="6"/>
  <c r="AL42" i="6" a="1"/>
  <c r="AL42" i="6"/>
  <c r="AM42" i="6" a="1"/>
  <c r="AM42" i="6"/>
  <c r="AN42" i="6" a="1"/>
  <c r="AN42" i="6"/>
  <c r="AO42" i="6" a="1"/>
  <c r="AO42" i="6"/>
  <c r="AP42" i="6" a="1"/>
  <c r="AP42" i="6"/>
  <c r="AQ42" i="6" a="1"/>
  <c r="AQ42" i="6"/>
  <c r="AR42" i="6" a="1"/>
  <c r="AR42" i="6"/>
  <c r="AS42" i="6" a="1"/>
  <c r="AS42" i="6"/>
  <c r="AT42" i="6" a="1"/>
  <c r="AT42" i="6"/>
  <c r="AU42" i="6" a="1"/>
  <c r="AU42" i="6"/>
  <c r="AV42" i="6" a="1"/>
  <c r="AV42" i="6"/>
  <c r="AW42" i="6" a="1"/>
  <c r="AW42" i="6"/>
  <c r="AX42" i="6" a="1"/>
  <c r="AX42" i="6"/>
  <c r="AY42" i="6" a="1"/>
  <c r="AY42" i="6"/>
  <c r="AZ42" i="6" a="1"/>
  <c r="AZ42" i="6"/>
  <c r="BA42" i="6" a="1"/>
  <c r="BA42" i="6"/>
  <c r="BB42" i="6" a="1"/>
  <c r="BB42" i="6"/>
  <c r="BC42" i="6" a="1"/>
  <c r="BC42" i="6"/>
  <c r="BD42" i="6" a="1"/>
  <c r="BD42" i="6"/>
  <c r="BE42" i="6" a="1"/>
  <c r="BE42" i="6"/>
  <c r="BF42" i="6" a="1"/>
  <c r="BF42" i="6"/>
  <c r="BG42" i="6" a="1"/>
  <c r="BG42" i="6"/>
  <c r="BH42" i="6" a="1"/>
  <c r="BH42" i="6"/>
  <c r="BI42" i="6" a="1"/>
  <c r="BI42" i="6"/>
  <c r="BJ42" i="6" a="1"/>
  <c r="BJ42" i="6"/>
  <c r="BK42" i="6" a="1"/>
  <c r="BK42" i="6"/>
  <c r="BL42" i="6" a="1"/>
  <c r="BL42" i="6"/>
  <c r="BM42" i="6" a="1"/>
  <c r="BM42" i="6"/>
  <c r="BN42" i="6" a="1"/>
  <c r="BN42" i="6"/>
  <c r="BO42" i="6" a="1"/>
  <c r="BO42" i="6"/>
  <c r="BP42" i="6" a="1"/>
  <c r="BP42" i="6"/>
  <c r="BQ42" i="6" a="1"/>
  <c r="BQ42" i="6"/>
  <c r="BR42" i="6" a="1"/>
  <c r="BR42" i="6"/>
  <c r="BS42" i="6" a="1"/>
  <c r="BS42" i="6"/>
  <c r="BT42" i="6" a="1"/>
  <c r="BT42" i="6"/>
  <c r="BU42" i="6" a="1"/>
  <c r="BU42" i="6"/>
  <c r="BV42" i="6" a="1"/>
  <c r="BV42" i="6"/>
  <c r="BW42" i="6" a="1"/>
  <c r="BW42" i="6"/>
  <c r="BX42" i="6" a="1"/>
  <c r="BX42" i="6"/>
  <c r="BY42" i="6" a="1"/>
  <c r="BY42" i="6"/>
  <c r="BZ42" i="6" a="1"/>
  <c r="BZ42" i="6"/>
  <c r="CA42" i="6" a="1"/>
  <c r="CA42" i="6"/>
  <c r="CB42" i="6" a="1"/>
  <c r="CB42" i="6"/>
  <c r="CC42" i="6" a="1"/>
  <c r="CC42" i="6"/>
  <c r="CD42" i="6" a="1"/>
  <c r="CD42" i="6"/>
  <c r="CE42" i="6" a="1"/>
  <c r="CE42" i="6"/>
  <c r="CF42" i="6" a="1"/>
  <c r="CF42" i="6"/>
  <c r="CG42" i="6" a="1"/>
  <c r="CG42" i="6"/>
  <c r="CH42" i="6" a="1"/>
  <c r="CH42" i="6"/>
  <c r="CI42" i="6" a="1"/>
  <c r="CI42" i="6"/>
  <c r="CJ42" i="6" a="1"/>
  <c r="CJ42" i="6"/>
  <c r="CK42" i="6" a="1"/>
  <c r="CK42" i="6"/>
  <c r="CL42" i="6" a="1"/>
  <c r="CL42" i="6"/>
  <c r="CM42" i="6" a="1"/>
  <c r="CM42" i="6"/>
  <c r="CN42" i="6" a="1"/>
  <c r="CN42" i="6"/>
  <c r="CO42" i="6" a="1"/>
  <c r="CO42" i="6"/>
  <c r="CP42" i="6" a="1"/>
  <c r="CP42" i="6"/>
  <c r="CQ42" i="6" a="1"/>
  <c r="CQ42" i="6"/>
  <c r="CR42" i="6" a="1"/>
  <c r="CR42" i="6"/>
  <c r="CS42" i="6" a="1"/>
  <c r="CS42" i="6"/>
  <c r="CT42" i="6" a="1"/>
  <c r="CT42" i="6"/>
  <c r="CU42" i="6" a="1"/>
  <c r="CU42" i="6"/>
  <c r="CV42" i="6" a="1"/>
  <c r="CV42" i="6"/>
  <c r="CW42" i="6" a="1"/>
  <c r="CW42" i="6"/>
  <c r="CX42" i="6" a="1"/>
  <c r="CX42" i="6"/>
  <c r="CY42" i="6" a="1"/>
  <c r="CY42" i="6"/>
  <c r="CZ42" i="6" a="1"/>
  <c r="CZ42" i="6"/>
  <c r="DA42" i="6" a="1"/>
  <c r="DA42" i="6"/>
  <c r="DB42" i="6" a="1"/>
  <c r="DB42" i="6"/>
  <c r="DC42" i="6" a="1"/>
  <c r="DC42" i="6"/>
  <c r="DD42" i="6" a="1"/>
  <c r="DD42" i="6"/>
  <c r="DE42" i="6" a="1"/>
  <c r="DE42" i="6"/>
  <c r="DF42" i="6" a="1"/>
  <c r="DF42" i="6"/>
  <c r="DG42" i="6" a="1"/>
  <c r="DG42" i="6"/>
  <c r="DH42" i="6" a="1"/>
  <c r="DH42" i="6"/>
  <c r="DI42" i="6" a="1"/>
  <c r="DI42" i="6"/>
  <c r="DJ42" i="6" a="1"/>
  <c r="DJ42" i="6"/>
  <c r="DK42" i="6" a="1"/>
  <c r="DK42" i="6"/>
  <c r="DL42" i="6" a="1"/>
  <c r="DL42" i="6"/>
  <c r="DM42" i="6" a="1"/>
  <c r="DM42" i="6"/>
  <c r="DN42" i="6" a="1"/>
  <c r="DN42" i="6"/>
  <c r="DO42" i="6" a="1"/>
  <c r="DO42" i="6"/>
  <c r="DP42" i="6" a="1"/>
  <c r="DP42" i="6"/>
  <c r="DQ42" i="6" a="1"/>
  <c r="DQ42" i="6"/>
  <c r="DR42" i="6" a="1"/>
  <c r="DR42" i="6"/>
  <c r="DS42" i="6" a="1"/>
  <c r="DS42" i="6"/>
  <c r="DT42" i="6" a="1"/>
  <c r="DT42" i="6"/>
  <c r="DU42" i="6" a="1"/>
  <c r="DU42" i="6"/>
  <c r="DV42" i="6" a="1"/>
  <c r="DV42" i="6"/>
  <c r="DW42" i="6" a="1"/>
  <c r="DW42" i="6"/>
  <c r="DX42" i="6" a="1"/>
  <c r="DX42" i="6"/>
  <c r="L41" i="6" a="1"/>
  <c r="L41" i="6"/>
  <c r="M41" i="6" a="1"/>
  <c r="M41" i="6"/>
  <c r="N41" i="6" a="1"/>
  <c r="N41" i="6"/>
  <c r="O41" i="6" a="1"/>
  <c r="O41" i="6"/>
  <c r="P41" i="6" a="1"/>
  <c r="P41" i="6"/>
  <c r="Q41" i="6" a="1"/>
  <c r="Q41" i="6"/>
  <c r="R41" i="6" a="1"/>
  <c r="R41" i="6"/>
  <c r="S41" i="6" a="1"/>
  <c r="S41" i="6"/>
  <c r="T41" i="6" a="1"/>
  <c r="T41" i="6"/>
  <c r="U41" i="6" a="1"/>
  <c r="U41" i="6"/>
  <c r="V41" i="6" a="1"/>
  <c r="V41" i="6"/>
  <c r="W41" i="6" a="1"/>
  <c r="W41" i="6"/>
  <c r="X41" i="6" a="1"/>
  <c r="X41" i="6"/>
  <c r="Y41" i="6" a="1"/>
  <c r="Y41" i="6"/>
  <c r="Z41" i="6" a="1"/>
  <c r="Z41" i="6"/>
  <c r="AA41" i="6" a="1"/>
  <c r="AA41" i="6"/>
  <c r="AB41" i="6" a="1"/>
  <c r="AB41" i="6"/>
  <c r="AC41" i="6" a="1"/>
  <c r="AC41" i="6"/>
  <c r="AD41" i="6" a="1"/>
  <c r="AD41" i="6"/>
  <c r="AE41" i="6" a="1"/>
  <c r="AE41" i="6"/>
  <c r="AF41" i="6" a="1"/>
  <c r="AF41" i="6"/>
  <c r="AG41" i="6" a="1"/>
  <c r="AG41" i="6"/>
  <c r="AH41" i="6" a="1"/>
  <c r="AH41" i="6"/>
  <c r="AI41" i="6" a="1"/>
  <c r="AI41" i="6"/>
  <c r="AJ41" i="6" a="1"/>
  <c r="AJ41" i="6"/>
  <c r="AK41" i="6" a="1"/>
  <c r="AK41" i="6"/>
  <c r="AL41" i="6" a="1"/>
  <c r="AL41" i="6"/>
  <c r="AM41" i="6" a="1"/>
  <c r="AM41" i="6"/>
  <c r="AN41" i="6" a="1"/>
  <c r="AN41" i="6"/>
  <c r="AO41" i="6" a="1"/>
  <c r="AO41" i="6"/>
  <c r="AP41" i="6" a="1"/>
  <c r="AP41" i="6"/>
  <c r="AQ41" i="6" a="1"/>
  <c r="AQ41" i="6"/>
  <c r="AR41" i="6" a="1"/>
  <c r="AR41" i="6"/>
  <c r="AS41" i="6" a="1"/>
  <c r="AS41" i="6"/>
  <c r="AT41" i="6" a="1"/>
  <c r="AT41" i="6"/>
  <c r="AU41" i="6" a="1"/>
  <c r="AU41" i="6"/>
  <c r="AV41" i="6" a="1"/>
  <c r="AV41" i="6"/>
  <c r="AW41" i="6" a="1"/>
  <c r="AW41" i="6"/>
  <c r="AX41" i="6" a="1"/>
  <c r="AX41" i="6"/>
  <c r="AY41" i="6" a="1"/>
  <c r="AY41" i="6"/>
  <c r="AZ41" i="6" a="1"/>
  <c r="AZ41" i="6"/>
  <c r="BA41" i="6" a="1"/>
  <c r="BA41" i="6"/>
  <c r="BB41" i="6" a="1"/>
  <c r="BB41" i="6"/>
  <c r="BC41" i="6" a="1"/>
  <c r="BC41" i="6"/>
  <c r="BD41" i="6" a="1"/>
  <c r="BD41" i="6"/>
  <c r="BE41" i="6" a="1"/>
  <c r="BE41" i="6"/>
  <c r="BF41" i="6" a="1"/>
  <c r="BF41" i="6"/>
  <c r="BG41" i="6" a="1"/>
  <c r="BG41" i="6"/>
  <c r="BH41" i="6" a="1"/>
  <c r="BH41" i="6"/>
  <c r="BI41" i="6" a="1"/>
  <c r="BI41" i="6"/>
  <c r="BJ41" i="6" a="1"/>
  <c r="BJ41" i="6"/>
  <c r="BK41" i="6" a="1"/>
  <c r="BK41" i="6"/>
  <c r="BL41" i="6" a="1"/>
  <c r="BL41" i="6"/>
  <c r="BM41" i="6" a="1"/>
  <c r="BM41" i="6"/>
  <c r="BN41" i="6" a="1"/>
  <c r="BN41" i="6"/>
  <c r="BO41" i="6" a="1"/>
  <c r="BO41" i="6"/>
  <c r="BP41" i="6" a="1"/>
  <c r="BP41" i="6"/>
  <c r="BQ41" i="6" a="1"/>
  <c r="BQ41" i="6"/>
  <c r="BR41" i="6" a="1"/>
  <c r="BR41" i="6"/>
  <c r="BS41" i="6" a="1"/>
  <c r="BS41" i="6"/>
  <c r="BT41" i="6" a="1"/>
  <c r="BT41" i="6"/>
  <c r="BU41" i="6" a="1"/>
  <c r="BU41" i="6"/>
  <c r="BV41" i="6" a="1"/>
  <c r="BV41" i="6"/>
  <c r="BW41" i="6" a="1"/>
  <c r="BW41" i="6"/>
  <c r="BX41" i="6" a="1"/>
  <c r="BX41" i="6"/>
  <c r="BY41" i="6" a="1"/>
  <c r="BY41" i="6"/>
  <c r="BZ41" i="6" a="1"/>
  <c r="BZ41" i="6"/>
  <c r="CA41" i="6" a="1"/>
  <c r="CA41" i="6"/>
  <c r="CB41" i="6" a="1"/>
  <c r="CB41" i="6"/>
  <c r="CC41" i="6" a="1"/>
  <c r="CC41" i="6"/>
  <c r="CD41" i="6" a="1"/>
  <c r="CD41" i="6"/>
  <c r="CE41" i="6" a="1"/>
  <c r="CE41" i="6"/>
  <c r="CF41" i="6" a="1"/>
  <c r="CF41" i="6"/>
  <c r="CG41" i="6" a="1"/>
  <c r="CG41" i="6"/>
  <c r="CH41" i="6" a="1"/>
  <c r="CH41" i="6"/>
  <c r="CI41" i="6" a="1"/>
  <c r="CI41" i="6"/>
  <c r="CJ41" i="6" a="1"/>
  <c r="CJ41" i="6"/>
  <c r="CK41" i="6" a="1"/>
  <c r="CK41" i="6"/>
  <c r="CL41" i="6" a="1"/>
  <c r="CL41" i="6"/>
  <c r="CM41" i="6" a="1"/>
  <c r="CM41" i="6"/>
  <c r="CN41" i="6" a="1"/>
  <c r="CN41" i="6"/>
  <c r="CO41" i="6" a="1"/>
  <c r="CO41" i="6"/>
  <c r="CP41" i="6" a="1"/>
  <c r="CP41" i="6"/>
  <c r="CQ41" i="6" a="1"/>
  <c r="CQ41" i="6"/>
  <c r="CR41" i="6" a="1"/>
  <c r="CR41" i="6"/>
  <c r="CS41" i="6" a="1"/>
  <c r="CS41" i="6"/>
  <c r="CT41" i="6" a="1"/>
  <c r="CT41" i="6"/>
  <c r="CU41" i="6" a="1"/>
  <c r="CU41" i="6"/>
  <c r="CV41" i="6" a="1"/>
  <c r="CV41" i="6"/>
  <c r="CW41" i="6" a="1"/>
  <c r="CW41" i="6"/>
  <c r="CX41" i="6" a="1"/>
  <c r="CX41" i="6"/>
  <c r="CY41" i="6" a="1"/>
  <c r="CY41" i="6"/>
  <c r="CZ41" i="6" a="1"/>
  <c r="CZ41" i="6"/>
  <c r="DA41" i="6" a="1"/>
  <c r="DA41" i="6"/>
  <c r="DB41" i="6" a="1"/>
  <c r="DB41" i="6"/>
  <c r="DC41" i="6" a="1"/>
  <c r="DC41" i="6"/>
  <c r="DD41" i="6" a="1"/>
  <c r="DD41" i="6"/>
  <c r="DE41" i="6" a="1"/>
  <c r="DE41" i="6"/>
  <c r="DF41" i="6" a="1"/>
  <c r="DF41" i="6"/>
  <c r="DG41" i="6" a="1"/>
  <c r="DG41" i="6"/>
  <c r="DH41" i="6" a="1"/>
  <c r="DH41" i="6"/>
  <c r="DI41" i="6" a="1"/>
  <c r="DI41" i="6"/>
  <c r="DJ41" i="6" a="1"/>
  <c r="DJ41" i="6"/>
  <c r="DK41" i="6" a="1"/>
  <c r="DK41" i="6"/>
  <c r="DL41" i="6" a="1"/>
  <c r="DL41" i="6"/>
  <c r="DM41" i="6" a="1"/>
  <c r="DM41" i="6"/>
  <c r="DN41" i="6" a="1"/>
  <c r="DN41" i="6"/>
  <c r="DO41" i="6" a="1"/>
  <c r="DO41" i="6"/>
  <c r="DP41" i="6" a="1"/>
  <c r="DP41" i="6"/>
  <c r="DQ41" i="6" a="1"/>
  <c r="DQ41" i="6"/>
  <c r="DR41" i="6" a="1"/>
  <c r="DR41" i="6"/>
  <c r="DS41" i="6" a="1"/>
  <c r="DS41" i="6"/>
  <c r="DT41" i="6" a="1"/>
  <c r="DT41" i="6"/>
  <c r="DU41" i="6" a="1"/>
  <c r="DU41" i="6"/>
  <c r="DV41" i="6" a="1"/>
  <c r="DV41" i="6"/>
  <c r="DW41" i="6" a="1"/>
  <c r="DW41" i="6"/>
  <c r="DX41" i="6" a="1"/>
  <c r="DX41" i="6"/>
  <c r="E48" i="6"/>
  <c r="E47" i="6"/>
  <c r="L46" i="6" a="1"/>
  <c r="L46" i="6"/>
  <c r="M46" i="6" a="1"/>
  <c r="M46" i="6"/>
  <c r="N46" i="6" a="1"/>
  <c r="N46" i="6"/>
  <c r="O46" i="6" a="1"/>
  <c r="O46" i="6"/>
  <c r="P46" i="6" a="1"/>
  <c r="P46" i="6"/>
  <c r="Q46" i="6" a="1"/>
  <c r="Q46" i="6"/>
  <c r="R46" i="6" a="1"/>
  <c r="R46" i="6"/>
  <c r="S46" i="6" a="1"/>
  <c r="S46" i="6"/>
  <c r="T46" i="6" a="1"/>
  <c r="T46" i="6"/>
  <c r="U46" i="6" a="1"/>
  <c r="U46" i="6"/>
  <c r="V46" i="6" a="1"/>
  <c r="V46" i="6"/>
  <c r="W46" i="6" a="1"/>
  <c r="W46" i="6"/>
  <c r="X46" i="6" a="1"/>
  <c r="X46" i="6"/>
  <c r="Y46" i="6" a="1"/>
  <c r="Y46" i="6"/>
  <c r="Z46" i="6" a="1"/>
  <c r="Z46" i="6"/>
  <c r="AA46" i="6" a="1"/>
  <c r="AA46" i="6"/>
  <c r="AB46" i="6" a="1"/>
  <c r="AB46" i="6"/>
  <c r="AC46" i="6" a="1"/>
  <c r="AC46" i="6"/>
  <c r="AD46" i="6" a="1"/>
  <c r="AD46" i="6"/>
  <c r="AE46" i="6" a="1"/>
  <c r="AE46" i="6"/>
  <c r="AF46" i="6" a="1"/>
  <c r="AF46" i="6"/>
  <c r="AG46" i="6" a="1"/>
  <c r="AG46" i="6"/>
  <c r="AH46" i="6" a="1"/>
  <c r="AH46" i="6"/>
  <c r="AI46" i="6" a="1"/>
  <c r="AI46" i="6"/>
  <c r="AJ46" i="6" a="1"/>
  <c r="AJ46" i="6"/>
  <c r="AK46" i="6" a="1"/>
  <c r="AK46" i="6"/>
  <c r="AL46" i="6" a="1"/>
  <c r="AL46" i="6"/>
  <c r="AM46" i="6" a="1"/>
  <c r="AM46" i="6"/>
  <c r="AN46" i="6" a="1"/>
  <c r="AN46" i="6"/>
  <c r="AO46" i="6" a="1"/>
  <c r="AO46" i="6"/>
  <c r="AP46" i="6" a="1"/>
  <c r="AP46" i="6"/>
  <c r="AQ46" i="6" a="1"/>
  <c r="AQ46" i="6"/>
  <c r="AR46" i="6" a="1"/>
  <c r="AR46" i="6"/>
  <c r="AS46" i="6" a="1"/>
  <c r="AS46" i="6"/>
  <c r="AT46" i="6" a="1"/>
  <c r="AT46" i="6"/>
  <c r="AU46" i="6" a="1"/>
  <c r="AU46" i="6"/>
  <c r="AV46" i="6" a="1"/>
  <c r="AV46" i="6"/>
  <c r="AW46" i="6" a="1"/>
  <c r="AW46" i="6"/>
  <c r="AX46" i="6" a="1"/>
  <c r="AX46" i="6"/>
  <c r="AY46" i="6" a="1"/>
  <c r="AY46" i="6"/>
  <c r="AZ46" i="6" a="1"/>
  <c r="AZ46" i="6"/>
  <c r="BA46" i="6" a="1"/>
  <c r="BA46" i="6"/>
  <c r="BB46" i="6" a="1"/>
  <c r="BB46" i="6"/>
  <c r="BC46" i="6" a="1"/>
  <c r="BC46" i="6"/>
  <c r="BD46" i="6" a="1"/>
  <c r="BD46" i="6"/>
  <c r="BE46" i="6" a="1"/>
  <c r="BE46" i="6"/>
  <c r="BF46" i="6" a="1"/>
  <c r="BF46" i="6"/>
  <c r="BG46" i="6" a="1"/>
  <c r="BG46" i="6"/>
  <c r="BH46" i="6" a="1"/>
  <c r="BH46" i="6"/>
  <c r="BI46" i="6" a="1"/>
  <c r="BI46" i="6"/>
  <c r="BJ46" i="6" a="1"/>
  <c r="BJ46" i="6"/>
  <c r="BK46" i="6" a="1"/>
  <c r="BK46" i="6"/>
  <c r="BL46" i="6" a="1"/>
  <c r="BL46" i="6"/>
  <c r="BM46" i="6" a="1"/>
  <c r="BM46" i="6"/>
  <c r="BN46" i="6" a="1"/>
  <c r="BN46" i="6"/>
  <c r="BO46" i="6" a="1"/>
  <c r="BO46" i="6"/>
  <c r="BP46" i="6" a="1"/>
  <c r="BP46" i="6"/>
  <c r="BQ46" i="6" a="1"/>
  <c r="BQ46" i="6"/>
  <c r="BR46" i="6" a="1"/>
  <c r="BR46" i="6"/>
  <c r="BS46" i="6" a="1"/>
  <c r="BS46" i="6"/>
  <c r="BT46" i="6" a="1"/>
  <c r="BT46" i="6"/>
  <c r="BU46" i="6" a="1"/>
  <c r="BU46" i="6"/>
  <c r="BV46" i="6" a="1"/>
  <c r="BV46" i="6"/>
  <c r="BW46" i="6" a="1"/>
  <c r="BW46" i="6"/>
  <c r="BX46" i="6" a="1"/>
  <c r="BX46" i="6"/>
  <c r="BY46" i="6" a="1"/>
  <c r="BY46" i="6"/>
  <c r="BZ46" i="6" a="1"/>
  <c r="BZ46" i="6"/>
  <c r="CA46" i="6" a="1"/>
  <c r="CA46" i="6"/>
  <c r="CB46" i="6" a="1"/>
  <c r="CB46" i="6"/>
  <c r="CC46" i="6" a="1"/>
  <c r="CC46" i="6"/>
  <c r="CD46" i="6" a="1"/>
  <c r="CD46" i="6"/>
  <c r="CE46" i="6" a="1"/>
  <c r="CE46" i="6"/>
  <c r="CF46" i="6" a="1"/>
  <c r="CF46" i="6"/>
  <c r="CG46" i="6" a="1"/>
  <c r="CG46" i="6"/>
  <c r="CH46" i="6" a="1"/>
  <c r="CH46" i="6"/>
  <c r="CI46" i="6" a="1"/>
  <c r="CI46" i="6"/>
  <c r="CJ46" i="6" a="1"/>
  <c r="CJ46" i="6"/>
  <c r="CK46" i="6" a="1"/>
  <c r="CK46" i="6"/>
  <c r="CL46" i="6" a="1"/>
  <c r="CL46" i="6"/>
  <c r="CM46" i="6" a="1"/>
  <c r="CM46" i="6"/>
  <c r="CN46" i="6" a="1"/>
  <c r="CN46" i="6"/>
  <c r="CO46" i="6" a="1"/>
  <c r="CO46" i="6"/>
  <c r="CP46" i="6" a="1"/>
  <c r="CP46" i="6"/>
  <c r="CQ46" i="6" a="1"/>
  <c r="CQ46" i="6"/>
  <c r="CR46" i="6" a="1"/>
  <c r="CR46" i="6"/>
  <c r="CS46" i="6" a="1"/>
  <c r="CS46" i="6"/>
  <c r="CT46" i="6" a="1"/>
  <c r="CT46" i="6"/>
  <c r="CU46" i="6" a="1"/>
  <c r="CU46" i="6"/>
  <c r="CV46" i="6" a="1"/>
  <c r="CV46" i="6"/>
  <c r="CW46" i="6" a="1"/>
  <c r="CW46" i="6"/>
  <c r="CX46" i="6" a="1"/>
  <c r="CX46" i="6"/>
  <c r="CY46" i="6" a="1"/>
  <c r="CY46" i="6"/>
  <c r="CZ46" i="6" a="1"/>
  <c r="CZ46" i="6"/>
  <c r="DA46" i="6" a="1"/>
  <c r="DA46" i="6"/>
  <c r="DB46" i="6" a="1"/>
  <c r="DB46" i="6"/>
  <c r="DC46" i="6" a="1"/>
  <c r="DC46" i="6"/>
  <c r="DD46" i="6" a="1"/>
  <c r="DD46" i="6"/>
  <c r="DE46" i="6" a="1"/>
  <c r="DE46" i="6"/>
  <c r="DF46" i="6" a="1"/>
  <c r="DF46" i="6"/>
  <c r="DG46" i="6" a="1"/>
  <c r="DG46" i="6"/>
  <c r="DH46" i="6" a="1"/>
  <c r="DH46" i="6"/>
  <c r="DI46" i="6" a="1"/>
  <c r="DI46" i="6"/>
  <c r="DJ46" i="6" a="1"/>
  <c r="DJ46" i="6"/>
  <c r="DK46" i="6" a="1"/>
  <c r="DK46" i="6"/>
  <c r="DL46" i="6" a="1"/>
  <c r="DL46" i="6"/>
  <c r="DM46" i="6" a="1"/>
  <c r="DM46" i="6"/>
  <c r="DN46" i="6" a="1"/>
  <c r="DN46" i="6"/>
  <c r="DO46" i="6" a="1"/>
  <c r="DO46" i="6"/>
  <c r="DP46" i="6" a="1"/>
  <c r="DP46" i="6"/>
  <c r="DQ46" i="6" a="1"/>
  <c r="DQ46" i="6"/>
  <c r="DR46" i="6" a="1"/>
  <c r="DR46" i="6"/>
  <c r="DS46" i="6" a="1"/>
  <c r="DS46" i="6"/>
  <c r="DT46" i="6" a="1"/>
  <c r="DT46" i="6"/>
  <c r="DU46" i="6" a="1"/>
  <c r="DU46" i="6"/>
  <c r="DV46" i="6" a="1"/>
  <c r="DV46" i="6"/>
  <c r="DW46" i="6" a="1"/>
  <c r="DW46" i="6"/>
  <c r="DX46" i="6" a="1"/>
  <c r="DX46" i="6"/>
  <c r="L56" i="6" a="1"/>
  <c r="L56" i="6"/>
  <c r="M56" i="6" a="1"/>
  <c r="M56" i="6"/>
  <c r="N56" i="6" a="1"/>
  <c r="N56" i="6"/>
  <c r="O56" i="6" a="1"/>
  <c r="O56" i="6"/>
  <c r="P56" i="6" a="1"/>
  <c r="P56" i="6"/>
  <c r="Q56" i="6" a="1"/>
  <c r="Q56" i="6"/>
  <c r="R56" i="6" a="1"/>
  <c r="R56" i="6"/>
  <c r="S56" i="6" a="1"/>
  <c r="S56" i="6"/>
  <c r="T56" i="6" a="1"/>
  <c r="T56" i="6"/>
  <c r="U56" i="6" a="1"/>
  <c r="U56" i="6"/>
  <c r="V56" i="6" a="1"/>
  <c r="V56" i="6"/>
  <c r="W56" i="6" a="1"/>
  <c r="W56" i="6"/>
  <c r="X56" i="6" a="1"/>
  <c r="X56" i="6"/>
  <c r="Y56" i="6" a="1"/>
  <c r="Y56" i="6"/>
  <c r="Z56" i="6" a="1"/>
  <c r="Z56" i="6"/>
  <c r="AA56" i="6" a="1"/>
  <c r="AA56" i="6"/>
  <c r="AB56" i="6" a="1"/>
  <c r="AB56" i="6"/>
  <c r="AC56" i="6" a="1"/>
  <c r="AC56" i="6"/>
  <c r="AD56" i="6" a="1"/>
  <c r="AD56" i="6"/>
  <c r="AE56" i="6" a="1"/>
  <c r="AE56" i="6"/>
  <c r="AF56" i="6" a="1"/>
  <c r="AF56" i="6"/>
  <c r="AG56" i="6" a="1"/>
  <c r="AG56" i="6"/>
  <c r="AH56" i="6" a="1"/>
  <c r="AH56" i="6"/>
  <c r="AI56" i="6" a="1"/>
  <c r="AI56" i="6"/>
  <c r="AJ56" i="6" a="1"/>
  <c r="AJ56" i="6"/>
  <c r="AK56" i="6" a="1"/>
  <c r="AK56" i="6"/>
  <c r="AL56" i="6" a="1"/>
  <c r="AL56" i="6"/>
  <c r="AM56" i="6" a="1"/>
  <c r="AM56" i="6"/>
  <c r="AN56" i="6" a="1"/>
  <c r="AN56" i="6"/>
  <c r="AO56" i="6" a="1"/>
  <c r="AO56" i="6"/>
  <c r="AP56" i="6" a="1"/>
  <c r="AP56" i="6"/>
  <c r="AQ56" i="6" a="1"/>
  <c r="AQ56" i="6"/>
  <c r="AR56" i="6" a="1"/>
  <c r="AR56" i="6"/>
  <c r="AS56" i="6" a="1"/>
  <c r="AS56" i="6"/>
  <c r="AT56" i="6" a="1"/>
  <c r="AT56" i="6"/>
  <c r="AU56" i="6" a="1"/>
  <c r="AU56" i="6"/>
  <c r="AV56" i="6" a="1"/>
  <c r="AV56" i="6"/>
  <c r="AW56" i="6" a="1"/>
  <c r="AW56" i="6"/>
  <c r="AX56" i="6" a="1"/>
  <c r="AX56" i="6"/>
  <c r="AY56" i="6" a="1"/>
  <c r="AY56" i="6"/>
  <c r="AZ56" i="6" a="1"/>
  <c r="AZ56" i="6"/>
  <c r="BA56" i="6" a="1"/>
  <c r="BA56" i="6"/>
  <c r="BB56" i="6" a="1"/>
  <c r="BB56" i="6"/>
  <c r="BC56" i="6" a="1"/>
  <c r="BC56" i="6"/>
  <c r="BD56" i="6" a="1"/>
  <c r="BD56" i="6"/>
  <c r="BE56" i="6" a="1"/>
  <c r="BE56" i="6"/>
  <c r="BF56" i="6" a="1"/>
  <c r="BF56" i="6"/>
  <c r="BG56" i="6" a="1"/>
  <c r="BG56" i="6"/>
  <c r="BH56" i="6" a="1"/>
  <c r="BH56" i="6"/>
  <c r="BI56" i="6" a="1"/>
  <c r="BI56" i="6"/>
  <c r="BJ56" i="6" a="1"/>
  <c r="BJ56" i="6"/>
  <c r="BK56" i="6" a="1"/>
  <c r="BK56" i="6"/>
  <c r="BL56" i="6" a="1"/>
  <c r="BL56" i="6"/>
  <c r="BM56" i="6" a="1"/>
  <c r="BM56" i="6"/>
  <c r="BN56" i="6" a="1"/>
  <c r="BN56" i="6"/>
  <c r="BO56" i="6" a="1"/>
  <c r="BO56" i="6"/>
  <c r="BP56" i="6" a="1"/>
  <c r="BP56" i="6"/>
  <c r="BQ56" i="6" a="1"/>
  <c r="BQ56" i="6"/>
  <c r="BR56" i="6" a="1"/>
  <c r="BR56" i="6"/>
  <c r="BS56" i="6" a="1"/>
  <c r="BS56" i="6"/>
  <c r="BT56" i="6" a="1"/>
  <c r="BT56" i="6"/>
  <c r="BU56" i="6" a="1"/>
  <c r="BU56" i="6"/>
  <c r="BV56" i="6" a="1"/>
  <c r="BV56" i="6"/>
  <c r="BW56" i="6" a="1"/>
  <c r="BW56" i="6"/>
  <c r="BX56" i="6" a="1"/>
  <c r="BX56" i="6"/>
  <c r="BY56" i="6" a="1"/>
  <c r="BY56" i="6"/>
  <c r="BZ56" i="6" a="1"/>
  <c r="BZ56" i="6"/>
  <c r="CA56" i="6" a="1"/>
  <c r="CA56" i="6"/>
  <c r="CB56" i="6" a="1"/>
  <c r="CB56" i="6"/>
  <c r="CC56" i="6" a="1"/>
  <c r="CC56" i="6"/>
  <c r="CD56" i="6" a="1"/>
  <c r="CD56" i="6"/>
  <c r="CE56" i="6" a="1"/>
  <c r="CE56" i="6"/>
  <c r="CF56" i="6" a="1"/>
  <c r="CF56" i="6"/>
  <c r="CG56" i="6" a="1"/>
  <c r="CG56" i="6"/>
  <c r="CH56" i="6" a="1"/>
  <c r="CH56" i="6"/>
  <c r="CI56" i="6" a="1"/>
  <c r="CI56" i="6"/>
  <c r="CJ56" i="6" a="1"/>
  <c r="CJ56" i="6"/>
  <c r="CK56" i="6" a="1"/>
  <c r="CK56" i="6"/>
  <c r="CL56" i="6" a="1"/>
  <c r="CL56" i="6"/>
  <c r="CM56" i="6" a="1"/>
  <c r="CM56" i="6"/>
  <c r="CN56" i="6" a="1"/>
  <c r="CN56" i="6"/>
  <c r="CO56" i="6" a="1"/>
  <c r="CO56" i="6"/>
  <c r="CP56" i="6" a="1"/>
  <c r="CP56" i="6"/>
  <c r="CQ56" i="6" a="1"/>
  <c r="CQ56" i="6"/>
  <c r="CR56" i="6" a="1"/>
  <c r="CR56" i="6"/>
  <c r="CS56" i="6" a="1"/>
  <c r="CS56" i="6"/>
  <c r="CT56" i="6" a="1"/>
  <c r="CT56" i="6"/>
  <c r="CU56" i="6" a="1"/>
  <c r="CU56" i="6"/>
  <c r="CV56" i="6" a="1"/>
  <c r="CV56" i="6"/>
  <c r="CW56" i="6" a="1"/>
  <c r="CW56" i="6"/>
  <c r="CX56" i="6" a="1"/>
  <c r="CX56" i="6"/>
  <c r="CY56" i="6" a="1"/>
  <c r="CY56" i="6"/>
  <c r="CZ56" i="6" a="1"/>
  <c r="CZ56" i="6"/>
  <c r="DA56" i="6" a="1"/>
  <c r="DA56" i="6"/>
  <c r="DB56" i="6" a="1"/>
  <c r="DB56" i="6"/>
  <c r="DC56" i="6" a="1"/>
  <c r="DC56" i="6"/>
  <c r="DD56" i="6" a="1"/>
  <c r="DD56" i="6"/>
  <c r="DE56" i="6" a="1"/>
  <c r="DE56" i="6"/>
  <c r="DF56" i="6" a="1"/>
  <c r="DF56" i="6"/>
  <c r="DG56" i="6" a="1"/>
  <c r="DG56" i="6"/>
  <c r="DH56" i="6" a="1"/>
  <c r="DH56" i="6"/>
  <c r="DI56" i="6" a="1"/>
  <c r="DI56" i="6"/>
  <c r="DJ56" i="6" a="1"/>
  <c r="DJ56" i="6"/>
  <c r="DK56" i="6" a="1"/>
  <c r="DK56" i="6"/>
  <c r="DL56" i="6" a="1"/>
  <c r="DL56" i="6"/>
  <c r="DM56" i="6" a="1"/>
  <c r="DM56" i="6"/>
  <c r="DN56" i="6" a="1"/>
  <c r="DN56" i="6"/>
  <c r="DO56" i="6" a="1"/>
  <c r="DO56" i="6"/>
  <c r="DP56" i="6" a="1"/>
  <c r="DP56" i="6"/>
  <c r="DQ56" i="6" a="1"/>
  <c r="DQ56" i="6"/>
  <c r="DR56" i="6" a="1"/>
  <c r="DR56" i="6"/>
  <c r="DS56" i="6" a="1"/>
  <c r="DS56" i="6"/>
  <c r="DT56" i="6" a="1"/>
  <c r="DT56" i="6"/>
  <c r="DU56" i="6" a="1"/>
  <c r="DU56" i="6"/>
  <c r="DV56" i="6" a="1"/>
  <c r="DV56" i="6"/>
  <c r="DW56" i="6" a="1"/>
  <c r="DW56" i="6"/>
  <c r="DX56" i="6" a="1"/>
  <c r="DX56" i="6"/>
  <c r="E57" i="6"/>
  <c r="E41" i="6"/>
  <c r="E51" i="6"/>
  <c r="M55" i="6" a="1"/>
  <c r="M55" i="6"/>
  <c r="N55" i="6" a="1"/>
  <c r="N55" i="6"/>
  <c r="O55" i="6" a="1"/>
  <c r="O55" i="6"/>
  <c r="P55" i="6" a="1"/>
  <c r="P55" i="6"/>
  <c r="Q55" i="6" a="1"/>
  <c r="Q55" i="6"/>
  <c r="R55" i="6" a="1"/>
  <c r="R55" i="6"/>
  <c r="S55" i="6" a="1"/>
  <c r="S55" i="6"/>
  <c r="T55" i="6" a="1"/>
  <c r="T55" i="6"/>
  <c r="U55" i="6" a="1"/>
  <c r="U55" i="6"/>
  <c r="V55" i="6" a="1"/>
  <c r="V55" i="6"/>
  <c r="W55" i="6" a="1"/>
  <c r="W55" i="6"/>
  <c r="X55" i="6" a="1"/>
  <c r="X55" i="6"/>
  <c r="Y55" i="6" a="1"/>
  <c r="Y55" i="6"/>
  <c r="Z55" i="6" a="1"/>
  <c r="Z55" i="6"/>
  <c r="AA55" i="6" a="1"/>
  <c r="AA55" i="6"/>
  <c r="AB55" i="6" a="1"/>
  <c r="AB55" i="6"/>
  <c r="AC55" i="6" a="1"/>
  <c r="AC55" i="6"/>
  <c r="AD55" i="6" a="1"/>
  <c r="AD55" i="6"/>
  <c r="AE55" i="6" a="1"/>
  <c r="AE55" i="6"/>
  <c r="AF55" i="6" a="1"/>
  <c r="AF55" i="6"/>
  <c r="AG55" i="6" a="1"/>
  <c r="AG55" i="6"/>
  <c r="AH55" i="6" a="1"/>
  <c r="AH55" i="6"/>
  <c r="AI55" i="6" a="1"/>
  <c r="AI55" i="6"/>
  <c r="AJ55" i="6" a="1"/>
  <c r="AJ55" i="6"/>
  <c r="AK55" i="6" a="1"/>
  <c r="AK55" i="6"/>
  <c r="AL55" i="6" a="1"/>
  <c r="AL55" i="6"/>
  <c r="AM55" i="6" a="1"/>
  <c r="AM55" i="6"/>
  <c r="AN55" i="6" a="1"/>
  <c r="AN55" i="6"/>
  <c r="AO55" i="6" a="1"/>
  <c r="AO55" i="6"/>
  <c r="AP55" i="6" a="1"/>
  <c r="AP55" i="6"/>
  <c r="AQ55" i="6" a="1"/>
  <c r="AQ55" i="6"/>
  <c r="AR55" i="6" a="1"/>
  <c r="AR55" i="6"/>
  <c r="AS55" i="6" a="1"/>
  <c r="AS55" i="6"/>
  <c r="AT55" i="6" a="1"/>
  <c r="AT55" i="6"/>
  <c r="AU55" i="6" a="1"/>
  <c r="AU55" i="6"/>
  <c r="AV55" i="6" a="1"/>
  <c r="AV55" i="6"/>
  <c r="AW55" i="6" a="1"/>
  <c r="AW55" i="6"/>
  <c r="AX55" i="6" a="1"/>
  <c r="AX55" i="6"/>
  <c r="AY55" i="6" a="1"/>
  <c r="AY55" i="6"/>
  <c r="AZ55" i="6" a="1"/>
  <c r="AZ55" i="6"/>
  <c r="BA55" i="6" a="1"/>
  <c r="BA55" i="6"/>
  <c r="BB55" i="6" a="1"/>
  <c r="BB55" i="6"/>
  <c r="BC55" i="6" a="1"/>
  <c r="BC55" i="6"/>
  <c r="BD55" i="6" a="1"/>
  <c r="BD55" i="6"/>
  <c r="BE55" i="6" a="1"/>
  <c r="BE55" i="6"/>
  <c r="BF55" i="6" a="1"/>
  <c r="BF55" i="6"/>
  <c r="BG55" i="6" a="1"/>
  <c r="BG55" i="6"/>
  <c r="BH55" i="6" a="1"/>
  <c r="BH55" i="6"/>
  <c r="BI55" i="6" a="1"/>
  <c r="BI55" i="6"/>
  <c r="BJ55" i="6" a="1"/>
  <c r="BJ55" i="6"/>
  <c r="BK55" i="6" a="1"/>
  <c r="BK55" i="6"/>
  <c r="BL55" i="6" a="1"/>
  <c r="BL55" i="6"/>
  <c r="BM55" i="6" a="1"/>
  <c r="BM55" i="6"/>
  <c r="BN55" i="6" a="1"/>
  <c r="BN55" i="6"/>
  <c r="BO55" i="6" a="1"/>
  <c r="BO55" i="6"/>
  <c r="BP55" i="6" a="1"/>
  <c r="BP55" i="6"/>
  <c r="BQ55" i="6" a="1"/>
  <c r="BQ55" i="6"/>
  <c r="BR55" i="6" a="1"/>
  <c r="BR55" i="6"/>
  <c r="BS55" i="6" a="1"/>
  <c r="BS55" i="6"/>
  <c r="BT55" i="6" a="1"/>
  <c r="BT55" i="6"/>
  <c r="BU55" i="6" a="1"/>
  <c r="BU55" i="6"/>
  <c r="BV55" i="6" a="1"/>
  <c r="BV55" i="6"/>
  <c r="BW55" i="6" a="1"/>
  <c r="BW55" i="6"/>
  <c r="BX55" i="6" a="1"/>
  <c r="BX55" i="6"/>
  <c r="BY55" i="6" a="1"/>
  <c r="BY55" i="6"/>
  <c r="BZ55" i="6" a="1"/>
  <c r="BZ55" i="6"/>
  <c r="CA55" i="6" a="1"/>
  <c r="CA55" i="6"/>
  <c r="CB55" i="6" a="1"/>
  <c r="CB55" i="6"/>
  <c r="CC55" i="6" a="1"/>
  <c r="CC55" i="6"/>
  <c r="CD55" i="6" a="1"/>
  <c r="CD55" i="6"/>
  <c r="CE55" i="6" a="1"/>
  <c r="CE55" i="6"/>
  <c r="CF55" i="6" a="1"/>
  <c r="CF55" i="6"/>
  <c r="CG55" i="6" a="1"/>
  <c r="CG55" i="6"/>
  <c r="CH55" i="6" a="1"/>
  <c r="CH55" i="6"/>
  <c r="CI55" i="6" a="1"/>
  <c r="CI55" i="6"/>
  <c r="CJ55" i="6" a="1"/>
  <c r="CJ55" i="6"/>
  <c r="CK55" i="6" a="1"/>
  <c r="CK55" i="6"/>
  <c r="CL55" i="6" a="1"/>
  <c r="CL55" i="6"/>
  <c r="CM55" i="6" a="1"/>
  <c r="CM55" i="6"/>
  <c r="CN55" i="6" a="1"/>
  <c r="CN55" i="6"/>
  <c r="CO55" i="6" a="1"/>
  <c r="CO55" i="6"/>
  <c r="CP55" i="6" a="1"/>
  <c r="CP55" i="6"/>
  <c r="CQ55" i="6" a="1"/>
  <c r="CQ55" i="6"/>
  <c r="CR55" i="6" a="1"/>
  <c r="CR55" i="6"/>
  <c r="CS55" i="6" a="1"/>
  <c r="CS55" i="6"/>
  <c r="CT55" i="6" a="1"/>
  <c r="CT55" i="6"/>
  <c r="CU55" i="6" a="1"/>
  <c r="CU55" i="6"/>
  <c r="CV55" i="6" a="1"/>
  <c r="CV55" i="6"/>
  <c r="CW55" i="6" a="1"/>
  <c r="CW55" i="6"/>
  <c r="CX55" i="6" a="1"/>
  <c r="CX55" i="6"/>
  <c r="CY55" i="6" a="1"/>
  <c r="CY55" i="6"/>
  <c r="CZ55" i="6" a="1"/>
  <c r="CZ55" i="6"/>
  <c r="DA55" i="6" a="1"/>
  <c r="DA55" i="6"/>
  <c r="DB55" i="6" a="1"/>
  <c r="DB55" i="6"/>
  <c r="DC55" i="6" a="1"/>
  <c r="DC55" i="6"/>
  <c r="DD55" i="6" a="1"/>
  <c r="DD55" i="6"/>
  <c r="DE55" i="6" a="1"/>
  <c r="DE55" i="6"/>
  <c r="DF55" i="6" a="1"/>
  <c r="DF55" i="6"/>
  <c r="DG55" i="6" a="1"/>
  <c r="DG55" i="6"/>
  <c r="DH55" i="6" a="1"/>
  <c r="DH55" i="6"/>
  <c r="DI55" i="6" a="1"/>
  <c r="DI55" i="6"/>
  <c r="DJ55" i="6" a="1"/>
  <c r="DJ55" i="6"/>
  <c r="DK55" i="6" a="1"/>
  <c r="DK55" i="6"/>
  <c r="DL55" i="6" a="1"/>
  <c r="DL55" i="6"/>
  <c r="DM55" i="6" a="1"/>
  <c r="DM55" i="6"/>
  <c r="DN55" i="6" a="1"/>
  <c r="DN55" i="6"/>
  <c r="DO55" i="6" a="1"/>
  <c r="DO55" i="6"/>
  <c r="DP55" i="6" a="1"/>
  <c r="DP55" i="6"/>
  <c r="DQ55" i="6" a="1"/>
  <c r="DQ55" i="6"/>
  <c r="DR55" i="6" a="1"/>
  <c r="DR55" i="6"/>
  <c r="DS55" i="6" a="1"/>
  <c r="DS55" i="6"/>
  <c r="DT55" i="6" a="1"/>
  <c r="DT55" i="6"/>
  <c r="DU55" i="6" a="1"/>
  <c r="DU55" i="6"/>
  <c r="DV55" i="6" a="1"/>
  <c r="DV55" i="6"/>
  <c r="DW55" i="6" a="1"/>
  <c r="DW55" i="6"/>
  <c r="DX55" i="6" a="1"/>
  <c r="DX55" i="6"/>
  <c r="L52" i="6" a="1"/>
  <c r="L52" i="6"/>
  <c r="M52" i="6" a="1"/>
  <c r="M52" i="6"/>
  <c r="N52" i="6" a="1"/>
  <c r="N52" i="6"/>
  <c r="O52" i="6" a="1"/>
  <c r="O52" i="6"/>
  <c r="P52" i="6" a="1"/>
  <c r="P52" i="6"/>
  <c r="Q52" i="6" a="1"/>
  <c r="Q52" i="6"/>
  <c r="R52" i="6" a="1"/>
  <c r="R52" i="6"/>
  <c r="S52" i="6" a="1"/>
  <c r="S52" i="6"/>
  <c r="T52" i="6" a="1"/>
  <c r="T52" i="6"/>
  <c r="U52" i="6" a="1"/>
  <c r="U52" i="6"/>
  <c r="V52" i="6" a="1"/>
  <c r="V52" i="6"/>
  <c r="W52" i="6" a="1"/>
  <c r="W52" i="6"/>
  <c r="X52" i="6" a="1"/>
  <c r="X52" i="6"/>
  <c r="Y52" i="6" a="1"/>
  <c r="Y52" i="6"/>
  <c r="Z52" i="6" a="1"/>
  <c r="Z52" i="6"/>
  <c r="AA52" i="6" a="1"/>
  <c r="AA52" i="6"/>
  <c r="AB52" i="6" a="1"/>
  <c r="AB52" i="6"/>
  <c r="AC52" i="6" a="1"/>
  <c r="AC52" i="6"/>
  <c r="AD52" i="6" a="1"/>
  <c r="AD52" i="6"/>
  <c r="AE52" i="6" a="1"/>
  <c r="AE52" i="6"/>
  <c r="AF52" i="6" a="1"/>
  <c r="AF52" i="6"/>
  <c r="AG52" i="6" a="1"/>
  <c r="AG52" i="6"/>
  <c r="AH52" i="6" a="1"/>
  <c r="AH52" i="6"/>
  <c r="AI52" i="6" a="1"/>
  <c r="AI52" i="6"/>
  <c r="AJ52" i="6" a="1"/>
  <c r="AJ52" i="6"/>
  <c r="AK52" i="6" a="1"/>
  <c r="AK52" i="6"/>
  <c r="AL52" i="6" a="1"/>
  <c r="AL52" i="6"/>
  <c r="AM52" i="6" a="1"/>
  <c r="AM52" i="6"/>
  <c r="AN52" i="6" a="1"/>
  <c r="AN52" i="6"/>
  <c r="AO52" i="6" a="1"/>
  <c r="AO52" i="6"/>
  <c r="AP52" i="6" a="1"/>
  <c r="AP52" i="6"/>
  <c r="AQ52" i="6" a="1"/>
  <c r="AQ52" i="6"/>
  <c r="AR52" i="6" a="1"/>
  <c r="AR52" i="6"/>
  <c r="AS52" i="6" a="1"/>
  <c r="AS52" i="6"/>
  <c r="AT52" i="6" a="1"/>
  <c r="AT52" i="6"/>
  <c r="AU52" i="6" a="1"/>
  <c r="AU52" i="6"/>
  <c r="AV52" i="6" a="1"/>
  <c r="AV52" i="6"/>
  <c r="AW52" i="6" a="1"/>
  <c r="AW52" i="6"/>
  <c r="AX52" i="6" a="1"/>
  <c r="AX52" i="6"/>
  <c r="AY52" i="6" a="1"/>
  <c r="AY52" i="6"/>
  <c r="AZ52" i="6" a="1"/>
  <c r="AZ52" i="6"/>
  <c r="BA52" i="6" a="1"/>
  <c r="BA52" i="6"/>
  <c r="BB52" i="6" a="1"/>
  <c r="BB52" i="6"/>
  <c r="BC52" i="6" a="1"/>
  <c r="BC52" i="6"/>
  <c r="BD52" i="6" a="1"/>
  <c r="BD52" i="6"/>
  <c r="BE52" i="6" a="1"/>
  <c r="BE52" i="6"/>
  <c r="BF52" i="6" a="1"/>
  <c r="BF52" i="6"/>
  <c r="BG52" i="6" a="1"/>
  <c r="BG52" i="6"/>
  <c r="BH52" i="6" a="1"/>
  <c r="BH52" i="6"/>
  <c r="BI52" i="6" a="1"/>
  <c r="BI52" i="6"/>
  <c r="BJ52" i="6" a="1"/>
  <c r="BJ52" i="6"/>
  <c r="BK52" i="6" a="1"/>
  <c r="BK52" i="6"/>
  <c r="BL52" i="6" a="1"/>
  <c r="BL52" i="6"/>
  <c r="BM52" i="6" a="1"/>
  <c r="BM52" i="6"/>
  <c r="BN52" i="6" a="1"/>
  <c r="BN52" i="6"/>
  <c r="BO52" i="6" a="1"/>
  <c r="BO52" i="6"/>
  <c r="BP52" i="6" a="1"/>
  <c r="BP52" i="6"/>
  <c r="BQ52" i="6" a="1"/>
  <c r="BQ52" i="6"/>
  <c r="BR52" i="6" a="1"/>
  <c r="BR52" i="6"/>
  <c r="BS52" i="6" a="1"/>
  <c r="BS52" i="6"/>
  <c r="BT52" i="6" a="1"/>
  <c r="BT52" i="6"/>
  <c r="BU52" i="6" a="1"/>
  <c r="BU52" i="6"/>
  <c r="BV52" i="6" a="1"/>
  <c r="BV52" i="6"/>
  <c r="BW52" i="6" a="1"/>
  <c r="BW52" i="6"/>
  <c r="BX52" i="6" a="1"/>
  <c r="BX52" i="6"/>
  <c r="BY52" i="6" a="1"/>
  <c r="BY52" i="6"/>
  <c r="BZ52" i="6" a="1"/>
  <c r="BZ52" i="6"/>
  <c r="CA52" i="6" a="1"/>
  <c r="CA52" i="6"/>
  <c r="CB52" i="6" a="1"/>
  <c r="CB52" i="6"/>
  <c r="CC52" i="6" a="1"/>
  <c r="CC52" i="6"/>
  <c r="CD52" i="6" a="1"/>
  <c r="CD52" i="6"/>
  <c r="CE52" i="6" a="1"/>
  <c r="CE52" i="6"/>
  <c r="CF52" i="6" a="1"/>
  <c r="CF52" i="6"/>
  <c r="CG52" i="6" a="1"/>
  <c r="CG52" i="6"/>
  <c r="CH52" i="6" a="1"/>
  <c r="CH52" i="6"/>
  <c r="CI52" i="6" a="1"/>
  <c r="CI52" i="6"/>
  <c r="CJ52" i="6" a="1"/>
  <c r="CJ52" i="6"/>
  <c r="CK52" i="6" a="1"/>
  <c r="CK52" i="6"/>
  <c r="CL52" i="6" a="1"/>
  <c r="CL52" i="6"/>
  <c r="CM52" i="6" a="1"/>
  <c r="CM52" i="6"/>
  <c r="CN52" i="6" a="1"/>
  <c r="CN52" i="6"/>
  <c r="CO52" i="6" a="1"/>
  <c r="CO52" i="6"/>
  <c r="CP52" i="6" a="1"/>
  <c r="CP52" i="6"/>
  <c r="CQ52" i="6" a="1"/>
  <c r="CQ52" i="6"/>
  <c r="CR52" i="6" a="1"/>
  <c r="CR52" i="6"/>
  <c r="CS52" i="6" a="1"/>
  <c r="CS52" i="6"/>
  <c r="CT52" i="6" a="1"/>
  <c r="CT52" i="6"/>
  <c r="CU52" i="6" a="1"/>
  <c r="CU52" i="6"/>
  <c r="CV52" i="6" a="1"/>
  <c r="CV52" i="6"/>
  <c r="CW52" i="6" a="1"/>
  <c r="CW52" i="6"/>
  <c r="CX52" i="6" a="1"/>
  <c r="CX52" i="6"/>
  <c r="CY52" i="6" a="1"/>
  <c r="CY52" i="6"/>
  <c r="CZ52" i="6" a="1"/>
  <c r="CZ52" i="6"/>
  <c r="DA52" i="6" a="1"/>
  <c r="DA52" i="6"/>
  <c r="DB52" i="6" a="1"/>
  <c r="DB52" i="6"/>
  <c r="DC52" i="6" a="1"/>
  <c r="DC52" i="6"/>
  <c r="DD52" i="6" a="1"/>
  <c r="DD52" i="6"/>
  <c r="DE52" i="6" a="1"/>
  <c r="DE52" i="6"/>
  <c r="DF52" i="6" a="1"/>
  <c r="DF52" i="6"/>
  <c r="DG52" i="6" a="1"/>
  <c r="DG52" i="6"/>
  <c r="DH52" i="6" a="1"/>
  <c r="DH52" i="6"/>
  <c r="DI52" i="6" a="1"/>
  <c r="DI52" i="6"/>
  <c r="DJ52" i="6" a="1"/>
  <c r="DJ52" i="6"/>
  <c r="DK52" i="6" a="1"/>
  <c r="DK52" i="6"/>
  <c r="DL52" i="6" a="1"/>
  <c r="DL52" i="6"/>
  <c r="DM52" i="6" a="1"/>
  <c r="DM52" i="6"/>
  <c r="DN52" i="6" a="1"/>
  <c r="DN52" i="6"/>
  <c r="DO52" i="6" a="1"/>
  <c r="DO52" i="6"/>
  <c r="DP52" i="6" a="1"/>
  <c r="DP52" i="6"/>
  <c r="DQ52" i="6" a="1"/>
  <c r="DQ52" i="6"/>
  <c r="DR52" i="6" a="1"/>
  <c r="DR52" i="6"/>
  <c r="DS52" i="6" a="1"/>
  <c r="DS52" i="6"/>
  <c r="DT52" i="6" a="1"/>
  <c r="DT52" i="6"/>
  <c r="DU52" i="6" a="1"/>
  <c r="DU52" i="6"/>
  <c r="DV52" i="6" a="1"/>
  <c r="DV52" i="6"/>
  <c r="DW52" i="6" a="1"/>
  <c r="DW52" i="6"/>
  <c r="DX52" i="6" a="1"/>
  <c r="DX52" i="6"/>
  <c r="E53" i="6"/>
  <c r="M50" i="6" a="1"/>
  <c r="M50" i="6"/>
  <c r="N50" i="6" a="1"/>
  <c r="N50" i="6"/>
  <c r="O50" i="6" a="1"/>
  <c r="O50" i="6"/>
  <c r="P50" i="6" a="1"/>
  <c r="P50" i="6"/>
  <c r="Q50" i="6" a="1"/>
  <c r="Q50" i="6"/>
  <c r="R50" i="6" a="1"/>
  <c r="R50" i="6"/>
  <c r="S50" i="6" a="1"/>
  <c r="S50" i="6"/>
  <c r="T50" i="6" a="1"/>
  <c r="T50" i="6"/>
  <c r="U50" i="6" a="1"/>
  <c r="U50" i="6"/>
  <c r="V50" i="6" a="1"/>
  <c r="V50" i="6"/>
  <c r="W50" i="6" a="1"/>
  <c r="W50" i="6"/>
  <c r="X50" i="6" a="1"/>
  <c r="X50" i="6"/>
  <c r="Y50" i="6" a="1"/>
  <c r="Y50" i="6"/>
  <c r="Z50" i="6" a="1"/>
  <c r="Z50" i="6"/>
  <c r="AA50" i="6" a="1"/>
  <c r="AA50" i="6"/>
  <c r="AB50" i="6" a="1"/>
  <c r="AB50" i="6"/>
  <c r="AC50" i="6" a="1"/>
  <c r="AC50" i="6"/>
  <c r="AD50" i="6" a="1"/>
  <c r="AD50" i="6"/>
  <c r="AE50" i="6" a="1"/>
  <c r="AE50" i="6"/>
  <c r="AF50" i="6" a="1"/>
  <c r="AF50" i="6"/>
  <c r="AG50" i="6" a="1"/>
  <c r="AG50" i="6"/>
  <c r="AH50" i="6" a="1"/>
  <c r="AH50" i="6"/>
  <c r="AI50" i="6" a="1"/>
  <c r="AI50" i="6"/>
  <c r="AJ50" i="6" a="1"/>
  <c r="AJ50" i="6"/>
  <c r="AK50" i="6" a="1"/>
  <c r="AK50" i="6"/>
  <c r="AL50" i="6" a="1"/>
  <c r="AL50" i="6"/>
  <c r="AM50" i="6" a="1"/>
  <c r="AM50" i="6"/>
  <c r="AN50" i="6" a="1"/>
  <c r="AN50" i="6"/>
  <c r="AO50" i="6" a="1"/>
  <c r="AO50" i="6"/>
  <c r="AP50" i="6" a="1"/>
  <c r="AP50" i="6"/>
  <c r="AQ50" i="6" a="1"/>
  <c r="AQ50" i="6"/>
  <c r="AR50" i="6" a="1"/>
  <c r="AR50" i="6"/>
  <c r="AS50" i="6" a="1"/>
  <c r="AS50" i="6"/>
  <c r="AT50" i="6" a="1"/>
  <c r="AT50" i="6"/>
  <c r="AU50" i="6" a="1"/>
  <c r="AU50" i="6"/>
  <c r="AV50" i="6" a="1"/>
  <c r="AV50" i="6"/>
  <c r="AW50" i="6" a="1"/>
  <c r="AW50" i="6"/>
  <c r="AX50" i="6" a="1"/>
  <c r="AX50" i="6"/>
  <c r="AY50" i="6" a="1"/>
  <c r="AY50" i="6"/>
  <c r="AZ50" i="6" a="1"/>
  <c r="AZ50" i="6"/>
  <c r="BA50" i="6" a="1"/>
  <c r="BA50" i="6"/>
  <c r="BB50" i="6" a="1"/>
  <c r="BB50" i="6"/>
  <c r="BC50" i="6" a="1"/>
  <c r="BC50" i="6"/>
  <c r="BD50" i="6" a="1"/>
  <c r="BD50" i="6"/>
  <c r="BE50" i="6" a="1"/>
  <c r="BE50" i="6"/>
  <c r="BF50" i="6" a="1"/>
  <c r="BF50" i="6"/>
  <c r="BG50" i="6" a="1"/>
  <c r="BG50" i="6"/>
  <c r="BH50" i="6" a="1"/>
  <c r="BH50" i="6"/>
  <c r="BI50" i="6" a="1"/>
  <c r="BI50" i="6"/>
  <c r="BJ50" i="6" a="1"/>
  <c r="BJ50" i="6"/>
  <c r="BK50" i="6" a="1"/>
  <c r="BK50" i="6"/>
  <c r="BL50" i="6" a="1"/>
  <c r="BL50" i="6"/>
  <c r="BM50" i="6" a="1"/>
  <c r="BM50" i="6"/>
  <c r="BN50" i="6" a="1"/>
  <c r="BN50" i="6"/>
  <c r="BO50" i="6" a="1"/>
  <c r="BO50" i="6"/>
  <c r="BP50" i="6" a="1"/>
  <c r="BP50" i="6"/>
  <c r="BQ50" i="6" a="1"/>
  <c r="BQ50" i="6"/>
  <c r="BR50" i="6" a="1"/>
  <c r="BR50" i="6"/>
  <c r="BS50" i="6" a="1"/>
  <c r="BS50" i="6"/>
  <c r="BT50" i="6" a="1"/>
  <c r="BT50" i="6"/>
  <c r="BU50" i="6" a="1"/>
  <c r="BU50" i="6"/>
  <c r="BV50" i="6" a="1"/>
  <c r="BV50" i="6"/>
  <c r="BW50" i="6" a="1"/>
  <c r="BW50" i="6"/>
  <c r="BX50" i="6" a="1"/>
  <c r="BX50" i="6"/>
  <c r="BY50" i="6" a="1"/>
  <c r="BY50" i="6"/>
  <c r="BZ50" i="6" a="1"/>
  <c r="BZ50" i="6"/>
  <c r="CA50" i="6" a="1"/>
  <c r="CA50" i="6"/>
  <c r="CB50" i="6" a="1"/>
  <c r="CB50" i="6"/>
  <c r="CC50" i="6" a="1"/>
  <c r="CC50" i="6"/>
  <c r="CD50" i="6" a="1"/>
  <c r="CD50" i="6"/>
  <c r="CE50" i="6" a="1"/>
  <c r="CE50" i="6"/>
  <c r="CF50" i="6" a="1"/>
  <c r="CF50" i="6"/>
  <c r="CG50" i="6" a="1"/>
  <c r="CG50" i="6"/>
  <c r="CH50" i="6" a="1"/>
  <c r="CH50" i="6"/>
  <c r="CI50" i="6" a="1"/>
  <c r="CI50" i="6"/>
  <c r="CJ50" i="6" a="1"/>
  <c r="CJ50" i="6"/>
  <c r="CK50" i="6" a="1"/>
  <c r="CK50" i="6"/>
  <c r="CL50" i="6" a="1"/>
  <c r="CL50" i="6"/>
  <c r="CM50" i="6" a="1"/>
  <c r="CM50" i="6"/>
  <c r="CN50" i="6" a="1"/>
  <c r="CN50" i="6"/>
  <c r="CO50" i="6" a="1"/>
  <c r="CO50" i="6"/>
  <c r="CP50" i="6" a="1"/>
  <c r="CP50" i="6"/>
  <c r="CQ50" i="6" a="1"/>
  <c r="CQ50" i="6"/>
  <c r="CR50" i="6" a="1"/>
  <c r="CR50" i="6"/>
  <c r="CS50" i="6" a="1"/>
  <c r="CS50" i="6"/>
  <c r="CT50" i="6" a="1"/>
  <c r="CT50" i="6"/>
  <c r="CU50" i="6" a="1"/>
  <c r="CU50" i="6"/>
  <c r="CV50" i="6" a="1"/>
  <c r="CV50" i="6"/>
  <c r="CW50" i="6" a="1"/>
  <c r="CW50" i="6"/>
  <c r="CX50" i="6" a="1"/>
  <c r="CX50" i="6"/>
  <c r="CY50" i="6" a="1"/>
  <c r="CY50" i="6"/>
  <c r="CZ50" i="6" a="1"/>
  <c r="CZ50" i="6"/>
  <c r="DA50" i="6" a="1"/>
  <c r="DA50" i="6"/>
  <c r="DB50" i="6" a="1"/>
  <c r="DB50" i="6"/>
  <c r="DC50" i="6" a="1"/>
  <c r="DC50" i="6"/>
  <c r="DD50" i="6" a="1"/>
  <c r="DD50" i="6"/>
  <c r="DE50" i="6" a="1"/>
  <c r="DE50" i="6"/>
  <c r="DF50" i="6" a="1"/>
  <c r="DF50" i="6"/>
  <c r="DG50" i="6" a="1"/>
  <c r="DG50" i="6"/>
  <c r="DH50" i="6" a="1"/>
  <c r="DH50" i="6"/>
  <c r="DI50" i="6" a="1"/>
  <c r="DI50" i="6"/>
  <c r="DJ50" i="6" a="1"/>
  <c r="DJ50" i="6"/>
  <c r="DK50" i="6" a="1"/>
  <c r="DK50" i="6"/>
  <c r="DL50" i="6" a="1"/>
  <c r="DL50" i="6"/>
  <c r="DM50" i="6" a="1"/>
  <c r="DM50" i="6"/>
  <c r="DN50" i="6" a="1"/>
  <c r="DN50" i="6"/>
  <c r="DO50" i="6" a="1"/>
  <c r="DO50" i="6"/>
  <c r="DP50" i="6" a="1"/>
  <c r="DP50" i="6"/>
  <c r="DQ50" i="6" a="1"/>
  <c r="DQ50" i="6"/>
  <c r="DR50" i="6" a="1"/>
  <c r="DR50" i="6"/>
  <c r="DS50" i="6" a="1"/>
  <c r="DS50" i="6"/>
  <c r="DT50" i="6" a="1"/>
  <c r="DT50" i="6"/>
  <c r="DU50" i="6" a="1"/>
  <c r="DU50" i="6"/>
  <c r="DV50" i="6" a="1"/>
  <c r="DV50" i="6"/>
  <c r="DW50" i="6" a="1"/>
  <c r="DW50" i="6"/>
  <c r="DX50" i="6" a="1"/>
  <c r="DX50" i="6"/>
  <c r="L51" i="6" a="1"/>
  <c r="L51" i="6"/>
  <c r="M51" i="6" a="1"/>
  <c r="M51" i="6"/>
  <c r="N51" i="6" a="1"/>
  <c r="N51" i="6"/>
  <c r="O51" i="6" a="1"/>
  <c r="O51" i="6"/>
  <c r="P51" i="6" a="1"/>
  <c r="P51" i="6"/>
  <c r="Q51" i="6" a="1"/>
  <c r="Q51" i="6"/>
  <c r="R51" i="6" a="1"/>
  <c r="R51" i="6"/>
  <c r="S51" i="6" a="1"/>
  <c r="S51" i="6"/>
  <c r="T51" i="6" a="1"/>
  <c r="T51" i="6"/>
  <c r="U51" i="6" a="1"/>
  <c r="U51" i="6"/>
  <c r="V51" i="6" a="1"/>
  <c r="V51" i="6"/>
  <c r="W51" i="6" a="1"/>
  <c r="W51" i="6"/>
  <c r="X51" i="6" a="1"/>
  <c r="X51" i="6"/>
  <c r="Y51" i="6" a="1"/>
  <c r="Y51" i="6"/>
  <c r="Z51" i="6" a="1"/>
  <c r="Z51" i="6"/>
  <c r="AA51" i="6" a="1"/>
  <c r="AA51" i="6"/>
  <c r="AB51" i="6" a="1"/>
  <c r="AB51" i="6"/>
  <c r="AC51" i="6" a="1"/>
  <c r="AC51" i="6"/>
  <c r="AD51" i="6" a="1"/>
  <c r="AD51" i="6"/>
  <c r="AE51" i="6" a="1"/>
  <c r="AE51" i="6"/>
  <c r="AF51" i="6" a="1"/>
  <c r="AF51" i="6"/>
  <c r="AG51" i="6" a="1"/>
  <c r="AG51" i="6"/>
  <c r="AH51" i="6" a="1"/>
  <c r="AH51" i="6"/>
  <c r="AI51" i="6" a="1"/>
  <c r="AI51" i="6"/>
  <c r="AJ51" i="6" a="1"/>
  <c r="AJ51" i="6"/>
  <c r="AK51" i="6" a="1"/>
  <c r="AK51" i="6"/>
  <c r="AL51" i="6" a="1"/>
  <c r="AL51" i="6"/>
  <c r="AM51" i="6" a="1"/>
  <c r="AM51" i="6"/>
  <c r="AN51" i="6" a="1"/>
  <c r="AN51" i="6"/>
  <c r="AO51" i="6" a="1"/>
  <c r="AO51" i="6"/>
  <c r="AP51" i="6" a="1"/>
  <c r="AP51" i="6"/>
  <c r="AQ51" i="6" a="1"/>
  <c r="AQ51" i="6"/>
  <c r="AR51" i="6" a="1"/>
  <c r="AR51" i="6"/>
  <c r="AS51" i="6" a="1"/>
  <c r="AS51" i="6"/>
  <c r="AT51" i="6" a="1"/>
  <c r="AT51" i="6"/>
  <c r="AU51" i="6" a="1"/>
  <c r="AU51" i="6"/>
  <c r="AV51" i="6" a="1"/>
  <c r="AV51" i="6"/>
  <c r="AW51" i="6" a="1"/>
  <c r="AW51" i="6"/>
  <c r="AX51" i="6" a="1"/>
  <c r="AX51" i="6"/>
  <c r="AY51" i="6" a="1"/>
  <c r="AY51" i="6"/>
  <c r="AZ51" i="6" a="1"/>
  <c r="AZ51" i="6"/>
  <c r="BA51" i="6" a="1"/>
  <c r="BA51" i="6"/>
  <c r="BB51" i="6" a="1"/>
  <c r="BB51" i="6"/>
  <c r="BC51" i="6" a="1"/>
  <c r="BC51" i="6"/>
  <c r="BD51" i="6" a="1"/>
  <c r="BD51" i="6"/>
  <c r="BE51" i="6" a="1"/>
  <c r="BE51" i="6"/>
  <c r="BF51" i="6" a="1"/>
  <c r="BF51" i="6"/>
  <c r="BG51" i="6" a="1"/>
  <c r="BG51" i="6"/>
  <c r="BH51" i="6" a="1"/>
  <c r="BH51" i="6"/>
  <c r="BI51" i="6" a="1"/>
  <c r="BI51" i="6"/>
  <c r="BJ51" i="6" a="1"/>
  <c r="BJ51" i="6"/>
  <c r="BK51" i="6" a="1"/>
  <c r="BK51" i="6"/>
  <c r="BL51" i="6" a="1"/>
  <c r="BL51" i="6"/>
  <c r="BM51" i="6" a="1"/>
  <c r="BM51" i="6"/>
  <c r="BN51" i="6" a="1"/>
  <c r="BN51" i="6"/>
  <c r="BO51" i="6" a="1"/>
  <c r="BO51" i="6"/>
  <c r="BP51" i="6" a="1"/>
  <c r="BP51" i="6"/>
  <c r="BQ51" i="6" a="1"/>
  <c r="BQ51" i="6"/>
  <c r="BR51" i="6" a="1"/>
  <c r="BR51" i="6"/>
  <c r="BS51" i="6" a="1"/>
  <c r="BS51" i="6"/>
  <c r="BT51" i="6" a="1"/>
  <c r="BT51" i="6"/>
  <c r="BU51" i="6" a="1"/>
  <c r="BU51" i="6"/>
  <c r="BV51" i="6" a="1"/>
  <c r="BV51" i="6"/>
  <c r="BW51" i="6" a="1"/>
  <c r="BW51" i="6"/>
  <c r="BX51" i="6" a="1"/>
  <c r="BX51" i="6"/>
  <c r="BY51" i="6" a="1"/>
  <c r="BY51" i="6"/>
  <c r="BZ51" i="6" a="1"/>
  <c r="BZ51" i="6"/>
  <c r="CA51" i="6" a="1"/>
  <c r="CA51" i="6"/>
  <c r="CB51" i="6" a="1"/>
  <c r="CB51" i="6"/>
  <c r="CC51" i="6" a="1"/>
  <c r="CC51" i="6"/>
  <c r="CD51" i="6" a="1"/>
  <c r="CD51" i="6"/>
  <c r="CE51" i="6" a="1"/>
  <c r="CE51" i="6"/>
  <c r="CF51" i="6" a="1"/>
  <c r="CF51" i="6"/>
  <c r="CG51" i="6" a="1"/>
  <c r="CG51" i="6"/>
  <c r="CH51" i="6" a="1"/>
  <c r="CH51" i="6"/>
  <c r="CI51" i="6" a="1"/>
  <c r="CI51" i="6"/>
  <c r="CJ51" i="6" a="1"/>
  <c r="CJ51" i="6"/>
  <c r="CK51" i="6" a="1"/>
  <c r="CK51" i="6"/>
  <c r="CL51" i="6" a="1"/>
  <c r="CL51" i="6"/>
  <c r="CM51" i="6" a="1"/>
  <c r="CM51" i="6"/>
  <c r="CN51" i="6" a="1"/>
  <c r="CN51" i="6"/>
  <c r="CO51" i="6" a="1"/>
  <c r="CO51" i="6"/>
  <c r="CP51" i="6" a="1"/>
  <c r="CP51" i="6"/>
  <c r="CQ51" i="6" a="1"/>
  <c r="CQ51" i="6"/>
  <c r="CR51" i="6" a="1"/>
  <c r="CR51" i="6"/>
  <c r="CS51" i="6" a="1"/>
  <c r="CS51" i="6"/>
  <c r="CT51" i="6" a="1"/>
  <c r="CT51" i="6"/>
  <c r="CU51" i="6" a="1"/>
  <c r="CU51" i="6"/>
  <c r="CV51" i="6" a="1"/>
  <c r="CV51" i="6"/>
  <c r="CW51" i="6" a="1"/>
  <c r="CW51" i="6"/>
  <c r="CX51" i="6" a="1"/>
  <c r="CX51" i="6"/>
  <c r="CY51" i="6" a="1"/>
  <c r="CY51" i="6"/>
  <c r="CZ51" i="6" a="1"/>
  <c r="CZ51" i="6"/>
  <c r="DA51" i="6" a="1"/>
  <c r="DA51" i="6"/>
  <c r="DB51" i="6" a="1"/>
  <c r="DB51" i="6"/>
  <c r="DC51" i="6" a="1"/>
  <c r="DC51" i="6"/>
  <c r="DD51" i="6" a="1"/>
  <c r="DD51" i="6"/>
  <c r="DE51" i="6" a="1"/>
  <c r="DE51" i="6"/>
  <c r="DF51" i="6" a="1"/>
  <c r="DF51" i="6"/>
  <c r="DG51" i="6" a="1"/>
  <c r="DG51" i="6"/>
  <c r="DH51" i="6" a="1"/>
  <c r="DH51" i="6"/>
  <c r="DI51" i="6" a="1"/>
  <c r="DI51" i="6"/>
  <c r="DJ51" i="6" a="1"/>
  <c r="DJ51" i="6"/>
  <c r="DK51" i="6" a="1"/>
  <c r="DK51" i="6"/>
  <c r="DL51" i="6" a="1"/>
  <c r="DL51" i="6"/>
  <c r="DM51" i="6" a="1"/>
  <c r="DM51" i="6"/>
  <c r="DN51" i="6" a="1"/>
  <c r="DN51" i="6"/>
  <c r="DO51" i="6" a="1"/>
  <c r="DO51" i="6"/>
  <c r="DP51" i="6" a="1"/>
  <c r="DP51" i="6"/>
  <c r="DQ51" i="6" a="1"/>
  <c r="DQ51" i="6"/>
  <c r="DR51" i="6" a="1"/>
  <c r="DR51" i="6"/>
  <c r="DS51" i="6" a="1"/>
  <c r="DS51" i="6"/>
  <c r="DT51" i="6" a="1"/>
  <c r="DT51" i="6"/>
  <c r="DU51" i="6" a="1"/>
  <c r="DU51" i="6"/>
  <c r="DV51" i="6" a="1"/>
  <c r="DV51" i="6"/>
  <c r="DW51" i="6" a="1"/>
  <c r="DW51" i="6"/>
  <c r="DX51" i="6" a="1"/>
  <c r="DX51" i="6"/>
  <c r="E49" i="6"/>
  <c r="E56" i="6"/>
  <c r="L60" i="6" a="1"/>
  <c r="L60" i="6"/>
  <c r="M60" i="6" a="1"/>
  <c r="M60" i="6"/>
  <c r="N60" i="6" a="1"/>
  <c r="N60" i="6"/>
  <c r="O60" i="6" a="1"/>
  <c r="O60" i="6"/>
  <c r="P60" i="6" a="1"/>
  <c r="P60" i="6"/>
  <c r="Q60" i="6" a="1"/>
  <c r="Q60" i="6"/>
  <c r="R60" i="6" a="1"/>
  <c r="R60" i="6"/>
  <c r="S60" i="6" a="1"/>
  <c r="S60" i="6"/>
  <c r="T60" i="6" a="1"/>
  <c r="T60" i="6"/>
  <c r="U60" i="6" a="1"/>
  <c r="U60" i="6"/>
  <c r="V60" i="6" a="1"/>
  <c r="V60" i="6"/>
  <c r="W60" i="6" a="1"/>
  <c r="W60" i="6"/>
  <c r="X60" i="6" a="1"/>
  <c r="X60" i="6"/>
  <c r="Y60" i="6" a="1"/>
  <c r="Y60" i="6"/>
  <c r="Z60" i="6" a="1"/>
  <c r="Z60" i="6"/>
  <c r="AA60" i="6" a="1"/>
  <c r="AA60" i="6"/>
  <c r="AB60" i="6" a="1"/>
  <c r="AB60" i="6"/>
  <c r="AC60" i="6" a="1"/>
  <c r="AC60" i="6"/>
  <c r="AD60" i="6" a="1"/>
  <c r="AD60" i="6"/>
  <c r="AE60" i="6" a="1"/>
  <c r="AE60" i="6"/>
  <c r="AF60" i="6" a="1"/>
  <c r="AF60" i="6"/>
  <c r="AG60" i="6" a="1"/>
  <c r="AG60" i="6"/>
  <c r="AH60" i="6" a="1"/>
  <c r="AH60" i="6"/>
  <c r="AI60" i="6" a="1"/>
  <c r="AI60" i="6"/>
  <c r="AJ60" i="6" a="1"/>
  <c r="AJ60" i="6"/>
  <c r="AK60" i="6" a="1"/>
  <c r="AK60" i="6"/>
  <c r="AL60" i="6" a="1"/>
  <c r="AL60" i="6"/>
  <c r="AM60" i="6" a="1"/>
  <c r="AM60" i="6"/>
  <c r="AN60" i="6" a="1"/>
  <c r="AN60" i="6"/>
  <c r="AO60" i="6" a="1"/>
  <c r="AO60" i="6"/>
  <c r="AP60" i="6" a="1"/>
  <c r="AP60" i="6"/>
  <c r="AQ60" i="6" a="1"/>
  <c r="AQ60" i="6"/>
  <c r="AR60" i="6" a="1"/>
  <c r="AR60" i="6"/>
  <c r="AS60" i="6" a="1"/>
  <c r="AS60" i="6"/>
  <c r="AT60" i="6" a="1"/>
  <c r="AT60" i="6"/>
  <c r="AU60" i="6" a="1"/>
  <c r="AU60" i="6"/>
  <c r="AV60" i="6" a="1"/>
  <c r="AV60" i="6"/>
  <c r="AW60" i="6" a="1"/>
  <c r="AW60" i="6"/>
  <c r="AX60" i="6" a="1"/>
  <c r="AX60" i="6"/>
  <c r="AY60" i="6" a="1"/>
  <c r="AY60" i="6"/>
  <c r="AZ60" i="6" a="1"/>
  <c r="AZ60" i="6"/>
  <c r="BA60" i="6" a="1"/>
  <c r="BA60" i="6"/>
  <c r="BB60" i="6" a="1"/>
  <c r="BB60" i="6"/>
  <c r="BC60" i="6" a="1"/>
  <c r="BC60" i="6"/>
  <c r="BD60" i="6" a="1"/>
  <c r="BD60" i="6"/>
  <c r="BE60" i="6" a="1"/>
  <c r="BE60" i="6"/>
  <c r="BF60" i="6" a="1"/>
  <c r="BF60" i="6"/>
  <c r="BG60" i="6" a="1"/>
  <c r="BG60" i="6"/>
  <c r="BH60" i="6" a="1"/>
  <c r="BH60" i="6"/>
  <c r="BI60" i="6" a="1"/>
  <c r="BI60" i="6"/>
  <c r="BJ60" i="6" a="1"/>
  <c r="BJ60" i="6"/>
  <c r="BK60" i="6" a="1"/>
  <c r="BK60" i="6"/>
  <c r="BL60" i="6" a="1"/>
  <c r="BL60" i="6"/>
  <c r="BM60" i="6" a="1"/>
  <c r="BM60" i="6"/>
  <c r="BN60" i="6" a="1"/>
  <c r="BN60" i="6"/>
  <c r="BO60" i="6" a="1"/>
  <c r="BO60" i="6"/>
  <c r="BP60" i="6" a="1"/>
  <c r="BP60" i="6"/>
  <c r="BQ60" i="6" a="1"/>
  <c r="BQ60" i="6"/>
  <c r="BR60" i="6" a="1"/>
  <c r="BR60" i="6"/>
  <c r="BS60" i="6" a="1"/>
  <c r="BS60" i="6"/>
  <c r="BT60" i="6" a="1"/>
  <c r="BT60" i="6"/>
  <c r="BU60" i="6" a="1"/>
  <c r="BU60" i="6"/>
  <c r="BV60" i="6" a="1"/>
  <c r="BV60" i="6"/>
  <c r="BW60" i="6" a="1"/>
  <c r="BW60" i="6"/>
  <c r="BX60" i="6" a="1"/>
  <c r="BX60" i="6"/>
  <c r="BY60" i="6" a="1"/>
  <c r="BY60" i="6"/>
  <c r="BZ60" i="6" a="1"/>
  <c r="BZ60" i="6"/>
  <c r="CA60" i="6" a="1"/>
  <c r="CA60" i="6"/>
  <c r="CB60" i="6" a="1"/>
  <c r="CB60" i="6"/>
  <c r="CC60" i="6" a="1"/>
  <c r="CC60" i="6"/>
  <c r="CD60" i="6" a="1"/>
  <c r="CD60" i="6"/>
  <c r="CE60" i="6" a="1"/>
  <c r="CE60" i="6"/>
  <c r="CF60" i="6" a="1"/>
  <c r="CF60" i="6"/>
  <c r="CG60" i="6" a="1"/>
  <c r="CG60" i="6"/>
  <c r="CH60" i="6" a="1"/>
  <c r="CH60" i="6"/>
  <c r="CI60" i="6" a="1"/>
  <c r="CI60" i="6"/>
  <c r="CJ60" i="6" a="1"/>
  <c r="CJ60" i="6"/>
  <c r="CK60" i="6" a="1"/>
  <c r="CK60" i="6"/>
  <c r="CL60" i="6" a="1"/>
  <c r="CL60" i="6"/>
  <c r="CM60" i="6" a="1"/>
  <c r="CM60" i="6"/>
  <c r="CN60" i="6" a="1"/>
  <c r="CN60" i="6"/>
  <c r="CO60" i="6" a="1"/>
  <c r="CO60" i="6"/>
  <c r="CP60" i="6" a="1"/>
  <c r="CP60" i="6"/>
  <c r="CQ60" i="6" a="1"/>
  <c r="CQ60" i="6"/>
  <c r="CR60" i="6" a="1"/>
  <c r="CR60" i="6"/>
  <c r="CS60" i="6" a="1"/>
  <c r="CS60" i="6"/>
  <c r="CT60" i="6" a="1"/>
  <c r="CT60" i="6"/>
  <c r="CU60" i="6" a="1"/>
  <c r="CU60" i="6"/>
  <c r="CV60" i="6" a="1"/>
  <c r="CV60" i="6"/>
  <c r="CW60" i="6" a="1"/>
  <c r="CW60" i="6"/>
  <c r="CX60" i="6" a="1"/>
  <c r="CX60" i="6"/>
  <c r="CY60" i="6" a="1"/>
  <c r="CY60" i="6"/>
  <c r="CZ60" i="6" a="1"/>
  <c r="CZ60" i="6"/>
  <c r="DA60" i="6" a="1"/>
  <c r="DA60" i="6"/>
  <c r="DB60" i="6" a="1"/>
  <c r="DB60" i="6"/>
  <c r="DC60" i="6" a="1"/>
  <c r="DC60" i="6"/>
  <c r="DD60" i="6" a="1"/>
  <c r="DD60" i="6"/>
  <c r="DE60" i="6" a="1"/>
  <c r="DE60" i="6"/>
  <c r="DF60" i="6" a="1"/>
  <c r="DF60" i="6"/>
  <c r="DG60" i="6" a="1"/>
  <c r="DG60" i="6"/>
  <c r="DH60" i="6" a="1"/>
  <c r="DH60" i="6"/>
  <c r="DI60" i="6" a="1"/>
  <c r="DI60" i="6"/>
  <c r="DJ60" i="6" a="1"/>
  <c r="DJ60" i="6"/>
  <c r="DK60" i="6" a="1"/>
  <c r="DK60" i="6"/>
  <c r="DL60" i="6" a="1"/>
  <c r="DL60" i="6"/>
  <c r="DM60" i="6" a="1"/>
  <c r="DM60" i="6"/>
  <c r="DN60" i="6" a="1"/>
  <c r="DN60" i="6"/>
  <c r="DO60" i="6" a="1"/>
  <c r="DO60" i="6"/>
  <c r="DP60" i="6" a="1"/>
  <c r="DP60" i="6"/>
  <c r="DQ60" i="6" a="1"/>
  <c r="DQ60" i="6"/>
  <c r="DR60" i="6" a="1"/>
  <c r="DR60" i="6"/>
  <c r="DS60" i="6" a="1"/>
  <c r="DS60" i="6"/>
  <c r="DT60" i="6" a="1"/>
  <c r="DT60" i="6"/>
  <c r="DU60" i="6" a="1"/>
  <c r="DU60" i="6"/>
  <c r="DV60" i="6" a="1"/>
  <c r="DV60" i="6"/>
  <c r="DW60" i="6" a="1"/>
  <c r="DW60" i="6"/>
  <c r="DX60" i="6" a="1"/>
  <c r="DX60" i="6"/>
  <c r="L61" i="6" a="1"/>
  <c r="L61" i="6"/>
  <c r="M61" i="6" a="1"/>
  <c r="M61" i="6"/>
  <c r="N61" i="6" a="1"/>
  <c r="N61" i="6"/>
  <c r="O61" i="6" a="1"/>
  <c r="O61" i="6"/>
  <c r="P61" i="6" a="1"/>
  <c r="P61" i="6"/>
  <c r="Q61" i="6" a="1"/>
  <c r="Q61" i="6"/>
  <c r="R61" i="6" a="1"/>
  <c r="R61" i="6"/>
  <c r="S61" i="6" a="1"/>
  <c r="S61" i="6"/>
  <c r="T61" i="6" a="1"/>
  <c r="T61" i="6"/>
  <c r="U61" i="6" a="1"/>
  <c r="U61" i="6"/>
  <c r="V61" i="6" a="1"/>
  <c r="V61" i="6"/>
  <c r="W61" i="6" a="1"/>
  <c r="W61" i="6"/>
  <c r="X61" i="6" a="1"/>
  <c r="X61" i="6"/>
  <c r="Y61" i="6" a="1"/>
  <c r="Y61" i="6"/>
  <c r="Z61" i="6" a="1"/>
  <c r="Z61" i="6"/>
  <c r="AA61" i="6" a="1"/>
  <c r="AA61" i="6"/>
  <c r="AB61" i="6" a="1"/>
  <c r="AB61" i="6"/>
  <c r="AC61" i="6" a="1"/>
  <c r="AC61" i="6"/>
  <c r="AD61" i="6" a="1"/>
  <c r="AD61" i="6"/>
  <c r="AE61" i="6" a="1"/>
  <c r="AE61" i="6"/>
  <c r="AF61" i="6" a="1"/>
  <c r="AF61" i="6"/>
  <c r="AG61" i="6" a="1"/>
  <c r="AG61" i="6"/>
  <c r="AH61" i="6" a="1"/>
  <c r="AH61" i="6"/>
  <c r="AI61" i="6" a="1"/>
  <c r="AI61" i="6"/>
  <c r="AJ61" i="6" a="1"/>
  <c r="AJ61" i="6"/>
  <c r="AK61" i="6" a="1"/>
  <c r="AK61" i="6"/>
  <c r="AL61" i="6" a="1"/>
  <c r="AL61" i="6"/>
  <c r="AM61" i="6" a="1"/>
  <c r="AM61" i="6"/>
  <c r="AN61" i="6" a="1"/>
  <c r="AN61" i="6"/>
  <c r="AO61" i="6" a="1"/>
  <c r="AO61" i="6"/>
  <c r="AP61" i="6" a="1"/>
  <c r="AP61" i="6"/>
  <c r="AQ61" i="6" a="1"/>
  <c r="AQ61" i="6"/>
  <c r="AR61" i="6" a="1"/>
  <c r="AR61" i="6"/>
  <c r="AS61" i="6" a="1"/>
  <c r="AS61" i="6"/>
  <c r="AT61" i="6" a="1"/>
  <c r="AT61" i="6"/>
  <c r="AU61" i="6" a="1"/>
  <c r="AU61" i="6"/>
  <c r="AV61" i="6" a="1"/>
  <c r="AV61" i="6"/>
  <c r="AW61" i="6" a="1"/>
  <c r="AW61" i="6"/>
  <c r="AX61" i="6" a="1"/>
  <c r="AX61" i="6"/>
  <c r="AY61" i="6" a="1"/>
  <c r="AY61" i="6"/>
  <c r="AZ61" i="6" a="1"/>
  <c r="AZ61" i="6"/>
  <c r="BA61" i="6" a="1"/>
  <c r="BA61" i="6"/>
  <c r="BB61" i="6" a="1"/>
  <c r="BB61" i="6"/>
  <c r="BC61" i="6" a="1"/>
  <c r="BC61" i="6"/>
  <c r="BD61" i="6" a="1"/>
  <c r="BD61" i="6"/>
  <c r="BE61" i="6" a="1"/>
  <c r="BE61" i="6"/>
  <c r="BF61" i="6" a="1"/>
  <c r="BF61" i="6"/>
  <c r="BG61" i="6" a="1"/>
  <c r="BG61" i="6"/>
  <c r="BH61" i="6" a="1"/>
  <c r="BH61" i="6"/>
  <c r="BI61" i="6" a="1"/>
  <c r="BI61" i="6"/>
  <c r="BJ61" i="6" a="1"/>
  <c r="BJ61" i="6"/>
  <c r="BK61" i="6" a="1"/>
  <c r="BK61" i="6"/>
  <c r="BL61" i="6" a="1"/>
  <c r="BL61" i="6"/>
  <c r="BM61" i="6" a="1"/>
  <c r="BM61" i="6"/>
  <c r="BN61" i="6" a="1"/>
  <c r="BN61" i="6"/>
  <c r="BO61" i="6" a="1"/>
  <c r="BO61" i="6"/>
  <c r="BP61" i="6" a="1"/>
  <c r="BP61" i="6"/>
  <c r="BQ61" i="6" a="1"/>
  <c r="BQ61" i="6"/>
  <c r="BR61" i="6" a="1"/>
  <c r="BR61" i="6"/>
  <c r="BS61" i="6" a="1"/>
  <c r="BS61" i="6"/>
  <c r="BT61" i="6" a="1"/>
  <c r="BT61" i="6"/>
  <c r="BU61" i="6" a="1"/>
  <c r="BU61" i="6"/>
  <c r="BV61" i="6" a="1"/>
  <c r="BV61" i="6"/>
  <c r="BW61" i="6" a="1"/>
  <c r="BW61" i="6"/>
  <c r="BX61" i="6" a="1"/>
  <c r="BX61" i="6"/>
  <c r="BY61" i="6" a="1"/>
  <c r="BY61" i="6"/>
  <c r="BZ61" i="6" a="1"/>
  <c r="BZ61" i="6"/>
  <c r="CA61" i="6" a="1"/>
  <c r="CA61" i="6"/>
  <c r="CB61" i="6" a="1"/>
  <c r="CB61" i="6"/>
  <c r="CC61" i="6" a="1"/>
  <c r="CC61" i="6"/>
  <c r="CD61" i="6" a="1"/>
  <c r="CD61" i="6"/>
  <c r="CE61" i="6" a="1"/>
  <c r="CE61" i="6"/>
  <c r="CF61" i="6" a="1"/>
  <c r="CF61" i="6"/>
  <c r="CG61" i="6" a="1"/>
  <c r="CG61" i="6"/>
  <c r="CH61" i="6" a="1"/>
  <c r="CH61" i="6"/>
  <c r="CI61" i="6" a="1"/>
  <c r="CI61" i="6"/>
  <c r="CJ61" i="6" a="1"/>
  <c r="CJ61" i="6"/>
  <c r="CK61" i="6" a="1"/>
  <c r="CK61" i="6"/>
  <c r="CL61" i="6" a="1"/>
  <c r="CL61" i="6"/>
  <c r="CM61" i="6" a="1"/>
  <c r="CM61" i="6"/>
  <c r="CN61" i="6" a="1"/>
  <c r="CN61" i="6"/>
  <c r="CO61" i="6" a="1"/>
  <c r="CO61" i="6"/>
  <c r="CP61" i="6" a="1"/>
  <c r="CP61" i="6"/>
  <c r="CQ61" i="6" a="1"/>
  <c r="CQ61" i="6"/>
  <c r="CR61" i="6" a="1"/>
  <c r="CR61" i="6"/>
  <c r="CS61" i="6" a="1"/>
  <c r="CS61" i="6"/>
  <c r="CT61" i="6" a="1"/>
  <c r="CT61" i="6"/>
  <c r="CU61" i="6" a="1"/>
  <c r="CU61" i="6"/>
  <c r="CV61" i="6" a="1"/>
  <c r="CV61" i="6"/>
  <c r="CW61" i="6" a="1"/>
  <c r="CW61" i="6"/>
  <c r="CX61" i="6" a="1"/>
  <c r="CX61" i="6"/>
  <c r="CY61" i="6" a="1"/>
  <c r="CY61" i="6"/>
  <c r="CZ61" i="6" a="1"/>
  <c r="CZ61" i="6"/>
  <c r="DA61" i="6" a="1"/>
  <c r="DA61" i="6"/>
  <c r="DB61" i="6" a="1"/>
  <c r="DB61" i="6"/>
  <c r="DC61" i="6" a="1"/>
  <c r="DC61" i="6"/>
  <c r="DD61" i="6" a="1"/>
  <c r="DD61" i="6"/>
  <c r="DE61" i="6" a="1"/>
  <c r="DE61" i="6"/>
  <c r="DF61" i="6" a="1"/>
  <c r="DF61" i="6"/>
  <c r="DG61" i="6" a="1"/>
  <c r="DG61" i="6"/>
  <c r="DH61" i="6" a="1"/>
  <c r="DH61" i="6"/>
  <c r="DI61" i="6" a="1"/>
  <c r="DI61" i="6"/>
  <c r="DJ61" i="6" a="1"/>
  <c r="DJ61" i="6"/>
  <c r="DK61" i="6" a="1"/>
  <c r="DK61" i="6"/>
  <c r="DL61" i="6" a="1"/>
  <c r="DL61" i="6"/>
  <c r="DM61" i="6" a="1"/>
  <c r="DM61" i="6"/>
  <c r="DN61" i="6" a="1"/>
  <c r="DN61" i="6"/>
  <c r="DO61" i="6" a="1"/>
  <c r="DO61" i="6"/>
  <c r="DP61" i="6" a="1"/>
  <c r="DP61" i="6"/>
  <c r="DQ61" i="6" a="1"/>
  <c r="DQ61" i="6"/>
  <c r="DR61" i="6" a="1"/>
  <c r="DR61" i="6"/>
  <c r="DS61" i="6" a="1"/>
  <c r="DS61" i="6"/>
  <c r="DT61" i="6" a="1"/>
  <c r="DT61" i="6"/>
  <c r="DU61" i="6" a="1"/>
  <c r="DU61" i="6"/>
  <c r="DV61" i="6" a="1"/>
  <c r="DV61" i="6"/>
  <c r="DW61" i="6" a="1"/>
  <c r="DW61" i="6"/>
  <c r="DX61" i="6" a="1"/>
  <c r="DX61" i="6"/>
  <c r="L63" i="6" a="1"/>
  <c r="L63" i="6"/>
  <c r="M63" i="6" a="1"/>
  <c r="M63" i="6"/>
  <c r="N63" i="6" a="1"/>
  <c r="N63" i="6"/>
  <c r="O63" i="6" a="1"/>
  <c r="O63" i="6"/>
  <c r="P63" i="6" a="1"/>
  <c r="P63" i="6"/>
  <c r="Q63" i="6" a="1"/>
  <c r="Q63" i="6"/>
  <c r="R63" i="6" a="1"/>
  <c r="R63" i="6"/>
  <c r="S63" i="6" a="1"/>
  <c r="S63" i="6"/>
  <c r="T63" i="6" a="1"/>
  <c r="T63" i="6"/>
  <c r="U63" i="6" a="1"/>
  <c r="U63" i="6"/>
  <c r="V63" i="6" a="1"/>
  <c r="V63" i="6"/>
  <c r="W63" i="6" a="1"/>
  <c r="W63" i="6"/>
  <c r="X63" i="6" a="1"/>
  <c r="X63" i="6"/>
  <c r="Y63" i="6" a="1"/>
  <c r="Y63" i="6"/>
  <c r="Z63" i="6" a="1"/>
  <c r="Z63" i="6"/>
  <c r="AA63" i="6" a="1"/>
  <c r="AA63" i="6"/>
  <c r="AB63" i="6" a="1"/>
  <c r="AB63" i="6"/>
  <c r="AC63" i="6" a="1"/>
  <c r="AC63" i="6"/>
  <c r="AD63" i="6" a="1"/>
  <c r="AD63" i="6"/>
  <c r="AE63" i="6" a="1"/>
  <c r="AE63" i="6"/>
  <c r="AF63" i="6" a="1"/>
  <c r="AF63" i="6"/>
  <c r="AG63" i="6" a="1"/>
  <c r="AG63" i="6"/>
  <c r="AH63" i="6" a="1"/>
  <c r="AH63" i="6"/>
  <c r="AI63" i="6" a="1"/>
  <c r="AI63" i="6"/>
  <c r="AJ63" i="6" a="1"/>
  <c r="AJ63" i="6"/>
  <c r="AK63" i="6" a="1"/>
  <c r="AK63" i="6"/>
  <c r="AL63" i="6" a="1"/>
  <c r="AL63" i="6"/>
  <c r="AM63" i="6" a="1"/>
  <c r="AM63" i="6"/>
  <c r="AN63" i="6" a="1"/>
  <c r="AN63" i="6"/>
  <c r="AO63" i="6" a="1"/>
  <c r="AO63" i="6"/>
  <c r="AP63" i="6" a="1"/>
  <c r="AP63" i="6"/>
  <c r="AQ63" i="6" a="1"/>
  <c r="AQ63" i="6"/>
  <c r="AR63" i="6" a="1"/>
  <c r="AR63" i="6"/>
  <c r="AS63" i="6" a="1"/>
  <c r="AS63" i="6"/>
  <c r="AT63" i="6" a="1"/>
  <c r="AT63" i="6"/>
  <c r="AU63" i="6" a="1"/>
  <c r="AU63" i="6"/>
  <c r="AV63" i="6" a="1"/>
  <c r="AV63" i="6"/>
  <c r="AW63" i="6" a="1"/>
  <c r="AW63" i="6"/>
  <c r="AX63" i="6" a="1"/>
  <c r="AX63" i="6"/>
  <c r="AY63" i="6" a="1"/>
  <c r="AY63" i="6"/>
  <c r="AZ63" i="6" a="1"/>
  <c r="AZ63" i="6"/>
  <c r="BA63" i="6" a="1"/>
  <c r="BA63" i="6"/>
  <c r="BB63" i="6" a="1"/>
  <c r="BB63" i="6"/>
  <c r="BC63" i="6" a="1"/>
  <c r="BC63" i="6"/>
  <c r="BD63" i="6" a="1"/>
  <c r="BD63" i="6"/>
  <c r="BE63" i="6" a="1"/>
  <c r="BE63" i="6"/>
  <c r="BF63" i="6" a="1"/>
  <c r="BF63" i="6"/>
  <c r="BG63" i="6" a="1"/>
  <c r="BG63" i="6"/>
  <c r="BH63" i="6" a="1"/>
  <c r="BH63" i="6"/>
  <c r="BI63" i="6" a="1"/>
  <c r="BI63" i="6"/>
  <c r="BJ63" i="6" a="1"/>
  <c r="BJ63" i="6"/>
  <c r="BK63" i="6" a="1"/>
  <c r="BK63" i="6"/>
  <c r="BL63" i="6" a="1"/>
  <c r="BL63" i="6"/>
  <c r="BM63" i="6" a="1"/>
  <c r="BM63" i="6"/>
  <c r="BN63" i="6" a="1"/>
  <c r="BN63" i="6"/>
  <c r="BO63" i="6" a="1"/>
  <c r="BO63" i="6"/>
  <c r="BP63" i="6" a="1"/>
  <c r="BP63" i="6"/>
  <c r="BQ63" i="6" a="1"/>
  <c r="BQ63" i="6"/>
  <c r="BR63" i="6" a="1"/>
  <c r="BR63" i="6"/>
  <c r="BS63" i="6" a="1"/>
  <c r="BS63" i="6"/>
  <c r="BT63" i="6" a="1"/>
  <c r="BT63" i="6"/>
  <c r="BU63" i="6" a="1"/>
  <c r="BU63" i="6"/>
  <c r="BV63" i="6" a="1"/>
  <c r="BV63" i="6"/>
  <c r="BW63" i="6" a="1"/>
  <c r="BW63" i="6"/>
  <c r="BX63" i="6" a="1"/>
  <c r="BX63" i="6"/>
  <c r="BY63" i="6" a="1"/>
  <c r="BY63" i="6"/>
  <c r="BZ63" i="6" a="1"/>
  <c r="BZ63" i="6"/>
  <c r="CA63" i="6" a="1"/>
  <c r="CA63" i="6"/>
  <c r="CB63" i="6" a="1"/>
  <c r="CB63" i="6"/>
  <c r="CC63" i="6" a="1"/>
  <c r="CC63" i="6"/>
  <c r="CD63" i="6" a="1"/>
  <c r="CD63" i="6"/>
  <c r="CE63" i="6" a="1"/>
  <c r="CE63" i="6"/>
  <c r="CF63" i="6" a="1"/>
  <c r="CF63" i="6"/>
  <c r="CG63" i="6" a="1"/>
  <c r="CG63" i="6"/>
  <c r="CH63" i="6" a="1"/>
  <c r="CH63" i="6"/>
  <c r="CI63" i="6" a="1"/>
  <c r="CI63" i="6"/>
  <c r="CJ63" i="6" a="1"/>
  <c r="CJ63" i="6"/>
  <c r="CK63" i="6" a="1"/>
  <c r="CK63" i="6"/>
  <c r="CL63" i="6" a="1"/>
  <c r="CL63" i="6"/>
  <c r="CM63" i="6" a="1"/>
  <c r="CM63" i="6"/>
  <c r="CN63" i="6" a="1"/>
  <c r="CN63" i="6"/>
  <c r="CO63" i="6" a="1"/>
  <c r="CO63" i="6"/>
  <c r="CP63" i="6" a="1"/>
  <c r="CP63" i="6"/>
  <c r="CQ63" i="6" a="1"/>
  <c r="CQ63" i="6"/>
  <c r="CR63" i="6" a="1"/>
  <c r="CR63" i="6"/>
  <c r="CS63" i="6" a="1"/>
  <c r="CS63" i="6"/>
  <c r="CT63" i="6" a="1"/>
  <c r="CT63" i="6"/>
  <c r="CU63" i="6" a="1"/>
  <c r="CU63" i="6"/>
  <c r="CV63" i="6" a="1"/>
  <c r="CV63" i="6"/>
  <c r="CW63" i="6" a="1"/>
  <c r="CW63" i="6"/>
  <c r="CX63" i="6" a="1"/>
  <c r="CX63" i="6"/>
  <c r="CY63" i="6" a="1"/>
  <c r="CY63" i="6"/>
  <c r="CZ63" i="6" a="1"/>
  <c r="CZ63" i="6"/>
  <c r="DA63" i="6" a="1"/>
  <c r="DA63" i="6"/>
  <c r="DB63" i="6" a="1"/>
  <c r="DB63" i="6"/>
  <c r="DC63" i="6" a="1"/>
  <c r="DC63" i="6"/>
  <c r="DD63" i="6" a="1"/>
  <c r="DD63" i="6"/>
  <c r="DE63" i="6" a="1"/>
  <c r="DE63" i="6"/>
  <c r="DF63" i="6" a="1"/>
  <c r="DF63" i="6"/>
  <c r="DG63" i="6" a="1"/>
  <c r="DG63" i="6"/>
  <c r="DH63" i="6" a="1"/>
  <c r="DH63" i="6"/>
  <c r="DI63" i="6" a="1"/>
  <c r="DI63" i="6"/>
  <c r="DJ63" i="6" a="1"/>
  <c r="DJ63" i="6"/>
  <c r="DK63" i="6" a="1"/>
  <c r="DK63" i="6"/>
  <c r="DL63" i="6" a="1"/>
  <c r="DL63" i="6"/>
  <c r="DM63" i="6" a="1"/>
  <c r="DM63" i="6"/>
  <c r="DN63" i="6" a="1"/>
  <c r="DN63" i="6"/>
  <c r="DO63" i="6" a="1"/>
  <c r="DO63" i="6"/>
  <c r="DP63" i="6" a="1"/>
  <c r="DP63" i="6"/>
  <c r="DQ63" i="6" a="1"/>
  <c r="DQ63" i="6"/>
  <c r="DR63" i="6" a="1"/>
  <c r="DR63" i="6"/>
  <c r="DS63" i="6" a="1"/>
  <c r="DS63" i="6"/>
  <c r="DT63" i="6" a="1"/>
  <c r="DT63" i="6"/>
  <c r="DU63" i="6" a="1"/>
  <c r="DU63" i="6"/>
  <c r="DV63" i="6" a="1"/>
  <c r="DV63" i="6"/>
  <c r="DW63" i="6" a="1"/>
  <c r="DW63" i="6"/>
  <c r="DX63" i="6" a="1"/>
  <c r="DX63" i="6"/>
  <c r="E68" i="6"/>
  <c r="L67" i="6" a="1"/>
  <c r="L67" i="6"/>
  <c r="M67" i="6" a="1"/>
  <c r="M67" i="6"/>
  <c r="N67" i="6" a="1"/>
  <c r="N67" i="6"/>
  <c r="O67" i="6" a="1"/>
  <c r="O67" i="6"/>
  <c r="P67" i="6" a="1"/>
  <c r="P67" i="6"/>
  <c r="Q67" i="6" a="1"/>
  <c r="Q67" i="6"/>
  <c r="R67" i="6" a="1"/>
  <c r="R67" i="6"/>
  <c r="S67" i="6" a="1"/>
  <c r="S67" i="6"/>
  <c r="T67" i="6" a="1"/>
  <c r="T67" i="6"/>
  <c r="U67" i="6" a="1"/>
  <c r="U67" i="6"/>
  <c r="V67" i="6" a="1"/>
  <c r="V67" i="6"/>
  <c r="W67" i="6" a="1"/>
  <c r="W67" i="6"/>
  <c r="X67" i="6" a="1"/>
  <c r="X67" i="6"/>
  <c r="Y67" i="6" a="1"/>
  <c r="Y67" i="6"/>
  <c r="Z67" i="6" a="1"/>
  <c r="Z67" i="6"/>
  <c r="AA67" i="6" a="1"/>
  <c r="AA67" i="6"/>
  <c r="AB67" i="6" a="1"/>
  <c r="AB67" i="6"/>
  <c r="AC67" i="6" a="1"/>
  <c r="AC67" i="6"/>
  <c r="AD67" i="6" a="1"/>
  <c r="AD67" i="6"/>
  <c r="AE67" i="6" a="1"/>
  <c r="AE67" i="6"/>
  <c r="AF67" i="6" a="1"/>
  <c r="AF67" i="6"/>
  <c r="AG67" i="6" a="1"/>
  <c r="AG67" i="6"/>
  <c r="AH67" i="6" a="1"/>
  <c r="AH67" i="6"/>
  <c r="AI67" i="6" a="1"/>
  <c r="AI67" i="6"/>
  <c r="AJ67" i="6" a="1"/>
  <c r="AJ67" i="6"/>
  <c r="AK67" i="6" a="1"/>
  <c r="AK67" i="6"/>
  <c r="AL67" i="6" a="1"/>
  <c r="AL67" i="6"/>
  <c r="AM67" i="6" a="1"/>
  <c r="AM67" i="6"/>
  <c r="AN67" i="6" a="1"/>
  <c r="AN67" i="6"/>
  <c r="AO67" i="6" a="1"/>
  <c r="AO67" i="6"/>
  <c r="AP67" i="6" a="1"/>
  <c r="AP67" i="6"/>
  <c r="AQ67" i="6" a="1"/>
  <c r="AQ67" i="6"/>
  <c r="AR67" i="6" a="1"/>
  <c r="AR67" i="6"/>
  <c r="AS67" i="6" a="1"/>
  <c r="AS67" i="6"/>
  <c r="AT67" i="6" a="1"/>
  <c r="AT67" i="6"/>
  <c r="AU67" i="6" a="1"/>
  <c r="AU67" i="6"/>
  <c r="AV67" i="6" a="1"/>
  <c r="AV67" i="6"/>
  <c r="AW67" i="6" a="1"/>
  <c r="AW67" i="6"/>
  <c r="AX67" i="6" a="1"/>
  <c r="AX67" i="6"/>
  <c r="AY67" i="6" a="1"/>
  <c r="AY67" i="6"/>
  <c r="AZ67" i="6" a="1"/>
  <c r="AZ67" i="6"/>
  <c r="BA67" i="6" a="1"/>
  <c r="BA67" i="6"/>
  <c r="BB67" i="6" a="1"/>
  <c r="BB67" i="6"/>
  <c r="BC67" i="6" a="1"/>
  <c r="BC67" i="6"/>
  <c r="BD67" i="6" a="1"/>
  <c r="BD67" i="6"/>
  <c r="BE67" i="6" a="1"/>
  <c r="BE67" i="6"/>
  <c r="BF67" i="6" a="1"/>
  <c r="BF67" i="6"/>
  <c r="BG67" i="6" a="1"/>
  <c r="BG67" i="6"/>
  <c r="BH67" i="6" a="1"/>
  <c r="BH67" i="6"/>
  <c r="BI67" i="6" a="1"/>
  <c r="BI67" i="6"/>
  <c r="BJ67" i="6" a="1"/>
  <c r="BJ67" i="6"/>
  <c r="BK67" i="6" a="1"/>
  <c r="BK67" i="6"/>
  <c r="BL67" i="6" a="1"/>
  <c r="BL67" i="6"/>
  <c r="BM67" i="6" a="1"/>
  <c r="BM67" i="6"/>
  <c r="BN67" i="6" a="1"/>
  <c r="BN67" i="6"/>
  <c r="BO67" i="6" a="1"/>
  <c r="BO67" i="6"/>
  <c r="BP67" i="6" a="1"/>
  <c r="BP67" i="6"/>
  <c r="BQ67" i="6" a="1"/>
  <c r="BQ67" i="6"/>
  <c r="BR67" i="6" a="1"/>
  <c r="BR67" i="6"/>
  <c r="BS67" i="6" a="1"/>
  <c r="BS67" i="6"/>
  <c r="BT67" i="6" a="1"/>
  <c r="BT67" i="6"/>
  <c r="BU67" i="6" a="1"/>
  <c r="BU67" i="6"/>
  <c r="BV67" i="6" a="1"/>
  <c r="BV67" i="6"/>
  <c r="BW67" i="6" a="1"/>
  <c r="BW67" i="6"/>
  <c r="BX67" i="6" a="1"/>
  <c r="BX67" i="6"/>
  <c r="BY67" i="6" a="1"/>
  <c r="BY67" i="6"/>
  <c r="BZ67" i="6" a="1"/>
  <c r="BZ67" i="6"/>
  <c r="CA67" i="6" a="1"/>
  <c r="CA67" i="6"/>
  <c r="CB67" i="6" a="1"/>
  <c r="CB67" i="6"/>
  <c r="CC67" i="6" a="1"/>
  <c r="CC67" i="6"/>
  <c r="CD67" i="6" a="1"/>
  <c r="CD67" i="6"/>
  <c r="CE67" i="6" a="1"/>
  <c r="CE67" i="6"/>
  <c r="CF67" i="6" a="1"/>
  <c r="CF67" i="6"/>
  <c r="CG67" i="6" a="1"/>
  <c r="CG67" i="6"/>
  <c r="CH67" i="6" a="1"/>
  <c r="CH67" i="6"/>
  <c r="CI67" i="6" a="1"/>
  <c r="CI67" i="6"/>
  <c r="CJ67" i="6" a="1"/>
  <c r="CJ67" i="6"/>
  <c r="CK67" i="6" a="1"/>
  <c r="CK67" i="6"/>
  <c r="CL67" i="6" a="1"/>
  <c r="CL67" i="6"/>
  <c r="CM67" i="6" a="1"/>
  <c r="CM67" i="6"/>
  <c r="CN67" i="6" a="1"/>
  <c r="CN67" i="6"/>
  <c r="CO67" i="6" a="1"/>
  <c r="CO67" i="6"/>
  <c r="CP67" i="6" a="1"/>
  <c r="CP67" i="6"/>
  <c r="CQ67" i="6" a="1"/>
  <c r="CQ67" i="6"/>
  <c r="CR67" i="6" a="1"/>
  <c r="CR67" i="6"/>
  <c r="CS67" i="6" a="1"/>
  <c r="CS67" i="6"/>
  <c r="CT67" i="6" a="1"/>
  <c r="CT67" i="6"/>
  <c r="CU67" i="6" a="1"/>
  <c r="CU67" i="6"/>
  <c r="CV67" i="6" a="1"/>
  <c r="CV67" i="6"/>
  <c r="CW67" i="6" a="1"/>
  <c r="CW67" i="6"/>
  <c r="CX67" i="6" a="1"/>
  <c r="CX67" i="6"/>
  <c r="CY67" i="6" a="1"/>
  <c r="CY67" i="6"/>
  <c r="CZ67" i="6" a="1"/>
  <c r="CZ67" i="6"/>
  <c r="DA67" i="6" a="1"/>
  <c r="DA67" i="6"/>
  <c r="DB67" i="6" a="1"/>
  <c r="DB67" i="6"/>
  <c r="DC67" i="6" a="1"/>
  <c r="DC67" i="6"/>
  <c r="DD67" i="6" a="1"/>
  <c r="DD67" i="6"/>
  <c r="DE67" i="6" a="1"/>
  <c r="DE67" i="6"/>
  <c r="DF67" i="6" a="1"/>
  <c r="DF67" i="6"/>
  <c r="DG67" i="6" a="1"/>
  <c r="DG67" i="6"/>
  <c r="DH67" i="6" a="1"/>
  <c r="DH67" i="6"/>
  <c r="DI67" i="6" a="1"/>
  <c r="DI67" i="6"/>
  <c r="DJ67" i="6" a="1"/>
  <c r="DJ67" i="6"/>
  <c r="DK67" i="6" a="1"/>
  <c r="DK67" i="6"/>
  <c r="DL67" i="6" a="1"/>
  <c r="DL67" i="6"/>
  <c r="DM67" i="6" a="1"/>
  <c r="DM67" i="6"/>
  <c r="DN67" i="6" a="1"/>
  <c r="DN67" i="6"/>
  <c r="DO67" i="6" a="1"/>
  <c r="DO67" i="6"/>
  <c r="DP67" i="6" a="1"/>
  <c r="DP67" i="6"/>
  <c r="DQ67" i="6" a="1"/>
  <c r="DQ67" i="6"/>
  <c r="DR67" i="6" a="1"/>
  <c r="DR67" i="6"/>
  <c r="DS67" i="6" a="1"/>
  <c r="DS67" i="6"/>
  <c r="DT67" i="6" a="1"/>
  <c r="DT67" i="6"/>
  <c r="DU67" i="6" a="1"/>
  <c r="DU67" i="6"/>
  <c r="DV67" i="6" a="1"/>
  <c r="DV67" i="6"/>
  <c r="DW67" i="6" a="1"/>
  <c r="DW67" i="6"/>
  <c r="DX67" i="6" a="1"/>
  <c r="DX67" i="6"/>
  <c r="E67" i="6"/>
  <c r="L70" i="6" a="1"/>
  <c r="L70" i="6"/>
  <c r="M70" i="6" a="1"/>
  <c r="M70" i="6"/>
  <c r="N70" i="6" a="1"/>
  <c r="N70" i="6"/>
  <c r="O70" i="6" a="1"/>
  <c r="O70" i="6"/>
  <c r="P70" i="6" a="1"/>
  <c r="P70" i="6"/>
  <c r="Q70" i="6" a="1"/>
  <c r="Q70" i="6"/>
  <c r="R70" i="6" a="1"/>
  <c r="R70" i="6"/>
  <c r="S70" i="6" a="1"/>
  <c r="S70" i="6"/>
  <c r="T70" i="6" a="1"/>
  <c r="T70" i="6"/>
  <c r="U70" i="6" a="1"/>
  <c r="U70" i="6"/>
  <c r="V70" i="6" a="1"/>
  <c r="V70" i="6"/>
  <c r="W70" i="6" a="1"/>
  <c r="W70" i="6"/>
  <c r="X70" i="6" a="1"/>
  <c r="X70" i="6"/>
  <c r="Y70" i="6" a="1"/>
  <c r="Y70" i="6"/>
  <c r="Z70" i="6" a="1"/>
  <c r="Z70" i="6"/>
  <c r="AA70" i="6" a="1"/>
  <c r="AA70" i="6"/>
  <c r="AB70" i="6" a="1"/>
  <c r="AB70" i="6"/>
  <c r="AC70" i="6" a="1"/>
  <c r="AC70" i="6"/>
  <c r="AD70" i="6" a="1"/>
  <c r="AD70" i="6"/>
  <c r="AE70" i="6" a="1"/>
  <c r="AE70" i="6"/>
  <c r="AF70" i="6" a="1"/>
  <c r="AF70" i="6"/>
  <c r="AG70" i="6" a="1"/>
  <c r="AG70" i="6"/>
  <c r="AH70" i="6" a="1"/>
  <c r="AH70" i="6"/>
  <c r="AI70" i="6" a="1"/>
  <c r="AI70" i="6"/>
  <c r="AJ70" i="6" a="1"/>
  <c r="AJ70" i="6"/>
  <c r="AK70" i="6" a="1"/>
  <c r="AK70" i="6"/>
  <c r="AL70" i="6" a="1"/>
  <c r="AL70" i="6"/>
  <c r="AM70" i="6" a="1"/>
  <c r="AM70" i="6"/>
  <c r="AN70" i="6" a="1"/>
  <c r="AN70" i="6"/>
  <c r="AO70" i="6" a="1"/>
  <c r="AO70" i="6"/>
  <c r="AP70" i="6" a="1"/>
  <c r="AP70" i="6"/>
  <c r="AQ70" i="6" a="1"/>
  <c r="AQ70" i="6"/>
  <c r="AR70" i="6" a="1"/>
  <c r="AR70" i="6"/>
  <c r="AS70" i="6" a="1"/>
  <c r="AS70" i="6"/>
  <c r="AT70" i="6" a="1"/>
  <c r="AT70" i="6"/>
  <c r="AU70" i="6" a="1"/>
  <c r="AU70" i="6"/>
  <c r="AV70" i="6" a="1"/>
  <c r="AV70" i="6"/>
  <c r="AW70" i="6" a="1"/>
  <c r="AW70" i="6"/>
  <c r="AX70" i="6" a="1"/>
  <c r="AX70" i="6"/>
  <c r="AY70" i="6" a="1"/>
  <c r="AY70" i="6"/>
  <c r="AZ70" i="6" a="1"/>
  <c r="AZ70" i="6"/>
  <c r="BA70" i="6" a="1"/>
  <c r="BA70" i="6"/>
  <c r="BB70" i="6" a="1"/>
  <c r="BB70" i="6"/>
  <c r="BC70" i="6" a="1"/>
  <c r="BC70" i="6"/>
  <c r="BD70" i="6" a="1"/>
  <c r="BD70" i="6"/>
  <c r="BE70" i="6" a="1"/>
  <c r="BE70" i="6"/>
  <c r="BF70" i="6" a="1"/>
  <c r="BF70" i="6"/>
  <c r="BG70" i="6" a="1"/>
  <c r="BG70" i="6"/>
  <c r="BH70" i="6" a="1"/>
  <c r="BH70" i="6"/>
  <c r="BI70" i="6" a="1"/>
  <c r="BI70" i="6"/>
  <c r="BJ70" i="6" a="1"/>
  <c r="BJ70" i="6"/>
  <c r="BK70" i="6" a="1"/>
  <c r="BK70" i="6"/>
  <c r="BL70" i="6" a="1"/>
  <c r="BL70" i="6"/>
  <c r="BM70" i="6" a="1"/>
  <c r="BM70" i="6"/>
  <c r="BN70" i="6" a="1"/>
  <c r="BN70" i="6"/>
  <c r="BO70" i="6" a="1"/>
  <c r="BO70" i="6"/>
  <c r="BP70" i="6" a="1"/>
  <c r="BP70" i="6"/>
  <c r="BQ70" i="6" a="1"/>
  <c r="BQ70" i="6"/>
  <c r="BR70" i="6" a="1"/>
  <c r="BR70" i="6"/>
  <c r="BS70" i="6" a="1"/>
  <c r="BS70" i="6"/>
  <c r="BT70" i="6" a="1"/>
  <c r="BT70" i="6"/>
  <c r="BU70" i="6" a="1"/>
  <c r="BU70" i="6"/>
  <c r="BV70" i="6" a="1"/>
  <c r="BV70" i="6"/>
  <c r="BW70" i="6" a="1"/>
  <c r="BW70" i="6"/>
  <c r="BX70" i="6" a="1"/>
  <c r="BX70" i="6"/>
  <c r="BY70" i="6" a="1"/>
  <c r="BY70" i="6"/>
  <c r="BZ70" i="6" a="1"/>
  <c r="BZ70" i="6"/>
  <c r="CA70" i="6" a="1"/>
  <c r="CA70" i="6"/>
  <c r="CB70" i="6" a="1"/>
  <c r="CB70" i="6"/>
  <c r="CC70" i="6" a="1"/>
  <c r="CC70" i="6"/>
  <c r="CD70" i="6" a="1"/>
  <c r="CD70" i="6"/>
  <c r="CE70" i="6" a="1"/>
  <c r="CE70" i="6"/>
  <c r="CF70" i="6" a="1"/>
  <c r="CF70" i="6"/>
  <c r="CG70" i="6" a="1"/>
  <c r="CG70" i="6"/>
  <c r="CH70" i="6" a="1"/>
  <c r="CH70" i="6"/>
  <c r="CI70" i="6" a="1"/>
  <c r="CI70" i="6"/>
  <c r="CJ70" i="6" a="1"/>
  <c r="CJ70" i="6"/>
  <c r="CK70" i="6" a="1"/>
  <c r="CK70" i="6"/>
  <c r="CL70" i="6" a="1"/>
  <c r="CL70" i="6"/>
  <c r="CM70" i="6" a="1"/>
  <c r="CM70" i="6"/>
  <c r="CN70" i="6" a="1"/>
  <c r="CN70" i="6"/>
  <c r="CO70" i="6" a="1"/>
  <c r="CO70" i="6"/>
  <c r="CP70" i="6" a="1"/>
  <c r="CP70" i="6"/>
  <c r="CQ70" i="6" a="1"/>
  <c r="CQ70" i="6"/>
  <c r="CR70" i="6" a="1"/>
  <c r="CR70" i="6"/>
  <c r="CS70" i="6" a="1"/>
  <c r="CS70" i="6"/>
  <c r="CT70" i="6" a="1"/>
  <c r="CT70" i="6"/>
  <c r="CU70" i="6" a="1"/>
  <c r="CU70" i="6"/>
  <c r="CV70" i="6" a="1"/>
  <c r="CV70" i="6"/>
  <c r="CW70" i="6" a="1"/>
  <c r="CW70" i="6"/>
  <c r="CX70" i="6" a="1"/>
  <c r="CX70" i="6"/>
  <c r="CY70" i="6" a="1"/>
  <c r="CY70" i="6"/>
  <c r="CZ70" i="6" a="1"/>
  <c r="CZ70" i="6"/>
  <c r="DA70" i="6" a="1"/>
  <c r="DA70" i="6"/>
  <c r="DB70" i="6" a="1"/>
  <c r="DB70" i="6"/>
  <c r="DC70" i="6" a="1"/>
  <c r="DC70" i="6"/>
  <c r="DD70" i="6" a="1"/>
  <c r="DD70" i="6"/>
  <c r="DE70" i="6" a="1"/>
  <c r="DE70" i="6"/>
  <c r="DF70" i="6" a="1"/>
  <c r="DF70" i="6"/>
  <c r="DG70" i="6" a="1"/>
  <c r="DG70" i="6"/>
  <c r="DH70" i="6" a="1"/>
  <c r="DH70" i="6"/>
  <c r="DI70" i="6" a="1"/>
  <c r="DI70" i="6"/>
  <c r="DJ70" i="6" a="1"/>
  <c r="DJ70" i="6"/>
  <c r="DK70" i="6" a="1"/>
  <c r="DK70" i="6"/>
  <c r="DL70" i="6" a="1"/>
  <c r="DL70" i="6"/>
  <c r="DM70" i="6" a="1"/>
  <c r="DM70" i="6"/>
  <c r="DN70" i="6" a="1"/>
  <c r="DN70" i="6"/>
  <c r="DO70" i="6" a="1"/>
  <c r="DO70" i="6"/>
  <c r="DP70" i="6" a="1"/>
  <c r="DP70" i="6"/>
  <c r="DQ70" i="6" a="1"/>
  <c r="DQ70" i="6"/>
  <c r="DR70" i="6" a="1"/>
  <c r="DR70" i="6"/>
  <c r="DS70" i="6" a="1"/>
  <c r="DS70" i="6"/>
  <c r="DT70" i="6" a="1"/>
  <c r="DT70" i="6"/>
  <c r="DU70" i="6" a="1"/>
  <c r="DU70" i="6"/>
  <c r="DV70" i="6" a="1"/>
  <c r="DV70" i="6"/>
  <c r="DW70" i="6" a="1"/>
  <c r="DW70" i="6"/>
  <c r="DX70" i="6" a="1"/>
  <c r="DX70" i="6"/>
  <c r="A19" i="9"/>
  <c r="BS18" i="9"/>
  <c r="A30" i="8"/>
  <c r="AV29" i="8"/>
  <c r="M27" i="8"/>
  <c r="BI29" i="8"/>
  <c r="X3" i="6" a="1"/>
  <c r="X3" i="6"/>
  <c r="Y3" i="6" a="1"/>
  <c r="Y3" i="6"/>
  <c r="Z3" i="6" a="1"/>
  <c r="Z3" i="6"/>
  <c r="AA3" i="6" a="1"/>
  <c r="AA3" i="6"/>
  <c r="AB3" i="6" a="1"/>
  <c r="AB3" i="6"/>
  <c r="AC3" i="6" a="1"/>
  <c r="AC3" i="6"/>
  <c r="AD3" i="6" a="1"/>
  <c r="AD3" i="6"/>
  <c r="AE3" i="6" a="1"/>
  <c r="AE3" i="6"/>
  <c r="AF3" i="6" a="1"/>
  <c r="AF3" i="6"/>
  <c r="AG3" i="6" a="1"/>
  <c r="AG3" i="6"/>
  <c r="AH3" i="6" a="1"/>
  <c r="AH3" i="6"/>
  <c r="AI3" i="6" a="1"/>
  <c r="AI3" i="6"/>
  <c r="AJ3" i="6" a="1"/>
  <c r="AJ3" i="6"/>
  <c r="AK3" i="6" a="1"/>
  <c r="AK3" i="6"/>
  <c r="AL3" i="6" a="1"/>
  <c r="AL3" i="6"/>
  <c r="AM3" i="6" a="1"/>
  <c r="AM3" i="6"/>
  <c r="AN3" i="6" a="1"/>
  <c r="AN3" i="6"/>
  <c r="AO3" i="6" a="1"/>
  <c r="AO3" i="6"/>
  <c r="AP3" i="6" a="1"/>
  <c r="AP3" i="6"/>
  <c r="AQ3" i="6" a="1"/>
  <c r="AQ3" i="6"/>
  <c r="AR3" i="6" a="1"/>
  <c r="AR3" i="6"/>
  <c r="AS3" i="6" a="1"/>
  <c r="AS3" i="6"/>
  <c r="AT3" i="6" a="1"/>
  <c r="AT3" i="6"/>
  <c r="AU3" i="6" a="1"/>
  <c r="AU3" i="6"/>
  <c r="AV3" i="6" a="1"/>
  <c r="AV3" i="6"/>
  <c r="AW3" i="6" a="1"/>
  <c r="AW3" i="6"/>
  <c r="AX3" i="6" a="1"/>
  <c r="AX3" i="6"/>
  <c r="AY3" i="6" a="1"/>
  <c r="AY3" i="6"/>
  <c r="AZ3" i="6" a="1"/>
  <c r="AZ3" i="6"/>
  <c r="BA3" i="6" a="1"/>
  <c r="BA3" i="6"/>
  <c r="BB3" i="6" a="1"/>
  <c r="BB3" i="6"/>
  <c r="BC3" i="6" a="1"/>
  <c r="BC3" i="6"/>
  <c r="BD3" i="6" a="1"/>
  <c r="BD3" i="6"/>
  <c r="BE3" i="6" a="1"/>
  <c r="BE3" i="6"/>
  <c r="BF3" i="6" a="1"/>
  <c r="BF3" i="6"/>
  <c r="BG3" i="6" a="1"/>
  <c r="BG3" i="6"/>
  <c r="BH3" i="6" a="1"/>
  <c r="BH3" i="6"/>
  <c r="BI3" i="6" a="1"/>
  <c r="BI3" i="6"/>
  <c r="BJ3" i="6" a="1"/>
  <c r="BJ3" i="6"/>
  <c r="BK3" i="6" a="1"/>
  <c r="BK3" i="6"/>
  <c r="BL3" i="6" a="1"/>
  <c r="BL3" i="6"/>
  <c r="BM3" i="6" a="1"/>
  <c r="BM3" i="6"/>
  <c r="BN3" i="6" a="1"/>
  <c r="BN3" i="6"/>
  <c r="BO3" i="6" a="1"/>
  <c r="BO3" i="6"/>
  <c r="BP3" i="6" a="1"/>
  <c r="BP3" i="6"/>
  <c r="BQ3" i="6" a="1"/>
  <c r="BQ3" i="6"/>
  <c r="BR3" i="6" a="1"/>
  <c r="BR3" i="6"/>
  <c r="BS3" i="6" a="1"/>
  <c r="BS3" i="6"/>
  <c r="BT3" i="6" a="1"/>
  <c r="BT3" i="6"/>
  <c r="BU3" i="6" a="1"/>
  <c r="BU3" i="6"/>
  <c r="BV3" i="6" a="1"/>
  <c r="BV3" i="6"/>
  <c r="BW3" i="6" a="1"/>
  <c r="BW3" i="6"/>
  <c r="BX3" i="6" a="1"/>
  <c r="BX3" i="6"/>
  <c r="BY3" i="6" a="1"/>
  <c r="BY3" i="6"/>
  <c r="BZ3" i="6" a="1"/>
  <c r="BZ3" i="6"/>
  <c r="CA3" i="6" a="1"/>
  <c r="CA3" i="6"/>
  <c r="CB3" i="6" a="1"/>
  <c r="CB3" i="6"/>
  <c r="CC3" i="6" a="1"/>
  <c r="CC3" i="6"/>
  <c r="CD3" i="6" a="1"/>
  <c r="CD3" i="6"/>
  <c r="CE3" i="6" a="1"/>
  <c r="CE3" i="6"/>
  <c r="CF3" i="6" a="1"/>
  <c r="CF3" i="6"/>
  <c r="CG3" i="6" a="1"/>
  <c r="CG3" i="6"/>
  <c r="CH3" i="6" a="1"/>
  <c r="CH3" i="6"/>
  <c r="CI3" i="6" a="1"/>
  <c r="CI3" i="6"/>
  <c r="CJ3" i="6" a="1"/>
  <c r="CJ3" i="6"/>
  <c r="CK3" i="6" a="1"/>
  <c r="CK3" i="6"/>
  <c r="CL3" i="6" a="1"/>
  <c r="CL3" i="6"/>
  <c r="CM3" i="6" a="1"/>
  <c r="CM3" i="6"/>
  <c r="CN3" i="6" a="1"/>
  <c r="CN3" i="6"/>
  <c r="CO3" i="6" a="1"/>
  <c r="CO3" i="6"/>
  <c r="CP3" i="6" a="1"/>
  <c r="CP3" i="6"/>
  <c r="CQ3" i="6" a="1"/>
  <c r="CQ3" i="6"/>
  <c r="CR3" i="6" a="1"/>
  <c r="CR3" i="6"/>
  <c r="CS3" i="6" a="1"/>
  <c r="CS3" i="6"/>
  <c r="CT3" i="6" a="1"/>
  <c r="CT3" i="6"/>
  <c r="CU3" i="6" a="1"/>
  <c r="CU3" i="6"/>
  <c r="CV3" i="6" a="1"/>
  <c r="CV3" i="6"/>
  <c r="CW3" i="6" a="1"/>
  <c r="CW3" i="6"/>
  <c r="CX3" i="6" a="1"/>
  <c r="CX3" i="6"/>
  <c r="CY3" i="6" a="1"/>
  <c r="CY3" i="6"/>
  <c r="CZ3" i="6" a="1"/>
  <c r="CZ3" i="6"/>
  <c r="DA3" i="6" a="1"/>
  <c r="DA3" i="6"/>
  <c r="DB3" i="6" a="1"/>
  <c r="DB3" i="6"/>
  <c r="DC3" i="6" a="1"/>
  <c r="DC3" i="6"/>
  <c r="DD3" i="6" a="1"/>
  <c r="DD3" i="6"/>
  <c r="DE3" i="6" a="1"/>
  <c r="DE3" i="6"/>
  <c r="DF3" i="6" a="1"/>
  <c r="DF3" i="6"/>
  <c r="DG3" i="6" a="1"/>
  <c r="DG3" i="6"/>
  <c r="DH3" i="6" a="1"/>
  <c r="DH3" i="6"/>
  <c r="DI3" i="6" a="1"/>
  <c r="DI3" i="6"/>
  <c r="DJ3" i="6" a="1"/>
  <c r="DJ3" i="6"/>
  <c r="DK3" i="6" a="1"/>
  <c r="DK3" i="6"/>
  <c r="DL3" i="6" a="1"/>
  <c r="DL3" i="6"/>
  <c r="DM3" i="6" a="1"/>
  <c r="DM3" i="6"/>
  <c r="DN3" i="6" a="1"/>
  <c r="DN3" i="6"/>
  <c r="DO3" i="6" a="1"/>
  <c r="DO3" i="6"/>
  <c r="DP3" i="6" a="1"/>
  <c r="DP3" i="6"/>
  <c r="DQ3" i="6" a="1"/>
  <c r="DQ3" i="6"/>
  <c r="DR3" i="6" a="1"/>
  <c r="DR3" i="6"/>
  <c r="DS3" i="6" a="1"/>
  <c r="DS3" i="6"/>
  <c r="DT3" i="6" a="1"/>
  <c r="DT3" i="6"/>
  <c r="DU3" i="6" a="1"/>
  <c r="DU3" i="6"/>
  <c r="DV3" i="6" a="1"/>
  <c r="DV3" i="6"/>
  <c r="DW3" i="6" a="1"/>
  <c r="DW3" i="6"/>
  <c r="DX3" i="6" a="1"/>
  <c r="DX3" i="6"/>
  <c r="A20" i="9"/>
  <c r="AW19" i="9"/>
  <c r="AT19" i="9"/>
  <c r="BM19" i="9"/>
  <c r="BL19" i="9"/>
  <c r="AU19" i="9"/>
  <c r="AD19" i="9"/>
  <c r="DJ19" i="9"/>
  <c r="BD19" i="9"/>
  <c r="AL19" i="9"/>
  <c r="F19" i="9"/>
  <c r="AK19" i="9"/>
  <c r="AH19" i="9"/>
  <c r="BA19" i="9"/>
  <c r="AZ19" i="9"/>
  <c r="AE19" i="9"/>
  <c r="O19" i="9"/>
  <c r="CQ19" i="9"/>
  <c r="AM19" i="9"/>
  <c r="U19" i="9"/>
  <c r="CL19" i="9"/>
  <c r="Y19" i="9"/>
  <c r="V19" i="9"/>
  <c r="AO19" i="9"/>
  <c r="DA19" i="9"/>
  <c r="P19" i="9"/>
  <c r="DL19" i="9"/>
  <c r="DK19" i="9"/>
  <c r="BZ19" i="9"/>
  <c r="W19" i="9"/>
  <c r="G19" i="9"/>
  <c r="M19" i="9"/>
  <c r="J19" i="9"/>
  <c r="AC19" i="9"/>
  <c r="CI19" i="9"/>
  <c r="B19" i="9"/>
  <c r="CT19" i="9"/>
  <c r="CR19" i="9"/>
  <c r="BG19" i="9"/>
  <c r="H19" i="9"/>
  <c r="AJ19" i="9"/>
  <c r="BQ19" i="9"/>
  <c r="DR19" i="9"/>
  <c r="DP19" i="9"/>
  <c r="CB19" i="9"/>
  <c r="CA19" i="9"/>
  <c r="AP19" i="9"/>
  <c r="AY19" i="9"/>
  <c r="CZ19" i="9"/>
  <c r="CY19" i="9"/>
  <c r="BJ19" i="9"/>
  <c r="BH19" i="9"/>
  <c r="Z19" i="9"/>
  <c r="DG19" i="9"/>
  <c r="DQ19" i="9"/>
  <c r="DN19" i="9"/>
  <c r="AI19" i="9"/>
  <c r="CH19" i="9"/>
  <c r="CF19" i="9"/>
  <c r="AR19" i="9"/>
  <c r="AQ19" i="9"/>
  <c r="K19" i="9"/>
  <c r="CO19" i="9"/>
  <c r="T19" i="9"/>
  <c r="DE19" i="9"/>
  <c r="DB19" i="9"/>
  <c r="S19" i="9"/>
  <c r="BP19" i="9"/>
  <c r="BO19" i="9"/>
  <c r="DM19" i="9"/>
  <c r="AB19" i="9"/>
  <c r="AA19" i="9"/>
  <c r="BW19" i="9"/>
  <c r="BS19" i="9"/>
  <c r="CS19" i="9"/>
  <c r="CP19" i="9"/>
  <c r="DI19" i="9"/>
  <c r="DH19" i="9"/>
  <c r="E19" i="9"/>
  <c r="AX19" i="9"/>
  <c r="AV19" i="9"/>
  <c r="DO19" i="9"/>
  <c r="CU19" i="9"/>
  <c r="N19" i="9"/>
  <c r="L19" i="9"/>
  <c r="BE19" i="9"/>
  <c r="DD19" i="9"/>
  <c r="CG19" i="9"/>
  <c r="CD19" i="9"/>
  <c r="CW19" i="9"/>
  <c r="CV19" i="9"/>
  <c r="AG19" i="9"/>
  <c r="AF19" i="9"/>
  <c r="CX19" i="9"/>
  <c r="CC19" i="9"/>
  <c r="AN19" i="9"/>
  <c r="DF19" i="9"/>
  <c r="CM19" i="9"/>
  <c r="BB19" i="9"/>
  <c r="BU19" i="9"/>
  <c r="BR19" i="9"/>
  <c r="CK19" i="9"/>
  <c r="CJ19" i="9"/>
  <c r="R19" i="9"/>
  <c r="Q19" i="9"/>
  <c r="CE19" i="9"/>
  <c r="BK19" i="9"/>
  <c r="X19" i="9"/>
  <c r="CN19" i="9"/>
  <c r="BT19" i="9"/>
  <c r="DC19" i="9"/>
  <c r="BI19" i="9"/>
  <c r="BF19" i="9"/>
  <c r="BY19" i="9"/>
  <c r="BX19" i="9"/>
  <c r="D19" i="9"/>
  <c r="C19" i="9"/>
  <c r="BN19" i="9"/>
  <c r="AS19" i="9"/>
  <c r="I19" i="9"/>
  <c r="BV19" i="9"/>
  <c r="BC19" i="9"/>
  <c r="A31" i="8"/>
  <c r="H30" i="8"/>
  <c r="V30" i="8"/>
  <c r="DF30" i="8"/>
  <c r="CP30" i="8"/>
  <c r="K30" i="8"/>
  <c r="DO30" i="8"/>
  <c r="BO30" i="8"/>
  <c r="BC30" i="8"/>
  <c r="BY30" i="8"/>
  <c r="DM30" i="8"/>
  <c r="AQ30" i="8"/>
  <c r="DA30" i="8"/>
  <c r="AE30" i="8"/>
  <c r="DC30" i="8"/>
  <c r="S30" i="8"/>
  <c r="CQ30" i="8"/>
  <c r="G30" i="8"/>
  <c r="CE30" i="8"/>
  <c r="BS30" i="8"/>
  <c r="BG30" i="8"/>
  <c r="AU30" i="8"/>
  <c r="CY30" i="8"/>
  <c r="AI30" i="8"/>
  <c r="CA30" i="8"/>
  <c r="AG30" i="8"/>
  <c r="Q30" i="8"/>
  <c r="DP30" i="8"/>
  <c r="BF30" i="8"/>
  <c r="AA30" i="8"/>
  <c r="AN30" i="8"/>
  <c r="BN30" i="8"/>
  <c r="BM30" i="8"/>
  <c r="Y30" i="8"/>
  <c r="BB30" i="8"/>
  <c r="R30" i="8"/>
  <c r="C30" i="8"/>
  <c r="CX30" i="8"/>
  <c r="AR30" i="8"/>
  <c r="M30" i="8"/>
  <c r="Z30" i="8"/>
  <c r="AZ30" i="8"/>
  <c r="D30" i="8"/>
  <c r="CJ30" i="8"/>
  <c r="AC30" i="8"/>
  <c r="L30" i="8"/>
  <c r="AL30" i="8"/>
  <c r="AY30" i="8"/>
  <c r="AM30" i="8"/>
  <c r="CI30" i="8"/>
  <c r="E30" i="8"/>
  <c r="DE30" i="8"/>
  <c r="BV30" i="8"/>
  <c r="O30" i="8"/>
  <c r="DL30" i="8"/>
  <c r="X30" i="8"/>
  <c r="CD30" i="8"/>
  <c r="CS30" i="8"/>
  <c r="AF30" i="8"/>
  <c r="DH30" i="8"/>
  <c r="CO30" i="8"/>
  <c r="BH30" i="8"/>
  <c r="CV30" i="8"/>
  <c r="I30" i="8"/>
  <c r="AK30" i="8"/>
  <c r="J30" i="8"/>
  <c r="CC30" i="8"/>
  <c r="W30" i="8"/>
  <c r="BZ30" i="8"/>
  <c r="DD30" i="8"/>
  <c r="DQ30" i="8"/>
  <c r="AS30" i="8"/>
  <c r="CH30" i="8"/>
  <c r="F30" i="8"/>
  <c r="T30" i="8"/>
  <c r="BP30" i="8"/>
  <c r="AV30" i="8"/>
  <c r="BL30" i="8"/>
  <c r="CN30" i="8"/>
  <c r="DR30" i="8"/>
  <c r="CZ30" i="8"/>
  <c r="AD30" i="8"/>
  <c r="BT30" i="8"/>
  <c r="DJ30" i="8"/>
  <c r="CR30" i="8"/>
  <c r="AX30" i="8"/>
  <c r="BK30" i="8"/>
  <c r="DB30" i="8"/>
  <c r="CK30" i="8"/>
  <c r="P30" i="8"/>
  <c r="BE30" i="8"/>
  <c r="CU30" i="8"/>
  <c r="DI30" i="8"/>
  <c r="DK30" i="8"/>
  <c r="BD30" i="8"/>
  <c r="BQ30" i="8"/>
  <c r="BU30" i="8"/>
  <c r="AO30" i="8"/>
  <c r="AJ30" i="8"/>
  <c r="AW30" i="8"/>
  <c r="CL30" i="8"/>
  <c r="BW30" i="8"/>
  <c r="B30" i="8"/>
  <c r="DN30" i="8"/>
  <c r="AP30" i="8"/>
  <c r="CG30" i="8"/>
  <c r="CT30" i="8"/>
  <c r="BA30" i="8"/>
  <c r="BJ30" i="8"/>
  <c r="N30" i="8"/>
  <c r="CB30" i="8"/>
  <c r="U30" i="8"/>
  <c r="AH30" i="8"/>
  <c r="BX30" i="8"/>
  <c r="BI30" i="8"/>
  <c r="CW30" i="8"/>
  <c r="AB30" i="8"/>
  <c r="BR30" i="8"/>
  <c r="CF30" i="8"/>
  <c r="DG30" i="8"/>
  <c r="AT30" i="8"/>
  <c r="CM30" i="8"/>
  <c r="A21" i="9"/>
  <c r="T20" i="9"/>
  <c r="BR20" i="9"/>
  <c r="BO20" i="9"/>
  <c r="CH20" i="9"/>
  <c r="CS20" i="9"/>
  <c r="AJ20" i="9"/>
  <c r="BS20" i="9"/>
  <c r="BQ20" i="9"/>
  <c r="AC20" i="9"/>
  <c r="AB20" i="9"/>
  <c r="BZ20" i="9"/>
  <c r="BF20" i="9"/>
  <c r="BC20" i="9"/>
  <c r="BV20" i="9"/>
  <c r="CG20" i="9"/>
  <c r="R20" i="9"/>
  <c r="BA20" i="9"/>
  <c r="AZ20" i="9"/>
  <c r="CX20" i="9"/>
  <c r="K20" i="9"/>
  <c r="I20" i="9"/>
  <c r="BH20" i="9"/>
  <c r="DH20" i="9"/>
  <c r="BD20" i="9"/>
  <c r="CN20" i="9"/>
  <c r="AT20" i="9"/>
  <c r="AQ20" i="9"/>
  <c r="BJ20" i="9"/>
  <c r="BU20" i="9"/>
  <c r="AI20" i="9"/>
  <c r="AG20" i="9"/>
  <c r="CZ20" i="9"/>
  <c r="CF20" i="9"/>
  <c r="AP20" i="9"/>
  <c r="DJ20" i="9"/>
  <c r="CO20" i="9"/>
  <c r="AH20" i="9"/>
  <c r="AE20" i="9"/>
  <c r="AX20" i="9"/>
  <c r="BI20" i="9"/>
  <c r="Q20" i="9"/>
  <c r="P20" i="9"/>
  <c r="CI20" i="9"/>
  <c r="BN20" i="9"/>
  <c r="X20" i="9"/>
  <c r="CQ20" i="9"/>
  <c r="BX20" i="9"/>
  <c r="C20" i="9"/>
  <c r="V20" i="9"/>
  <c r="S20" i="9"/>
  <c r="AL20" i="9"/>
  <c r="AW20" i="9"/>
  <c r="BP20" i="9"/>
  <c r="AV20" i="9"/>
  <c r="F20" i="9"/>
  <c r="BY20" i="9"/>
  <c r="BE20" i="9"/>
  <c r="J20" i="9"/>
  <c r="G20" i="9"/>
  <c r="Z20" i="9"/>
  <c r="AK20" i="9"/>
  <c r="AY20" i="9"/>
  <c r="AD20" i="9"/>
  <c r="DO20" i="9"/>
  <c r="BG20" i="9"/>
  <c r="AN20" i="9"/>
  <c r="DI20" i="9"/>
  <c r="N20" i="9"/>
  <c r="Y20" i="9"/>
  <c r="AF20" i="9"/>
  <c r="L20" i="9"/>
  <c r="CU20" i="9"/>
  <c r="AO20" i="9"/>
  <c r="U20" i="9"/>
  <c r="BW20" i="9"/>
  <c r="DM20" i="9"/>
  <c r="B20" i="9"/>
  <c r="M20" i="9"/>
  <c r="O20" i="9"/>
  <c r="DP20" i="9"/>
  <c r="CB20" i="9"/>
  <c r="W20" i="9"/>
  <c r="D20" i="9"/>
  <c r="DG20" i="9"/>
  <c r="DN20" i="9"/>
  <c r="DK20" i="9"/>
  <c r="DD20" i="9"/>
  <c r="CW20" i="9"/>
  <c r="CV20" i="9"/>
  <c r="BK20" i="9"/>
  <c r="E20" i="9"/>
  <c r="AM20" i="9"/>
  <c r="DB20" i="9"/>
  <c r="CY20" i="9"/>
  <c r="DR20" i="9"/>
  <c r="CL20" i="9"/>
  <c r="CE20" i="9"/>
  <c r="CC20" i="9"/>
  <c r="AR20" i="9"/>
  <c r="CP20" i="9"/>
  <c r="CM20" i="9"/>
  <c r="DF20" i="9"/>
  <c r="DQ20" i="9"/>
  <c r="BT20" i="9"/>
  <c r="DC20" i="9"/>
  <c r="DA20" i="9"/>
  <c r="BM20" i="9"/>
  <c r="BL20" i="9"/>
  <c r="AA20" i="9"/>
  <c r="DL20" i="9"/>
  <c r="CD20" i="9"/>
  <c r="CA20" i="9"/>
  <c r="CT20" i="9"/>
  <c r="DE20" i="9"/>
  <c r="BB20" i="9"/>
  <c r="CK20" i="9"/>
  <c r="CJ20" i="9"/>
  <c r="AU20" i="9"/>
  <c r="AS20" i="9"/>
  <c r="H20" i="9"/>
  <c r="CR20" i="9"/>
  <c r="A32" i="8"/>
  <c r="BO31" i="8"/>
  <c r="CE31" i="8"/>
  <c r="AF31" i="8"/>
  <c r="DJ31" i="8"/>
  <c r="BZ31" i="8"/>
  <c r="BD31" i="8"/>
  <c r="R31" i="8"/>
  <c r="CW31" i="8"/>
  <c r="CJ31" i="8"/>
  <c r="AR31" i="8"/>
  <c r="F31" i="8"/>
  <c r="CK31" i="8"/>
  <c r="BX31" i="8"/>
  <c r="BM31" i="8"/>
  <c r="T31" i="8"/>
  <c r="BL31" i="8"/>
  <c r="H31" i="8"/>
  <c r="AZ31" i="8"/>
  <c r="AN31" i="8"/>
  <c r="AB31" i="8"/>
  <c r="CX31" i="8"/>
  <c r="DL31" i="8"/>
  <c r="CL31" i="8"/>
  <c r="CZ31" i="8"/>
  <c r="BN31" i="8"/>
  <c r="CN31" i="8"/>
  <c r="BB31" i="8"/>
  <c r="CB31" i="8"/>
  <c r="AD31" i="8"/>
  <c r="AW31" i="8"/>
  <c r="CC31" i="8"/>
  <c r="CR31" i="8"/>
  <c r="BY31" i="8"/>
  <c r="AO31" i="8"/>
  <c r="CI31" i="8"/>
  <c r="DB31" i="8"/>
  <c r="DO31" i="8"/>
  <c r="DA31" i="8"/>
  <c r="DM31" i="8"/>
  <c r="AH31" i="8"/>
  <c r="BK31" i="8"/>
  <c r="CA31" i="8"/>
  <c r="BI31" i="8"/>
  <c r="DE31" i="8"/>
  <c r="Y31" i="8"/>
  <c r="BT31" i="8"/>
  <c r="CH31" i="8"/>
  <c r="DP31" i="8"/>
  <c r="S31" i="8"/>
  <c r="E31" i="8"/>
  <c r="AP31" i="8"/>
  <c r="CS31" i="8"/>
  <c r="Q31" i="8"/>
  <c r="AV31" i="8"/>
  <c r="BJ31" i="8"/>
  <c r="AT31" i="8"/>
  <c r="CO31" i="8"/>
  <c r="J31" i="8"/>
  <c r="BE31" i="8"/>
  <c r="BS31" i="8"/>
  <c r="CY31" i="8"/>
  <c r="BA31" i="8"/>
  <c r="CU31" i="8"/>
  <c r="BR31" i="8"/>
  <c r="BU31" i="8"/>
  <c r="L31" i="8"/>
  <c r="BF31" i="8"/>
  <c r="AG31" i="8"/>
  <c r="AU31" i="8"/>
  <c r="AC31" i="8"/>
  <c r="BV31" i="8"/>
  <c r="AM31" i="8"/>
  <c r="BC31" i="8"/>
  <c r="CF31" i="8"/>
  <c r="B31" i="8"/>
  <c r="DG31" i="8"/>
  <c r="DK31" i="8"/>
  <c r="DR31" i="8"/>
  <c r="AI31" i="8"/>
  <c r="BP31" i="8"/>
  <c r="O31" i="8"/>
  <c r="AE31" i="8"/>
  <c r="M31" i="8"/>
  <c r="BG31" i="8"/>
  <c r="X31" i="8"/>
  <c r="AL31" i="8"/>
  <c r="BQ31" i="8"/>
  <c r="CT31" i="8"/>
  <c r="CD31" i="8"/>
  <c r="N31" i="8"/>
  <c r="DF31" i="8"/>
  <c r="AQ31" i="8"/>
  <c r="I31" i="8"/>
  <c r="W31" i="8"/>
  <c r="AY31" i="8"/>
  <c r="AA31" i="8"/>
  <c r="DH31" i="8"/>
  <c r="CP31" i="8"/>
  <c r="Z31" i="8"/>
  <c r="G31" i="8"/>
  <c r="AJ31" i="8"/>
  <c r="DQ31" i="8"/>
  <c r="DI31" i="8"/>
  <c r="CV31" i="8"/>
  <c r="BW31" i="8"/>
  <c r="K31" i="8"/>
  <c r="U31" i="8"/>
  <c r="V31" i="8"/>
  <c r="AX31" i="8"/>
  <c r="CG31" i="8"/>
  <c r="CQ31" i="8"/>
  <c r="P31" i="8"/>
  <c r="BH31" i="8"/>
  <c r="DD31" i="8"/>
  <c r="C31" i="8"/>
  <c r="DC31" i="8"/>
  <c r="D31" i="8"/>
  <c r="DN31" i="8"/>
  <c r="AS31" i="8"/>
  <c r="CM31" i="8"/>
  <c r="AK31" i="8"/>
  <c r="A22" i="9"/>
  <c r="CM21" i="9"/>
  <c r="BZ21" i="9"/>
  <c r="CJ21" i="9"/>
  <c r="BJ21" i="9"/>
  <c r="DC21" i="9"/>
  <c r="DN21" i="9"/>
  <c r="AA21" i="9"/>
  <c r="Y21" i="9"/>
  <c r="DL21" i="9"/>
  <c r="AM21" i="9"/>
  <c r="M21" i="9"/>
  <c r="CA21" i="9"/>
  <c r="BN21" i="9"/>
  <c r="BX21" i="9"/>
  <c r="AX21" i="9"/>
  <c r="CQ21" i="9"/>
  <c r="DB21" i="9"/>
  <c r="C21" i="9"/>
  <c r="CN21" i="9"/>
  <c r="O21" i="9"/>
  <c r="BO21" i="9"/>
  <c r="BB21" i="9"/>
  <c r="BL21" i="9"/>
  <c r="AL21" i="9"/>
  <c r="CE21" i="9"/>
  <c r="CP21" i="9"/>
  <c r="DM21" i="9"/>
  <c r="BP21" i="9"/>
  <c r="CF21" i="9"/>
  <c r="BC21" i="9"/>
  <c r="AP21" i="9"/>
  <c r="AZ21" i="9"/>
  <c r="Z21" i="9"/>
  <c r="BS21" i="9"/>
  <c r="CD21" i="9"/>
  <c r="DA21" i="9"/>
  <c r="DP21" i="9"/>
  <c r="CO21" i="9"/>
  <c r="AR21" i="9"/>
  <c r="AQ21" i="9"/>
  <c r="AD21" i="9"/>
  <c r="AN21" i="9"/>
  <c r="N21" i="9"/>
  <c r="BG21" i="9"/>
  <c r="BR21" i="9"/>
  <c r="CC21" i="9"/>
  <c r="CR21" i="9"/>
  <c r="BQ21" i="9"/>
  <c r="T21" i="9"/>
  <c r="L21" i="9"/>
  <c r="AE21" i="9"/>
  <c r="R21" i="9"/>
  <c r="AB21" i="9"/>
  <c r="B21" i="9"/>
  <c r="AU21" i="9"/>
  <c r="BF21" i="9"/>
  <c r="BE21" i="9"/>
  <c r="CZ21" i="9"/>
  <c r="CW21" i="9"/>
  <c r="BT21" i="9"/>
  <c r="AS21" i="9"/>
  <c r="DI21" i="9"/>
  <c r="S21" i="9"/>
  <c r="F21" i="9"/>
  <c r="P21" i="9"/>
  <c r="AI21" i="9"/>
  <c r="AT21" i="9"/>
  <c r="AG21" i="9"/>
  <c r="CB21" i="9"/>
  <c r="BY21" i="9"/>
  <c r="AV21" i="9"/>
  <c r="U21" i="9"/>
  <c r="CK21" i="9"/>
  <c r="G21" i="9"/>
  <c r="D21" i="9"/>
  <c r="DR21" i="9"/>
  <c r="W21" i="9"/>
  <c r="AH21" i="9"/>
  <c r="I21" i="9"/>
  <c r="BD21" i="9"/>
  <c r="BA21" i="9"/>
  <c r="X21" i="9"/>
  <c r="BM21" i="9"/>
  <c r="DF21" i="9"/>
  <c r="K21" i="9"/>
  <c r="V21" i="9"/>
  <c r="AF21" i="9"/>
  <c r="AC21" i="9"/>
  <c r="DQ21" i="9"/>
  <c r="AO21" i="9"/>
  <c r="DE21" i="9"/>
  <c r="BH21" i="9"/>
  <c r="DJ21" i="9"/>
  <c r="CT21" i="9"/>
  <c r="J21" i="9"/>
  <c r="H21" i="9"/>
  <c r="E21" i="9"/>
  <c r="CU21" i="9"/>
  <c r="CS21" i="9"/>
  <c r="Q21" i="9"/>
  <c r="DG21" i="9"/>
  <c r="CG21" i="9"/>
  <c r="DK21" i="9"/>
  <c r="CX21" i="9"/>
  <c r="DH21" i="9"/>
  <c r="CH21" i="9"/>
  <c r="BW21" i="9"/>
  <c r="BU21" i="9"/>
  <c r="CI21" i="9"/>
  <c r="BI21" i="9"/>
  <c r="AJ21" i="9"/>
  <c r="CY21" i="9"/>
  <c r="CL21" i="9"/>
  <c r="CV21" i="9"/>
  <c r="BV21" i="9"/>
  <c r="DO21" i="9"/>
  <c r="AY21" i="9"/>
  <c r="AW21" i="9"/>
  <c r="BK21" i="9"/>
  <c r="AK21" i="9"/>
  <c r="DD21" i="9"/>
  <c r="A33" i="8"/>
  <c r="AV32" i="8"/>
  <c r="BA32" i="8"/>
  <c r="Q32" i="8"/>
  <c r="CU32" i="8"/>
  <c r="CW32" i="8"/>
  <c r="BK32" i="8"/>
  <c r="DR32" i="8"/>
  <c r="DQ32" i="8"/>
  <c r="CK32" i="8"/>
  <c r="AY32" i="8"/>
  <c r="DF32" i="8"/>
  <c r="DE32" i="8"/>
  <c r="AT32" i="8"/>
  <c r="BY32" i="8"/>
  <c r="AM32" i="8"/>
  <c r="CT32" i="8"/>
  <c r="CS32" i="8"/>
  <c r="BM32" i="8"/>
  <c r="AA32" i="8"/>
  <c r="CH32" i="8"/>
  <c r="CG32" i="8"/>
  <c r="AO32" i="8"/>
  <c r="O32" i="8"/>
  <c r="BV32" i="8"/>
  <c r="BU32" i="8"/>
  <c r="AC32" i="8"/>
  <c r="C32" i="8"/>
  <c r="BJ32" i="8"/>
  <c r="BI32" i="8"/>
  <c r="E32" i="8"/>
  <c r="DG32" i="8"/>
  <c r="N32" i="8"/>
  <c r="M32" i="8"/>
  <c r="CI32" i="8"/>
  <c r="CA32" i="8"/>
  <c r="F32" i="8"/>
  <c r="P32" i="8"/>
  <c r="T32" i="8"/>
  <c r="CQ32" i="8"/>
  <c r="BG32" i="8"/>
  <c r="DH32" i="8"/>
  <c r="AH32" i="8"/>
  <c r="CF32" i="8"/>
  <c r="BB32" i="8"/>
  <c r="DO32" i="8"/>
  <c r="AQ32" i="8"/>
  <c r="CO32" i="8"/>
  <c r="BP32" i="8"/>
  <c r="V32" i="8"/>
  <c r="DI32" i="8"/>
  <c r="AX32" i="8"/>
  <c r="AW32" i="8"/>
  <c r="CY32" i="8"/>
  <c r="DL32" i="8"/>
  <c r="W32" i="8"/>
  <c r="BX32" i="8"/>
  <c r="CL32" i="8"/>
  <c r="AL32" i="8"/>
  <c r="AK32" i="8"/>
  <c r="CE32" i="8"/>
  <c r="DN32" i="8"/>
  <c r="DM32" i="8"/>
  <c r="CR32" i="8"/>
  <c r="G32" i="8"/>
  <c r="BE32" i="8"/>
  <c r="BW32" i="8"/>
  <c r="Z32" i="8"/>
  <c r="Y32" i="8"/>
  <c r="BO32" i="8"/>
  <c r="CX32" i="8"/>
  <c r="CV32" i="8"/>
  <c r="CB32" i="8"/>
  <c r="AN32" i="8"/>
  <c r="DD32" i="8"/>
  <c r="DC32" i="8"/>
  <c r="DB32" i="8"/>
  <c r="I32" i="8"/>
  <c r="B32" i="8"/>
  <c r="AU32" i="8"/>
  <c r="CD32" i="8"/>
  <c r="CC32" i="8"/>
  <c r="BH32" i="8"/>
  <c r="DJ32" i="8"/>
  <c r="U32" i="8"/>
  <c r="CN32" i="8"/>
  <c r="CM32" i="8"/>
  <c r="AE32" i="8"/>
  <c r="BN32" i="8"/>
  <c r="BL32" i="8"/>
  <c r="AR32" i="8"/>
  <c r="CP32" i="8"/>
  <c r="D32" i="8"/>
  <c r="BT32" i="8"/>
  <c r="BS32" i="8"/>
  <c r="DA32" i="8"/>
  <c r="AP32" i="8"/>
  <c r="K32" i="8"/>
  <c r="AD32" i="8"/>
  <c r="AS32" i="8"/>
  <c r="X32" i="8"/>
  <c r="BZ32" i="8"/>
  <c r="BD32" i="8"/>
  <c r="BC32" i="8"/>
  <c r="CJ32" i="8"/>
  <c r="R32" i="8"/>
  <c r="S32" i="8"/>
  <c r="AZ32" i="8"/>
  <c r="J32" i="8"/>
  <c r="AB32" i="8"/>
  <c r="H32" i="8"/>
  <c r="BF32" i="8"/>
  <c r="AJ32" i="8"/>
  <c r="AI32" i="8"/>
  <c r="BQ32" i="8"/>
  <c r="AF32" i="8"/>
  <c r="DP32" i="8"/>
  <c r="BR32" i="8"/>
  <c r="DK32" i="8"/>
  <c r="L32" i="8"/>
  <c r="AG32" i="8"/>
  <c r="CZ32" i="8"/>
  <c r="A23" i="9"/>
  <c r="AO22" i="9"/>
  <c r="DH22" i="9"/>
  <c r="CU22" i="9"/>
  <c r="AX22" i="9"/>
  <c r="DQ22" i="9"/>
  <c r="AJ22" i="9"/>
  <c r="CE22" i="9"/>
  <c r="CC22" i="9"/>
  <c r="DI22" i="9"/>
  <c r="BE22" i="9"/>
  <c r="CV22" i="9"/>
  <c r="CI22" i="9"/>
  <c r="AL22" i="9"/>
  <c r="DE22" i="9"/>
  <c r="BS22" i="9"/>
  <c r="DL22" i="9"/>
  <c r="AG22" i="9"/>
  <c r="BM22" i="9"/>
  <c r="R22" i="9"/>
  <c r="CJ22" i="9"/>
  <c r="BW22" i="9"/>
  <c r="Z22" i="9"/>
  <c r="CS22" i="9"/>
  <c r="BG22" i="9"/>
  <c r="CZ22" i="9"/>
  <c r="DK22" i="9"/>
  <c r="F22" i="9"/>
  <c r="BZ22" i="9"/>
  <c r="BY22" i="9"/>
  <c r="U22" i="9"/>
  <c r="CW22" i="9"/>
  <c r="BX22" i="9"/>
  <c r="BK22" i="9"/>
  <c r="CG22" i="9"/>
  <c r="AU22" i="9"/>
  <c r="DN22" i="9"/>
  <c r="CN22" i="9"/>
  <c r="CY22" i="9"/>
  <c r="AD22" i="9"/>
  <c r="AC22" i="9"/>
  <c r="BA22" i="9"/>
  <c r="BL22" i="9"/>
  <c r="AY22" i="9"/>
  <c r="BU22" i="9"/>
  <c r="AI22" i="9"/>
  <c r="DB22" i="9"/>
  <c r="CB22" i="9"/>
  <c r="CM22" i="9"/>
  <c r="E22" i="9"/>
  <c r="B22" i="9"/>
  <c r="N22" i="9"/>
  <c r="I22" i="9"/>
  <c r="AZ22" i="9"/>
  <c r="AM22" i="9"/>
  <c r="BI22" i="9"/>
  <c r="DP22" i="9"/>
  <c r="W22" i="9"/>
  <c r="CP22" i="9"/>
  <c r="BP22" i="9"/>
  <c r="CA22" i="9"/>
  <c r="DJ22" i="9"/>
  <c r="CL22" i="9"/>
  <c r="AN22" i="9"/>
  <c r="AA22" i="9"/>
  <c r="DR22" i="9"/>
  <c r="AW22" i="9"/>
  <c r="DD22" i="9"/>
  <c r="K22" i="9"/>
  <c r="CD22" i="9"/>
  <c r="BD22" i="9"/>
  <c r="BO22" i="9"/>
  <c r="DM22" i="9"/>
  <c r="BN22" i="9"/>
  <c r="CO22" i="9"/>
  <c r="AP22" i="9"/>
  <c r="AB22" i="9"/>
  <c r="O22" i="9"/>
  <c r="DF22" i="9"/>
  <c r="AK22" i="9"/>
  <c r="CR22" i="9"/>
  <c r="BR22" i="9"/>
  <c r="AR22" i="9"/>
  <c r="BC22" i="9"/>
  <c r="BQ22" i="9"/>
  <c r="V22" i="9"/>
  <c r="AS22" i="9"/>
  <c r="J22" i="9"/>
  <c r="P22" i="9"/>
  <c r="C22" i="9"/>
  <c r="CT22" i="9"/>
  <c r="Y22" i="9"/>
  <c r="CF22" i="9"/>
  <c r="BF22" i="9"/>
  <c r="AF22" i="9"/>
  <c r="AQ22" i="9"/>
  <c r="X22" i="9"/>
  <c r="L22" i="9"/>
  <c r="D22" i="9"/>
  <c r="CH22" i="9"/>
  <c r="M22" i="9"/>
  <c r="BT22" i="9"/>
  <c r="DO22" i="9"/>
  <c r="AT22" i="9"/>
  <c r="T22" i="9"/>
  <c r="AE22" i="9"/>
  <c r="CX22" i="9"/>
  <c r="CK22" i="9"/>
  <c r="BV22" i="9"/>
  <c r="BH22" i="9"/>
  <c r="DC22" i="9"/>
  <c r="AH22" i="9"/>
  <c r="H22" i="9"/>
  <c r="S22" i="9"/>
  <c r="BB22" i="9"/>
  <c r="DG22" i="9"/>
  <c r="BJ22" i="9"/>
  <c r="AV22" i="9"/>
  <c r="CQ22" i="9"/>
  <c r="G22" i="9"/>
  <c r="DA22" i="9"/>
  <c r="Q22" i="9"/>
  <c r="A34" i="8"/>
  <c r="BV33" i="8"/>
  <c r="X33" i="8"/>
  <c r="AL33" i="8"/>
  <c r="DP33" i="8"/>
  <c r="DD33" i="8"/>
  <c r="AF33" i="8"/>
  <c r="AD33" i="8"/>
  <c r="DR33" i="8"/>
  <c r="CR33" i="8"/>
  <c r="DO33" i="8"/>
  <c r="DN33" i="8"/>
  <c r="DF33" i="8"/>
  <c r="CF33" i="8"/>
  <c r="DC33" i="8"/>
  <c r="DB33" i="8"/>
  <c r="CT33" i="8"/>
  <c r="BT33" i="8"/>
  <c r="CQ33" i="8"/>
  <c r="CP33" i="8"/>
  <c r="CH33" i="8"/>
  <c r="BH33" i="8"/>
  <c r="CE33" i="8"/>
  <c r="CD33" i="8"/>
  <c r="BJ33" i="8"/>
  <c r="AV33" i="8"/>
  <c r="AX33" i="8"/>
  <c r="AJ33" i="8"/>
  <c r="Z33" i="8"/>
  <c r="L33" i="8"/>
  <c r="N33" i="8"/>
  <c r="AI33" i="8"/>
  <c r="AH33" i="8"/>
  <c r="B33" i="8"/>
  <c r="AU33" i="8"/>
  <c r="AT33" i="8"/>
  <c r="AZ33" i="8"/>
  <c r="BO33" i="8"/>
  <c r="CG33" i="8"/>
  <c r="AS33" i="8"/>
  <c r="CU33" i="8"/>
  <c r="F33" i="8"/>
  <c r="BY33" i="8"/>
  <c r="BX33" i="8"/>
  <c r="S33" i="8"/>
  <c r="BQ33" i="8"/>
  <c r="AM33" i="8"/>
  <c r="DQ33" i="8"/>
  <c r="W33" i="8"/>
  <c r="V33" i="8"/>
  <c r="P33" i="8"/>
  <c r="AY33" i="8"/>
  <c r="BN33" i="8"/>
  <c r="AC33" i="8"/>
  <c r="CA33" i="8"/>
  <c r="BE33" i="8"/>
  <c r="BD33" i="8"/>
  <c r="DE33" i="8"/>
  <c r="BG33" i="8"/>
  <c r="BM33" i="8"/>
  <c r="DK33" i="8"/>
  <c r="K33" i="8"/>
  <c r="J33" i="8"/>
  <c r="AE33" i="8"/>
  <c r="AW33" i="8"/>
  <c r="I33" i="8"/>
  <c r="BK33" i="8"/>
  <c r="AO33" i="8"/>
  <c r="AN33" i="8"/>
  <c r="CL33" i="8"/>
  <c r="BS33" i="8"/>
  <c r="CK33" i="8"/>
  <c r="BW33" i="8"/>
  <c r="O33" i="8"/>
  <c r="M33" i="8"/>
  <c r="DL33" i="8"/>
  <c r="AQ33" i="8"/>
  <c r="U33" i="8"/>
  <c r="T33" i="8"/>
  <c r="BU33" i="8"/>
  <c r="CJ33" i="8"/>
  <c r="CY33" i="8"/>
  <c r="DI33" i="8"/>
  <c r="BF33" i="8"/>
  <c r="CV33" i="8"/>
  <c r="AA33" i="8"/>
  <c r="E33" i="8"/>
  <c r="D33" i="8"/>
  <c r="BB33" i="8"/>
  <c r="CM33" i="8"/>
  <c r="AG33" i="8"/>
  <c r="BA33" i="8"/>
  <c r="CB33" i="8"/>
  <c r="G33" i="8"/>
  <c r="AK33" i="8"/>
  <c r="CC33" i="8"/>
  <c r="DH33" i="8"/>
  <c r="BL33" i="8"/>
  <c r="DJ33" i="8"/>
  <c r="R33" i="8"/>
  <c r="DG33" i="8"/>
  <c r="BR33" i="8"/>
  <c r="CI33" i="8"/>
  <c r="CN33" i="8"/>
  <c r="AR33" i="8"/>
  <c r="CS33" i="8"/>
  <c r="C33" i="8"/>
  <c r="AP33" i="8"/>
  <c r="BP33" i="8"/>
  <c r="Y33" i="8"/>
  <c r="DM33" i="8"/>
  <c r="AB33" i="8"/>
  <c r="BZ33" i="8"/>
  <c r="Q33" i="8"/>
  <c r="DA33" i="8"/>
  <c r="BC33" i="8"/>
  <c r="CZ33" i="8"/>
  <c r="CW33" i="8"/>
  <c r="H33" i="8"/>
  <c r="BI33" i="8"/>
  <c r="CX33" i="8"/>
  <c r="CO33" i="8"/>
  <c r="A24" i="9"/>
  <c r="BS23" i="9"/>
  <c r="BE23" i="9"/>
  <c r="CZ23" i="9"/>
  <c r="AE23" i="9"/>
  <c r="CL23" i="9"/>
  <c r="E23" i="9"/>
  <c r="P23" i="9"/>
  <c r="AY23" i="9"/>
  <c r="AX23" i="9"/>
  <c r="BW23" i="9"/>
  <c r="DP23" i="9"/>
  <c r="BG23" i="9"/>
  <c r="AS23" i="9"/>
  <c r="CN23" i="9"/>
  <c r="S23" i="9"/>
  <c r="BZ23" i="9"/>
  <c r="D23" i="9"/>
  <c r="C23" i="9"/>
  <c r="B23" i="9"/>
  <c r="Z23" i="9"/>
  <c r="DQ23" i="9"/>
  <c r="DD23" i="9"/>
  <c r="AU23" i="9"/>
  <c r="DN23" i="9"/>
  <c r="AG23" i="9"/>
  <c r="CB23" i="9"/>
  <c r="G23" i="9"/>
  <c r="BN23" i="9"/>
  <c r="N23" i="9"/>
  <c r="DE23" i="9"/>
  <c r="CR23" i="9"/>
  <c r="AI23" i="9"/>
  <c r="DB23" i="9"/>
  <c r="U23" i="9"/>
  <c r="BP23" i="9"/>
  <c r="DI23" i="9"/>
  <c r="CU23" i="9"/>
  <c r="BK23" i="9"/>
  <c r="CS23" i="9"/>
  <c r="CF23" i="9"/>
  <c r="W23" i="9"/>
  <c r="CP23" i="9"/>
  <c r="I23" i="9"/>
  <c r="BD23" i="9"/>
  <c r="CW23" i="9"/>
  <c r="DH23" i="9"/>
  <c r="DF23" i="9"/>
  <c r="AM23" i="9"/>
  <c r="BV23" i="9"/>
  <c r="O23" i="9"/>
  <c r="CG23" i="9"/>
  <c r="BT23" i="9"/>
  <c r="K23" i="9"/>
  <c r="CD23" i="9"/>
  <c r="AR23" i="9"/>
  <c r="DK23" i="9"/>
  <c r="CK23" i="9"/>
  <c r="CV23" i="9"/>
  <c r="AP23" i="9"/>
  <c r="R23" i="9"/>
  <c r="BU23" i="9"/>
  <c r="BH23" i="9"/>
  <c r="BR23" i="9"/>
  <c r="AF23" i="9"/>
  <c r="CY23" i="9"/>
  <c r="BY23" i="9"/>
  <c r="CJ23" i="9"/>
  <c r="BI23" i="9"/>
  <c r="AV23" i="9"/>
  <c r="BF23" i="9"/>
  <c r="DM23" i="9"/>
  <c r="T23" i="9"/>
  <c r="CM23" i="9"/>
  <c r="BM23" i="9"/>
  <c r="BX23" i="9"/>
  <c r="CH23" i="9"/>
  <c r="BJ23" i="9"/>
  <c r="AW23" i="9"/>
  <c r="AJ23" i="9"/>
  <c r="DO23" i="9"/>
  <c r="AT23" i="9"/>
  <c r="DA23" i="9"/>
  <c r="H23" i="9"/>
  <c r="CA23" i="9"/>
  <c r="BA23" i="9"/>
  <c r="BL23" i="9"/>
  <c r="AA23" i="9"/>
  <c r="AK23" i="9"/>
  <c r="X23" i="9"/>
  <c r="DC23" i="9"/>
  <c r="AH23" i="9"/>
  <c r="CO23" i="9"/>
  <c r="BO23" i="9"/>
  <c r="AO23" i="9"/>
  <c r="AZ23" i="9"/>
  <c r="CI23" i="9"/>
  <c r="Y23" i="9"/>
  <c r="L23" i="9"/>
  <c r="CQ23" i="9"/>
  <c r="V23" i="9"/>
  <c r="CC23" i="9"/>
  <c r="BC23" i="9"/>
  <c r="DJ23" i="9"/>
  <c r="AC23" i="9"/>
  <c r="AN23" i="9"/>
  <c r="BB23" i="9"/>
  <c r="CT23" i="9"/>
  <c r="AD23" i="9"/>
  <c r="M23" i="9"/>
  <c r="CE23" i="9"/>
  <c r="J23" i="9"/>
  <c r="BQ23" i="9"/>
  <c r="DL23" i="9"/>
  <c r="AQ23" i="9"/>
  <c r="CX23" i="9"/>
  <c r="Q23" i="9"/>
  <c r="AB23" i="9"/>
  <c r="F23" i="9"/>
  <c r="DR23" i="9"/>
  <c r="DG23" i="9"/>
  <c r="AL23" i="9"/>
  <c r="A35" i="8"/>
  <c r="R34" i="8"/>
  <c r="AL34" i="8"/>
  <c r="CQ34" i="8"/>
  <c r="AS34" i="8"/>
  <c r="BG34" i="8"/>
  <c r="I34" i="8"/>
  <c r="W34" i="8"/>
  <c r="T34" i="8"/>
  <c r="S34" i="8"/>
  <c r="K34" i="8"/>
  <c r="H34" i="8"/>
  <c r="G34" i="8"/>
  <c r="AJ34" i="8"/>
  <c r="DM34" i="8"/>
  <c r="DL34" i="8"/>
  <c r="DK34" i="8"/>
  <c r="DA34" i="8"/>
  <c r="CZ34" i="8"/>
  <c r="CY34" i="8"/>
  <c r="DO34" i="8"/>
  <c r="CO34" i="8"/>
  <c r="DC34" i="8"/>
  <c r="CC34" i="8"/>
  <c r="CE34" i="8"/>
  <c r="DN34" i="8"/>
  <c r="BQ34" i="8"/>
  <c r="BS34" i="8"/>
  <c r="BE34" i="8"/>
  <c r="BD34" i="8"/>
  <c r="BC34" i="8"/>
  <c r="AU34" i="8"/>
  <c r="AG34" i="8"/>
  <c r="AW34" i="8"/>
  <c r="CU34" i="8"/>
  <c r="C34" i="8"/>
  <c r="BB34" i="8"/>
  <c r="AC34" i="8"/>
  <c r="CD34" i="8"/>
  <c r="BM34" i="8"/>
  <c r="DP34" i="8"/>
  <c r="AI34" i="8"/>
  <c r="CX34" i="8"/>
  <c r="M34" i="8"/>
  <c r="BK34" i="8"/>
  <c r="CG34" i="8"/>
  <c r="DE34" i="8"/>
  <c r="CH34" i="8"/>
  <c r="AT34" i="8"/>
  <c r="DJ34" i="8"/>
  <c r="DI34" i="8"/>
  <c r="BX34" i="8"/>
  <c r="D34" i="8"/>
  <c r="X34" i="8"/>
  <c r="CK34" i="8"/>
  <c r="DB34" i="8"/>
  <c r="BN34" i="8"/>
  <c r="DQ34" i="8"/>
  <c r="AA34" i="8"/>
  <c r="CT34" i="8"/>
  <c r="CS34" i="8"/>
  <c r="L34" i="8"/>
  <c r="CN34" i="8"/>
  <c r="CM34" i="8"/>
  <c r="BU34" i="8"/>
  <c r="DD34" i="8"/>
  <c r="CI34" i="8"/>
  <c r="AX34" i="8"/>
  <c r="CV34" i="8"/>
  <c r="J34" i="8"/>
  <c r="BZ34" i="8"/>
  <c r="BY34" i="8"/>
  <c r="CR34" i="8"/>
  <c r="AM34" i="8"/>
  <c r="CB34" i="8"/>
  <c r="CA34" i="8"/>
  <c r="BA34" i="8"/>
  <c r="CJ34" i="8"/>
  <c r="BR34" i="8"/>
  <c r="AD34" i="8"/>
  <c r="CF34" i="8"/>
  <c r="BJ34" i="8"/>
  <c r="BI34" i="8"/>
  <c r="DG34" i="8"/>
  <c r="DF34" i="8"/>
  <c r="BP34" i="8"/>
  <c r="BO34" i="8"/>
  <c r="AK34" i="8"/>
  <c r="BT34" i="8"/>
  <c r="AY34" i="8"/>
  <c r="N34" i="8"/>
  <c r="BL34" i="8"/>
  <c r="AP34" i="8"/>
  <c r="AO34" i="8"/>
  <c r="CP34" i="8"/>
  <c r="B34" i="8"/>
  <c r="CL34" i="8"/>
  <c r="AN34" i="8"/>
  <c r="V34" i="8"/>
  <c r="AR34" i="8"/>
  <c r="AQ34" i="8"/>
  <c r="Q34" i="8"/>
  <c r="AZ34" i="8"/>
  <c r="AH34" i="8"/>
  <c r="DR34" i="8"/>
  <c r="AV34" i="8"/>
  <c r="Z34" i="8"/>
  <c r="Y34" i="8"/>
  <c r="BW34" i="8"/>
  <c r="U34" i="8"/>
  <c r="AF34" i="8"/>
  <c r="AE34" i="8"/>
  <c r="P34" i="8"/>
  <c r="O34" i="8"/>
  <c r="CW34" i="8"/>
  <c r="AB34" i="8"/>
  <c r="F34" i="8"/>
  <c r="E34" i="8"/>
  <c r="BF34" i="8"/>
  <c r="BV34" i="8"/>
  <c r="BH34" i="8"/>
  <c r="DH34" i="8"/>
  <c r="A25" i="9"/>
  <c r="V24" i="9"/>
  <c r="I24" i="9"/>
  <c r="CN24" i="9"/>
  <c r="S24" i="9"/>
  <c r="BZ24" i="9"/>
  <c r="AZ24" i="9"/>
  <c r="DG24" i="9"/>
  <c r="Z24" i="9"/>
  <c r="AW24" i="9"/>
  <c r="J24" i="9"/>
  <c r="CB24" i="9"/>
  <c r="G24" i="9"/>
  <c r="BN24" i="9"/>
  <c r="DI24" i="9"/>
  <c r="AN24" i="9"/>
  <c r="CU24" i="9"/>
  <c r="N24" i="9"/>
  <c r="AK24" i="9"/>
  <c r="DP24" i="9"/>
  <c r="CF24" i="9"/>
  <c r="BP24" i="9"/>
  <c r="BB24" i="9"/>
  <c r="CW24" i="9"/>
  <c r="AB24" i="9"/>
  <c r="CI24" i="9"/>
  <c r="B24" i="9"/>
  <c r="Y24" i="9"/>
  <c r="AV24" i="9"/>
  <c r="CQ24" i="9"/>
  <c r="L24" i="9"/>
  <c r="K24" i="9"/>
  <c r="DM24" i="9"/>
  <c r="BD24" i="9"/>
  <c r="AP24" i="9"/>
  <c r="CK24" i="9"/>
  <c r="P24" i="9"/>
  <c r="BW24" i="9"/>
  <c r="M24" i="9"/>
  <c r="BG24" i="9"/>
  <c r="W24" i="9"/>
  <c r="DN24" i="9"/>
  <c r="DA24" i="9"/>
  <c r="AR24" i="9"/>
  <c r="DK24" i="9"/>
  <c r="AD24" i="9"/>
  <c r="BY24" i="9"/>
  <c r="D24" i="9"/>
  <c r="BK24" i="9"/>
  <c r="DR24" i="9"/>
  <c r="DB24" i="9"/>
  <c r="CO24" i="9"/>
  <c r="AF24" i="9"/>
  <c r="CY24" i="9"/>
  <c r="R24" i="9"/>
  <c r="BM24" i="9"/>
  <c r="AY24" i="9"/>
  <c r="DF24" i="9"/>
  <c r="DC24" i="9"/>
  <c r="CP24" i="9"/>
  <c r="CC24" i="9"/>
  <c r="T24" i="9"/>
  <c r="CM24" i="9"/>
  <c r="F24" i="9"/>
  <c r="BA24" i="9"/>
  <c r="AM24" i="9"/>
  <c r="CT24" i="9"/>
  <c r="DQ24" i="9"/>
  <c r="AI24" i="9"/>
  <c r="CD24" i="9"/>
  <c r="BQ24" i="9"/>
  <c r="H24" i="9"/>
  <c r="CA24" i="9"/>
  <c r="AO24" i="9"/>
  <c r="DH24" i="9"/>
  <c r="AA24" i="9"/>
  <c r="CH24" i="9"/>
  <c r="DE24" i="9"/>
  <c r="DD24" i="9"/>
  <c r="BR24" i="9"/>
  <c r="BE24" i="9"/>
  <c r="BO24" i="9"/>
  <c r="AC24" i="9"/>
  <c r="CV24" i="9"/>
  <c r="O24" i="9"/>
  <c r="BV24" i="9"/>
  <c r="CS24" i="9"/>
  <c r="DO24" i="9"/>
  <c r="AJ24" i="9"/>
  <c r="CE24" i="9"/>
  <c r="BF24" i="9"/>
  <c r="AS24" i="9"/>
  <c r="BC24" i="9"/>
  <c r="DJ24" i="9"/>
  <c r="Q24" i="9"/>
  <c r="CJ24" i="9"/>
  <c r="C24" i="9"/>
  <c r="BJ24" i="9"/>
  <c r="CG24" i="9"/>
  <c r="BT24" i="9"/>
  <c r="AU24" i="9"/>
  <c r="AT24" i="9"/>
  <c r="AG24" i="9"/>
  <c r="DL24" i="9"/>
  <c r="AQ24" i="9"/>
  <c r="CX24" i="9"/>
  <c r="E24" i="9"/>
  <c r="BX24" i="9"/>
  <c r="AX24" i="9"/>
  <c r="BU24" i="9"/>
  <c r="BS24" i="9"/>
  <c r="BH24" i="9"/>
  <c r="CR24" i="9"/>
  <c r="AH24" i="9"/>
  <c r="U24" i="9"/>
  <c r="CZ24" i="9"/>
  <c r="AE24" i="9"/>
  <c r="CL24" i="9"/>
  <c r="BL24" i="9"/>
  <c r="AL24" i="9"/>
  <c r="BI24" i="9"/>
  <c r="X24" i="9"/>
  <c r="A36" i="8"/>
  <c r="I35" i="8"/>
  <c r="Z35" i="8"/>
  <c r="DL35" i="8"/>
  <c r="AQ35" i="8"/>
  <c r="BN35" i="8"/>
  <c r="AC35" i="8"/>
  <c r="CB35" i="8"/>
  <c r="G35" i="8"/>
  <c r="AD35" i="8"/>
  <c r="BP35" i="8"/>
  <c r="DK35" i="8"/>
  <c r="BB35" i="8"/>
  <c r="BA35" i="8"/>
  <c r="AN35" i="8"/>
  <c r="BD35" i="8"/>
  <c r="CY35" i="8"/>
  <c r="AP35" i="8"/>
  <c r="AO35" i="8"/>
  <c r="AB35" i="8"/>
  <c r="Y35" i="8"/>
  <c r="W35" i="8"/>
  <c r="AR35" i="8"/>
  <c r="CM35" i="8"/>
  <c r="R35" i="8"/>
  <c r="Q35" i="8"/>
  <c r="P35" i="8"/>
  <c r="AF35" i="8"/>
  <c r="CA35" i="8"/>
  <c r="F35" i="8"/>
  <c r="E35" i="8"/>
  <c r="D35" i="8"/>
  <c r="T35" i="8"/>
  <c r="BO35" i="8"/>
  <c r="H35" i="8"/>
  <c r="BC35" i="8"/>
  <c r="AE35" i="8"/>
  <c r="S35" i="8"/>
  <c r="DJ35" i="8"/>
  <c r="CX35" i="8"/>
  <c r="CK35" i="8"/>
  <c r="BX35" i="8"/>
  <c r="CZ35" i="8"/>
  <c r="CL35" i="8"/>
  <c r="DH35" i="8"/>
  <c r="BQ35" i="8"/>
  <c r="CG35" i="8"/>
  <c r="DB35" i="8"/>
  <c r="AM35" i="8"/>
  <c r="CC35" i="8"/>
  <c r="BE35" i="8"/>
  <c r="AY35" i="8"/>
  <c r="DF35" i="8"/>
  <c r="DD35" i="8"/>
  <c r="AV35" i="8"/>
  <c r="BV35" i="8"/>
  <c r="CN35" i="8"/>
  <c r="DI35" i="8"/>
  <c r="CV35" i="8"/>
  <c r="AU35" i="8"/>
  <c r="BK35" i="8"/>
  <c r="CF35" i="8"/>
  <c r="V35" i="8"/>
  <c r="BG35" i="8"/>
  <c r="AI35" i="8"/>
  <c r="AH35" i="8"/>
  <c r="CO35" i="8"/>
  <c r="BU35" i="8"/>
  <c r="CW35" i="8"/>
  <c r="CJ35" i="8"/>
  <c r="C35" i="8"/>
  <c r="AT35" i="8"/>
  <c r="BJ35" i="8"/>
  <c r="DQ35" i="8"/>
  <c r="AK35" i="8"/>
  <c r="M35" i="8"/>
  <c r="L35" i="8"/>
  <c r="BS35" i="8"/>
  <c r="BT35" i="8"/>
  <c r="K35" i="8"/>
  <c r="DC35" i="8"/>
  <c r="BY35" i="8"/>
  <c r="BL35" i="8"/>
  <c r="X35" i="8"/>
  <c r="AS35" i="8"/>
  <c r="CU35" i="8"/>
  <c r="O35" i="8"/>
  <c r="AW35" i="8"/>
  <c r="DP35" i="8"/>
  <c r="BM35" i="8"/>
  <c r="AZ35" i="8"/>
  <c r="B35" i="8"/>
  <c r="CD35" i="8"/>
  <c r="AA35" i="8"/>
  <c r="CP35" i="8"/>
  <c r="CE35" i="8"/>
  <c r="CQ35" i="8"/>
  <c r="BH35" i="8"/>
  <c r="DO35" i="8"/>
  <c r="J35" i="8"/>
  <c r="DE35" i="8"/>
  <c r="N35" i="8"/>
  <c r="CR35" i="8"/>
  <c r="AL35" i="8"/>
  <c r="CS35" i="8"/>
  <c r="CI35" i="8"/>
  <c r="AG35" i="8"/>
  <c r="CH35" i="8"/>
  <c r="BI35" i="8"/>
  <c r="CT35" i="8"/>
  <c r="U35" i="8"/>
  <c r="BW35" i="8"/>
  <c r="BZ35" i="8"/>
  <c r="DR35" i="8"/>
  <c r="BF35" i="8"/>
  <c r="BR35" i="8"/>
  <c r="AX35" i="8"/>
  <c r="DA35" i="8"/>
  <c r="AJ35" i="8"/>
  <c r="DN35" i="8"/>
  <c r="DM35" i="8"/>
  <c r="DG35" i="8"/>
  <c r="A26" i="9"/>
  <c r="AQ25" i="9"/>
  <c r="AD25" i="9"/>
  <c r="DI25" i="9"/>
  <c r="AN25" i="9"/>
  <c r="CU25" i="9"/>
  <c r="B25" i="9"/>
  <c r="CG25" i="9"/>
  <c r="AU25" i="9"/>
  <c r="BR25" i="9"/>
  <c r="BQ25" i="9"/>
  <c r="DL25" i="9"/>
  <c r="AG25" i="9"/>
  <c r="AE25" i="9"/>
  <c r="R25" i="9"/>
  <c r="CW25" i="9"/>
  <c r="AB25" i="9"/>
  <c r="CI25" i="9"/>
  <c r="BU25" i="9"/>
  <c r="AI25" i="9"/>
  <c r="BF25" i="9"/>
  <c r="CB25" i="9"/>
  <c r="AR25" i="9"/>
  <c r="S25" i="9"/>
  <c r="F25" i="9"/>
  <c r="CK25" i="9"/>
  <c r="P25" i="9"/>
  <c r="BW25" i="9"/>
  <c r="DR25" i="9"/>
  <c r="BI25" i="9"/>
  <c r="DP25" i="9"/>
  <c r="W25" i="9"/>
  <c r="AT25" i="9"/>
  <c r="H25" i="9"/>
  <c r="G25" i="9"/>
  <c r="BY25" i="9"/>
  <c r="D25" i="9"/>
  <c r="BK25" i="9"/>
  <c r="DF25" i="9"/>
  <c r="AW25" i="9"/>
  <c r="DD25" i="9"/>
  <c r="K25" i="9"/>
  <c r="AH25" i="9"/>
  <c r="BM25" i="9"/>
  <c r="AY25" i="9"/>
  <c r="CT25" i="9"/>
  <c r="AK25" i="9"/>
  <c r="CR25" i="9"/>
  <c r="V25" i="9"/>
  <c r="BD25" i="9"/>
  <c r="DJ25" i="9"/>
  <c r="BA25" i="9"/>
  <c r="AM25" i="9"/>
  <c r="CH25" i="9"/>
  <c r="Y25" i="9"/>
  <c r="CF25" i="9"/>
  <c r="J25" i="9"/>
  <c r="AF25" i="9"/>
  <c r="DK25" i="9"/>
  <c r="CX25" i="9"/>
  <c r="AO25" i="9"/>
  <c r="DH25" i="9"/>
  <c r="AA25" i="9"/>
  <c r="BV25" i="9"/>
  <c r="M25" i="9"/>
  <c r="BT25" i="9"/>
  <c r="DO25" i="9"/>
  <c r="BE25" i="9"/>
  <c r="CY25" i="9"/>
  <c r="CL25" i="9"/>
  <c r="AC25" i="9"/>
  <c r="CV25" i="9"/>
  <c r="O25" i="9"/>
  <c r="BJ25" i="9"/>
  <c r="BH25" i="9"/>
  <c r="DC25" i="9"/>
  <c r="CO25" i="9"/>
  <c r="BP25" i="9"/>
  <c r="CM25" i="9"/>
  <c r="BZ25" i="9"/>
  <c r="Q25" i="9"/>
  <c r="CJ25" i="9"/>
  <c r="C25" i="9"/>
  <c r="AX25" i="9"/>
  <c r="AV25" i="9"/>
  <c r="CQ25" i="9"/>
  <c r="DN25" i="9"/>
  <c r="U25" i="9"/>
  <c r="CN25" i="9"/>
  <c r="CC25" i="9"/>
  <c r="DM25" i="9"/>
  <c r="CA25" i="9"/>
  <c r="BN25" i="9"/>
  <c r="E25" i="9"/>
  <c r="BX25" i="9"/>
  <c r="AL25" i="9"/>
  <c r="DQ25" i="9"/>
  <c r="AJ25" i="9"/>
  <c r="CE25" i="9"/>
  <c r="DB25" i="9"/>
  <c r="T25" i="9"/>
  <c r="I25" i="9"/>
  <c r="AS25" i="9"/>
  <c r="BO25" i="9"/>
  <c r="BB25" i="9"/>
  <c r="BL25" i="9"/>
  <c r="Z25" i="9"/>
  <c r="DE25" i="9"/>
  <c r="X25" i="9"/>
  <c r="BS25" i="9"/>
  <c r="CP25" i="9"/>
  <c r="BC25" i="9"/>
  <c r="AP25" i="9"/>
  <c r="AZ25" i="9"/>
  <c r="DG25" i="9"/>
  <c r="N25" i="9"/>
  <c r="CS25" i="9"/>
  <c r="L25" i="9"/>
  <c r="BG25" i="9"/>
  <c r="CD25" i="9"/>
  <c r="DA25" i="9"/>
  <c r="CZ25" i="9"/>
  <c r="A37" i="8"/>
  <c r="AD36" i="8"/>
  <c r="H36" i="8"/>
  <c r="BL36" i="8"/>
  <c r="CI36" i="8"/>
  <c r="AX36" i="8"/>
  <c r="CW36" i="8"/>
  <c r="AB36" i="8"/>
  <c r="AY36" i="8"/>
  <c r="DG36" i="8"/>
  <c r="CH36" i="8"/>
  <c r="BU36" i="8"/>
  <c r="DI36" i="8"/>
  <c r="CU36" i="8"/>
  <c r="BV36" i="8"/>
  <c r="BI36" i="8"/>
  <c r="DP36" i="8"/>
  <c r="W36" i="8"/>
  <c r="CK36" i="8"/>
  <c r="BW36" i="8"/>
  <c r="BJ36" i="8"/>
  <c r="AW36" i="8"/>
  <c r="DD36" i="8"/>
  <c r="BY36" i="8"/>
  <c r="BK36" i="8"/>
  <c r="AL36" i="8"/>
  <c r="AK36" i="8"/>
  <c r="CR36" i="8"/>
  <c r="BM36" i="8"/>
  <c r="DH36" i="8"/>
  <c r="AM36" i="8"/>
  <c r="Z36" i="8"/>
  <c r="Y36" i="8"/>
  <c r="CF36" i="8"/>
  <c r="BA36" i="8"/>
  <c r="CV36" i="8"/>
  <c r="AA36" i="8"/>
  <c r="N36" i="8"/>
  <c r="M36" i="8"/>
  <c r="BT36" i="8"/>
  <c r="AO36" i="8"/>
  <c r="CJ36" i="8"/>
  <c r="O36" i="8"/>
  <c r="AC36" i="8"/>
  <c r="BX36" i="8"/>
  <c r="C36" i="8"/>
  <c r="Q36" i="8"/>
  <c r="AZ36" i="8"/>
  <c r="E36" i="8"/>
  <c r="AN36" i="8"/>
  <c r="DR36" i="8"/>
  <c r="DE36" i="8"/>
  <c r="P36" i="8"/>
  <c r="D36" i="8"/>
  <c r="B36" i="8"/>
  <c r="AP36" i="8"/>
  <c r="DA36" i="8"/>
  <c r="CG36" i="8"/>
  <c r="V36" i="8"/>
  <c r="T36" i="8"/>
  <c r="CC36" i="8"/>
  <c r="BZ36" i="8"/>
  <c r="DF36" i="8"/>
  <c r="CE36" i="8"/>
  <c r="BE36" i="8"/>
  <c r="CT36" i="8"/>
  <c r="DJ36" i="8"/>
  <c r="AI36" i="8"/>
  <c r="CX36" i="8"/>
  <c r="DM36" i="8"/>
  <c r="CL36" i="8"/>
  <c r="R36" i="8"/>
  <c r="CZ36" i="8"/>
  <c r="CY36" i="8"/>
  <c r="DN36" i="8"/>
  <c r="CS36" i="8"/>
  <c r="AE36" i="8"/>
  <c r="BH36" i="8"/>
  <c r="CO36" i="8"/>
  <c r="BN36" i="8"/>
  <c r="DB36" i="8"/>
  <c r="CB36" i="8"/>
  <c r="CA36" i="8"/>
  <c r="CP36" i="8"/>
  <c r="AF36" i="8"/>
  <c r="AR36" i="8"/>
  <c r="BQ36" i="8"/>
  <c r="DL36" i="8"/>
  <c r="AQ36" i="8"/>
  <c r="CD36" i="8"/>
  <c r="BD36" i="8"/>
  <c r="BC36" i="8"/>
  <c r="DO36" i="8"/>
  <c r="BG36" i="8"/>
  <c r="I36" i="8"/>
  <c r="AT36" i="8"/>
  <c r="CN36" i="8"/>
  <c r="DK36" i="8"/>
  <c r="U36" i="8"/>
  <c r="BF36" i="8"/>
  <c r="AH36" i="8"/>
  <c r="AG36" i="8"/>
  <c r="CQ36" i="8"/>
  <c r="BR36" i="8"/>
  <c r="BB36" i="8"/>
  <c r="X36" i="8"/>
  <c r="BP36" i="8"/>
  <c r="CM36" i="8"/>
  <c r="AJ36" i="8"/>
  <c r="L36" i="8"/>
  <c r="K36" i="8"/>
  <c r="BS36" i="8"/>
  <c r="DQ36" i="8"/>
  <c r="G36" i="8"/>
  <c r="AS36" i="8"/>
  <c r="BO36" i="8"/>
  <c r="DC36" i="8"/>
  <c r="S36" i="8"/>
  <c r="AV36" i="8"/>
  <c r="AU36" i="8"/>
  <c r="J36" i="8"/>
  <c r="F36" i="8"/>
  <c r="A27" i="9"/>
  <c r="DN26" i="9"/>
  <c r="DB26" i="9"/>
  <c r="BL26" i="9"/>
  <c r="AY26" i="9"/>
  <c r="BV26" i="9"/>
  <c r="W26" i="9"/>
  <c r="DF26" i="9"/>
  <c r="U26" i="9"/>
  <c r="BP26" i="9"/>
  <c r="CO26" i="9"/>
  <c r="AC26" i="9"/>
  <c r="AZ26" i="9"/>
  <c r="AM26" i="9"/>
  <c r="BI26" i="9"/>
  <c r="K26" i="9"/>
  <c r="CS26" i="9"/>
  <c r="I26" i="9"/>
  <c r="BD26" i="9"/>
  <c r="CB26" i="9"/>
  <c r="AN26" i="9"/>
  <c r="AA26" i="9"/>
  <c r="DJ26" i="9"/>
  <c r="AW26" i="9"/>
  <c r="DH26" i="9"/>
  <c r="CF26" i="9"/>
  <c r="AR26" i="9"/>
  <c r="BO26" i="9"/>
  <c r="BZ26" i="9"/>
  <c r="CP26" i="9"/>
  <c r="AB26" i="9"/>
  <c r="O26" i="9"/>
  <c r="CW26" i="9"/>
  <c r="AK26" i="9"/>
  <c r="CU26" i="9"/>
  <c r="BS26" i="9"/>
  <c r="AF26" i="9"/>
  <c r="BC26" i="9"/>
  <c r="E26" i="9"/>
  <c r="CD26" i="9"/>
  <c r="P26" i="9"/>
  <c r="C26" i="9"/>
  <c r="CJ26" i="9"/>
  <c r="Y26" i="9"/>
  <c r="CH26" i="9"/>
  <c r="BF26" i="9"/>
  <c r="DR26" i="9"/>
  <c r="T26" i="9"/>
  <c r="AQ26" i="9"/>
  <c r="CA26" i="9"/>
  <c r="BR26" i="9"/>
  <c r="D26" i="9"/>
  <c r="BW26" i="9"/>
  <c r="M26" i="9"/>
  <c r="BU26" i="9"/>
  <c r="DG26" i="9"/>
  <c r="AT26" i="9"/>
  <c r="DE26" i="9"/>
  <c r="H26" i="9"/>
  <c r="AE26" i="9"/>
  <c r="DO26" i="9"/>
  <c r="CM26" i="9"/>
  <c r="F26" i="9"/>
  <c r="BJ26" i="9"/>
  <c r="BH26" i="9"/>
  <c r="CT26" i="9"/>
  <c r="AH26" i="9"/>
  <c r="CR26" i="9"/>
  <c r="S26" i="9"/>
  <c r="AP26" i="9"/>
  <c r="DM26" i="9"/>
  <c r="DA26" i="9"/>
  <c r="Q26" i="9"/>
  <c r="DK26" i="9"/>
  <c r="AX26" i="9"/>
  <c r="AV26" i="9"/>
  <c r="CG26" i="9"/>
  <c r="V26" i="9"/>
  <c r="CE26" i="9"/>
  <c r="G26" i="9"/>
  <c r="AO26" i="9"/>
  <c r="AD26" i="9"/>
  <c r="BN26" i="9"/>
  <c r="DL26" i="9"/>
  <c r="CX26" i="9"/>
  <c r="AL26" i="9"/>
  <c r="AJ26" i="9"/>
  <c r="BT26" i="9"/>
  <c r="J26" i="9"/>
  <c r="BQ26" i="9"/>
  <c r="DQ26" i="9"/>
  <c r="CY26" i="9"/>
  <c r="CK26" i="9"/>
  <c r="Z26" i="9"/>
  <c r="DI26" i="9"/>
  <c r="X26" i="9"/>
  <c r="BG26" i="9"/>
  <c r="BE26" i="9"/>
  <c r="DD26" i="9"/>
  <c r="BA26" i="9"/>
  <c r="CL26" i="9"/>
  <c r="BX26" i="9"/>
  <c r="N26" i="9"/>
  <c r="CV26" i="9"/>
  <c r="L26" i="9"/>
  <c r="AU26" i="9"/>
  <c r="AS26" i="9"/>
  <c r="CQ26" i="9"/>
  <c r="DP26" i="9"/>
  <c r="CN26" i="9"/>
  <c r="BB26" i="9"/>
  <c r="BY26" i="9"/>
  <c r="BK26" i="9"/>
  <c r="B26" i="9"/>
  <c r="CI26" i="9"/>
  <c r="AI26" i="9"/>
  <c r="AG26" i="9"/>
  <c r="CC26" i="9"/>
  <c r="DC26" i="9"/>
  <c r="CZ26" i="9"/>
  <c r="R26" i="9"/>
  <c r="BM26" i="9"/>
  <c r="A38" i="8"/>
  <c r="S37" i="8"/>
  <c r="AR37" i="8"/>
  <c r="N37" i="8"/>
  <c r="CY37" i="8"/>
  <c r="BV37" i="8"/>
  <c r="BK37" i="8"/>
  <c r="CJ37" i="8"/>
  <c r="DI37" i="8"/>
  <c r="BM37" i="8"/>
  <c r="B37" i="8"/>
  <c r="AX37" i="8"/>
  <c r="CU37" i="8"/>
  <c r="I37" i="8"/>
  <c r="AK37" i="8"/>
  <c r="DJ37" i="8"/>
  <c r="CH37" i="8"/>
  <c r="AQ37" i="8"/>
  <c r="BO37" i="8"/>
  <c r="Y37" i="8"/>
  <c r="CV37" i="8"/>
  <c r="BU37" i="8"/>
  <c r="CW37" i="8"/>
  <c r="M37" i="8"/>
  <c r="CI37" i="8"/>
  <c r="BH37" i="8"/>
  <c r="CK37" i="8"/>
  <c r="DM37" i="8"/>
  <c r="DK37" i="8"/>
  <c r="BI37" i="8"/>
  <c r="AU37" i="8"/>
  <c r="DG37" i="8"/>
  <c r="BY37" i="8"/>
  <c r="CZ37" i="8"/>
  <c r="CX37" i="8"/>
  <c r="AV37" i="8"/>
  <c r="AH37" i="8"/>
  <c r="CT37" i="8"/>
  <c r="BA37" i="8"/>
  <c r="CM37" i="8"/>
  <c r="BW37" i="8"/>
  <c r="AO37" i="8"/>
  <c r="BZ37" i="8"/>
  <c r="BJ37" i="8"/>
  <c r="BL37" i="8"/>
  <c r="AW37" i="8"/>
  <c r="AY37" i="8"/>
  <c r="DL37" i="8"/>
  <c r="AJ37" i="8"/>
  <c r="AT37" i="8"/>
  <c r="AL37" i="8"/>
  <c r="CL37" i="8"/>
  <c r="X37" i="8"/>
  <c r="Z37" i="8"/>
  <c r="CG37" i="8"/>
  <c r="BN37" i="8"/>
  <c r="DP37" i="8"/>
  <c r="CD37" i="8"/>
  <c r="CC37" i="8"/>
  <c r="DD37" i="8"/>
  <c r="DR37" i="8"/>
  <c r="BT37" i="8"/>
  <c r="CS37" i="8"/>
  <c r="AM37" i="8"/>
  <c r="CF37" i="8"/>
  <c r="BC37" i="8"/>
  <c r="BB37" i="8"/>
  <c r="BG37" i="8"/>
  <c r="BQ37" i="8"/>
  <c r="CR37" i="8"/>
  <c r="O37" i="8"/>
  <c r="BE37" i="8"/>
  <c r="AC37" i="8"/>
  <c r="AB37" i="8"/>
  <c r="DC37" i="8"/>
  <c r="DF37" i="8"/>
  <c r="AG37" i="8"/>
  <c r="R37" i="8"/>
  <c r="BP37" i="8"/>
  <c r="AE37" i="8"/>
  <c r="E37" i="8"/>
  <c r="D37" i="8"/>
  <c r="BS37" i="8"/>
  <c r="U37" i="8"/>
  <c r="AP37" i="8"/>
  <c r="CQ37" i="8"/>
  <c r="DQ37" i="8"/>
  <c r="G37" i="8"/>
  <c r="AS37" i="8"/>
  <c r="AZ37" i="8"/>
  <c r="AD37" i="8"/>
  <c r="Q37" i="8"/>
  <c r="AN37" i="8"/>
  <c r="CN37" i="8"/>
  <c r="T37" i="8"/>
  <c r="CO37" i="8"/>
  <c r="CB37" i="8"/>
  <c r="CP37" i="8"/>
  <c r="DH37" i="8"/>
  <c r="P37" i="8"/>
  <c r="BF37" i="8"/>
  <c r="DA37" i="8"/>
  <c r="CA37" i="8"/>
  <c r="BX37" i="8"/>
  <c r="F37" i="8"/>
  <c r="L37" i="8"/>
  <c r="AI37" i="8"/>
  <c r="V37" i="8"/>
  <c r="AF37" i="8"/>
  <c r="DN37" i="8"/>
  <c r="DE37" i="8"/>
  <c r="W37" i="8"/>
  <c r="J37" i="8"/>
  <c r="DO37" i="8"/>
  <c r="H37" i="8"/>
  <c r="CE37" i="8"/>
  <c r="C37" i="8"/>
  <c r="BR37" i="8"/>
  <c r="AA37" i="8"/>
  <c r="K37" i="8"/>
  <c r="DB37" i="8"/>
  <c r="BD37" i="8"/>
  <c r="A28" i="9"/>
  <c r="AE27" i="9"/>
  <c r="G27" i="9"/>
  <c r="BC27" i="9"/>
  <c r="CT27" i="9"/>
  <c r="CF27" i="9"/>
  <c r="Q27" i="9"/>
  <c r="DD27" i="9"/>
  <c r="O27" i="9"/>
  <c r="BN27" i="9"/>
  <c r="AY27" i="9"/>
  <c r="CX27" i="9"/>
  <c r="DH27" i="9"/>
  <c r="CH27" i="9"/>
  <c r="AQ27" i="9"/>
  <c r="CG27" i="9"/>
  <c r="BS27" i="9"/>
  <c r="D27" i="9"/>
  <c r="CQ27" i="9"/>
  <c r="B27" i="9"/>
  <c r="BA27" i="9"/>
  <c r="AL27" i="9"/>
  <c r="CK27" i="9"/>
  <c r="DJ27" i="9"/>
  <c r="AH27" i="9"/>
  <c r="S27" i="9"/>
  <c r="BT27" i="9"/>
  <c r="BF27" i="9"/>
  <c r="CD27" i="9"/>
  <c r="AN27" i="9"/>
  <c r="Y27" i="9"/>
  <c r="BX27" i="9"/>
  <c r="CW27" i="9"/>
  <c r="DI27" i="9"/>
  <c r="BG27" i="9"/>
  <c r="AS27" i="9"/>
  <c r="BQ27" i="9"/>
  <c r="AA27" i="9"/>
  <c r="DN27" i="9"/>
  <c r="L27" i="9"/>
  <c r="BK27" i="9"/>
  <c r="CJ27" i="9"/>
  <c r="AI27" i="9"/>
  <c r="H27" i="9"/>
  <c r="AT27" i="9"/>
  <c r="AF27" i="9"/>
  <c r="DR27" i="9"/>
  <c r="BD27" i="9"/>
  <c r="DP27" i="9"/>
  <c r="N27" i="9"/>
  <c r="DA27" i="9"/>
  <c r="AX27" i="9"/>
  <c r="BW27" i="9"/>
  <c r="BV27" i="9"/>
  <c r="AU27" i="9"/>
  <c r="AG27" i="9"/>
  <c r="R27" i="9"/>
  <c r="DE27" i="9"/>
  <c r="AP27" i="9"/>
  <c r="DC27" i="9"/>
  <c r="CN27" i="9"/>
  <c r="AK27" i="9"/>
  <c r="BJ27" i="9"/>
  <c r="BU27" i="9"/>
  <c r="BI27" i="9"/>
  <c r="CV27" i="9"/>
  <c r="T27" i="9"/>
  <c r="E27" i="9"/>
  <c r="CR27" i="9"/>
  <c r="AC27" i="9"/>
  <c r="CP27" i="9"/>
  <c r="BZ27" i="9"/>
  <c r="X27" i="9"/>
  <c r="AW27" i="9"/>
  <c r="V27" i="9"/>
  <c r="DK27" i="9"/>
  <c r="F27" i="9"/>
  <c r="CE27" i="9"/>
  <c r="P27" i="9"/>
  <c r="CC27" i="9"/>
  <c r="BM27" i="9"/>
  <c r="DM27" i="9"/>
  <c r="K27" i="9"/>
  <c r="AJ27" i="9"/>
  <c r="CY27" i="9"/>
  <c r="BR27" i="9"/>
  <c r="C27" i="9"/>
  <c r="BP27" i="9"/>
  <c r="DO27" i="9"/>
  <c r="AZ27" i="9"/>
  <c r="CZ27" i="9"/>
  <c r="W27" i="9"/>
  <c r="CI27" i="9"/>
  <c r="CM27" i="9"/>
  <c r="BE27" i="9"/>
  <c r="BB27" i="9"/>
  <c r="DB27" i="9"/>
  <c r="AM27" i="9"/>
  <c r="CL27" i="9"/>
  <c r="J27" i="9"/>
  <c r="AV27" i="9"/>
  <c r="CU27" i="9"/>
  <c r="I27" i="9"/>
  <c r="CA27" i="9"/>
  <c r="DF27" i="9"/>
  <c r="AR27" i="9"/>
  <c r="AO27" i="9"/>
  <c r="CO27" i="9"/>
  <c r="Z27" i="9"/>
  <c r="BY27" i="9"/>
  <c r="BH27" i="9"/>
  <c r="U27" i="9"/>
  <c r="BO27" i="9"/>
  <c r="DG27" i="9"/>
  <c r="CS27" i="9"/>
  <c r="AD27" i="9"/>
  <c r="DQ27" i="9"/>
  <c r="AB27" i="9"/>
  <c r="CB27" i="9"/>
  <c r="M27" i="9"/>
  <c r="BL27" i="9"/>
  <c r="DL27" i="9"/>
  <c r="A39" i="8"/>
  <c r="AX38" i="8"/>
  <c r="AT38" i="8"/>
  <c r="AV38" i="8"/>
  <c r="E38" i="8"/>
  <c r="DL38" i="8"/>
  <c r="N38" i="8"/>
  <c r="G38" i="8"/>
  <c r="CZ38" i="8"/>
  <c r="CH38" i="8"/>
  <c r="CD38" i="8"/>
  <c r="AL38" i="8"/>
  <c r="DB38" i="8"/>
  <c r="BY38" i="8"/>
  <c r="BH38" i="8"/>
  <c r="D38" i="8"/>
  <c r="BD38" i="8"/>
  <c r="Z38" i="8"/>
  <c r="CP38" i="8"/>
  <c r="BK38" i="8"/>
  <c r="DO38" i="8"/>
  <c r="AS38" i="8"/>
  <c r="AP38" i="8"/>
  <c r="CS38" i="8"/>
  <c r="AY38" i="8"/>
  <c r="B38" i="8"/>
  <c r="BR38" i="8"/>
  <c r="AG38" i="8"/>
  <c r="CL38" i="8"/>
  <c r="AE38" i="8"/>
  <c r="DK38" i="8"/>
  <c r="AB38" i="8"/>
  <c r="BF38" i="8"/>
  <c r="T38" i="8"/>
  <c r="BX38" i="8"/>
  <c r="R38" i="8"/>
  <c r="CW38" i="8"/>
  <c r="O38" i="8"/>
  <c r="AH38" i="8"/>
  <c r="BI38" i="8"/>
  <c r="CI38" i="8"/>
  <c r="AU38" i="8"/>
  <c r="CX38" i="8"/>
  <c r="BT38" i="8"/>
  <c r="AF38" i="8"/>
  <c r="DR38" i="8"/>
  <c r="S38" i="8"/>
  <c r="DF38" i="8"/>
  <c r="F38" i="8"/>
  <c r="DM38" i="8"/>
  <c r="CT38" i="8"/>
  <c r="DP38" i="8"/>
  <c r="CY38" i="8"/>
  <c r="AR38" i="8"/>
  <c r="P38" i="8"/>
  <c r="CV38" i="8"/>
  <c r="BV38" i="8"/>
  <c r="DA38" i="8"/>
  <c r="CK38" i="8"/>
  <c r="J38" i="8"/>
  <c r="AM38" i="8"/>
  <c r="BA38" i="8"/>
  <c r="CN38" i="8"/>
  <c r="DD38" i="8"/>
  <c r="H38" i="8"/>
  <c r="L38" i="8"/>
  <c r="U38" i="8"/>
  <c r="CM38" i="8"/>
  <c r="AW38" i="8"/>
  <c r="BJ38" i="8"/>
  <c r="CJ38" i="8"/>
  <c r="BE38" i="8"/>
  <c r="CO38" i="8"/>
  <c r="DE38" i="8"/>
  <c r="CQ38" i="8"/>
  <c r="M38" i="8"/>
  <c r="BU38" i="8"/>
  <c r="AQ38" i="8"/>
  <c r="DG38" i="8"/>
  <c r="CA38" i="8"/>
  <c r="AK38" i="8"/>
  <c r="AA38" i="8"/>
  <c r="AZ38" i="8"/>
  <c r="Y38" i="8"/>
  <c r="BG38" i="8"/>
  <c r="AC38" i="8"/>
  <c r="CR38" i="8"/>
  <c r="BM38" i="8"/>
  <c r="K38" i="8"/>
  <c r="CG38" i="8"/>
  <c r="AD38" i="8"/>
  <c r="C38" i="8"/>
  <c r="DI38" i="8"/>
  <c r="DH38" i="8"/>
  <c r="CC38" i="8"/>
  <c r="AJ38" i="8"/>
  <c r="CB38" i="8"/>
  <c r="BW38" i="8"/>
  <c r="Q38" i="8"/>
  <c r="CU38" i="8"/>
  <c r="CE38" i="8"/>
  <c r="BO38" i="8"/>
  <c r="V38" i="8"/>
  <c r="X38" i="8"/>
  <c r="BS38" i="8"/>
  <c r="DN38" i="8"/>
  <c r="CF38" i="8"/>
  <c r="BP38" i="8"/>
  <c r="I38" i="8"/>
  <c r="BL38" i="8"/>
  <c r="DQ38" i="8"/>
  <c r="BQ38" i="8"/>
  <c r="BB38" i="8"/>
  <c r="DC38" i="8"/>
  <c r="DJ38" i="8"/>
  <c r="BC38" i="8"/>
  <c r="AN38" i="8"/>
  <c r="AI38" i="8"/>
  <c r="BZ38" i="8"/>
  <c r="BN38" i="8"/>
  <c r="AO38" i="8"/>
  <c r="W38" i="8"/>
  <c r="A29" i="9"/>
  <c r="DP28" i="9"/>
  <c r="AZ28" i="9"/>
  <c r="AB28" i="9"/>
  <c r="P28" i="9"/>
  <c r="D28" i="9"/>
  <c r="AY28" i="9"/>
  <c r="AW28" i="9"/>
  <c r="CW28" i="9"/>
  <c r="AH28" i="9"/>
  <c r="CG28" i="9"/>
  <c r="E28" i="9"/>
  <c r="DH28" i="9"/>
  <c r="DN28" i="9"/>
  <c r="AL28" i="9"/>
  <c r="AJ28" i="9"/>
  <c r="CI28" i="9"/>
  <c r="U28" i="9"/>
  <c r="BT28" i="9"/>
  <c r="BQ28" i="9"/>
  <c r="CV28" i="9"/>
  <c r="DO28" i="9"/>
  <c r="DA28" i="9"/>
  <c r="Y28" i="9"/>
  <c r="DL28" i="9"/>
  <c r="W28" i="9"/>
  <c r="BV28" i="9"/>
  <c r="H28" i="9"/>
  <c r="BG28" i="9"/>
  <c r="DF28" i="9"/>
  <c r="DD28" i="9"/>
  <c r="CC28" i="9"/>
  <c r="CJ28" i="9"/>
  <c r="DB28" i="9"/>
  <c r="CN28" i="9"/>
  <c r="L28" i="9"/>
  <c r="CY28" i="9"/>
  <c r="J28" i="9"/>
  <c r="BI28" i="9"/>
  <c r="AT28" i="9"/>
  <c r="CS28" i="9"/>
  <c r="DR28" i="9"/>
  <c r="AD28" i="9"/>
  <c r="DC28" i="9"/>
  <c r="CQ28" i="9"/>
  <c r="B28" i="9"/>
  <c r="BX28" i="9"/>
  <c r="CO28" i="9"/>
  <c r="CA28" i="9"/>
  <c r="CL28" i="9"/>
  <c r="AV28" i="9"/>
  <c r="AG28" i="9"/>
  <c r="CF28" i="9"/>
  <c r="DE28" i="9"/>
  <c r="AC28" i="9"/>
  <c r="Q28" i="9"/>
  <c r="BD28" i="9"/>
  <c r="BL28" i="9"/>
  <c r="CB28" i="9"/>
  <c r="BN28" i="9"/>
  <c r="BY28" i="9"/>
  <c r="AI28" i="9"/>
  <c r="T28" i="9"/>
  <c r="BS28" i="9"/>
  <c r="CR28" i="9"/>
  <c r="AP28" i="9"/>
  <c r="AN28" i="9"/>
  <c r="BO28" i="9"/>
  <c r="BA28" i="9"/>
  <c r="BK28" i="9"/>
  <c r="V28" i="9"/>
  <c r="DI28" i="9"/>
  <c r="G28" i="9"/>
  <c r="BF28" i="9"/>
  <c r="CE28" i="9"/>
  <c r="DQ28" i="9"/>
  <c r="BB28" i="9"/>
  <c r="AM28" i="9"/>
  <c r="DM28" i="9"/>
  <c r="AX28" i="9"/>
  <c r="DK28" i="9"/>
  <c r="I28" i="9"/>
  <c r="CU28" i="9"/>
  <c r="AS28" i="9"/>
  <c r="BR28" i="9"/>
  <c r="CD28" i="9"/>
  <c r="AQ28" i="9"/>
  <c r="AO28" i="9"/>
  <c r="Z28" i="9"/>
  <c r="CZ28" i="9"/>
  <c r="AK28" i="9"/>
  <c r="CX28" i="9"/>
  <c r="CH28" i="9"/>
  <c r="AF28" i="9"/>
  <c r="BE28" i="9"/>
  <c r="CP28" i="9"/>
  <c r="C28" i="9"/>
  <c r="BC28" i="9"/>
  <c r="AA28" i="9"/>
  <c r="M28" i="9"/>
  <c r="CM28" i="9"/>
  <c r="X28" i="9"/>
  <c r="CK28" i="9"/>
  <c r="BU28" i="9"/>
  <c r="S28" i="9"/>
  <c r="AR28" i="9"/>
  <c r="O28" i="9"/>
  <c r="N28" i="9"/>
  <c r="BZ28" i="9"/>
  <c r="K28" i="9"/>
  <c r="BW28" i="9"/>
  <c r="BH28" i="9"/>
  <c r="DG28" i="9"/>
  <c r="F28" i="9"/>
  <c r="AE28" i="9"/>
  <c r="BM28" i="9"/>
  <c r="BJ28" i="9"/>
  <c r="DJ28" i="9"/>
  <c r="AU28" i="9"/>
  <c r="CT28" i="9"/>
  <c r="R28" i="9"/>
  <c r="BP28" i="9"/>
  <c r="A40" i="8"/>
  <c r="M39" i="8"/>
  <c r="BS39" i="8"/>
  <c r="BO39" i="8"/>
  <c r="CT39" i="8"/>
  <c r="Y39" i="8"/>
  <c r="AZ39" i="8"/>
  <c r="AI39" i="8"/>
  <c r="AE39" i="8"/>
  <c r="BB39" i="8"/>
  <c r="I39" i="8"/>
  <c r="K39" i="8"/>
  <c r="G39" i="8"/>
  <c r="DC39" i="8"/>
  <c r="CY39" i="8"/>
  <c r="J39" i="8"/>
  <c r="BM39" i="8"/>
  <c r="U39" i="8"/>
  <c r="DB39" i="8"/>
  <c r="DO39" i="8"/>
  <c r="AY39" i="8"/>
  <c r="F39" i="8"/>
  <c r="CN39" i="8"/>
  <c r="BJ39" i="8"/>
  <c r="AS39" i="8"/>
  <c r="DJ39" i="8"/>
  <c r="CG39" i="8"/>
  <c r="CQ39" i="8"/>
  <c r="DF39" i="8"/>
  <c r="AK39" i="8"/>
  <c r="BY39" i="8"/>
  <c r="CE39" i="8"/>
  <c r="DH39" i="8"/>
  <c r="CR39" i="8"/>
  <c r="V39" i="8"/>
  <c r="BK39" i="8"/>
  <c r="BG39" i="8"/>
  <c r="CF39" i="8"/>
  <c r="CC39" i="8"/>
  <c r="H39" i="8"/>
  <c r="AW39" i="8"/>
  <c r="AU39" i="8"/>
  <c r="DK39" i="8"/>
  <c r="BQ39" i="8"/>
  <c r="BN39" i="8"/>
  <c r="DR39" i="8"/>
  <c r="AH39" i="8"/>
  <c r="W39" i="8"/>
  <c r="CM39" i="8"/>
  <c r="AN39" i="8"/>
  <c r="DG39" i="8"/>
  <c r="AL39" i="8"/>
  <c r="CA39" i="8"/>
  <c r="Z39" i="8"/>
  <c r="CS39" i="8"/>
  <c r="X39" i="8"/>
  <c r="BC39" i="8"/>
  <c r="L39" i="8"/>
  <c r="CD39" i="8"/>
  <c r="AQ39" i="8"/>
  <c r="BP39" i="8"/>
  <c r="DE39" i="8"/>
  <c r="BL39" i="8"/>
  <c r="S39" i="8"/>
  <c r="BA39" i="8"/>
  <c r="CP39" i="8"/>
  <c r="AX39" i="8"/>
  <c r="BX39" i="8"/>
  <c r="BI39" i="8"/>
  <c r="AD39" i="8"/>
  <c r="N39" i="8"/>
  <c r="CK39" i="8"/>
  <c r="CB39" i="8"/>
  <c r="AJ39" i="8"/>
  <c r="AV39" i="8"/>
  <c r="AT39" i="8"/>
  <c r="P39" i="8"/>
  <c r="BU39" i="8"/>
  <c r="BF39" i="8"/>
  <c r="BH39" i="8"/>
  <c r="O39" i="8"/>
  <c r="AG39" i="8"/>
  <c r="AF39" i="8"/>
  <c r="B39" i="8"/>
  <c r="CW39" i="8"/>
  <c r="AB39" i="8"/>
  <c r="R39" i="8"/>
  <c r="Q39" i="8"/>
  <c r="DI39" i="8"/>
  <c r="CU39" i="8"/>
  <c r="DA39" i="8"/>
  <c r="AP39" i="8"/>
  <c r="D39" i="8"/>
  <c r="C39" i="8"/>
  <c r="AR39" i="8"/>
  <c r="AM39" i="8"/>
  <c r="BV39" i="8"/>
  <c r="DQ39" i="8"/>
  <c r="CV39" i="8"/>
  <c r="CL39" i="8"/>
  <c r="T39" i="8"/>
  <c r="DM39" i="8"/>
  <c r="CH39" i="8"/>
  <c r="BR39" i="8"/>
  <c r="DL39" i="8"/>
  <c r="AA39" i="8"/>
  <c r="BZ39" i="8"/>
  <c r="BW39" i="8"/>
  <c r="E39" i="8"/>
  <c r="DN39" i="8"/>
  <c r="CX39" i="8"/>
  <c r="BT39" i="8"/>
  <c r="AO39" i="8"/>
  <c r="AC39" i="8"/>
  <c r="CO39" i="8"/>
  <c r="DD39" i="8"/>
  <c r="DP39" i="8"/>
  <c r="CZ39" i="8"/>
  <c r="CJ39" i="8"/>
  <c r="BE39" i="8"/>
  <c r="BD39" i="8"/>
  <c r="CI39" i="8"/>
  <c r="A30" i="9"/>
  <c r="CG29" i="9"/>
  <c r="BI29" i="9"/>
  <c r="AW29" i="9"/>
  <c r="AK29" i="9"/>
  <c r="M29" i="9"/>
  <c r="V29" i="9"/>
  <c r="H29" i="9"/>
  <c r="CH29" i="9"/>
  <c r="S29" i="9"/>
  <c r="CE29" i="9"/>
  <c r="BP29" i="9"/>
  <c r="DO29" i="9"/>
  <c r="AA29" i="9"/>
  <c r="AM29" i="9"/>
  <c r="DK29" i="9"/>
  <c r="X29" i="9"/>
  <c r="I29" i="9"/>
  <c r="BT29" i="9"/>
  <c r="F29" i="9"/>
  <c r="BR29" i="9"/>
  <c r="DR29" i="9"/>
  <c r="BC29" i="9"/>
  <c r="DB29" i="9"/>
  <c r="N29" i="9"/>
  <c r="Z29" i="9"/>
  <c r="BL29" i="9"/>
  <c r="AJ29" i="9"/>
  <c r="BG29" i="9"/>
  <c r="BE29" i="9"/>
  <c r="DD29" i="9"/>
  <c r="AP29" i="9"/>
  <c r="CO29" i="9"/>
  <c r="L29" i="9"/>
  <c r="BK29" i="9"/>
  <c r="AY29" i="9"/>
  <c r="CL29" i="9"/>
  <c r="AT29" i="9"/>
  <c r="AR29" i="9"/>
  <c r="CQ29" i="9"/>
  <c r="AC29" i="9"/>
  <c r="CB29" i="9"/>
  <c r="K29" i="9"/>
  <c r="DI29" i="9"/>
  <c r="AG29" i="9"/>
  <c r="AE29" i="9"/>
  <c r="CD29" i="9"/>
  <c r="P29" i="9"/>
  <c r="BO29" i="9"/>
  <c r="DJ29" i="9"/>
  <c r="CV29" i="9"/>
  <c r="T29" i="9"/>
  <c r="DG29" i="9"/>
  <c r="R29" i="9"/>
  <c r="BQ29" i="9"/>
  <c r="C29" i="9"/>
  <c r="BB29" i="9"/>
  <c r="DN29" i="9"/>
  <c r="DL29" i="9"/>
  <c r="BY29" i="9"/>
  <c r="CW29" i="9"/>
  <c r="CI29" i="9"/>
  <c r="G29" i="9"/>
  <c r="CT29" i="9"/>
  <c r="E29" i="9"/>
  <c r="BD29" i="9"/>
  <c r="AO29" i="9"/>
  <c r="DA29" i="9"/>
  <c r="DM29" i="9"/>
  <c r="AL29" i="9"/>
  <c r="CK29" i="9"/>
  <c r="DQ29" i="9"/>
  <c r="CJ29" i="9"/>
  <c r="BV29" i="9"/>
  <c r="CF29" i="9"/>
  <c r="AQ29" i="9"/>
  <c r="AB29" i="9"/>
  <c r="CN29" i="9"/>
  <c r="CZ29" i="9"/>
  <c r="AX29" i="9"/>
  <c r="J29" i="9"/>
  <c r="DE29" i="9"/>
  <c r="BW29" i="9"/>
  <c r="BH29" i="9"/>
  <c r="BS29" i="9"/>
  <c r="AD29" i="9"/>
  <c r="DP29" i="9"/>
  <c r="O29" i="9"/>
  <c r="CA29" i="9"/>
  <c r="CM29" i="9"/>
  <c r="CS29" i="9"/>
  <c r="BJ29" i="9"/>
  <c r="AU29" i="9"/>
  <c r="BF29" i="9"/>
  <c r="Q29" i="9"/>
  <c r="DC29" i="9"/>
  <c r="B29" i="9"/>
  <c r="BN29" i="9"/>
  <c r="BZ29" i="9"/>
  <c r="CX29" i="9"/>
  <c r="BU29" i="9"/>
  <c r="AV29" i="9"/>
  <c r="AH29" i="9"/>
  <c r="DH29" i="9"/>
  <c r="AS29" i="9"/>
  <c r="DF29" i="9"/>
  <c r="D29" i="9"/>
  <c r="CP29" i="9"/>
  <c r="BA29" i="9"/>
  <c r="BM29" i="9"/>
  <c r="W29" i="9"/>
  <c r="BX29" i="9"/>
  <c r="Y29" i="9"/>
  <c r="AI29" i="9"/>
  <c r="U29" i="9"/>
  <c r="CU29" i="9"/>
  <c r="AF29" i="9"/>
  <c r="CR29" i="9"/>
  <c r="CC29" i="9"/>
  <c r="AN29" i="9"/>
  <c r="AZ29" i="9"/>
  <c r="CY29" i="9"/>
  <c r="A41" i="8"/>
  <c r="CN40" i="8"/>
  <c r="CJ40" i="8"/>
  <c r="BV40" i="8"/>
  <c r="DM40" i="8"/>
  <c r="BF40" i="8"/>
  <c r="BD40" i="8"/>
  <c r="AZ40" i="8"/>
  <c r="DA40" i="8"/>
  <c r="AE40" i="8"/>
  <c r="BU40" i="8"/>
  <c r="AF40" i="8"/>
  <c r="AB40" i="8"/>
  <c r="H40" i="8"/>
  <c r="BX40" i="8"/>
  <c r="AG40" i="8"/>
  <c r="CY40" i="8"/>
  <c r="AD40" i="8"/>
  <c r="BS40" i="8"/>
  <c r="BL40" i="8"/>
  <c r="R40" i="8"/>
  <c r="CK40" i="8"/>
  <c r="O40" i="8"/>
  <c r="BE40" i="8"/>
  <c r="DG40" i="8"/>
  <c r="X40" i="8"/>
  <c r="CQ40" i="8"/>
  <c r="AN40" i="8"/>
  <c r="C40" i="8"/>
  <c r="BH40" i="8"/>
  <c r="DK40" i="8"/>
  <c r="AP40" i="8"/>
  <c r="P40" i="8"/>
  <c r="AT40" i="8"/>
  <c r="CW40" i="8"/>
  <c r="AA40" i="8"/>
  <c r="DI40" i="8"/>
  <c r="D40" i="8"/>
  <c r="Q40" i="8"/>
  <c r="CH40" i="8"/>
  <c r="M40" i="8"/>
  <c r="CT40" i="8"/>
  <c r="B40" i="8"/>
  <c r="BT40" i="8"/>
  <c r="CF40" i="8"/>
  <c r="DL40" i="8"/>
  <c r="CZ40" i="8"/>
  <c r="DO40" i="8"/>
  <c r="CB40" i="8"/>
  <c r="CL40" i="8"/>
  <c r="CX40" i="8"/>
  <c r="BP40" i="8"/>
  <c r="BW40" i="8"/>
  <c r="CI40" i="8"/>
  <c r="DJ40" i="8"/>
  <c r="Z40" i="8"/>
  <c r="AR40" i="8"/>
  <c r="DH40" i="8"/>
  <c r="BI40" i="8"/>
  <c r="BG40" i="8"/>
  <c r="DE40" i="8"/>
  <c r="BZ40" i="8"/>
  <c r="AJ40" i="8"/>
  <c r="V40" i="8"/>
  <c r="AC40" i="8"/>
  <c r="T40" i="8"/>
  <c r="DF40" i="8"/>
  <c r="CC40" i="8"/>
  <c r="BK40" i="8"/>
  <c r="BR40" i="8"/>
  <c r="CS40" i="8"/>
  <c r="CR40" i="8"/>
  <c r="BN40" i="8"/>
  <c r="AW40" i="8"/>
  <c r="CP40" i="8"/>
  <c r="DR40" i="8"/>
  <c r="BC40" i="8"/>
  <c r="CE40" i="8"/>
  <c r="CD40" i="8"/>
  <c r="AY40" i="8"/>
  <c r="AI40" i="8"/>
  <c r="G40" i="8"/>
  <c r="CO40" i="8"/>
  <c r="DD40" i="8"/>
  <c r="AO40" i="8"/>
  <c r="BQ40" i="8"/>
  <c r="BO40" i="8"/>
  <c r="AK40" i="8"/>
  <c r="U40" i="8"/>
  <c r="DC40" i="8"/>
  <c r="AS40" i="8"/>
  <c r="L40" i="8"/>
  <c r="BB40" i="8"/>
  <c r="BA40" i="8"/>
  <c r="W40" i="8"/>
  <c r="F40" i="8"/>
  <c r="DP40" i="8"/>
  <c r="BY40" i="8"/>
  <c r="CV40" i="8"/>
  <c r="AM40" i="8"/>
  <c r="AL40" i="8"/>
  <c r="I40" i="8"/>
  <c r="AH40" i="8"/>
  <c r="CM40" i="8"/>
  <c r="CA40" i="8"/>
  <c r="N40" i="8"/>
  <c r="CU40" i="8"/>
  <c r="Y40" i="8"/>
  <c r="J40" i="8"/>
  <c r="DB40" i="8"/>
  <c r="E40" i="8"/>
  <c r="BJ40" i="8"/>
  <c r="CG40" i="8"/>
  <c r="K40" i="8"/>
  <c r="S40" i="8"/>
  <c r="AV40" i="8"/>
  <c r="DN40" i="8"/>
  <c r="AQ40" i="8"/>
  <c r="DQ40" i="8"/>
  <c r="AX40" i="8"/>
  <c r="BM40" i="8"/>
  <c r="AU40" i="8"/>
  <c r="A31" i="9"/>
  <c r="DB30" i="9"/>
  <c r="CD30" i="9"/>
  <c r="BR30" i="9"/>
  <c r="BF30" i="9"/>
  <c r="BD30" i="9"/>
  <c r="AP30" i="9"/>
  <c r="DQ30" i="9"/>
  <c r="BN30" i="9"/>
  <c r="L30" i="9"/>
  <c r="CX30" i="9"/>
  <c r="BI30" i="9"/>
  <c r="BU30" i="9"/>
  <c r="S30" i="9"/>
  <c r="CS30" i="9"/>
  <c r="CG30" i="9"/>
  <c r="DN30" i="9"/>
  <c r="AQ30" i="9"/>
  <c r="AC30" i="9"/>
  <c r="DC30" i="9"/>
  <c r="BA30" i="9"/>
  <c r="DO30" i="9"/>
  <c r="CK30" i="9"/>
  <c r="AV30" i="9"/>
  <c r="BH30" i="9"/>
  <c r="R30" i="9"/>
  <c r="F30" i="9"/>
  <c r="AS30" i="9"/>
  <c r="CP30" i="9"/>
  <c r="AD30" i="9"/>
  <c r="P30" i="9"/>
  <c r="CO30" i="9"/>
  <c r="AN30" i="9"/>
  <c r="CZ30" i="9"/>
  <c r="BX30" i="9"/>
  <c r="AI30" i="9"/>
  <c r="AU30" i="9"/>
  <c r="AT30" i="9"/>
  <c r="Q30" i="9"/>
  <c r="C30" i="9"/>
  <c r="CB30" i="9"/>
  <c r="AA30" i="9"/>
  <c r="CM30" i="9"/>
  <c r="BK30" i="9"/>
  <c r="DJ30" i="9"/>
  <c r="U30" i="9"/>
  <c r="AG30" i="9"/>
  <c r="DG30" i="9"/>
  <c r="AE30" i="9"/>
  <c r="AH30" i="9"/>
  <c r="D30" i="9"/>
  <c r="BO30" i="9"/>
  <c r="N30" i="9"/>
  <c r="BZ30" i="9"/>
  <c r="DM30" i="9"/>
  <c r="AX30" i="9"/>
  <c r="CW30" i="9"/>
  <c r="H30" i="9"/>
  <c r="T30" i="9"/>
  <c r="BT30" i="9"/>
  <c r="AF30" i="9"/>
  <c r="V30" i="9"/>
  <c r="BB30" i="9"/>
  <c r="BM30" i="9"/>
  <c r="CY30" i="9"/>
  <c r="AK30" i="9"/>
  <c r="CJ30" i="9"/>
  <c r="G30" i="9"/>
  <c r="CF30" i="9"/>
  <c r="AR30" i="9"/>
  <c r="J30" i="9"/>
  <c r="DR30" i="9"/>
  <c r="AO30" i="9"/>
  <c r="AZ30" i="9"/>
  <c r="CL30" i="9"/>
  <c r="X30" i="9"/>
  <c r="BW30" i="9"/>
  <c r="E30" i="9"/>
  <c r="DK30" i="9"/>
  <c r="DD30" i="9"/>
  <c r="AB30" i="9"/>
  <c r="AM30" i="9"/>
  <c r="BY30" i="9"/>
  <c r="K30" i="9"/>
  <c r="BJ30" i="9"/>
  <c r="DE30" i="9"/>
  <c r="CQ30" i="9"/>
  <c r="O30" i="9"/>
  <c r="DP30" i="9"/>
  <c r="Z30" i="9"/>
  <c r="BL30" i="9"/>
  <c r="AW30" i="9"/>
  <c r="DI30" i="9"/>
  <c r="BE30" i="9"/>
  <c r="DF30" i="9"/>
  <c r="CR30" i="9"/>
  <c r="CC30" i="9"/>
  <c r="B30" i="9"/>
  <c r="DA30" i="9"/>
  <c r="M30" i="9"/>
  <c r="AY30" i="9"/>
  <c r="AJ30" i="9"/>
  <c r="CV30" i="9"/>
  <c r="DH30" i="9"/>
  <c r="CE30" i="9"/>
  <c r="BP30" i="9"/>
  <c r="CN30" i="9"/>
  <c r="AL30" i="9"/>
  <c r="W30" i="9"/>
  <c r="CI30" i="9"/>
  <c r="CU30" i="9"/>
  <c r="BG30" i="9"/>
  <c r="BQ30" i="9"/>
  <c r="BC30" i="9"/>
  <c r="CA30" i="9"/>
  <c r="Y30" i="9"/>
  <c r="DL30" i="9"/>
  <c r="I30" i="9"/>
  <c r="BV30" i="9"/>
  <c r="CH30" i="9"/>
  <c r="CT30" i="9"/>
  <c r="BS30" i="9"/>
  <c r="A42" i="8"/>
  <c r="DI41" i="8"/>
  <c r="DQ41" i="8"/>
  <c r="X41" i="8"/>
  <c r="DC41" i="8"/>
  <c r="BY41" i="8"/>
  <c r="CG41" i="8"/>
  <c r="CC41" i="8"/>
  <c r="BL41" i="8"/>
  <c r="BA41" i="8"/>
  <c r="BI41" i="8"/>
  <c r="E41" i="8"/>
  <c r="M41" i="8"/>
  <c r="CW41" i="8"/>
  <c r="DG41" i="8"/>
  <c r="DD41" i="8"/>
  <c r="U41" i="8"/>
  <c r="DP41" i="8"/>
  <c r="AG41" i="8"/>
  <c r="CK41" i="8"/>
  <c r="CR41" i="8"/>
  <c r="CP41" i="8"/>
  <c r="G41" i="8"/>
  <c r="DB41" i="8"/>
  <c r="S41" i="8"/>
  <c r="BV41" i="8"/>
  <c r="AP41" i="8"/>
  <c r="BM41" i="8"/>
  <c r="CD41" i="8"/>
  <c r="CB41" i="8"/>
  <c r="CN41" i="8"/>
  <c r="D41" i="8"/>
  <c r="AO41" i="8"/>
  <c r="BP41" i="8"/>
  <c r="BN41" i="8"/>
  <c r="BZ41" i="8"/>
  <c r="AC41" i="8"/>
  <c r="DE41" i="8"/>
  <c r="BB41" i="8"/>
  <c r="DF41" i="8"/>
  <c r="AY41" i="8"/>
  <c r="BK41" i="8"/>
  <c r="Q41" i="8"/>
  <c r="CS41" i="8"/>
  <c r="AM41" i="8"/>
  <c r="CQ41" i="8"/>
  <c r="AJ41" i="8"/>
  <c r="AV41" i="8"/>
  <c r="BU41" i="8"/>
  <c r="J41" i="8"/>
  <c r="BO41" i="8"/>
  <c r="V41" i="8"/>
  <c r="AW41" i="8"/>
  <c r="AZ41" i="8"/>
  <c r="H41" i="8"/>
  <c r="AK41" i="8"/>
  <c r="AL41" i="8"/>
  <c r="Y41" i="8"/>
  <c r="W41" i="8"/>
  <c r="CA41" i="8"/>
  <c r="BX41" i="8"/>
  <c r="I41" i="8"/>
  <c r="BJ41" i="8"/>
  <c r="R41" i="8"/>
  <c r="B41" i="8"/>
  <c r="CH41" i="8"/>
  <c r="AU41" i="8"/>
  <c r="C41" i="8"/>
  <c r="BE41" i="8"/>
  <c r="DJ41" i="8"/>
  <c r="AF41" i="8"/>
  <c r="O41" i="8"/>
  <c r="CU41" i="8"/>
  <c r="DH41" i="8"/>
  <c r="AH41" i="8"/>
  <c r="DL41" i="8"/>
  <c r="CF41" i="8"/>
  <c r="CE41" i="8"/>
  <c r="AT41" i="8"/>
  <c r="AN41" i="8"/>
  <c r="DR41" i="8"/>
  <c r="T41" i="8"/>
  <c r="DN41" i="8"/>
  <c r="DM41" i="8"/>
  <c r="CX41" i="8"/>
  <c r="BR41" i="8"/>
  <c r="BC41" i="8"/>
  <c r="AQ41" i="8"/>
  <c r="Z41" i="8"/>
  <c r="DA41" i="8"/>
  <c r="AE41" i="8"/>
  <c r="CM41" i="8"/>
  <c r="CO41" i="8"/>
  <c r="F41" i="8"/>
  <c r="CZ41" i="8"/>
  <c r="CY41" i="8"/>
  <c r="CI41" i="8"/>
  <c r="BD41" i="8"/>
  <c r="BQ41" i="8"/>
  <c r="AD41" i="8"/>
  <c r="P41" i="8"/>
  <c r="AX41" i="8"/>
  <c r="CL41" i="8"/>
  <c r="CJ41" i="8"/>
  <c r="BT41" i="8"/>
  <c r="AA41" i="8"/>
  <c r="CV41" i="8"/>
  <c r="DK41" i="8"/>
  <c r="BS41" i="8"/>
  <c r="AI41" i="8"/>
  <c r="BW41" i="8"/>
  <c r="BG41" i="8"/>
  <c r="BF41" i="8"/>
  <c r="L41" i="8"/>
  <c r="N41" i="8"/>
  <c r="CT41" i="8"/>
  <c r="AB41" i="8"/>
  <c r="DO41" i="8"/>
  <c r="BH41" i="8"/>
  <c r="AS41" i="8"/>
  <c r="AR41" i="8"/>
  <c r="K41" i="8"/>
  <c r="A32" i="9"/>
  <c r="AZ31" i="9"/>
  <c r="CY31" i="9"/>
  <c r="AB31" i="9"/>
  <c r="CM31" i="9"/>
  <c r="P31" i="9"/>
  <c r="CA31" i="9"/>
  <c r="D31" i="9"/>
  <c r="G31" i="9"/>
  <c r="DL31" i="9"/>
  <c r="CG31" i="9"/>
  <c r="DG31" i="9"/>
  <c r="J31" i="9"/>
  <c r="AY31" i="9"/>
  <c r="AI31" i="9"/>
  <c r="DB31" i="9"/>
  <c r="DO31" i="9"/>
  <c r="B31" i="9"/>
  <c r="DH31" i="9"/>
  <c r="CW31" i="9"/>
  <c r="BS31" i="9"/>
  <c r="CS31" i="9"/>
  <c r="AK31" i="9"/>
  <c r="U31" i="9"/>
  <c r="CN31" i="9"/>
  <c r="DA31" i="9"/>
  <c r="CV31" i="9"/>
  <c r="CH31" i="9"/>
  <c r="BE31" i="9"/>
  <c r="CE31" i="9"/>
  <c r="W31" i="9"/>
  <c r="DR31" i="9"/>
  <c r="F31" i="9"/>
  <c r="BY31" i="9"/>
  <c r="CL31" i="9"/>
  <c r="DN31" i="9"/>
  <c r="BV31" i="9"/>
  <c r="CJ31" i="9"/>
  <c r="BT31" i="9"/>
  <c r="AP31" i="9"/>
  <c r="BQ31" i="9"/>
  <c r="I31" i="9"/>
  <c r="DD31" i="9"/>
  <c r="BJ31" i="9"/>
  <c r="BW31" i="9"/>
  <c r="AF31" i="9"/>
  <c r="BU31" i="9"/>
  <c r="BX31" i="9"/>
  <c r="BF31" i="9"/>
  <c r="AA31" i="9"/>
  <c r="DI31" i="9"/>
  <c r="BB31" i="9"/>
  <c r="CP31" i="9"/>
  <c r="AV31" i="9"/>
  <c r="BI31" i="9"/>
  <c r="AS31" i="9"/>
  <c r="CI31" i="9"/>
  <c r="BL31" i="9"/>
  <c r="AR31" i="9"/>
  <c r="M31" i="9"/>
  <c r="CT31" i="9"/>
  <c r="AM31" i="9"/>
  <c r="DF31" i="9"/>
  <c r="CB31" i="9"/>
  <c r="AH31" i="9"/>
  <c r="AU31" i="9"/>
  <c r="DK31" i="9"/>
  <c r="AN31" i="9"/>
  <c r="AC31" i="9"/>
  <c r="CF31" i="9"/>
  <c r="Y31" i="9"/>
  <c r="CR31" i="9"/>
  <c r="BM31" i="9"/>
  <c r="DQ31" i="9"/>
  <c r="T31" i="9"/>
  <c r="AG31" i="9"/>
  <c r="CX31" i="9"/>
  <c r="BO31" i="9"/>
  <c r="N31" i="9"/>
  <c r="BR31" i="9"/>
  <c r="K31" i="9"/>
  <c r="CD31" i="9"/>
  <c r="AX31" i="9"/>
  <c r="DC31" i="9"/>
  <c r="E31" i="9"/>
  <c r="R31" i="9"/>
  <c r="O31" i="9"/>
  <c r="BC31" i="9"/>
  <c r="BD31" i="9"/>
  <c r="BP31" i="9"/>
  <c r="DE31" i="9"/>
  <c r="AJ31" i="9"/>
  <c r="CO31" i="9"/>
  <c r="C31" i="9"/>
  <c r="CZ31" i="9"/>
  <c r="AQ31" i="9"/>
  <c r="AO31" i="9"/>
  <c r="BA31" i="9"/>
  <c r="CQ31" i="9"/>
  <c r="V31" i="9"/>
  <c r="BZ31" i="9"/>
  <c r="DM31" i="9"/>
  <c r="Q31" i="9"/>
  <c r="AE31" i="9"/>
  <c r="DJ31" i="9"/>
  <c r="Z31" i="9"/>
  <c r="AL31" i="9"/>
  <c r="CC31" i="9"/>
  <c r="H31" i="9"/>
  <c r="BK31" i="9"/>
  <c r="BH31" i="9"/>
  <c r="AD31" i="9"/>
  <c r="S31" i="9"/>
  <c r="CU31" i="9"/>
  <c r="L31" i="9"/>
  <c r="X31" i="9"/>
  <c r="BN31" i="9"/>
  <c r="AW31" i="9"/>
  <c r="DP31" i="9"/>
  <c r="BG31" i="9"/>
  <c r="AT31" i="9"/>
  <c r="CK31" i="9"/>
  <c r="A43" i="8"/>
  <c r="CF42" i="8"/>
  <c r="AU42" i="8"/>
  <c r="CN42" i="8"/>
  <c r="C42" i="8"/>
  <c r="BU42" i="8"/>
  <c r="CT42" i="8"/>
  <c r="AV42" i="8"/>
  <c r="K42" i="8"/>
  <c r="DB42" i="8"/>
  <c r="AN42" i="8"/>
  <c r="R42" i="8"/>
  <c r="BV42" i="8"/>
  <c r="X42" i="8"/>
  <c r="CD42" i="8"/>
  <c r="Z42" i="8"/>
  <c r="DP42" i="8"/>
  <c r="CE42" i="8"/>
  <c r="AH42" i="8"/>
  <c r="AI42" i="8"/>
  <c r="BF42" i="8"/>
  <c r="BW42" i="8"/>
  <c r="CY42" i="8"/>
  <c r="W42" i="8"/>
  <c r="AT42" i="8"/>
  <c r="BC42" i="8"/>
  <c r="DA42" i="8"/>
  <c r="CI42" i="8"/>
  <c r="AW42" i="8"/>
  <c r="AR42" i="8"/>
  <c r="DJ42" i="8"/>
  <c r="V42" i="8"/>
  <c r="AM42" i="8"/>
  <c r="CK42" i="8"/>
  <c r="BO42" i="8"/>
  <c r="J42" i="8"/>
  <c r="S42" i="8"/>
  <c r="BQ42" i="8"/>
  <c r="AY42" i="8"/>
  <c r="DR42" i="8"/>
  <c r="BA42" i="8"/>
  <c r="AE42" i="8"/>
  <c r="DF42" i="8"/>
  <c r="AG42" i="8"/>
  <c r="O42" i="8"/>
  <c r="CH42" i="8"/>
  <c r="DD42" i="8"/>
  <c r="BJ42" i="8"/>
  <c r="CR42" i="8"/>
  <c r="DO42" i="8"/>
  <c r="DH42" i="8"/>
  <c r="AX42" i="8"/>
  <c r="BT42" i="8"/>
  <c r="DC42" i="8"/>
  <c r="BX42" i="8"/>
  <c r="DE42" i="8"/>
  <c r="AL42" i="8"/>
  <c r="BH42" i="8"/>
  <c r="CQ42" i="8"/>
  <c r="DN42" i="8"/>
  <c r="BD42" i="8"/>
  <c r="CL42" i="8"/>
  <c r="AZ42" i="8"/>
  <c r="N42" i="8"/>
  <c r="AJ42" i="8"/>
  <c r="BS42" i="8"/>
  <c r="CP42" i="8"/>
  <c r="T42" i="8"/>
  <c r="DG42" i="8"/>
  <c r="BB42" i="8"/>
  <c r="B42" i="8"/>
  <c r="CJ42" i="8"/>
  <c r="CX42" i="8"/>
  <c r="CC42" i="8"/>
  <c r="CB42" i="8"/>
  <c r="Y42" i="8"/>
  <c r="AA42" i="8"/>
  <c r="BI42" i="8"/>
  <c r="BP42" i="8"/>
  <c r="CG42" i="8"/>
  <c r="BM42" i="8"/>
  <c r="BL42" i="8"/>
  <c r="F42" i="8"/>
  <c r="E42" i="8"/>
  <c r="CZ42" i="8"/>
  <c r="CW42" i="8"/>
  <c r="AF42" i="8"/>
  <c r="BN42" i="8"/>
  <c r="AS42" i="8"/>
  <c r="AB42" i="8"/>
  <c r="CO42" i="8"/>
  <c r="DL42" i="8"/>
  <c r="L42" i="8"/>
  <c r="P42" i="8"/>
  <c r="AD42" i="8"/>
  <c r="AC42" i="8"/>
  <c r="H42" i="8"/>
  <c r="BE42" i="8"/>
  <c r="DK42" i="8"/>
  <c r="AK42" i="8"/>
  <c r="Q42" i="8"/>
  <c r="M42" i="8"/>
  <c r="I42" i="8"/>
  <c r="U42" i="8"/>
  <c r="G42" i="8"/>
  <c r="DQ42" i="8"/>
  <c r="BR42" i="8"/>
  <c r="AO42" i="8"/>
  <c r="CA42" i="8"/>
  <c r="CU42" i="8"/>
  <c r="DI42" i="8"/>
  <c r="BY42" i="8"/>
  <c r="CV42" i="8"/>
  <c r="CM42" i="8"/>
  <c r="CS42" i="8"/>
  <c r="D42" i="8"/>
  <c r="BZ42" i="8"/>
  <c r="BK42" i="8"/>
  <c r="AQ42" i="8"/>
  <c r="BG42" i="8"/>
  <c r="DM42" i="8"/>
  <c r="AP42" i="8"/>
  <c r="A33" i="9"/>
  <c r="D32" i="9"/>
  <c r="CG32" i="9"/>
  <c r="BI32" i="9"/>
  <c r="DH32" i="9"/>
  <c r="AW32" i="9"/>
  <c r="CV32" i="9"/>
  <c r="AK32" i="9"/>
  <c r="BX32" i="9"/>
  <c r="M32" i="9"/>
  <c r="AU32" i="9"/>
  <c r="BG32" i="9"/>
  <c r="DN32" i="9"/>
  <c r="AC32" i="9"/>
  <c r="CF32" i="9"/>
  <c r="BL32" i="9"/>
  <c r="AG32" i="9"/>
  <c r="AS32" i="9"/>
  <c r="CY32" i="9"/>
  <c r="N32" i="9"/>
  <c r="BR32" i="9"/>
  <c r="CC32" i="9"/>
  <c r="AL32" i="9"/>
  <c r="AZ32" i="9"/>
  <c r="DC32" i="9"/>
  <c r="S32" i="9"/>
  <c r="AE32" i="9"/>
  <c r="CI32" i="9"/>
  <c r="BD32" i="9"/>
  <c r="CP32" i="9"/>
  <c r="AN32" i="9"/>
  <c r="CN32" i="9"/>
  <c r="E32" i="9"/>
  <c r="DR32" i="9"/>
  <c r="Q32" i="9"/>
  <c r="BT32" i="9"/>
  <c r="AP32" i="9"/>
  <c r="DK32" i="9"/>
  <c r="H32" i="9"/>
  <c r="AY32" i="9"/>
  <c r="AB32" i="9"/>
  <c r="DF32" i="9"/>
  <c r="BZ32" i="9"/>
  <c r="DA32" i="9"/>
  <c r="B32" i="9"/>
  <c r="BF32" i="9"/>
  <c r="AA32" i="9"/>
  <c r="CU32" i="9"/>
  <c r="DJ32" i="9"/>
  <c r="P32" i="9"/>
  <c r="CO32" i="9"/>
  <c r="BK32" i="9"/>
  <c r="CL32" i="9"/>
  <c r="AR32" i="9"/>
  <c r="L32" i="9"/>
  <c r="CE32" i="9"/>
  <c r="CT32" i="9"/>
  <c r="BN32" i="9"/>
  <c r="CA32" i="9"/>
  <c r="AV32" i="9"/>
  <c r="BW32" i="9"/>
  <c r="AD32" i="9"/>
  <c r="DM32" i="9"/>
  <c r="BQ32" i="9"/>
  <c r="CD32" i="9"/>
  <c r="DQ32" i="9"/>
  <c r="BM32" i="9"/>
  <c r="AH32" i="9"/>
  <c r="BH32" i="9"/>
  <c r="O32" i="9"/>
  <c r="CX32" i="9"/>
  <c r="BC32" i="9"/>
  <c r="BP32" i="9"/>
  <c r="BO32" i="9"/>
  <c r="DE32" i="9"/>
  <c r="DP32" i="9"/>
  <c r="AX32" i="9"/>
  <c r="T32" i="9"/>
  <c r="DB32" i="9"/>
  <c r="AT32" i="9"/>
  <c r="DO32" i="9"/>
  <c r="CH32" i="9"/>
  <c r="AO32" i="9"/>
  <c r="BB32" i="9"/>
  <c r="DI32" i="9"/>
  <c r="CB32" i="9"/>
  <c r="CS32" i="9"/>
  <c r="DD32" i="9"/>
  <c r="AI32" i="9"/>
  <c r="F32" i="9"/>
  <c r="CM32" i="9"/>
  <c r="AF32" i="9"/>
  <c r="CZ32" i="9"/>
  <c r="BS32" i="9"/>
  <c r="Z32" i="9"/>
  <c r="AM32" i="9"/>
  <c r="W32" i="9"/>
  <c r="DG32" i="9"/>
  <c r="CQ32" i="9"/>
  <c r="AJ32" i="9"/>
  <c r="BU32" i="9"/>
  <c r="CR32" i="9"/>
  <c r="U32" i="9"/>
  <c r="BY32" i="9"/>
  <c r="R32" i="9"/>
  <c r="CK32" i="9"/>
  <c r="BE32" i="9"/>
  <c r="DL32" i="9"/>
  <c r="K32" i="9"/>
  <c r="X32" i="9"/>
  <c r="V32" i="9"/>
  <c r="I32" i="9"/>
  <c r="BA32" i="9"/>
  <c r="CJ32" i="9"/>
  <c r="Y32" i="9"/>
  <c r="G32" i="9"/>
  <c r="BJ32" i="9"/>
  <c r="C32" i="9"/>
  <c r="BV32" i="9"/>
  <c r="AQ32" i="9"/>
  <c r="CW32" i="9"/>
  <c r="J32" i="9"/>
  <c r="A44" i="8"/>
  <c r="K43" i="8"/>
  <c r="DA43" i="8"/>
  <c r="BP43" i="8"/>
  <c r="S43" i="8"/>
  <c r="CR43" i="8"/>
  <c r="BV43" i="8"/>
  <c r="DO43" i="8"/>
  <c r="BQ43" i="8"/>
  <c r="AF43" i="8"/>
  <c r="AN43" i="8"/>
  <c r="DG43" i="8"/>
  <c r="R43" i="8"/>
  <c r="CQ43" i="8"/>
  <c r="AS43" i="8"/>
  <c r="H43" i="8"/>
  <c r="CY43" i="8"/>
  <c r="AU43" i="8"/>
  <c r="CZ43" i="8"/>
  <c r="BC43" i="8"/>
  <c r="BS43" i="8"/>
  <c r="CO43" i="8"/>
  <c r="DI43" i="8"/>
  <c r="B43" i="8"/>
  <c r="DE43" i="8"/>
  <c r="BG43" i="8"/>
  <c r="CC43" i="8"/>
  <c r="DL43" i="8"/>
  <c r="CS43" i="8"/>
  <c r="CK43" i="8"/>
  <c r="AD43" i="8"/>
  <c r="AI43" i="8"/>
  <c r="BE43" i="8"/>
  <c r="CN43" i="8"/>
  <c r="DK43" i="8"/>
  <c r="BY43" i="8"/>
  <c r="CP43" i="8"/>
  <c r="BU43" i="8"/>
  <c r="W43" i="8"/>
  <c r="AG43" i="8"/>
  <c r="CB43" i="8"/>
  <c r="CM43" i="8"/>
  <c r="BI43" i="8"/>
  <c r="BW43" i="8"/>
  <c r="BA43" i="8"/>
  <c r="U43" i="8"/>
  <c r="BD43" i="8"/>
  <c r="CA43" i="8"/>
  <c r="AO43" i="8"/>
  <c r="BF43" i="8"/>
  <c r="AK43" i="8"/>
  <c r="I43" i="8"/>
  <c r="AR43" i="8"/>
  <c r="BO43" i="8"/>
  <c r="Y43" i="8"/>
  <c r="DH43" i="8"/>
  <c r="AM43" i="8"/>
  <c r="Q43" i="8"/>
  <c r="T43" i="8"/>
  <c r="AQ43" i="8"/>
  <c r="E43" i="8"/>
  <c r="BX43" i="8"/>
  <c r="V43" i="8"/>
  <c r="AE43" i="8"/>
  <c r="BH43" i="8"/>
  <c r="C43" i="8"/>
  <c r="G43" i="8"/>
  <c r="X43" i="8"/>
  <c r="D43" i="8"/>
  <c r="CL43" i="8"/>
  <c r="AZ43" i="8"/>
  <c r="DC43" i="8"/>
  <c r="O43" i="8"/>
  <c r="DF43" i="8"/>
  <c r="DN43" i="8"/>
  <c r="DM43" i="8"/>
  <c r="BB43" i="8"/>
  <c r="CU43" i="8"/>
  <c r="AP43" i="8"/>
  <c r="DJ43" i="8"/>
  <c r="CV43" i="8"/>
  <c r="AL43" i="8"/>
  <c r="DQ43" i="8"/>
  <c r="CD43" i="8"/>
  <c r="F43" i="8"/>
  <c r="DD43" i="8"/>
  <c r="DR43" i="8"/>
  <c r="CW43" i="8"/>
  <c r="BK43" i="8"/>
  <c r="Z43" i="8"/>
  <c r="CJ43" i="8"/>
  <c r="DB43" i="8"/>
  <c r="CX43" i="8"/>
  <c r="CG43" i="8"/>
  <c r="AT43" i="8"/>
  <c r="BL43" i="8"/>
  <c r="CF43" i="8"/>
  <c r="BZ43" i="8"/>
  <c r="BT43" i="8"/>
  <c r="CI43" i="8"/>
  <c r="CH43" i="8"/>
  <c r="BM43" i="8"/>
  <c r="AA43" i="8"/>
  <c r="BJ43" i="8"/>
  <c r="CT43" i="8"/>
  <c r="CE43" i="8"/>
  <c r="AJ43" i="8"/>
  <c r="BR43" i="8"/>
  <c r="BN43" i="8"/>
  <c r="AW43" i="8"/>
  <c r="J43" i="8"/>
  <c r="P43" i="8"/>
  <c r="AY43" i="8"/>
  <c r="AX43" i="8"/>
  <c r="AC43" i="8"/>
  <c r="AV43" i="8"/>
  <c r="AB43" i="8"/>
  <c r="AH43" i="8"/>
  <c r="N43" i="8"/>
  <c r="M43" i="8"/>
  <c r="DP43" i="8"/>
  <c r="L43" i="8"/>
  <c r="A34" i="9"/>
  <c r="AK33" i="9"/>
  <c r="DB33" i="9"/>
  <c r="BQ33" i="9"/>
  <c r="M33" i="9"/>
  <c r="CD33" i="9"/>
  <c r="AS33" i="9"/>
  <c r="BR33" i="9"/>
  <c r="AG33" i="9"/>
  <c r="BF33" i="9"/>
  <c r="U33" i="9"/>
  <c r="AY33" i="9"/>
  <c r="Q33" i="9"/>
  <c r="AU33" i="9"/>
  <c r="CL33" i="9"/>
  <c r="AN33" i="9"/>
  <c r="BB33" i="9"/>
  <c r="BA33" i="9"/>
  <c r="E33" i="9"/>
  <c r="CV33" i="9"/>
  <c r="DN33" i="9"/>
  <c r="AI33" i="9"/>
  <c r="B33" i="9"/>
  <c r="DH33" i="9"/>
  <c r="AD33" i="9"/>
  <c r="DF33" i="9"/>
  <c r="BW33" i="9"/>
  <c r="X33" i="9"/>
  <c r="AM33" i="9"/>
  <c r="BO33" i="9"/>
  <c r="DK33" i="9"/>
  <c r="CP33" i="9"/>
  <c r="DM33" i="9"/>
  <c r="R33" i="9"/>
  <c r="CR33" i="9"/>
  <c r="O33" i="9"/>
  <c r="CN33" i="9"/>
  <c r="BG33" i="9"/>
  <c r="DR33" i="9"/>
  <c r="G33" i="9"/>
  <c r="W33" i="9"/>
  <c r="S33" i="9"/>
  <c r="DQ33" i="9"/>
  <c r="AT33" i="9"/>
  <c r="DA33" i="9"/>
  <c r="C33" i="9"/>
  <c r="CA33" i="9"/>
  <c r="BY33" i="9"/>
  <c r="AP33" i="9"/>
  <c r="CZ33" i="9"/>
  <c r="F33" i="9"/>
  <c r="DE33" i="9"/>
  <c r="AH33" i="9"/>
  <c r="CO33" i="9"/>
  <c r="BL33" i="9"/>
  <c r="BJ33" i="9"/>
  <c r="AA33" i="9"/>
  <c r="CK33" i="9"/>
  <c r="AJ33" i="9"/>
  <c r="CS33" i="9"/>
  <c r="V33" i="9"/>
  <c r="CC33" i="9"/>
  <c r="AV33" i="9"/>
  <c r="AR33" i="9"/>
  <c r="DD33" i="9"/>
  <c r="K33" i="9"/>
  <c r="BV33" i="9"/>
  <c r="CG33" i="9"/>
  <c r="J33" i="9"/>
  <c r="BE33" i="9"/>
  <c r="DI33" i="9"/>
  <c r="AE33" i="9"/>
  <c r="AC33" i="9"/>
  <c r="CM33" i="9"/>
  <c r="BD33" i="9"/>
  <c r="AL33" i="9"/>
  <c r="D33" i="9"/>
  <c r="BU33" i="9"/>
  <c r="I33" i="9"/>
  <c r="CT33" i="9"/>
  <c r="P33" i="9"/>
  <c r="N33" i="9"/>
  <c r="BX33" i="9"/>
  <c r="AO33" i="9"/>
  <c r="DP33" i="9"/>
  <c r="CH33" i="9"/>
  <c r="AZ33" i="9"/>
  <c r="BI33" i="9"/>
  <c r="DJ33" i="9"/>
  <c r="CB33" i="9"/>
  <c r="DG33" i="9"/>
  <c r="BH33" i="9"/>
  <c r="Z33" i="9"/>
  <c r="CY33" i="9"/>
  <c r="DO33" i="9"/>
  <c r="CF33" i="9"/>
  <c r="BP33" i="9"/>
  <c r="DL33" i="9"/>
  <c r="AW33" i="9"/>
  <c r="CU33" i="9"/>
  <c r="BM33" i="9"/>
  <c r="CQ33" i="9"/>
  <c r="AQ33" i="9"/>
  <c r="H33" i="9"/>
  <c r="CJ33" i="9"/>
  <c r="CX33" i="9"/>
  <c r="T33" i="9"/>
  <c r="Y33" i="9"/>
  <c r="CE33" i="9"/>
  <c r="AX33" i="9"/>
  <c r="BZ33" i="9"/>
  <c r="AB33" i="9"/>
  <c r="BT33" i="9"/>
  <c r="CI33" i="9"/>
  <c r="BN33" i="9"/>
  <c r="AF33" i="9"/>
  <c r="BK33" i="9"/>
  <c r="L33" i="9"/>
  <c r="DC33" i="9"/>
  <c r="BC33" i="9"/>
  <c r="BS33" i="9"/>
  <c r="CW33" i="9"/>
  <c r="A45" i="8"/>
  <c r="AF44" i="8"/>
  <c r="CK44" i="8"/>
  <c r="AN44" i="8"/>
  <c r="BJ44" i="8"/>
  <c r="AQ44" i="8"/>
  <c r="CL44" i="8"/>
  <c r="BA44" i="8"/>
  <c r="D44" i="8"/>
  <c r="J44" i="8"/>
  <c r="DG44" i="8"/>
  <c r="DL44" i="8"/>
  <c r="BN44" i="8"/>
  <c r="AC44" i="8"/>
  <c r="BP44" i="8"/>
  <c r="R44" i="8"/>
  <c r="BX44" i="8"/>
  <c r="E44" i="8"/>
  <c r="AB44" i="8"/>
  <c r="CC44" i="8"/>
  <c r="X44" i="8"/>
  <c r="DE44" i="8"/>
  <c r="P44" i="8"/>
  <c r="BI44" i="8"/>
  <c r="G44" i="8"/>
  <c r="CO44" i="8"/>
  <c r="AJ44" i="8"/>
  <c r="N44" i="8"/>
  <c r="CF44" i="8"/>
  <c r="AS44" i="8"/>
  <c r="CQ44" i="8"/>
  <c r="BU44" i="8"/>
  <c r="CZ44" i="8"/>
  <c r="Y44" i="8"/>
  <c r="BW44" i="8"/>
  <c r="BE44" i="8"/>
  <c r="CN44" i="8"/>
  <c r="DJ44" i="8"/>
  <c r="I44" i="8"/>
  <c r="BG44" i="8"/>
  <c r="AK44" i="8"/>
  <c r="CB44" i="8"/>
  <c r="CX44" i="8"/>
  <c r="AM44" i="8"/>
  <c r="DF44" i="8"/>
  <c r="U44" i="8"/>
  <c r="BD44" i="8"/>
  <c r="BZ44" i="8"/>
  <c r="DI44" i="8"/>
  <c r="AR44" i="8"/>
  <c r="BB44" i="8"/>
  <c r="CW44" i="8"/>
  <c r="DH44" i="8"/>
  <c r="DN44" i="8"/>
  <c r="T44" i="8"/>
  <c r="AP44" i="8"/>
  <c r="BY44" i="8"/>
  <c r="CV44" i="8"/>
  <c r="CT44" i="8"/>
  <c r="DK44" i="8"/>
  <c r="H44" i="8"/>
  <c r="AD44" i="8"/>
  <c r="BM44" i="8"/>
  <c r="CJ44" i="8"/>
  <c r="CD44" i="8"/>
  <c r="CR44" i="8"/>
  <c r="AL44" i="8"/>
  <c r="F44" i="8"/>
  <c r="AO44" i="8"/>
  <c r="BL44" i="8"/>
  <c r="AT44" i="8"/>
  <c r="DM44" i="8"/>
  <c r="CA44" i="8"/>
  <c r="C44" i="8"/>
  <c r="DD44" i="8"/>
  <c r="BS44" i="8"/>
  <c r="BR44" i="8"/>
  <c r="L44" i="8"/>
  <c r="AE44" i="8"/>
  <c r="CM44" i="8"/>
  <c r="AY44" i="8"/>
  <c r="AX44" i="8"/>
  <c r="AA44" i="8"/>
  <c r="CU44" i="8"/>
  <c r="CG44" i="8"/>
  <c r="BT44" i="8"/>
  <c r="AI44" i="8"/>
  <c r="AH44" i="8"/>
  <c r="DO44" i="8"/>
  <c r="CE44" i="8"/>
  <c r="CI44" i="8"/>
  <c r="BH44" i="8"/>
  <c r="BC44" i="8"/>
  <c r="O44" i="8"/>
  <c r="K44" i="8"/>
  <c r="B44" i="8"/>
  <c r="DB44" i="8"/>
  <c r="AZ44" i="8"/>
  <c r="S44" i="8"/>
  <c r="AW44" i="8"/>
  <c r="BQ44" i="8"/>
  <c r="DC44" i="8"/>
  <c r="AU44" i="8"/>
  <c r="BK44" i="8"/>
  <c r="CP44" i="8"/>
  <c r="DQ44" i="8"/>
  <c r="CH44" i="8"/>
  <c r="CS44" i="8"/>
  <c r="BV44" i="8"/>
  <c r="DP44" i="8"/>
  <c r="AG44" i="8"/>
  <c r="M44" i="8"/>
  <c r="AV44" i="8"/>
  <c r="W44" i="8"/>
  <c r="Z44" i="8"/>
  <c r="BF44" i="8"/>
  <c r="CY44" i="8"/>
  <c r="Q44" i="8"/>
  <c r="V44" i="8"/>
  <c r="DR44" i="8"/>
  <c r="BO44" i="8"/>
  <c r="DA44" i="8"/>
  <c r="A35" i="9"/>
  <c r="BF34" i="9"/>
  <c r="CL34" i="9"/>
  <c r="AH34" i="9"/>
  <c r="CY34" i="9"/>
  <c r="BN34" i="9"/>
  <c r="V34" i="9"/>
  <c r="CM34" i="9"/>
  <c r="BB34" i="9"/>
  <c r="J34" i="9"/>
  <c r="CA34" i="9"/>
  <c r="AP34" i="9"/>
  <c r="DI34" i="9"/>
  <c r="CD34" i="9"/>
  <c r="G34" i="9"/>
  <c r="R34" i="9"/>
  <c r="CJ34" i="9"/>
  <c r="CR34" i="9"/>
  <c r="D34" i="9"/>
  <c r="B34" i="9"/>
  <c r="CK34" i="9"/>
  <c r="AG34" i="9"/>
  <c r="DR34" i="9"/>
  <c r="AS34" i="9"/>
  <c r="CT34" i="9"/>
  <c r="BR34" i="9"/>
  <c r="F34" i="9"/>
  <c r="BX34" i="9"/>
  <c r="DM34" i="9"/>
  <c r="BY34" i="9"/>
  <c r="DF34" i="9"/>
  <c r="BT34" i="9"/>
  <c r="N34" i="9"/>
  <c r="CZ34" i="9"/>
  <c r="DQ34" i="9"/>
  <c r="AT34" i="9"/>
  <c r="BL34" i="9"/>
  <c r="CS34" i="9"/>
  <c r="BH34" i="9"/>
  <c r="CO34" i="9"/>
  <c r="BA34" i="9"/>
  <c r="CG34" i="9"/>
  <c r="CW34" i="9"/>
  <c r="DO34" i="9"/>
  <c r="AZ34" i="9"/>
  <c r="CB34" i="9"/>
  <c r="AO34" i="9"/>
  <c r="BV34" i="9"/>
  <c r="AJ34" i="9"/>
  <c r="BP34" i="9"/>
  <c r="CF34" i="9"/>
  <c r="I34" i="9"/>
  <c r="AN34" i="9"/>
  <c r="BI34" i="9"/>
  <c r="X34" i="9"/>
  <c r="BE34" i="9"/>
  <c r="Q34" i="9"/>
  <c r="AW34" i="9"/>
  <c r="BM34" i="9"/>
  <c r="DP34" i="9"/>
  <c r="AB34" i="9"/>
  <c r="AR34" i="9"/>
  <c r="E34" i="9"/>
  <c r="AL34" i="9"/>
  <c r="DC34" i="9"/>
  <c r="AF34" i="9"/>
  <c r="AV34" i="9"/>
  <c r="K34" i="9"/>
  <c r="DK34" i="9"/>
  <c r="P34" i="9"/>
  <c r="Y34" i="9"/>
  <c r="DG34" i="9"/>
  <c r="U34" i="9"/>
  <c r="DE34" i="9"/>
  <c r="CI34" i="9"/>
  <c r="M34" i="9"/>
  <c r="AC34" i="9"/>
  <c r="BK34" i="9"/>
  <c r="Z34" i="9"/>
  <c r="BO34" i="9"/>
  <c r="H34" i="9"/>
  <c r="CQ34" i="9"/>
  <c r="C34" i="9"/>
  <c r="CN34" i="9"/>
  <c r="BS34" i="9"/>
  <c r="L34" i="9"/>
  <c r="BJ34" i="9"/>
  <c r="AU34" i="9"/>
  <c r="CU34" i="9"/>
  <c r="BC34" i="9"/>
  <c r="DJ34" i="9"/>
  <c r="BW34" i="9"/>
  <c r="BU34" i="9"/>
  <c r="AY34" i="9"/>
  <c r="DA34" i="9"/>
  <c r="DN34" i="9"/>
  <c r="AQ34" i="9"/>
  <c r="CX34" i="9"/>
  <c r="BG34" i="9"/>
  <c r="BD34" i="9"/>
  <c r="AI34" i="9"/>
  <c r="CH34" i="9"/>
  <c r="DB34" i="9"/>
  <c r="AE34" i="9"/>
  <c r="BZ34" i="9"/>
  <c r="DH34" i="9"/>
  <c r="AM34" i="9"/>
  <c r="AK34" i="9"/>
  <c r="O34" i="9"/>
  <c r="BQ34" i="9"/>
  <c r="CE34" i="9"/>
  <c r="CC34" i="9"/>
  <c r="CP34" i="9"/>
  <c r="S34" i="9"/>
  <c r="AD34" i="9"/>
  <c r="CV34" i="9"/>
  <c r="DL34" i="9"/>
  <c r="W34" i="9"/>
  <c r="T34" i="9"/>
  <c r="DD34" i="9"/>
  <c r="AX34" i="9"/>
  <c r="AA34" i="9"/>
  <c r="A46" i="8"/>
  <c r="BA45" i="8"/>
  <c r="C45" i="8"/>
  <c r="DF45" i="8"/>
  <c r="BU45" i="8"/>
  <c r="BO45" i="8"/>
  <c r="AR45" i="8"/>
  <c r="Q45" i="8"/>
  <c r="DG45" i="8"/>
  <c r="BV45" i="8"/>
  <c r="AK45" i="8"/>
  <c r="DC45" i="8"/>
  <c r="J45" i="8"/>
  <c r="CE45" i="8"/>
  <c r="DH45" i="8"/>
  <c r="CI45" i="8"/>
  <c r="AX45" i="8"/>
  <c r="M45" i="8"/>
  <c r="CK45" i="8"/>
  <c r="BL45" i="8"/>
  <c r="AM45" i="8"/>
  <c r="B45" i="8"/>
  <c r="DE45" i="8"/>
  <c r="AO45" i="8"/>
  <c r="BK45" i="8"/>
  <c r="CT45" i="8"/>
  <c r="X45" i="8"/>
  <c r="CC45" i="8"/>
  <c r="AC45" i="8"/>
  <c r="AY45" i="8"/>
  <c r="CH45" i="8"/>
  <c r="DQ45" i="8"/>
  <c r="H45" i="8"/>
  <c r="BG45" i="8"/>
  <c r="T45" i="8"/>
  <c r="DL45" i="8"/>
  <c r="AH45" i="8"/>
  <c r="E45" i="8"/>
  <c r="AA45" i="8"/>
  <c r="BJ45" i="8"/>
  <c r="CS45" i="8"/>
  <c r="CL45" i="8"/>
  <c r="AQ45" i="8"/>
  <c r="O45" i="8"/>
  <c r="AL45" i="8"/>
  <c r="CG45" i="8"/>
  <c r="BP45" i="8"/>
  <c r="DA45" i="8"/>
  <c r="W45" i="8"/>
  <c r="Z45" i="8"/>
  <c r="BI45" i="8"/>
  <c r="AU45" i="8"/>
  <c r="BN45" i="8"/>
  <c r="G45" i="8"/>
  <c r="N45" i="8"/>
  <c r="AW45" i="8"/>
  <c r="AE45" i="8"/>
  <c r="AS45" i="8"/>
  <c r="DO45" i="8"/>
  <c r="Y45" i="8"/>
  <c r="K45" i="8"/>
  <c r="DB45" i="8"/>
  <c r="AB45" i="8"/>
  <c r="CV45" i="8"/>
  <c r="CF45" i="8"/>
  <c r="I45" i="8"/>
  <c r="DI45" i="8"/>
  <c r="CJ45" i="8"/>
  <c r="AT45" i="8"/>
  <c r="CW45" i="8"/>
  <c r="BX45" i="8"/>
  <c r="AD45" i="8"/>
  <c r="CZ45" i="8"/>
  <c r="AP45" i="8"/>
  <c r="BY45" i="8"/>
  <c r="CU45" i="8"/>
  <c r="CB45" i="8"/>
  <c r="L45" i="8"/>
  <c r="CM45" i="8"/>
  <c r="BS45" i="8"/>
  <c r="BW45" i="8"/>
  <c r="BF45" i="8"/>
  <c r="DJ45" i="8"/>
  <c r="DD45" i="8"/>
  <c r="V45" i="8"/>
  <c r="CN45" i="8"/>
  <c r="CX45" i="8"/>
  <c r="F45" i="8"/>
  <c r="BR45" i="8"/>
  <c r="BB45" i="8"/>
  <c r="DP45" i="8"/>
  <c r="CP45" i="8"/>
  <c r="AZ45" i="8"/>
  <c r="AF45" i="8"/>
  <c r="BQ45" i="8"/>
  <c r="CY45" i="8"/>
  <c r="DN45" i="8"/>
  <c r="DM45" i="8"/>
  <c r="BT45" i="8"/>
  <c r="AG45" i="8"/>
  <c r="DK45" i="8"/>
  <c r="BM45" i="8"/>
  <c r="U45" i="8"/>
  <c r="CR45" i="8"/>
  <c r="CQ45" i="8"/>
  <c r="BC45" i="8"/>
  <c r="P45" i="8"/>
  <c r="R45" i="8"/>
  <c r="AV45" i="8"/>
  <c r="CA45" i="8"/>
  <c r="BZ45" i="8"/>
  <c r="AI45" i="8"/>
  <c r="D45" i="8"/>
  <c r="DR45" i="8"/>
  <c r="BE45" i="8"/>
  <c r="BD45" i="8"/>
  <c r="S45" i="8"/>
  <c r="CO45" i="8"/>
  <c r="CD45" i="8"/>
  <c r="AN45" i="8"/>
  <c r="AJ45" i="8"/>
  <c r="BH45" i="8"/>
  <c r="A36" i="9"/>
  <c r="CA35" i="9"/>
  <c r="D35" i="9"/>
  <c r="DG35" i="9"/>
  <c r="AL35" i="9"/>
  <c r="BC35" i="9"/>
  <c r="CI35" i="9"/>
  <c r="N35" i="9"/>
  <c r="AQ35" i="9"/>
  <c r="DH35" i="9"/>
  <c r="BW35" i="9"/>
  <c r="B35" i="9"/>
  <c r="AE35" i="9"/>
  <c r="CV35" i="9"/>
  <c r="BK35" i="9"/>
  <c r="BX35" i="9"/>
  <c r="DQ35" i="9"/>
  <c r="L35" i="9"/>
  <c r="DJ35" i="9"/>
  <c r="I35" i="9"/>
  <c r="DD35" i="9"/>
  <c r="CF35" i="9"/>
  <c r="T35" i="9"/>
  <c r="BL35" i="9"/>
  <c r="DE35" i="9"/>
  <c r="CO35" i="9"/>
  <c r="CL35" i="9"/>
  <c r="BN35" i="9"/>
  <c r="DN35" i="9"/>
  <c r="AZ35" i="9"/>
  <c r="CU35" i="9"/>
  <c r="CS35" i="9"/>
  <c r="BS35" i="9"/>
  <c r="BQ35" i="9"/>
  <c r="AS35" i="9"/>
  <c r="DK35" i="9"/>
  <c r="AN35" i="9"/>
  <c r="AY35" i="9"/>
  <c r="DR35" i="9"/>
  <c r="CG35" i="9"/>
  <c r="BA35" i="9"/>
  <c r="AU35" i="9"/>
  <c r="W35" i="9"/>
  <c r="DA35" i="9"/>
  <c r="DO35" i="9"/>
  <c r="CY35" i="9"/>
  <c r="AB35" i="9"/>
  <c r="AM35" i="9"/>
  <c r="DF35" i="9"/>
  <c r="BU35" i="9"/>
  <c r="AF35" i="9"/>
  <c r="AC35" i="9"/>
  <c r="E35" i="9"/>
  <c r="CE35" i="9"/>
  <c r="BZ35" i="9"/>
  <c r="CM35" i="9"/>
  <c r="P35" i="9"/>
  <c r="AA35" i="9"/>
  <c r="CT35" i="9"/>
  <c r="BI35" i="9"/>
  <c r="DL35" i="9"/>
  <c r="J35" i="9"/>
  <c r="H35" i="9"/>
  <c r="DC35" i="9"/>
  <c r="BM35" i="9"/>
  <c r="BF35" i="9"/>
  <c r="Q35" i="9"/>
  <c r="BO35" i="9"/>
  <c r="O35" i="9"/>
  <c r="CH35" i="9"/>
  <c r="AW35" i="9"/>
  <c r="CP35" i="9"/>
  <c r="CK35" i="9"/>
  <c r="AR35" i="9"/>
  <c r="BE35" i="9"/>
  <c r="AJ35" i="9"/>
  <c r="CW35" i="9"/>
  <c r="S35" i="9"/>
  <c r="C35" i="9"/>
  <c r="BV35" i="9"/>
  <c r="AK35" i="9"/>
  <c r="DM35" i="9"/>
  <c r="BT35" i="9"/>
  <c r="DI35" i="9"/>
  <c r="BP35" i="9"/>
  <c r="V35" i="9"/>
  <c r="CZ35" i="9"/>
  <c r="DP35" i="9"/>
  <c r="G35" i="9"/>
  <c r="BJ35" i="9"/>
  <c r="Y35" i="9"/>
  <c r="CQ35" i="9"/>
  <c r="BB35" i="9"/>
  <c r="CN35" i="9"/>
  <c r="AT35" i="9"/>
  <c r="CD35" i="9"/>
  <c r="CX35" i="9"/>
  <c r="AX35" i="9"/>
  <c r="M35" i="9"/>
  <c r="BY35" i="9"/>
  <c r="AG35" i="9"/>
  <c r="BR35" i="9"/>
  <c r="X35" i="9"/>
  <c r="BH35" i="9"/>
  <c r="CC35" i="9"/>
  <c r="CB35" i="9"/>
  <c r="Z35" i="9"/>
  <c r="BD35" i="9"/>
  <c r="K35" i="9"/>
  <c r="AV35" i="9"/>
  <c r="F35" i="9"/>
  <c r="AP35" i="9"/>
  <c r="BG35" i="9"/>
  <c r="R35" i="9"/>
  <c r="CJ35" i="9"/>
  <c r="AH35" i="9"/>
  <c r="AD35" i="9"/>
  <c r="DB35" i="9"/>
  <c r="U35" i="9"/>
  <c r="AO35" i="9"/>
  <c r="AI35" i="9"/>
  <c r="CR35" i="9"/>
  <c r="A47" i="8"/>
  <c r="BV46" i="8"/>
  <c r="BI46" i="8"/>
  <c r="AJ46" i="8"/>
  <c r="CP46" i="8"/>
  <c r="AS46" i="8"/>
  <c r="U46" i="8"/>
  <c r="AL46" i="8"/>
  <c r="Y46" i="8"/>
  <c r="CQ46" i="8"/>
  <c r="BF46" i="8"/>
  <c r="DH46" i="8"/>
  <c r="DJ46" i="8"/>
  <c r="N46" i="8"/>
  <c r="DP46" i="8"/>
  <c r="BS46" i="8"/>
  <c r="AH46" i="8"/>
  <c r="DF46" i="8"/>
  <c r="CS46" i="8"/>
  <c r="BT46" i="8"/>
  <c r="W46" i="8"/>
  <c r="DM46" i="8"/>
  <c r="DQ46" i="8"/>
  <c r="J46" i="8"/>
  <c r="AB46" i="8"/>
  <c r="DL46" i="8"/>
  <c r="BM46" i="8"/>
  <c r="DG46" i="8"/>
  <c r="DR46" i="8"/>
  <c r="DE46" i="8"/>
  <c r="F46" i="8"/>
  <c r="CL46" i="8"/>
  <c r="AQ46" i="8"/>
  <c r="CB46" i="8"/>
  <c r="Q46" i="8"/>
  <c r="BQ46" i="8"/>
  <c r="I46" i="8"/>
  <c r="CT46" i="8"/>
  <c r="CG46" i="8"/>
  <c r="BN46" i="8"/>
  <c r="D46" i="8"/>
  <c r="BE46" i="8"/>
  <c r="CH46" i="8"/>
  <c r="BU46" i="8"/>
  <c r="DD46" i="8"/>
  <c r="AR46" i="8"/>
  <c r="AN46" i="8"/>
  <c r="BJ46" i="8"/>
  <c r="AW46" i="8"/>
  <c r="CR46" i="8"/>
  <c r="DO46" i="8"/>
  <c r="AA46" i="8"/>
  <c r="CI46" i="8"/>
  <c r="R46" i="8"/>
  <c r="AX46" i="8"/>
  <c r="AK46" i="8"/>
  <c r="CF46" i="8"/>
  <c r="DC46" i="8"/>
  <c r="E46" i="8"/>
  <c r="BL46" i="8"/>
  <c r="DI46" i="8"/>
  <c r="Z46" i="8"/>
  <c r="M46" i="8"/>
  <c r="BH46" i="8"/>
  <c r="CE46" i="8"/>
  <c r="DN46" i="8"/>
  <c r="CV46" i="8"/>
  <c r="B46" i="8"/>
  <c r="AV46" i="8"/>
  <c r="BG46" i="8"/>
  <c r="DB46" i="8"/>
  <c r="CJ46" i="8"/>
  <c r="X46" i="8"/>
  <c r="AU46" i="8"/>
  <c r="CD46" i="8"/>
  <c r="BX46" i="8"/>
  <c r="L46" i="8"/>
  <c r="AI46" i="8"/>
  <c r="BR46" i="8"/>
  <c r="S46" i="8"/>
  <c r="K46" i="8"/>
  <c r="AT46" i="8"/>
  <c r="DA46" i="8"/>
  <c r="CM46" i="8"/>
  <c r="DK46" i="8"/>
  <c r="CO46" i="8"/>
  <c r="CY46" i="8"/>
  <c r="BY46" i="8"/>
  <c r="H46" i="8"/>
  <c r="CC46" i="8"/>
  <c r="CZ46" i="8"/>
  <c r="BZ46" i="8"/>
  <c r="BB46" i="8"/>
  <c r="CX46" i="8"/>
  <c r="CK46" i="8"/>
  <c r="BK46" i="8"/>
  <c r="CA46" i="8"/>
  <c r="BC46" i="8"/>
  <c r="AF46" i="8"/>
  <c r="BA46" i="8"/>
  <c r="V46" i="8"/>
  <c r="AO46" i="8"/>
  <c r="BD46" i="8"/>
  <c r="AG46" i="8"/>
  <c r="O46" i="8"/>
  <c r="AE46" i="8"/>
  <c r="AC46" i="8"/>
  <c r="AM46" i="8"/>
  <c r="P46" i="8"/>
  <c r="AY46" i="8"/>
  <c r="BW46" i="8"/>
  <c r="AP46" i="8"/>
  <c r="BP46" i="8"/>
  <c r="BO46" i="8"/>
  <c r="T46" i="8"/>
  <c r="CW46" i="8"/>
  <c r="AD46" i="8"/>
  <c r="CN46" i="8"/>
  <c r="C46" i="8"/>
  <c r="AZ46" i="8"/>
  <c r="CU46" i="8"/>
  <c r="G46" i="8"/>
  <c r="A37" i="9"/>
  <c r="CV36" i="9"/>
  <c r="AM36" i="9"/>
  <c r="AK36" i="9"/>
  <c r="BG36" i="9"/>
  <c r="BX36" i="9"/>
  <c r="O36" i="9"/>
  <c r="M36" i="9"/>
  <c r="DP36" i="9"/>
  <c r="AI36" i="9"/>
  <c r="BL36" i="9"/>
  <c r="DD36" i="9"/>
  <c r="W36" i="9"/>
  <c r="AZ36" i="9"/>
  <c r="CR36" i="9"/>
  <c r="K36" i="9"/>
  <c r="AB36" i="9"/>
  <c r="X36" i="9"/>
  <c r="CE36" i="9"/>
  <c r="DI36" i="9"/>
  <c r="CX36" i="9"/>
  <c r="AX36" i="9"/>
  <c r="P36" i="9"/>
  <c r="L36" i="9"/>
  <c r="BS36" i="9"/>
  <c r="CH36" i="9"/>
  <c r="BZ36" i="9"/>
  <c r="Z36" i="9"/>
  <c r="CL36" i="9"/>
  <c r="D36" i="9"/>
  <c r="AU36" i="9"/>
  <c r="DN36" i="9"/>
  <c r="DJ36" i="9"/>
  <c r="BJ36" i="9"/>
  <c r="CZ36" i="9"/>
  <c r="BB36" i="9"/>
  <c r="C36" i="9"/>
  <c r="CO36" i="9"/>
  <c r="DQ36" i="9"/>
  <c r="DB36" i="9"/>
  <c r="CK36" i="9"/>
  <c r="AL36" i="9"/>
  <c r="CB36" i="9"/>
  <c r="AD36" i="9"/>
  <c r="BQ36" i="9"/>
  <c r="CN36" i="9"/>
  <c r="DG36" i="9"/>
  <c r="DE36" i="9"/>
  <c r="CP36" i="9"/>
  <c r="DM36" i="9"/>
  <c r="DL36" i="9"/>
  <c r="BM36" i="9"/>
  <c r="N36" i="9"/>
  <c r="BD36" i="9"/>
  <c r="F36" i="9"/>
  <c r="AS36" i="9"/>
  <c r="BP36" i="9"/>
  <c r="BO36" i="9"/>
  <c r="R36" i="9"/>
  <c r="CU36" i="9"/>
  <c r="CS36" i="9"/>
  <c r="CD36" i="9"/>
  <c r="DA36" i="9"/>
  <c r="AO36" i="9"/>
  <c r="AF36" i="9"/>
  <c r="U36" i="9"/>
  <c r="AR36" i="9"/>
  <c r="BN36" i="9"/>
  <c r="AQ36" i="9"/>
  <c r="DR36" i="9"/>
  <c r="CI36" i="9"/>
  <c r="CG36" i="9"/>
  <c r="BR36" i="9"/>
  <c r="Q36" i="9"/>
  <c r="H36" i="9"/>
  <c r="CW36" i="9"/>
  <c r="B36" i="9"/>
  <c r="T36" i="9"/>
  <c r="BW36" i="9"/>
  <c r="BU36" i="9"/>
  <c r="CF36" i="9"/>
  <c r="BF36" i="9"/>
  <c r="DF36" i="9"/>
  <c r="CY36" i="9"/>
  <c r="BY36" i="9"/>
  <c r="BK36" i="9"/>
  <c r="BI36" i="9"/>
  <c r="BT36" i="9"/>
  <c r="AT36" i="9"/>
  <c r="CC36" i="9"/>
  <c r="CA36" i="9"/>
  <c r="BA36" i="9"/>
  <c r="CM36" i="9"/>
  <c r="DH36" i="9"/>
  <c r="AY36" i="9"/>
  <c r="AW36" i="9"/>
  <c r="BH36" i="9"/>
  <c r="DO36" i="9"/>
  <c r="AH36" i="9"/>
  <c r="BE36" i="9"/>
  <c r="BC36" i="9"/>
  <c r="AC36" i="9"/>
  <c r="S36" i="9"/>
  <c r="CJ36" i="9"/>
  <c r="AA36" i="9"/>
  <c r="Y36" i="9"/>
  <c r="AV36" i="9"/>
  <c r="DC36" i="9"/>
  <c r="V36" i="9"/>
  <c r="AG36" i="9"/>
  <c r="AE36" i="9"/>
  <c r="E36" i="9"/>
  <c r="CT36" i="9"/>
  <c r="AP36" i="9"/>
  <c r="DK36" i="9"/>
  <c r="AN36" i="9"/>
  <c r="AJ36" i="9"/>
  <c r="CQ36" i="9"/>
  <c r="J36" i="9"/>
  <c r="I36" i="9"/>
  <c r="G36" i="9"/>
  <c r="BV36" i="9"/>
  <c r="A48" i="8"/>
  <c r="CQ47" i="8"/>
  <c r="CD47" i="8"/>
  <c r="BE47" i="8"/>
  <c r="H47" i="8"/>
  <c r="DK47" i="8"/>
  <c r="CX47" i="8"/>
  <c r="BM47" i="8"/>
  <c r="BL47" i="8"/>
  <c r="AK47" i="8"/>
  <c r="CT47" i="8"/>
  <c r="BG47" i="8"/>
  <c r="AT47" i="8"/>
  <c r="U47" i="8"/>
  <c r="DL47" i="8"/>
  <c r="CA47" i="8"/>
  <c r="BN47" i="8"/>
  <c r="Z47" i="8"/>
  <c r="AI47" i="8"/>
  <c r="V47" i="8"/>
  <c r="CN47" i="8"/>
  <c r="BC47" i="8"/>
  <c r="AP47" i="8"/>
  <c r="DN47" i="8"/>
  <c r="CO47" i="8"/>
  <c r="AR47" i="8"/>
  <c r="G47" i="8"/>
  <c r="CW47" i="8"/>
  <c r="CV47" i="8"/>
  <c r="K47" i="8"/>
  <c r="AS47" i="8"/>
  <c r="BP47" i="8"/>
  <c r="CY47" i="8"/>
  <c r="AZ47" i="8"/>
  <c r="CG47" i="8"/>
  <c r="AG47" i="8"/>
  <c r="BD47" i="8"/>
  <c r="CM47" i="8"/>
  <c r="AN47" i="8"/>
  <c r="BU47" i="8"/>
  <c r="AM47" i="8"/>
  <c r="I47" i="8"/>
  <c r="AF47" i="8"/>
  <c r="BO47" i="8"/>
  <c r="BI47" i="8"/>
  <c r="AY47" i="8"/>
  <c r="CR47" i="8"/>
  <c r="T47" i="8"/>
  <c r="AQ47" i="8"/>
  <c r="DJ47" i="8"/>
  <c r="AW47" i="8"/>
  <c r="Q47" i="8"/>
  <c r="AX47" i="8"/>
  <c r="AE47" i="8"/>
  <c r="CL47" i="8"/>
  <c r="Y47" i="8"/>
  <c r="P47" i="8"/>
  <c r="S47" i="8"/>
  <c r="BZ47" i="8"/>
  <c r="M47" i="8"/>
  <c r="DO47" i="8"/>
  <c r="DB47" i="8"/>
  <c r="BB47" i="8"/>
  <c r="DC47" i="8"/>
  <c r="CP47" i="8"/>
  <c r="AD47" i="8"/>
  <c r="DF47" i="8"/>
  <c r="CU47" i="8"/>
  <c r="CE47" i="8"/>
  <c r="BR47" i="8"/>
  <c r="DM47" i="8"/>
  <c r="R47" i="8"/>
  <c r="BJ47" i="8"/>
  <c r="BA47" i="8"/>
  <c r="BS47" i="8"/>
  <c r="BF47" i="8"/>
  <c r="DA47" i="8"/>
  <c r="F47" i="8"/>
  <c r="DI47" i="8"/>
  <c r="DH47" i="8"/>
  <c r="DQ47" i="8"/>
  <c r="AA47" i="8"/>
  <c r="X47" i="8"/>
  <c r="CI47" i="8"/>
  <c r="AU47" i="8"/>
  <c r="AH47" i="8"/>
  <c r="CC47" i="8"/>
  <c r="CZ47" i="8"/>
  <c r="CK47" i="8"/>
  <c r="CJ47" i="8"/>
  <c r="DE47" i="8"/>
  <c r="DD47" i="8"/>
  <c r="BQ47" i="8"/>
  <c r="N47" i="8"/>
  <c r="B47" i="8"/>
  <c r="DR47" i="8"/>
  <c r="AO47" i="8"/>
  <c r="BV47" i="8"/>
  <c r="BK47" i="8"/>
  <c r="DG47" i="8"/>
  <c r="BY47" i="8"/>
  <c r="D47" i="8"/>
  <c r="E47" i="8"/>
  <c r="CS47" i="8"/>
  <c r="DP47" i="8"/>
  <c r="AJ47" i="8"/>
  <c r="CF47" i="8"/>
  <c r="BH47" i="8"/>
  <c r="BT47" i="8"/>
  <c r="AB47" i="8"/>
  <c r="J47" i="8"/>
  <c r="CB47" i="8"/>
  <c r="AC47" i="8"/>
  <c r="L47" i="8"/>
  <c r="BX47" i="8"/>
  <c r="BW47" i="8"/>
  <c r="C47" i="8"/>
  <c r="W47" i="8"/>
  <c r="AV47" i="8"/>
  <c r="AL47" i="8"/>
  <c r="O47" i="8"/>
  <c r="CH47" i="8"/>
  <c r="A38" i="9"/>
  <c r="BT37" i="9"/>
  <c r="BF37" i="9"/>
  <c r="U37" i="9"/>
  <c r="CB37" i="9"/>
  <c r="DE37" i="9"/>
  <c r="AV37" i="9"/>
  <c r="AH37" i="9"/>
  <c r="BD37" i="9"/>
  <c r="CS37" i="9"/>
  <c r="AJ37" i="9"/>
  <c r="DO37" i="9"/>
  <c r="V37" i="9"/>
  <c r="AR37" i="9"/>
  <c r="CG37" i="9"/>
  <c r="X37" i="9"/>
  <c r="DC37" i="9"/>
  <c r="J37" i="9"/>
  <c r="DM37" i="9"/>
  <c r="AF37" i="9"/>
  <c r="CR37" i="9"/>
  <c r="CD37" i="9"/>
  <c r="CO37" i="9"/>
  <c r="S37" i="9"/>
  <c r="AP37" i="9"/>
  <c r="AO37" i="9"/>
  <c r="BL37" i="9"/>
  <c r="AZ37" i="9"/>
  <c r="AM37" i="9"/>
  <c r="BX37" i="9"/>
  <c r="AB37" i="9"/>
  <c r="CF37" i="9"/>
  <c r="BR37" i="9"/>
  <c r="CC37" i="9"/>
  <c r="G37" i="9"/>
  <c r="AD37" i="9"/>
  <c r="AC37" i="9"/>
  <c r="AA37" i="9"/>
  <c r="P37" i="9"/>
  <c r="C37" i="9"/>
  <c r="AL37" i="9"/>
  <c r="DQ37" i="9"/>
  <c r="BH37" i="9"/>
  <c r="AT37" i="9"/>
  <c r="BQ37" i="9"/>
  <c r="R37" i="9"/>
  <c r="Q37" i="9"/>
  <c r="B37" i="9"/>
  <c r="AI37" i="9"/>
  <c r="BU37" i="9"/>
  <c r="L37" i="9"/>
  <c r="CQ37" i="9"/>
  <c r="BE37" i="9"/>
  <c r="DL37" i="9"/>
  <c r="F37" i="9"/>
  <c r="E37" i="9"/>
  <c r="DH37" i="9"/>
  <c r="CJ37" i="9"/>
  <c r="BV37" i="9"/>
  <c r="BI37" i="9"/>
  <c r="CE37" i="9"/>
  <c r="AS37" i="9"/>
  <c r="CZ37" i="9"/>
  <c r="DK37" i="9"/>
  <c r="DF37" i="9"/>
  <c r="CU37" i="9"/>
  <c r="AU37" i="9"/>
  <c r="AW37" i="9"/>
  <c r="BS37" i="9"/>
  <c r="AG37" i="9"/>
  <c r="CN37" i="9"/>
  <c r="CY37" i="9"/>
  <c r="BJ37" i="9"/>
  <c r="AY37" i="9"/>
  <c r="K37" i="9"/>
  <c r="AK37" i="9"/>
  <c r="BG37" i="9"/>
  <c r="I37" i="9"/>
  <c r="BP37" i="9"/>
  <c r="CM37" i="9"/>
  <c r="DJ37" i="9"/>
  <c r="DI37" i="9"/>
  <c r="W37" i="9"/>
  <c r="O37" i="9"/>
  <c r="Y37" i="9"/>
  <c r="T37" i="9"/>
  <c r="CA37" i="9"/>
  <c r="CX37" i="9"/>
  <c r="CW37" i="9"/>
  <c r="CI37" i="9"/>
  <c r="M37" i="9"/>
  <c r="H37" i="9"/>
  <c r="BO37" i="9"/>
  <c r="CL37" i="9"/>
  <c r="CK37" i="9"/>
  <c r="AN37" i="9"/>
  <c r="BW37" i="9"/>
  <c r="DN37" i="9"/>
  <c r="BC37" i="9"/>
  <c r="BZ37" i="9"/>
  <c r="BY37" i="9"/>
  <c r="DG37" i="9"/>
  <c r="CT37" i="9"/>
  <c r="D37" i="9"/>
  <c r="DP37" i="9"/>
  <c r="DB37" i="9"/>
  <c r="AQ37" i="9"/>
  <c r="BN37" i="9"/>
  <c r="BM37" i="9"/>
  <c r="BK37" i="9"/>
  <c r="AX37" i="9"/>
  <c r="DD37" i="9"/>
  <c r="CP37" i="9"/>
  <c r="DA37" i="9"/>
  <c r="AE37" i="9"/>
  <c r="BB37" i="9"/>
  <c r="BA37" i="9"/>
  <c r="DR37" i="9"/>
  <c r="Z37" i="9"/>
  <c r="CV37" i="9"/>
  <c r="N37" i="9"/>
  <c r="CH37" i="9"/>
  <c r="A49" i="8"/>
  <c r="CN48" i="8"/>
  <c r="BD48" i="8"/>
  <c r="DH48" i="8"/>
  <c r="CG48" i="8"/>
  <c r="AE48" i="8"/>
  <c r="CP48" i="8"/>
  <c r="DB48" i="8"/>
  <c r="BK48" i="8"/>
  <c r="AJ48" i="8"/>
  <c r="CI48" i="8"/>
  <c r="BU48" i="8"/>
  <c r="AT48" i="8"/>
  <c r="DE48" i="8"/>
  <c r="CQ48" i="8"/>
  <c r="BB48" i="8"/>
  <c r="BN48" i="8"/>
  <c r="CM48" i="8"/>
  <c r="X48" i="8"/>
  <c r="CY48" i="8"/>
  <c r="CZ48" i="8"/>
  <c r="BI48" i="8"/>
  <c r="AU48" i="8"/>
  <c r="S48" i="8"/>
  <c r="CE48" i="8"/>
  <c r="BQ48" i="8"/>
  <c r="AB48" i="8"/>
  <c r="AN48" i="8"/>
  <c r="AF48" i="8"/>
  <c r="I48" i="8"/>
  <c r="BS48" i="8"/>
  <c r="AD48" i="8"/>
  <c r="P48" i="8"/>
  <c r="BP48" i="8"/>
  <c r="DI48" i="8"/>
  <c r="CU48" i="8"/>
  <c r="AP48" i="8"/>
  <c r="CW48" i="8"/>
  <c r="CL48" i="8"/>
  <c r="AR48" i="8"/>
  <c r="CV48" i="8"/>
  <c r="CH48" i="8"/>
  <c r="AC48" i="8"/>
  <c r="Y48" i="8"/>
  <c r="W48" i="8"/>
  <c r="T48" i="8"/>
  <c r="BV48" i="8"/>
  <c r="BH48" i="8"/>
  <c r="DG48" i="8"/>
  <c r="C48" i="8"/>
  <c r="DP48" i="8"/>
  <c r="DK48" i="8"/>
  <c r="H48" i="8"/>
  <c r="AV48" i="8"/>
  <c r="AH48" i="8"/>
  <c r="CT48" i="8"/>
  <c r="DF48" i="8"/>
  <c r="DC48" i="8"/>
  <c r="DO48" i="8"/>
  <c r="CX48" i="8"/>
  <c r="AI48" i="8"/>
  <c r="U48" i="8"/>
  <c r="BT48" i="8"/>
  <c r="CS48" i="8"/>
  <c r="CC48" i="8"/>
  <c r="CO48" i="8"/>
  <c r="CK48" i="8"/>
  <c r="BY48" i="8"/>
  <c r="V48" i="8"/>
  <c r="G48" i="8"/>
  <c r="BG48" i="8"/>
  <c r="CF48" i="8"/>
  <c r="DR48" i="8"/>
  <c r="BO48" i="8"/>
  <c r="CA48" i="8"/>
  <c r="BX48" i="8"/>
  <c r="DM48" i="8"/>
  <c r="L48" i="8"/>
  <c r="AG48" i="8"/>
  <c r="BF48" i="8"/>
  <c r="CR48" i="8"/>
  <c r="AO48" i="8"/>
  <c r="BA48" i="8"/>
  <c r="DN48" i="8"/>
  <c r="AX48" i="8"/>
  <c r="AL48" i="8"/>
  <c r="Z48" i="8"/>
  <c r="F48" i="8"/>
  <c r="AS48" i="8"/>
  <c r="BR48" i="8"/>
  <c r="O48" i="8"/>
  <c r="AA48" i="8"/>
  <c r="DA48" i="8"/>
  <c r="AK48" i="8"/>
  <c r="R48" i="8"/>
  <c r="BE48" i="8"/>
  <c r="DQ48" i="8"/>
  <c r="B48" i="8"/>
  <c r="N48" i="8"/>
  <c r="BZ48" i="8"/>
  <c r="K48" i="8"/>
  <c r="E48" i="8"/>
  <c r="AQ48" i="8"/>
  <c r="DD48" i="8"/>
  <c r="BM48" i="8"/>
  <c r="DJ48" i="8"/>
  <c r="DL48" i="8"/>
  <c r="Q48" i="8"/>
  <c r="CD48" i="8"/>
  <c r="AZ48" i="8"/>
  <c r="AM48" i="8"/>
  <c r="AW48" i="8"/>
  <c r="D48" i="8"/>
  <c r="BC48" i="8"/>
  <c r="CB48" i="8"/>
  <c r="AY48" i="8"/>
  <c r="BJ48" i="8"/>
  <c r="CJ48" i="8"/>
  <c r="BL48" i="8"/>
  <c r="M48" i="8"/>
  <c r="BW48" i="8"/>
  <c r="J48" i="8"/>
  <c r="A39" i="9"/>
  <c r="J38" i="9"/>
  <c r="CO38" i="9"/>
  <c r="AF38" i="9"/>
  <c r="CA38" i="9"/>
  <c r="AP38" i="9"/>
  <c r="CW38" i="9"/>
  <c r="AB38" i="9"/>
  <c r="BQ38" i="9"/>
  <c r="H38" i="9"/>
  <c r="BC38" i="9"/>
  <c r="R38" i="9"/>
  <c r="BY38" i="9"/>
  <c r="DN38" i="9"/>
  <c r="BE38" i="9"/>
  <c r="AQ38" i="9"/>
  <c r="F38" i="9"/>
  <c r="BM38" i="9"/>
  <c r="DB38" i="9"/>
  <c r="AS38" i="9"/>
  <c r="AE38" i="9"/>
  <c r="BA38" i="9"/>
  <c r="AH38" i="9"/>
  <c r="BD38" i="9"/>
  <c r="AC38" i="9"/>
  <c r="AZ38" i="9"/>
  <c r="BK38" i="9"/>
  <c r="BJ38" i="9"/>
  <c r="AK38" i="9"/>
  <c r="AJ38" i="9"/>
  <c r="V38" i="9"/>
  <c r="AR38" i="9"/>
  <c r="Q38" i="9"/>
  <c r="AN38" i="9"/>
  <c r="AY38" i="9"/>
  <c r="AX38" i="9"/>
  <c r="Y38" i="9"/>
  <c r="X38" i="9"/>
  <c r="T38" i="9"/>
  <c r="E38" i="9"/>
  <c r="P38" i="9"/>
  <c r="AM38" i="9"/>
  <c r="AL38" i="9"/>
  <c r="M38" i="9"/>
  <c r="L38" i="9"/>
  <c r="BS38" i="9"/>
  <c r="DK38" i="9"/>
  <c r="D38" i="9"/>
  <c r="AA38" i="9"/>
  <c r="Z38" i="9"/>
  <c r="DO38" i="9"/>
  <c r="CQ38" i="9"/>
  <c r="DM38" i="9"/>
  <c r="CY38" i="9"/>
  <c r="DJ38" i="9"/>
  <c r="O38" i="9"/>
  <c r="N38" i="9"/>
  <c r="W38" i="9"/>
  <c r="DA38" i="9"/>
  <c r="CM38" i="9"/>
  <c r="CX38" i="9"/>
  <c r="C38" i="9"/>
  <c r="B38" i="9"/>
  <c r="DQ38" i="9"/>
  <c r="DP38" i="9"/>
  <c r="CC38" i="9"/>
  <c r="BO38" i="9"/>
  <c r="CL38" i="9"/>
  <c r="DE38" i="9"/>
  <c r="DD38" i="9"/>
  <c r="BG38" i="9"/>
  <c r="CP38" i="9"/>
  <c r="AG38" i="9"/>
  <c r="DL38" i="9"/>
  <c r="S38" i="9"/>
  <c r="BZ38" i="9"/>
  <c r="DH38" i="9"/>
  <c r="DR38" i="9"/>
  <c r="CS38" i="9"/>
  <c r="CR38" i="9"/>
  <c r="CD38" i="9"/>
  <c r="U38" i="9"/>
  <c r="CZ38" i="9"/>
  <c r="G38" i="9"/>
  <c r="BN38" i="9"/>
  <c r="CV38" i="9"/>
  <c r="DG38" i="9"/>
  <c r="DF38" i="9"/>
  <c r="CG38" i="9"/>
  <c r="CF38" i="9"/>
  <c r="CE38" i="9"/>
  <c r="BR38" i="9"/>
  <c r="I38" i="9"/>
  <c r="CN38" i="9"/>
  <c r="BB38" i="9"/>
  <c r="DI38" i="9"/>
  <c r="CJ38" i="9"/>
  <c r="CU38" i="9"/>
  <c r="CT38" i="9"/>
  <c r="BU38" i="9"/>
  <c r="BT38" i="9"/>
  <c r="K38" i="9"/>
  <c r="BF38" i="9"/>
  <c r="CB38" i="9"/>
  <c r="AD38" i="9"/>
  <c r="CK38" i="9"/>
  <c r="BX38" i="9"/>
  <c r="CI38" i="9"/>
  <c r="CH38" i="9"/>
  <c r="BI38" i="9"/>
  <c r="BH38" i="9"/>
  <c r="DC38" i="9"/>
  <c r="AU38" i="9"/>
  <c r="AT38" i="9"/>
  <c r="BP38" i="9"/>
  <c r="AO38" i="9"/>
  <c r="BL38" i="9"/>
  <c r="BW38" i="9"/>
  <c r="BV38" i="9"/>
  <c r="AW38" i="9"/>
  <c r="AV38" i="9"/>
  <c r="AI38" i="9"/>
  <c r="A50" i="8"/>
  <c r="DI49" i="8"/>
  <c r="AX49" i="8"/>
  <c r="BY49" i="8"/>
  <c r="AO49" i="8"/>
  <c r="CT49" i="8"/>
  <c r="C49" i="8"/>
  <c r="CE49" i="8"/>
  <c r="Y49" i="8"/>
  <c r="K49" i="8"/>
  <c r="H49" i="8"/>
  <c r="DA49" i="8"/>
  <c r="E49" i="8"/>
  <c r="BJ49" i="8"/>
  <c r="DM49" i="8"/>
  <c r="CV49" i="8"/>
  <c r="AN49" i="8"/>
  <c r="CP49" i="8"/>
  <c r="DD49" i="8"/>
  <c r="BH49" i="8"/>
  <c r="DQ49" i="8"/>
  <c r="CY49" i="8"/>
  <c r="CG49" i="8"/>
  <c r="BR49" i="8"/>
  <c r="M49" i="8"/>
  <c r="DH49" i="8"/>
  <c r="BN49" i="8"/>
  <c r="CA49" i="8"/>
  <c r="CK49" i="8"/>
  <c r="AR49" i="8"/>
  <c r="AB49" i="8"/>
  <c r="N49" i="8"/>
  <c r="BP49" i="8"/>
  <c r="AZ49" i="8"/>
  <c r="J49" i="8"/>
  <c r="V49" i="8"/>
  <c r="CH49" i="8"/>
  <c r="AP49" i="8"/>
  <c r="BQ49" i="8"/>
  <c r="CR49" i="8"/>
  <c r="AJ49" i="8"/>
  <c r="AW49" i="8"/>
  <c r="CN49" i="8"/>
  <c r="S49" i="8"/>
  <c r="BV49" i="8"/>
  <c r="AA49" i="8"/>
  <c r="BC49" i="8"/>
  <c r="CD49" i="8"/>
  <c r="W49" i="8"/>
  <c r="AI49" i="8"/>
  <c r="BZ49" i="8"/>
  <c r="F49" i="8"/>
  <c r="AL49" i="8"/>
  <c r="Z49" i="8"/>
  <c r="BB49" i="8"/>
  <c r="I49" i="8"/>
  <c r="BK49" i="8"/>
  <c r="AM49" i="8"/>
  <c r="CQ49" i="8"/>
  <c r="AV49" i="8"/>
  <c r="AG49" i="8"/>
  <c r="L49" i="8"/>
  <c r="CC49" i="8"/>
  <c r="AH49" i="8"/>
  <c r="BX49" i="8"/>
  <c r="CW49" i="8"/>
  <c r="BO49" i="8"/>
  <c r="U49" i="8"/>
  <c r="BI49" i="8"/>
  <c r="BM49" i="8"/>
  <c r="DN49" i="8"/>
  <c r="CX49" i="8"/>
  <c r="AK49" i="8"/>
  <c r="BA49" i="8"/>
  <c r="DE49" i="8"/>
  <c r="CI49" i="8"/>
  <c r="BS49" i="8"/>
  <c r="X49" i="8"/>
  <c r="DP49" i="8"/>
  <c r="AC49" i="8"/>
  <c r="CS49" i="8"/>
  <c r="BT49" i="8"/>
  <c r="BE49" i="8"/>
  <c r="CL49" i="8"/>
  <c r="BU49" i="8"/>
  <c r="Q49" i="8"/>
  <c r="BF49" i="8"/>
  <c r="AQ49" i="8"/>
  <c r="DL49" i="8"/>
  <c r="DG49" i="8"/>
  <c r="BW49" i="8"/>
  <c r="DR49" i="8"/>
  <c r="AD49" i="8"/>
  <c r="O49" i="8"/>
  <c r="CF49" i="8"/>
  <c r="DK49" i="8"/>
  <c r="CB49" i="8"/>
  <c r="CO49" i="8"/>
  <c r="AT49" i="8"/>
  <c r="AU49" i="8"/>
  <c r="CJ49" i="8"/>
  <c r="DJ49" i="8"/>
  <c r="D49" i="8"/>
  <c r="BD49" i="8"/>
  <c r="DC49" i="8"/>
  <c r="CM49" i="8"/>
  <c r="AY49" i="8"/>
  <c r="G49" i="8"/>
  <c r="CZ49" i="8"/>
  <c r="AF49" i="8"/>
  <c r="BG49" i="8"/>
  <c r="DB49" i="8"/>
  <c r="B49" i="8"/>
  <c r="CU49" i="8"/>
  <c r="AS49" i="8"/>
  <c r="DO49" i="8"/>
  <c r="T49" i="8"/>
  <c r="R49" i="8"/>
  <c r="BL49" i="8"/>
  <c r="AE49" i="8"/>
  <c r="DF49" i="8"/>
  <c r="P49" i="8"/>
  <c r="A40" i="9"/>
  <c r="AE39" i="9"/>
  <c r="DJ39" i="9"/>
  <c r="BA39" i="9"/>
  <c r="CV39" i="9"/>
  <c r="BK39" i="9"/>
  <c r="DR39" i="9"/>
  <c r="BI39" i="9"/>
  <c r="G39" i="9"/>
  <c r="CL39" i="9"/>
  <c r="AC39" i="9"/>
  <c r="BX39" i="9"/>
  <c r="AM39" i="9"/>
  <c r="CT39" i="9"/>
  <c r="AK39" i="9"/>
  <c r="BZ39" i="9"/>
  <c r="Q39" i="9"/>
  <c r="BL39" i="9"/>
  <c r="AA39" i="9"/>
  <c r="CH39" i="9"/>
  <c r="Y39" i="9"/>
  <c r="BN39" i="9"/>
  <c r="E39" i="9"/>
  <c r="AZ39" i="9"/>
  <c r="O39" i="9"/>
  <c r="BV39" i="9"/>
  <c r="M39" i="9"/>
  <c r="CY39" i="9"/>
  <c r="AP39" i="9"/>
  <c r="AB39" i="9"/>
  <c r="CI39" i="9"/>
  <c r="CR39" i="9"/>
  <c r="CE39" i="9"/>
  <c r="BF39" i="9"/>
  <c r="BE39" i="9"/>
  <c r="CM39" i="9"/>
  <c r="AD39" i="9"/>
  <c r="DI39" i="9"/>
  <c r="P39" i="9"/>
  <c r="BW39" i="9"/>
  <c r="DQ39" i="9"/>
  <c r="CF39" i="9"/>
  <c r="BS39" i="9"/>
  <c r="AT39" i="9"/>
  <c r="AS39" i="9"/>
  <c r="CN39" i="9"/>
  <c r="CA39" i="9"/>
  <c r="R39" i="9"/>
  <c r="CW39" i="9"/>
  <c r="D39" i="9"/>
  <c r="AY39" i="9"/>
  <c r="DF39" i="9"/>
  <c r="DE39" i="9"/>
  <c r="BT39" i="9"/>
  <c r="BG39" i="9"/>
  <c r="AH39" i="9"/>
  <c r="AG39" i="9"/>
  <c r="DL39" i="9"/>
  <c r="BO39" i="9"/>
  <c r="F39" i="9"/>
  <c r="CK39" i="9"/>
  <c r="C39" i="9"/>
  <c r="BJ39" i="9"/>
  <c r="CS39" i="9"/>
  <c r="BH39" i="9"/>
  <c r="AU39" i="9"/>
  <c r="V39" i="9"/>
  <c r="U39" i="9"/>
  <c r="AR39" i="9"/>
  <c r="BC39" i="9"/>
  <c r="BY39" i="9"/>
  <c r="AX39" i="9"/>
  <c r="CG39" i="9"/>
  <c r="AV39" i="9"/>
  <c r="AI39" i="9"/>
  <c r="J39" i="9"/>
  <c r="I39" i="9"/>
  <c r="AF39" i="9"/>
  <c r="AQ39" i="9"/>
  <c r="BM39" i="9"/>
  <c r="AL39" i="9"/>
  <c r="BU39" i="9"/>
  <c r="AJ39" i="9"/>
  <c r="W39" i="9"/>
  <c r="CB39" i="9"/>
  <c r="S39" i="9"/>
  <c r="AO39" i="9"/>
  <c r="Z39" i="9"/>
  <c r="AW39" i="9"/>
  <c r="X39" i="9"/>
  <c r="K39" i="9"/>
  <c r="N39" i="9"/>
  <c r="L39" i="9"/>
  <c r="DN39" i="9"/>
  <c r="DM39" i="9"/>
  <c r="CZ39" i="9"/>
  <c r="B39" i="9"/>
  <c r="DB39" i="9"/>
  <c r="DA39" i="9"/>
  <c r="H39" i="9"/>
  <c r="DH39" i="9"/>
  <c r="DO39" i="9"/>
  <c r="CP39" i="9"/>
  <c r="CO39" i="9"/>
  <c r="BP39" i="9"/>
  <c r="CX39" i="9"/>
  <c r="CJ39" i="9"/>
  <c r="DG39" i="9"/>
  <c r="DP39" i="9"/>
  <c r="DC39" i="9"/>
  <c r="CD39" i="9"/>
  <c r="CC39" i="9"/>
  <c r="T39" i="9"/>
  <c r="BD39" i="9"/>
  <c r="DK39" i="9"/>
  <c r="BB39" i="9"/>
  <c r="AN39" i="9"/>
  <c r="CU39" i="9"/>
  <c r="DD39" i="9"/>
  <c r="CQ39" i="9"/>
  <c r="BR39" i="9"/>
  <c r="BQ39" i="9"/>
  <c r="A51" i="8"/>
  <c r="BS50" i="8"/>
  <c r="CT50" i="8"/>
  <c r="DP50" i="8"/>
  <c r="AI50" i="8"/>
  <c r="CH50" i="8"/>
  <c r="BF50" i="8"/>
  <c r="BH50" i="8"/>
  <c r="AP50" i="8"/>
  <c r="Y50" i="8"/>
  <c r="CJ50" i="8"/>
  <c r="BP50" i="8"/>
  <c r="S50" i="8"/>
  <c r="AG50" i="8"/>
  <c r="CB50" i="8"/>
  <c r="AX50" i="8"/>
  <c r="DC50" i="8"/>
  <c r="V50" i="8"/>
  <c r="L50" i="8"/>
  <c r="DA50" i="8"/>
  <c r="AM50" i="8"/>
  <c r="T50" i="8"/>
  <c r="AF50" i="8"/>
  <c r="AV50" i="8"/>
  <c r="Z50" i="8"/>
  <c r="CE50" i="8"/>
  <c r="BT50" i="8"/>
  <c r="F50" i="8"/>
  <c r="CR50" i="8"/>
  <c r="K50" i="8"/>
  <c r="CP50" i="8"/>
  <c r="DH50" i="8"/>
  <c r="CM50" i="8"/>
  <c r="BU50" i="8"/>
  <c r="G50" i="8"/>
  <c r="BO50" i="8"/>
  <c r="CC50" i="8"/>
  <c r="BV50" i="8"/>
  <c r="DN50" i="8"/>
  <c r="BA50" i="8"/>
  <c r="DJ50" i="8"/>
  <c r="BJ50" i="8"/>
  <c r="DD50" i="8"/>
  <c r="DB50" i="8"/>
  <c r="DG50" i="8"/>
  <c r="AK50" i="8"/>
  <c r="CS50" i="8"/>
  <c r="CA50" i="8"/>
  <c r="AL50" i="8"/>
  <c r="CF50" i="8"/>
  <c r="CD50" i="8"/>
  <c r="CN50" i="8"/>
  <c r="BW50" i="8"/>
  <c r="E50" i="8"/>
  <c r="BZ50" i="8"/>
  <c r="CU50" i="8"/>
  <c r="N50" i="8"/>
  <c r="BR50" i="8"/>
  <c r="BX50" i="8"/>
  <c r="BE50" i="8"/>
  <c r="DQ50" i="8"/>
  <c r="BK50" i="8"/>
  <c r="B50" i="8"/>
  <c r="AT50" i="8"/>
  <c r="AQ50" i="8"/>
  <c r="AA50" i="8"/>
  <c r="DE50" i="8"/>
  <c r="CX50" i="8"/>
  <c r="DM50" i="8"/>
  <c r="AS50" i="8"/>
  <c r="AE50" i="8"/>
  <c r="DI50" i="8"/>
  <c r="DO50" i="8"/>
  <c r="AH50" i="8"/>
  <c r="AB50" i="8"/>
  <c r="I50" i="8"/>
  <c r="CL50" i="8"/>
  <c r="CG50" i="8"/>
  <c r="CW50" i="8"/>
  <c r="AD50" i="8"/>
  <c r="M50" i="8"/>
  <c r="CQ50" i="8"/>
  <c r="J50" i="8"/>
  <c r="BD50" i="8"/>
  <c r="CK50" i="8"/>
  <c r="AZ50" i="8"/>
  <c r="BN50" i="8"/>
  <c r="DL50" i="8"/>
  <c r="O50" i="8"/>
  <c r="BG50" i="8"/>
  <c r="AO50" i="8"/>
  <c r="BC50" i="8"/>
  <c r="CZ50" i="8"/>
  <c r="AJ50" i="8"/>
  <c r="AY50" i="8"/>
  <c r="CV50" i="8"/>
  <c r="AR50" i="8"/>
  <c r="AU50" i="8"/>
  <c r="H50" i="8"/>
  <c r="AN50" i="8"/>
  <c r="BQ50" i="8"/>
  <c r="D50" i="8"/>
  <c r="R50" i="8"/>
  <c r="BM50" i="8"/>
  <c r="W50" i="8"/>
  <c r="X50" i="8"/>
  <c r="BB50" i="8"/>
  <c r="C50" i="8"/>
  <c r="AW50" i="8"/>
  <c r="DK50" i="8"/>
  <c r="DR50" i="8"/>
  <c r="U50" i="8"/>
  <c r="CY50" i="8"/>
  <c r="Q50" i="8"/>
  <c r="BL50" i="8"/>
  <c r="DF50" i="8"/>
  <c r="AC50" i="8"/>
  <c r="BY50" i="8"/>
  <c r="CO50" i="8"/>
  <c r="CI50" i="8"/>
  <c r="P50" i="8"/>
  <c r="BI50" i="8"/>
  <c r="A41" i="9"/>
  <c r="AZ40" i="9"/>
  <c r="BV40" i="9"/>
  <c r="CR40" i="9"/>
  <c r="CD40" i="9"/>
  <c r="AB40" i="9"/>
  <c r="DG40" i="9"/>
  <c r="AX40" i="9"/>
  <c r="DE40" i="9"/>
  <c r="BT40" i="9"/>
  <c r="DO40" i="9"/>
  <c r="BF40" i="9"/>
  <c r="P40" i="9"/>
  <c r="CU40" i="9"/>
  <c r="AL40" i="9"/>
  <c r="CS40" i="9"/>
  <c r="BH40" i="9"/>
  <c r="DC40" i="9"/>
  <c r="AT40" i="9"/>
  <c r="D40" i="9"/>
  <c r="CI40" i="9"/>
  <c r="Z40" i="9"/>
  <c r="CG40" i="9"/>
  <c r="AV40" i="9"/>
  <c r="CQ40" i="9"/>
  <c r="AH40" i="9"/>
  <c r="B40" i="9"/>
  <c r="W40" i="9"/>
  <c r="J40" i="9"/>
  <c r="DM40" i="9"/>
  <c r="CZ40" i="9"/>
  <c r="CA40" i="9"/>
  <c r="BZ40" i="9"/>
  <c r="DI40" i="9"/>
  <c r="K40" i="9"/>
  <c r="DA40" i="9"/>
  <c r="CN40" i="9"/>
  <c r="BO40" i="9"/>
  <c r="BN40" i="9"/>
  <c r="DQ40" i="9"/>
  <c r="CO40" i="9"/>
  <c r="CB40" i="9"/>
  <c r="BC40" i="9"/>
  <c r="BB40" i="9"/>
  <c r="Q40" i="9"/>
  <c r="BW40" i="9"/>
  <c r="BU40" i="9"/>
  <c r="CC40" i="9"/>
  <c r="BP40" i="9"/>
  <c r="AQ40" i="9"/>
  <c r="AP40" i="9"/>
  <c r="BK40" i="9"/>
  <c r="BI40" i="9"/>
  <c r="DP40" i="9"/>
  <c r="BQ40" i="9"/>
  <c r="BD40" i="9"/>
  <c r="AE40" i="9"/>
  <c r="AD40" i="9"/>
  <c r="CW40" i="9"/>
  <c r="DH40" i="9"/>
  <c r="AY40" i="9"/>
  <c r="AW40" i="9"/>
  <c r="DD40" i="9"/>
  <c r="BE40" i="9"/>
  <c r="AR40" i="9"/>
  <c r="S40" i="9"/>
  <c r="R40" i="9"/>
  <c r="CV40" i="9"/>
  <c r="AM40" i="9"/>
  <c r="DR40" i="9"/>
  <c r="AK40" i="9"/>
  <c r="CF40" i="9"/>
  <c r="AS40" i="9"/>
  <c r="AF40" i="9"/>
  <c r="G40" i="9"/>
  <c r="F40" i="9"/>
  <c r="BA40" i="9"/>
  <c r="CJ40" i="9"/>
  <c r="AA40" i="9"/>
  <c r="DF40" i="9"/>
  <c r="Y40" i="9"/>
  <c r="AJ40" i="9"/>
  <c r="CE40" i="9"/>
  <c r="DN40" i="9"/>
  <c r="AG40" i="9"/>
  <c r="T40" i="9"/>
  <c r="AC40" i="9"/>
  <c r="BM40" i="9"/>
  <c r="BX40" i="9"/>
  <c r="O40" i="9"/>
  <c r="CT40" i="9"/>
  <c r="M40" i="9"/>
  <c r="X40" i="9"/>
  <c r="BS40" i="9"/>
  <c r="DB40" i="9"/>
  <c r="U40" i="9"/>
  <c r="H40" i="9"/>
  <c r="CK40" i="9"/>
  <c r="BL40" i="9"/>
  <c r="C40" i="9"/>
  <c r="CH40" i="9"/>
  <c r="L40" i="9"/>
  <c r="BG40" i="9"/>
  <c r="CP40" i="9"/>
  <c r="I40" i="9"/>
  <c r="DK40" i="9"/>
  <c r="DJ40" i="9"/>
  <c r="AO40" i="9"/>
  <c r="E40" i="9"/>
  <c r="BY40" i="9"/>
  <c r="AN40" i="9"/>
  <c r="BJ40" i="9"/>
  <c r="AU40" i="9"/>
  <c r="BR40" i="9"/>
  <c r="CY40" i="9"/>
  <c r="CX40" i="9"/>
  <c r="N40" i="9"/>
  <c r="AI40" i="9"/>
  <c r="V40" i="9"/>
  <c r="DL40" i="9"/>
  <c r="CM40" i="9"/>
  <c r="CL40" i="9"/>
  <c r="A52" i="8"/>
  <c r="K51" i="8"/>
  <c r="AG51" i="8"/>
  <c r="CN51" i="8"/>
  <c r="DO51" i="8"/>
  <c r="BD51" i="8"/>
  <c r="DA51" i="8"/>
  <c r="T51" i="8"/>
  <c r="CA51" i="8"/>
  <c r="DG51" i="8"/>
  <c r="AL51" i="8"/>
  <c r="DB51" i="8"/>
  <c r="DR51" i="8"/>
  <c r="BK51" i="8"/>
  <c r="L51" i="8"/>
  <c r="CQ51" i="8"/>
  <c r="BQ51" i="8"/>
  <c r="AQ51" i="8"/>
  <c r="CS51" i="8"/>
  <c r="BX51" i="8"/>
  <c r="BF51" i="8"/>
  <c r="AY51" i="8"/>
  <c r="BN51" i="8"/>
  <c r="DQ51" i="8"/>
  <c r="J51" i="8"/>
  <c r="BS51" i="8"/>
  <c r="AS51" i="8"/>
  <c r="S51" i="8"/>
  <c r="BI51" i="8"/>
  <c r="AN51" i="8"/>
  <c r="V51" i="8"/>
  <c r="DE51" i="8"/>
  <c r="CJ51" i="8"/>
  <c r="O51" i="8"/>
  <c r="AD51" i="8"/>
  <c r="CG51" i="8"/>
  <c r="W51" i="8"/>
  <c r="BP51" i="8"/>
  <c r="DK51" i="8"/>
  <c r="CL51" i="8"/>
  <c r="AK51" i="8"/>
  <c r="P51" i="8"/>
  <c r="M51" i="8"/>
  <c r="I51" i="8"/>
  <c r="CZ51" i="8"/>
  <c r="Y51" i="8"/>
  <c r="D51" i="8"/>
  <c r="CP51" i="8"/>
  <c r="CI51" i="8"/>
  <c r="CX51" i="8"/>
  <c r="CB51" i="8"/>
  <c r="E51" i="8"/>
  <c r="BW51" i="8"/>
  <c r="DF51" i="8"/>
  <c r="BR51" i="8"/>
  <c r="CH51" i="8"/>
  <c r="CF51" i="8"/>
  <c r="AR51" i="8"/>
  <c r="AM51" i="8"/>
  <c r="BV51" i="8"/>
  <c r="AH51" i="8"/>
  <c r="AX51" i="8"/>
  <c r="CW51" i="8"/>
  <c r="AF51" i="8"/>
  <c r="C51" i="8"/>
  <c r="BB51" i="8"/>
  <c r="CK51" i="8"/>
  <c r="N51" i="8"/>
  <c r="BM51" i="8"/>
  <c r="AB51" i="8"/>
  <c r="DP51" i="8"/>
  <c r="CT51" i="8"/>
  <c r="H51" i="8"/>
  <c r="R51" i="8"/>
  <c r="BU51" i="8"/>
  <c r="AW51" i="8"/>
  <c r="DC51" i="8"/>
  <c r="B51" i="8"/>
  <c r="BA51" i="8"/>
  <c r="AC51" i="8"/>
  <c r="CE51" i="8"/>
  <c r="CY51" i="8"/>
  <c r="Q51" i="8"/>
  <c r="DD51" i="8"/>
  <c r="Z51" i="8"/>
  <c r="BG51" i="8"/>
  <c r="DM51" i="8"/>
  <c r="CM51" i="8"/>
  <c r="BT51" i="8"/>
  <c r="DN51" i="8"/>
  <c r="AU51" i="8"/>
  <c r="CO51" i="8"/>
  <c r="BO51" i="8"/>
  <c r="DH51" i="8"/>
  <c r="AZ51" i="8"/>
  <c r="CU51" i="8"/>
  <c r="AI51" i="8"/>
  <c r="CC51" i="8"/>
  <c r="BC51" i="8"/>
  <c r="DI51" i="8"/>
  <c r="CR51" i="8"/>
  <c r="AJ51" i="8"/>
  <c r="CD51" i="8"/>
  <c r="F51" i="8"/>
  <c r="BE51" i="8"/>
  <c r="AE51" i="8"/>
  <c r="BY51" i="8"/>
  <c r="BH51" i="8"/>
  <c r="AT51" i="8"/>
  <c r="AV51" i="8"/>
  <c r="U51" i="8"/>
  <c r="BJ51" i="8"/>
  <c r="AP51" i="8"/>
  <c r="G51" i="8"/>
  <c r="AA51" i="8"/>
  <c r="DJ51" i="8"/>
  <c r="BZ51" i="8"/>
  <c r="BL51" i="8"/>
  <c r="X51" i="8"/>
  <c r="CV51" i="8"/>
  <c r="DL51" i="8"/>
  <c r="AO51" i="8"/>
  <c r="A42" i="9"/>
  <c r="CG41" i="9"/>
  <c r="X41" i="9"/>
  <c r="CQ41" i="9"/>
  <c r="J41" i="9"/>
  <c r="DM41" i="9"/>
  <c r="T41" i="9"/>
  <c r="CY41" i="9"/>
  <c r="BI41" i="9"/>
  <c r="BS41" i="9"/>
  <c r="CO41" i="9"/>
  <c r="CA41" i="9"/>
  <c r="AW41" i="9"/>
  <c r="BG41" i="9"/>
  <c r="DN41" i="9"/>
  <c r="CC41" i="9"/>
  <c r="BO41" i="9"/>
  <c r="AK41" i="9"/>
  <c r="DP41" i="9"/>
  <c r="AU41" i="9"/>
  <c r="DB41" i="9"/>
  <c r="BQ41" i="9"/>
  <c r="DL41" i="9"/>
  <c r="BC41" i="9"/>
  <c r="DE41" i="9"/>
  <c r="AV41" i="9"/>
  <c r="DO41" i="9"/>
  <c r="AH41" i="9"/>
  <c r="AS41" i="9"/>
  <c r="CN41" i="9"/>
  <c r="CV41" i="9"/>
  <c r="CU41" i="9"/>
  <c r="CS41" i="9"/>
  <c r="AJ41" i="9"/>
  <c r="DC41" i="9"/>
  <c r="V41" i="9"/>
  <c r="AG41" i="9"/>
  <c r="CB41" i="9"/>
  <c r="DK41" i="9"/>
  <c r="DI41" i="9"/>
  <c r="CJ41" i="9"/>
  <c r="CI41" i="9"/>
  <c r="AL41" i="9"/>
  <c r="N41" i="9"/>
  <c r="BU41" i="9"/>
  <c r="L41" i="9"/>
  <c r="CE41" i="9"/>
  <c r="U41" i="9"/>
  <c r="BP41" i="9"/>
  <c r="CM41" i="9"/>
  <c r="DJ41" i="9"/>
  <c r="CW41" i="9"/>
  <c r="BX41" i="9"/>
  <c r="BW41" i="9"/>
  <c r="Y41" i="9"/>
  <c r="AI41" i="9"/>
  <c r="I41" i="9"/>
  <c r="BD41" i="9"/>
  <c r="AQ41" i="9"/>
  <c r="CX41" i="9"/>
  <c r="CK41" i="9"/>
  <c r="BL41" i="9"/>
  <c r="BK41" i="9"/>
  <c r="DR41" i="9"/>
  <c r="M41" i="9"/>
  <c r="W41" i="9"/>
  <c r="AR41" i="9"/>
  <c r="AE41" i="9"/>
  <c r="CL41" i="9"/>
  <c r="BY41" i="9"/>
  <c r="AZ41" i="9"/>
  <c r="AY41" i="9"/>
  <c r="CH41" i="9"/>
  <c r="K41" i="9"/>
  <c r="AF41" i="9"/>
  <c r="S41" i="9"/>
  <c r="BZ41" i="9"/>
  <c r="BM41" i="9"/>
  <c r="AN41" i="9"/>
  <c r="AM41" i="9"/>
  <c r="H41" i="9"/>
  <c r="G41" i="9"/>
  <c r="BN41" i="9"/>
  <c r="BA41" i="9"/>
  <c r="AB41" i="9"/>
  <c r="AA41" i="9"/>
  <c r="AX41" i="9"/>
  <c r="B41" i="9"/>
  <c r="DD41" i="9"/>
  <c r="CP41" i="9"/>
  <c r="BB41" i="9"/>
  <c r="AO41" i="9"/>
  <c r="P41" i="9"/>
  <c r="O41" i="9"/>
  <c r="DF41" i="9"/>
  <c r="CR41" i="9"/>
  <c r="CD41" i="9"/>
  <c r="AP41" i="9"/>
  <c r="AC41" i="9"/>
  <c r="D41" i="9"/>
  <c r="C41" i="9"/>
  <c r="BJ41" i="9"/>
  <c r="Z41" i="9"/>
  <c r="CT41" i="9"/>
  <c r="CF41" i="9"/>
  <c r="BR41" i="9"/>
  <c r="AD41" i="9"/>
  <c r="Q41" i="9"/>
  <c r="BV41" i="9"/>
  <c r="BT41" i="9"/>
  <c r="BF41" i="9"/>
  <c r="DA41" i="9"/>
  <c r="R41" i="9"/>
  <c r="E41" i="9"/>
  <c r="DQ41" i="9"/>
  <c r="BH41" i="9"/>
  <c r="AT41" i="9"/>
  <c r="BE41" i="9"/>
  <c r="CZ41" i="9"/>
  <c r="F41" i="9"/>
  <c r="DH41" i="9"/>
  <c r="DG41" i="9"/>
  <c r="A53" i="8"/>
  <c r="AF52" i="8"/>
  <c r="BB52" i="8"/>
  <c r="DI52" i="8"/>
  <c r="R52" i="8"/>
  <c r="BY52" i="8"/>
  <c r="T52" i="8"/>
  <c r="BM52" i="8"/>
  <c r="CV52" i="8"/>
  <c r="AG52" i="8"/>
  <c r="J52" i="8"/>
  <c r="CH52" i="8"/>
  <c r="BK52" i="8"/>
  <c r="BG52" i="8"/>
  <c r="DJ52" i="8"/>
  <c r="AC52" i="8"/>
  <c r="BL52" i="8"/>
  <c r="CR52" i="8"/>
  <c r="CI52" i="8"/>
  <c r="Y52" i="8"/>
  <c r="B52" i="8"/>
  <c r="DN52" i="8"/>
  <c r="DL52" i="8"/>
  <c r="CL52" i="8"/>
  <c r="E52" i="8"/>
  <c r="AN52" i="8"/>
  <c r="BT52" i="8"/>
  <c r="AU52" i="8"/>
  <c r="BP52" i="8"/>
  <c r="AD52" i="8"/>
  <c r="X52" i="8"/>
  <c r="CP52" i="8"/>
  <c r="BS52" i="8"/>
  <c r="AW52" i="8"/>
  <c r="BJ52" i="8"/>
  <c r="BI52" i="8"/>
  <c r="DQ52" i="8"/>
  <c r="CN52" i="8"/>
  <c r="CJ52" i="8"/>
  <c r="G52" i="8"/>
  <c r="BO52" i="8"/>
  <c r="AL52" i="8"/>
  <c r="CA52" i="8"/>
  <c r="CB52" i="8"/>
  <c r="BX52" i="8"/>
  <c r="AT52" i="8"/>
  <c r="S52" i="8"/>
  <c r="BD52" i="8"/>
  <c r="CX52" i="8"/>
  <c r="AZ52" i="8"/>
  <c r="C52" i="8"/>
  <c r="DB52" i="8"/>
  <c r="CS52" i="8"/>
  <c r="O52" i="8"/>
  <c r="DO52" i="8"/>
  <c r="CQ52" i="8"/>
  <c r="AR52" i="8"/>
  <c r="BZ52" i="8"/>
  <c r="AB52" i="8"/>
  <c r="CG52" i="8"/>
  <c r="BW52" i="8"/>
  <c r="H52" i="8"/>
  <c r="BN52" i="8"/>
  <c r="P52" i="8"/>
  <c r="DP52" i="8"/>
  <c r="DG52" i="8"/>
  <c r="AS52" i="8"/>
  <c r="BE52" i="8"/>
  <c r="AP52" i="8"/>
  <c r="D52" i="8"/>
  <c r="DD52" i="8"/>
  <c r="DK52" i="8"/>
  <c r="CO52" i="8"/>
  <c r="W52" i="8"/>
  <c r="AI52" i="8"/>
  <c r="M52" i="8"/>
  <c r="F52" i="8"/>
  <c r="CW52" i="8"/>
  <c r="CF52" i="8"/>
  <c r="BU52" i="8"/>
  <c r="AX52" i="8"/>
  <c r="N52" i="8"/>
  <c r="CK52" i="8"/>
  <c r="BH52" i="8"/>
  <c r="AY52" i="8"/>
  <c r="AE52" i="8"/>
  <c r="DF52" i="8"/>
  <c r="DR52" i="8"/>
  <c r="BA52" i="8"/>
  <c r="AV52" i="8"/>
  <c r="K52" i="8"/>
  <c r="CM52" i="8"/>
  <c r="DA52" i="8"/>
  <c r="CY52" i="8"/>
  <c r="AO52" i="8"/>
  <c r="AJ52" i="8"/>
  <c r="BR52" i="8"/>
  <c r="DE52" i="8"/>
  <c r="CE52" i="8"/>
  <c r="CD52" i="8"/>
  <c r="Q52" i="8"/>
  <c r="L52" i="8"/>
  <c r="AA52" i="8"/>
  <c r="BQ52" i="8"/>
  <c r="AQ52" i="8"/>
  <c r="AM52" i="8"/>
  <c r="CU52" i="8"/>
  <c r="DC52" i="8"/>
  <c r="BC52" i="8"/>
  <c r="CZ52" i="8"/>
  <c r="AH52" i="8"/>
  <c r="DH52" i="8"/>
  <c r="V52" i="8"/>
  <c r="DM52" i="8"/>
  <c r="BV52" i="8"/>
  <c r="BF52" i="8"/>
  <c r="I52" i="8"/>
  <c r="CC52" i="8"/>
  <c r="Z52" i="8"/>
  <c r="U52" i="8"/>
  <c r="AK52" i="8"/>
  <c r="CT52" i="8"/>
  <c r="A43" i="9"/>
  <c r="DB42" i="9"/>
  <c r="AS42" i="9"/>
  <c r="DL42" i="9"/>
  <c r="AE42" i="9"/>
  <c r="AO42" i="9"/>
  <c r="CD42" i="9"/>
  <c r="U42" i="9"/>
  <c r="CN42" i="9"/>
  <c r="G42" i="9"/>
  <c r="DJ42" i="9"/>
  <c r="Q42" i="9"/>
  <c r="CV42" i="9"/>
  <c r="BR42" i="9"/>
  <c r="I42" i="9"/>
  <c r="CB42" i="9"/>
  <c r="CX42" i="9"/>
  <c r="E42" i="9"/>
  <c r="CJ42" i="9"/>
  <c r="BF42" i="9"/>
  <c r="BP42" i="9"/>
  <c r="CL42" i="9"/>
  <c r="BX42" i="9"/>
  <c r="DM42" i="9"/>
  <c r="CY42" i="9"/>
  <c r="D42" i="9"/>
  <c r="O42" i="9"/>
  <c r="B42" i="9"/>
  <c r="BG42" i="9"/>
  <c r="AI42" i="9"/>
  <c r="DA42" i="9"/>
  <c r="CM42" i="9"/>
  <c r="C42" i="9"/>
  <c r="DQ42" i="9"/>
  <c r="DP42" i="9"/>
  <c r="DC42" i="9"/>
  <c r="CO42" i="9"/>
  <c r="CA42" i="9"/>
  <c r="DR42" i="9"/>
  <c r="DE42" i="9"/>
  <c r="DD42" i="9"/>
  <c r="CC42" i="9"/>
  <c r="BO42" i="9"/>
  <c r="BZ42" i="9"/>
  <c r="DF42" i="9"/>
  <c r="CS42" i="9"/>
  <c r="CR42" i="9"/>
  <c r="BQ42" i="9"/>
  <c r="BC42" i="9"/>
  <c r="BN42" i="9"/>
  <c r="DI42" i="9"/>
  <c r="DG42" i="9"/>
  <c r="CT42" i="9"/>
  <c r="CG42" i="9"/>
  <c r="CF42" i="9"/>
  <c r="DN42" i="9"/>
  <c r="BE42" i="9"/>
  <c r="AQ42" i="9"/>
  <c r="BB42" i="9"/>
  <c r="CW42" i="9"/>
  <c r="CU42" i="9"/>
  <c r="CH42" i="9"/>
  <c r="BU42" i="9"/>
  <c r="BT42" i="9"/>
  <c r="BS42" i="9"/>
  <c r="W42" i="9"/>
  <c r="CP42" i="9"/>
  <c r="AG42" i="9"/>
  <c r="CZ42" i="9"/>
  <c r="S42" i="9"/>
  <c r="AP42" i="9"/>
  <c r="CK42" i="9"/>
  <c r="DH42" i="9"/>
  <c r="CI42" i="9"/>
  <c r="BV42" i="9"/>
  <c r="BI42" i="9"/>
  <c r="BH42" i="9"/>
  <c r="AT42" i="9"/>
  <c r="BD42" i="9"/>
  <c r="AD42" i="9"/>
  <c r="BY42" i="9"/>
  <c r="BL42" i="9"/>
  <c r="BW42" i="9"/>
  <c r="BJ42" i="9"/>
  <c r="AW42" i="9"/>
  <c r="AV42" i="9"/>
  <c r="CE42" i="9"/>
  <c r="AU42" i="9"/>
  <c r="DO42" i="9"/>
  <c r="AH42" i="9"/>
  <c r="AR42" i="9"/>
  <c r="R42" i="9"/>
  <c r="BM42" i="9"/>
  <c r="AZ42" i="9"/>
  <c r="BK42" i="9"/>
  <c r="AX42" i="9"/>
  <c r="AK42" i="9"/>
  <c r="AJ42" i="9"/>
  <c r="V42" i="9"/>
  <c r="AF42" i="9"/>
  <c r="F42" i="9"/>
  <c r="BA42" i="9"/>
  <c r="AN42" i="9"/>
  <c r="AY42" i="9"/>
  <c r="AL42" i="9"/>
  <c r="Y42" i="9"/>
  <c r="X42" i="9"/>
  <c r="J42" i="9"/>
  <c r="T42" i="9"/>
  <c r="AC42" i="9"/>
  <c r="AB42" i="9"/>
  <c r="AM42" i="9"/>
  <c r="Z42" i="9"/>
  <c r="M42" i="9"/>
  <c r="L42" i="9"/>
  <c r="H42" i="9"/>
  <c r="DK42" i="9"/>
  <c r="P42" i="9"/>
  <c r="AA42" i="9"/>
  <c r="N42" i="9"/>
  <c r="K42" i="9"/>
  <c r="CQ42" i="9"/>
  <c r="A54" i="8"/>
  <c r="BA53" i="8"/>
  <c r="BW53" i="8"/>
  <c r="Q53" i="8"/>
  <c r="AM53" i="8"/>
  <c r="CT53" i="8"/>
  <c r="BY53" i="8"/>
  <c r="AA53" i="8"/>
  <c r="DR53" i="8"/>
  <c r="I53" i="8"/>
  <c r="DH53" i="8"/>
  <c r="AB53" i="8"/>
  <c r="BD53" i="8"/>
  <c r="R53" i="8"/>
  <c r="AC53" i="8"/>
  <c r="BV53" i="8"/>
  <c r="CS53" i="8"/>
  <c r="DM53" i="8"/>
  <c r="CP53" i="8"/>
  <c r="BS53" i="8"/>
  <c r="AV53" i="8"/>
  <c r="CE53" i="8"/>
  <c r="BH53" i="8"/>
  <c r="DP53" i="8"/>
  <c r="AX53" i="8"/>
  <c r="BU53" i="8"/>
  <c r="CO53" i="8"/>
  <c r="BB53" i="8"/>
  <c r="AE53" i="8"/>
  <c r="H53" i="8"/>
  <c r="DC53" i="8"/>
  <c r="CF53" i="8"/>
  <c r="AQ53" i="8"/>
  <c r="T53" i="8"/>
  <c r="CB53" i="8"/>
  <c r="DI53" i="8"/>
  <c r="CI53" i="8"/>
  <c r="B53" i="8"/>
  <c r="Y53" i="8"/>
  <c r="AS53" i="8"/>
  <c r="CL53" i="8"/>
  <c r="X53" i="8"/>
  <c r="D53" i="8"/>
  <c r="O53" i="8"/>
  <c r="DF53" i="8"/>
  <c r="BQ53" i="8"/>
  <c r="DJ53" i="8"/>
  <c r="AR53" i="8"/>
  <c r="AI53" i="8"/>
  <c r="C53" i="8"/>
  <c r="CH53" i="8"/>
  <c r="BE53" i="8"/>
  <c r="DK53" i="8"/>
  <c r="CN53" i="8"/>
  <c r="W53" i="8"/>
  <c r="P53" i="8"/>
  <c r="DO53" i="8"/>
  <c r="CQ53" i="8"/>
  <c r="AJ53" i="8"/>
  <c r="BJ53" i="8"/>
  <c r="AG53" i="8"/>
  <c r="BT53" i="8"/>
  <c r="AZ53" i="8"/>
  <c r="AL53" i="8"/>
  <c r="U53" i="8"/>
  <c r="AF53" i="8"/>
  <c r="J53" i="8"/>
  <c r="Z53" i="8"/>
  <c r="DQ53" i="8"/>
  <c r="K53" i="8"/>
  <c r="CM53" i="8"/>
  <c r="CY53" i="8"/>
  <c r="L53" i="8"/>
  <c r="N53" i="8"/>
  <c r="DE53" i="8"/>
  <c r="BR53" i="8"/>
  <c r="DD53" i="8"/>
  <c r="CZ53" i="8"/>
  <c r="CD53" i="8"/>
  <c r="CW53" i="8"/>
  <c r="CG53" i="8"/>
  <c r="AD53" i="8"/>
  <c r="BP53" i="8"/>
  <c r="BL53" i="8"/>
  <c r="AP53" i="8"/>
  <c r="CX53" i="8"/>
  <c r="CK53" i="8"/>
  <c r="BI53" i="8"/>
  <c r="AU53" i="8"/>
  <c r="CJ53" i="8"/>
  <c r="V53" i="8"/>
  <c r="BG53" i="8"/>
  <c r="BM53" i="8"/>
  <c r="DG53" i="8"/>
  <c r="AW53" i="8"/>
  <c r="G53" i="8"/>
  <c r="BO53" i="8"/>
  <c r="AN53" i="8"/>
  <c r="AO53" i="8"/>
  <c r="CU53" i="8"/>
  <c r="AK53" i="8"/>
  <c r="AT53" i="8"/>
  <c r="S53" i="8"/>
  <c r="DN53" i="8"/>
  <c r="E53" i="8"/>
  <c r="BK53" i="8"/>
  <c r="M53" i="8"/>
  <c r="DA53" i="8"/>
  <c r="F53" i="8"/>
  <c r="DB53" i="8"/>
  <c r="CR53" i="8"/>
  <c r="AY53" i="8"/>
  <c r="DL53" i="8"/>
  <c r="CC53" i="8"/>
  <c r="BZ53" i="8"/>
  <c r="BX53" i="8"/>
  <c r="BF53" i="8"/>
  <c r="AH53" i="8"/>
  <c r="CV53" i="8"/>
  <c r="BN53" i="8"/>
  <c r="CA53" i="8"/>
  <c r="BC53" i="8"/>
  <c r="A44" i="9"/>
  <c r="BN43" i="9"/>
  <c r="AZ43" i="9"/>
  <c r="O43" i="9"/>
  <c r="BJ43" i="9"/>
  <c r="M43" i="9"/>
  <c r="CY43" i="9"/>
  <c r="AP43" i="9"/>
  <c r="DI43" i="9"/>
  <c r="AB43" i="9"/>
  <c r="AL43" i="9"/>
  <c r="CM43" i="9"/>
  <c r="AD43" i="9"/>
  <c r="CW43" i="9"/>
  <c r="P43" i="9"/>
  <c r="Z43" i="9"/>
  <c r="DQ43" i="9"/>
  <c r="CA43" i="9"/>
  <c r="R43" i="9"/>
  <c r="CK43" i="9"/>
  <c r="D43" i="9"/>
  <c r="DG43" i="9"/>
  <c r="N43" i="9"/>
  <c r="DE43" i="9"/>
  <c r="BC43" i="9"/>
  <c r="BM43" i="9"/>
  <c r="AM43" i="9"/>
  <c r="CH43" i="9"/>
  <c r="CG43" i="9"/>
  <c r="AV43" i="9"/>
  <c r="W43" i="9"/>
  <c r="J43" i="9"/>
  <c r="I43" i="9"/>
  <c r="AQ43" i="9"/>
  <c r="BA43" i="9"/>
  <c r="AA43" i="9"/>
  <c r="BV43" i="9"/>
  <c r="BU43" i="9"/>
  <c r="AJ43" i="9"/>
  <c r="K43" i="9"/>
  <c r="AE43" i="9"/>
  <c r="AO43" i="9"/>
  <c r="C43" i="9"/>
  <c r="AX43" i="9"/>
  <c r="BI43" i="9"/>
  <c r="X43" i="9"/>
  <c r="T43" i="9"/>
  <c r="DL43" i="9"/>
  <c r="S43" i="9"/>
  <c r="AC43" i="9"/>
  <c r="B43" i="9"/>
  <c r="AW43" i="9"/>
  <c r="L43" i="9"/>
  <c r="DN43" i="9"/>
  <c r="DM43" i="9"/>
  <c r="G43" i="9"/>
  <c r="Q43" i="9"/>
  <c r="AK43" i="9"/>
  <c r="DO43" i="9"/>
  <c r="DB43" i="9"/>
  <c r="DA43" i="9"/>
  <c r="CN43" i="9"/>
  <c r="AR43" i="9"/>
  <c r="E43" i="9"/>
  <c r="DH43" i="9"/>
  <c r="Y43" i="9"/>
  <c r="DC43" i="9"/>
  <c r="CP43" i="9"/>
  <c r="CO43" i="9"/>
  <c r="DJ43" i="9"/>
  <c r="CV43" i="9"/>
  <c r="DP43" i="9"/>
  <c r="CQ43" i="9"/>
  <c r="CD43" i="9"/>
  <c r="CC43" i="9"/>
  <c r="CZ43" i="9"/>
  <c r="BP43" i="9"/>
  <c r="H43" i="9"/>
  <c r="CX43" i="9"/>
  <c r="CJ43" i="9"/>
  <c r="CU43" i="9"/>
  <c r="DD43" i="9"/>
  <c r="CE43" i="9"/>
  <c r="BR43" i="9"/>
  <c r="BQ43" i="9"/>
  <c r="CL43" i="9"/>
  <c r="BX43" i="9"/>
  <c r="CI43" i="9"/>
  <c r="CR43" i="9"/>
  <c r="BS43" i="9"/>
  <c r="BF43" i="9"/>
  <c r="BE43" i="9"/>
  <c r="BZ43" i="9"/>
  <c r="BL43" i="9"/>
  <c r="BW43" i="9"/>
  <c r="DR43" i="9"/>
  <c r="CF43" i="9"/>
  <c r="BG43" i="9"/>
  <c r="AT43" i="9"/>
  <c r="AS43" i="9"/>
  <c r="DK43" i="9"/>
  <c r="BB43" i="9"/>
  <c r="AN43" i="9"/>
  <c r="BK43" i="9"/>
  <c r="DF43" i="9"/>
  <c r="BT43" i="9"/>
  <c r="AU43" i="9"/>
  <c r="AH43" i="9"/>
  <c r="AG43" i="9"/>
  <c r="AF43" i="9"/>
  <c r="BO43" i="9"/>
  <c r="F43" i="9"/>
  <c r="BY43" i="9"/>
  <c r="AY43" i="9"/>
  <c r="CT43" i="9"/>
  <c r="CS43" i="9"/>
  <c r="BH43" i="9"/>
  <c r="AI43" i="9"/>
  <c r="V43" i="9"/>
  <c r="U43" i="9"/>
  <c r="CB43" i="9"/>
  <c r="BD43" i="9"/>
  <c r="A55" i="8"/>
  <c r="BV54" i="8"/>
  <c r="DD54" i="8"/>
  <c r="K54" i="8"/>
  <c r="CP54" i="8"/>
  <c r="AL54" i="8"/>
  <c r="BT54" i="8"/>
  <c r="DO54" i="8"/>
  <c r="DR54" i="8"/>
  <c r="CR54" i="8"/>
  <c r="J54" i="8"/>
  <c r="AD54" i="8"/>
  <c r="AF54" i="8"/>
  <c r="I54" i="8"/>
  <c r="CJ54" i="8"/>
  <c r="BM54" i="8"/>
  <c r="U54" i="8"/>
  <c r="T54" i="8"/>
  <c r="BI54" i="8"/>
  <c r="CH54" i="8"/>
  <c r="AV54" i="8"/>
  <c r="CK54" i="8"/>
  <c r="AA54" i="8"/>
  <c r="D54" i="8"/>
  <c r="DM54" i="8"/>
  <c r="DL54" i="8"/>
  <c r="AX54" i="8"/>
  <c r="X54" i="8"/>
  <c r="CQ54" i="8"/>
  <c r="DB54" i="8"/>
  <c r="DJ54" i="8"/>
  <c r="AW54" i="8"/>
  <c r="AU54" i="8"/>
  <c r="AT54" i="8"/>
  <c r="BN54" i="8"/>
  <c r="CO54" i="8"/>
  <c r="BU54" i="8"/>
  <c r="AY54" i="8"/>
  <c r="CG54" i="8"/>
  <c r="CC54" i="8"/>
  <c r="DF54" i="8"/>
  <c r="BR54" i="8"/>
  <c r="M54" i="8"/>
  <c r="CM54" i="8"/>
  <c r="DQ54" i="8"/>
  <c r="CS54" i="8"/>
  <c r="CT54" i="8"/>
  <c r="BF54" i="8"/>
  <c r="BQ54" i="8"/>
  <c r="DG54" i="8"/>
  <c r="CZ54" i="8"/>
  <c r="CY54" i="8"/>
  <c r="Q54" i="8"/>
  <c r="BJ54" i="8"/>
  <c r="AH54" i="8"/>
  <c r="AC54" i="8"/>
  <c r="BP54" i="8"/>
  <c r="BL54" i="8"/>
  <c r="BK54" i="8"/>
  <c r="CW54" i="8"/>
  <c r="Z54" i="8"/>
  <c r="DP54" i="8"/>
  <c r="V54" i="8"/>
  <c r="CX54" i="8"/>
  <c r="H54" i="8"/>
  <c r="AB54" i="8"/>
  <c r="DE54" i="8"/>
  <c r="AQ54" i="8"/>
  <c r="AO54" i="8"/>
  <c r="CB54" i="8"/>
  <c r="O54" i="8"/>
  <c r="N54" i="8"/>
  <c r="CF54" i="8"/>
  <c r="CL54" i="8"/>
  <c r="G54" i="8"/>
  <c r="BO54" i="8"/>
  <c r="C54" i="8"/>
  <c r="AN54" i="8"/>
  <c r="CU54" i="8"/>
  <c r="B54" i="8"/>
  <c r="BH54" i="8"/>
  <c r="BZ54" i="8"/>
  <c r="AS54" i="8"/>
  <c r="S54" i="8"/>
  <c r="BY54" i="8"/>
  <c r="CV54" i="8"/>
  <c r="AJ54" i="8"/>
  <c r="DC54" i="8"/>
  <c r="BB54" i="8"/>
  <c r="E54" i="8"/>
  <c r="DA54" i="8"/>
  <c r="BD54" i="8"/>
  <c r="L54" i="8"/>
  <c r="CE54" i="8"/>
  <c r="AP54" i="8"/>
  <c r="CI54" i="8"/>
  <c r="AK54" i="8"/>
  <c r="BS54" i="8"/>
  <c r="R54" i="8"/>
  <c r="DI54" i="8"/>
  <c r="AR54" i="8"/>
  <c r="P54" i="8"/>
  <c r="BG54" i="8"/>
  <c r="F54" i="8"/>
  <c r="DK54" i="8"/>
  <c r="CN54" i="8"/>
  <c r="Y54" i="8"/>
  <c r="AI54" i="8"/>
  <c r="DN54" i="8"/>
  <c r="BW54" i="8"/>
  <c r="AZ54" i="8"/>
  <c r="CD54" i="8"/>
  <c r="BX54" i="8"/>
  <c r="BE54" i="8"/>
  <c r="AE54" i="8"/>
  <c r="BC54" i="8"/>
  <c r="W54" i="8"/>
  <c r="BA54" i="8"/>
  <c r="CA54" i="8"/>
  <c r="DH54" i="8"/>
  <c r="AG54" i="8"/>
  <c r="AM54" i="8"/>
  <c r="A45" i="9"/>
  <c r="AP44" i="9"/>
  <c r="D44" i="9"/>
  <c r="CO44" i="9"/>
  <c r="N44" i="9"/>
  <c r="CM44" i="9"/>
  <c r="AX44" i="9"/>
  <c r="CJ44" i="9"/>
  <c r="AI44" i="9"/>
  <c r="AD44" i="9"/>
  <c r="BO44" i="9"/>
  <c r="BL44" i="9"/>
  <c r="X44" i="9"/>
  <c r="BJ44" i="9"/>
  <c r="J44" i="9"/>
  <c r="DP44" i="9"/>
  <c r="BA44" i="9"/>
  <c r="AY44" i="9"/>
  <c r="L44" i="9"/>
  <c r="AW44" i="9"/>
  <c r="DC44" i="9"/>
  <c r="AN44" i="9"/>
  <c r="DN44" i="9"/>
  <c r="AL44" i="9"/>
  <c r="AJ44" i="9"/>
  <c r="DJ44" i="9"/>
  <c r="CX44" i="9"/>
  <c r="BB44" i="9"/>
  <c r="DO44" i="9"/>
  <c r="DM44" i="9"/>
  <c r="BU44" i="9"/>
  <c r="AT44" i="9"/>
  <c r="AF44" i="9"/>
  <c r="AE44" i="9"/>
  <c r="DB44" i="9"/>
  <c r="CZ44" i="9"/>
  <c r="DL44" i="9"/>
  <c r="BH44" i="9"/>
  <c r="AG44" i="9"/>
  <c r="S44" i="9"/>
  <c r="R44" i="9"/>
  <c r="AQ44" i="9"/>
  <c r="CB44" i="9"/>
  <c r="BY44" i="9"/>
  <c r="CY44" i="9"/>
  <c r="AU44" i="9"/>
  <c r="T44" i="9"/>
  <c r="G44" i="9"/>
  <c r="F44" i="9"/>
  <c r="CP44" i="9"/>
  <c r="AA44" i="9"/>
  <c r="DA44" i="9"/>
  <c r="Y44" i="9"/>
  <c r="CK44" i="9"/>
  <c r="AH44" i="9"/>
  <c r="H44" i="9"/>
  <c r="DQ44" i="9"/>
  <c r="BQ44" i="9"/>
  <c r="CC44" i="9"/>
  <c r="O44" i="9"/>
  <c r="CN44" i="9"/>
  <c r="M44" i="9"/>
  <c r="BX44" i="9"/>
  <c r="DK44" i="9"/>
  <c r="DI44" i="9"/>
  <c r="U44" i="9"/>
  <c r="BP44" i="9"/>
  <c r="C44" i="9"/>
  <c r="CA44" i="9"/>
  <c r="BK44" i="9"/>
  <c r="CW44" i="9"/>
  <c r="CV44" i="9"/>
  <c r="I44" i="9"/>
  <c r="DR44" i="9"/>
  <c r="CQ44" i="9"/>
  <c r="AC44" i="9"/>
  <c r="BC44" i="9"/>
  <c r="BM44" i="9"/>
  <c r="AK44" i="9"/>
  <c r="BW44" i="9"/>
  <c r="CI44" i="9"/>
  <c r="DF44" i="9"/>
  <c r="DE44" i="9"/>
  <c r="Q44" i="9"/>
  <c r="AO44" i="9"/>
  <c r="AZ44" i="9"/>
  <c r="W44" i="9"/>
  <c r="BV44" i="9"/>
  <c r="DG44" i="9"/>
  <c r="CS44" i="9"/>
  <c r="CR44" i="9"/>
  <c r="E44" i="9"/>
  <c r="CL44" i="9"/>
  <c r="AB44" i="9"/>
  <c r="AM44" i="9"/>
  <c r="K44" i="9"/>
  <c r="BI44" i="9"/>
  <c r="CT44" i="9"/>
  <c r="CF44" i="9"/>
  <c r="CE44" i="9"/>
  <c r="BZ44" i="9"/>
  <c r="P44" i="9"/>
  <c r="Z44" i="9"/>
  <c r="AV44" i="9"/>
  <c r="DH44" i="9"/>
  <c r="CG44" i="9"/>
  <c r="BS44" i="9"/>
  <c r="BR44" i="9"/>
  <c r="BD44" i="9"/>
  <c r="BN44" i="9"/>
  <c r="B44" i="9"/>
  <c r="V44" i="9"/>
  <c r="CU44" i="9"/>
  <c r="BT44" i="9"/>
  <c r="BF44" i="9"/>
  <c r="BE44" i="9"/>
  <c r="DD44" i="9"/>
  <c r="CD44" i="9"/>
  <c r="CH44" i="9"/>
  <c r="BG44" i="9"/>
  <c r="AS44" i="9"/>
  <c r="AR44" i="9"/>
  <c r="A56" i="8"/>
  <c r="CQ55" i="8"/>
  <c r="AF55" i="8"/>
  <c r="DK55" i="8"/>
  <c r="BG55" i="8"/>
  <c r="CO55" i="8"/>
  <c r="BD55" i="8"/>
  <c r="AQ55" i="8"/>
  <c r="AY55" i="8"/>
  <c r="DP55" i="8"/>
  <c r="AB55" i="8"/>
  <c r="BF55" i="8"/>
  <c r="DA55" i="8"/>
  <c r="H55" i="8"/>
  <c r="G55" i="8"/>
  <c r="O55" i="8"/>
  <c r="CR55" i="8"/>
  <c r="BU55" i="8"/>
  <c r="AX55" i="8"/>
  <c r="CG55" i="8"/>
  <c r="DB55" i="8"/>
  <c r="DC55" i="8"/>
  <c r="BQ55" i="8"/>
  <c r="BA55" i="8"/>
  <c r="AD55" i="8"/>
  <c r="J55" i="8"/>
  <c r="DI55" i="8"/>
  <c r="CH55" i="8"/>
  <c r="AP55" i="8"/>
  <c r="BJ55" i="8"/>
  <c r="CX55" i="8"/>
  <c r="AI55" i="8"/>
  <c r="U55" i="8"/>
  <c r="CN55" i="8"/>
  <c r="CA55" i="8"/>
  <c r="CI55" i="8"/>
  <c r="DR55" i="8"/>
  <c r="CK55" i="8"/>
  <c r="Z55" i="8"/>
  <c r="D55" i="8"/>
  <c r="R55" i="8"/>
  <c r="AS55" i="8"/>
  <c r="DL55" i="8"/>
  <c r="AM55" i="8"/>
  <c r="F55" i="8"/>
  <c r="BN55" i="8"/>
  <c r="B55" i="8"/>
  <c r="V55" i="8"/>
  <c r="BI55" i="8"/>
  <c r="CV55" i="8"/>
  <c r="Q55" i="8"/>
  <c r="AG55" i="8"/>
  <c r="CZ55" i="8"/>
  <c r="DH55" i="8"/>
  <c r="AA55" i="8"/>
  <c r="AV55" i="8"/>
  <c r="AN55" i="8"/>
  <c r="BY55" i="8"/>
  <c r="I55" i="8"/>
  <c r="CB55" i="8"/>
  <c r="C55" i="8"/>
  <c r="E55" i="8"/>
  <c r="DE55" i="8"/>
  <c r="AK55" i="8"/>
  <c r="N55" i="8"/>
  <c r="BP55" i="8"/>
  <c r="BM55" i="8"/>
  <c r="P55" i="8"/>
  <c r="AR55" i="8"/>
  <c r="CY55" i="8"/>
  <c r="DQ55" i="8"/>
  <c r="AT55" i="8"/>
  <c r="CW55" i="8"/>
  <c r="T55" i="8"/>
  <c r="CM55" i="8"/>
  <c r="CP55" i="8"/>
  <c r="Y55" i="8"/>
  <c r="DO55" i="8"/>
  <c r="BO55" i="8"/>
  <c r="DF55" i="8"/>
  <c r="BV55" i="8"/>
  <c r="AZ55" i="8"/>
  <c r="CE55" i="8"/>
  <c r="BC55" i="8"/>
  <c r="CT55" i="8"/>
  <c r="AH55" i="8"/>
  <c r="L55" i="8"/>
  <c r="BS55" i="8"/>
  <c r="AE55" i="8"/>
  <c r="DG55" i="8"/>
  <c r="M55" i="8"/>
  <c r="CL55" i="8"/>
  <c r="AU55" i="8"/>
  <c r="DM55" i="8"/>
  <c r="S55" i="8"/>
  <c r="CU55" i="8"/>
  <c r="BT55" i="8"/>
  <c r="DJ55" i="8"/>
  <c r="DD55" i="8"/>
  <c r="BZ55" i="8"/>
  <c r="W55" i="8"/>
  <c r="CC55" i="8"/>
  <c r="BW55" i="8"/>
  <c r="AC55" i="8"/>
  <c r="BR55" i="8"/>
  <c r="BL55" i="8"/>
  <c r="CF55" i="8"/>
  <c r="K55" i="8"/>
  <c r="BX55" i="8"/>
  <c r="BH55" i="8"/>
  <c r="X55" i="8"/>
  <c r="BE55" i="8"/>
  <c r="BB55" i="8"/>
  <c r="AW55" i="8"/>
  <c r="AO55" i="8"/>
  <c r="CS55" i="8"/>
  <c r="AJ55" i="8"/>
  <c r="DN55" i="8"/>
  <c r="CJ55" i="8"/>
  <c r="CD55" i="8"/>
  <c r="AL55" i="8"/>
  <c r="BK55" i="8"/>
  <c r="A46" i="9"/>
  <c r="BK45" i="9"/>
  <c r="AJ45" i="9"/>
  <c r="AU45" i="9"/>
  <c r="CF45" i="9"/>
  <c r="BQ45" i="9"/>
  <c r="AY45" i="9"/>
  <c r="AM45" i="9"/>
  <c r="J45" i="9"/>
  <c r="CW45" i="9"/>
  <c r="U45" i="9"/>
  <c r="CT45" i="9"/>
  <c r="BF45" i="9"/>
  <c r="CR45" i="9"/>
  <c r="AQ45" i="9"/>
  <c r="AA45" i="9"/>
  <c r="CJ45" i="9"/>
  <c r="H45" i="9"/>
  <c r="CG45" i="9"/>
  <c r="AS45" i="9"/>
  <c r="CE45" i="9"/>
  <c r="AD45" i="9"/>
  <c r="O45" i="9"/>
  <c r="BV45" i="9"/>
  <c r="BT45" i="9"/>
  <c r="AF45" i="9"/>
  <c r="BR45" i="9"/>
  <c r="Q45" i="9"/>
  <c r="C45" i="9"/>
  <c r="BW45" i="9"/>
  <c r="DB45" i="9"/>
  <c r="BJ45" i="9"/>
  <c r="BU45" i="9"/>
  <c r="F45" i="9"/>
  <c r="AR45" i="9"/>
  <c r="CQ45" i="9"/>
  <c r="DD45" i="9"/>
  <c r="CO45" i="9"/>
  <c r="CA45" i="9"/>
  <c r="BM45" i="9"/>
  <c r="BY45" i="9"/>
  <c r="AW45" i="9"/>
  <c r="BH45" i="9"/>
  <c r="AE45" i="9"/>
  <c r="CD45" i="9"/>
  <c r="CP45" i="9"/>
  <c r="CB45" i="9"/>
  <c r="BN45" i="9"/>
  <c r="AZ45" i="9"/>
  <c r="W45" i="9"/>
  <c r="AH45" i="9"/>
  <c r="R45" i="9"/>
  <c r="BD45" i="9"/>
  <c r="CC45" i="9"/>
  <c r="BO45" i="9"/>
  <c r="BA45" i="9"/>
  <c r="AL45" i="9"/>
  <c r="CY45" i="9"/>
  <c r="E45" i="9"/>
  <c r="D45" i="9"/>
  <c r="BP45" i="9"/>
  <c r="BB45" i="9"/>
  <c r="AN45" i="9"/>
  <c r="Y45" i="9"/>
  <c r="AK45" i="9"/>
  <c r="BC45" i="9"/>
  <c r="AO45" i="9"/>
  <c r="Z45" i="9"/>
  <c r="L45" i="9"/>
  <c r="BL45" i="9"/>
  <c r="DG45" i="9"/>
  <c r="AP45" i="9"/>
  <c r="AB45" i="9"/>
  <c r="M45" i="9"/>
  <c r="K45" i="9"/>
  <c r="AX45" i="9"/>
  <c r="CU45" i="9"/>
  <c r="DK45" i="9"/>
  <c r="DI45" i="9"/>
  <c r="AC45" i="9"/>
  <c r="N45" i="9"/>
  <c r="CI45" i="9"/>
  <c r="BI45" i="9"/>
  <c r="BG45" i="9"/>
  <c r="P45" i="9"/>
  <c r="DL45" i="9"/>
  <c r="AV45" i="9"/>
  <c r="AT45" i="9"/>
  <c r="DH45" i="9"/>
  <c r="B45" i="9"/>
  <c r="DO45" i="9"/>
  <c r="CL45" i="9"/>
  <c r="X45" i="9"/>
  <c r="CX45" i="9"/>
  <c r="AI45" i="9"/>
  <c r="DJ45" i="9"/>
  <c r="AG45" i="9"/>
  <c r="CS45" i="9"/>
  <c r="DP45" i="9"/>
  <c r="CZ45" i="9"/>
  <c r="DM45" i="9"/>
  <c r="CK45" i="9"/>
  <c r="V45" i="9"/>
  <c r="CV45" i="9"/>
  <c r="T45" i="9"/>
  <c r="BS45" i="9"/>
  <c r="DF45" i="9"/>
  <c r="DQ45" i="9"/>
  <c r="DA45" i="9"/>
  <c r="CM45" i="9"/>
  <c r="DN45" i="9"/>
  <c r="BX45" i="9"/>
  <c r="I45" i="9"/>
  <c r="CH45" i="9"/>
  <c r="G45" i="9"/>
  <c r="S45" i="9"/>
  <c r="BE45" i="9"/>
  <c r="DE45" i="9"/>
  <c r="DR45" i="9"/>
  <c r="DC45" i="9"/>
  <c r="CN45" i="9"/>
  <c r="BZ45" i="9"/>
  <c r="A57" i="8"/>
  <c r="DL56" i="8"/>
  <c r="AQ56" i="8"/>
  <c r="F56" i="8"/>
  <c r="BA56" i="8"/>
  <c r="CB56" i="8"/>
  <c r="G56" i="8"/>
  <c r="DJ56" i="8"/>
  <c r="Q56" i="8"/>
  <c r="AR56" i="8"/>
  <c r="CM56" i="8"/>
  <c r="AD56" i="8"/>
  <c r="CW56" i="8"/>
  <c r="BX56" i="8"/>
  <c r="BK56" i="8"/>
  <c r="CS56" i="8"/>
  <c r="CF56" i="8"/>
  <c r="DC56" i="8"/>
  <c r="DN56" i="8"/>
  <c r="AS56" i="8"/>
  <c r="CD56" i="8"/>
  <c r="H56" i="8"/>
  <c r="BC56" i="8"/>
  <c r="BM56" i="8"/>
  <c r="AN56" i="8"/>
  <c r="AA56" i="8"/>
  <c r="DF56" i="8"/>
  <c r="BI56" i="8"/>
  <c r="AV56" i="8"/>
  <c r="BS56" i="8"/>
  <c r="CP56" i="8"/>
  <c r="V56" i="8"/>
  <c r="BR56" i="8"/>
  <c r="BE56" i="8"/>
  <c r="S56" i="8"/>
  <c r="AC56" i="8"/>
  <c r="P56" i="8"/>
  <c r="CH56" i="8"/>
  <c r="AK56" i="8"/>
  <c r="X56" i="8"/>
  <c r="AU56" i="8"/>
  <c r="CN56" i="8"/>
  <c r="BN56" i="8"/>
  <c r="DH56" i="8"/>
  <c r="CU56" i="8"/>
  <c r="AL56" i="8"/>
  <c r="DP56" i="8"/>
  <c r="BL56" i="8"/>
  <c r="AY56" i="8"/>
  <c r="M56" i="8"/>
  <c r="CQ56" i="8"/>
  <c r="CZ56" i="8"/>
  <c r="AZ56" i="8"/>
  <c r="AM56" i="8"/>
  <c r="DR56" i="8"/>
  <c r="CE56" i="8"/>
  <c r="CO56" i="8"/>
  <c r="BP56" i="8"/>
  <c r="AB56" i="8"/>
  <c r="CT56" i="8"/>
  <c r="DD56" i="8"/>
  <c r="BG56" i="8"/>
  <c r="BD56" i="8"/>
  <c r="CX56" i="8"/>
  <c r="D56" i="8"/>
  <c r="BV56" i="8"/>
  <c r="CR56" i="8"/>
  <c r="AI56" i="8"/>
  <c r="DM56" i="8"/>
  <c r="AF56" i="8"/>
  <c r="CL56" i="8"/>
  <c r="BJ56" i="8"/>
  <c r="BT56" i="8"/>
  <c r="W56" i="8"/>
  <c r="AT56" i="8"/>
  <c r="T56" i="8"/>
  <c r="BZ56" i="8"/>
  <c r="AX56" i="8"/>
  <c r="BH56" i="8"/>
  <c r="K56" i="8"/>
  <c r="B56" i="8"/>
  <c r="C56" i="8"/>
  <c r="DK56" i="8"/>
  <c r="BB56" i="8"/>
  <c r="DQ56" i="8"/>
  <c r="AJ56" i="8"/>
  <c r="DB56" i="8"/>
  <c r="CY56" i="8"/>
  <c r="AP56" i="8"/>
  <c r="DI56" i="8"/>
  <c r="DE56" i="8"/>
  <c r="L56" i="8"/>
  <c r="AH56" i="8"/>
  <c r="DA56" i="8"/>
  <c r="CA56" i="8"/>
  <c r="R56" i="8"/>
  <c r="CK56" i="8"/>
  <c r="CG56" i="8"/>
  <c r="AG56" i="8"/>
  <c r="U56" i="8"/>
  <c r="CC56" i="8"/>
  <c r="BO56" i="8"/>
  <c r="BY56" i="8"/>
  <c r="DG56" i="8"/>
  <c r="BU56" i="8"/>
  <c r="O56" i="8"/>
  <c r="AE56" i="8"/>
  <c r="AO56" i="8"/>
  <c r="CV56" i="8"/>
  <c r="CI56" i="8"/>
  <c r="AW56" i="8"/>
  <c r="Z56" i="8"/>
  <c r="N56" i="8"/>
  <c r="BF56" i="8"/>
  <c r="CJ56" i="8"/>
  <c r="I56" i="8"/>
  <c r="J56" i="8"/>
  <c r="DO56" i="8"/>
  <c r="E56" i="8"/>
  <c r="Y56" i="8"/>
  <c r="BQ56" i="8"/>
  <c r="BW56" i="8"/>
  <c r="A47" i="9"/>
  <c r="BI46" i="9"/>
  <c r="CR46" i="9"/>
  <c r="DN46" i="9"/>
  <c r="BE46" i="9"/>
  <c r="CB46" i="9"/>
  <c r="BC46" i="9"/>
  <c r="CJ46" i="9"/>
  <c r="CQ46" i="9"/>
  <c r="F46" i="9"/>
  <c r="D46" i="9"/>
  <c r="B46" i="9"/>
  <c r="AW46" i="9"/>
  <c r="CF46" i="9"/>
  <c r="BT46" i="9"/>
  <c r="AE46" i="9"/>
  <c r="DI46" i="9"/>
  <c r="BL46" i="9"/>
  <c r="AZ46" i="9"/>
  <c r="BP46" i="9"/>
  <c r="BH46" i="9"/>
  <c r="S46" i="9"/>
  <c r="CW46" i="9"/>
  <c r="AK46" i="9"/>
  <c r="AX46" i="9"/>
  <c r="DO46" i="9"/>
  <c r="DG46" i="9"/>
  <c r="AV46" i="9"/>
  <c r="G46" i="9"/>
  <c r="V46" i="9"/>
  <c r="AH46" i="9"/>
  <c r="CI46" i="9"/>
  <c r="CE46" i="9"/>
  <c r="AJ46" i="9"/>
  <c r="X46" i="9"/>
  <c r="DQ46" i="9"/>
  <c r="L46" i="9"/>
  <c r="BU46" i="9"/>
  <c r="DD46" i="9"/>
  <c r="CZ46" i="9"/>
  <c r="DR46" i="9"/>
  <c r="DM46" i="9"/>
  <c r="CN46" i="9"/>
  <c r="CP46" i="9"/>
  <c r="CK46" i="9"/>
  <c r="DA46" i="9"/>
  <c r="BR46" i="9"/>
  <c r="BN46" i="9"/>
  <c r="CU46" i="9"/>
  <c r="AL46" i="9"/>
  <c r="CT46" i="9"/>
  <c r="CO46" i="9"/>
  <c r="AY46" i="9"/>
  <c r="AU46" i="9"/>
  <c r="BM46" i="9"/>
  <c r="CX46" i="9"/>
  <c r="BW46" i="9"/>
  <c r="BV46" i="9"/>
  <c r="DP46" i="9"/>
  <c r="CC46" i="9"/>
  <c r="DH46" i="9"/>
  <c r="AI46" i="9"/>
  <c r="AG46" i="9"/>
  <c r="AT46" i="9"/>
  <c r="DJ46" i="9"/>
  <c r="DC46" i="9"/>
  <c r="BY46" i="9"/>
  <c r="BB46" i="9"/>
  <c r="BA46" i="9"/>
  <c r="I46" i="9"/>
  <c r="DE46" i="9"/>
  <c r="BQ46" i="9"/>
  <c r="DK46" i="9"/>
  <c r="CV46" i="9"/>
  <c r="U46" i="9"/>
  <c r="R46" i="9"/>
  <c r="AF46" i="9"/>
  <c r="CH46" i="9"/>
  <c r="DF46" i="9"/>
  <c r="BZ46" i="9"/>
  <c r="BD46" i="9"/>
  <c r="AM46" i="9"/>
  <c r="CS46" i="9"/>
  <c r="CY46" i="9"/>
  <c r="BX46" i="9"/>
  <c r="BS46" i="9"/>
  <c r="CL46" i="9"/>
  <c r="Q46" i="9"/>
  <c r="BK46" i="9"/>
  <c r="CD46" i="9"/>
  <c r="BF46" i="9"/>
  <c r="AN46" i="9"/>
  <c r="Y46" i="9"/>
  <c r="CG46" i="9"/>
  <c r="CM46" i="9"/>
  <c r="H46" i="9"/>
  <c r="T46" i="9"/>
  <c r="C46" i="9"/>
  <c r="AS46" i="9"/>
  <c r="BJ46" i="9"/>
  <c r="BG46" i="9"/>
  <c r="AO46" i="9"/>
  <c r="Z46" i="9"/>
  <c r="J46" i="9"/>
  <c r="CA46" i="9"/>
  <c r="E46" i="9"/>
  <c r="AD46" i="9"/>
  <c r="AR46" i="9"/>
  <c r="AP46" i="9"/>
  <c r="AA46" i="9"/>
  <c r="K46" i="9"/>
  <c r="BO46" i="9"/>
  <c r="P46" i="9"/>
  <c r="AC46" i="9"/>
  <c r="AB46" i="9"/>
  <c r="M46" i="9"/>
  <c r="W46" i="9"/>
  <c r="DB46" i="9"/>
  <c r="AQ46" i="9"/>
  <c r="O46" i="9"/>
  <c r="N46" i="9"/>
  <c r="DL46" i="9"/>
  <c r="A58" i="8"/>
  <c r="BL57" i="8"/>
  <c r="AA57" i="8"/>
  <c r="BV57" i="8"/>
  <c r="Y57" i="8"/>
  <c r="CW57" i="8"/>
  <c r="AB57" i="8"/>
  <c r="AL57" i="8"/>
  <c r="CK57" i="8"/>
  <c r="BW57" i="8"/>
  <c r="DQ57" i="8"/>
  <c r="CR57" i="8"/>
  <c r="W57" i="8"/>
  <c r="DN57" i="8"/>
  <c r="DA57" i="8"/>
  <c r="DJ57" i="8"/>
  <c r="AD57" i="8"/>
  <c r="BA57" i="8"/>
  <c r="CV57" i="8"/>
  <c r="AM57" i="8"/>
  <c r="DF57" i="8"/>
  <c r="CG57" i="8"/>
  <c r="BH57" i="8"/>
  <c r="CD57" i="8"/>
  <c r="BQ57" i="8"/>
  <c r="CN57" i="8"/>
  <c r="AC57" i="8"/>
  <c r="BX57" i="8"/>
  <c r="C57" i="8"/>
  <c r="CH57" i="8"/>
  <c r="BI57" i="8"/>
  <c r="AJ57" i="8"/>
  <c r="DC57" i="8"/>
  <c r="BF57" i="8"/>
  <c r="AS57" i="8"/>
  <c r="BP57" i="8"/>
  <c r="BB57" i="8"/>
  <c r="D57" i="8"/>
  <c r="DG57" i="8"/>
  <c r="N57" i="8"/>
  <c r="BG57" i="8"/>
  <c r="J57" i="8"/>
  <c r="T57" i="8"/>
  <c r="BC57" i="8"/>
  <c r="E57" i="8"/>
  <c r="BK57" i="8"/>
  <c r="K57" i="8"/>
  <c r="DB57" i="8"/>
  <c r="U57" i="8"/>
  <c r="AP57" i="8"/>
  <c r="DH57" i="8"/>
  <c r="AY57" i="8"/>
  <c r="DR57" i="8"/>
  <c r="CP57" i="8"/>
  <c r="I57" i="8"/>
  <c r="CJ57" i="8"/>
  <c r="O57" i="8"/>
  <c r="CT57" i="8"/>
  <c r="DP57" i="8"/>
  <c r="BR57" i="8"/>
  <c r="BN57" i="8"/>
  <c r="AZ57" i="8"/>
  <c r="BJ57" i="8"/>
  <c r="DD57" i="8"/>
  <c r="AT57" i="8"/>
  <c r="BO57" i="8"/>
  <c r="AN57" i="8"/>
  <c r="AX57" i="8"/>
  <c r="DE57" i="8"/>
  <c r="CF57" i="8"/>
  <c r="AH57" i="8"/>
  <c r="DL57" i="8"/>
  <c r="P57" i="8"/>
  <c r="Z57" i="8"/>
  <c r="CS57" i="8"/>
  <c r="BT57" i="8"/>
  <c r="V57" i="8"/>
  <c r="CZ57" i="8"/>
  <c r="B57" i="8"/>
  <c r="BU57" i="8"/>
  <c r="AV57" i="8"/>
  <c r="DO57" i="8"/>
  <c r="CB57" i="8"/>
  <c r="CY57" i="8"/>
  <c r="DI57" i="8"/>
  <c r="AW57" i="8"/>
  <c r="X57" i="8"/>
  <c r="CQ57" i="8"/>
  <c r="DM57" i="8"/>
  <c r="BD57" i="8"/>
  <c r="AE57" i="8"/>
  <c r="CX57" i="8"/>
  <c r="BY57" i="8"/>
  <c r="AK57" i="8"/>
  <c r="L57" i="8"/>
  <c r="CE57" i="8"/>
  <c r="CO57" i="8"/>
  <c r="AR57" i="8"/>
  <c r="DK57" i="8"/>
  <c r="CM57" i="8"/>
  <c r="CA57" i="8"/>
  <c r="BM57" i="8"/>
  <c r="M57" i="8"/>
  <c r="BS57" i="8"/>
  <c r="CC57" i="8"/>
  <c r="AF57" i="8"/>
  <c r="AQ57" i="8"/>
  <c r="S57" i="8"/>
  <c r="G57" i="8"/>
  <c r="AO57" i="8"/>
  <c r="CU57" i="8"/>
  <c r="AU57" i="8"/>
  <c r="BE57" i="8"/>
  <c r="H57" i="8"/>
  <c r="AI57" i="8"/>
  <c r="Q57" i="8"/>
  <c r="CL57" i="8"/>
  <c r="BZ57" i="8"/>
  <c r="CI57" i="8"/>
  <c r="R57" i="8"/>
  <c r="F57" i="8"/>
  <c r="AG57" i="8"/>
  <c r="A48" i="9"/>
  <c r="CE47" i="9"/>
  <c r="DQ47" i="9"/>
  <c r="DP47" i="9"/>
  <c r="CA47" i="9"/>
  <c r="CZ47" i="9"/>
  <c r="BX47" i="9"/>
  <c r="N47" i="9"/>
  <c r="AJ47" i="9"/>
  <c r="DK47" i="9"/>
  <c r="BR47" i="9"/>
  <c r="DD47" i="9"/>
  <c r="DC47" i="9"/>
  <c r="BF47" i="9"/>
  <c r="CQ47" i="9"/>
  <c r="CP47" i="9"/>
  <c r="DO47" i="9"/>
  <c r="BB47" i="9"/>
  <c r="BZ47" i="9"/>
  <c r="AZ47" i="9"/>
  <c r="CU47" i="9"/>
  <c r="AF47" i="9"/>
  <c r="X47" i="9"/>
  <c r="AT47" i="9"/>
  <c r="CD47" i="9"/>
  <c r="CC47" i="9"/>
  <c r="DB47" i="9"/>
  <c r="AP47" i="9"/>
  <c r="BM47" i="9"/>
  <c r="AN47" i="9"/>
  <c r="CH47" i="9"/>
  <c r="AH47" i="9"/>
  <c r="BQ47" i="9"/>
  <c r="BP47" i="9"/>
  <c r="CO47" i="9"/>
  <c r="AD47" i="9"/>
  <c r="BA47" i="9"/>
  <c r="AB47" i="9"/>
  <c r="DJ47" i="9"/>
  <c r="BU47" i="9"/>
  <c r="CG47" i="9"/>
  <c r="BW47" i="9"/>
  <c r="BS47" i="9"/>
  <c r="DI47" i="9"/>
  <c r="V47" i="9"/>
  <c r="BE47" i="9"/>
  <c r="BD47" i="9"/>
  <c r="CW47" i="9"/>
  <c r="J47" i="9"/>
  <c r="AS47" i="9"/>
  <c r="CK47" i="9"/>
  <c r="AG47" i="9"/>
  <c r="BY47" i="9"/>
  <c r="CR47" i="9"/>
  <c r="F47" i="9"/>
  <c r="CY47" i="9"/>
  <c r="AW47" i="9"/>
  <c r="C47" i="9"/>
  <c r="CX47" i="9"/>
  <c r="AV47" i="9"/>
  <c r="CL47" i="9"/>
  <c r="AK47" i="9"/>
  <c r="DF47" i="9"/>
  <c r="AY47" i="9"/>
  <c r="L47" i="9"/>
  <c r="U47" i="9"/>
  <c r="BL47" i="9"/>
  <c r="Y47" i="9"/>
  <c r="BT47" i="9"/>
  <c r="DG47" i="9"/>
  <c r="BG47" i="9"/>
  <c r="O47" i="9"/>
  <c r="DR47" i="9"/>
  <c r="I47" i="9"/>
  <c r="CB47" i="9"/>
  <c r="P47" i="9"/>
  <c r="CV47" i="9"/>
  <c r="M47" i="9"/>
  <c r="CJ47" i="9"/>
  <c r="AA47" i="9"/>
  <c r="BH47" i="9"/>
  <c r="T47" i="9"/>
  <c r="AU47" i="9"/>
  <c r="DE47" i="9"/>
  <c r="BO47" i="9"/>
  <c r="D47" i="9"/>
  <c r="CI47" i="9"/>
  <c r="AR47" i="9"/>
  <c r="W47" i="9"/>
  <c r="K47" i="9"/>
  <c r="BC47" i="9"/>
  <c r="DM47" i="9"/>
  <c r="BV47" i="9"/>
  <c r="H47" i="9"/>
  <c r="CF47" i="9"/>
  <c r="AQ47" i="9"/>
  <c r="CM47" i="9"/>
  <c r="BJ47" i="9"/>
  <c r="BK47" i="9"/>
  <c r="AE47" i="9"/>
  <c r="DN47" i="9"/>
  <c r="AO47" i="9"/>
  <c r="AX47" i="9"/>
  <c r="S47" i="9"/>
  <c r="DA47" i="9"/>
  <c r="AC47" i="9"/>
  <c r="AL47" i="9"/>
  <c r="G47" i="9"/>
  <c r="CN47" i="9"/>
  <c r="Q47" i="9"/>
  <c r="Z47" i="9"/>
  <c r="BN47" i="9"/>
  <c r="E47" i="9"/>
  <c r="B47" i="9"/>
  <c r="DH47" i="9"/>
  <c r="R47" i="9"/>
  <c r="DL47" i="9"/>
  <c r="BI47" i="9"/>
  <c r="AM47" i="9"/>
  <c r="AI47" i="9"/>
  <c r="CT47" i="9"/>
  <c r="CS47" i="9"/>
  <c r="A59" i="8"/>
  <c r="N58" i="8"/>
  <c r="CV58" i="8"/>
  <c r="BH58" i="8"/>
  <c r="CS58" i="8"/>
  <c r="AT58" i="8"/>
  <c r="DJ58" i="8"/>
  <c r="DR58" i="8"/>
  <c r="BI58" i="8"/>
  <c r="X58" i="8"/>
  <c r="BG58" i="8"/>
  <c r="CX58" i="8"/>
  <c r="DF58" i="8"/>
  <c r="CL58" i="8"/>
  <c r="Y58" i="8"/>
  <c r="W58" i="8"/>
  <c r="AR58" i="8"/>
  <c r="E58" i="8"/>
  <c r="BL58" i="8"/>
  <c r="AN58" i="8"/>
  <c r="CW58" i="8"/>
  <c r="CU58" i="8"/>
  <c r="CC58" i="8"/>
  <c r="H58" i="8"/>
  <c r="DC58" i="8"/>
  <c r="CN58" i="8"/>
  <c r="DO58" i="8"/>
  <c r="BW58" i="8"/>
  <c r="BV58" i="8"/>
  <c r="BT58" i="8"/>
  <c r="CR58" i="8"/>
  <c r="BE58" i="8"/>
  <c r="CA58" i="8"/>
  <c r="BN58" i="8"/>
  <c r="CM58" i="8"/>
  <c r="CT58" i="8"/>
  <c r="CH58" i="8"/>
  <c r="Z58" i="8"/>
  <c r="BU58" i="8"/>
  <c r="BS58" i="8"/>
  <c r="AH58" i="8"/>
  <c r="I58" i="8"/>
  <c r="CB58" i="8"/>
  <c r="AE58" i="8"/>
  <c r="R58" i="8"/>
  <c r="AO58" i="8"/>
  <c r="CK58" i="8"/>
  <c r="O58" i="8"/>
  <c r="AZ58" i="8"/>
  <c r="M58" i="8"/>
  <c r="K58" i="8"/>
  <c r="BR58" i="8"/>
  <c r="AG58" i="8"/>
  <c r="DD58" i="8"/>
  <c r="DP58" i="8"/>
  <c r="BM58" i="8"/>
  <c r="DL58" i="8"/>
  <c r="BF58" i="8"/>
  <c r="U58" i="8"/>
  <c r="CP58" i="8"/>
  <c r="DB58" i="8"/>
  <c r="BA58" i="8"/>
  <c r="CJ58" i="8"/>
  <c r="AA58" i="8"/>
  <c r="CI58" i="8"/>
  <c r="V58" i="8"/>
  <c r="BP58" i="8"/>
  <c r="BZ58" i="8"/>
  <c r="AC58" i="8"/>
  <c r="P58" i="8"/>
  <c r="BJ58" i="8"/>
  <c r="J58" i="8"/>
  <c r="BD58" i="8"/>
  <c r="BB58" i="8"/>
  <c r="Q58" i="8"/>
  <c r="DM58" i="8"/>
  <c r="AX58" i="8"/>
  <c r="AF58" i="8"/>
  <c r="AP58" i="8"/>
  <c r="BX58" i="8"/>
  <c r="AL58" i="8"/>
  <c r="DI58" i="8"/>
  <c r="T58" i="8"/>
  <c r="DQ58" i="8"/>
  <c r="AD58" i="8"/>
  <c r="D58" i="8"/>
  <c r="B58" i="8"/>
  <c r="CF58" i="8"/>
  <c r="CO58" i="8"/>
  <c r="F58" i="8"/>
  <c r="C58" i="8"/>
  <c r="AY58" i="8"/>
  <c r="CZ58" i="8"/>
  <c r="AV58" i="8"/>
  <c r="BO58" i="8"/>
  <c r="DN58" i="8"/>
  <c r="AB58" i="8"/>
  <c r="DK58" i="8"/>
  <c r="AJ58" i="8"/>
  <c r="DH58" i="8"/>
  <c r="DE58" i="8"/>
  <c r="BC58" i="8"/>
  <c r="CG58" i="8"/>
  <c r="L58" i="8"/>
  <c r="CE58" i="8"/>
  <c r="CQ58" i="8"/>
  <c r="AQ58" i="8"/>
  <c r="AW58" i="8"/>
  <c r="AU58" i="8"/>
  <c r="DG58" i="8"/>
  <c r="BQ58" i="8"/>
  <c r="S58" i="8"/>
  <c r="DA58" i="8"/>
  <c r="CD58" i="8"/>
  <c r="BY58" i="8"/>
  <c r="AI58" i="8"/>
  <c r="G58" i="8"/>
  <c r="CY58" i="8"/>
  <c r="AK58" i="8"/>
  <c r="AS58" i="8"/>
  <c r="AM58" i="8"/>
  <c r="BK58" i="8"/>
  <c r="A49" i="9"/>
  <c r="AX48" i="9"/>
  <c r="DM48" i="9"/>
  <c r="V48" i="9"/>
  <c r="DI48" i="9"/>
  <c r="DG48" i="9"/>
  <c r="AQ48" i="9"/>
  <c r="C48" i="9"/>
  <c r="BB48" i="9"/>
  <c r="AL48" i="9"/>
  <c r="CZ48" i="9"/>
  <c r="Z48" i="9"/>
  <c r="CM48" i="9"/>
  <c r="CI48" i="9"/>
  <c r="DH48" i="9"/>
  <c r="CF48" i="9"/>
  <c r="Q48" i="9"/>
  <c r="BO48" i="9"/>
  <c r="BE48" i="9"/>
  <c r="DA48" i="9"/>
  <c r="N48" i="9"/>
  <c r="BZ48" i="9"/>
  <c r="DL48" i="9"/>
  <c r="DK48" i="9"/>
  <c r="BU48" i="9"/>
  <c r="CU48" i="9"/>
  <c r="BS48" i="9"/>
  <c r="D48" i="9"/>
  <c r="DP48" i="9"/>
  <c r="O48" i="9"/>
  <c r="E48" i="9"/>
  <c r="BA48" i="9"/>
  <c r="B48" i="9"/>
  <c r="BM48" i="9"/>
  <c r="CY48" i="9"/>
  <c r="CX48" i="9"/>
  <c r="BH48" i="9"/>
  <c r="CG48" i="9"/>
  <c r="BF48" i="9"/>
  <c r="DC48" i="9"/>
  <c r="AZ48" i="9"/>
  <c r="CL48" i="9"/>
  <c r="CK48" i="9"/>
  <c r="DR48" i="9"/>
  <c r="AM48" i="9"/>
  <c r="BY48" i="9"/>
  <c r="BX48" i="9"/>
  <c r="DF48" i="9"/>
  <c r="Y48" i="9"/>
  <c r="BL48" i="9"/>
  <c r="BK48" i="9"/>
  <c r="CT48" i="9"/>
  <c r="BV48" i="9"/>
  <c r="BJ48" i="9"/>
  <c r="K48" i="9"/>
  <c r="J48" i="9"/>
  <c r="AK48" i="9"/>
  <c r="AV48" i="9"/>
  <c r="BG48" i="9"/>
  <c r="BQ48" i="9"/>
  <c r="CO48" i="9"/>
  <c r="AN48" i="9"/>
  <c r="X48" i="9"/>
  <c r="AI48" i="9"/>
  <c r="AT48" i="9"/>
  <c r="BD48" i="9"/>
  <c r="BR48" i="9"/>
  <c r="DB48" i="9"/>
  <c r="AO48" i="9"/>
  <c r="CA48" i="9"/>
  <c r="L48" i="9"/>
  <c r="AW48" i="9"/>
  <c r="I48" i="9"/>
  <c r="CV48" i="9"/>
  <c r="AG48" i="9"/>
  <c r="AD48" i="9"/>
  <c r="R48" i="9"/>
  <c r="DN48" i="9"/>
  <c r="AJ48" i="9"/>
  <c r="AU48" i="9"/>
  <c r="T48" i="9"/>
  <c r="CP48" i="9"/>
  <c r="BN48" i="9"/>
  <c r="CH48" i="9"/>
  <c r="W48" i="9"/>
  <c r="AH48" i="9"/>
  <c r="G48" i="9"/>
  <c r="CC48" i="9"/>
  <c r="M48" i="9"/>
  <c r="CR48" i="9"/>
  <c r="U48" i="9"/>
  <c r="BP48" i="9"/>
  <c r="AR48" i="9"/>
  <c r="H48" i="9"/>
  <c r="CS48" i="9"/>
  <c r="BC48" i="9"/>
  <c r="DJ48" i="9"/>
  <c r="AS48" i="9"/>
  <c r="AP48" i="9"/>
  <c r="AA48" i="9"/>
  <c r="CW48" i="9"/>
  <c r="AF48" i="9"/>
  <c r="DQ48" i="9"/>
  <c r="AC48" i="9"/>
  <c r="CJ48" i="9"/>
  <c r="S48" i="9"/>
  <c r="DD48" i="9"/>
  <c r="P48" i="9"/>
  <c r="CB48" i="9"/>
  <c r="BW48" i="9"/>
  <c r="F48" i="9"/>
  <c r="CQ48" i="9"/>
  <c r="DO48" i="9"/>
  <c r="DE48" i="9"/>
  <c r="CE48" i="9"/>
  <c r="AB48" i="9"/>
  <c r="AY48" i="9"/>
  <c r="BI48" i="9"/>
  <c r="BT48" i="9"/>
  <c r="CD48" i="9"/>
  <c r="CN48" i="9"/>
  <c r="AE48" i="9"/>
  <c r="A60" i="8"/>
  <c r="AA59" i="8"/>
  <c r="L59" i="8"/>
  <c r="AI59" i="8"/>
  <c r="BD59" i="8"/>
  <c r="DM59" i="8"/>
  <c r="CV59" i="8"/>
  <c r="DP59" i="8"/>
  <c r="H59" i="8"/>
  <c r="DN59" i="8"/>
  <c r="BQ59" i="8"/>
  <c r="DL59" i="8"/>
  <c r="DD59" i="8"/>
  <c r="DG59" i="8"/>
  <c r="BK59" i="8"/>
  <c r="AV59" i="8"/>
  <c r="BS59" i="8"/>
  <c r="AJ59" i="8"/>
  <c r="DO59" i="8"/>
  <c r="AO59" i="8"/>
  <c r="CY59" i="8"/>
  <c r="U59" i="8"/>
  <c r="CW59" i="8"/>
  <c r="AZ59" i="8"/>
  <c r="B59" i="8"/>
  <c r="DI59" i="8"/>
  <c r="AE59" i="8"/>
  <c r="N59" i="8"/>
  <c r="AR59" i="8"/>
  <c r="X59" i="8"/>
  <c r="DC59" i="8"/>
  <c r="CQ59" i="8"/>
  <c r="CE59" i="8"/>
  <c r="BC59" i="8"/>
  <c r="BA59" i="8"/>
  <c r="D59" i="8"/>
  <c r="BM59" i="8"/>
  <c r="BX59" i="8"/>
  <c r="CU59" i="8"/>
  <c r="AU59" i="8"/>
  <c r="V59" i="8"/>
  <c r="T59" i="8"/>
  <c r="DJ59" i="8"/>
  <c r="AF59" i="8"/>
  <c r="CI59" i="8"/>
  <c r="W59" i="8"/>
  <c r="BW59" i="8"/>
  <c r="K59" i="8"/>
  <c r="AY59" i="8"/>
  <c r="CR59" i="8"/>
  <c r="AM59" i="8"/>
  <c r="CF59" i="8"/>
  <c r="CZ59" i="8"/>
  <c r="CH59" i="8"/>
  <c r="DK59" i="8"/>
  <c r="AX59" i="8"/>
  <c r="CA59" i="8"/>
  <c r="BJ59" i="8"/>
  <c r="CN59" i="8"/>
  <c r="DR59" i="8"/>
  <c r="I59" i="8"/>
  <c r="BH59" i="8"/>
  <c r="Y59" i="8"/>
  <c r="DH59" i="8"/>
  <c r="BE59" i="8"/>
  <c r="O59" i="8"/>
  <c r="CX59" i="8"/>
  <c r="CP59" i="8"/>
  <c r="BF59" i="8"/>
  <c r="C59" i="8"/>
  <c r="BB59" i="8"/>
  <c r="BL59" i="8"/>
  <c r="AL59" i="8"/>
  <c r="CT59" i="8"/>
  <c r="AT59" i="8"/>
  <c r="AQ59" i="8"/>
  <c r="CJ59" i="8"/>
  <c r="F59" i="8"/>
  <c r="CG59" i="8"/>
  <c r="CC59" i="8"/>
  <c r="P59" i="8"/>
  <c r="DB59" i="8"/>
  <c r="BV59" i="8"/>
  <c r="BR59" i="8"/>
  <c r="BP59" i="8"/>
  <c r="BN59" i="8"/>
  <c r="DE59" i="8"/>
  <c r="AP59" i="8"/>
  <c r="J59" i="8"/>
  <c r="DA59" i="8"/>
  <c r="AN59" i="8"/>
  <c r="AK59" i="8"/>
  <c r="CD59" i="8"/>
  <c r="AG59" i="8"/>
  <c r="BY59" i="8"/>
  <c r="CM59" i="8"/>
  <c r="G59" i="8"/>
  <c r="E59" i="8"/>
  <c r="BO59" i="8"/>
  <c r="R59" i="8"/>
  <c r="DF59" i="8"/>
  <c r="BI59" i="8"/>
  <c r="AB59" i="8"/>
  <c r="BG59" i="8"/>
  <c r="AH59" i="8"/>
  <c r="CS59" i="8"/>
  <c r="CO59" i="8"/>
  <c r="AC59" i="8"/>
  <c r="DQ59" i="8"/>
  <c r="S59" i="8"/>
  <c r="CB59" i="8"/>
  <c r="BZ59" i="8"/>
  <c r="M59" i="8"/>
  <c r="CK59" i="8"/>
  <c r="AW59" i="8"/>
  <c r="AS59" i="8"/>
  <c r="Z59" i="8"/>
  <c r="CL59" i="8"/>
  <c r="BT59" i="8"/>
  <c r="Q59" i="8"/>
  <c r="AD59" i="8"/>
  <c r="BU59" i="8"/>
  <c r="A50" i="9"/>
  <c r="BS49" i="9"/>
  <c r="AF49" i="9"/>
  <c r="AE49" i="9"/>
  <c r="BD49" i="9"/>
  <c r="O49" i="9"/>
  <c r="BZ49" i="9"/>
  <c r="BY49" i="9"/>
  <c r="AK49" i="9"/>
  <c r="V49" i="9"/>
  <c r="DK49" i="9"/>
  <c r="BG49" i="9"/>
  <c r="S49" i="9"/>
  <c r="R49" i="9"/>
  <c r="AU49" i="9"/>
  <c r="F49" i="9"/>
  <c r="E49" i="9"/>
  <c r="AD49" i="9"/>
  <c r="AZ49" i="9"/>
  <c r="AY49" i="9"/>
  <c r="J49" i="9"/>
  <c r="AI49" i="9"/>
  <c r="DJ49" i="9"/>
  <c r="Q49" i="9"/>
  <c r="DE49" i="9"/>
  <c r="DQ49" i="9"/>
  <c r="AM49" i="9"/>
  <c r="AL49" i="9"/>
  <c r="W49" i="9"/>
  <c r="CV49" i="9"/>
  <c r="D49" i="9"/>
  <c r="CP49" i="9"/>
  <c r="DR49" i="9"/>
  <c r="DB49" i="9"/>
  <c r="Z49" i="9"/>
  <c r="Y49" i="9"/>
  <c r="K49" i="9"/>
  <c r="CH49" i="9"/>
  <c r="BU49" i="9"/>
  <c r="DI49" i="9"/>
  <c r="DH49" i="9"/>
  <c r="BH49" i="9"/>
  <c r="CT49" i="9"/>
  <c r="CS49" i="9"/>
  <c r="DO49" i="9"/>
  <c r="AT49" i="9"/>
  <c r="DG49" i="9"/>
  <c r="CQ49" i="9"/>
  <c r="T49" i="9"/>
  <c r="CU49" i="9"/>
  <c r="CE49" i="9"/>
  <c r="G49" i="9"/>
  <c r="AS49" i="9"/>
  <c r="AR49" i="9"/>
  <c r="BR49" i="9"/>
  <c r="P49" i="9"/>
  <c r="CA49" i="9"/>
  <c r="DA49" i="9"/>
  <c r="BK49" i="9"/>
  <c r="H49" i="9"/>
  <c r="CW49" i="9"/>
  <c r="AG49" i="9"/>
  <c r="BE49" i="9"/>
  <c r="C49" i="9"/>
  <c r="BN49" i="9"/>
  <c r="CM49" i="9"/>
  <c r="AX49" i="9"/>
  <c r="DF49" i="9"/>
  <c r="BA49" i="9"/>
  <c r="BM49" i="9"/>
  <c r="X49" i="9"/>
  <c r="CI49" i="9"/>
  <c r="DC49" i="9"/>
  <c r="CR49" i="9"/>
  <c r="DD49" i="9"/>
  <c r="AN49" i="9"/>
  <c r="M49" i="9"/>
  <c r="DN49" i="9"/>
  <c r="DL49" i="9"/>
  <c r="BV49" i="9"/>
  <c r="CD49" i="9"/>
  <c r="CO49" i="9"/>
  <c r="AA49" i="9"/>
  <c r="CZ49" i="9"/>
  <c r="CX49" i="9"/>
  <c r="BQ49" i="9"/>
  <c r="CB49" i="9"/>
  <c r="N49" i="9"/>
  <c r="CL49" i="9"/>
  <c r="CJ49" i="9"/>
  <c r="AQ49" i="9"/>
  <c r="BO49" i="9"/>
  <c r="BL49" i="9"/>
  <c r="BW49" i="9"/>
  <c r="CC49" i="9"/>
  <c r="BB49" i="9"/>
  <c r="L49" i="9"/>
  <c r="BJ49" i="9"/>
  <c r="CG49" i="9"/>
  <c r="BP49" i="9"/>
  <c r="AO49" i="9"/>
  <c r="DM49" i="9"/>
  <c r="AW49" i="9"/>
  <c r="U49" i="9"/>
  <c r="I49" i="9"/>
  <c r="BT49" i="9"/>
  <c r="BC49" i="9"/>
  <c r="AB49" i="9"/>
  <c r="CY49" i="9"/>
  <c r="AJ49" i="9"/>
  <c r="AH49" i="9"/>
  <c r="BF49" i="9"/>
  <c r="AP49" i="9"/>
  <c r="B49" i="9"/>
  <c r="CK49" i="9"/>
  <c r="AV49" i="9"/>
  <c r="CF49" i="9"/>
  <c r="AC49" i="9"/>
  <c r="CN49" i="9"/>
  <c r="DP49" i="9"/>
  <c r="BX49" i="9"/>
  <c r="BI49" i="9"/>
  <c r="A61" i="8"/>
  <c r="BH60" i="8"/>
  <c r="AG60" i="8"/>
  <c r="BD60" i="8"/>
  <c r="AX60" i="8"/>
  <c r="AU60" i="8"/>
  <c r="X60" i="8"/>
  <c r="DB60" i="8"/>
  <c r="T60" i="8"/>
  <c r="CI60" i="8"/>
  <c r="L60" i="8"/>
  <c r="CP60" i="8"/>
  <c r="H60" i="8"/>
  <c r="CD60" i="8"/>
  <c r="CR60" i="8"/>
  <c r="AH60" i="8"/>
  <c r="BQ60" i="8"/>
  <c r="CN60" i="8"/>
  <c r="DD60" i="8"/>
  <c r="BF60" i="8"/>
  <c r="DM60" i="8"/>
  <c r="BZ60" i="8"/>
  <c r="DH60" i="8"/>
  <c r="CM60" i="8"/>
  <c r="CF60" i="8"/>
  <c r="AT60" i="8"/>
  <c r="DA60" i="8"/>
  <c r="BT60" i="8"/>
  <c r="V60" i="8"/>
  <c r="CO60" i="8"/>
  <c r="AV60" i="8"/>
  <c r="J60" i="8"/>
  <c r="CC60" i="8"/>
  <c r="CY60" i="8"/>
  <c r="CG60" i="8"/>
  <c r="CU60" i="8"/>
  <c r="Z60" i="8"/>
  <c r="BG60" i="8"/>
  <c r="AM60" i="8"/>
  <c r="BV60" i="8"/>
  <c r="AJ60" i="8"/>
  <c r="BE60" i="8"/>
  <c r="AS60" i="8"/>
  <c r="AY60" i="8"/>
  <c r="AW60" i="8"/>
  <c r="BK60" i="8"/>
  <c r="DI60" i="8"/>
  <c r="W60" i="8"/>
  <c r="C60" i="8"/>
  <c r="AL60" i="8"/>
  <c r="Q60" i="8"/>
  <c r="U60" i="8"/>
  <c r="DL60" i="8"/>
  <c r="I60" i="8"/>
  <c r="CZ60" i="8"/>
  <c r="CB60" i="8"/>
  <c r="BP60" i="8"/>
  <c r="BN60" i="8"/>
  <c r="BL60" i="8"/>
  <c r="AO60" i="8"/>
  <c r="BU60" i="8"/>
  <c r="DP60" i="8"/>
  <c r="CX60" i="8"/>
  <c r="M60" i="8"/>
  <c r="CV60" i="8"/>
  <c r="BJ60" i="8"/>
  <c r="DF60" i="8"/>
  <c r="AK60" i="8"/>
  <c r="CH60" i="8"/>
  <c r="CE60" i="8"/>
  <c r="DK60" i="8"/>
  <c r="AP60" i="8"/>
  <c r="CL60" i="8"/>
  <c r="AZ60" i="8"/>
  <c r="AD60" i="8"/>
  <c r="AB60" i="8"/>
  <c r="CA60" i="8"/>
  <c r="F60" i="8"/>
  <c r="BB60" i="8"/>
  <c r="N60" i="8"/>
  <c r="K60" i="8"/>
  <c r="AQ60" i="8"/>
  <c r="CS60" i="8"/>
  <c r="DG60" i="8"/>
  <c r="R60" i="8"/>
  <c r="CK60" i="8"/>
  <c r="AA60" i="8"/>
  <c r="BY60" i="8"/>
  <c r="BW60" i="8"/>
  <c r="B60" i="8"/>
  <c r="P60" i="8"/>
  <c r="CJ60" i="8"/>
  <c r="G60" i="8"/>
  <c r="BI60" i="8"/>
  <c r="BC60" i="8"/>
  <c r="BA60" i="8"/>
  <c r="AR60" i="8"/>
  <c r="BO60" i="8"/>
  <c r="Y60" i="8"/>
  <c r="S60" i="8"/>
  <c r="DE60" i="8"/>
  <c r="AF60" i="8"/>
  <c r="AE60" i="8"/>
  <c r="E60" i="8"/>
  <c r="O60" i="8"/>
  <c r="DQ60" i="8"/>
  <c r="CQ60" i="8"/>
  <c r="DN60" i="8"/>
  <c r="CW60" i="8"/>
  <c r="BX60" i="8"/>
  <c r="DC60" i="8"/>
  <c r="BR60" i="8"/>
  <c r="BM60" i="8"/>
  <c r="DJ60" i="8"/>
  <c r="AN60" i="8"/>
  <c r="BS60" i="8"/>
  <c r="DO60" i="8"/>
  <c r="D60" i="8"/>
  <c r="AI60" i="8"/>
  <c r="DR60" i="8"/>
  <c r="CT60" i="8"/>
  <c r="AC60" i="8"/>
  <c r="A51" i="9"/>
  <c r="DP50" i="9"/>
  <c r="CN50" i="9"/>
  <c r="AH50" i="9"/>
  <c r="BZ50" i="9"/>
  <c r="BY50" i="9"/>
  <c r="DE50" i="9"/>
  <c r="AQ50" i="9"/>
  <c r="BF50" i="9"/>
  <c r="AO50" i="9"/>
  <c r="CG50" i="9"/>
  <c r="BN50" i="9"/>
  <c r="U50" i="9"/>
  <c r="DD50" i="9"/>
  <c r="CB50" i="9"/>
  <c r="S50" i="9"/>
  <c r="BK50" i="9"/>
  <c r="BJ50" i="9"/>
  <c r="CR50" i="9"/>
  <c r="BP50" i="9"/>
  <c r="E50" i="9"/>
  <c r="AU50" i="9"/>
  <c r="AT50" i="9"/>
  <c r="BX50" i="9"/>
  <c r="O50" i="9"/>
  <c r="AB50" i="9"/>
  <c r="M50" i="9"/>
  <c r="CX50" i="9"/>
  <c r="CW50" i="9"/>
  <c r="AZ50" i="9"/>
  <c r="AK50" i="9"/>
  <c r="CF50" i="9"/>
  <c r="BD50" i="9"/>
  <c r="AG50" i="9"/>
  <c r="AE50" i="9"/>
  <c r="BI50" i="9"/>
  <c r="N50" i="9"/>
  <c r="CI50" i="9"/>
  <c r="CH50" i="9"/>
  <c r="AL50" i="9"/>
  <c r="V50" i="9"/>
  <c r="BT50" i="9"/>
  <c r="AR50" i="9"/>
  <c r="R50" i="9"/>
  <c r="Q50" i="9"/>
  <c r="AS50" i="9"/>
  <c r="BS50" i="9"/>
  <c r="BR50" i="9"/>
  <c r="W50" i="9"/>
  <c r="G50" i="9"/>
  <c r="BH50" i="9"/>
  <c r="DM50" i="9"/>
  <c r="AF50" i="9"/>
  <c r="D50" i="9"/>
  <c r="C50" i="9"/>
  <c r="AV50" i="9"/>
  <c r="DA50" i="9"/>
  <c r="T50" i="9"/>
  <c r="AJ50" i="9"/>
  <c r="CO50" i="9"/>
  <c r="H50" i="9"/>
  <c r="DH50" i="9"/>
  <c r="X50" i="9"/>
  <c r="CC50" i="9"/>
  <c r="CS50" i="9"/>
  <c r="BE50" i="9"/>
  <c r="DL50" i="9"/>
  <c r="BL50" i="9"/>
  <c r="CZ50" i="9"/>
  <c r="AW50" i="9"/>
  <c r="CQ50" i="9"/>
  <c r="CP50" i="9"/>
  <c r="CA50" i="9"/>
  <c r="P50" i="9"/>
  <c r="CK50" i="9"/>
  <c r="AM50" i="9"/>
  <c r="CU50" i="9"/>
  <c r="BQ50" i="9"/>
  <c r="B50" i="9"/>
  <c r="BV50" i="9"/>
  <c r="Y50" i="9"/>
  <c r="CE50" i="9"/>
  <c r="F50" i="9"/>
  <c r="DC50" i="9"/>
  <c r="AP50" i="9"/>
  <c r="J50" i="9"/>
  <c r="AY50" i="9"/>
  <c r="CL50" i="9"/>
  <c r="AX50" i="9"/>
  <c r="L50" i="9"/>
  <c r="BW50" i="9"/>
  <c r="DK50" i="9"/>
  <c r="BG50" i="9"/>
  <c r="DQ50" i="9"/>
  <c r="CV50" i="9"/>
  <c r="AC50" i="9"/>
  <c r="CY50" i="9"/>
  <c r="DO50" i="9"/>
  <c r="BO50" i="9"/>
  <c r="DG50" i="9"/>
  <c r="CJ50" i="9"/>
  <c r="BB50" i="9"/>
  <c r="I50" i="9"/>
  <c r="BM50" i="9"/>
  <c r="BU50" i="9"/>
  <c r="AN50" i="9"/>
  <c r="CD50" i="9"/>
  <c r="BC50" i="9"/>
  <c r="Z50" i="9"/>
  <c r="CT50" i="9"/>
  <c r="DF50" i="9"/>
  <c r="CM50" i="9"/>
  <c r="DR50" i="9"/>
  <c r="AA50" i="9"/>
  <c r="K50" i="9"/>
  <c r="DN50" i="9"/>
  <c r="DI50" i="9"/>
  <c r="AD50" i="9"/>
  <c r="DB50" i="9"/>
  <c r="BA50" i="9"/>
  <c r="DJ50" i="9"/>
  <c r="AI50" i="9"/>
  <c r="A62" i="8"/>
  <c r="CC61" i="8"/>
  <c r="S61" i="8"/>
  <c r="BB61" i="8"/>
  <c r="BY61" i="8"/>
  <c r="AJ61" i="8"/>
  <c r="CH61" i="8"/>
  <c r="BL61" i="8"/>
  <c r="AS61" i="8"/>
  <c r="R61" i="8"/>
  <c r="AO61" i="8"/>
  <c r="CI61" i="8"/>
  <c r="AH61" i="8"/>
  <c r="CG61" i="8"/>
  <c r="AG61" i="8"/>
  <c r="DK61" i="8"/>
  <c r="F61" i="8"/>
  <c r="AC61" i="8"/>
  <c r="U61" i="8"/>
  <c r="CY61" i="8"/>
  <c r="DM61" i="8"/>
  <c r="BC61" i="8"/>
  <c r="CL61" i="8"/>
  <c r="DI61" i="8"/>
  <c r="CW61" i="8"/>
  <c r="BT61" i="8"/>
  <c r="N61" i="8"/>
  <c r="DQ61" i="8"/>
  <c r="AB61" i="8"/>
  <c r="CD61" i="8"/>
  <c r="C61" i="8"/>
  <c r="DE61" i="8"/>
  <c r="CK61" i="8"/>
  <c r="BM61" i="8"/>
  <c r="BA61" i="8"/>
  <c r="AY61" i="8"/>
  <c r="AW61" i="8"/>
  <c r="DO61" i="8"/>
  <c r="Z61" i="8"/>
  <c r="DF61" i="8"/>
  <c r="CM61" i="8"/>
  <c r="CA61" i="8"/>
  <c r="E61" i="8"/>
  <c r="O61" i="8"/>
  <c r="M61" i="8"/>
  <c r="CE61" i="8"/>
  <c r="DL61" i="8"/>
  <c r="CR61" i="8"/>
  <c r="T61" i="8"/>
  <c r="BV61" i="8"/>
  <c r="DA61" i="8"/>
  <c r="BO61" i="8"/>
  <c r="DJ61" i="8"/>
  <c r="CO61" i="8"/>
  <c r="AQ61" i="8"/>
  <c r="CX61" i="8"/>
  <c r="BQ61" i="8"/>
  <c r="AE61" i="8"/>
  <c r="BZ61" i="8"/>
  <c r="BE61" i="8"/>
  <c r="G61" i="8"/>
  <c r="BN61" i="8"/>
  <c r="DB61" i="8"/>
  <c r="CV61" i="8"/>
  <c r="K61" i="8"/>
  <c r="AR61" i="8"/>
  <c r="X61" i="8"/>
  <c r="BG61" i="8"/>
  <c r="CP61" i="8"/>
  <c r="L61" i="8"/>
  <c r="BJ61" i="8"/>
  <c r="BH61" i="8"/>
  <c r="AT61" i="8"/>
  <c r="AN61" i="8"/>
  <c r="DD61" i="8"/>
  <c r="J61" i="8"/>
  <c r="D61" i="8"/>
  <c r="B61" i="8"/>
  <c r="CJ61" i="8"/>
  <c r="CS61" i="8"/>
  <c r="BU61" i="8"/>
  <c r="AZ61" i="8"/>
  <c r="CB61" i="8"/>
  <c r="AL61" i="8"/>
  <c r="Q61" i="8"/>
  <c r="P61" i="8"/>
  <c r="DR61" i="8"/>
  <c r="BI61" i="8"/>
  <c r="BF61" i="8"/>
  <c r="BR61" i="8"/>
  <c r="CU61" i="8"/>
  <c r="Y61" i="8"/>
  <c r="AX61" i="8"/>
  <c r="BK61" i="8"/>
  <c r="H61" i="8"/>
  <c r="DG61" i="8"/>
  <c r="DC61" i="8"/>
  <c r="CZ61" i="8"/>
  <c r="AU61" i="8"/>
  <c r="CQ61" i="8"/>
  <c r="CN61" i="8"/>
  <c r="AP61" i="8"/>
  <c r="BS61" i="8"/>
  <c r="BP61" i="8"/>
  <c r="DP61" i="8"/>
  <c r="AA61" i="8"/>
  <c r="BW61" i="8"/>
  <c r="AD61" i="8"/>
  <c r="AI61" i="8"/>
  <c r="AF61" i="8"/>
  <c r="CF61" i="8"/>
  <c r="DN61" i="8"/>
  <c r="DH61" i="8"/>
  <c r="AM61" i="8"/>
  <c r="AK61" i="8"/>
  <c r="W61" i="8"/>
  <c r="AV61" i="8"/>
  <c r="V61" i="8"/>
  <c r="I61" i="8"/>
  <c r="CT61" i="8"/>
  <c r="BX61" i="8"/>
  <c r="BD61" i="8"/>
  <c r="A52" i="9"/>
  <c r="BB51" i="9"/>
  <c r="DI51" i="9"/>
  <c r="CV51" i="9"/>
  <c r="DE51" i="9"/>
  <c r="L51" i="9"/>
  <c r="K51" i="9"/>
  <c r="W51" i="9"/>
  <c r="AP51" i="9"/>
  <c r="CW51" i="9"/>
  <c r="CG51" i="9"/>
  <c r="DM51" i="9"/>
  <c r="AD51" i="9"/>
  <c r="CK51" i="9"/>
  <c r="BR51" i="9"/>
  <c r="DL51" i="9"/>
  <c r="DK51" i="9"/>
  <c r="CR51" i="9"/>
  <c r="CQ51" i="9"/>
  <c r="BX51" i="9"/>
  <c r="DQ51" i="9"/>
  <c r="CZ51" i="9"/>
  <c r="DA51" i="9"/>
  <c r="R51" i="9"/>
  <c r="BY51" i="9"/>
  <c r="AZ51" i="9"/>
  <c r="CU51" i="9"/>
  <c r="CT51" i="9"/>
  <c r="CB51" i="9"/>
  <c r="CA51" i="9"/>
  <c r="BI51" i="9"/>
  <c r="DB51" i="9"/>
  <c r="CI51" i="9"/>
  <c r="CO51" i="9"/>
  <c r="F51" i="9"/>
  <c r="BM51" i="9"/>
  <c r="AK51" i="9"/>
  <c r="CF51" i="9"/>
  <c r="CE51" i="9"/>
  <c r="BK51" i="9"/>
  <c r="BJ51" i="9"/>
  <c r="AT51" i="9"/>
  <c r="CJ51" i="9"/>
  <c r="BT51" i="9"/>
  <c r="CY51" i="9"/>
  <c r="CC51" i="9"/>
  <c r="BA51" i="9"/>
  <c r="V51" i="9"/>
  <c r="BP51" i="9"/>
  <c r="BO51" i="9"/>
  <c r="BQ51" i="9"/>
  <c r="AO51" i="9"/>
  <c r="D51" i="9"/>
  <c r="AY51" i="9"/>
  <c r="AX51" i="9"/>
  <c r="BE51" i="9"/>
  <c r="DJ51" i="9"/>
  <c r="AC51" i="9"/>
  <c r="AJ51" i="9"/>
  <c r="AI51" i="9"/>
  <c r="AS51" i="9"/>
  <c r="CX51" i="9"/>
  <c r="Q51" i="9"/>
  <c r="U51" i="9"/>
  <c r="BZ51" i="9"/>
  <c r="I51" i="9"/>
  <c r="BN51" i="9"/>
  <c r="DN51" i="9"/>
  <c r="CL51" i="9"/>
  <c r="AF51" i="9"/>
  <c r="DD51" i="9"/>
  <c r="BF51" i="9"/>
  <c r="BS51" i="9"/>
  <c r="O51" i="9"/>
  <c r="CN51" i="9"/>
  <c r="AN51" i="9"/>
  <c r="E51" i="9"/>
  <c r="CP51" i="9"/>
  <c r="BW51" i="9"/>
  <c r="Y51" i="9"/>
  <c r="G51" i="9"/>
  <c r="AG51" i="9"/>
  <c r="DH51" i="9"/>
  <c r="AB51" i="9"/>
  <c r="BH51" i="9"/>
  <c r="DR51" i="9"/>
  <c r="J51" i="9"/>
  <c r="CS51" i="9"/>
  <c r="M51" i="9"/>
  <c r="AR51" i="9"/>
  <c r="DC51" i="9"/>
  <c r="T51" i="9"/>
  <c r="CD51" i="9"/>
  <c r="AA51" i="9"/>
  <c r="CM51" i="9"/>
  <c r="C51" i="9"/>
  <c r="BL51" i="9"/>
  <c r="DF51" i="9"/>
  <c r="BV51" i="9"/>
  <c r="DP51" i="9"/>
  <c r="AW51" i="9"/>
  <c r="AU51" i="9"/>
  <c r="BG51" i="9"/>
  <c r="BD51" i="9"/>
  <c r="S51" i="9"/>
  <c r="AH51" i="9"/>
  <c r="AE51" i="9"/>
  <c r="AQ51" i="9"/>
  <c r="AM51" i="9"/>
  <c r="DO51" i="9"/>
  <c r="B51" i="9"/>
  <c r="P51" i="9"/>
  <c r="N51" i="9"/>
  <c r="Z51" i="9"/>
  <c r="X51" i="9"/>
  <c r="CH51" i="9"/>
  <c r="BC51" i="9"/>
  <c r="DG51" i="9"/>
  <c r="H51" i="9"/>
  <c r="AV51" i="9"/>
  <c r="BU51" i="9"/>
  <c r="AL51" i="9"/>
  <c r="A63" i="8"/>
  <c r="CX62" i="8"/>
  <c r="AN62" i="8"/>
  <c r="BW62" i="8"/>
  <c r="CT62" i="8"/>
  <c r="AJ62" i="8"/>
  <c r="Q62" i="8"/>
  <c r="BN62" i="8"/>
  <c r="D62" i="8"/>
  <c r="AM62" i="8"/>
  <c r="BJ62" i="8"/>
  <c r="CO62" i="8"/>
  <c r="BB62" i="8"/>
  <c r="AA62" i="8"/>
  <c r="AX62" i="8"/>
  <c r="DQ62" i="8"/>
  <c r="AP62" i="8"/>
  <c r="BX62" i="8"/>
  <c r="DG62" i="8"/>
  <c r="DJ62" i="8"/>
  <c r="BL62" i="8"/>
  <c r="CU62" i="8"/>
  <c r="T62" i="8"/>
  <c r="AV62" i="8"/>
  <c r="CD62" i="8"/>
  <c r="BI62" i="8"/>
  <c r="CR62" i="8"/>
  <c r="W62" i="8"/>
  <c r="CL62" i="8"/>
  <c r="AZ62" i="8"/>
  <c r="CI62" i="8"/>
  <c r="BZ62" i="8"/>
  <c r="AB62" i="8"/>
  <c r="BK62" i="8"/>
  <c r="AD62" i="8"/>
  <c r="P62" i="8"/>
  <c r="AY62" i="8"/>
  <c r="CM62" i="8"/>
  <c r="CG62" i="8"/>
  <c r="DO62" i="8"/>
  <c r="AC62" i="8"/>
  <c r="I62" i="8"/>
  <c r="AR62" i="8"/>
  <c r="DI62" i="8"/>
  <c r="R62" i="8"/>
  <c r="O62" i="8"/>
  <c r="F62" i="8"/>
  <c r="C62" i="8"/>
  <c r="DF62" i="8"/>
  <c r="DE62" i="8"/>
  <c r="BC62" i="8"/>
  <c r="AW62" i="8"/>
  <c r="CE62" i="8"/>
  <c r="H62" i="8"/>
  <c r="G62" i="8"/>
  <c r="BF62" i="8"/>
  <c r="CH62" i="8"/>
  <c r="BV62" i="8"/>
  <c r="AL62" i="8"/>
  <c r="DH62" i="8"/>
  <c r="Z62" i="8"/>
  <c r="U62" i="8"/>
  <c r="CN62" i="8"/>
  <c r="BR62" i="8"/>
  <c r="CZ62" i="8"/>
  <c r="K62" i="8"/>
  <c r="DM62" i="8"/>
  <c r="BE62" i="8"/>
  <c r="BM62" i="8"/>
  <c r="AK62" i="8"/>
  <c r="DC62" i="8"/>
  <c r="DP62" i="8"/>
  <c r="AT62" i="8"/>
  <c r="CQ62" i="8"/>
  <c r="DR62" i="8"/>
  <c r="BS62" i="8"/>
  <c r="CF62" i="8"/>
  <c r="J62" i="8"/>
  <c r="BG62" i="8"/>
  <c r="N62" i="8"/>
  <c r="AI62" i="8"/>
  <c r="BP62" i="8"/>
  <c r="DL62" i="8"/>
  <c r="CP62" i="8"/>
  <c r="B62" i="8"/>
  <c r="S62" i="8"/>
  <c r="DB62" i="8"/>
  <c r="AF62" i="8"/>
  <c r="CB62" i="8"/>
  <c r="AQ62" i="8"/>
  <c r="DD62" i="8"/>
  <c r="CK62" i="8"/>
  <c r="DA62" i="8"/>
  <c r="L62" i="8"/>
  <c r="BH62" i="8"/>
  <c r="CA62" i="8"/>
  <c r="BT62" i="8"/>
  <c r="BA62" i="8"/>
  <c r="BQ62" i="8"/>
  <c r="CY62" i="8"/>
  <c r="CS62" i="8"/>
  <c r="X62" i="8"/>
  <c r="CV62" i="8"/>
  <c r="BD62" i="8"/>
  <c r="AH62" i="8"/>
  <c r="AG62" i="8"/>
  <c r="BO62" i="8"/>
  <c r="CC62" i="8"/>
  <c r="BY62" i="8"/>
  <c r="CJ62" i="8"/>
  <c r="M62" i="8"/>
  <c r="AU62" i="8"/>
  <c r="AS62" i="8"/>
  <c r="AE62" i="8"/>
  <c r="Y62" i="8"/>
  <c r="DN62" i="8"/>
  <c r="DK62" i="8"/>
  <c r="E62" i="8"/>
  <c r="V62" i="8"/>
  <c r="AO62" i="8"/>
  <c r="CW62" i="8"/>
  <c r="BU62" i="8"/>
  <c r="A53" i="9"/>
  <c r="R52" i="9"/>
  <c r="BW52" i="9"/>
  <c r="X52" i="9"/>
  <c r="W52" i="9"/>
  <c r="BR52" i="9"/>
  <c r="E52" i="9"/>
  <c r="D52" i="9"/>
  <c r="CR52" i="9"/>
  <c r="CB52" i="9"/>
  <c r="AE52" i="9"/>
  <c r="L52" i="9"/>
  <c r="F52" i="9"/>
  <c r="BK52" i="9"/>
  <c r="DR52" i="9"/>
  <c r="I52" i="9"/>
  <c r="H52" i="9"/>
  <c r="AY52" i="9"/>
  <c r="DF52" i="9"/>
  <c r="AK52" i="9"/>
  <c r="BM52" i="9"/>
  <c r="AU52" i="9"/>
  <c r="AM52" i="9"/>
  <c r="CT52" i="9"/>
  <c r="DQ52" i="9"/>
  <c r="V52" i="9"/>
  <c r="AV52" i="9"/>
  <c r="AF52" i="9"/>
  <c r="DJ52" i="9"/>
  <c r="AA52" i="9"/>
  <c r="CH52" i="9"/>
  <c r="DB52" i="9"/>
  <c r="G52" i="9"/>
  <c r="AG52" i="9"/>
  <c r="P52" i="9"/>
  <c r="CX52" i="9"/>
  <c r="O52" i="9"/>
  <c r="BV52" i="9"/>
  <c r="CM52" i="9"/>
  <c r="CL52" i="9"/>
  <c r="C52" i="9"/>
  <c r="BJ52" i="9"/>
  <c r="BU52" i="9"/>
  <c r="DP52" i="9"/>
  <c r="DO52" i="9"/>
  <c r="BZ52" i="9"/>
  <c r="AX52" i="9"/>
  <c r="BF52" i="9"/>
  <c r="DA52" i="9"/>
  <c r="CZ52" i="9"/>
  <c r="BN52" i="9"/>
  <c r="AL52" i="9"/>
  <c r="AQ52" i="9"/>
  <c r="AP52" i="9"/>
  <c r="CU52" i="9"/>
  <c r="N52" i="9"/>
  <c r="J52" i="9"/>
  <c r="AD52" i="9"/>
  <c r="CI52" i="9"/>
  <c r="B52" i="9"/>
  <c r="AO52" i="9"/>
  <c r="AN52" i="9"/>
  <c r="CY52" i="9"/>
  <c r="CV52" i="9"/>
  <c r="AH52" i="9"/>
  <c r="DH52" i="9"/>
  <c r="DD52" i="9"/>
  <c r="Z52" i="9"/>
  <c r="CG52" i="9"/>
  <c r="CE52" i="9"/>
  <c r="S52" i="9"/>
  <c r="CQ52" i="9"/>
  <c r="CO52" i="9"/>
  <c r="CN52" i="9"/>
  <c r="BX52" i="9"/>
  <c r="BB52" i="9"/>
  <c r="CK52" i="9"/>
  <c r="BC52" i="9"/>
  <c r="BP52" i="9"/>
  <c r="BL52" i="9"/>
  <c r="BY52" i="9"/>
  <c r="BT52" i="9"/>
  <c r="DM52" i="9"/>
  <c r="AZ52" i="9"/>
  <c r="BH52" i="9"/>
  <c r="BE52" i="9"/>
  <c r="CW52" i="9"/>
  <c r="AI52" i="9"/>
  <c r="AS52" i="9"/>
  <c r="CJ52" i="9"/>
  <c r="CF52" i="9"/>
  <c r="T52" i="9"/>
  <c r="DE52" i="9"/>
  <c r="AC52" i="9"/>
  <c r="BS52" i="9"/>
  <c r="BQ52" i="9"/>
  <c r="CP52" i="9"/>
  <c r="K52" i="9"/>
  <c r="BD52" i="9"/>
  <c r="BA52" i="9"/>
  <c r="DK52" i="9"/>
  <c r="CA52" i="9"/>
  <c r="AB52" i="9"/>
  <c r="AJ52" i="9"/>
  <c r="CS52" i="9"/>
  <c r="BI52" i="9"/>
  <c r="AR52" i="9"/>
  <c r="U52" i="9"/>
  <c r="CD52" i="9"/>
  <c r="DI52" i="9"/>
  <c r="AT52" i="9"/>
  <c r="BG52" i="9"/>
  <c r="BO52" i="9"/>
  <c r="CC52" i="9"/>
  <c r="M52" i="9"/>
  <c r="DC52" i="9"/>
  <c r="DG52" i="9"/>
  <c r="Y52" i="9"/>
  <c r="DN52" i="9"/>
  <c r="DL52" i="9"/>
  <c r="AW52" i="9"/>
  <c r="Q52" i="9"/>
  <c r="A64" i="8"/>
  <c r="BU63" i="8"/>
  <c r="DD63" i="8"/>
  <c r="DO63" i="8"/>
  <c r="AT63" i="8"/>
  <c r="AC63" i="8"/>
  <c r="BP63" i="8"/>
  <c r="AP63" i="8"/>
  <c r="CI63" i="8"/>
  <c r="DR63" i="8"/>
  <c r="AK63" i="8"/>
  <c r="BT63" i="8"/>
  <c r="CE63" i="8"/>
  <c r="J63" i="8"/>
  <c r="DM63" i="8"/>
  <c r="CO63" i="8"/>
  <c r="E63" i="8"/>
  <c r="BO63" i="8"/>
  <c r="BW63" i="8"/>
  <c r="DF63" i="8"/>
  <c r="Y63" i="8"/>
  <c r="BH63" i="8"/>
  <c r="BS63" i="8"/>
  <c r="DA63" i="8"/>
  <c r="BK63" i="8"/>
  <c r="CT63" i="8"/>
  <c r="M63" i="8"/>
  <c r="O63" i="8"/>
  <c r="AX63" i="8"/>
  <c r="DE63" i="8"/>
  <c r="K63" i="8"/>
  <c r="CD63" i="8"/>
  <c r="BG63" i="8"/>
  <c r="AR63" i="8"/>
  <c r="T63" i="8"/>
  <c r="BL63" i="8"/>
  <c r="CH63" i="8"/>
  <c r="AU63" i="8"/>
  <c r="BV63" i="8"/>
  <c r="AI63" i="8"/>
  <c r="BJ63" i="8"/>
  <c r="W63" i="8"/>
  <c r="AZ63" i="8"/>
  <c r="CM63" i="8"/>
  <c r="DJ63" i="8"/>
  <c r="BB63" i="8"/>
  <c r="DQ63" i="8"/>
  <c r="CS63" i="8"/>
  <c r="DP63" i="8"/>
  <c r="DN63" i="8"/>
  <c r="AS63" i="8"/>
  <c r="U63" i="8"/>
  <c r="BM63" i="8"/>
  <c r="DH63" i="8"/>
  <c r="CB63" i="8"/>
  <c r="BY63" i="8"/>
  <c r="DG63" i="8"/>
  <c r="CG63" i="8"/>
  <c r="CR63" i="8"/>
  <c r="DB63" i="8"/>
  <c r="CU63" i="8"/>
  <c r="BI63" i="8"/>
  <c r="CF63" i="8"/>
  <c r="CP63" i="8"/>
  <c r="AY63" i="8"/>
  <c r="AW63" i="8"/>
  <c r="AV63" i="8"/>
  <c r="BR63" i="8"/>
  <c r="AM63" i="8"/>
  <c r="AJ63" i="8"/>
  <c r="BF63" i="8"/>
  <c r="DK63" i="8"/>
  <c r="Q63" i="8"/>
  <c r="AF63" i="8"/>
  <c r="DC63" i="8"/>
  <c r="AH63" i="8"/>
  <c r="Z63" i="8"/>
  <c r="S63" i="8"/>
  <c r="CA63" i="8"/>
  <c r="CX63" i="8"/>
  <c r="CQ63" i="8"/>
  <c r="V63" i="8"/>
  <c r="DL63" i="8"/>
  <c r="BC63" i="8"/>
  <c r="BQ63" i="8"/>
  <c r="AQ63" i="8"/>
  <c r="CL63" i="8"/>
  <c r="DI63" i="8"/>
  <c r="CZ63" i="8"/>
  <c r="N63" i="8"/>
  <c r="CW63" i="8"/>
  <c r="BA63" i="8"/>
  <c r="AB63" i="8"/>
  <c r="D63" i="8"/>
  <c r="BN63" i="8"/>
  <c r="CJ63" i="8"/>
  <c r="BD63" i="8"/>
  <c r="AE63" i="8"/>
  <c r="I63" i="8"/>
  <c r="F63" i="8"/>
  <c r="B63" i="8"/>
  <c r="AN63" i="8"/>
  <c r="AG63" i="8"/>
  <c r="BZ63" i="8"/>
  <c r="R63" i="8"/>
  <c r="P63" i="8"/>
  <c r="X63" i="8"/>
  <c r="CC63" i="8"/>
  <c r="L63" i="8"/>
  <c r="CV63" i="8"/>
  <c r="BE63" i="8"/>
  <c r="AA63" i="8"/>
  <c r="BX63" i="8"/>
  <c r="AL63" i="8"/>
  <c r="C63" i="8"/>
  <c r="G63" i="8"/>
  <c r="CK63" i="8"/>
  <c r="CY63" i="8"/>
  <c r="H63" i="8"/>
  <c r="AO63" i="8"/>
  <c r="AD63" i="8"/>
  <c r="CN63" i="8"/>
  <c r="A54" i="9"/>
  <c r="AM53" i="9"/>
  <c r="DD53" i="9"/>
  <c r="K53" i="9"/>
  <c r="AT53" i="9"/>
  <c r="CO53" i="9"/>
  <c r="CN53" i="9"/>
  <c r="BV53" i="9"/>
  <c r="BU53" i="9"/>
  <c r="BR53" i="9"/>
  <c r="CV53" i="9"/>
  <c r="CC53" i="9"/>
  <c r="AA53" i="9"/>
  <c r="CR53" i="9"/>
  <c r="AE53" i="9"/>
  <c r="BZ53" i="9"/>
  <c r="BY53" i="9"/>
  <c r="O53" i="9"/>
  <c r="CF53" i="9"/>
  <c r="P53" i="9"/>
  <c r="BJ53" i="9"/>
  <c r="BI53" i="9"/>
  <c r="DB53" i="9"/>
  <c r="AP53" i="9"/>
  <c r="AO53" i="9"/>
  <c r="AN53" i="9"/>
  <c r="DL53" i="9"/>
  <c r="BO53" i="9"/>
  <c r="AX53" i="9"/>
  <c r="C53" i="9"/>
  <c r="BT53" i="9"/>
  <c r="DO53" i="9"/>
  <c r="AS53" i="9"/>
  <c r="AR53" i="9"/>
  <c r="CM53" i="9"/>
  <c r="Z53" i="9"/>
  <c r="Y53" i="9"/>
  <c r="V53" i="9"/>
  <c r="DM53" i="9"/>
  <c r="CW53" i="9"/>
  <c r="AZ53" i="9"/>
  <c r="AG53" i="9"/>
  <c r="AW53" i="9"/>
  <c r="DR53" i="9"/>
  <c r="BH53" i="9"/>
  <c r="DC53" i="9"/>
  <c r="AD53" i="9"/>
  <c r="AC53" i="9"/>
  <c r="BX53" i="9"/>
  <c r="I53" i="9"/>
  <c r="H53" i="9"/>
  <c r="G53" i="9"/>
  <c r="CX53" i="9"/>
  <c r="CG53" i="9"/>
  <c r="AH53" i="9"/>
  <c r="R53" i="9"/>
  <c r="AV53" i="9"/>
  <c r="CQ53" i="9"/>
  <c r="N53" i="9"/>
  <c r="M53" i="9"/>
  <c r="DG53" i="9"/>
  <c r="AJ53" i="9"/>
  <c r="CE53" i="9"/>
  <c r="CU53" i="9"/>
  <c r="X53" i="9"/>
  <c r="BS53" i="9"/>
  <c r="CI53" i="9"/>
  <c r="L53" i="9"/>
  <c r="BG53" i="9"/>
  <c r="DH53" i="9"/>
  <c r="BK53" i="9"/>
  <c r="AI53" i="9"/>
  <c r="CA53" i="9"/>
  <c r="AY53" i="9"/>
  <c r="DP53" i="9"/>
  <c r="W53" i="9"/>
  <c r="BL53" i="9"/>
  <c r="DF53" i="9"/>
  <c r="DE53" i="9"/>
  <c r="AU53" i="9"/>
  <c r="DA53" i="9"/>
  <c r="BW53" i="9"/>
  <c r="CL53" i="9"/>
  <c r="DK53" i="9"/>
  <c r="BM53" i="9"/>
  <c r="BE53" i="9"/>
  <c r="CD53" i="9"/>
  <c r="DN53" i="9"/>
  <c r="CH53" i="9"/>
  <c r="S53" i="9"/>
  <c r="CY53" i="9"/>
  <c r="BQ53" i="9"/>
  <c r="D53" i="9"/>
  <c r="CJ53" i="9"/>
  <c r="BB53" i="9"/>
  <c r="CB53" i="9"/>
  <c r="BC53" i="9"/>
  <c r="AL53" i="9"/>
  <c r="CS53" i="9"/>
  <c r="BF53" i="9"/>
  <c r="DQ53" i="9"/>
  <c r="U53" i="9"/>
  <c r="BP53" i="9"/>
  <c r="DI53" i="9"/>
  <c r="AQ53" i="9"/>
  <c r="CZ53" i="9"/>
  <c r="F53" i="9"/>
  <c r="BA53" i="9"/>
  <c r="DJ53" i="9"/>
  <c r="AF53" i="9"/>
  <c r="AB53" i="9"/>
  <c r="CK53" i="9"/>
  <c r="AK53" i="9"/>
  <c r="CT53" i="9"/>
  <c r="CP53" i="9"/>
  <c r="J53" i="9"/>
  <c r="BD53" i="9"/>
  <c r="T53" i="9"/>
  <c r="BN53" i="9"/>
  <c r="E53" i="9"/>
  <c r="B53" i="9"/>
  <c r="Q53" i="9"/>
  <c r="A65" i="8"/>
  <c r="CT64" i="8"/>
  <c r="L64" i="8"/>
  <c r="AI64" i="8"/>
  <c r="CX64" i="8"/>
  <c r="BQ64" i="8"/>
  <c r="AD64" i="8"/>
  <c r="BK64" i="8"/>
  <c r="Z64" i="8"/>
  <c r="BJ64" i="8"/>
  <c r="BF64" i="8"/>
  <c r="CW64" i="8"/>
  <c r="DJ64" i="8"/>
  <c r="AE64" i="8"/>
  <c r="DN64" i="8"/>
  <c r="AT64" i="8"/>
  <c r="CI64" i="8"/>
  <c r="CV64" i="8"/>
  <c r="S64" i="8"/>
  <c r="DO64" i="8"/>
  <c r="CZ64" i="8"/>
  <c r="AH64" i="8"/>
  <c r="BS64" i="8"/>
  <c r="AV64" i="8"/>
  <c r="BW64" i="8"/>
  <c r="U64" i="8"/>
  <c r="AF64" i="8"/>
  <c r="DI64" i="8"/>
  <c r="BP64" i="8"/>
  <c r="DF64" i="8"/>
  <c r="K64" i="8"/>
  <c r="CJ64" i="8"/>
  <c r="BT64" i="8"/>
  <c r="CU64" i="8"/>
  <c r="C64" i="8"/>
  <c r="CM64" i="8"/>
  <c r="CB64" i="8"/>
  <c r="DD64" i="8"/>
  <c r="CH64" i="8"/>
  <c r="CL64" i="8"/>
  <c r="BU64" i="8"/>
  <c r="BE64" i="8"/>
  <c r="CF64" i="8"/>
  <c r="DH64" i="8"/>
  <c r="BV64" i="8"/>
  <c r="BX64" i="8"/>
  <c r="V64" i="8"/>
  <c r="AS64" i="8"/>
  <c r="BC64" i="8"/>
  <c r="CS64" i="8"/>
  <c r="BI64" i="8"/>
  <c r="J64" i="8"/>
  <c r="AG64" i="8"/>
  <c r="AQ64" i="8"/>
  <c r="CD64" i="8"/>
  <c r="B64" i="8"/>
  <c r="AO64" i="8"/>
  <c r="N64" i="8"/>
  <c r="BO64" i="8"/>
  <c r="E64" i="8"/>
  <c r="CR64" i="8"/>
  <c r="DC64" i="8"/>
  <c r="AJ64" i="8"/>
  <c r="I64" i="8"/>
  <c r="CQ64" i="8"/>
  <c r="X64" i="8"/>
  <c r="BR64" i="8"/>
  <c r="AP64" i="8"/>
  <c r="DQ64" i="8"/>
  <c r="M64" i="8"/>
  <c r="BN64" i="8"/>
  <c r="CE64" i="8"/>
  <c r="DM64" i="8"/>
  <c r="BD64" i="8"/>
  <c r="R64" i="8"/>
  <c r="BG64" i="8"/>
  <c r="CY64" i="8"/>
  <c r="AR64" i="8"/>
  <c r="F64" i="8"/>
  <c r="CK64" i="8"/>
  <c r="T64" i="8"/>
  <c r="BH64" i="8"/>
  <c r="H64" i="8"/>
  <c r="CP64" i="8"/>
  <c r="BA64" i="8"/>
  <c r="P64" i="8"/>
  <c r="CO64" i="8"/>
  <c r="AZ64" i="8"/>
  <c r="AY64" i="8"/>
  <c r="CA64" i="8"/>
  <c r="BY64" i="8"/>
  <c r="AB64" i="8"/>
  <c r="Y64" i="8"/>
  <c r="AW64" i="8"/>
  <c r="AN64" i="8"/>
  <c r="DA64" i="8"/>
  <c r="BB64" i="8"/>
  <c r="AL64" i="8"/>
  <c r="BM64" i="8"/>
  <c r="DE64" i="8"/>
  <c r="BZ64" i="8"/>
  <c r="DL64" i="8"/>
  <c r="DK64" i="8"/>
  <c r="BL64" i="8"/>
  <c r="O64" i="8"/>
  <c r="AC64" i="8"/>
  <c r="DP64" i="8"/>
  <c r="DR64" i="8"/>
  <c r="AX64" i="8"/>
  <c r="AU64" i="8"/>
  <c r="CN64" i="8"/>
  <c r="Q64" i="8"/>
  <c r="DB64" i="8"/>
  <c r="D64" i="8"/>
  <c r="AK64" i="8"/>
  <c r="W64" i="8"/>
  <c r="AA64" i="8"/>
  <c r="AM64" i="8"/>
  <c r="CG64" i="8"/>
  <c r="G64" i="8"/>
  <c r="CC64" i="8"/>
  <c r="DG64" i="8"/>
  <c r="A55" i="9"/>
  <c r="BT54" i="9"/>
  <c r="AU54" i="9"/>
  <c r="AF54" i="9"/>
  <c r="BA54" i="9"/>
  <c r="V54" i="9"/>
  <c r="BF54" i="9"/>
  <c r="AH54" i="9"/>
  <c r="BH54" i="9"/>
  <c r="AI54" i="9"/>
  <c r="DM54" i="9"/>
  <c r="T54" i="9"/>
  <c r="DK54" i="9"/>
  <c r="AV54" i="9"/>
  <c r="W54" i="9"/>
  <c r="DA54" i="9"/>
  <c r="H54" i="9"/>
  <c r="CY54" i="9"/>
  <c r="DQ54" i="9"/>
  <c r="O54" i="9"/>
  <c r="AJ54" i="9"/>
  <c r="K54" i="9"/>
  <c r="CO54" i="9"/>
  <c r="CM54" i="9"/>
  <c r="CS54" i="9"/>
  <c r="X54" i="9"/>
  <c r="CC54" i="9"/>
  <c r="CA54" i="9"/>
  <c r="BU54" i="9"/>
  <c r="DF54" i="9"/>
  <c r="DE54" i="9"/>
  <c r="DR54" i="9"/>
  <c r="L54" i="9"/>
  <c r="BQ54" i="9"/>
  <c r="DL54" i="9"/>
  <c r="BO54" i="9"/>
  <c r="AW54" i="9"/>
  <c r="DN54" i="9"/>
  <c r="DJ54" i="9"/>
  <c r="DO54" i="9"/>
  <c r="BE54" i="9"/>
  <c r="CZ54" i="9"/>
  <c r="BC54" i="9"/>
  <c r="AA54" i="9"/>
  <c r="CP54" i="9"/>
  <c r="CL54" i="9"/>
  <c r="DC54" i="9"/>
  <c r="AS54" i="9"/>
  <c r="CN54" i="9"/>
  <c r="AQ54" i="9"/>
  <c r="DI54" i="9"/>
  <c r="E54" i="9"/>
  <c r="BR54" i="9"/>
  <c r="BN54" i="9"/>
  <c r="DP54" i="9"/>
  <c r="CQ54" i="9"/>
  <c r="AG54" i="9"/>
  <c r="CB54" i="9"/>
  <c r="AE54" i="9"/>
  <c r="CW54" i="9"/>
  <c r="CR54" i="9"/>
  <c r="BS54" i="9"/>
  <c r="I54" i="9"/>
  <c r="BD54" i="9"/>
  <c r="G54" i="9"/>
  <c r="BY54" i="9"/>
  <c r="CF54" i="9"/>
  <c r="BG54" i="9"/>
  <c r="AR54" i="9"/>
  <c r="BM54" i="9"/>
  <c r="DD54" i="9"/>
  <c r="Z54" i="9"/>
  <c r="BI54" i="9"/>
  <c r="DB54" i="9"/>
  <c r="M54" i="9"/>
  <c r="AX54" i="9"/>
  <c r="AB54" i="9"/>
  <c r="D54" i="9"/>
  <c r="AL54" i="9"/>
  <c r="CD54" i="9"/>
  <c r="CE54" i="9"/>
  <c r="AP54" i="9"/>
  <c r="DH54" i="9"/>
  <c r="P54" i="9"/>
  <c r="AK54" i="9"/>
  <c r="S54" i="9"/>
  <c r="Y54" i="9"/>
  <c r="CJ54" i="9"/>
  <c r="CH54" i="9"/>
  <c r="CX54" i="9"/>
  <c r="CU54" i="9"/>
  <c r="C54" i="9"/>
  <c r="BL54" i="9"/>
  <c r="BJ54" i="9"/>
  <c r="BZ54" i="9"/>
  <c r="BW54" i="9"/>
  <c r="AO54" i="9"/>
  <c r="AM54" i="9"/>
  <c r="BB54" i="9"/>
  <c r="AY54" i="9"/>
  <c r="B54" i="9"/>
  <c r="Q54" i="9"/>
  <c r="N54" i="9"/>
  <c r="AC54" i="9"/>
  <c r="DG54" i="9"/>
  <c r="J54" i="9"/>
  <c r="CI54" i="9"/>
  <c r="CV54" i="9"/>
  <c r="CT54" i="9"/>
  <c r="F54" i="9"/>
  <c r="CK54" i="9"/>
  <c r="BK54" i="9"/>
  <c r="BX54" i="9"/>
  <c r="BV54" i="9"/>
  <c r="U54" i="9"/>
  <c r="AN54" i="9"/>
  <c r="AZ54" i="9"/>
  <c r="BP54" i="9"/>
  <c r="AT54" i="9"/>
  <c r="R54" i="9"/>
  <c r="CG54" i="9"/>
  <c r="AD54" i="9"/>
  <c r="A66" i="8"/>
  <c r="DO65" i="8"/>
  <c r="BD65" i="8"/>
  <c r="BA65" i="8"/>
  <c r="CC65" i="8"/>
  <c r="U65" i="8"/>
  <c r="AH65" i="8"/>
  <c r="DP65" i="8"/>
  <c r="BW65" i="8"/>
  <c r="CE65" i="8"/>
  <c r="T65" i="8"/>
  <c r="J65" i="8"/>
  <c r="AL65" i="8"/>
  <c r="DE65" i="8"/>
  <c r="BX65" i="8"/>
  <c r="AE65" i="8"/>
  <c r="AP65" i="8"/>
  <c r="BQ65" i="8"/>
  <c r="BS65" i="8"/>
  <c r="H65" i="8"/>
  <c r="X65" i="8"/>
  <c r="CP65" i="8"/>
  <c r="BJ65" i="8"/>
  <c r="Q65" i="8"/>
  <c r="BG65" i="8"/>
  <c r="I65" i="8"/>
  <c r="CA65" i="8"/>
  <c r="DR65" i="8"/>
  <c r="K65" i="8"/>
  <c r="CN65" i="8"/>
  <c r="CS65" i="8"/>
  <c r="V65" i="8"/>
  <c r="BL65" i="8"/>
  <c r="BY65" i="8"/>
  <c r="DN65" i="8"/>
  <c r="CB65" i="8"/>
  <c r="Y65" i="8"/>
  <c r="BK65" i="8"/>
  <c r="C65" i="8"/>
  <c r="B65" i="8"/>
  <c r="Z65" i="8"/>
  <c r="BB65" i="8"/>
  <c r="AS65" i="8"/>
  <c r="DJ65" i="8"/>
  <c r="BP65" i="8"/>
  <c r="AW65" i="8"/>
  <c r="AR65" i="8"/>
  <c r="DF65" i="8"/>
  <c r="S65" i="8"/>
  <c r="AF65" i="8"/>
  <c r="CR65" i="8"/>
  <c r="E65" i="8"/>
  <c r="CV65" i="8"/>
  <c r="CT65" i="8"/>
  <c r="BN65" i="8"/>
  <c r="AZ65" i="8"/>
  <c r="DD65" i="8"/>
  <c r="CX65" i="8"/>
  <c r="AA65" i="8"/>
  <c r="DC65" i="8"/>
  <c r="CO65" i="8"/>
  <c r="DA65" i="8"/>
  <c r="CQ65" i="8"/>
  <c r="BM65" i="8"/>
  <c r="BZ65" i="8"/>
  <c r="CL65" i="8"/>
  <c r="AU65" i="8"/>
  <c r="DG65" i="8"/>
  <c r="AY65" i="8"/>
  <c r="AX65" i="8"/>
  <c r="AV65" i="8"/>
  <c r="CY65" i="8"/>
  <c r="AI65" i="8"/>
  <c r="CD65" i="8"/>
  <c r="AK65" i="8"/>
  <c r="AJ65" i="8"/>
  <c r="DQ65" i="8"/>
  <c r="AG65" i="8"/>
  <c r="CK65" i="8"/>
  <c r="DH65" i="8"/>
  <c r="CW65" i="8"/>
  <c r="BH65" i="8"/>
  <c r="CI65" i="8"/>
  <c r="AQ65" i="8"/>
  <c r="BI65" i="8"/>
  <c r="AT65" i="8"/>
  <c r="DK65" i="8"/>
  <c r="CJ65" i="8"/>
  <c r="DI65" i="8"/>
  <c r="BE65" i="8"/>
  <c r="N65" i="8"/>
  <c r="BV65" i="8"/>
  <c r="G65" i="8"/>
  <c r="F65" i="8"/>
  <c r="L65" i="8"/>
  <c r="CU65" i="8"/>
  <c r="AB65" i="8"/>
  <c r="DM65" i="8"/>
  <c r="M65" i="8"/>
  <c r="W65" i="8"/>
  <c r="DL65" i="8"/>
  <c r="BO65" i="8"/>
  <c r="BT65" i="8"/>
  <c r="CH65" i="8"/>
  <c r="CZ65" i="8"/>
  <c r="AM65" i="8"/>
  <c r="AN65" i="8"/>
  <c r="O65" i="8"/>
  <c r="CF65" i="8"/>
  <c r="DB65" i="8"/>
  <c r="R65" i="8"/>
  <c r="CG65" i="8"/>
  <c r="CM65" i="8"/>
  <c r="D65" i="8"/>
  <c r="BU65" i="8"/>
  <c r="BR65" i="8"/>
  <c r="AC65" i="8"/>
  <c r="BF65" i="8"/>
  <c r="BC65" i="8"/>
  <c r="AD65" i="8"/>
  <c r="AO65" i="8"/>
  <c r="P65" i="8"/>
  <c r="A56" i="9"/>
  <c r="CO55" i="9"/>
  <c r="BP55" i="9"/>
  <c r="DK55" i="9"/>
  <c r="F55" i="9"/>
  <c r="BA55" i="9"/>
  <c r="D55" i="9"/>
  <c r="BV55" i="9"/>
  <c r="DO55" i="9"/>
  <c r="AV55" i="9"/>
  <c r="DB55" i="9"/>
  <c r="CU55" i="9"/>
  <c r="CC55" i="9"/>
  <c r="BD55" i="9"/>
  <c r="CY55" i="9"/>
  <c r="AO55" i="9"/>
  <c r="BJ55" i="9"/>
  <c r="DC55" i="9"/>
  <c r="V55" i="9"/>
  <c r="DN55" i="9"/>
  <c r="DG55" i="9"/>
  <c r="BQ55" i="9"/>
  <c r="AR55" i="9"/>
  <c r="CM55" i="9"/>
  <c r="AC55" i="9"/>
  <c r="AX55" i="9"/>
  <c r="CQ55" i="9"/>
  <c r="CD55" i="9"/>
  <c r="BW55" i="9"/>
  <c r="BT55" i="9"/>
  <c r="AJ55" i="9"/>
  <c r="AI55" i="9"/>
  <c r="CI55" i="9"/>
  <c r="AW55" i="9"/>
  <c r="BE55" i="9"/>
  <c r="AF55" i="9"/>
  <c r="CA55" i="9"/>
  <c r="DJ55" i="9"/>
  <c r="Q55" i="9"/>
  <c r="DH55" i="9"/>
  <c r="AL55" i="9"/>
  <c r="CE55" i="9"/>
  <c r="AU55" i="9"/>
  <c r="AT55" i="9"/>
  <c r="AK55" i="9"/>
  <c r="K55" i="9"/>
  <c r="J55" i="9"/>
  <c r="CP55" i="9"/>
  <c r="AY55" i="9"/>
  <c r="AS55" i="9"/>
  <c r="T55" i="9"/>
  <c r="BO55" i="9"/>
  <c r="CX55" i="9"/>
  <c r="E55" i="9"/>
  <c r="CV55" i="9"/>
  <c r="Z55" i="9"/>
  <c r="BS55" i="9"/>
  <c r="S55" i="9"/>
  <c r="O55" i="9"/>
  <c r="DE55" i="9"/>
  <c r="L55" i="9"/>
  <c r="BF55" i="9"/>
  <c r="X55" i="9"/>
  <c r="AG55" i="9"/>
  <c r="H55" i="9"/>
  <c r="BC55" i="9"/>
  <c r="CL55" i="9"/>
  <c r="CJ55" i="9"/>
  <c r="N55" i="9"/>
  <c r="BG55" i="9"/>
  <c r="U55" i="9"/>
  <c r="AQ55" i="9"/>
  <c r="BZ55" i="9"/>
  <c r="BX55" i="9"/>
  <c r="B55" i="9"/>
  <c r="I55" i="9"/>
  <c r="AE55" i="9"/>
  <c r="BN55" i="9"/>
  <c r="DI55" i="9"/>
  <c r="BL55" i="9"/>
  <c r="DL55" i="9"/>
  <c r="BB55" i="9"/>
  <c r="CW55" i="9"/>
  <c r="AZ55" i="9"/>
  <c r="DR55" i="9"/>
  <c r="DM55" i="9"/>
  <c r="CN55" i="9"/>
  <c r="AD55" i="9"/>
  <c r="BY55" i="9"/>
  <c r="AB55" i="9"/>
  <c r="CT55" i="9"/>
  <c r="DP55" i="9"/>
  <c r="DA55" i="9"/>
  <c r="CB55" i="9"/>
  <c r="R55" i="9"/>
  <c r="BM55" i="9"/>
  <c r="P55" i="9"/>
  <c r="CH55" i="9"/>
  <c r="CF55" i="9"/>
  <c r="AM55" i="9"/>
  <c r="BH55" i="9"/>
  <c r="CZ55" i="9"/>
  <c r="M55" i="9"/>
  <c r="AA55" i="9"/>
  <c r="AN55" i="9"/>
  <c r="BR55" i="9"/>
  <c r="C55" i="9"/>
  <c r="CG55" i="9"/>
  <c r="DQ55" i="9"/>
  <c r="DD55" i="9"/>
  <c r="Y55" i="9"/>
  <c r="W55" i="9"/>
  <c r="DF55" i="9"/>
  <c r="CS55" i="9"/>
  <c r="AP55" i="9"/>
  <c r="BI55" i="9"/>
  <c r="CK55" i="9"/>
  <c r="BK55" i="9"/>
  <c r="AH55" i="9"/>
  <c r="BU55" i="9"/>
  <c r="G55" i="9"/>
  <c r="CR55" i="9"/>
  <c r="A67" i="8"/>
  <c r="BY66" i="8"/>
  <c r="CY66" i="8"/>
  <c r="AQ66" i="8"/>
  <c r="BS66" i="8"/>
  <c r="CF66" i="8"/>
  <c r="DE66" i="8"/>
  <c r="CP66" i="8"/>
  <c r="BZ66" i="8"/>
  <c r="V66" i="8"/>
  <c r="AV66" i="8"/>
  <c r="CZ66" i="8"/>
  <c r="AO66" i="8"/>
  <c r="BH66" i="8"/>
  <c r="CX66" i="8"/>
  <c r="AA66" i="8"/>
  <c r="AN66" i="8"/>
  <c r="CD66" i="8"/>
  <c r="BN66" i="8"/>
  <c r="AX66" i="8"/>
  <c r="CN66" i="8"/>
  <c r="AC66" i="8"/>
  <c r="AT66" i="8"/>
  <c r="CI66" i="8"/>
  <c r="M66" i="8"/>
  <c r="Z66" i="8"/>
  <c r="DG66" i="8"/>
  <c r="BO66" i="8"/>
  <c r="AY66" i="8"/>
  <c r="CB66" i="8"/>
  <c r="Q66" i="8"/>
  <c r="AE66" i="8"/>
  <c r="BU66" i="8"/>
  <c r="AF66" i="8"/>
  <c r="DI66" i="8"/>
  <c r="O66" i="8"/>
  <c r="CH66" i="8"/>
  <c r="DJ66" i="8"/>
  <c r="AM66" i="8"/>
  <c r="DL66" i="8"/>
  <c r="AS66" i="8"/>
  <c r="CS66" i="8"/>
  <c r="DB66" i="8"/>
  <c r="BP66" i="8"/>
  <c r="AD66" i="8"/>
  <c r="DK66" i="8"/>
  <c r="CU66" i="8"/>
  <c r="CE66" i="8"/>
  <c r="BD66" i="8"/>
  <c r="CV66" i="8"/>
  <c r="CG66" i="8"/>
  <c r="BQ66" i="8"/>
  <c r="DF66" i="8"/>
  <c r="AR66" i="8"/>
  <c r="DN66" i="8"/>
  <c r="BT66" i="8"/>
  <c r="BE66" i="8"/>
  <c r="BB66" i="8"/>
  <c r="CR66" i="8"/>
  <c r="T66" i="8"/>
  <c r="CJ66" i="8"/>
  <c r="BF66" i="8"/>
  <c r="AP66" i="8"/>
  <c r="H66" i="8"/>
  <c r="CW66" i="8"/>
  <c r="BV66" i="8"/>
  <c r="AB66" i="8"/>
  <c r="CT66" i="8"/>
  <c r="K66" i="8"/>
  <c r="AL66" i="8"/>
  <c r="DD66" i="8"/>
  <c r="DQ66" i="8"/>
  <c r="BJ66" i="8"/>
  <c r="DO66" i="8"/>
  <c r="CK66" i="8"/>
  <c r="P66" i="8"/>
  <c r="N66" i="8"/>
  <c r="BR66" i="8"/>
  <c r="X66" i="8"/>
  <c r="CA66" i="8"/>
  <c r="DC66" i="8"/>
  <c r="BM66" i="8"/>
  <c r="B66" i="8"/>
  <c r="BC66" i="8"/>
  <c r="J66" i="8"/>
  <c r="BL66" i="8"/>
  <c r="CO66" i="8"/>
  <c r="BA66" i="8"/>
  <c r="L66" i="8"/>
  <c r="BK66" i="8"/>
  <c r="E66" i="8"/>
  <c r="D66" i="8"/>
  <c r="AH66" i="8"/>
  <c r="CQ66" i="8"/>
  <c r="DA66" i="8"/>
  <c r="BX66" i="8"/>
  <c r="CC66" i="8"/>
  <c r="AJ66" i="8"/>
  <c r="BW66" i="8"/>
  <c r="AG66" i="8"/>
  <c r="AU66" i="8"/>
  <c r="G66" i="8"/>
  <c r="CL66" i="8"/>
  <c r="S66" i="8"/>
  <c r="DM66" i="8"/>
  <c r="CM66" i="8"/>
  <c r="BG66" i="8"/>
  <c r="DH66" i="8"/>
  <c r="Y66" i="8"/>
  <c r="BI66" i="8"/>
  <c r="AW66" i="8"/>
  <c r="DP66" i="8"/>
  <c r="AK66" i="8"/>
  <c r="AI66" i="8"/>
  <c r="U66" i="8"/>
  <c r="R66" i="8"/>
  <c r="I66" i="8"/>
  <c r="F66" i="8"/>
  <c r="C66" i="8"/>
  <c r="W66" i="8"/>
  <c r="AZ66" i="8"/>
  <c r="DR66" i="8"/>
  <c r="A57" i="9"/>
  <c r="DJ56" i="9"/>
  <c r="CK56" i="9"/>
  <c r="AA56" i="9"/>
  <c r="BV56" i="9"/>
  <c r="AK56" i="9"/>
  <c r="BH56" i="9"/>
  <c r="CQ56" i="9"/>
  <c r="AQ56" i="9"/>
  <c r="AH56" i="9"/>
  <c r="AE56" i="9"/>
  <c r="DA56" i="9"/>
  <c r="BC56" i="9"/>
  <c r="CX56" i="9"/>
  <c r="BY56" i="9"/>
  <c r="O56" i="9"/>
  <c r="BJ56" i="9"/>
  <c r="Y56" i="9"/>
  <c r="AV56" i="9"/>
  <c r="CE56" i="9"/>
  <c r="CL56" i="9"/>
  <c r="BM56" i="9"/>
  <c r="DH56" i="9"/>
  <c r="C56" i="9"/>
  <c r="AX56" i="9"/>
  <c r="M56" i="9"/>
  <c r="AJ56" i="9"/>
  <c r="BS56" i="9"/>
  <c r="DL56" i="9"/>
  <c r="CC56" i="9"/>
  <c r="DB56" i="9"/>
  <c r="I56" i="9"/>
  <c r="BZ56" i="9"/>
  <c r="BA56" i="9"/>
  <c r="CV56" i="9"/>
  <c r="AL56" i="9"/>
  <c r="X56" i="9"/>
  <c r="BG56" i="9"/>
  <c r="CZ56" i="9"/>
  <c r="AG56" i="9"/>
  <c r="DK56" i="9"/>
  <c r="BF56" i="9"/>
  <c r="BN56" i="9"/>
  <c r="AO56" i="9"/>
  <c r="CJ56" i="9"/>
  <c r="Z56" i="9"/>
  <c r="L56" i="9"/>
  <c r="AU56" i="9"/>
  <c r="CN56" i="9"/>
  <c r="BO56" i="9"/>
  <c r="J56" i="9"/>
  <c r="BB56" i="9"/>
  <c r="AC56" i="9"/>
  <c r="BX56" i="9"/>
  <c r="DG56" i="9"/>
  <c r="N56" i="9"/>
  <c r="DQ56" i="9"/>
  <c r="AI56" i="9"/>
  <c r="CB56" i="9"/>
  <c r="AP56" i="9"/>
  <c r="Q56" i="9"/>
  <c r="BL56" i="9"/>
  <c r="CU56" i="9"/>
  <c r="B56" i="9"/>
  <c r="DE56" i="9"/>
  <c r="W56" i="9"/>
  <c r="BP56" i="9"/>
  <c r="AD56" i="9"/>
  <c r="E56" i="9"/>
  <c r="AZ56" i="9"/>
  <c r="CI56" i="9"/>
  <c r="CS56" i="9"/>
  <c r="DP56" i="9"/>
  <c r="K56" i="9"/>
  <c r="BD56" i="9"/>
  <c r="R56" i="9"/>
  <c r="AN56" i="9"/>
  <c r="BW56" i="9"/>
  <c r="DR56" i="9"/>
  <c r="CG56" i="9"/>
  <c r="DD56" i="9"/>
  <c r="AR56" i="9"/>
  <c r="CO56" i="9"/>
  <c r="DI56" i="9"/>
  <c r="P56" i="9"/>
  <c r="AY56" i="9"/>
  <c r="CT56" i="9"/>
  <c r="BI56" i="9"/>
  <c r="CF56" i="9"/>
  <c r="DO56" i="9"/>
  <c r="T56" i="9"/>
  <c r="CW56" i="9"/>
  <c r="D56" i="9"/>
  <c r="AM56" i="9"/>
  <c r="CH56" i="9"/>
  <c r="AW56" i="9"/>
  <c r="BT56" i="9"/>
  <c r="DC56" i="9"/>
  <c r="H56" i="9"/>
  <c r="CM56" i="9"/>
  <c r="CD56" i="9"/>
  <c r="AF56" i="9"/>
  <c r="BR56" i="9"/>
  <c r="BU56" i="9"/>
  <c r="V56" i="9"/>
  <c r="CY56" i="9"/>
  <c r="G56" i="9"/>
  <c r="CA56" i="9"/>
  <c r="AT56" i="9"/>
  <c r="BE56" i="9"/>
  <c r="CP56" i="9"/>
  <c r="DM56" i="9"/>
  <c r="S56" i="9"/>
  <c r="BK56" i="9"/>
  <c r="BQ56" i="9"/>
  <c r="DF56" i="9"/>
  <c r="AS56" i="9"/>
  <c r="U56" i="9"/>
  <c r="F56" i="9"/>
  <c r="AB56" i="9"/>
  <c r="CR56" i="9"/>
  <c r="DN56" i="9"/>
  <c r="A68" i="8"/>
  <c r="Q67" i="8"/>
  <c r="CT67" i="8"/>
  <c r="CS67" i="8"/>
  <c r="W67" i="8"/>
  <c r="CY67" i="8"/>
  <c r="AY67" i="8"/>
  <c r="R67" i="8"/>
  <c r="BJ67" i="8"/>
  <c r="BI67" i="8"/>
  <c r="DP67" i="8"/>
  <c r="BC67" i="8"/>
  <c r="CF67" i="8"/>
  <c r="CV67" i="8"/>
  <c r="C67" i="8"/>
  <c r="DG67" i="8"/>
  <c r="CO67" i="8"/>
  <c r="DB67" i="8"/>
  <c r="DI67" i="8"/>
  <c r="AX67" i="8"/>
  <c r="AW67" i="8"/>
  <c r="DA67" i="8"/>
  <c r="AM67" i="8"/>
  <c r="BQ67" i="8"/>
  <c r="CE67" i="8"/>
  <c r="CW67" i="8"/>
  <c r="AL67" i="8"/>
  <c r="AK67" i="8"/>
  <c r="CL67" i="8"/>
  <c r="V67" i="8"/>
  <c r="BB67" i="8"/>
  <c r="BA67" i="8"/>
  <c r="X67" i="8"/>
  <c r="BS67" i="8"/>
  <c r="D67" i="8"/>
  <c r="CU67" i="8"/>
  <c r="BN67" i="8"/>
  <c r="AU67" i="8"/>
  <c r="CH67" i="8"/>
  <c r="DQ67" i="8"/>
  <c r="BE67" i="8"/>
  <c r="G67" i="8"/>
  <c r="F67" i="8"/>
  <c r="BP67" i="8"/>
  <c r="AV67" i="8"/>
  <c r="BK67" i="8"/>
  <c r="BZ67" i="8"/>
  <c r="CN67" i="8"/>
  <c r="BV67" i="8"/>
  <c r="DE67" i="8"/>
  <c r="AP67" i="8"/>
  <c r="AZ67" i="8"/>
  <c r="AG67" i="8"/>
  <c r="AT67" i="8"/>
  <c r="BH67" i="8"/>
  <c r="Z67" i="8"/>
  <c r="CG67" i="8"/>
  <c r="I67" i="8"/>
  <c r="AI67" i="8"/>
  <c r="AE67" i="8"/>
  <c r="AS67" i="8"/>
  <c r="N67" i="8"/>
  <c r="BU67" i="8"/>
  <c r="T67" i="8"/>
  <c r="O67" i="8"/>
  <c r="AD67" i="8"/>
  <c r="K67" i="8"/>
  <c r="AQ67" i="8"/>
  <c r="B67" i="8"/>
  <c r="Y67" i="8"/>
  <c r="DO67" i="8"/>
  <c r="M67" i="8"/>
  <c r="CZ67" i="8"/>
  <c r="CQ67" i="8"/>
  <c r="BG67" i="8"/>
  <c r="AR67" i="8"/>
  <c r="CK67" i="8"/>
  <c r="CJ67" i="8"/>
  <c r="CB67" i="8"/>
  <c r="BY67" i="8"/>
  <c r="BD67" i="8"/>
  <c r="DK67" i="8"/>
  <c r="BL67" i="8"/>
  <c r="BM67" i="8"/>
  <c r="AN67" i="8"/>
  <c r="DM67" i="8"/>
  <c r="CD67" i="8"/>
  <c r="AF67" i="8"/>
  <c r="AO67" i="8"/>
  <c r="H67" i="8"/>
  <c r="DN67" i="8"/>
  <c r="CX67" i="8"/>
  <c r="BO67" i="8"/>
  <c r="DJ67" i="8"/>
  <c r="P67" i="8"/>
  <c r="AB67" i="8"/>
  <c r="CM67" i="8"/>
  <c r="CI67" i="8"/>
  <c r="AJ67" i="8"/>
  <c r="BR67" i="8"/>
  <c r="U67" i="8"/>
  <c r="BF67" i="8"/>
  <c r="AC67" i="8"/>
  <c r="DR67" i="8"/>
  <c r="DC67" i="8"/>
  <c r="E67" i="8"/>
  <c r="DF67" i="8"/>
  <c r="BT67" i="8"/>
  <c r="AH67" i="8"/>
  <c r="DL67" i="8"/>
  <c r="S67" i="8"/>
  <c r="AA67" i="8"/>
  <c r="J67" i="8"/>
  <c r="BX67" i="8"/>
  <c r="CR67" i="8"/>
  <c r="CP67" i="8"/>
  <c r="CC67" i="8"/>
  <c r="CA67" i="8"/>
  <c r="DD67" i="8"/>
  <c r="BW67" i="8"/>
  <c r="DH67" i="8"/>
  <c r="L67" i="8"/>
  <c r="A58" i="9"/>
  <c r="DF57" i="9"/>
  <c r="Y57" i="9"/>
  <c r="BH57" i="9"/>
  <c r="CQ57" i="9"/>
  <c r="BF57" i="9"/>
  <c r="CC57" i="9"/>
  <c r="DL57" i="9"/>
  <c r="Q57" i="9"/>
  <c r="CA57" i="9"/>
  <c r="CT57" i="9"/>
  <c r="M57" i="9"/>
  <c r="AV57" i="9"/>
  <c r="CE57" i="9"/>
  <c r="AT57" i="9"/>
  <c r="BQ57" i="9"/>
  <c r="CZ57" i="9"/>
  <c r="E57" i="9"/>
  <c r="DG57" i="9"/>
  <c r="CH57" i="9"/>
  <c r="AJ57" i="9"/>
  <c r="BS57" i="9"/>
  <c r="AH57" i="9"/>
  <c r="BE57" i="9"/>
  <c r="CN57" i="9"/>
  <c r="DH57" i="9"/>
  <c r="BC57" i="9"/>
  <c r="CU57" i="9"/>
  <c r="BV57" i="9"/>
  <c r="X57" i="9"/>
  <c r="BG57" i="9"/>
  <c r="V57" i="9"/>
  <c r="AS57" i="9"/>
  <c r="CB57" i="9"/>
  <c r="CV57" i="9"/>
  <c r="CI57" i="9"/>
  <c r="BJ57" i="9"/>
  <c r="DQ57" i="9"/>
  <c r="L57" i="9"/>
  <c r="AU57" i="9"/>
  <c r="J57" i="9"/>
  <c r="AG57" i="9"/>
  <c r="BP57" i="9"/>
  <c r="DI57" i="9"/>
  <c r="CJ57" i="9"/>
  <c r="BW57" i="9"/>
  <c r="AX57" i="9"/>
  <c r="DE57" i="9"/>
  <c r="AI57" i="9"/>
  <c r="U57" i="9"/>
  <c r="BD57" i="9"/>
  <c r="CW57" i="9"/>
  <c r="BX57" i="9"/>
  <c r="BK57" i="9"/>
  <c r="AL57" i="9"/>
  <c r="CS57" i="9"/>
  <c r="W57" i="9"/>
  <c r="I57" i="9"/>
  <c r="AR57" i="9"/>
  <c r="DK57" i="9"/>
  <c r="CK57" i="9"/>
  <c r="BL57" i="9"/>
  <c r="CX57" i="9"/>
  <c r="AY57" i="9"/>
  <c r="Z57" i="9"/>
  <c r="CG57" i="9"/>
  <c r="DP57" i="9"/>
  <c r="K57" i="9"/>
  <c r="DN57" i="9"/>
  <c r="AF57" i="9"/>
  <c r="CY57" i="9"/>
  <c r="BY57" i="9"/>
  <c r="AZ57" i="9"/>
  <c r="AD57" i="9"/>
  <c r="AM57" i="9"/>
  <c r="N57" i="9"/>
  <c r="BU57" i="9"/>
  <c r="DD57" i="9"/>
  <c r="DB57" i="9"/>
  <c r="T57" i="9"/>
  <c r="BM57" i="9"/>
  <c r="AN57" i="9"/>
  <c r="O57" i="9"/>
  <c r="AW57" i="9"/>
  <c r="CF57" i="9"/>
  <c r="DO57" i="9"/>
  <c r="CD57" i="9"/>
  <c r="DA57" i="9"/>
  <c r="AO57" i="9"/>
  <c r="P57" i="9"/>
  <c r="C57" i="9"/>
  <c r="DR57" i="9"/>
  <c r="AK57" i="9"/>
  <c r="BT57" i="9"/>
  <c r="DC57" i="9"/>
  <c r="BR57" i="9"/>
  <c r="CO57" i="9"/>
  <c r="AC57" i="9"/>
  <c r="D57" i="9"/>
  <c r="B57" i="9"/>
  <c r="CP57" i="9"/>
  <c r="CL57" i="9"/>
  <c r="AP57" i="9"/>
  <c r="R57" i="9"/>
  <c r="BZ57" i="9"/>
  <c r="F57" i="9"/>
  <c r="AQ57" i="9"/>
  <c r="BN57" i="9"/>
  <c r="CR57" i="9"/>
  <c r="H57" i="9"/>
  <c r="AE57" i="9"/>
  <c r="AB57" i="9"/>
  <c r="CM57" i="9"/>
  <c r="AA57" i="9"/>
  <c r="BI57" i="9"/>
  <c r="DM57" i="9"/>
  <c r="S57" i="9"/>
  <c r="G57" i="9"/>
  <c r="BO57" i="9"/>
  <c r="BB57" i="9"/>
  <c r="BA57" i="9"/>
  <c r="DJ57" i="9"/>
  <c r="A69" i="8"/>
  <c r="AL68" i="8"/>
  <c r="DO68" i="8"/>
  <c r="DN68" i="8"/>
  <c r="AS68" i="8"/>
  <c r="CS68" i="8"/>
  <c r="I68" i="8"/>
  <c r="Y68" i="8"/>
  <c r="CK68" i="8"/>
  <c r="BP68" i="8"/>
  <c r="AJ68" i="8"/>
  <c r="R68" i="8"/>
  <c r="CC68" i="8"/>
  <c r="B68" i="8"/>
  <c r="CE68" i="8"/>
  <c r="CD68" i="8"/>
  <c r="AR68" i="8"/>
  <c r="BU68" i="8"/>
  <c r="AM68" i="8"/>
  <c r="T68" i="8"/>
  <c r="CV68" i="8"/>
  <c r="DP68" i="8"/>
  <c r="BS68" i="8"/>
  <c r="BR68" i="8"/>
  <c r="AC68" i="8"/>
  <c r="DI68" i="8"/>
  <c r="BC68" i="8"/>
  <c r="U68" i="8"/>
  <c r="E68" i="8"/>
  <c r="DR68" i="8"/>
  <c r="DD68" i="8"/>
  <c r="BG68" i="8"/>
  <c r="BF68" i="8"/>
  <c r="M68" i="8"/>
  <c r="CO68" i="8"/>
  <c r="BV68" i="8"/>
  <c r="K68" i="8"/>
  <c r="J68" i="8"/>
  <c r="CU68" i="8"/>
  <c r="AB68" i="8"/>
  <c r="BE68" i="8"/>
  <c r="BW68" i="8"/>
  <c r="CT68" i="8"/>
  <c r="CZ68" i="8"/>
  <c r="DL68" i="8"/>
  <c r="CH68" i="8"/>
  <c r="DJ68" i="8"/>
  <c r="CJ68" i="8"/>
  <c r="BJ68" i="8"/>
  <c r="CR68" i="8"/>
  <c r="BZ68" i="8"/>
  <c r="DE68" i="8"/>
  <c r="BA68" i="8"/>
  <c r="AX68" i="8"/>
  <c r="CF68" i="8"/>
  <c r="BI68" i="8"/>
  <c r="DH68" i="8"/>
  <c r="CL68" i="8"/>
  <c r="AK68" i="8"/>
  <c r="CW68" i="8"/>
  <c r="BL68" i="8"/>
  <c r="Z68" i="8"/>
  <c r="BT68" i="8"/>
  <c r="CN68" i="8"/>
  <c r="N68" i="8"/>
  <c r="DC68" i="8"/>
  <c r="BY68" i="8"/>
  <c r="BX68" i="8"/>
  <c r="X68" i="8"/>
  <c r="DA68" i="8"/>
  <c r="CI68" i="8"/>
  <c r="CX68" i="8"/>
  <c r="CB68" i="8"/>
  <c r="AV68" i="8"/>
  <c r="CQ68" i="8"/>
  <c r="DK68" i="8"/>
  <c r="BH68" i="8"/>
  <c r="AP68" i="8"/>
  <c r="DG68" i="8"/>
  <c r="G68" i="8"/>
  <c r="BQ68" i="8"/>
  <c r="BO68" i="8"/>
  <c r="CG68" i="8"/>
  <c r="AU68" i="8"/>
  <c r="DB68" i="8"/>
  <c r="CA68" i="8"/>
  <c r="AQ68" i="8"/>
  <c r="AA68" i="8"/>
  <c r="CM68" i="8"/>
  <c r="BB68" i="8"/>
  <c r="AZ68" i="8"/>
  <c r="BN68" i="8"/>
  <c r="AI68" i="8"/>
  <c r="CP68" i="8"/>
  <c r="BK68" i="8"/>
  <c r="L68" i="8"/>
  <c r="BD68" i="8"/>
  <c r="F68" i="8"/>
  <c r="S68" i="8"/>
  <c r="AY68" i="8"/>
  <c r="W68" i="8"/>
  <c r="AT68" i="8"/>
  <c r="AD68" i="8"/>
  <c r="AO68" i="8"/>
  <c r="D68" i="8"/>
  <c r="AG68" i="8"/>
  <c r="P68" i="8"/>
  <c r="AE68" i="8"/>
  <c r="DF68" i="8"/>
  <c r="O68" i="8"/>
  <c r="AN68" i="8"/>
  <c r="H68" i="8"/>
  <c r="AW68" i="8"/>
  <c r="AF68" i="8"/>
  <c r="BM68" i="8"/>
  <c r="CY68" i="8"/>
  <c r="DQ68" i="8"/>
  <c r="DM68" i="8"/>
  <c r="AH68" i="8"/>
  <c r="C68" i="8"/>
  <c r="V68" i="8"/>
  <c r="Q68" i="8"/>
  <c r="A59" i="9"/>
  <c r="X58" i="9"/>
  <c r="AT58" i="9"/>
  <c r="CC58" i="9"/>
  <c r="DL58" i="9"/>
  <c r="CA58" i="9"/>
  <c r="CX58" i="9"/>
  <c r="BL58" i="9"/>
  <c r="AL58" i="9"/>
  <c r="Y58" i="9"/>
  <c r="AA58" i="9"/>
  <c r="L58" i="9"/>
  <c r="DO58" i="9"/>
  <c r="AH58" i="9"/>
  <c r="BQ58" i="9"/>
  <c r="CZ58" i="9"/>
  <c r="BO58" i="9"/>
  <c r="CL58" i="9"/>
  <c r="AZ58" i="9"/>
  <c r="Z58" i="9"/>
  <c r="M58" i="9"/>
  <c r="DC58" i="9"/>
  <c r="V58" i="9"/>
  <c r="BE58" i="9"/>
  <c r="CN58" i="9"/>
  <c r="BC58" i="9"/>
  <c r="BZ58" i="9"/>
  <c r="DI58" i="9"/>
  <c r="AN58" i="9"/>
  <c r="N58" i="9"/>
  <c r="CQ58" i="9"/>
  <c r="J58" i="9"/>
  <c r="AS58" i="9"/>
  <c r="CB58" i="9"/>
  <c r="AQ58" i="9"/>
  <c r="BN58" i="9"/>
  <c r="CW58" i="9"/>
  <c r="AB58" i="9"/>
  <c r="B58" i="9"/>
  <c r="DP58" i="9"/>
  <c r="CE58" i="9"/>
  <c r="AG58" i="9"/>
  <c r="BP58" i="9"/>
  <c r="AE58" i="9"/>
  <c r="BB58" i="9"/>
  <c r="CK58" i="9"/>
  <c r="P58" i="9"/>
  <c r="DQ58" i="9"/>
  <c r="DD58" i="9"/>
  <c r="BS58" i="9"/>
  <c r="U58" i="9"/>
  <c r="BD58" i="9"/>
  <c r="S58" i="9"/>
  <c r="AP58" i="9"/>
  <c r="BY58" i="9"/>
  <c r="D58" i="9"/>
  <c r="DR58" i="9"/>
  <c r="DE58" i="9"/>
  <c r="CR58" i="9"/>
  <c r="BG58" i="9"/>
  <c r="DN58" i="9"/>
  <c r="I58" i="9"/>
  <c r="AR58" i="9"/>
  <c r="G58" i="9"/>
  <c r="AD58" i="9"/>
  <c r="BM58" i="9"/>
  <c r="DF58" i="9"/>
  <c r="CS58" i="9"/>
  <c r="CF58" i="9"/>
  <c r="AU58" i="9"/>
  <c r="DB58" i="9"/>
  <c r="AF58" i="9"/>
  <c r="R58" i="9"/>
  <c r="BA58" i="9"/>
  <c r="CT58" i="9"/>
  <c r="CG58" i="9"/>
  <c r="BT58" i="9"/>
  <c r="AI58" i="9"/>
  <c r="CP58" i="9"/>
  <c r="T58" i="9"/>
  <c r="F58" i="9"/>
  <c r="AO58" i="9"/>
  <c r="DH58" i="9"/>
  <c r="CH58" i="9"/>
  <c r="BU58" i="9"/>
  <c r="AV58" i="9"/>
  <c r="K58" i="9"/>
  <c r="BR58" i="9"/>
  <c r="DA58" i="9"/>
  <c r="CY58" i="9"/>
  <c r="Q58" i="9"/>
  <c r="CJ58" i="9"/>
  <c r="BJ58" i="9"/>
  <c r="AW58" i="9"/>
  <c r="AJ58" i="9"/>
  <c r="BF58" i="9"/>
  <c r="CO58" i="9"/>
  <c r="CM58" i="9"/>
  <c r="DJ58" i="9"/>
  <c r="E58" i="9"/>
  <c r="BX58" i="9"/>
  <c r="AX58" i="9"/>
  <c r="AK58" i="9"/>
  <c r="BW58" i="9"/>
  <c r="CV58" i="9"/>
  <c r="O58" i="9"/>
  <c r="AY58" i="9"/>
  <c r="DM58" i="9"/>
  <c r="AC58" i="9"/>
  <c r="AM58" i="9"/>
  <c r="BI58" i="9"/>
  <c r="H58" i="9"/>
  <c r="DG58" i="9"/>
  <c r="BH58" i="9"/>
  <c r="CD58" i="9"/>
  <c r="CI58" i="9"/>
  <c r="BK58" i="9"/>
  <c r="BV58" i="9"/>
  <c r="W58" i="9"/>
  <c r="DK58" i="9"/>
  <c r="CU58" i="9"/>
  <c r="C58" i="9"/>
  <c r="A70" i="8"/>
  <c r="BG69" i="8"/>
  <c r="AS69" i="8"/>
  <c r="BJ69" i="8"/>
  <c r="CS69" i="8"/>
  <c r="DH69" i="8"/>
  <c r="C69" i="8"/>
  <c r="DB69" i="8"/>
  <c r="W69" i="8"/>
  <c r="I69" i="8"/>
  <c r="CZ69" i="8"/>
  <c r="CY69" i="8"/>
  <c r="CF69" i="8"/>
  <c r="F69" i="8"/>
  <c r="AO69" i="8"/>
  <c r="BH69" i="8"/>
  <c r="CJ69" i="8"/>
  <c r="AY69" i="8"/>
  <c r="K69" i="8"/>
  <c r="CN69" i="8"/>
  <c r="CM69" i="8"/>
  <c r="BL69" i="8"/>
  <c r="DN69" i="8"/>
  <c r="Y69" i="8"/>
  <c r="AN69" i="8"/>
  <c r="DF69" i="8"/>
  <c r="DE69" i="8"/>
  <c r="CB69" i="8"/>
  <c r="CA69" i="8"/>
  <c r="AV69" i="8"/>
  <c r="CU69" i="8"/>
  <c r="E69" i="8"/>
  <c r="CQ69" i="8"/>
  <c r="CC69" i="8"/>
  <c r="AF69" i="8"/>
  <c r="AE69" i="8"/>
  <c r="AA69" i="8"/>
  <c r="DJ69" i="8"/>
  <c r="BF69" i="8"/>
  <c r="R69" i="8"/>
  <c r="Q69" i="8"/>
  <c r="AG69" i="8"/>
  <c r="BP69" i="8"/>
  <c r="J69" i="8"/>
  <c r="DI69" i="8"/>
  <c r="AM69" i="8"/>
  <c r="CL69" i="8"/>
  <c r="BT69" i="8"/>
  <c r="CI69" i="8"/>
  <c r="U69" i="8"/>
  <c r="BD69" i="8"/>
  <c r="DK69" i="8"/>
  <c r="CT69" i="8"/>
  <c r="BY69" i="8"/>
  <c r="V69" i="8"/>
  <c r="BV69" i="8"/>
  <c r="AZ69" i="8"/>
  <c r="BR69" i="8"/>
  <c r="AR69" i="8"/>
  <c r="BO69" i="8"/>
  <c r="DP69" i="8"/>
  <c r="BZ69" i="8"/>
  <c r="BI69" i="8"/>
  <c r="CR69" i="8"/>
  <c r="BB69" i="8"/>
  <c r="AJ69" i="8"/>
  <c r="AH69" i="8"/>
  <c r="CH69" i="8"/>
  <c r="T69" i="8"/>
  <c r="BC69" i="8"/>
  <c r="CV69" i="8"/>
  <c r="AP69" i="8"/>
  <c r="BX69" i="8"/>
  <c r="AL69" i="8"/>
  <c r="P69" i="8"/>
  <c r="O69" i="8"/>
  <c r="N69" i="8"/>
  <c r="H69" i="8"/>
  <c r="AQ69" i="8"/>
  <c r="AB69" i="8"/>
  <c r="Z69" i="8"/>
  <c r="DO69" i="8"/>
  <c r="S69" i="8"/>
  <c r="L69" i="8"/>
  <c r="D69" i="8"/>
  <c r="CG69" i="8"/>
  <c r="M69" i="8"/>
  <c r="DC69" i="8"/>
  <c r="G69" i="8"/>
  <c r="CE69" i="8"/>
  <c r="DM69" i="8"/>
  <c r="BS69" i="8"/>
  <c r="DA69" i="8"/>
  <c r="CK69" i="8"/>
  <c r="AU69" i="8"/>
  <c r="CO69" i="8"/>
  <c r="CD69" i="8"/>
  <c r="DG69" i="8"/>
  <c r="BU69" i="8"/>
  <c r="AD69" i="8"/>
  <c r="CX69" i="8"/>
  <c r="CW69" i="8"/>
  <c r="AW69" i="8"/>
  <c r="DQ69" i="8"/>
  <c r="AI69" i="8"/>
  <c r="BQ69" i="8"/>
  <c r="CP69" i="8"/>
  <c r="BE69" i="8"/>
  <c r="DL69" i="8"/>
  <c r="BW69" i="8"/>
  <c r="BN69" i="8"/>
  <c r="BK69" i="8"/>
  <c r="X69" i="8"/>
  <c r="DR69" i="8"/>
  <c r="AT69" i="8"/>
  <c r="BM69" i="8"/>
  <c r="AX69" i="8"/>
  <c r="DD69" i="8"/>
  <c r="B69" i="8"/>
  <c r="BA69" i="8"/>
  <c r="AK69" i="8"/>
  <c r="AC69" i="8"/>
  <c r="A60" i="9"/>
  <c r="DR59" i="9"/>
  <c r="DF59" i="9"/>
  <c r="AS59" i="9"/>
  <c r="H59" i="9"/>
  <c r="BO59" i="9"/>
  <c r="CX59" i="9"/>
  <c r="CV59" i="9"/>
  <c r="N59" i="9"/>
  <c r="CS59" i="9"/>
  <c r="BG59" i="9"/>
  <c r="AT59" i="9"/>
  <c r="BH59" i="9"/>
  <c r="AG59" i="9"/>
  <c r="BC59" i="9"/>
  <c r="CL59" i="9"/>
  <c r="CJ59" i="9"/>
  <c r="DH59" i="9"/>
  <c r="B59" i="9"/>
  <c r="CG59" i="9"/>
  <c r="AU59" i="9"/>
  <c r="AH59" i="9"/>
  <c r="U59" i="9"/>
  <c r="AQ59" i="9"/>
  <c r="BZ59" i="9"/>
  <c r="DJ59" i="9"/>
  <c r="BX59" i="9"/>
  <c r="CU59" i="9"/>
  <c r="BU59" i="9"/>
  <c r="AI59" i="9"/>
  <c r="V59" i="9"/>
  <c r="I59" i="9"/>
  <c r="DM59" i="9"/>
  <c r="AE59" i="9"/>
  <c r="BN59" i="9"/>
  <c r="CW59" i="9"/>
  <c r="BL59" i="9"/>
  <c r="CI59" i="9"/>
  <c r="BI59" i="9"/>
  <c r="W59" i="9"/>
  <c r="J59" i="9"/>
  <c r="CZ59" i="9"/>
  <c r="S59" i="9"/>
  <c r="BB59" i="9"/>
  <c r="CK59" i="9"/>
  <c r="AZ59" i="9"/>
  <c r="BW59" i="9"/>
  <c r="DG59" i="9"/>
  <c r="AW59" i="9"/>
  <c r="K59" i="9"/>
  <c r="CN59" i="9"/>
  <c r="G59" i="9"/>
  <c r="AP59" i="9"/>
  <c r="BY59" i="9"/>
  <c r="AN59" i="9"/>
  <c r="BK59" i="9"/>
  <c r="CT59" i="9"/>
  <c r="AK59" i="9"/>
  <c r="DN59" i="9"/>
  <c r="CB59" i="9"/>
  <c r="AD59" i="9"/>
  <c r="BM59" i="9"/>
  <c r="AB59" i="9"/>
  <c r="AY59" i="9"/>
  <c r="CH59" i="9"/>
  <c r="Y59" i="9"/>
  <c r="DO59" i="9"/>
  <c r="DA59" i="9"/>
  <c r="BP59" i="9"/>
  <c r="R59" i="9"/>
  <c r="BA59" i="9"/>
  <c r="P59" i="9"/>
  <c r="AM59" i="9"/>
  <c r="BV59" i="9"/>
  <c r="M59" i="9"/>
  <c r="DP59" i="9"/>
  <c r="DB59" i="9"/>
  <c r="DQ59" i="9"/>
  <c r="CO59" i="9"/>
  <c r="BD59" i="9"/>
  <c r="DL59" i="9"/>
  <c r="F59" i="9"/>
  <c r="AO59" i="9"/>
  <c r="D59" i="9"/>
  <c r="AA59" i="9"/>
  <c r="BJ59" i="9"/>
  <c r="DC59" i="9"/>
  <c r="CP59" i="9"/>
  <c r="BQ59" i="9"/>
  <c r="AF59" i="9"/>
  <c r="CM59" i="9"/>
  <c r="Q59" i="9"/>
  <c r="C59" i="9"/>
  <c r="AL59" i="9"/>
  <c r="CE59" i="9"/>
  <c r="BR59" i="9"/>
  <c r="BE59" i="9"/>
  <c r="T59" i="9"/>
  <c r="CA59" i="9"/>
  <c r="DK59" i="9"/>
  <c r="E59" i="9"/>
  <c r="DI59" i="9"/>
  <c r="Z59" i="9"/>
  <c r="DE59" i="9"/>
  <c r="BS59" i="9"/>
  <c r="BF59" i="9"/>
  <c r="CR59" i="9"/>
  <c r="AJ59" i="9"/>
  <c r="BT59" i="9"/>
  <c r="AX59" i="9"/>
  <c r="CD59" i="9"/>
  <c r="AC59" i="9"/>
  <c r="CC59" i="9"/>
  <c r="CY59" i="9"/>
  <c r="DD59" i="9"/>
  <c r="CF59" i="9"/>
  <c r="O59" i="9"/>
  <c r="CQ59" i="9"/>
  <c r="AV59" i="9"/>
  <c r="AR59" i="9"/>
  <c r="X59" i="9"/>
  <c r="L59" i="9"/>
  <c r="A71" i="8"/>
  <c r="CB70" i="8"/>
  <c r="BN70" i="8"/>
  <c r="Q70" i="8"/>
  <c r="P70" i="8"/>
  <c r="M70" i="8"/>
  <c r="BO70" i="8"/>
  <c r="CR70" i="8"/>
  <c r="BG70" i="8"/>
  <c r="BF70" i="8"/>
  <c r="AK70" i="8"/>
  <c r="AX70" i="8"/>
  <c r="AR70" i="8"/>
  <c r="AD70" i="8"/>
  <c r="L70" i="8"/>
  <c r="CU70" i="8"/>
  <c r="AQ70" i="8"/>
  <c r="C70" i="8"/>
  <c r="B70" i="8"/>
  <c r="AF70" i="8"/>
  <c r="R70" i="8"/>
  <c r="DI70" i="8"/>
  <c r="DH70" i="8"/>
  <c r="CE70" i="8"/>
  <c r="DN70" i="8"/>
  <c r="X70" i="8"/>
  <c r="T70" i="8"/>
  <c r="F70" i="8"/>
  <c r="CW70" i="8"/>
  <c r="CV70" i="8"/>
  <c r="BK70" i="8"/>
  <c r="CT70" i="8"/>
  <c r="DL70" i="8"/>
  <c r="CX70" i="8"/>
  <c r="BA70" i="8"/>
  <c r="AZ70" i="8"/>
  <c r="BQ70" i="8"/>
  <c r="DP70" i="8"/>
  <c r="Z70" i="8"/>
  <c r="AS70" i="8"/>
  <c r="DG70" i="8"/>
  <c r="DF70" i="8"/>
  <c r="CO70" i="8"/>
  <c r="CZ70" i="8"/>
  <c r="D70" i="8"/>
  <c r="AW70" i="8"/>
  <c r="K70" i="8"/>
  <c r="Y70" i="8"/>
  <c r="AY70" i="8"/>
  <c r="CN70" i="8"/>
  <c r="AG70" i="8"/>
  <c r="I70" i="8"/>
  <c r="BS70" i="8"/>
  <c r="BP70" i="8"/>
  <c r="DJ70" i="8"/>
  <c r="BD70" i="8"/>
  <c r="CL70" i="8"/>
  <c r="N70" i="8"/>
  <c r="DB70" i="8"/>
  <c r="CI70" i="8"/>
  <c r="H70" i="8"/>
  <c r="BZ70" i="8"/>
  <c r="BB70" i="8"/>
  <c r="CK70" i="8"/>
  <c r="CY70" i="8"/>
  <c r="DK70" i="8"/>
  <c r="BV70" i="8"/>
  <c r="AP70" i="8"/>
  <c r="BY70" i="8"/>
  <c r="CF70" i="8"/>
  <c r="CA70" i="8"/>
  <c r="AL70" i="8"/>
  <c r="DD70" i="8"/>
  <c r="BM70" i="8"/>
  <c r="CJ70" i="8"/>
  <c r="AV70" i="8"/>
  <c r="BH70" i="8"/>
  <c r="V70" i="8"/>
  <c r="DE70" i="8"/>
  <c r="CM70" i="8"/>
  <c r="AO70" i="8"/>
  <c r="BX70" i="8"/>
  <c r="AE70" i="8"/>
  <c r="CD70" i="8"/>
  <c r="DM70" i="8"/>
  <c r="G70" i="8"/>
  <c r="CQ70" i="8"/>
  <c r="BU70" i="8"/>
  <c r="BT70" i="8"/>
  <c r="AC70" i="8"/>
  <c r="BL70" i="8"/>
  <c r="DQ70" i="8"/>
  <c r="DO70" i="8"/>
  <c r="BJ70" i="8"/>
  <c r="CS70" i="8"/>
  <c r="BW70" i="8"/>
  <c r="BE70" i="8"/>
  <c r="BC70" i="8"/>
  <c r="AI70" i="8"/>
  <c r="AH70" i="8"/>
  <c r="AU70" i="8"/>
  <c r="AT70" i="8"/>
  <c r="AA70" i="8"/>
  <c r="J70" i="8"/>
  <c r="E70" i="8"/>
  <c r="DA70" i="8"/>
  <c r="CC70" i="8"/>
  <c r="CG70" i="8"/>
  <c r="BI70" i="8"/>
  <c r="DC70" i="8"/>
  <c r="O70" i="8"/>
  <c r="AM70" i="8"/>
  <c r="U70" i="8"/>
  <c r="AJ70" i="8"/>
  <c r="BR70" i="8"/>
  <c r="AN70" i="8"/>
  <c r="W70" i="8"/>
  <c r="S70" i="8"/>
  <c r="AB70" i="8"/>
  <c r="CP70" i="8"/>
  <c r="DR70" i="8"/>
  <c r="CH70" i="8"/>
  <c r="A61" i="9"/>
  <c r="AI60" i="9"/>
  <c r="W60" i="9"/>
  <c r="K60" i="9"/>
  <c r="DR60" i="9"/>
  <c r="DF60" i="9"/>
  <c r="AU60" i="9"/>
  <c r="BW60" i="9"/>
  <c r="AG60" i="9"/>
  <c r="CW60" i="9"/>
  <c r="Q60" i="9"/>
  <c r="B60" i="9"/>
  <c r="BA60" i="9"/>
  <c r="CM60" i="9"/>
  <c r="BX60" i="9"/>
  <c r="BI60" i="9"/>
  <c r="T60" i="9"/>
  <c r="CI60" i="9"/>
  <c r="D60" i="9"/>
  <c r="AN60" i="9"/>
  <c r="BY60" i="9"/>
  <c r="BJ60" i="9"/>
  <c r="AV60" i="9"/>
  <c r="G60" i="9"/>
  <c r="BT60" i="9"/>
  <c r="DJ60" i="9"/>
  <c r="DH60" i="9"/>
  <c r="AA60" i="9"/>
  <c r="BK60" i="9"/>
  <c r="AW60" i="9"/>
  <c r="CT60" i="9"/>
  <c r="DO60" i="9"/>
  <c r="AH60" i="9"/>
  <c r="BF60" i="9"/>
  <c r="CV60" i="9"/>
  <c r="CS60" i="9"/>
  <c r="N60" i="9"/>
  <c r="DD60" i="9"/>
  <c r="AX60" i="9"/>
  <c r="AJ60" i="9"/>
  <c r="CH60" i="9"/>
  <c r="DC60" i="9"/>
  <c r="U60" i="9"/>
  <c r="AS60" i="9"/>
  <c r="CG60" i="9"/>
  <c r="CD60" i="9"/>
  <c r="DG60" i="9"/>
  <c r="CO60" i="9"/>
  <c r="AK60" i="9"/>
  <c r="V60" i="9"/>
  <c r="BV60" i="9"/>
  <c r="CQ60" i="9"/>
  <c r="H60" i="9"/>
  <c r="AF60" i="9"/>
  <c r="BR60" i="9"/>
  <c r="DI60" i="9"/>
  <c r="BP60" i="9"/>
  <c r="CR60" i="9"/>
  <c r="CA60" i="9"/>
  <c r="X60" i="9"/>
  <c r="I60" i="9"/>
  <c r="Y60" i="9"/>
  <c r="CE60" i="9"/>
  <c r="DL60" i="9"/>
  <c r="S60" i="9"/>
  <c r="BE60" i="9"/>
  <c r="CU60" i="9"/>
  <c r="BC60" i="9"/>
  <c r="CC60" i="9"/>
  <c r="BM60" i="9"/>
  <c r="J60" i="9"/>
  <c r="BS60" i="9"/>
  <c r="CX60" i="9"/>
  <c r="F60" i="9"/>
  <c r="AR60" i="9"/>
  <c r="CF60" i="9"/>
  <c r="AP60" i="9"/>
  <c r="BO60" i="9"/>
  <c r="AZ60" i="9"/>
  <c r="L60" i="9"/>
  <c r="BG60" i="9"/>
  <c r="CJ60" i="9"/>
  <c r="AE60" i="9"/>
  <c r="BQ60" i="9"/>
  <c r="AC60" i="9"/>
  <c r="BB60" i="9"/>
  <c r="DE60" i="9"/>
  <c r="AM60" i="9"/>
  <c r="CY60" i="9"/>
  <c r="BH60" i="9"/>
  <c r="E60" i="9"/>
  <c r="AQ60" i="9"/>
  <c r="C60" i="9"/>
  <c r="AB60" i="9"/>
  <c r="CB60" i="9"/>
  <c r="M60" i="9"/>
  <c r="DP60" i="9"/>
  <c r="CZ60" i="9"/>
  <c r="CK60" i="9"/>
  <c r="AT60" i="9"/>
  <c r="DK60" i="9"/>
  <c r="AD60" i="9"/>
  <c r="O60" i="9"/>
  <c r="BN60" i="9"/>
  <c r="DA60" i="9"/>
  <c r="CL60" i="9"/>
  <c r="Z60" i="9"/>
  <c r="BL60" i="9"/>
  <c r="DB60" i="9"/>
  <c r="CP60" i="9"/>
  <c r="R60" i="9"/>
  <c r="DN60" i="9"/>
  <c r="CN60" i="9"/>
  <c r="BD60" i="9"/>
  <c r="DM60" i="9"/>
  <c r="DQ60" i="9"/>
  <c r="AO60" i="9"/>
  <c r="BZ60" i="9"/>
  <c r="AL60" i="9"/>
  <c r="BU60" i="9"/>
  <c r="AY60" i="9"/>
  <c r="P60" i="9"/>
  <c r="A72" i="8"/>
  <c r="CW71" i="8"/>
  <c r="CI71" i="8"/>
  <c r="AL71" i="8"/>
  <c r="AW71" i="8"/>
  <c r="DB71" i="8"/>
  <c r="AF71" i="8"/>
  <c r="BO71" i="8"/>
  <c r="CD71" i="8"/>
  <c r="CO71" i="8"/>
  <c r="BC71" i="8"/>
  <c r="BM71" i="8"/>
  <c r="AY71" i="8"/>
  <c r="B71" i="8"/>
  <c r="M71" i="8"/>
  <c r="BB71" i="8"/>
  <c r="DA71" i="8"/>
  <c r="K71" i="8"/>
  <c r="AD71" i="8"/>
  <c r="CR71" i="8"/>
  <c r="CQ71" i="8"/>
  <c r="BZ71" i="8"/>
  <c r="AN71" i="8"/>
  <c r="BA71" i="8"/>
  <c r="AM71" i="8"/>
  <c r="AH71" i="8"/>
  <c r="CJ71" i="8"/>
  <c r="J71" i="8"/>
  <c r="DM71" i="8"/>
  <c r="CB71" i="8"/>
  <c r="CA71" i="8"/>
  <c r="BF71" i="8"/>
  <c r="AO71" i="8"/>
  <c r="AA71" i="8"/>
  <c r="DR71" i="8"/>
  <c r="R71" i="8"/>
  <c r="BQ71" i="8"/>
  <c r="BV71" i="8"/>
  <c r="CG71" i="8"/>
  <c r="CF71" i="8"/>
  <c r="DO71" i="8"/>
  <c r="AB71" i="8"/>
  <c r="O71" i="8"/>
  <c r="CH71" i="8"/>
  <c r="DQ71" i="8"/>
  <c r="CV71" i="8"/>
  <c r="BG71" i="8"/>
  <c r="BD71" i="8"/>
  <c r="S71" i="8"/>
  <c r="CN71" i="8"/>
  <c r="BT71" i="8"/>
  <c r="C71" i="8"/>
  <c r="BJ71" i="8"/>
  <c r="DE71" i="8"/>
  <c r="CC71" i="8"/>
  <c r="AQ71" i="8"/>
  <c r="DH71" i="8"/>
  <c r="AX71" i="8"/>
  <c r="CS71" i="8"/>
  <c r="AZ71" i="8"/>
  <c r="BL71" i="8"/>
  <c r="W71" i="8"/>
  <c r="DJ71" i="8"/>
  <c r="BX71" i="8"/>
  <c r="Z71" i="8"/>
  <c r="BU71" i="8"/>
  <c r="AG71" i="8"/>
  <c r="AS71" i="8"/>
  <c r="DL71" i="8"/>
  <c r="G71" i="8"/>
  <c r="CP71" i="8"/>
  <c r="BE71" i="8"/>
  <c r="AI71" i="8"/>
  <c r="N71" i="8"/>
  <c r="BI71" i="8"/>
  <c r="P71" i="8"/>
  <c r="DP71" i="8"/>
  <c r="CY71" i="8"/>
  <c r="DN71" i="8"/>
  <c r="AK71" i="8"/>
  <c r="CZ71" i="8"/>
  <c r="CE71" i="8"/>
  <c r="CX71" i="8"/>
  <c r="AR71" i="8"/>
  <c r="V71" i="8"/>
  <c r="D71" i="8"/>
  <c r="DI71" i="8"/>
  <c r="Y71" i="8"/>
  <c r="BP71" i="8"/>
  <c r="AU71" i="8"/>
  <c r="BN71" i="8"/>
  <c r="X71" i="8"/>
  <c r="F71" i="8"/>
  <c r="CK71" i="8"/>
  <c r="CL71" i="8"/>
  <c r="AV71" i="8"/>
  <c r="AE71" i="8"/>
  <c r="AT71" i="8"/>
  <c r="H71" i="8"/>
  <c r="BY71" i="8"/>
  <c r="DG71" i="8"/>
  <c r="BR71" i="8"/>
  <c r="L71" i="8"/>
  <c r="AC71" i="8"/>
  <c r="CU71" i="8"/>
  <c r="BS71" i="8"/>
  <c r="Q71" i="8"/>
  <c r="BW71" i="8"/>
  <c r="DF71" i="8"/>
  <c r="CM71" i="8"/>
  <c r="E71" i="8"/>
  <c r="BK71" i="8"/>
  <c r="CT71" i="8"/>
  <c r="I71" i="8"/>
  <c r="AJ71" i="8"/>
  <c r="DD71" i="8"/>
  <c r="BH71" i="8"/>
  <c r="AP71" i="8"/>
  <c r="U71" i="8"/>
  <c r="T71" i="8"/>
  <c r="DK71" i="8"/>
  <c r="DC71" i="8"/>
  <c r="A62" i="9"/>
  <c r="DD61" i="9"/>
  <c r="AI61" i="9"/>
  <c r="BD61" i="9"/>
  <c r="CR61" i="9"/>
  <c r="W61" i="9"/>
  <c r="AR61" i="9"/>
  <c r="CF61" i="9"/>
  <c r="K61" i="9"/>
  <c r="DM61" i="9"/>
  <c r="AF61" i="9"/>
  <c r="BT61" i="9"/>
  <c r="DA61" i="9"/>
  <c r="T61" i="9"/>
  <c r="BH61" i="9"/>
  <c r="CO61" i="9"/>
  <c r="H61" i="9"/>
  <c r="DP61" i="9"/>
  <c r="AU61" i="9"/>
  <c r="BP61" i="9"/>
  <c r="CE61" i="9"/>
  <c r="CZ61" i="9"/>
  <c r="CG61" i="9"/>
  <c r="S61" i="9"/>
  <c r="BK61" i="9"/>
  <c r="Q61" i="9"/>
  <c r="AS61" i="9"/>
  <c r="AP61" i="9"/>
  <c r="BS61" i="9"/>
  <c r="CN61" i="9"/>
  <c r="DR61" i="9"/>
  <c r="BN61" i="9"/>
  <c r="E61" i="9"/>
  <c r="AV61" i="9"/>
  <c r="C61" i="9"/>
  <c r="AD61" i="9"/>
  <c r="DG61" i="9"/>
  <c r="AB61" i="9"/>
  <c r="BG61" i="9"/>
  <c r="CB61" i="9"/>
  <c r="CX61" i="9"/>
  <c r="AY61" i="9"/>
  <c r="AG61" i="9"/>
  <c r="P61" i="9"/>
  <c r="CM61" i="9"/>
  <c r="N61" i="9"/>
  <c r="CY61" i="9"/>
  <c r="CC61" i="9"/>
  <c r="CH61" i="9"/>
  <c r="AK61" i="9"/>
  <c r="DN61" i="9"/>
  <c r="R61" i="9"/>
  <c r="B61" i="9"/>
  <c r="BW61" i="9"/>
  <c r="DB61" i="9"/>
  <c r="CI61" i="9"/>
  <c r="BO61" i="9"/>
  <c r="V61" i="9"/>
  <c r="CV61" i="9"/>
  <c r="D61" i="9"/>
  <c r="BF61" i="9"/>
  <c r="CJ61" i="9"/>
  <c r="BQ61" i="9"/>
  <c r="BU61" i="9"/>
  <c r="AZ61" i="9"/>
  <c r="G61" i="9"/>
  <c r="CD61" i="9"/>
  <c r="AQ61" i="9"/>
  <c r="BR61" i="9"/>
  <c r="BA61" i="9"/>
  <c r="AL61" i="9"/>
  <c r="BM61" i="9"/>
  <c r="DK61" i="9"/>
  <c r="DI61" i="9"/>
  <c r="AC61" i="9"/>
  <c r="BB61" i="9"/>
  <c r="AM61" i="9"/>
  <c r="BC61" i="9"/>
  <c r="AO61" i="9"/>
  <c r="X61" i="9"/>
  <c r="AX61" i="9"/>
  <c r="CU61" i="9"/>
  <c r="CS61" i="9"/>
  <c r="O61" i="9"/>
  <c r="AN61" i="9"/>
  <c r="Y61" i="9"/>
  <c r="I61" i="9"/>
  <c r="AJ61" i="9"/>
  <c r="CA61" i="9"/>
  <c r="BY61" i="9"/>
  <c r="DH61" i="9"/>
  <c r="DF61" i="9"/>
  <c r="Z61" i="9"/>
  <c r="J61" i="9"/>
  <c r="DC61" i="9"/>
  <c r="DQ61" i="9"/>
  <c r="F61" i="9"/>
  <c r="AW61" i="9"/>
  <c r="CT61" i="9"/>
  <c r="AT61" i="9"/>
  <c r="BX61" i="9"/>
  <c r="BV61" i="9"/>
  <c r="CQ61" i="9"/>
  <c r="DL61" i="9"/>
  <c r="CW61" i="9"/>
  <c r="AH61" i="9"/>
  <c r="BZ61" i="9"/>
  <c r="AE61" i="9"/>
  <c r="BI61" i="9"/>
  <c r="BE61" i="9"/>
  <c r="M61" i="9"/>
  <c r="CL61" i="9"/>
  <c r="BL61" i="9"/>
  <c r="DJ61" i="9"/>
  <c r="U61" i="9"/>
  <c r="CP61" i="9"/>
  <c r="AA61" i="9"/>
  <c r="CK61" i="9"/>
  <c r="L61" i="9"/>
  <c r="DE61" i="9"/>
  <c r="BJ61" i="9"/>
  <c r="DO61" i="9"/>
  <c r="A73" i="8"/>
  <c r="DR72" i="8"/>
  <c r="DQ72" i="8"/>
  <c r="DP72" i="8"/>
  <c r="BG72" i="8"/>
  <c r="BR72" i="8"/>
  <c r="BB72" i="8"/>
  <c r="BN72" i="8"/>
  <c r="AC72" i="8"/>
  <c r="AB72" i="8"/>
  <c r="G72" i="8"/>
  <c r="CH72" i="8"/>
  <c r="CF72" i="8"/>
  <c r="W72" i="8"/>
  <c r="AH72" i="8"/>
  <c r="DL72" i="8"/>
  <c r="BQ72" i="8"/>
  <c r="DA72" i="8"/>
  <c r="M72" i="8"/>
  <c r="BV72" i="8"/>
  <c r="BT72" i="8"/>
  <c r="K72" i="8"/>
  <c r="V72" i="8"/>
  <c r="BA72" i="8"/>
  <c r="CJ72" i="8"/>
  <c r="CZ72" i="8"/>
  <c r="BJ72" i="8"/>
  <c r="BH72" i="8"/>
  <c r="J72" i="8"/>
  <c r="DM72" i="8"/>
  <c r="DI72" i="8"/>
  <c r="AG72" i="8"/>
  <c r="BP72" i="8"/>
  <c r="N72" i="8"/>
  <c r="L72" i="8"/>
  <c r="CQ72" i="8"/>
  <c r="DB72" i="8"/>
  <c r="AM72" i="8"/>
  <c r="DH72" i="8"/>
  <c r="O72" i="8"/>
  <c r="CC72" i="8"/>
  <c r="CB72" i="8"/>
  <c r="BK72" i="8"/>
  <c r="DF72" i="8"/>
  <c r="AK72" i="8"/>
  <c r="CI72" i="8"/>
  <c r="BM72" i="8"/>
  <c r="AQ72" i="8"/>
  <c r="F72" i="8"/>
  <c r="CN72" i="8"/>
  <c r="CT72" i="8"/>
  <c r="R72" i="8"/>
  <c r="DG72" i="8"/>
  <c r="AZ72" i="8"/>
  <c r="BO72" i="8"/>
  <c r="AS72" i="8"/>
  <c r="AA72" i="8"/>
  <c r="AX72" i="8"/>
  <c r="DE72" i="8"/>
  <c r="CM72" i="8"/>
  <c r="CK72" i="8"/>
  <c r="AF72" i="8"/>
  <c r="AY72" i="8"/>
  <c r="I72" i="8"/>
  <c r="AL72" i="8"/>
  <c r="CS72" i="8"/>
  <c r="DD72" i="8"/>
  <c r="BW72" i="8"/>
  <c r="Q72" i="8"/>
  <c r="P72" i="8"/>
  <c r="AE72" i="8"/>
  <c r="AN72" i="8"/>
  <c r="Z72" i="8"/>
  <c r="CR72" i="8"/>
  <c r="DO72" i="8"/>
  <c r="BC72" i="8"/>
  <c r="B72" i="8"/>
  <c r="AV72" i="8"/>
  <c r="DC72" i="8"/>
  <c r="S72" i="8"/>
  <c r="AJ72" i="8"/>
  <c r="CE72" i="8"/>
  <c r="C72" i="8"/>
  <c r="X72" i="8"/>
  <c r="BS72" i="8"/>
  <c r="DN72" i="8"/>
  <c r="CW72" i="8"/>
  <c r="CU72" i="8"/>
  <c r="AU72" i="8"/>
  <c r="CP72" i="8"/>
  <c r="CY72" i="8"/>
  <c r="BL72" i="8"/>
  <c r="BZ72" i="8"/>
  <c r="AI72" i="8"/>
  <c r="CD72" i="8"/>
  <c r="CG72" i="8"/>
  <c r="AR72" i="8"/>
  <c r="BI72" i="8"/>
  <c r="AW72" i="8"/>
  <c r="BX72" i="8"/>
  <c r="AD72" i="8"/>
  <c r="AO72" i="8"/>
  <c r="U72" i="8"/>
  <c r="BE72" i="8"/>
  <c r="CL72" i="8"/>
  <c r="CV72" i="8"/>
  <c r="AP72" i="8"/>
  <c r="DK72" i="8"/>
  <c r="CO72" i="8"/>
  <c r="BY72" i="8"/>
  <c r="BU72" i="8"/>
  <c r="CX72" i="8"/>
  <c r="CA72" i="8"/>
  <c r="Y72" i="8"/>
  <c r="E72" i="8"/>
  <c r="BF72" i="8"/>
  <c r="T72" i="8"/>
  <c r="BD72" i="8"/>
  <c r="AT72" i="8"/>
  <c r="H72" i="8"/>
  <c r="DJ72" i="8"/>
  <c r="D72" i="8"/>
  <c r="A63" i="9"/>
  <c r="BD62" i="9"/>
  <c r="BO62" i="9"/>
  <c r="R62" i="9"/>
  <c r="BY62" i="9"/>
  <c r="DM62" i="9"/>
  <c r="AR62" i="9"/>
  <c r="BC62" i="9"/>
  <c r="F62" i="9"/>
  <c r="BM62" i="9"/>
  <c r="DA62" i="9"/>
  <c r="AF62" i="9"/>
  <c r="BA62" i="9"/>
  <c r="CO62" i="9"/>
  <c r="T62" i="9"/>
  <c r="AO62" i="9"/>
  <c r="CC62" i="9"/>
  <c r="H62" i="9"/>
  <c r="DJ62" i="9"/>
  <c r="AC62" i="9"/>
  <c r="BP62" i="9"/>
  <c r="CA62" i="9"/>
  <c r="AD62" i="9"/>
  <c r="CK62" i="9"/>
  <c r="AG62" i="9"/>
  <c r="BN62" i="9"/>
  <c r="O62" i="9"/>
  <c r="AW62" i="9"/>
  <c r="DE62" i="9"/>
  <c r="DC62" i="9"/>
  <c r="D62" i="9"/>
  <c r="BF62" i="9"/>
  <c r="AJ62" i="9"/>
  <c r="U62" i="9"/>
  <c r="BB62" i="9"/>
  <c r="AE62" i="9"/>
  <c r="CI62" i="9"/>
  <c r="CG62" i="9"/>
  <c r="DQ62" i="9"/>
  <c r="AK62" i="9"/>
  <c r="P62" i="9"/>
  <c r="I62" i="9"/>
  <c r="AP62" i="9"/>
  <c r="M62" i="9"/>
  <c r="BR62" i="9"/>
  <c r="BK62" i="9"/>
  <c r="DB62" i="9"/>
  <c r="CU62" i="9"/>
  <c r="S62" i="9"/>
  <c r="AV62" i="9"/>
  <c r="DD62" i="9"/>
  <c r="AT62" i="9"/>
  <c r="CF62" i="9"/>
  <c r="CD62" i="9"/>
  <c r="DG62" i="9"/>
  <c r="AB62" i="9"/>
  <c r="CH62" i="9"/>
  <c r="Z62" i="9"/>
  <c r="BJ62" i="9"/>
  <c r="BH62" i="9"/>
  <c r="BX62" i="9"/>
  <c r="BG62" i="9"/>
  <c r="DL62" i="9"/>
  <c r="CP62" i="9"/>
  <c r="L62" i="9"/>
  <c r="BL62" i="9"/>
  <c r="J62" i="9"/>
  <c r="AQ62" i="9"/>
  <c r="AM62" i="9"/>
  <c r="CZ62" i="9"/>
  <c r="DK62" i="9"/>
  <c r="BT62" i="9"/>
  <c r="AU62" i="9"/>
  <c r="Y62" i="9"/>
  <c r="DR62" i="9"/>
  <c r="W62" i="9"/>
  <c r="CN62" i="9"/>
  <c r="CY62" i="9"/>
  <c r="DI62" i="9"/>
  <c r="DH62" i="9"/>
  <c r="AX62" i="9"/>
  <c r="AA62" i="9"/>
  <c r="G62" i="9"/>
  <c r="CV62" i="9"/>
  <c r="C62" i="9"/>
  <c r="CB62" i="9"/>
  <c r="CM62" i="9"/>
  <c r="CW62" i="9"/>
  <c r="CQ62" i="9"/>
  <c r="AH62" i="9"/>
  <c r="K62" i="9"/>
  <c r="CE62" i="9"/>
  <c r="DN62" i="9"/>
  <c r="BE62" i="9"/>
  <c r="CL62" i="9"/>
  <c r="E62" i="9"/>
  <c r="AY62" i="9"/>
  <c r="CJ62" i="9"/>
  <c r="AN62" i="9"/>
  <c r="CS62" i="9"/>
  <c r="BV62" i="9"/>
  <c r="AS62" i="9"/>
  <c r="BZ62" i="9"/>
  <c r="AI62" i="9"/>
  <c r="BS62" i="9"/>
  <c r="X62" i="9"/>
  <c r="BW62" i="9"/>
  <c r="AZ62" i="9"/>
  <c r="B62" i="9"/>
  <c r="BI62" i="9"/>
  <c r="Q62" i="9"/>
  <c r="CR62" i="9"/>
  <c r="AL62" i="9"/>
  <c r="BQ62" i="9"/>
  <c r="BU62" i="9"/>
  <c r="DF62" i="9"/>
  <c r="DP62" i="9"/>
  <c r="DO62" i="9"/>
  <c r="V62" i="9"/>
  <c r="N62" i="9"/>
  <c r="CX62" i="9"/>
  <c r="CT62" i="9"/>
  <c r="A74" i="8"/>
  <c r="CB73" i="8"/>
  <c r="CM73" i="8"/>
  <c r="BB73" i="8"/>
  <c r="AC73" i="8"/>
  <c r="CT73" i="8"/>
  <c r="N73" i="8"/>
  <c r="CR73" i="8"/>
  <c r="DC73" i="8"/>
  <c r="DB73" i="8"/>
  <c r="DA73" i="8"/>
  <c r="AR73" i="8"/>
  <c r="BC73" i="8"/>
  <c r="R73" i="8"/>
  <c r="CJ73" i="8"/>
  <c r="DG73" i="8"/>
  <c r="BH73" i="8"/>
  <c r="L73" i="8"/>
  <c r="BL73" i="8"/>
  <c r="CQ73" i="8"/>
  <c r="CP73" i="8"/>
  <c r="CO73" i="8"/>
  <c r="AF73" i="8"/>
  <c r="AQ73" i="8"/>
  <c r="F73" i="8"/>
  <c r="BX73" i="8"/>
  <c r="CU73" i="8"/>
  <c r="X73" i="8"/>
  <c r="CE73" i="8"/>
  <c r="CD73" i="8"/>
  <c r="CC73" i="8"/>
  <c r="T73" i="8"/>
  <c r="AE73" i="8"/>
  <c r="DI73" i="8"/>
  <c r="CI73" i="8"/>
  <c r="AI73" i="8"/>
  <c r="AH73" i="8"/>
  <c r="AG73" i="8"/>
  <c r="DL73" i="8"/>
  <c r="CL73" i="8"/>
  <c r="BM73" i="8"/>
  <c r="AM73" i="8"/>
  <c r="D73" i="8"/>
  <c r="V73" i="8"/>
  <c r="AS73" i="8"/>
  <c r="CN73" i="8"/>
  <c r="CX73" i="8"/>
  <c r="CK73" i="8"/>
  <c r="AX73" i="8"/>
  <c r="M73" i="8"/>
  <c r="J73" i="8"/>
  <c r="U73" i="8"/>
  <c r="BP73" i="8"/>
  <c r="DK73" i="8"/>
  <c r="BZ73" i="8"/>
  <c r="BY73" i="8"/>
  <c r="DE73" i="8"/>
  <c r="I73" i="8"/>
  <c r="BD73" i="8"/>
  <c r="CY73" i="8"/>
  <c r="BN73" i="8"/>
  <c r="BA73" i="8"/>
  <c r="H73" i="8"/>
  <c r="CA73" i="8"/>
  <c r="AP73" i="8"/>
  <c r="AO73" i="8"/>
  <c r="DR73" i="8"/>
  <c r="BO73" i="8"/>
  <c r="AD73" i="8"/>
  <c r="Q73" i="8"/>
  <c r="DF73" i="8"/>
  <c r="S73" i="8"/>
  <c r="E73" i="8"/>
  <c r="CH73" i="8"/>
  <c r="AK73" i="8"/>
  <c r="DO73" i="8"/>
  <c r="G73" i="8"/>
  <c r="BW73" i="8"/>
  <c r="CF73" i="8"/>
  <c r="B73" i="8"/>
  <c r="AB73" i="8"/>
  <c r="BS73" i="8"/>
  <c r="BK73" i="8"/>
  <c r="DD73" i="8"/>
  <c r="AN73" i="8"/>
  <c r="BG73" i="8"/>
  <c r="DN73" i="8"/>
  <c r="AY73" i="8"/>
  <c r="AZ73" i="8"/>
  <c r="BV73" i="8"/>
  <c r="BT73" i="8"/>
  <c r="AU73" i="8"/>
  <c r="BR73" i="8"/>
  <c r="DM73" i="8"/>
  <c r="AA73" i="8"/>
  <c r="P73" i="8"/>
  <c r="AL73" i="8"/>
  <c r="AJ73" i="8"/>
  <c r="Z73" i="8"/>
  <c r="K73" i="8"/>
  <c r="BE73" i="8"/>
  <c r="CZ73" i="8"/>
  <c r="CS73" i="8"/>
  <c r="AW73" i="8"/>
  <c r="BJ73" i="8"/>
  <c r="DP73" i="8"/>
  <c r="CG73" i="8"/>
  <c r="CW73" i="8"/>
  <c r="AV73" i="8"/>
  <c r="BF73" i="8"/>
  <c r="C73" i="8"/>
  <c r="AT73" i="8"/>
  <c r="Y73" i="8"/>
  <c r="O73" i="8"/>
  <c r="BU73" i="8"/>
  <c r="BI73" i="8"/>
  <c r="DJ73" i="8"/>
  <c r="DH73" i="8"/>
  <c r="CV73" i="8"/>
  <c r="DQ73" i="8"/>
  <c r="W73" i="8"/>
  <c r="BQ73" i="8"/>
  <c r="A64" i="9"/>
  <c r="F63" i="9"/>
  <c r="BY63" i="9"/>
  <c r="CJ63" i="9"/>
  <c r="AM63" i="9"/>
  <c r="CT63" i="9"/>
  <c r="BM63" i="9"/>
  <c r="BX63" i="9"/>
  <c r="AA63" i="9"/>
  <c r="CH63" i="9"/>
  <c r="BA63" i="9"/>
  <c r="BL63" i="9"/>
  <c r="O63" i="9"/>
  <c r="BV63" i="9"/>
  <c r="DJ63" i="9"/>
  <c r="AO63" i="9"/>
  <c r="AZ63" i="9"/>
  <c r="C63" i="9"/>
  <c r="BJ63" i="9"/>
  <c r="CX63" i="9"/>
  <c r="AC63" i="9"/>
  <c r="AN63" i="9"/>
  <c r="AX63" i="9"/>
  <c r="R63" i="9"/>
  <c r="CK63" i="9"/>
  <c r="CV63" i="9"/>
  <c r="AY63" i="9"/>
  <c r="DF63" i="9"/>
  <c r="BS63" i="9"/>
  <c r="AT63" i="9"/>
  <c r="AR63" i="9"/>
  <c r="DQ63" i="9"/>
  <c r="T63" i="9"/>
  <c r="DI63" i="9"/>
  <c r="DL63" i="9"/>
  <c r="AW63" i="9"/>
  <c r="X63" i="9"/>
  <c r="V63" i="9"/>
  <c r="CZ63" i="9"/>
  <c r="CW63" i="9"/>
  <c r="DH63" i="9"/>
  <c r="DR63" i="9"/>
  <c r="CP63" i="9"/>
  <c r="AF63" i="9"/>
  <c r="G63" i="9"/>
  <c r="CD63" i="9"/>
  <c r="DM63" i="9"/>
  <c r="CL63" i="9"/>
  <c r="Q63" i="9"/>
  <c r="AB63" i="9"/>
  <c r="AL63" i="9"/>
  <c r="BT63" i="9"/>
  <c r="J63" i="9"/>
  <c r="DE63" i="9"/>
  <c r="BH63" i="9"/>
  <c r="DN63" i="9"/>
  <c r="CQ63" i="9"/>
  <c r="BF63" i="9"/>
  <c r="CB63" i="9"/>
  <c r="BZ63" i="9"/>
  <c r="E63" i="9"/>
  <c r="P63" i="9"/>
  <c r="DG63" i="9"/>
  <c r="Z63" i="9"/>
  <c r="BC63" i="9"/>
  <c r="CN63" i="9"/>
  <c r="AQ63" i="9"/>
  <c r="CR63" i="9"/>
  <c r="BU63" i="9"/>
  <c r="BN63" i="9"/>
  <c r="D63" i="9"/>
  <c r="CU63" i="9"/>
  <c r="N63" i="9"/>
  <c r="AG63" i="9"/>
  <c r="BR63" i="9"/>
  <c r="U63" i="9"/>
  <c r="CA63" i="9"/>
  <c r="BD63" i="9"/>
  <c r="AJ63" i="9"/>
  <c r="S63" i="9"/>
  <c r="BB63" i="9"/>
  <c r="CI63" i="9"/>
  <c r="B63" i="9"/>
  <c r="K63" i="9"/>
  <c r="AV63" i="9"/>
  <c r="DD63" i="9"/>
  <c r="BE63" i="9"/>
  <c r="AH63" i="9"/>
  <c r="AP63" i="9"/>
  <c r="BW63" i="9"/>
  <c r="AE63" i="9"/>
  <c r="CM63" i="9"/>
  <c r="DB63" i="9"/>
  <c r="DP63" i="9"/>
  <c r="AI63" i="9"/>
  <c r="L63" i="9"/>
  <c r="AD63" i="9"/>
  <c r="BK63" i="9"/>
  <c r="I63" i="9"/>
  <c r="BQ63" i="9"/>
  <c r="CF63" i="9"/>
  <c r="CY63" i="9"/>
  <c r="M63" i="9"/>
  <c r="DK63" i="9"/>
  <c r="Y63" i="9"/>
  <c r="CG63" i="9"/>
  <c r="AS63" i="9"/>
  <c r="CE63" i="9"/>
  <c r="BG63" i="9"/>
  <c r="CO63" i="9"/>
  <c r="H63" i="9"/>
  <c r="BP63" i="9"/>
  <c r="W63" i="9"/>
  <c r="BI63" i="9"/>
  <c r="AK63" i="9"/>
  <c r="CC63" i="9"/>
  <c r="DO63" i="9"/>
  <c r="AU63" i="9"/>
  <c r="DC63" i="9"/>
  <c r="DA63" i="9"/>
  <c r="CS63" i="9"/>
  <c r="BO63" i="9"/>
  <c r="A75" i="8"/>
  <c r="T74" i="8"/>
  <c r="S74" i="8"/>
  <c r="R74" i="8"/>
  <c r="CW74" i="8"/>
  <c r="DH74" i="8"/>
  <c r="BW74" i="8"/>
  <c r="AX74" i="8"/>
  <c r="M74" i="8"/>
  <c r="AJ74" i="8"/>
  <c r="DO74" i="8"/>
  <c r="AH74" i="8"/>
  <c r="BM74" i="8"/>
  <c r="BX74" i="8"/>
  <c r="AM74" i="8"/>
  <c r="N74" i="8"/>
  <c r="DQ74" i="8"/>
  <c r="CE74" i="8"/>
  <c r="CP74" i="8"/>
  <c r="CO74" i="8"/>
  <c r="CD74" i="8"/>
  <c r="DL74" i="8"/>
  <c r="DK74" i="8"/>
  <c r="DJ74" i="8"/>
  <c r="BA74" i="8"/>
  <c r="BL74" i="8"/>
  <c r="AA74" i="8"/>
  <c r="B74" i="8"/>
  <c r="DE74" i="8"/>
  <c r="BS74" i="8"/>
  <c r="V74" i="8"/>
  <c r="U74" i="8"/>
  <c r="J74" i="8"/>
  <c r="CZ74" i="8"/>
  <c r="CY74" i="8"/>
  <c r="CX74" i="8"/>
  <c r="AO74" i="8"/>
  <c r="AZ74" i="8"/>
  <c r="O74" i="8"/>
  <c r="CS74" i="8"/>
  <c r="DP74" i="8"/>
  <c r="BG74" i="8"/>
  <c r="BE74" i="8"/>
  <c r="BD74" i="8"/>
  <c r="BC74" i="8"/>
  <c r="BB74" i="8"/>
  <c r="D74" i="8"/>
  <c r="DG74" i="8"/>
  <c r="CH74" i="8"/>
  <c r="AW74" i="8"/>
  <c r="BT74" i="8"/>
  <c r="K74" i="8"/>
  <c r="AT74" i="8"/>
  <c r="CN74" i="8"/>
  <c r="P74" i="8"/>
  <c r="CR74" i="8"/>
  <c r="AU74" i="8"/>
  <c r="BF74" i="8"/>
  <c r="BQ74" i="8"/>
  <c r="CB74" i="8"/>
  <c r="CF74" i="8"/>
  <c r="AI74" i="8"/>
  <c r="BP74" i="8"/>
  <c r="CM74" i="8"/>
  <c r="BH74" i="8"/>
  <c r="W74" i="8"/>
  <c r="AR74" i="8"/>
  <c r="CA74" i="8"/>
  <c r="CL74" i="8"/>
  <c r="AV74" i="8"/>
  <c r="AF74" i="8"/>
  <c r="BO74" i="8"/>
  <c r="BZ74" i="8"/>
  <c r="DR74" i="8"/>
  <c r="X74" i="8"/>
  <c r="H74" i="8"/>
  <c r="AQ74" i="8"/>
  <c r="BN74" i="8"/>
  <c r="DI74" i="8"/>
  <c r="DF74" i="8"/>
  <c r="CG74" i="8"/>
  <c r="L74" i="8"/>
  <c r="AG74" i="8"/>
  <c r="I74" i="8"/>
  <c r="AE74" i="8"/>
  <c r="AP74" i="8"/>
  <c r="CK74" i="8"/>
  <c r="CU74" i="8"/>
  <c r="CT74" i="8"/>
  <c r="BU74" i="8"/>
  <c r="G74" i="8"/>
  <c r="AD74" i="8"/>
  <c r="BY74" i="8"/>
  <c r="CI74" i="8"/>
  <c r="BV74" i="8"/>
  <c r="BI74" i="8"/>
  <c r="F74" i="8"/>
  <c r="AC74" i="8"/>
  <c r="CV74" i="8"/>
  <c r="BK74" i="8"/>
  <c r="BJ74" i="8"/>
  <c r="AK74" i="8"/>
  <c r="Q74" i="8"/>
  <c r="CJ74" i="8"/>
  <c r="AY74" i="8"/>
  <c r="AL74" i="8"/>
  <c r="Y74" i="8"/>
  <c r="DM74" i="8"/>
  <c r="DB74" i="8"/>
  <c r="CQ74" i="8"/>
  <c r="Z74" i="8"/>
  <c r="CC74" i="8"/>
  <c r="BR74" i="8"/>
  <c r="AN74" i="8"/>
  <c r="AB74" i="8"/>
  <c r="DD74" i="8"/>
  <c r="C74" i="8"/>
  <c r="AS74" i="8"/>
  <c r="DN74" i="8"/>
  <c r="DA74" i="8"/>
  <c r="E74" i="8"/>
  <c r="DC74" i="8"/>
  <c r="A65" i="9"/>
  <c r="AA64" i="9"/>
  <c r="CT64" i="9"/>
  <c r="DQ64" i="9"/>
  <c r="BT64" i="9"/>
  <c r="DO64" i="9"/>
  <c r="O64" i="9"/>
  <c r="CH64" i="9"/>
  <c r="DE64" i="9"/>
  <c r="BH64" i="9"/>
  <c r="DC64" i="9"/>
  <c r="C64" i="9"/>
  <c r="BV64" i="9"/>
  <c r="CS64" i="9"/>
  <c r="AV64" i="9"/>
  <c r="CQ64" i="9"/>
  <c r="BJ64" i="9"/>
  <c r="CG64" i="9"/>
  <c r="AJ64" i="9"/>
  <c r="CE64" i="9"/>
  <c r="AX64" i="9"/>
  <c r="BU64" i="9"/>
  <c r="X64" i="9"/>
  <c r="BS64" i="9"/>
  <c r="AM64" i="9"/>
  <c r="DF64" i="9"/>
  <c r="CF64" i="9"/>
  <c r="BW64" i="9"/>
  <c r="B64" i="9"/>
  <c r="Y64" i="9"/>
  <c r="DP64" i="9"/>
  <c r="W64" i="9"/>
  <c r="J64" i="9"/>
  <c r="AZ64" i="9"/>
  <c r="DH64" i="9"/>
  <c r="BD64" i="9"/>
  <c r="AG64" i="9"/>
  <c r="BK64" i="9"/>
  <c r="M64" i="9"/>
  <c r="DD64" i="9"/>
  <c r="K64" i="9"/>
  <c r="AD64" i="9"/>
  <c r="CL64" i="9"/>
  <c r="DA64" i="9"/>
  <c r="AH64" i="9"/>
  <c r="P64" i="9"/>
  <c r="AY64" i="9"/>
  <c r="CR64" i="9"/>
  <c r="H64" i="9"/>
  <c r="BP64" i="9"/>
  <c r="CJ64" i="9"/>
  <c r="CX64" i="9"/>
  <c r="Q64" i="9"/>
  <c r="L64" i="9"/>
  <c r="AT64" i="9"/>
  <c r="DB64" i="9"/>
  <c r="BN64" i="9"/>
  <c r="CZ64" i="9"/>
  <c r="CB64" i="9"/>
  <c r="CA64" i="9"/>
  <c r="BE64" i="9"/>
  <c r="DJ64" i="9"/>
  <c r="AC64" i="9"/>
  <c r="CK64" i="9"/>
  <c r="AR64" i="9"/>
  <c r="CD64" i="9"/>
  <c r="BF64" i="9"/>
  <c r="CW64" i="9"/>
  <c r="CN64" i="9"/>
  <c r="G64" i="9"/>
  <c r="BO64" i="9"/>
  <c r="V64" i="9"/>
  <c r="BM64" i="9"/>
  <c r="AO64" i="9"/>
  <c r="BR64" i="9"/>
  <c r="AS64" i="9"/>
  <c r="E64" i="9"/>
  <c r="AQ64" i="9"/>
  <c r="S64" i="9"/>
  <c r="DK64" i="9"/>
  <c r="BA64" i="9"/>
  <c r="AB64" i="9"/>
  <c r="U64" i="9"/>
  <c r="CY64" i="9"/>
  <c r="DR64" i="9"/>
  <c r="CO64" i="9"/>
  <c r="AE64" i="9"/>
  <c r="F64" i="9"/>
  <c r="D64" i="9"/>
  <c r="CC64" i="9"/>
  <c r="DL64" i="9"/>
  <c r="CU64" i="9"/>
  <c r="Z64" i="9"/>
  <c r="AW64" i="9"/>
  <c r="AU64" i="9"/>
  <c r="BB64" i="9"/>
  <c r="CM64" i="9"/>
  <c r="AP64" i="9"/>
  <c r="CV64" i="9"/>
  <c r="BY64" i="9"/>
  <c r="CI64" i="9"/>
  <c r="N64" i="9"/>
  <c r="AK64" i="9"/>
  <c r="AI64" i="9"/>
  <c r="AF64" i="9"/>
  <c r="BQ64" i="9"/>
  <c r="T64" i="9"/>
  <c r="BZ64" i="9"/>
  <c r="BC64" i="9"/>
  <c r="BL64" i="9"/>
  <c r="BG64" i="9"/>
  <c r="CP64" i="9"/>
  <c r="AN64" i="9"/>
  <c r="DG64" i="9"/>
  <c r="BI64" i="9"/>
  <c r="BX64" i="9"/>
  <c r="DI64" i="9"/>
  <c r="DN64" i="9"/>
  <c r="DM64" i="9"/>
  <c r="R64" i="9"/>
  <c r="I64" i="9"/>
  <c r="AL64" i="9"/>
  <c r="A76" i="8"/>
  <c r="BQ75" i="8"/>
  <c r="AO75" i="8"/>
  <c r="DA75" i="8"/>
  <c r="BB75" i="8"/>
  <c r="AN75" i="8"/>
  <c r="AM75" i="8"/>
  <c r="DJ75" i="8"/>
  <c r="BV75" i="8"/>
  <c r="AH75" i="8"/>
  <c r="BG75" i="8"/>
  <c r="G75" i="8"/>
  <c r="AD75" i="8"/>
  <c r="DM75" i="8"/>
  <c r="E75" i="8"/>
  <c r="D75" i="8"/>
  <c r="C75" i="8"/>
  <c r="CL75" i="8"/>
  <c r="DK75" i="8"/>
  <c r="BW75" i="8"/>
  <c r="AI75" i="8"/>
  <c r="U75" i="8"/>
  <c r="DF75" i="8"/>
  <c r="CD75" i="8"/>
  <c r="CR75" i="8"/>
  <c r="CO75" i="8"/>
  <c r="BY75" i="8"/>
  <c r="CX75" i="8"/>
  <c r="BJ75" i="8"/>
  <c r="W75" i="8"/>
  <c r="I75" i="8"/>
  <c r="CS75" i="8"/>
  <c r="F75" i="8"/>
  <c r="BC75" i="8"/>
  <c r="CC75" i="8"/>
  <c r="BL75" i="8"/>
  <c r="CK75" i="8"/>
  <c r="AW75" i="8"/>
  <c r="K75" i="8"/>
  <c r="CF75" i="8"/>
  <c r="BE75" i="8"/>
  <c r="AS75" i="8"/>
  <c r="CP75" i="8"/>
  <c r="CA75" i="8"/>
  <c r="BZ75" i="8"/>
  <c r="N75" i="8"/>
  <c r="AK75" i="8"/>
  <c r="DI75" i="8"/>
  <c r="BU75" i="8"/>
  <c r="CT75" i="8"/>
  <c r="AF75" i="8"/>
  <c r="BP75" i="8"/>
  <c r="AB75" i="8"/>
  <c r="AZ75" i="8"/>
  <c r="CY75" i="8"/>
  <c r="CV75" i="8"/>
  <c r="CH75" i="8"/>
  <c r="P75" i="8"/>
  <c r="AA75" i="8"/>
  <c r="AY75" i="8"/>
  <c r="CW75" i="8"/>
  <c r="CI75" i="8"/>
  <c r="BH75" i="8"/>
  <c r="O75" i="8"/>
  <c r="AL75" i="8"/>
  <c r="CJ75" i="8"/>
  <c r="BI75" i="8"/>
  <c r="AU75" i="8"/>
  <c r="DQ75" i="8"/>
  <c r="Z75" i="8"/>
  <c r="BX75" i="8"/>
  <c r="AJ75" i="8"/>
  <c r="AV75" i="8"/>
  <c r="V75" i="8"/>
  <c r="AP75" i="8"/>
  <c r="DD75" i="8"/>
  <c r="B75" i="8"/>
  <c r="BK75" i="8"/>
  <c r="X75" i="8"/>
  <c r="J75" i="8"/>
  <c r="AX75" i="8"/>
  <c r="L75" i="8"/>
  <c r="BS75" i="8"/>
  <c r="S75" i="8"/>
  <c r="DP75" i="8"/>
  <c r="Y75" i="8"/>
  <c r="DG75" i="8"/>
  <c r="BF75" i="8"/>
  <c r="DR75" i="8"/>
  <c r="DE75" i="8"/>
  <c r="DC75" i="8"/>
  <c r="DO75" i="8"/>
  <c r="M75" i="8"/>
  <c r="CG75" i="8"/>
  <c r="AR75" i="8"/>
  <c r="AQ75" i="8"/>
  <c r="AE75" i="8"/>
  <c r="CB75" i="8"/>
  <c r="DB75" i="8"/>
  <c r="DN75" i="8"/>
  <c r="BT75" i="8"/>
  <c r="T75" i="8"/>
  <c r="BD75" i="8"/>
  <c r="BO75" i="8"/>
  <c r="CN75" i="8"/>
  <c r="CZ75" i="8"/>
  <c r="AT75" i="8"/>
  <c r="H75" i="8"/>
  <c r="BR75" i="8"/>
  <c r="CQ75" i="8"/>
  <c r="BN75" i="8"/>
  <c r="BA75" i="8"/>
  <c r="CE75" i="8"/>
  <c r="AG75" i="8"/>
  <c r="DH75" i="8"/>
  <c r="R75" i="8"/>
  <c r="CU75" i="8"/>
  <c r="AC75" i="8"/>
  <c r="CM75" i="8"/>
  <c r="Q75" i="8"/>
  <c r="BM75" i="8"/>
  <c r="DL75" i="8"/>
  <c r="A66" i="9"/>
  <c r="BH65" i="9"/>
  <c r="DO65" i="9"/>
  <c r="CO65" i="9"/>
  <c r="AV65" i="9"/>
  <c r="DC65" i="9"/>
  <c r="CC65" i="9"/>
  <c r="AJ65" i="9"/>
  <c r="CQ65" i="9"/>
  <c r="DN65" i="9"/>
  <c r="BQ65" i="9"/>
  <c r="DL65" i="9"/>
  <c r="X65" i="9"/>
  <c r="CE65" i="9"/>
  <c r="DB65" i="9"/>
  <c r="BE65" i="9"/>
  <c r="CZ65" i="9"/>
  <c r="L65" i="9"/>
  <c r="BS65" i="9"/>
  <c r="CP65" i="9"/>
  <c r="AS65" i="9"/>
  <c r="CN65" i="9"/>
  <c r="BT65" i="9"/>
  <c r="J65" i="9"/>
  <c r="DA65" i="9"/>
  <c r="H65" i="9"/>
  <c r="BV65" i="9"/>
  <c r="AW65" i="9"/>
  <c r="D65" i="9"/>
  <c r="AP65" i="9"/>
  <c r="AN65" i="9"/>
  <c r="DJ65" i="9"/>
  <c r="AZ65" i="9"/>
  <c r="AA65" i="9"/>
  <c r="Y65" i="9"/>
  <c r="CX65" i="9"/>
  <c r="R65" i="9"/>
  <c r="CS65" i="9"/>
  <c r="AD65" i="9"/>
  <c r="E65" i="9"/>
  <c r="C65" i="9"/>
  <c r="CG65" i="9"/>
  <c r="DK65" i="9"/>
  <c r="BI65" i="9"/>
  <c r="BG65" i="9"/>
  <c r="CD65" i="9"/>
  <c r="CB65" i="9"/>
  <c r="BW65" i="9"/>
  <c r="M65" i="9"/>
  <c r="DH65" i="9"/>
  <c r="BK65" i="9"/>
  <c r="DQ65" i="9"/>
  <c r="CT65" i="9"/>
  <c r="AU65" i="9"/>
  <c r="BR65" i="9"/>
  <c r="BP65" i="9"/>
  <c r="BA65" i="9"/>
  <c r="CL65" i="9"/>
  <c r="AO65" i="9"/>
  <c r="CU65" i="9"/>
  <c r="BX65" i="9"/>
  <c r="AM65" i="9"/>
  <c r="Q65" i="9"/>
  <c r="CV65" i="9"/>
  <c r="DP65" i="9"/>
  <c r="AI65" i="9"/>
  <c r="BF65" i="9"/>
  <c r="BD65" i="9"/>
  <c r="AE65" i="9"/>
  <c r="BU65" i="9"/>
  <c r="S65" i="9"/>
  <c r="BY65" i="9"/>
  <c r="BB65" i="9"/>
  <c r="DD65" i="9"/>
  <c r="W65" i="9"/>
  <c r="AT65" i="9"/>
  <c r="AR65" i="9"/>
  <c r="N65" i="9"/>
  <c r="AY65" i="9"/>
  <c r="DG65" i="9"/>
  <c r="B65" i="9"/>
  <c r="BC65" i="9"/>
  <c r="AK65" i="9"/>
  <c r="CR65" i="9"/>
  <c r="K65" i="9"/>
  <c r="AH65" i="9"/>
  <c r="AF65" i="9"/>
  <c r="AC65" i="9"/>
  <c r="CK65" i="9"/>
  <c r="DE65" i="9"/>
  <c r="AL65" i="9"/>
  <c r="O65" i="9"/>
  <c r="CF65" i="9"/>
  <c r="V65" i="9"/>
  <c r="DM65" i="9"/>
  <c r="T65" i="9"/>
  <c r="G65" i="9"/>
  <c r="BO65" i="9"/>
  <c r="CI65" i="9"/>
  <c r="P65" i="9"/>
  <c r="U65" i="9"/>
  <c r="DI65" i="9"/>
  <c r="AB65" i="9"/>
  <c r="CJ65" i="9"/>
  <c r="AQ65" i="9"/>
  <c r="CH65" i="9"/>
  <c r="CA65" i="9"/>
  <c r="I65" i="9"/>
  <c r="CM65" i="9"/>
  <c r="F65" i="9"/>
  <c r="BN65" i="9"/>
  <c r="Z65" i="9"/>
  <c r="BL65" i="9"/>
  <c r="BJ65" i="9"/>
  <c r="AX65" i="9"/>
  <c r="DF65" i="9"/>
  <c r="CY65" i="9"/>
  <c r="BZ65" i="9"/>
  <c r="BM65" i="9"/>
  <c r="AG65" i="9"/>
  <c r="CW65" i="9"/>
  <c r="DR65" i="9"/>
  <c r="A77" i="8"/>
  <c r="CL76" i="8"/>
  <c r="CV76" i="8"/>
  <c r="BW76" i="8"/>
  <c r="BB76" i="8"/>
  <c r="AJ76" i="8"/>
  <c r="AP76" i="8"/>
  <c r="AD76" i="8"/>
  <c r="BN76" i="8"/>
  <c r="CH76" i="8"/>
  <c r="BV76" i="8"/>
  <c r="BU76" i="8"/>
  <c r="G76" i="8"/>
  <c r="AF76" i="8"/>
  <c r="DL76" i="8"/>
  <c r="BP76" i="8"/>
  <c r="DI76" i="8"/>
  <c r="AM76" i="8"/>
  <c r="CA76" i="8"/>
  <c r="BY76" i="8"/>
  <c r="BL76" i="8"/>
  <c r="R76" i="8"/>
  <c r="F76" i="8"/>
  <c r="BJ76" i="8"/>
  <c r="AI76" i="8"/>
  <c r="AH76" i="8"/>
  <c r="DM76" i="8"/>
  <c r="BQ76" i="8"/>
  <c r="AB76" i="8"/>
  <c r="BO76" i="8"/>
  <c r="K76" i="8"/>
  <c r="AW76" i="8"/>
  <c r="V76" i="8"/>
  <c r="U76" i="8"/>
  <c r="DO76" i="8"/>
  <c r="CW76" i="8"/>
  <c r="BD76" i="8"/>
  <c r="O76" i="8"/>
  <c r="BA76" i="8"/>
  <c r="W76" i="8"/>
  <c r="I76" i="8"/>
  <c r="H76" i="8"/>
  <c r="CZ76" i="8"/>
  <c r="CF76" i="8"/>
  <c r="AQ76" i="8"/>
  <c r="B76" i="8"/>
  <c r="AN76" i="8"/>
  <c r="DE76" i="8"/>
  <c r="DH76" i="8"/>
  <c r="DJ76" i="8"/>
  <c r="CJ76" i="8"/>
  <c r="DR76" i="8"/>
  <c r="DQ76" i="8"/>
  <c r="DP76" i="8"/>
  <c r="AT76" i="8"/>
  <c r="BS76" i="8"/>
  <c r="AE76" i="8"/>
  <c r="DK76" i="8"/>
  <c r="CB76" i="8"/>
  <c r="L76" i="8"/>
  <c r="BZ76" i="8"/>
  <c r="CT76" i="8"/>
  <c r="AS76" i="8"/>
  <c r="D76" i="8"/>
  <c r="CQ76" i="8"/>
  <c r="AX76" i="8"/>
  <c r="BX76" i="8"/>
  <c r="S76" i="8"/>
  <c r="BM76" i="8"/>
  <c r="E76" i="8"/>
  <c r="CR76" i="8"/>
  <c r="AZ76" i="8"/>
  <c r="BK76" i="8"/>
  <c r="DC76" i="8"/>
  <c r="DB76" i="8"/>
  <c r="CC76" i="8"/>
  <c r="Z76" i="8"/>
  <c r="CO76" i="8"/>
  <c r="CN76" i="8"/>
  <c r="CM76" i="8"/>
  <c r="DA76" i="8"/>
  <c r="AA76" i="8"/>
  <c r="M76" i="8"/>
  <c r="J76" i="8"/>
  <c r="BI76" i="8"/>
  <c r="CK76" i="8"/>
  <c r="N76" i="8"/>
  <c r="AV76" i="8"/>
  <c r="BH76" i="8"/>
  <c r="CI76" i="8"/>
  <c r="CS76" i="8"/>
  <c r="AK76" i="8"/>
  <c r="AU76" i="8"/>
  <c r="BT76" i="8"/>
  <c r="CU76" i="8"/>
  <c r="CD76" i="8"/>
  <c r="DD76" i="8"/>
  <c r="CP76" i="8"/>
  <c r="BG76" i="8"/>
  <c r="DN76" i="8"/>
  <c r="BR76" i="8"/>
  <c r="CE76" i="8"/>
  <c r="BC76" i="8"/>
  <c r="Y76" i="8"/>
  <c r="X76" i="8"/>
  <c r="AG76" i="8"/>
  <c r="CY76" i="8"/>
  <c r="BE76" i="8"/>
  <c r="AC76" i="8"/>
  <c r="AO76" i="8"/>
  <c r="C76" i="8"/>
  <c r="CG76" i="8"/>
  <c r="AL76" i="8"/>
  <c r="AY76" i="8"/>
  <c r="BF76" i="8"/>
  <c r="AR76" i="8"/>
  <c r="DF76" i="8"/>
  <c r="Q76" i="8"/>
  <c r="CX76" i="8"/>
  <c r="T76" i="8"/>
  <c r="DG76" i="8"/>
  <c r="P76" i="8"/>
  <c r="A67" i="9"/>
  <c r="CC66" i="9"/>
  <c r="S66" i="9"/>
  <c r="DJ66" i="9"/>
  <c r="Q66" i="9"/>
  <c r="BQ66" i="9"/>
  <c r="G66" i="9"/>
  <c r="CX66" i="9"/>
  <c r="E66" i="9"/>
  <c r="BE66" i="9"/>
  <c r="DL66" i="9"/>
  <c r="CL66" i="9"/>
  <c r="AS66" i="9"/>
  <c r="CZ66" i="9"/>
  <c r="BZ66" i="9"/>
  <c r="AG66" i="9"/>
  <c r="CN66" i="9"/>
  <c r="DK66" i="9"/>
  <c r="BN66" i="9"/>
  <c r="DI66" i="9"/>
  <c r="CO66" i="9"/>
  <c r="H66" i="9"/>
  <c r="AE66" i="9"/>
  <c r="AC66" i="9"/>
  <c r="AR66" i="9"/>
  <c r="BO66" i="9"/>
  <c r="BM66" i="9"/>
  <c r="DB66" i="9"/>
  <c r="M66" i="9"/>
  <c r="AX66" i="9"/>
  <c r="DO66" i="9"/>
  <c r="W66" i="9"/>
  <c r="BG66" i="9"/>
  <c r="AJ66" i="9"/>
  <c r="DM66" i="9"/>
  <c r="AF66" i="9"/>
  <c r="BC66" i="9"/>
  <c r="BA66" i="9"/>
  <c r="CP66" i="9"/>
  <c r="AB66" i="9"/>
  <c r="CQ66" i="9"/>
  <c r="DG66" i="9"/>
  <c r="AK66" i="9"/>
  <c r="N66" i="9"/>
  <c r="DA66" i="9"/>
  <c r="T66" i="9"/>
  <c r="AQ66" i="9"/>
  <c r="AO66" i="9"/>
  <c r="CD66" i="9"/>
  <c r="K66" i="9"/>
  <c r="BS66" i="9"/>
  <c r="CI66" i="9"/>
  <c r="O66" i="9"/>
  <c r="CE66" i="9"/>
  <c r="BH66" i="9"/>
  <c r="U66" i="9"/>
  <c r="BB66" i="9"/>
  <c r="AW66" i="9"/>
  <c r="DH66" i="9"/>
  <c r="BL66" i="9"/>
  <c r="DF66" i="9"/>
  <c r="DC66" i="9"/>
  <c r="I66" i="9"/>
  <c r="AP66" i="9"/>
  <c r="DQ66" i="9"/>
  <c r="AA66" i="9"/>
  <c r="CJ66" i="9"/>
  <c r="AU66" i="9"/>
  <c r="CH66" i="9"/>
  <c r="DD66" i="9"/>
  <c r="AD66" i="9"/>
  <c r="CS66" i="9"/>
  <c r="J66" i="9"/>
  <c r="BR66" i="9"/>
  <c r="Y66" i="9"/>
  <c r="BK66" i="9"/>
  <c r="CF66" i="9"/>
  <c r="R66" i="9"/>
  <c r="BU66" i="9"/>
  <c r="AV66" i="9"/>
  <c r="C66" i="9"/>
  <c r="AT66" i="9"/>
  <c r="BI66" i="9"/>
  <c r="F66" i="9"/>
  <c r="DR66" i="9"/>
  <c r="AY66" i="9"/>
  <c r="Z66" i="9"/>
  <c r="X66" i="9"/>
  <c r="AM66" i="9"/>
  <c r="CT66" i="9"/>
  <c r="AH66" i="9"/>
  <c r="D66" i="9"/>
  <c r="B66" i="9"/>
  <c r="DE66" i="9"/>
  <c r="V66" i="9"/>
  <c r="BP66" i="9"/>
  <c r="CM66" i="9"/>
  <c r="CK66" i="9"/>
  <c r="AZ66" i="9"/>
  <c r="CR66" i="9"/>
  <c r="BJ66" i="9"/>
  <c r="CV66" i="9"/>
  <c r="BW66" i="9"/>
  <c r="BD66" i="9"/>
  <c r="CA66" i="9"/>
  <c r="BY66" i="9"/>
  <c r="DN66" i="9"/>
  <c r="AI66" i="9"/>
  <c r="BT66" i="9"/>
  <c r="AN66" i="9"/>
  <c r="BX66" i="9"/>
  <c r="BF66" i="9"/>
  <c r="CG66" i="9"/>
  <c r="CW66" i="9"/>
  <c r="CU66" i="9"/>
  <c r="AL66" i="9"/>
  <c r="CY66" i="9"/>
  <c r="BV66" i="9"/>
  <c r="DP66" i="9"/>
  <c r="P66" i="9"/>
  <c r="L66" i="9"/>
  <c r="CB66" i="9"/>
  <c r="A78" i="8"/>
  <c r="DG77" i="8"/>
  <c r="BT77" i="8"/>
  <c r="BS77" i="8"/>
  <c r="BW77" i="8"/>
  <c r="CS77" i="8"/>
  <c r="AI77" i="8"/>
  <c r="DR77" i="8"/>
  <c r="BK77" i="8"/>
  <c r="AY77" i="8"/>
  <c r="C77" i="8"/>
  <c r="DE77" i="8"/>
  <c r="CF77" i="8"/>
  <c r="Q77" i="8"/>
  <c r="BL77" i="8"/>
  <c r="CT77" i="8"/>
  <c r="AP77" i="8"/>
  <c r="DB77" i="8"/>
  <c r="CZ77" i="8"/>
  <c r="CG77" i="8"/>
  <c r="BH77" i="8"/>
  <c r="DO77" i="8"/>
  <c r="BU77" i="8"/>
  <c r="AV77" i="8"/>
  <c r="DC77" i="8"/>
  <c r="BI77" i="8"/>
  <c r="CQ77" i="8"/>
  <c r="CX77" i="8"/>
  <c r="CW77" i="8"/>
  <c r="L77" i="8"/>
  <c r="AQ77" i="8"/>
  <c r="CN77" i="8"/>
  <c r="BB77" i="8"/>
  <c r="S77" i="8"/>
  <c r="CU77" i="8"/>
  <c r="AW77" i="8"/>
  <c r="CE77" i="8"/>
  <c r="CD77" i="8"/>
  <c r="CC77" i="8"/>
  <c r="AB77" i="8"/>
  <c r="BX77" i="8"/>
  <c r="AJ77" i="8"/>
  <c r="CK77" i="8"/>
  <c r="CI77" i="8"/>
  <c r="AK77" i="8"/>
  <c r="BG77" i="8"/>
  <c r="BN77" i="8"/>
  <c r="BM77" i="8"/>
  <c r="J77" i="8"/>
  <c r="DI77" i="8"/>
  <c r="BD77" i="8"/>
  <c r="DF77" i="8"/>
  <c r="T77" i="8"/>
  <c r="AM77" i="8"/>
  <c r="Y77" i="8"/>
  <c r="AU77" i="8"/>
  <c r="AA77" i="8"/>
  <c r="M77" i="8"/>
  <c r="W77" i="8"/>
  <c r="O77" i="8"/>
  <c r="K77" i="8"/>
  <c r="DP77" i="8"/>
  <c r="BO77" i="8"/>
  <c r="DL77" i="8"/>
  <c r="CP77" i="8"/>
  <c r="AO77" i="8"/>
  <c r="AL77" i="8"/>
  <c r="D77" i="8"/>
  <c r="DQ77" i="8"/>
  <c r="CH77" i="8"/>
  <c r="AT77" i="8"/>
  <c r="DM77" i="8"/>
  <c r="U77" i="8"/>
  <c r="AX77" i="8"/>
  <c r="AE77" i="8"/>
  <c r="AS77" i="8"/>
  <c r="F77" i="8"/>
  <c r="AZ77" i="8"/>
  <c r="AG77" i="8"/>
  <c r="AF77" i="8"/>
  <c r="P77" i="8"/>
  <c r="AD77" i="8"/>
  <c r="CV77" i="8"/>
  <c r="CO77" i="8"/>
  <c r="DH77" i="8"/>
  <c r="BP77" i="8"/>
  <c r="N77" i="8"/>
  <c r="CB77" i="8"/>
  <c r="DJ77" i="8"/>
  <c r="BY77" i="8"/>
  <c r="AN77" i="8"/>
  <c r="AR77" i="8"/>
  <c r="BZ77" i="8"/>
  <c r="BE77" i="8"/>
  <c r="V77" i="8"/>
  <c r="DD77" i="8"/>
  <c r="AC77" i="8"/>
  <c r="DK77" i="8"/>
  <c r="BF77" i="8"/>
  <c r="X77" i="8"/>
  <c r="G77" i="8"/>
  <c r="B77" i="8"/>
  <c r="BA77" i="8"/>
  <c r="AH77" i="8"/>
  <c r="CR77" i="8"/>
  <c r="CA77" i="8"/>
  <c r="Z77" i="8"/>
  <c r="H77" i="8"/>
  <c r="CJ77" i="8"/>
  <c r="BQ77" i="8"/>
  <c r="BJ77" i="8"/>
  <c r="I77" i="8"/>
  <c r="CL77" i="8"/>
  <c r="CM77" i="8"/>
  <c r="BR77" i="8"/>
  <c r="DA77" i="8"/>
  <c r="DN77" i="8"/>
  <c r="BV77" i="8"/>
  <c r="BC77" i="8"/>
  <c r="R77" i="8"/>
  <c r="CY77" i="8"/>
  <c r="E77" i="8"/>
  <c r="A68" i="9"/>
  <c r="DD67" i="9"/>
  <c r="Q67" i="9"/>
  <c r="AN67" i="9"/>
  <c r="AL67" i="9"/>
  <c r="DK67" i="9"/>
  <c r="CP67" i="9"/>
  <c r="E67" i="9"/>
  <c r="AB67" i="9"/>
  <c r="Z67" i="9"/>
  <c r="CW67" i="9"/>
  <c r="CA67" i="9"/>
  <c r="P67" i="9"/>
  <c r="DO67" i="9"/>
  <c r="N67" i="9"/>
  <c r="CH67" i="9"/>
  <c r="DJ67" i="9"/>
  <c r="BN67" i="9"/>
  <c r="D67" i="9"/>
  <c r="DA67" i="9"/>
  <c r="B67" i="9"/>
  <c r="BU67" i="9"/>
  <c r="CU67" i="9"/>
  <c r="BB67" i="9"/>
  <c r="DQ67" i="9"/>
  <c r="CL67" i="9"/>
  <c r="DL67" i="9"/>
  <c r="CB67" i="9"/>
  <c r="CV67" i="9"/>
  <c r="BP67" i="9"/>
  <c r="CJ67" i="9"/>
  <c r="DR67" i="9"/>
  <c r="AC67" i="9"/>
  <c r="AZ67" i="9"/>
  <c r="C67" i="9"/>
  <c r="AX67" i="9"/>
  <c r="F67" i="9"/>
  <c r="AM67" i="9"/>
  <c r="DM67" i="9"/>
  <c r="BI67" i="9"/>
  <c r="L67" i="9"/>
  <c r="BG67" i="9"/>
  <c r="CG67" i="9"/>
  <c r="DH67" i="9"/>
  <c r="AA67" i="9"/>
  <c r="DF67" i="9"/>
  <c r="BS67" i="9"/>
  <c r="AK67" i="9"/>
  <c r="AI67" i="9"/>
  <c r="BE67" i="9"/>
  <c r="CF67" i="9"/>
  <c r="CZ67" i="9"/>
  <c r="O67" i="9"/>
  <c r="CR67" i="9"/>
  <c r="DE67" i="9"/>
  <c r="AT67" i="9"/>
  <c r="M67" i="9"/>
  <c r="K67" i="9"/>
  <c r="AG67" i="9"/>
  <c r="CN67" i="9"/>
  <c r="DC67" i="9"/>
  <c r="CD67" i="9"/>
  <c r="CQ67" i="9"/>
  <c r="V67" i="9"/>
  <c r="I67" i="9"/>
  <c r="BD67" i="9"/>
  <c r="AF67" i="9"/>
  <c r="CO67" i="9"/>
  <c r="DP67" i="9"/>
  <c r="DN67" i="9"/>
  <c r="CC67" i="9"/>
  <c r="BT67" i="9"/>
  <c r="CI67" i="9"/>
  <c r="BZ67" i="9"/>
  <c r="DB67" i="9"/>
  <c r="CY67" i="9"/>
  <c r="BO67" i="9"/>
  <c r="AU67" i="9"/>
  <c r="DI67" i="9"/>
  <c r="BF67" i="9"/>
  <c r="BM67" i="9"/>
  <c r="CM67" i="9"/>
  <c r="CK67" i="9"/>
  <c r="BC67" i="9"/>
  <c r="W67" i="9"/>
  <c r="BR67" i="9"/>
  <c r="AH67" i="9"/>
  <c r="BV67" i="9"/>
  <c r="H67" i="9"/>
  <c r="BA67" i="9"/>
  <c r="BY67" i="9"/>
  <c r="BW67" i="9"/>
  <c r="AQ67" i="9"/>
  <c r="AS67" i="9"/>
  <c r="J67" i="9"/>
  <c r="CE67" i="9"/>
  <c r="AV67" i="9"/>
  <c r="AO67" i="9"/>
  <c r="BL67" i="9"/>
  <c r="BJ67" i="9"/>
  <c r="AE67" i="9"/>
  <c r="U67" i="9"/>
  <c r="DG67" i="9"/>
  <c r="AW67" i="9"/>
  <c r="X67" i="9"/>
  <c r="AD67" i="9"/>
  <c r="BK67" i="9"/>
  <c r="G67" i="9"/>
  <c r="AR67" i="9"/>
  <c r="BH67" i="9"/>
  <c r="R67" i="9"/>
  <c r="AY67" i="9"/>
  <c r="T67" i="9"/>
  <c r="CX67" i="9"/>
  <c r="AJ67" i="9"/>
  <c r="CS67" i="9"/>
  <c r="BQ67" i="9"/>
  <c r="S67" i="9"/>
  <c r="AP67" i="9"/>
  <c r="Y67" i="9"/>
  <c r="CT67" i="9"/>
  <c r="BX67" i="9"/>
  <c r="A79" i="8"/>
  <c r="J78" i="8"/>
  <c r="CO78" i="8"/>
  <c r="CN78" i="8"/>
  <c r="AZ78" i="8"/>
  <c r="DD78" i="8"/>
  <c r="DN78" i="8"/>
  <c r="BE78" i="8"/>
  <c r="BD78" i="8"/>
  <c r="CR78" i="8"/>
  <c r="CF78" i="8"/>
  <c r="AJ78" i="8"/>
  <c r="BH78" i="8"/>
  <c r="H78" i="8"/>
  <c r="AE78" i="8"/>
  <c r="AD78" i="8"/>
  <c r="BZ78" i="8"/>
  <c r="Y78" i="8"/>
  <c r="BX78" i="8"/>
  <c r="BA78" i="8"/>
  <c r="AV78" i="8"/>
  <c r="DM78" i="8"/>
  <c r="X78" i="8"/>
  <c r="DA78" i="8"/>
  <c r="L78" i="8"/>
  <c r="DB78" i="8"/>
  <c r="CC78" i="8"/>
  <c r="CJ78" i="8"/>
  <c r="CW78" i="8"/>
  <c r="CA78" i="8"/>
  <c r="Z78" i="8"/>
  <c r="W78" i="8"/>
  <c r="BV78" i="8"/>
  <c r="CP78" i="8"/>
  <c r="BQ78" i="8"/>
  <c r="BS78" i="8"/>
  <c r="CG78" i="8"/>
  <c r="DO78" i="8"/>
  <c r="BK78" i="8"/>
  <c r="F78" i="8"/>
  <c r="D78" i="8"/>
  <c r="CD78" i="8"/>
  <c r="AS78" i="8"/>
  <c r="DL78" i="8"/>
  <c r="AI78" i="8"/>
  <c r="BM78" i="8"/>
  <c r="CV78" i="8"/>
  <c r="AQ78" i="8"/>
  <c r="DG78" i="8"/>
  <c r="BU78" i="8"/>
  <c r="BR78" i="8"/>
  <c r="AG78" i="8"/>
  <c r="CZ78" i="8"/>
  <c r="BF78" i="8"/>
  <c r="U78" i="8"/>
  <c r="CB78" i="8"/>
  <c r="AT78" i="8"/>
  <c r="I78" i="8"/>
  <c r="BP78" i="8"/>
  <c r="AH78" i="8"/>
  <c r="AR78" i="8"/>
  <c r="CI78" i="8"/>
  <c r="CH78" i="8"/>
  <c r="AB78" i="8"/>
  <c r="BY78" i="8"/>
  <c r="AM78" i="8"/>
  <c r="AC78" i="8"/>
  <c r="CU78" i="8"/>
  <c r="BJ78" i="8"/>
  <c r="AO78" i="8"/>
  <c r="AK78" i="8"/>
  <c r="Q78" i="8"/>
  <c r="B78" i="8"/>
  <c r="M78" i="8"/>
  <c r="CE78" i="8"/>
  <c r="AA78" i="8"/>
  <c r="AP78" i="8"/>
  <c r="E78" i="8"/>
  <c r="BL78" i="8"/>
  <c r="G78" i="8"/>
  <c r="AU78" i="8"/>
  <c r="CM78" i="8"/>
  <c r="K78" i="8"/>
  <c r="BW78" i="8"/>
  <c r="CK78" i="8"/>
  <c r="DH78" i="8"/>
  <c r="BC78" i="8"/>
  <c r="BB78" i="8"/>
  <c r="CQ78" i="8"/>
  <c r="S78" i="8"/>
  <c r="CY78" i="8"/>
  <c r="DR78" i="8"/>
  <c r="BG78" i="8"/>
  <c r="C78" i="8"/>
  <c r="BO78" i="8"/>
  <c r="CX78" i="8"/>
  <c r="AN78" i="8"/>
  <c r="CL78" i="8"/>
  <c r="DP78" i="8"/>
  <c r="AF78" i="8"/>
  <c r="DC78" i="8"/>
  <c r="AY78" i="8"/>
  <c r="BN78" i="8"/>
  <c r="DI78" i="8"/>
  <c r="DF78" i="8"/>
  <c r="DK78" i="8"/>
  <c r="AL78" i="8"/>
  <c r="R78" i="8"/>
  <c r="T78" i="8"/>
  <c r="BT78" i="8"/>
  <c r="CS78" i="8"/>
  <c r="BI78" i="8"/>
  <c r="P78" i="8"/>
  <c r="AX78" i="8"/>
  <c r="DQ78" i="8"/>
  <c r="N78" i="8"/>
  <c r="AW78" i="8"/>
  <c r="DJ78" i="8"/>
  <c r="V78" i="8"/>
  <c r="CT78" i="8"/>
  <c r="DE78" i="8"/>
  <c r="O78" i="8"/>
  <c r="A69" i="9"/>
  <c r="BY68" i="9"/>
  <c r="BU68" i="9"/>
  <c r="AC68" i="9"/>
  <c r="Y68" i="9"/>
  <c r="Q68" i="9"/>
  <c r="M68" i="9"/>
  <c r="DI68" i="9"/>
  <c r="BD68" i="9"/>
  <c r="CE68" i="9"/>
  <c r="X68" i="9"/>
  <c r="CC68" i="9"/>
  <c r="T68" i="9"/>
  <c r="CW68" i="9"/>
  <c r="AP68" i="9"/>
  <c r="BQ68" i="9"/>
  <c r="J68" i="9"/>
  <c r="BO68" i="9"/>
  <c r="F68" i="9"/>
  <c r="CK68" i="9"/>
  <c r="DQ68" i="9"/>
  <c r="AA68" i="9"/>
  <c r="BC68" i="9"/>
  <c r="AZ68" i="9"/>
  <c r="BM68" i="9"/>
  <c r="DR68" i="9"/>
  <c r="DE68" i="9"/>
  <c r="DN68" i="9"/>
  <c r="L68" i="9"/>
  <c r="AN68" i="9"/>
  <c r="AL68" i="9"/>
  <c r="BA68" i="9"/>
  <c r="DF68" i="9"/>
  <c r="CS68" i="9"/>
  <c r="CY68" i="9"/>
  <c r="Z68" i="9"/>
  <c r="W68" i="9"/>
  <c r="DG68" i="9"/>
  <c r="AO68" i="9"/>
  <c r="CT68" i="9"/>
  <c r="CG68" i="9"/>
  <c r="E68" i="9"/>
  <c r="CH68" i="9"/>
  <c r="BI68" i="9"/>
  <c r="AW68" i="9"/>
  <c r="BR68" i="9"/>
  <c r="CV68" i="9"/>
  <c r="AM68" i="9"/>
  <c r="CR68" i="9"/>
  <c r="V68" i="9"/>
  <c r="G68" i="9"/>
  <c r="AH68" i="9"/>
  <c r="AK68" i="9"/>
  <c r="DM68" i="9"/>
  <c r="B68" i="9"/>
  <c r="AD68" i="9"/>
  <c r="CX68" i="9"/>
  <c r="O68" i="9"/>
  <c r="CF68" i="9"/>
  <c r="DL68" i="9"/>
  <c r="DJ68" i="9"/>
  <c r="BX68" i="9"/>
  <c r="CI68" i="9"/>
  <c r="K68" i="9"/>
  <c r="I68" i="9"/>
  <c r="DH68" i="9"/>
  <c r="CP68" i="9"/>
  <c r="C68" i="9"/>
  <c r="AF68" i="9"/>
  <c r="DB68" i="9"/>
  <c r="BS68" i="9"/>
  <c r="DK68" i="9"/>
  <c r="CQ68" i="9"/>
  <c r="CA68" i="9"/>
  <c r="DD68" i="9"/>
  <c r="DP68" i="9"/>
  <c r="BJ68" i="9"/>
  <c r="CM68" i="9"/>
  <c r="BE68" i="9"/>
  <c r="CU68" i="9"/>
  <c r="CB68" i="9"/>
  <c r="BL68" i="9"/>
  <c r="CO68" i="9"/>
  <c r="DA68" i="9"/>
  <c r="CN68" i="9"/>
  <c r="D68" i="9"/>
  <c r="AQ68" i="9"/>
  <c r="CD68" i="9"/>
  <c r="BN68" i="9"/>
  <c r="AX68" i="9"/>
  <c r="BZ68" i="9"/>
  <c r="CL68" i="9"/>
  <c r="DO68" i="9"/>
  <c r="H68" i="9"/>
  <c r="AB68" i="9"/>
  <c r="BP68" i="9"/>
  <c r="AY68" i="9"/>
  <c r="AI68" i="9"/>
  <c r="BK68" i="9"/>
  <c r="BV68" i="9"/>
  <c r="CZ68" i="9"/>
  <c r="BH68" i="9"/>
  <c r="N68" i="9"/>
  <c r="BB68" i="9"/>
  <c r="AJ68" i="9"/>
  <c r="U68" i="9"/>
  <c r="AV68" i="9"/>
  <c r="BG68" i="9"/>
  <c r="CJ68" i="9"/>
  <c r="AT68" i="9"/>
  <c r="AE68" i="9"/>
  <c r="BF68" i="9"/>
  <c r="AU68" i="9"/>
  <c r="AG68" i="9"/>
  <c r="DC68" i="9"/>
  <c r="P68" i="9"/>
  <c r="AR68" i="9"/>
  <c r="BW68" i="9"/>
  <c r="S68" i="9"/>
  <c r="BT68" i="9"/>
  <c r="AS68" i="9"/>
  <c r="R68" i="9"/>
  <c r="A80" i="8"/>
  <c r="U79" i="8"/>
  <c r="AE79" i="8"/>
  <c r="DJ79" i="8"/>
  <c r="DI79" i="8"/>
  <c r="BZ79" i="8"/>
  <c r="BY79" i="8"/>
  <c r="DE79" i="8"/>
  <c r="DM79" i="8"/>
  <c r="DA79" i="8"/>
  <c r="BE79" i="8"/>
  <c r="AQ79" i="8"/>
  <c r="F79" i="8"/>
  <c r="BA79" i="8"/>
  <c r="AK79" i="8"/>
  <c r="AH79" i="8"/>
  <c r="BP79" i="8"/>
  <c r="L79" i="8"/>
  <c r="DN79" i="8"/>
  <c r="BX79" i="8"/>
  <c r="S79" i="8"/>
  <c r="AO79" i="8"/>
  <c r="G79" i="8"/>
  <c r="AC79" i="8"/>
  <c r="Q79" i="8"/>
  <c r="CJ79" i="8"/>
  <c r="BS79" i="8"/>
  <c r="M79" i="8"/>
  <c r="DO79" i="8"/>
  <c r="BJ79" i="8"/>
  <c r="DL79" i="8"/>
  <c r="X79" i="8"/>
  <c r="CO79" i="8"/>
  <c r="E79" i="8"/>
  <c r="BT79" i="8"/>
  <c r="AY79" i="8"/>
  <c r="CU79" i="8"/>
  <c r="AT79" i="8"/>
  <c r="CS79" i="8"/>
  <c r="D79" i="8"/>
  <c r="BF79" i="8"/>
  <c r="CC79" i="8"/>
  <c r="CX79" i="8"/>
  <c r="AZ79" i="8"/>
  <c r="AI79" i="8"/>
  <c r="CE79" i="8"/>
  <c r="Z79" i="8"/>
  <c r="CB79" i="8"/>
  <c r="BQ79" i="8"/>
  <c r="DK79" i="8"/>
  <c r="CL79" i="8"/>
  <c r="AS79" i="8"/>
  <c r="CY79" i="8"/>
  <c r="BN79" i="8"/>
  <c r="AG79" i="8"/>
  <c r="CM79" i="8"/>
  <c r="BB79" i="8"/>
  <c r="I79" i="8"/>
  <c r="CA79" i="8"/>
  <c r="AP79" i="8"/>
  <c r="CW79" i="8"/>
  <c r="CN79" i="8"/>
  <c r="CH79" i="8"/>
  <c r="DQ79" i="8"/>
  <c r="BL79" i="8"/>
  <c r="K79" i="8"/>
  <c r="H79" i="8"/>
  <c r="W79" i="8"/>
  <c r="V79" i="8"/>
  <c r="C79" i="8"/>
  <c r="AF79" i="8"/>
  <c r="CR79" i="8"/>
  <c r="BH79" i="8"/>
  <c r="AL79" i="8"/>
  <c r="BI79" i="8"/>
  <c r="AN79" i="8"/>
  <c r="AD79" i="8"/>
  <c r="AR79" i="8"/>
  <c r="BV79" i="8"/>
  <c r="DG79" i="8"/>
  <c r="R79" i="8"/>
  <c r="DD79" i="8"/>
  <c r="DC79" i="8"/>
  <c r="Y79" i="8"/>
  <c r="AM79" i="8"/>
  <c r="AJ79" i="8"/>
  <c r="CI79" i="8"/>
  <c r="DR79" i="8"/>
  <c r="BU79" i="8"/>
  <c r="P79" i="8"/>
  <c r="O79" i="8"/>
  <c r="DB79" i="8"/>
  <c r="DP79" i="8"/>
  <c r="CT79" i="8"/>
  <c r="CK79" i="8"/>
  <c r="BD79" i="8"/>
  <c r="BR79" i="8"/>
  <c r="CV79" i="8"/>
  <c r="BK79" i="8"/>
  <c r="CD79" i="8"/>
  <c r="BW79" i="8"/>
  <c r="BG79" i="8"/>
  <c r="BM79" i="8"/>
  <c r="T79" i="8"/>
  <c r="AX79" i="8"/>
  <c r="CF79" i="8"/>
  <c r="AU79" i="8"/>
  <c r="J79" i="8"/>
  <c r="BO79" i="8"/>
  <c r="N79" i="8"/>
  <c r="CZ79" i="8"/>
  <c r="AV79" i="8"/>
  <c r="AA79" i="8"/>
  <c r="AW79" i="8"/>
  <c r="DF79" i="8"/>
  <c r="AB79" i="8"/>
  <c r="B79" i="8"/>
  <c r="CQ79" i="8"/>
  <c r="CP79" i="8"/>
  <c r="DH79" i="8"/>
  <c r="BC79" i="8"/>
  <c r="CG79" i="8"/>
  <c r="A70" i="9"/>
  <c r="CT69" i="9"/>
  <c r="BT69" i="9"/>
  <c r="BS69" i="9"/>
  <c r="CP69" i="9"/>
  <c r="AX69" i="9"/>
  <c r="X69" i="9"/>
  <c r="W69" i="9"/>
  <c r="AT69" i="9"/>
  <c r="AL69" i="9"/>
  <c r="L69" i="9"/>
  <c r="K69" i="9"/>
  <c r="AH69" i="9"/>
  <c r="DD69" i="9"/>
  <c r="BG69" i="9"/>
  <c r="V69" i="9"/>
  <c r="AY69" i="9"/>
  <c r="CV69" i="9"/>
  <c r="BZ69" i="9"/>
  <c r="BE69" i="9"/>
  <c r="CN69" i="9"/>
  <c r="CR69" i="9"/>
  <c r="AU69" i="9"/>
  <c r="J69" i="9"/>
  <c r="AE69" i="9"/>
  <c r="DQ69" i="9"/>
  <c r="CB69" i="9"/>
  <c r="BI69" i="9"/>
  <c r="AO69" i="9"/>
  <c r="BX69" i="9"/>
  <c r="CF69" i="9"/>
  <c r="AI69" i="9"/>
  <c r="O69" i="9"/>
  <c r="CX69" i="9"/>
  <c r="BL69" i="9"/>
  <c r="AP69" i="9"/>
  <c r="U69" i="9"/>
  <c r="BD69" i="9"/>
  <c r="BH69" i="9"/>
  <c r="CG69" i="9"/>
  <c r="DM69" i="9"/>
  <c r="AR69" i="9"/>
  <c r="DK69" i="9"/>
  <c r="Y69" i="9"/>
  <c r="E69" i="9"/>
  <c r="AN69" i="9"/>
  <c r="DR69" i="9"/>
  <c r="AV69" i="9"/>
  <c r="BN69" i="9"/>
  <c r="CW69" i="9"/>
  <c r="AB69" i="9"/>
  <c r="CU69" i="9"/>
  <c r="F69" i="9"/>
  <c r="T69" i="9"/>
  <c r="DF69" i="9"/>
  <c r="AJ69" i="9"/>
  <c r="CH69" i="9"/>
  <c r="BV69" i="9"/>
  <c r="DN69" i="9"/>
  <c r="N69" i="9"/>
  <c r="CQ69" i="9"/>
  <c r="BR69" i="9"/>
  <c r="B69" i="9"/>
  <c r="DP69" i="9"/>
  <c r="CE69" i="9"/>
  <c r="BF69" i="9"/>
  <c r="BO69" i="9"/>
  <c r="DL69" i="9"/>
  <c r="CS69" i="9"/>
  <c r="BY69" i="9"/>
  <c r="DH69" i="9"/>
  <c r="BJ69" i="9"/>
  <c r="AC69" i="9"/>
  <c r="AA69" i="9"/>
  <c r="BQ69" i="9"/>
  <c r="CZ69" i="9"/>
  <c r="Z69" i="9"/>
  <c r="CY69" i="9"/>
  <c r="I69" i="9"/>
  <c r="G69" i="9"/>
  <c r="DI69" i="9"/>
  <c r="BA69" i="9"/>
  <c r="CJ69" i="9"/>
  <c r="BC69" i="9"/>
  <c r="DO69" i="9"/>
  <c r="CI69" i="9"/>
  <c r="DJ69" i="9"/>
  <c r="CO69" i="9"/>
  <c r="AG69" i="9"/>
  <c r="BP69" i="9"/>
  <c r="DE69" i="9"/>
  <c r="DC69" i="9"/>
  <c r="H69" i="9"/>
  <c r="D69" i="9"/>
  <c r="Q69" i="9"/>
  <c r="AZ69" i="9"/>
  <c r="AM69" i="9"/>
  <c r="BU69" i="9"/>
  <c r="AF69" i="9"/>
  <c r="BW69" i="9"/>
  <c r="CL69" i="9"/>
  <c r="P69" i="9"/>
  <c r="AK69" i="9"/>
  <c r="R69" i="9"/>
  <c r="DG69" i="9"/>
  <c r="DB69" i="9"/>
  <c r="AD69" i="9"/>
  <c r="BM69" i="9"/>
  <c r="BK69" i="9"/>
  <c r="DA69" i="9"/>
  <c r="BB69" i="9"/>
  <c r="CD69" i="9"/>
  <c r="M69" i="9"/>
  <c r="AS69" i="9"/>
  <c r="AQ69" i="9"/>
  <c r="CK69" i="9"/>
  <c r="CA69" i="9"/>
  <c r="CC69" i="9"/>
  <c r="S69" i="9"/>
  <c r="C69" i="9"/>
  <c r="AW69" i="9"/>
  <c r="CM69" i="9"/>
  <c r="A81" i="8"/>
  <c r="AP80" i="8"/>
  <c r="AZ80" i="8"/>
  <c r="AO80" i="8"/>
  <c r="F80" i="8"/>
  <c r="DI80" i="8"/>
  <c r="P80" i="8"/>
  <c r="CU80" i="8"/>
  <c r="CT80" i="8"/>
  <c r="CK80" i="8"/>
  <c r="BZ80" i="8"/>
  <c r="BN80" i="8"/>
  <c r="BM80" i="8"/>
  <c r="CJ80" i="8"/>
  <c r="AY80" i="8"/>
  <c r="DF80" i="8"/>
  <c r="AK80" i="8"/>
  <c r="T80" i="8"/>
  <c r="DK80" i="8"/>
  <c r="AV80" i="8"/>
  <c r="AT80" i="8"/>
  <c r="BB80" i="8"/>
  <c r="BA80" i="8"/>
  <c r="BX80" i="8"/>
  <c r="AM80" i="8"/>
  <c r="CH80" i="8"/>
  <c r="AD80" i="8"/>
  <c r="BL80" i="8"/>
  <c r="AA80" i="8"/>
  <c r="BV80" i="8"/>
  <c r="R80" i="8"/>
  <c r="AN80" i="8"/>
  <c r="O80" i="8"/>
  <c r="BJ80" i="8"/>
  <c r="DQ80" i="8"/>
  <c r="BU80" i="8"/>
  <c r="DL80" i="8"/>
  <c r="AW80" i="8"/>
  <c r="AQ80" i="8"/>
  <c r="AB80" i="8"/>
  <c r="C80" i="8"/>
  <c r="AX80" i="8"/>
  <c r="CY80" i="8"/>
  <c r="BD80" i="8"/>
  <c r="CP80" i="8"/>
  <c r="AG80" i="8"/>
  <c r="DB80" i="8"/>
  <c r="X80" i="8"/>
  <c r="D80" i="8"/>
  <c r="AL80" i="8"/>
  <c r="CC80" i="8"/>
  <c r="AI80" i="8"/>
  <c r="BT80" i="8"/>
  <c r="M80" i="8"/>
  <c r="CF80" i="8"/>
  <c r="BI80" i="8"/>
  <c r="Z80" i="8"/>
  <c r="N80" i="8"/>
  <c r="DG80" i="8"/>
  <c r="B80" i="8"/>
  <c r="DN80" i="8"/>
  <c r="DJ80" i="8"/>
  <c r="CI80" i="8"/>
  <c r="CS80" i="8"/>
  <c r="CA80" i="8"/>
  <c r="DE80" i="8"/>
  <c r="AU80" i="8"/>
  <c r="DC80" i="8"/>
  <c r="I80" i="8"/>
  <c r="BH80" i="8"/>
  <c r="DP80" i="8"/>
  <c r="DO80" i="8"/>
  <c r="AC80" i="8"/>
  <c r="W80" i="8"/>
  <c r="BW80" i="8"/>
  <c r="CB80" i="8"/>
  <c r="CR80" i="8"/>
  <c r="DD80" i="8"/>
  <c r="J80" i="8"/>
  <c r="BK80" i="8"/>
  <c r="BF80" i="8"/>
  <c r="BE80" i="8"/>
  <c r="DM80" i="8"/>
  <c r="CM80" i="8"/>
  <c r="DA80" i="8"/>
  <c r="BG80" i="8"/>
  <c r="U80" i="8"/>
  <c r="AJ80" i="8"/>
  <c r="CQ80" i="8"/>
  <c r="CN80" i="8"/>
  <c r="BQ80" i="8"/>
  <c r="H80" i="8"/>
  <c r="V80" i="8"/>
  <c r="S80" i="8"/>
  <c r="CO80" i="8"/>
  <c r="BR80" i="8"/>
  <c r="AE80" i="8"/>
  <c r="E80" i="8"/>
  <c r="BS80" i="8"/>
  <c r="AF80" i="8"/>
  <c r="K80" i="8"/>
  <c r="CE80" i="8"/>
  <c r="DR80" i="8"/>
  <c r="BC80" i="8"/>
  <c r="L80" i="8"/>
  <c r="AR80" i="8"/>
  <c r="CX80" i="8"/>
  <c r="DH80" i="8"/>
  <c r="AH80" i="8"/>
  <c r="CL80" i="8"/>
  <c r="CV80" i="8"/>
  <c r="Q80" i="8"/>
  <c r="BO80" i="8"/>
  <c r="CW80" i="8"/>
  <c r="AS80" i="8"/>
  <c r="CZ80" i="8"/>
  <c r="BP80" i="8"/>
  <c r="G80" i="8"/>
  <c r="BY80" i="8"/>
  <c r="Y80" i="8"/>
  <c r="CD80" i="8"/>
  <c r="CG80" i="8"/>
  <c r="A71" i="9"/>
  <c r="DO70" i="9"/>
  <c r="CO70" i="9"/>
  <c r="CN70" i="9"/>
  <c r="DK70" i="9"/>
  <c r="BS70" i="9"/>
  <c r="AS70" i="9"/>
  <c r="AR70" i="9"/>
  <c r="BO70" i="9"/>
  <c r="BG70" i="9"/>
  <c r="AG70" i="9"/>
  <c r="AF70" i="9"/>
  <c r="BC70" i="9"/>
  <c r="AU70" i="9"/>
  <c r="CY70" i="9"/>
  <c r="O70" i="9"/>
  <c r="AX70" i="9"/>
  <c r="AV70" i="9"/>
  <c r="AI70" i="9"/>
  <c r="DL70" i="9"/>
  <c r="CM70" i="9"/>
  <c r="AD70" i="9"/>
  <c r="AB70" i="9"/>
  <c r="W70" i="9"/>
  <c r="CZ70" i="9"/>
  <c r="CA70" i="9"/>
  <c r="N70" i="9"/>
  <c r="L70" i="9"/>
  <c r="DJ70" i="9"/>
  <c r="K70" i="9"/>
  <c r="CB70" i="9"/>
  <c r="AQ70" i="9"/>
  <c r="DD70" i="9"/>
  <c r="DN70" i="9"/>
  <c r="CT70" i="9"/>
  <c r="DM70" i="9"/>
  <c r="BP70" i="9"/>
  <c r="AE70" i="9"/>
  <c r="CJ70" i="9"/>
  <c r="DQ70" i="9"/>
  <c r="CU70" i="9"/>
  <c r="BZ70" i="9"/>
  <c r="DI70" i="9"/>
  <c r="DA70" i="9"/>
  <c r="BD70" i="9"/>
  <c r="S70" i="9"/>
  <c r="CC70" i="9"/>
  <c r="T70" i="9"/>
  <c r="G70" i="9"/>
  <c r="BQ70" i="9"/>
  <c r="H70" i="9"/>
  <c r="CQ70" i="9"/>
  <c r="I70" i="9"/>
  <c r="CE70" i="9"/>
  <c r="AH70" i="9"/>
  <c r="BN70" i="9"/>
  <c r="BL70" i="9"/>
  <c r="P70" i="9"/>
  <c r="AW70" i="9"/>
  <c r="AA70" i="9"/>
  <c r="F70" i="9"/>
  <c r="AO70" i="9"/>
  <c r="AN70" i="9"/>
  <c r="AC70" i="9"/>
  <c r="J70" i="9"/>
  <c r="Y70" i="9"/>
  <c r="CP70" i="9"/>
  <c r="M70" i="9"/>
  <c r="E70" i="9"/>
  <c r="X70" i="9"/>
  <c r="BF70" i="9"/>
  <c r="DF70" i="9"/>
  <c r="BH70" i="9"/>
  <c r="CL70" i="9"/>
  <c r="DB70" i="9"/>
  <c r="BV70" i="9"/>
  <c r="V70" i="9"/>
  <c r="DG70" i="9"/>
  <c r="BE70" i="9"/>
  <c r="CI70" i="9"/>
  <c r="DR70" i="9"/>
  <c r="DP70" i="9"/>
  <c r="BB70" i="9"/>
  <c r="DE70" i="9"/>
  <c r="C70" i="9"/>
  <c r="U70" i="9"/>
  <c r="BR70" i="9"/>
  <c r="CX70" i="9"/>
  <c r="CV70" i="9"/>
  <c r="AL70" i="9"/>
  <c r="CK70" i="9"/>
  <c r="DH70" i="9"/>
  <c r="CR70" i="9"/>
  <c r="AY70" i="9"/>
  <c r="CH70" i="9"/>
  <c r="CF70" i="9"/>
  <c r="R70" i="9"/>
  <c r="BU70" i="9"/>
  <c r="D70" i="9"/>
  <c r="BX70" i="9"/>
  <c r="AZ70" i="9"/>
  <c r="CG70" i="9"/>
  <c r="BK70" i="9"/>
  <c r="AP70" i="9"/>
  <c r="BY70" i="9"/>
  <c r="AK70" i="9"/>
  <c r="DC70" i="9"/>
  <c r="AJ70" i="9"/>
  <c r="BM70" i="9"/>
  <c r="AT70" i="9"/>
  <c r="Z70" i="9"/>
  <c r="BI70" i="9"/>
  <c r="Q70" i="9"/>
  <c r="BA70" i="9"/>
  <c r="CS70" i="9"/>
  <c r="BT70" i="9"/>
  <c r="BW70" i="9"/>
  <c r="AM70" i="9"/>
  <c r="B70" i="9"/>
  <c r="CW70" i="9"/>
  <c r="CD70" i="9"/>
  <c r="BJ70" i="9"/>
  <c r="A82" i="8"/>
  <c r="CI81" i="8"/>
  <c r="BK81" i="8"/>
  <c r="Z81" i="8"/>
  <c r="CG81" i="8"/>
  <c r="X81" i="8"/>
  <c r="K81" i="8"/>
  <c r="DB81" i="8"/>
  <c r="CY81" i="8"/>
  <c r="CX81" i="8"/>
  <c r="AA81" i="8"/>
  <c r="AW81" i="8"/>
  <c r="DO81" i="8"/>
  <c r="BR81" i="8"/>
  <c r="DL81" i="8"/>
  <c r="BO81" i="8"/>
  <c r="BN81" i="8"/>
  <c r="O81" i="8"/>
  <c r="C81" i="8"/>
  <c r="DF81" i="8"/>
  <c r="DG81" i="8"/>
  <c r="BJ81" i="8"/>
  <c r="DQ81" i="8"/>
  <c r="DD81" i="8"/>
  <c r="DK81" i="8"/>
  <c r="BZ81" i="8"/>
  <c r="CW81" i="8"/>
  <c r="R81" i="8"/>
  <c r="CJ81" i="8"/>
  <c r="DI81" i="8"/>
  <c r="BL81" i="8"/>
  <c r="CR81" i="8"/>
  <c r="CM81" i="8"/>
  <c r="DR81" i="8"/>
  <c r="CF81" i="8"/>
  <c r="DN81" i="8"/>
  <c r="CA81" i="8"/>
  <c r="CT81" i="8"/>
  <c r="DE81" i="8"/>
  <c r="BT81" i="8"/>
  <c r="DC81" i="8"/>
  <c r="CP81" i="8"/>
  <c r="BC81" i="8"/>
  <c r="BX81" i="8"/>
  <c r="F81" i="8"/>
  <c r="AC81" i="8"/>
  <c r="CH81" i="8"/>
  <c r="CS81" i="8"/>
  <c r="BH81" i="8"/>
  <c r="CQ81" i="8"/>
  <c r="CD81" i="8"/>
  <c r="AQ81" i="8"/>
  <c r="CO81" i="8"/>
  <c r="AG81" i="8"/>
  <c r="DH81" i="8"/>
  <c r="CU81" i="8"/>
  <c r="BV81" i="8"/>
  <c r="BU81" i="8"/>
  <c r="AV81" i="8"/>
  <c r="CE81" i="8"/>
  <c r="BF81" i="8"/>
  <c r="CZ81" i="8"/>
  <c r="AE81" i="8"/>
  <c r="CV81" i="8"/>
  <c r="AS81" i="8"/>
  <c r="I81" i="8"/>
  <c r="DM81" i="8"/>
  <c r="BW81" i="8"/>
  <c r="AX81" i="8"/>
  <c r="BI81" i="8"/>
  <c r="AJ81" i="8"/>
  <c r="BS81" i="8"/>
  <c r="AT81" i="8"/>
  <c r="CN81" i="8"/>
  <c r="S81" i="8"/>
  <c r="AY81" i="8"/>
  <c r="AL81" i="8"/>
  <c r="AK81" i="8"/>
  <c r="L81" i="8"/>
  <c r="BG81" i="8"/>
  <c r="CB81" i="8"/>
  <c r="G81" i="8"/>
  <c r="AM81" i="8"/>
  <c r="N81" i="8"/>
  <c r="Y81" i="8"/>
  <c r="AU81" i="8"/>
  <c r="BP81" i="8"/>
  <c r="B81" i="8"/>
  <c r="M81" i="8"/>
  <c r="AI81" i="8"/>
  <c r="BD81" i="8"/>
  <c r="CC81" i="8"/>
  <c r="AB81" i="8"/>
  <c r="DP81" i="8"/>
  <c r="CK81" i="8"/>
  <c r="BY81" i="8"/>
  <c r="BA81" i="8"/>
  <c r="AP81" i="8"/>
  <c r="AH81" i="8"/>
  <c r="V81" i="8"/>
  <c r="AN81" i="8"/>
  <c r="J81" i="8"/>
  <c r="DA81" i="8"/>
  <c r="E81" i="8"/>
  <c r="P81" i="8"/>
  <c r="DJ81" i="8"/>
  <c r="AO81" i="8"/>
  <c r="W81" i="8"/>
  <c r="CL81" i="8"/>
  <c r="Q81" i="8"/>
  <c r="BE81" i="8"/>
  <c r="BB81" i="8"/>
  <c r="BM81" i="8"/>
  <c r="AR81" i="8"/>
  <c r="BQ81" i="8"/>
  <c r="AD81" i="8"/>
  <c r="AF81" i="8"/>
  <c r="H81" i="8"/>
  <c r="D81" i="8"/>
  <c r="T81" i="8"/>
  <c r="AZ81" i="8"/>
  <c r="U81" i="8"/>
  <c r="A72" i="9"/>
  <c r="DJ71" i="9"/>
  <c r="DI71" i="9"/>
  <c r="CN71" i="9"/>
  <c r="BN71" i="9"/>
  <c r="BM71" i="9"/>
  <c r="CJ71" i="9"/>
  <c r="CB71" i="9"/>
  <c r="BB71" i="9"/>
  <c r="BA71" i="9"/>
  <c r="BX71" i="9"/>
  <c r="AP71" i="9"/>
  <c r="E71" i="9"/>
  <c r="BE71" i="9"/>
  <c r="BR71" i="9"/>
  <c r="AV71" i="9"/>
  <c r="AA71" i="9"/>
  <c r="BJ71" i="9"/>
  <c r="DL71" i="9"/>
  <c r="AD71" i="9"/>
  <c r="AK71" i="9"/>
  <c r="DD71" i="9"/>
  <c r="AX71" i="9"/>
  <c r="DQ71" i="9"/>
  <c r="AE71" i="9"/>
  <c r="K71" i="9"/>
  <c r="AT71" i="9"/>
  <c r="CZ71" i="9"/>
  <c r="R71" i="9"/>
  <c r="U71" i="9"/>
  <c r="CM71" i="9"/>
  <c r="DC71" i="9"/>
  <c r="AH71" i="9"/>
  <c r="DA71" i="9"/>
  <c r="L71" i="9"/>
  <c r="Z71" i="9"/>
  <c r="BP71" i="9"/>
  <c r="F71" i="9"/>
  <c r="BT71" i="9"/>
  <c r="CI71" i="9"/>
  <c r="N71" i="9"/>
  <c r="CG71" i="9"/>
  <c r="J71" i="9"/>
  <c r="BD71" i="9"/>
  <c r="DH71" i="9"/>
  <c r="BC71" i="9"/>
  <c r="BS71" i="9"/>
  <c r="BQ71" i="9"/>
  <c r="AR71" i="9"/>
  <c r="CV71" i="9"/>
  <c r="AF71" i="9"/>
  <c r="CW71" i="9"/>
  <c r="BL71" i="9"/>
  <c r="T71" i="9"/>
  <c r="CK71" i="9"/>
  <c r="AZ71" i="9"/>
  <c r="CL71" i="9"/>
  <c r="AC71" i="9"/>
  <c r="P71" i="9"/>
  <c r="BZ71" i="9"/>
  <c r="Q71" i="9"/>
  <c r="D71" i="9"/>
  <c r="BU71" i="9"/>
  <c r="CH71" i="9"/>
  <c r="BO71" i="9"/>
  <c r="AU71" i="9"/>
  <c r="CD71" i="9"/>
  <c r="BY71" i="9"/>
  <c r="AM71" i="9"/>
  <c r="CP71" i="9"/>
  <c r="DM71" i="9"/>
  <c r="CA71" i="9"/>
  <c r="AO71" i="9"/>
  <c r="W71" i="9"/>
  <c r="BV71" i="9"/>
  <c r="I71" i="9"/>
  <c r="AQ71" i="9"/>
  <c r="C71" i="9"/>
  <c r="BF71" i="9"/>
  <c r="AS71" i="9"/>
  <c r="AJ71" i="9"/>
  <c r="AY71" i="9"/>
  <c r="AW71" i="9"/>
  <c r="AL71" i="9"/>
  <c r="DK71" i="9"/>
  <c r="S71" i="9"/>
  <c r="AI71" i="9"/>
  <c r="AG71" i="9"/>
  <c r="V71" i="9"/>
  <c r="G71" i="9"/>
  <c r="CR71" i="9"/>
  <c r="CX71" i="9"/>
  <c r="O71" i="9"/>
  <c r="M71" i="9"/>
  <c r="DO71" i="9"/>
  <c r="B71" i="9"/>
  <c r="DP71" i="9"/>
  <c r="CU71" i="9"/>
  <c r="CS71" i="9"/>
  <c r="CC71" i="9"/>
  <c r="DE71" i="9"/>
  <c r="DR71" i="9"/>
  <c r="CY71" i="9"/>
  <c r="CE71" i="9"/>
  <c r="DN71" i="9"/>
  <c r="BI71" i="9"/>
  <c r="AN71" i="9"/>
  <c r="CO71" i="9"/>
  <c r="DB71" i="9"/>
  <c r="CF71" i="9"/>
  <c r="BK71" i="9"/>
  <c r="CT71" i="9"/>
  <c r="DG71" i="9"/>
  <c r="X71" i="9"/>
  <c r="H71" i="9"/>
  <c r="BW71" i="9"/>
  <c r="BG71" i="9"/>
  <c r="DF71" i="9"/>
  <c r="Y71" i="9"/>
  <c r="AB71" i="9"/>
  <c r="BH71" i="9"/>
  <c r="CQ71" i="9"/>
  <c r="A83" i="8"/>
  <c r="DP82" i="8"/>
  <c r="DD82" i="8"/>
  <c r="AU82" i="8"/>
  <c r="DB82" i="8"/>
  <c r="AS82" i="8"/>
  <c r="AF82" i="8"/>
  <c r="BZ82" i="8"/>
  <c r="AC82" i="8"/>
  <c r="BT82" i="8"/>
  <c r="K82" i="8"/>
  <c r="BR82" i="8"/>
  <c r="I82" i="8"/>
  <c r="CM82" i="8"/>
  <c r="CJ82" i="8"/>
  <c r="CI82" i="8"/>
  <c r="CH82" i="8"/>
  <c r="BH82" i="8"/>
  <c r="AV82" i="8"/>
  <c r="CE82" i="8"/>
  <c r="CR82" i="8"/>
  <c r="AI82" i="8"/>
  <c r="AH82" i="8"/>
  <c r="AR82" i="8"/>
  <c r="S82" i="8"/>
  <c r="DJ82" i="8"/>
  <c r="BM82" i="8"/>
  <c r="CF82" i="8"/>
  <c r="W82" i="8"/>
  <c r="V82" i="8"/>
  <c r="T82" i="8"/>
  <c r="G82" i="8"/>
  <c r="CX82" i="8"/>
  <c r="BA82" i="8"/>
  <c r="AJ82" i="8"/>
  <c r="J82" i="8"/>
  <c r="H82" i="8"/>
  <c r="CL82" i="8"/>
  <c r="AO82" i="8"/>
  <c r="X82" i="8"/>
  <c r="DM82" i="8"/>
  <c r="BN82" i="8"/>
  <c r="Q82" i="8"/>
  <c r="DH82" i="8"/>
  <c r="BW82" i="8"/>
  <c r="CG82" i="8"/>
  <c r="R82" i="8"/>
  <c r="DR82" i="8"/>
  <c r="DF82" i="8"/>
  <c r="L82" i="8"/>
  <c r="DA82" i="8"/>
  <c r="BB82" i="8"/>
  <c r="E82" i="8"/>
  <c r="CV82" i="8"/>
  <c r="BK82" i="8"/>
  <c r="Y82" i="8"/>
  <c r="AX82" i="8"/>
  <c r="AP82" i="8"/>
  <c r="CO82" i="8"/>
  <c r="DK82" i="8"/>
  <c r="BX82" i="8"/>
  <c r="AY82" i="8"/>
  <c r="B82" i="8"/>
  <c r="CC82" i="8"/>
  <c r="DL82" i="8"/>
  <c r="CY82" i="8"/>
  <c r="BL82" i="8"/>
  <c r="DO82" i="8"/>
  <c r="DN82" i="8"/>
  <c r="BQ82" i="8"/>
  <c r="CZ82" i="8"/>
  <c r="CA82" i="8"/>
  <c r="AZ82" i="8"/>
  <c r="DC82" i="8"/>
  <c r="CP82" i="8"/>
  <c r="BE82" i="8"/>
  <c r="CN82" i="8"/>
  <c r="BO82" i="8"/>
  <c r="DI82" i="8"/>
  <c r="AN82" i="8"/>
  <c r="CQ82" i="8"/>
  <c r="CD82" i="8"/>
  <c r="AG82" i="8"/>
  <c r="CB82" i="8"/>
  <c r="BC82" i="8"/>
  <c r="CW82" i="8"/>
  <c r="AB82" i="8"/>
  <c r="C82" i="8"/>
  <c r="N82" i="8"/>
  <c r="CU82" i="8"/>
  <c r="Z82" i="8"/>
  <c r="BI82" i="8"/>
  <c r="AW82" i="8"/>
  <c r="AM82" i="8"/>
  <c r="F82" i="8"/>
  <c r="CT82" i="8"/>
  <c r="AA82" i="8"/>
  <c r="BJ82" i="8"/>
  <c r="BP82" i="8"/>
  <c r="O82" i="8"/>
  <c r="M82" i="8"/>
  <c r="BD82" i="8"/>
  <c r="DE82" i="8"/>
  <c r="BF82" i="8"/>
  <c r="CK82" i="8"/>
  <c r="P82" i="8"/>
  <c r="AL82" i="8"/>
  <c r="AT82" i="8"/>
  <c r="BY82" i="8"/>
  <c r="D82" i="8"/>
  <c r="BS82" i="8"/>
  <c r="BG82" i="8"/>
  <c r="CS82" i="8"/>
  <c r="AQ82" i="8"/>
  <c r="U82" i="8"/>
  <c r="AK82" i="8"/>
  <c r="AD82" i="8"/>
  <c r="DG82" i="8"/>
  <c r="DQ82" i="8"/>
  <c r="AE82" i="8"/>
  <c r="BV82" i="8"/>
  <c r="BU82" i="8"/>
  <c r="A73" i="9"/>
  <c r="Q72" i="9"/>
  <c r="Y72" i="9"/>
  <c r="DI72" i="9"/>
  <c r="CI72" i="9"/>
  <c r="CH72" i="9"/>
  <c r="DQ72" i="9"/>
  <c r="CW72" i="9"/>
  <c r="BW72" i="9"/>
  <c r="BV72" i="9"/>
  <c r="DE72" i="9"/>
  <c r="E72" i="9"/>
  <c r="BJ72" i="9"/>
  <c r="BI72" i="9"/>
  <c r="D72" i="9"/>
  <c r="AJ72" i="9"/>
  <c r="R72" i="9"/>
  <c r="DP72" i="9"/>
  <c r="DG72" i="9"/>
  <c r="AX72" i="9"/>
  <c r="AW72" i="9"/>
  <c r="T72" i="9"/>
  <c r="CZ72" i="9"/>
  <c r="CU72" i="9"/>
  <c r="AL72" i="9"/>
  <c r="AK72" i="9"/>
  <c r="DJ72" i="9"/>
  <c r="DA72" i="9"/>
  <c r="CF72" i="9"/>
  <c r="DO72" i="9"/>
  <c r="BK72" i="9"/>
  <c r="Z72" i="9"/>
  <c r="M72" i="9"/>
  <c r="CP72" i="9"/>
  <c r="DC72" i="9"/>
  <c r="CJ72" i="9"/>
  <c r="BP72" i="9"/>
  <c r="CY72" i="9"/>
  <c r="AY72" i="9"/>
  <c r="N72" i="9"/>
  <c r="BZ72" i="9"/>
  <c r="CM72" i="9"/>
  <c r="BQ72" i="9"/>
  <c r="AV72" i="9"/>
  <c r="CE72" i="9"/>
  <c r="AM72" i="9"/>
  <c r="B72" i="9"/>
  <c r="CK72" i="9"/>
  <c r="AA72" i="9"/>
  <c r="BY72" i="9"/>
  <c r="O72" i="9"/>
  <c r="AO72" i="9"/>
  <c r="DF72" i="9"/>
  <c r="CG72" i="9"/>
  <c r="AC72" i="9"/>
  <c r="CT72" i="9"/>
  <c r="BU72" i="9"/>
  <c r="U72" i="9"/>
  <c r="BD72" i="9"/>
  <c r="AH72" i="9"/>
  <c r="BX72" i="9"/>
  <c r="DD72" i="9"/>
  <c r="CL72" i="9"/>
  <c r="AB72" i="9"/>
  <c r="BE72" i="9"/>
  <c r="CN72" i="9"/>
  <c r="BR72" i="9"/>
  <c r="DL72" i="9"/>
  <c r="AD72" i="9"/>
  <c r="AN72" i="9"/>
  <c r="BT72" i="9"/>
  <c r="BB72" i="9"/>
  <c r="CR72" i="9"/>
  <c r="CV72" i="9"/>
  <c r="BF72" i="9"/>
  <c r="BS72" i="9"/>
  <c r="AZ72" i="9"/>
  <c r="AF72" i="9"/>
  <c r="BO72" i="9"/>
  <c r="CB72" i="9"/>
  <c r="CC72" i="9"/>
  <c r="C72" i="9"/>
  <c r="AP72" i="9"/>
  <c r="BC72" i="9"/>
  <c r="AG72" i="9"/>
  <c r="L72" i="9"/>
  <c r="AU72" i="9"/>
  <c r="BH72" i="9"/>
  <c r="DK72" i="9"/>
  <c r="V72" i="9"/>
  <c r="AI72" i="9"/>
  <c r="P72" i="9"/>
  <c r="AE72" i="9"/>
  <c r="AR72" i="9"/>
  <c r="CQ72" i="9"/>
  <c r="CD72" i="9"/>
  <c r="BN72" i="9"/>
  <c r="F72" i="9"/>
  <c r="S72" i="9"/>
  <c r="K72" i="9"/>
  <c r="X72" i="9"/>
  <c r="CA72" i="9"/>
  <c r="DM72" i="9"/>
  <c r="AT72" i="9"/>
  <c r="CS72" i="9"/>
  <c r="H72" i="9"/>
  <c r="BG72" i="9"/>
  <c r="I72" i="9"/>
  <c r="BM72" i="9"/>
  <c r="AQ72" i="9"/>
  <c r="DH72" i="9"/>
  <c r="G72" i="9"/>
  <c r="J72" i="9"/>
  <c r="DR72" i="9"/>
  <c r="CO72" i="9"/>
  <c r="DB72" i="9"/>
  <c r="CX72" i="9"/>
  <c r="BL72" i="9"/>
  <c r="AS72" i="9"/>
  <c r="DN72" i="9"/>
  <c r="BA72" i="9"/>
  <c r="W72" i="9"/>
  <c r="A84" i="8"/>
  <c r="CG83" i="8"/>
  <c r="AW83" i="8"/>
  <c r="DO83" i="8"/>
  <c r="BI83" i="8"/>
  <c r="BX83" i="8"/>
  <c r="BV83" i="8"/>
  <c r="BE83" i="8"/>
  <c r="D83" i="8"/>
  <c r="DI83" i="8"/>
  <c r="BB83" i="8"/>
  <c r="M83" i="8"/>
  <c r="L83" i="8"/>
  <c r="DP83" i="8"/>
  <c r="AF83" i="8"/>
  <c r="CY83" i="8"/>
  <c r="AD83" i="8"/>
  <c r="Q83" i="8"/>
  <c r="BQ83" i="8"/>
  <c r="N83" i="8"/>
  <c r="DA83" i="8"/>
  <c r="T83" i="8"/>
  <c r="DC83" i="8"/>
  <c r="CM83" i="8"/>
  <c r="H83" i="8"/>
  <c r="BW83" i="8"/>
  <c r="DE83" i="8"/>
  <c r="BG83" i="8"/>
  <c r="AG83" i="8"/>
  <c r="DN83" i="8"/>
  <c r="S83" i="8"/>
  <c r="AR83" i="8"/>
  <c r="CW83" i="8"/>
  <c r="BR83" i="8"/>
  <c r="BA83" i="8"/>
  <c r="X83" i="8"/>
  <c r="DD83" i="8"/>
  <c r="BZ83" i="8"/>
  <c r="DM83" i="8"/>
  <c r="R83" i="8"/>
  <c r="CI83" i="8"/>
  <c r="BD83" i="8"/>
  <c r="DH83" i="8"/>
  <c r="AM83" i="8"/>
  <c r="CK83" i="8"/>
  <c r="F83" i="8"/>
  <c r="BT83" i="8"/>
  <c r="AP83" i="8"/>
  <c r="CT83" i="8"/>
  <c r="Y83" i="8"/>
  <c r="CZ83" i="8"/>
  <c r="BH83" i="8"/>
  <c r="AQ83" i="8"/>
  <c r="AB83" i="8"/>
  <c r="CD83" i="8"/>
  <c r="CL83" i="8"/>
  <c r="AS83" i="8"/>
  <c r="AC83" i="8"/>
  <c r="P83" i="8"/>
  <c r="BP83" i="8"/>
  <c r="BJ83" i="8"/>
  <c r="AE83" i="8"/>
  <c r="E83" i="8"/>
  <c r="CU83" i="8"/>
  <c r="AN83" i="8"/>
  <c r="CN83" i="8"/>
  <c r="CQ83" i="8"/>
  <c r="AT83" i="8"/>
  <c r="G83" i="8"/>
  <c r="CF83" i="8"/>
  <c r="Z83" i="8"/>
  <c r="DQ83" i="8"/>
  <c r="CE83" i="8"/>
  <c r="BY83" i="8"/>
  <c r="BC83" i="8"/>
  <c r="B83" i="8"/>
  <c r="CS83" i="8"/>
  <c r="BS83" i="8"/>
  <c r="BK83" i="8"/>
  <c r="DL83" i="8"/>
  <c r="AO83" i="8"/>
  <c r="DG83" i="8"/>
  <c r="BU83" i="8"/>
  <c r="AU83" i="8"/>
  <c r="AV83" i="8"/>
  <c r="CX83" i="8"/>
  <c r="DJ83" i="8"/>
  <c r="AA83" i="8"/>
  <c r="CR83" i="8"/>
  <c r="BN83" i="8"/>
  <c r="K83" i="8"/>
  <c r="BL83" i="8"/>
  <c r="CO83" i="8"/>
  <c r="AY83" i="8"/>
  <c r="DK83" i="8"/>
  <c r="CC83" i="8"/>
  <c r="BO83" i="8"/>
  <c r="AI83" i="8"/>
  <c r="U83" i="8"/>
  <c r="I83" i="8"/>
  <c r="DF83" i="8"/>
  <c r="BM83" i="8"/>
  <c r="AK83" i="8"/>
  <c r="CV83" i="8"/>
  <c r="O83" i="8"/>
  <c r="CP83" i="8"/>
  <c r="CH83" i="8"/>
  <c r="C83" i="8"/>
  <c r="CB83" i="8"/>
  <c r="DR83" i="8"/>
  <c r="CJ83" i="8"/>
  <c r="AZ83" i="8"/>
  <c r="AH83" i="8"/>
  <c r="W83" i="8"/>
  <c r="DB83" i="8"/>
  <c r="AX83" i="8"/>
  <c r="J83" i="8"/>
  <c r="AL83" i="8"/>
  <c r="V83" i="8"/>
  <c r="AJ83" i="8"/>
  <c r="CA83" i="8"/>
  <c r="BF83" i="8"/>
  <c r="A74" i="9"/>
  <c r="AL73" i="9"/>
  <c r="X73" i="9"/>
  <c r="K73" i="9"/>
  <c r="AT73" i="9"/>
  <c r="DP73" i="9"/>
  <c r="DC73" i="9"/>
  <c r="DR73" i="9"/>
  <c r="DD73" i="9"/>
  <c r="CQ73" i="9"/>
  <c r="BV73" i="9"/>
  <c r="L73" i="9"/>
  <c r="DN73" i="9"/>
  <c r="AA73" i="9"/>
  <c r="CS73" i="9"/>
  <c r="AN73" i="9"/>
  <c r="DG73" i="9"/>
  <c r="AK73" i="9"/>
  <c r="AF73" i="9"/>
  <c r="BJ73" i="9"/>
  <c r="DB73" i="9"/>
  <c r="G73" i="9"/>
  <c r="BZ73" i="9"/>
  <c r="DI73" i="9"/>
  <c r="T73" i="9"/>
  <c r="CM73" i="9"/>
  <c r="R73" i="9"/>
  <c r="P73" i="9"/>
  <c r="AX73" i="9"/>
  <c r="DO73" i="9"/>
  <c r="CP73" i="9"/>
  <c r="BI73" i="9"/>
  <c r="CO73" i="9"/>
  <c r="D73" i="9"/>
  <c r="BW73" i="9"/>
  <c r="Z73" i="9"/>
  <c r="CE73" i="9"/>
  <c r="CD73" i="9"/>
  <c r="AP73" i="9"/>
  <c r="BY73" i="9"/>
  <c r="BC73" i="9"/>
  <c r="N73" i="9"/>
  <c r="BS73" i="9"/>
  <c r="BR73" i="9"/>
  <c r="Y73" i="9"/>
  <c r="BE73" i="9"/>
  <c r="AM73" i="9"/>
  <c r="B73" i="9"/>
  <c r="BG73" i="9"/>
  <c r="BF73" i="9"/>
  <c r="CR73" i="9"/>
  <c r="AU73" i="9"/>
  <c r="AH73" i="9"/>
  <c r="CF73" i="9"/>
  <c r="AI73" i="9"/>
  <c r="V73" i="9"/>
  <c r="CT73" i="9"/>
  <c r="AV73" i="9"/>
  <c r="CH73" i="9"/>
  <c r="AJ73" i="9"/>
  <c r="AQ73" i="9"/>
  <c r="DJ73" i="9"/>
  <c r="BD73" i="9"/>
  <c r="BB73" i="9"/>
  <c r="Q73" i="9"/>
  <c r="AZ73" i="9"/>
  <c r="CU73" i="9"/>
  <c r="DH73" i="9"/>
  <c r="DE73" i="9"/>
  <c r="BQ73" i="9"/>
  <c r="CZ73" i="9"/>
  <c r="I73" i="9"/>
  <c r="BL73" i="9"/>
  <c r="O73" i="9"/>
  <c r="CA73" i="9"/>
  <c r="CN73" i="9"/>
  <c r="CL73" i="9"/>
  <c r="BA73" i="9"/>
  <c r="CJ73" i="9"/>
  <c r="AR73" i="9"/>
  <c r="CG73" i="9"/>
  <c r="BT73" i="9"/>
  <c r="BK73" i="9"/>
  <c r="BX73" i="9"/>
  <c r="BU73" i="9"/>
  <c r="AG73" i="9"/>
  <c r="BP73" i="9"/>
  <c r="AB73" i="9"/>
  <c r="BN73" i="9"/>
  <c r="BH73" i="9"/>
  <c r="H73" i="9"/>
  <c r="BO73" i="9"/>
  <c r="AY73" i="9"/>
  <c r="CX73" i="9"/>
  <c r="AE73" i="9"/>
  <c r="J73" i="9"/>
  <c r="DM73" i="9"/>
  <c r="DF73" i="9"/>
  <c r="CW73" i="9"/>
  <c r="CC73" i="9"/>
  <c r="CY73" i="9"/>
  <c r="W73" i="9"/>
  <c r="U73" i="9"/>
  <c r="C73" i="9"/>
  <c r="DA73" i="9"/>
  <c r="AS73" i="9"/>
  <c r="CV73" i="9"/>
  <c r="CI73" i="9"/>
  <c r="AW73" i="9"/>
  <c r="DQ73" i="9"/>
  <c r="DK73" i="9"/>
  <c r="E73" i="9"/>
  <c r="CK73" i="9"/>
  <c r="AC73" i="9"/>
  <c r="CB73" i="9"/>
  <c r="M73" i="9"/>
  <c r="S73" i="9"/>
  <c r="AO73" i="9"/>
  <c r="BM73" i="9"/>
  <c r="AD73" i="9"/>
  <c r="F73" i="9"/>
  <c r="DL73" i="9"/>
  <c r="A85" i="8"/>
  <c r="L84" i="8"/>
  <c r="DB84" i="8"/>
  <c r="AF84" i="8"/>
  <c r="AS84" i="8"/>
  <c r="DP84" i="8"/>
  <c r="BR84" i="8"/>
  <c r="X84" i="8"/>
  <c r="DN84" i="8"/>
  <c r="BP84" i="8"/>
  <c r="BJ84" i="8"/>
  <c r="AA84" i="8"/>
  <c r="DQ84" i="8"/>
  <c r="BB84" i="8"/>
  <c r="DK84" i="8"/>
  <c r="BN84" i="8"/>
  <c r="BM84" i="8"/>
  <c r="BF84" i="8"/>
  <c r="T84" i="8"/>
  <c r="CM84" i="8"/>
  <c r="CK84" i="8"/>
  <c r="BU84" i="8"/>
  <c r="F84" i="8"/>
  <c r="BO84" i="8"/>
  <c r="R84" i="8"/>
  <c r="Q84" i="8"/>
  <c r="AT84" i="8"/>
  <c r="H84" i="8"/>
  <c r="BX84" i="8"/>
  <c r="DD84" i="8"/>
  <c r="AH84" i="8"/>
  <c r="BI84" i="8"/>
  <c r="BH84" i="8"/>
  <c r="CZ84" i="8"/>
  <c r="DF84" i="8"/>
  <c r="BW84" i="8"/>
  <c r="AQ84" i="8"/>
  <c r="K84" i="8"/>
  <c r="BQ84" i="8"/>
  <c r="D84" i="8"/>
  <c r="DI84" i="8"/>
  <c r="CQ84" i="8"/>
  <c r="CR84" i="8"/>
  <c r="DL84" i="8"/>
  <c r="AB84" i="8"/>
  <c r="DR84" i="8"/>
  <c r="BA84" i="8"/>
  <c r="CF84" i="8"/>
  <c r="CN84" i="8"/>
  <c r="M84" i="8"/>
  <c r="DA84" i="8"/>
  <c r="AL84" i="8"/>
  <c r="DJ84" i="8"/>
  <c r="BT84" i="8"/>
  <c r="CP84" i="8"/>
  <c r="CB84" i="8"/>
  <c r="CO84" i="8"/>
  <c r="BV84" i="8"/>
  <c r="DO84" i="8"/>
  <c r="U84" i="8"/>
  <c r="CU84" i="8"/>
  <c r="AX84" i="8"/>
  <c r="AV84" i="8"/>
  <c r="CD84" i="8"/>
  <c r="BD84" i="8"/>
  <c r="BY84" i="8"/>
  <c r="BE84" i="8"/>
  <c r="CX84" i="8"/>
  <c r="E84" i="8"/>
  <c r="CE84" i="8"/>
  <c r="AG84" i="8"/>
  <c r="BK84" i="8"/>
  <c r="AJ84" i="8"/>
  <c r="V84" i="8"/>
  <c r="AR84" i="8"/>
  <c r="AC84" i="8"/>
  <c r="AO84" i="8"/>
  <c r="CY84" i="8"/>
  <c r="CI84" i="8"/>
  <c r="AY84" i="8"/>
  <c r="B84" i="8"/>
  <c r="BZ84" i="8"/>
  <c r="J84" i="8"/>
  <c r="N84" i="8"/>
  <c r="Z84" i="8"/>
  <c r="CJ84" i="8"/>
  <c r="BS84" i="8"/>
  <c r="AI84" i="8"/>
  <c r="I84" i="8"/>
  <c r="BC84" i="8"/>
  <c r="AM84" i="8"/>
  <c r="CV84" i="8"/>
  <c r="C84" i="8"/>
  <c r="DC84" i="8"/>
  <c r="AN84" i="8"/>
  <c r="W84" i="8"/>
  <c r="CG84" i="8"/>
  <c r="CL84" i="8"/>
  <c r="Y84" i="8"/>
  <c r="DM84" i="8"/>
  <c r="AZ84" i="8"/>
  <c r="CS84" i="8"/>
  <c r="BL84" i="8"/>
  <c r="G84" i="8"/>
  <c r="BG84" i="8"/>
  <c r="AK84" i="8"/>
  <c r="AD84" i="8"/>
  <c r="P84" i="8"/>
  <c r="AP84" i="8"/>
  <c r="S84" i="8"/>
  <c r="CT84" i="8"/>
  <c r="DG84" i="8"/>
  <c r="CW84" i="8"/>
  <c r="CC84" i="8"/>
  <c r="AE84" i="8"/>
  <c r="DH84" i="8"/>
  <c r="DE84" i="8"/>
  <c r="CH84" i="8"/>
  <c r="CA84" i="8"/>
  <c r="AU84" i="8"/>
  <c r="AW84" i="8"/>
  <c r="O84" i="8"/>
  <c r="A75" i="9"/>
  <c r="BG74" i="9"/>
  <c r="AS74" i="9"/>
  <c r="AF74" i="9"/>
  <c r="BO74" i="9"/>
  <c r="K74" i="9"/>
  <c r="S74" i="9"/>
  <c r="DL74" i="9"/>
  <c r="G74" i="9"/>
  <c r="CC74" i="9"/>
  <c r="T74" i="9"/>
  <c r="DP74" i="9"/>
  <c r="F74" i="9"/>
  <c r="CL74" i="9"/>
  <c r="DO74" i="9"/>
  <c r="BQ74" i="9"/>
  <c r="H74" i="9"/>
  <c r="CV74" i="9"/>
  <c r="DI74" i="9"/>
  <c r="DG74" i="9"/>
  <c r="BV74" i="9"/>
  <c r="DC74" i="9"/>
  <c r="BE74" i="9"/>
  <c r="CF74" i="9"/>
  <c r="CS74" i="9"/>
  <c r="CP74" i="9"/>
  <c r="BB74" i="9"/>
  <c r="DE74" i="9"/>
  <c r="CQ74" i="9"/>
  <c r="AG74" i="9"/>
  <c r="BL74" i="9"/>
  <c r="BY74" i="9"/>
  <c r="BW74" i="9"/>
  <c r="AL74" i="9"/>
  <c r="CK74" i="9"/>
  <c r="CE74" i="9"/>
  <c r="U74" i="9"/>
  <c r="AV74" i="9"/>
  <c r="DN74" i="9"/>
  <c r="BI74" i="9"/>
  <c r="BF74" i="9"/>
  <c r="R74" i="9"/>
  <c r="BU74" i="9"/>
  <c r="BS74" i="9"/>
  <c r="I74" i="9"/>
  <c r="DK74" i="9"/>
  <c r="AU74" i="9"/>
  <c r="CZ74" i="9"/>
  <c r="CY74" i="9"/>
  <c r="AI74" i="9"/>
  <c r="CN74" i="9"/>
  <c r="CM74" i="9"/>
  <c r="DA74" i="9"/>
  <c r="BD74" i="9"/>
  <c r="AQ74" i="9"/>
  <c r="CO74" i="9"/>
  <c r="AR74" i="9"/>
  <c r="AE74" i="9"/>
  <c r="Z74" i="9"/>
  <c r="D74" i="9"/>
  <c r="DF74" i="9"/>
  <c r="CX74" i="9"/>
  <c r="BR74" i="9"/>
  <c r="DM74" i="9"/>
  <c r="CH74" i="9"/>
  <c r="AY74" i="9"/>
  <c r="BN74" i="9"/>
  <c r="DQ74" i="9"/>
  <c r="O74" i="9"/>
  <c r="CU74" i="9"/>
  <c r="DH74" i="9"/>
  <c r="AX74" i="9"/>
  <c r="CW74" i="9"/>
  <c r="AZ74" i="9"/>
  <c r="AJ74" i="9"/>
  <c r="CA74" i="9"/>
  <c r="CD74" i="9"/>
  <c r="DJ74" i="9"/>
  <c r="CR74" i="9"/>
  <c r="AD74" i="9"/>
  <c r="CG74" i="9"/>
  <c r="CI74" i="9"/>
  <c r="P74" i="9"/>
  <c r="BC74" i="9"/>
  <c r="BK74" i="9"/>
  <c r="CT74" i="9"/>
  <c r="BX74" i="9"/>
  <c r="N74" i="9"/>
  <c r="BM74" i="9"/>
  <c r="W74" i="9"/>
  <c r="AT74" i="9"/>
  <c r="BZ74" i="9"/>
  <c r="BH74" i="9"/>
  <c r="AW74" i="9"/>
  <c r="AA74" i="9"/>
  <c r="BJ74" i="9"/>
  <c r="AN74" i="9"/>
  <c r="AC74" i="9"/>
  <c r="CJ74" i="9"/>
  <c r="CB74" i="9"/>
  <c r="J74" i="9"/>
  <c r="AP74" i="9"/>
  <c r="X74" i="9"/>
  <c r="M74" i="9"/>
  <c r="L74" i="9"/>
  <c r="Y74" i="9"/>
  <c r="V74" i="9"/>
  <c r="AK74" i="9"/>
  <c r="E74" i="9"/>
  <c r="C74" i="9"/>
  <c r="Q74" i="9"/>
  <c r="DR74" i="9"/>
  <c r="DD74" i="9"/>
  <c r="BA74" i="9"/>
  <c r="AH74" i="9"/>
  <c r="AB74" i="9"/>
  <c r="DB74" i="9"/>
  <c r="BT74" i="9"/>
  <c r="AO74" i="9"/>
  <c r="AM74" i="9"/>
  <c r="B74" i="9"/>
  <c r="BP74" i="9"/>
  <c r="A86" i="8"/>
  <c r="AG85" i="8"/>
  <c r="BA85" i="8"/>
  <c r="DR85" i="8"/>
  <c r="CM85" i="8"/>
  <c r="CX85" i="8"/>
  <c r="Q85" i="8"/>
  <c r="BR85" i="8"/>
  <c r="BQ85" i="8"/>
  <c r="DI85" i="8"/>
  <c r="AH85" i="8"/>
  <c r="DP85" i="8"/>
  <c r="N85" i="8"/>
  <c r="BH85" i="8"/>
  <c r="BT85" i="8"/>
  <c r="U85" i="8"/>
  <c r="DK85" i="8"/>
  <c r="BY85" i="8"/>
  <c r="DB85" i="8"/>
  <c r="BL85" i="8"/>
  <c r="CB85" i="8"/>
  <c r="K85" i="8"/>
  <c r="CP85" i="8"/>
  <c r="CN85" i="8"/>
  <c r="I85" i="8"/>
  <c r="CY85" i="8"/>
  <c r="DJ85" i="8"/>
  <c r="BM85" i="8"/>
  <c r="CH85" i="8"/>
  <c r="CA85" i="8"/>
  <c r="CL85" i="8"/>
  <c r="AO85" i="8"/>
  <c r="AX85" i="8"/>
  <c r="AF85" i="8"/>
  <c r="DA85" i="8"/>
  <c r="AE85" i="8"/>
  <c r="CG85" i="8"/>
  <c r="AS85" i="8"/>
  <c r="AQ85" i="8"/>
  <c r="E85" i="8"/>
  <c r="AI85" i="8"/>
  <c r="AD85" i="8"/>
  <c r="CD85" i="8"/>
  <c r="AR85" i="8"/>
  <c r="DG85" i="8"/>
  <c r="X85" i="8"/>
  <c r="V85" i="8"/>
  <c r="D85" i="8"/>
  <c r="S85" i="8"/>
  <c r="R85" i="8"/>
  <c r="BJ85" i="8"/>
  <c r="AA85" i="8"/>
  <c r="CQ85" i="8"/>
  <c r="H85" i="8"/>
  <c r="G85" i="8"/>
  <c r="B85" i="8"/>
  <c r="AT85" i="8"/>
  <c r="L85" i="8"/>
  <c r="BW85" i="8"/>
  <c r="AB85" i="8"/>
  <c r="BG85" i="8"/>
  <c r="AJ85" i="8"/>
  <c r="CJ85" i="8"/>
  <c r="CV85" i="8"/>
  <c r="M85" i="8"/>
  <c r="DH85" i="8"/>
  <c r="AN85" i="8"/>
  <c r="AY85" i="8"/>
  <c r="CF85" i="8"/>
  <c r="CR85" i="8"/>
  <c r="Y85" i="8"/>
  <c r="DQ85" i="8"/>
  <c r="AV85" i="8"/>
  <c r="BX85" i="8"/>
  <c r="J85" i="8"/>
  <c r="CZ85" i="8"/>
  <c r="O85" i="8"/>
  <c r="DO85" i="8"/>
  <c r="AP85" i="8"/>
  <c r="DM85" i="8"/>
  <c r="BZ85" i="8"/>
  <c r="BP85" i="8"/>
  <c r="CU85" i="8"/>
  <c r="Z85" i="8"/>
  <c r="DF85" i="8"/>
  <c r="CO85" i="8"/>
  <c r="BN85" i="8"/>
  <c r="CW85" i="8"/>
  <c r="AW85" i="8"/>
  <c r="CE85" i="8"/>
  <c r="DL85" i="8"/>
  <c r="BV85" i="8"/>
  <c r="AL85" i="8"/>
  <c r="BE85" i="8"/>
  <c r="CT85" i="8"/>
  <c r="BU85" i="8"/>
  <c r="BF85" i="8"/>
  <c r="BD85" i="8"/>
  <c r="DC85" i="8"/>
  <c r="CI85" i="8"/>
  <c r="AM85" i="8"/>
  <c r="W85" i="8"/>
  <c r="C85" i="8"/>
  <c r="CK85" i="8"/>
  <c r="F85" i="8"/>
  <c r="AC85" i="8"/>
  <c r="DD85" i="8"/>
  <c r="BO85" i="8"/>
  <c r="BB85" i="8"/>
  <c r="P85" i="8"/>
  <c r="CS85" i="8"/>
  <c r="BC85" i="8"/>
  <c r="BI85" i="8"/>
  <c r="BK85" i="8"/>
  <c r="BS85" i="8"/>
  <c r="AZ85" i="8"/>
  <c r="AU85" i="8"/>
  <c r="T85" i="8"/>
  <c r="DN85" i="8"/>
  <c r="DE85" i="8"/>
  <c r="CC85" i="8"/>
  <c r="AK85" i="8"/>
  <c r="A76" i="9"/>
  <c r="CB75" i="9"/>
  <c r="BN75" i="9"/>
  <c r="BA75" i="9"/>
  <c r="CJ75" i="9"/>
  <c r="AF75" i="9"/>
  <c r="R75" i="9"/>
  <c r="E75" i="9"/>
  <c r="AN75" i="9"/>
  <c r="DE75" i="9"/>
  <c r="T75" i="9"/>
  <c r="F75" i="9"/>
  <c r="AB75" i="9"/>
  <c r="H75" i="9"/>
  <c r="CK75" i="9"/>
  <c r="BX75" i="9"/>
  <c r="BO75" i="9"/>
  <c r="CU75" i="9"/>
  <c r="J75" i="9"/>
  <c r="CC75" i="9"/>
  <c r="G75" i="9"/>
  <c r="V75" i="9"/>
  <c r="BY75" i="9"/>
  <c r="BL75" i="9"/>
  <c r="DR75" i="9"/>
  <c r="AV75" i="9"/>
  <c r="CE75" i="9"/>
  <c r="BI75" i="9"/>
  <c r="B75" i="9"/>
  <c r="DJ75" i="9"/>
  <c r="BM75" i="9"/>
  <c r="AZ75" i="9"/>
  <c r="DF75" i="9"/>
  <c r="AE75" i="9"/>
  <c r="BK75" i="9"/>
  <c r="AS75" i="9"/>
  <c r="CX75" i="9"/>
  <c r="AO75" i="9"/>
  <c r="P75" i="9"/>
  <c r="L75" i="9"/>
  <c r="AU75" i="9"/>
  <c r="Y75" i="9"/>
  <c r="CL75" i="9"/>
  <c r="AC75" i="9"/>
  <c r="D75" i="9"/>
  <c r="AA75" i="9"/>
  <c r="I75" i="9"/>
  <c r="DM75" i="9"/>
  <c r="BZ75" i="9"/>
  <c r="Q75" i="9"/>
  <c r="DL75" i="9"/>
  <c r="BB75" i="9"/>
  <c r="CZ75" i="9"/>
  <c r="AP75" i="9"/>
  <c r="BD75" i="9"/>
  <c r="DI75" i="9"/>
  <c r="DH75" i="9"/>
  <c r="AR75" i="9"/>
  <c r="CW75" i="9"/>
  <c r="CV75" i="9"/>
  <c r="M75" i="9"/>
  <c r="CF75" i="9"/>
  <c r="Z75" i="9"/>
  <c r="CS75" i="9"/>
  <c r="X75" i="9"/>
  <c r="AL75" i="9"/>
  <c r="AD75" i="9"/>
  <c r="AH75" i="9"/>
  <c r="AJ75" i="9"/>
  <c r="N75" i="9"/>
  <c r="CY75" i="9"/>
  <c r="DO75" i="9"/>
  <c r="AK75" i="9"/>
  <c r="U75" i="9"/>
  <c r="DD75" i="9"/>
  <c r="K75" i="9"/>
  <c r="CQ75" i="9"/>
  <c r="BT75" i="9"/>
  <c r="DG75" i="9"/>
  <c r="CN75" i="9"/>
  <c r="DA75" i="9"/>
  <c r="DP75" i="9"/>
  <c r="DN75" i="9"/>
  <c r="BW75" i="9"/>
  <c r="BP75" i="9"/>
  <c r="CG75" i="9"/>
  <c r="CT75" i="9"/>
  <c r="CR75" i="9"/>
  <c r="BG75" i="9"/>
  <c r="DK75" i="9"/>
  <c r="DC75" i="9"/>
  <c r="BQ75" i="9"/>
  <c r="CD75" i="9"/>
  <c r="CA75" i="9"/>
  <c r="AM75" i="9"/>
  <c r="CP75" i="9"/>
  <c r="CI75" i="9"/>
  <c r="BU75" i="9"/>
  <c r="AW75" i="9"/>
  <c r="BJ75" i="9"/>
  <c r="BH75" i="9"/>
  <c r="W75" i="9"/>
  <c r="BV75" i="9"/>
  <c r="BS75" i="9"/>
  <c r="AG75" i="9"/>
  <c r="AT75" i="9"/>
  <c r="AQ75" i="9"/>
  <c r="C75" i="9"/>
  <c r="BF75" i="9"/>
  <c r="AY75" i="9"/>
  <c r="DB75" i="9"/>
  <c r="BE75" i="9"/>
  <c r="S75" i="9"/>
  <c r="CM75" i="9"/>
  <c r="O75" i="9"/>
  <c r="BR75" i="9"/>
  <c r="CO75" i="9"/>
  <c r="AX75" i="9"/>
  <c r="BC75" i="9"/>
  <c r="AI75" i="9"/>
  <c r="DQ75" i="9"/>
  <c r="CH75" i="9"/>
  <c r="A87" i="8"/>
  <c r="BB86" i="8"/>
  <c r="D86" i="8"/>
  <c r="O86" i="8"/>
  <c r="BV86" i="8"/>
  <c r="R86" i="8"/>
  <c r="DH86" i="8"/>
  <c r="AL86" i="8"/>
  <c r="DJ86" i="8"/>
  <c r="AN86" i="8"/>
  <c r="AY86" i="8"/>
  <c r="BC86" i="8"/>
  <c r="CZ86" i="8"/>
  <c r="CE86" i="8"/>
  <c r="J86" i="8"/>
  <c r="CB86" i="8"/>
  <c r="W86" i="8"/>
  <c r="V86" i="8"/>
  <c r="BZ86" i="8"/>
  <c r="C86" i="8"/>
  <c r="DR86" i="8"/>
  <c r="BR86" i="8"/>
  <c r="AV86" i="8"/>
  <c r="AE86" i="8"/>
  <c r="CS86" i="8"/>
  <c r="X86" i="8"/>
  <c r="BN86" i="8"/>
  <c r="DF86" i="8"/>
  <c r="BA86" i="8"/>
  <c r="AP86" i="8"/>
  <c r="CT86" i="8"/>
  <c r="AH86" i="8"/>
  <c r="DQ86" i="8"/>
  <c r="BX86" i="8"/>
  <c r="CI86" i="8"/>
  <c r="Z86" i="8"/>
  <c r="DC86" i="8"/>
  <c r="AW86" i="8"/>
  <c r="CG86" i="8"/>
  <c r="BI86" i="8"/>
  <c r="DI86" i="8"/>
  <c r="BQ86" i="8"/>
  <c r="AS86" i="8"/>
  <c r="DG86" i="8"/>
  <c r="AG86" i="8"/>
  <c r="DP86" i="8"/>
  <c r="Y86" i="8"/>
  <c r="DK86" i="8"/>
  <c r="CU86" i="8"/>
  <c r="DB86" i="8"/>
  <c r="M86" i="8"/>
  <c r="CF86" i="8"/>
  <c r="DN86" i="8"/>
  <c r="I86" i="8"/>
  <c r="CQ86" i="8"/>
  <c r="BF86" i="8"/>
  <c r="AJ86" i="8"/>
  <c r="CX86" i="8"/>
  <c r="CV86" i="8"/>
  <c r="BW86" i="8"/>
  <c r="CH86" i="8"/>
  <c r="CK86" i="8"/>
  <c r="BP86" i="8"/>
  <c r="CW86" i="8"/>
  <c r="CA86" i="8"/>
  <c r="AO86" i="8"/>
  <c r="CL86" i="8"/>
  <c r="CJ86" i="8"/>
  <c r="BK86" i="8"/>
  <c r="BJ86" i="8"/>
  <c r="Q86" i="8"/>
  <c r="AF86" i="8"/>
  <c r="DO86" i="8"/>
  <c r="CD86" i="8"/>
  <c r="BG86" i="8"/>
  <c r="E86" i="8"/>
  <c r="U86" i="8"/>
  <c r="CN86" i="8"/>
  <c r="AD86" i="8"/>
  <c r="BL86" i="8"/>
  <c r="AM86" i="8"/>
  <c r="AX86" i="8"/>
  <c r="L86" i="8"/>
  <c r="CY86" i="8"/>
  <c r="BM86" i="8"/>
  <c r="AQ86" i="8"/>
  <c r="F86" i="8"/>
  <c r="AZ86" i="8"/>
  <c r="AA86" i="8"/>
  <c r="N86" i="8"/>
  <c r="BO86" i="8"/>
  <c r="AT86" i="8"/>
  <c r="DL86" i="8"/>
  <c r="G86" i="8"/>
  <c r="AB86" i="8"/>
  <c r="B86" i="8"/>
  <c r="CM86" i="8"/>
  <c r="AU86" i="8"/>
  <c r="AC86" i="8"/>
  <c r="CR86" i="8"/>
  <c r="P86" i="8"/>
  <c r="BS86" i="8"/>
  <c r="K86" i="8"/>
  <c r="BH86" i="8"/>
  <c r="AK86" i="8"/>
  <c r="DD86" i="8"/>
  <c r="BT86" i="8"/>
  <c r="AR86" i="8"/>
  <c r="DA86" i="8"/>
  <c r="H86" i="8"/>
  <c r="AI86" i="8"/>
  <c r="DM86" i="8"/>
  <c r="CO86" i="8"/>
  <c r="S86" i="8"/>
  <c r="CC86" i="8"/>
  <c r="BD86" i="8"/>
  <c r="CP86" i="8"/>
  <c r="DE86" i="8"/>
  <c r="BU86" i="8"/>
  <c r="BY86" i="8"/>
  <c r="BE86" i="8"/>
  <c r="T86" i="8"/>
  <c r="A77" i="9"/>
  <c r="BD76" i="9"/>
  <c r="DB76" i="9"/>
  <c r="CL76" i="9"/>
  <c r="BX76" i="9"/>
  <c r="CV76" i="9"/>
  <c r="W76" i="9"/>
  <c r="AH76" i="9"/>
  <c r="BA76" i="9"/>
  <c r="CM76" i="9"/>
  <c r="AM76" i="9"/>
  <c r="Z76" i="9"/>
  <c r="BW76" i="9"/>
  <c r="AO76" i="9"/>
  <c r="BZ76" i="9"/>
  <c r="AA76" i="9"/>
  <c r="N76" i="9"/>
  <c r="BJ76" i="9"/>
  <c r="DH76" i="9"/>
  <c r="DL76" i="9"/>
  <c r="CZ76" i="9"/>
  <c r="CN76" i="9"/>
  <c r="CB76" i="9"/>
  <c r="CO76" i="9"/>
  <c r="O76" i="9"/>
  <c r="K76" i="9"/>
  <c r="BT76" i="9"/>
  <c r="CQ76" i="9"/>
  <c r="DF76" i="9"/>
  <c r="CA76" i="9"/>
  <c r="C76" i="9"/>
  <c r="BG76" i="9"/>
  <c r="BQ76" i="9"/>
  <c r="BN76" i="9"/>
  <c r="AT76" i="9"/>
  <c r="CF76" i="9"/>
  <c r="DP76" i="9"/>
  <c r="AP76" i="9"/>
  <c r="BP76" i="9"/>
  <c r="AC76" i="9"/>
  <c r="DK76" i="9"/>
  <c r="DJ76" i="9"/>
  <c r="V76" i="9"/>
  <c r="BB76" i="9"/>
  <c r="CC76" i="9"/>
  <c r="BR76" i="9"/>
  <c r="R76" i="9"/>
  <c r="DE76" i="9"/>
  <c r="CR76" i="9"/>
  <c r="Q76" i="9"/>
  <c r="CX76" i="9"/>
  <c r="CW76" i="9"/>
  <c r="J76" i="9"/>
  <c r="AD76" i="9"/>
  <c r="AS76" i="9"/>
  <c r="AQ76" i="9"/>
  <c r="BO76" i="9"/>
  <c r="BE76" i="9"/>
  <c r="E76" i="9"/>
  <c r="CK76" i="9"/>
  <c r="CJ76" i="9"/>
  <c r="BK76" i="9"/>
  <c r="AW76" i="9"/>
  <c r="DN76" i="9"/>
  <c r="DM76" i="9"/>
  <c r="AX76" i="9"/>
  <c r="AK76" i="9"/>
  <c r="BL76" i="9"/>
  <c r="BV76" i="9"/>
  <c r="DO76" i="9"/>
  <c r="AY76" i="9"/>
  <c r="AI76" i="9"/>
  <c r="CG76" i="9"/>
  <c r="DD76" i="9"/>
  <c r="X76" i="9"/>
  <c r="DA76" i="9"/>
  <c r="BU76" i="9"/>
  <c r="AB76" i="9"/>
  <c r="AR76" i="9"/>
  <c r="BM76" i="9"/>
  <c r="BH76" i="9"/>
  <c r="D76" i="9"/>
  <c r="CD76" i="9"/>
  <c r="T76" i="9"/>
  <c r="AJ76" i="9"/>
  <c r="L76" i="9"/>
  <c r="Y76" i="9"/>
  <c r="AU76" i="9"/>
  <c r="AV76" i="9"/>
  <c r="CS76" i="9"/>
  <c r="M76" i="9"/>
  <c r="F76" i="9"/>
  <c r="U76" i="9"/>
  <c r="S76" i="9"/>
  <c r="AN76" i="9"/>
  <c r="AF76" i="9"/>
  <c r="P76" i="9"/>
  <c r="H76" i="9"/>
  <c r="CP76" i="9"/>
  <c r="BC76" i="9"/>
  <c r="DC76" i="9"/>
  <c r="AL76" i="9"/>
  <c r="AE76" i="9"/>
  <c r="B76" i="9"/>
  <c r="DG76" i="9"/>
  <c r="G76" i="9"/>
  <c r="BI76" i="9"/>
  <c r="I76" i="9"/>
  <c r="CT76" i="9"/>
  <c r="DQ76" i="9"/>
  <c r="CY76" i="9"/>
  <c r="DI76" i="9"/>
  <c r="CU76" i="9"/>
  <c r="CE76" i="9"/>
  <c r="DR76" i="9"/>
  <c r="BF76" i="9"/>
  <c r="BY76" i="9"/>
  <c r="CI76" i="9"/>
  <c r="CH76" i="9"/>
  <c r="AZ76" i="9"/>
  <c r="BS76" i="9"/>
  <c r="AG76" i="9"/>
  <c r="A88" i="8"/>
  <c r="BW87" i="8"/>
  <c r="AK87" i="8"/>
  <c r="AV87" i="8"/>
  <c r="CQ87" i="8"/>
  <c r="CN87" i="8"/>
  <c r="AM87" i="8"/>
  <c r="L87" i="8"/>
  <c r="BG87" i="8"/>
  <c r="AN87" i="8"/>
  <c r="CS87" i="8"/>
  <c r="DD87" i="8"/>
  <c r="AI87" i="8"/>
  <c r="B87" i="8"/>
  <c r="CL87" i="8"/>
  <c r="CY87" i="8"/>
  <c r="AD87" i="8"/>
  <c r="DL87" i="8"/>
  <c r="DK87" i="8"/>
  <c r="BI87" i="8"/>
  <c r="BT87" i="8"/>
  <c r="AH87" i="8"/>
  <c r="AX87" i="8"/>
  <c r="DM87" i="8"/>
  <c r="BL87" i="8"/>
  <c r="BJ87" i="8"/>
  <c r="DG87" i="8"/>
  <c r="AW87" i="8"/>
  <c r="BH87" i="8"/>
  <c r="DH87" i="8"/>
  <c r="CU87" i="8"/>
  <c r="Y87" i="8"/>
  <c r="AJ87" i="8"/>
  <c r="BX87" i="8"/>
  <c r="AA87" i="8"/>
  <c r="CE87" i="8"/>
  <c r="BC87" i="8"/>
  <c r="BK87" i="8"/>
  <c r="DE87" i="8"/>
  <c r="CF87" i="8"/>
  <c r="BS87" i="8"/>
  <c r="BV87" i="8"/>
  <c r="AG87" i="8"/>
  <c r="CJ87" i="8"/>
  <c r="BO87" i="8"/>
  <c r="AB87" i="8"/>
  <c r="DI87" i="8"/>
  <c r="AY87" i="8"/>
  <c r="CG87" i="8"/>
  <c r="X87" i="8"/>
  <c r="AU87" i="8"/>
  <c r="AL87" i="8"/>
  <c r="Q87" i="8"/>
  <c r="BP87" i="8"/>
  <c r="AE87" i="8"/>
  <c r="CW87" i="8"/>
  <c r="H87" i="8"/>
  <c r="O87" i="8"/>
  <c r="BU87" i="8"/>
  <c r="W87" i="8"/>
  <c r="S87" i="8"/>
  <c r="AZ87" i="8"/>
  <c r="N87" i="8"/>
  <c r="CC87" i="8"/>
  <c r="C87" i="8"/>
  <c r="M87" i="8"/>
  <c r="K87" i="8"/>
  <c r="AF87" i="8"/>
  <c r="BM87" i="8"/>
  <c r="DJ87" i="8"/>
  <c r="BE87" i="8"/>
  <c r="P87" i="8"/>
  <c r="DN87" i="8"/>
  <c r="AS87" i="8"/>
  <c r="F87" i="8"/>
  <c r="BY87" i="8"/>
  <c r="BD87" i="8"/>
  <c r="CX87" i="8"/>
  <c r="AC87" i="8"/>
  <c r="T87" i="8"/>
  <c r="CD87" i="8"/>
  <c r="I87" i="8"/>
  <c r="D87" i="8"/>
  <c r="DB87" i="8"/>
  <c r="BN87" i="8"/>
  <c r="BR87" i="8"/>
  <c r="DA87" i="8"/>
  <c r="AT87" i="8"/>
  <c r="BB87" i="8"/>
  <c r="CK87" i="8"/>
  <c r="J87" i="8"/>
  <c r="CV87" i="8"/>
  <c r="AQ87" i="8"/>
  <c r="AO87" i="8"/>
  <c r="BZ87" i="8"/>
  <c r="AR87" i="8"/>
  <c r="BF87" i="8"/>
  <c r="DO87" i="8"/>
  <c r="R87" i="8"/>
  <c r="DC87" i="8"/>
  <c r="DP87" i="8"/>
  <c r="DF87" i="8"/>
  <c r="DR87" i="8"/>
  <c r="DQ87" i="8"/>
  <c r="CR87" i="8"/>
  <c r="CM87" i="8"/>
  <c r="CH87" i="8"/>
  <c r="BQ87" i="8"/>
  <c r="CT87" i="8"/>
  <c r="BA87" i="8"/>
  <c r="CA87" i="8"/>
  <c r="V87" i="8"/>
  <c r="Z87" i="8"/>
  <c r="G87" i="8"/>
  <c r="U87" i="8"/>
  <c r="CP87" i="8"/>
  <c r="CO87" i="8"/>
  <c r="AP87" i="8"/>
  <c r="E87" i="8"/>
  <c r="CZ87" i="8"/>
  <c r="CI87" i="8"/>
  <c r="CB87" i="8"/>
  <c r="A78" i="9"/>
  <c r="BY77" i="9"/>
  <c r="CG77" i="9"/>
  <c r="BM77" i="9"/>
  <c r="BU77" i="9"/>
  <c r="U77" i="9"/>
  <c r="DL77" i="9"/>
  <c r="D77" i="9"/>
  <c r="BC77" i="9"/>
  <c r="CD77" i="9"/>
  <c r="BA77" i="9"/>
  <c r="BI77" i="9"/>
  <c r="AO77" i="9"/>
  <c r="AC77" i="9"/>
  <c r="Q77" i="9"/>
  <c r="CM77" i="9"/>
  <c r="BV77" i="9"/>
  <c r="BF77" i="9"/>
  <c r="DK77" i="9"/>
  <c r="CF77" i="9"/>
  <c r="B77" i="9"/>
  <c r="AA77" i="9"/>
  <c r="E77" i="9"/>
  <c r="BX77" i="9"/>
  <c r="DN77" i="9"/>
  <c r="BG77" i="9"/>
  <c r="AS77" i="9"/>
  <c r="CV77" i="9"/>
  <c r="BR77" i="9"/>
  <c r="N77" i="9"/>
  <c r="DI77" i="9"/>
  <c r="DQ77" i="9"/>
  <c r="CW77" i="9"/>
  <c r="DE77" i="9"/>
  <c r="CZ77" i="9"/>
  <c r="DM77" i="9"/>
  <c r="AF77" i="9"/>
  <c r="AR77" i="9"/>
  <c r="CT77" i="9"/>
  <c r="DD77" i="9"/>
  <c r="CL77" i="9"/>
  <c r="CY77" i="9"/>
  <c r="S77" i="9"/>
  <c r="AE77" i="9"/>
  <c r="DJ77" i="9"/>
  <c r="CE77" i="9"/>
  <c r="DR77" i="9"/>
  <c r="Y77" i="9"/>
  <c r="CN77" i="9"/>
  <c r="BZ77" i="9"/>
  <c r="CK77" i="9"/>
  <c r="BW77" i="9"/>
  <c r="CJ77" i="9"/>
  <c r="F77" i="9"/>
  <c r="R77" i="9"/>
  <c r="CU77" i="9"/>
  <c r="BQ77" i="9"/>
  <c r="DC77" i="9"/>
  <c r="J77" i="9"/>
  <c r="BK77" i="9"/>
  <c r="AL77" i="9"/>
  <c r="CS77" i="9"/>
  <c r="BH77" i="9"/>
  <c r="AT77" i="9"/>
  <c r="BD77" i="9"/>
  <c r="AP77" i="9"/>
  <c r="DF77" i="9"/>
  <c r="CO77" i="9"/>
  <c r="DO77" i="9"/>
  <c r="AU77" i="9"/>
  <c r="AG77" i="9"/>
  <c r="AQ77" i="9"/>
  <c r="AB77" i="9"/>
  <c r="DG77" i="9"/>
  <c r="CQ77" i="9"/>
  <c r="CA77" i="9"/>
  <c r="DB77" i="9"/>
  <c r="DA77" i="9"/>
  <c r="AH77" i="9"/>
  <c r="T77" i="9"/>
  <c r="AD77" i="9"/>
  <c r="BJ77" i="9"/>
  <c r="H77" i="9"/>
  <c r="G77" i="9"/>
  <c r="P77" i="9"/>
  <c r="AV77" i="9"/>
  <c r="C77" i="9"/>
  <c r="I77" i="9"/>
  <c r="CI77" i="9"/>
  <c r="BS77" i="9"/>
  <c r="BT77" i="9"/>
  <c r="BE77" i="9"/>
  <c r="DH77" i="9"/>
  <c r="BN77" i="9"/>
  <c r="L77" i="9"/>
  <c r="CH77" i="9"/>
  <c r="AI77" i="9"/>
  <c r="DP77" i="9"/>
  <c r="V77" i="9"/>
  <c r="CR77" i="9"/>
  <c r="CC77" i="9"/>
  <c r="BL77" i="9"/>
  <c r="AJ77" i="9"/>
  <c r="BP77" i="9"/>
  <c r="BO77" i="9"/>
  <c r="AX77" i="9"/>
  <c r="CX77" i="9"/>
  <c r="BB77" i="9"/>
  <c r="AZ77" i="9"/>
  <c r="AK77" i="9"/>
  <c r="AN77" i="9"/>
  <c r="AM77" i="9"/>
  <c r="X77" i="9"/>
  <c r="Z77" i="9"/>
  <c r="K77" i="9"/>
  <c r="AW77" i="9"/>
  <c r="M77" i="9"/>
  <c r="CP77" i="9"/>
  <c r="O77" i="9"/>
  <c r="AY77" i="9"/>
  <c r="W77" i="9"/>
  <c r="CB77" i="9"/>
  <c r="A89" i="8"/>
  <c r="DD88" i="8"/>
  <c r="BF88" i="8"/>
  <c r="BQ88" i="8"/>
  <c r="DL88" i="8"/>
  <c r="BT88" i="8"/>
  <c r="V88" i="8"/>
  <c r="AG88" i="8"/>
  <c r="CB88" i="8"/>
  <c r="AV88" i="8"/>
  <c r="CN88" i="8"/>
  <c r="BI88" i="8"/>
  <c r="CQ88" i="8"/>
  <c r="BV88" i="8"/>
  <c r="BU88" i="8"/>
  <c r="AX88" i="8"/>
  <c r="L88" i="8"/>
  <c r="DB88" i="8"/>
  <c r="DM88" i="8"/>
  <c r="AR88" i="8"/>
  <c r="E88" i="8"/>
  <c r="AN88" i="8"/>
  <c r="R88" i="8"/>
  <c r="Q88" i="8"/>
  <c r="BO88" i="8"/>
  <c r="CP88" i="8"/>
  <c r="DA88" i="8"/>
  <c r="AF88" i="8"/>
  <c r="W88" i="8"/>
  <c r="CD88" i="8"/>
  <c r="CO88" i="8"/>
  <c r="T88" i="8"/>
  <c r="D88" i="8"/>
  <c r="CM88" i="8"/>
  <c r="CR88" i="8"/>
  <c r="J88" i="8"/>
  <c r="U88" i="8"/>
  <c r="DI88" i="8"/>
  <c r="S88" i="8"/>
  <c r="CI88" i="8"/>
  <c r="N88" i="8"/>
  <c r="DO88" i="8"/>
  <c r="DJ88" i="8"/>
  <c r="CS88" i="8"/>
  <c r="AY88" i="8"/>
  <c r="BY88" i="8"/>
  <c r="DG88" i="8"/>
  <c r="AE88" i="8"/>
  <c r="DQ88" i="8"/>
  <c r="AO88" i="8"/>
  <c r="BW88" i="8"/>
  <c r="DF88" i="8"/>
  <c r="O88" i="8"/>
  <c r="CW88" i="8"/>
  <c r="BL88" i="8"/>
  <c r="BJ88" i="8"/>
  <c r="Y88" i="8"/>
  <c r="BC88" i="8"/>
  <c r="CL88" i="8"/>
  <c r="DC88" i="8"/>
  <c r="CG88" i="8"/>
  <c r="AU88" i="8"/>
  <c r="AM88" i="8"/>
  <c r="BB88" i="8"/>
  <c r="CJ88" i="8"/>
  <c r="BM88" i="8"/>
  <c r="AB88" i="8"/>
  <c r="DP88" i="8"/>
  <c r="CC88" i="8"/>
  <c r="CZ88" i="8"/>
  <c r="C88" i="8"/>
  <c r="AL88" i="8"/>
  <c r="BS88" i="8"/>
  <c r="AW88" i="8"/>
  <c r="CF88" i="8"/>
  <c r="DN88" i="8"/>
  <c r="BE88" i="8"/>
  <c r="BP88" i="8"/>
  <c r="DH88" i="8"/>
  <c r="B88" i="8"/>
  <c r="DE88" i="8"/>
  <c r="AZ88" i="8"/>
  <c r="DR88" i="8"/>
  <c r="AC88" i="8"/>
  <c r="BH88" i="8"/>
  <c r="BR88" i="8"/>
  <c r="AS88" i="8"/>
  <c r="BD88" i="8"/>
  <c r="BX88" i="8"/>
  <c r="CK88" i="8"/>
  <c r="AI88" i="8"/>
  <c r="CX88" i="8"/>
  <c r="M88" i="8"/>
  <c r="AJ88" i="8"/>
  <c r="AT88" i="8"/>
  <c r="I88" i="8"/>
  <c r="H88" i="8"/>
  <c r="BG88" i="8"/>
  <c r="BA88" i="8"/>
  <c r="P88" i="8"/>
  <c r="CH88" i="8"/>
  <c r="CA88" i="8"/>
  <c r="AD88" i="8"/>
  <c r="AQ88" i="8"/>
  <c r="CY88" i="8"/>
  <c r="CV88" i="8"/>
  <c r="BK88" i="8"/>
  <c r="AH88" i="8"/>
  <c r="CE88" i="8"/>
  <c r="K88" i="8"/>
  <c r="DK88" i="8"/>
  <c r="Z88" i="8"/>
  <c r="G88" i="8"/>
  <c r="F88" i="8"/>
  <c r="BZ88" i="8"/>
  <c r="AA88" i="8"/>
  <c r="CT88" i="8"/>
  <c r="AP88" i="8"/>
  <c r="X88" i="8"/>
  <c r="AK88" i="8"/>
  <c r="BN88" i="8"/>
  <c r="CU88" i="8"/>
  <c r="A79" i="9"/>
  <c r="CT78" i="9"/>
  <c r="AU78" i="9"/>
  <c r="DB78" i="9"/>
  <c r="CH78" i="9"/>
  <c r="AI78" i="9"/>
  <c r="CP78" i="9"/>
  <c r="Y78" i="9"/>
  <c r="BT78" i="9"/>
  <c r="H78" i="9"/>
  <c r="AZ78" i="9"/>
  <c r="S78" i="9"/>
  <c r="DI78" i="9"/>
  <c r="BV78" i="9"/>
  <c r="CD78" i="9"/>
  <c r="BJ78" i="9"/>
  <c r="BR78" i="9"/>
  <c r="AX78" i="9"/>
  <c r="BF78" i="9"/>
  <c r="AL78" i="9"/>
  <c r="AT78" i="9"/>
  <c r="I78" i="9"/>
  <c r="DL78" i="9"/>
  <c r="AW78" i="9"/>
  <c r="CA78" i="9"/>
  <c r="Z78" i="9"/>
  <c r="DO78" i="9"/>
  <c r="AH78" i="9"/>
  <c r="DM78" i="9"/>
  <c r="CW78" i="9"/>
  <c r="AF78" i="9"/>
  <c r="BL78" i="9"/>
  <c r="N78" i="9"/>
  <c r="DC78" i="9"/>
  <c r="V78" i="9"/>
  <c r="B78" i="9"/>
  <c r="CQ78" i="9"/>
  <c r="J78" i="9"/>
  <c r="CE78" i="9"/>
  <c r="DR78" i="9"/>
  <c r="BS78" i="9"/>
  <c r="BU78" i="9"/>
  <c r="E78" i="9"/>
  <c r="AV78" i="9"/>
  <c r="AS78" i="9"/>
  <c r="M78" i="9"/>
  <c r="BE78" i="9"/>
  <c r="AP78" i="9"/>
  <c r="DF78" i="9"/>
  <c r="BD78" i="9"/>
  <c r="AE78" i="9"/>
  <c r="AD78" i="9"/>
  <c r="AA78" i="9"/>
  <c r="CN78" i="9"/>
  <c r="BG78" i="9"/>
  <c r="DN78" i="9"/>
  <c r="AO78" i="9"/>
  <c r="DK78" i="9"/>
  <c r="Q78" i="9"/>
  <c r="P78" i="9"/>
  <c r="K78" i="9"/>
  <c r="CG78" i="9"/>
  <c r="CV78" i="9"/>
  <c r="C78" i="9"/>
  <c r="BW78" i="9"/>
  <c r="BP78" i="9"/>
  <c r="CF78" i="9"/>
  <c r="AR78" i="9"/>
  <c r="BA78" i="9"/>
  <c r="BO78" i="9"/>
  <c r="DP78" i="9"/>
  <c r="CX78" i="9"/>
  <c r="AK78" i="9"/>
  <c r="AJ78" i="9"/>
  <c r="DJ78" i="9"/>
  <c r="CY78" i="9"/>
  <c r="CI78" i="9"/>
  <c r="U78" i="9"/>
  <c r="T78" i="9"/>
  <c r="CU78" i="9"/>
  <c r="CZ78" i="9"/>
  <c r="AN78" i="9"/>
  <c r="AM78" i="9"/>
  <c r="AY78" i="9"/>
  <c r="CK78" i="9"/>
  <c r="X78" i="9"/>
  <c r="W78" i="9"/>
  <c r="AG78" i="9"/>
  <c r="CR78" i="9"/>
  <c r="BK78" i="9"/>
  <c r="AB78" i="9"/>
  <c r="BY78" i="9"/>
  <c r="F78" i="9"/>
  <c r="DG78" i="9"/>
  <c r="BX78" i="9"/>
  <c r="DE78" i="9"/>
  <c r="DQ78" i="9"/>
  <c r="CO78" i="9"/>
  <c r="BH78" i="9"/>
  <c r="CL78" i="9"/>
  <c r="DH78" i="9"/>
  <c r="BZ78" i="9"/>
  <c r="AQ78" i="9"/>
  <c r="AC78" i="9"/>
  <c r="O78" i="9"/>
  <c r="L78" i="9"/>
  <c r="G78" i="9"/>
  <c r="CS78" i="9"/>
  <c r="CB78" i="9"/>
  <c r="BM78" i="9"/>
  <c r="DA78" i="9"/>
  <c r="R78" i="9"/>
  <c r="BQ78" i="9"/>
  <c r="CC78" i="9"/>
  <c r="D78" i="9"/>
  <c r="CJ78" i="9"/>
  <c r="DD78" i="9"/>
  <c r="BI78" i="9"/>
  <c r="BC78" i="9"/>
  <c r="CM78" i="9"/>
  <c r="BN78" i="9"/>
  <c r="BB78" i="9"/>
  <c r="A90" i="8"/>
  <c r="BD89" i="8"/>
  <c r="CA89" i="8"/>
  <c r="CL89" i="8"/>
  <c r="DF89" i="8"/>
  <c r="DE89" i="8"/>
  <c r="BT89" i="8"/>
  <c r="CO89" i="8"/>
  <c r="AQ89" i="8"/>
  <c r="BB89" i="8"/>
  <c r="CW89" i="8"/>
  <c r="DH89" i="8"/>
  <c r="BV89" i="8"/>
  <c r="J89" i="8"/>
  <c r="DA89" i="8"/>
  <c r="AF89" i="8"/>
  <c r="S89" i="8"/>
  <c r="AD89" i="8"/>
  <c r="CH89" i="8"/>
  <c r="BR89" i="8"/>
  <c r="DP89" i="8"/>
  <c r="P89" i="8"/>
  <c r="DG89" i="8"/>
  <c r="DD89" i="8"/>
  <c r="BE89" i="8"/>
  <c r="CK89" i="8"/>
  <c r="CV89" i="8"/>
  <c r="D89" i="8"/>
  <c r="AL89" i="8"/>
  <c r="DN89" i="8"/>
  <c r="AI89" i="8"/>
  <c r="AH89" i="8"/>
  <c r="AS89" i="8"/>
  <c r="BY89" i="8"/>
  <c r="AG89" i="8"/>
  <c r="BM89" i="8"/>
  <c r="CB89" i="8"/>
  <c r="BO89" i="8"/>
  <c r="BZ89" i="8"/>
  <c r="Q89" i="8"/>
  <c r="CS89" i="8"/>
  <c r="Y89" i="8"/>
  <c r="DJ89" i="8"/>
  <c r="Z89" i="8"/>
  <c r="AT89" i="8"/>
  <c r="AN89" i="8"/>
  <c r="BF89" i="8"/>
  <c r="DM89" i="8"/>
  <c r="DK89" i="8"/>
  <c r="CX89" i="8"/>
  <c r="DI89" i="8"/>
  <c r="DR89" i="8"/>
  <c r="X89" i="8"/>
  <c r="W89" i="8"/>
  <c r="CI89" i="8"/>
  <c r="N89" i="8"/>
  <c r="CC89" i="8"/>
  <c r="CY89" i="8"/>
  <c r="BN89" i="8"/>
  <c r="BA89" i="8"/>
  <c r="CT89" i="8"/>
  <c r="C89" i="8"/>
  <c r="CJ89" i="8"/>
  <c r="BI89" i="8"/>
  <c r="BQ89" i="8"/>
  <c r="CM89" i="8"/>
  <c r="AP89" i="8"/>
  <c r="AO89" i="8"/>
  <c r="BJ89" i="8"/>
  <c r="CR89" i="8"/>
  <c r="BK89" i="8"/>
  <c r="T89" i="8"/>
  <c r="CE89" i="8"/>
  <c r="U89" i="8"/>
  <c r="BC89" i="8"/>
  <c r="R89" i="8"/>
  <c r="AC89" i="8"/>
  <c r="AX89" i="8"/>
  <c r="BS89" i="8"/>
  <c r="AM89" i="8"/>
  <c r="BG89" i="8"/>
  <c r="I89" i="8"/>
  <c r="AE89" i="8"/>
  <c r="F89" i="8"/>
  <c r="E89" i="8"/>
  <c r="AU89" i="8"/>
  <c r="V89" i="8"/>
  <c r="AJ89" i="8"/>
  <c r="L89" i="8"/>
  <c r="G89" i="8"/>
  <c r="DQ89" i="8"/>
  <c r="H89" i="8"/>
  <c r="B89" i="8"/>
  <c r="O89" i="8"/>
  <c r="DL89" i="8"/>
  <c r="CG89" i="8"/>
  <c r="DO89" i="8"/>
  <c r="CZ89" i="8"/>
  <c r="CF89" i="8"/>
  <c r="CN89" i="8"/>
  <c r="BH89" i="8"/>
  <c r="BX89" i="8"/>
  <c r="CQ89" i="8"/>
  <c r="AZ89" i="8"/>
  <c r="AW89" i="8"/>
  <c r="CU89" i="8"/>
  <c r="AK89" i="8"/>
  <c r="M89" i="8"/>
  <c r="AY89" i="8"/>
  <c r="AV89" i="8"/>
  <c r="AB89" i="8"/>
  <c r="CP89" i="8"/>
  <c r="BL89" i="8"/>
  <c r="K89" i="8"/>
  <c r="BU89" i="8"/>
  <c r="BP89" i="8"/>
  <c r="DB89" i="8"/>
  <c r="BW89" i="8"/>
  <c r="AR89" i="8"/>
  <c r="DC89" i="8"/>
  <c r="CD89" i="8"/>
  <c r="AA89" i="8"/>
  <c r="A80" i="9"/>
  <c r="DO79" i="9"/>
  <c r="DB79" i="9"/>
  <c r="BP79" i="9"/>
  <c r="DC79" i="9"/>
  <c r="CP79" i="9"/>
  <c r="BD79" i="9"/>
  <c r="DK79" i="9"/>
  <c r="CV79" i="9"/>
  <c r="BZ79" i="9"/>
  <c r="BI79" i="9"/>
  <c r="CO79" i="9"/>
  <c r="U79" i="9"/>
  <c r="CQ79" i="9"/>
  <c r="CD79" i="9"/>
  <c r="AR79" i="9"/>
  <c r="CY79" i="9"/>
  <c r="CE79" i="9"/>
  <c r="BR79" i="9"/>
  <c r="AF79" i="9"/>
  <c r="CM79" i="9"/>
  <c r="BS79" i="9"/>
  <c r="BF79" i="9"/>
  <c r="T79" i="9"/>
  <c r="CA79" i="9"/>
  <c r="BG79" i="9"/>
  <c r="AT79" i="9"/>
  <c r="DM79" i="9"/>
  <c r="H79" i="9"/>
  <c r="BO79" i="9"/>
  <c r="AC79" i="9"/>
  <c r="CC79" i="9"/>
  <c r="L79" i="9"/>
  <c r="BH79" i="9"/>
  <c r="X79" i="9"/>
  <c r="AU79" i="9"/>
  <c r="DA79" i="9"/>
  <c r="BC79" i="9"/>
  <c r="N79" i="9"/>
  <c r="BK79" i="9"/>
  <c r="AN79" i="9"/>
  <c r="F79" i="9"/>
  <c r="DG79" i="9"/>
  <c r="AI79" i="9"/>
  <c r="AQ79" i="9"/>
  <c r="W79" i="9"/>
  <c r="DL79" i="9"/>
  <c r="AE79" i="9"/>
  <c r="K79" i="9"/>
  <c r="CZ79" i="9"/>
  <c r="S79" i="9"/>
  <c r="CN79" i="9"/>
  <c r="G79" i="9"/>
  <c r="AO79" i="9"/>
  <c r="Y79" i="9"/>
  <c r="CL79" i="9"/>
  <c r="CX79" i="9"/>
  <c r="CW79" i="9"/>
  <c r="BQ79" i="9"/>
  <c r="CB79" i="9"/>
  <c r="DQ79" i="9"/>
  <c r="DP79" i="9"/>
  <c r="Z79" i="9"/>
  <c r="I79" i="9"/>
  <c r="BV79" i="9"/>
  <c r="DE79" i="9"/>
  <c r="CH79" i="9"/>
  <c r="DN79" i="9"/>
  <c r="CU79" i="9"/>
  <c r="CT79" i="9"/>
  <c r="J79" i="9"/>
  <c r="DH79" i="9"/>
  <c r="BB79" i="9"/>
  <c r="CJ79" i="9"/>
  <c r="BN79" i="9"/>
  <c r="AW79" i="9"/>
  <c r="AS79" i="9"/>
  <c r="BJ79" i="9"/>
  <c r="BW79" i="9"/>
  <c r="AL79" i="9"/>
  <c r="BT79" i="9"/>
  <c r="AX79" i="9"/>
  <c r="Q79" i="9"/>
  <c r="AB79" i="9"/>
  <c r="AP79" i="9"/>
  <c r="BE79" i="9"/>
  <c r="V79" i="9"/>
  <c r="DF79" i="9"/>
  <c r="AZ79" i="9"/>
  <c r="AG79" i="9"/>
  <c r="DR79" i="9"/>
  <c r="M79" i="9"/>
  <c r="AA79" i="9"/>
  <c r="AM79" i="9"/>
  <c r="CF79" i="9"/>
  <c r="BL79" i="9"/>
  <c r="CS79" i="9"/>
  <c r="CR79" i="9"/>
  <c r="BY79" i="9"/>
  <c r="BX79" i="9"/>
  <c r="AD79" i="9"/>
  <c r="O79" i="9"/>
  <c r="AV79" i="9"/>
  <c r="AK79" i="9"/>
  <c r="DD79" i="9"/>
  <c r="BM79" i="9"/>
  <c r="CI79" i="9"/>
  <c r="D79" i="9"/>
  <c r="B79" i="9"/>
  <c r="AY79" i="9"/>
  <c r="DJ79" i="9"/>
  <c r="E79" i="9"/>
  <c r="BU79" i="9"/>
  <c r="R79" i="9"/>
  <c r="CG79" i="9"/>
  <c r="DI79" i="9"/>
  <c r="BA79" i="9"/>
  <c r="C79" i="9"/>
  <c r="AH79" i="9"/>
  <c r="CK79" i="9"/>
  <c r="AJ79" i="9"/>
  <c r="P79" i="9"/>
  <c r="A91" i="8"/>
  <c r="F90" i="8"/>
  <c r="BY90" i="8"/>
  <c r="CV90" i="8"/>
  <c r="DG90" i="8"/>
  <c r="N90" i="8"/>
  <c r="AK90" i="8"/>
  <c r="DP90" i="8"/>
  <c r="DJ90" i="8"/>
  <c r="AO90" i="8"/>
  <c r="BL90" i="8"/>
  <c r="BW90" i="8"/>
  <c r="DR90" i="8"/>
  <c r="CF90" i="8"/>
  <c r="CQ90" i="8"/>
  <c r="CP90" i="8"/>
  <c r="CK90" i="8"/>
  <c r="BX90" i="8"/>
  <c r="CI90" i="8"/>
  <c r="Z90" i="8"/>
  <c r="AW90" i="8"/>
  <c r="DB90" i="8"/>
  <c r="DK90" i="8"/>
  <c r="CX90" i="8"/>
  <c r="AC90" i="8"/>
  <c r="AB90" i="8"/>
  <c r="AM90" i="8"/>
  <c r="BT90" i="8"/>
  <c r="CE90" i="8"/>
  <c r="BF90" i="8"/>
  <c r="CN90" i="8"/>
  <c r="CM90" i="8"/>
  <c r="AQ90" i="8"/>
  <c r="CA90" i="8"/>
  <c r="CL90" i="8"/>
  <c r="Q90" i="8"/>
  <c r="P90" i="8"/>
  <c r="AA90" i="8"/>
  <c r="BS90" i="8"/>
  <c r="AT90" i="8"/>
  <c r="AV90" i="8"/>
  <c r="AS90" i="8"/>
  <c r="BZ90" i="8"/>
  <c r="E90" i="8"/>
  <c r="D90" i="8"/>
  <c r="O90" i="8"/>
  <c r="DF90" i="8"/>
  <c r="BG90" i="8"/>
  <c r="AH90" i="8"/>
  <c r="L90" i="8"/>
  <c r="I90" i="8"/>
  <c r="AD90" i="8"/>
  <c r="BJ90" i="8"/>
  <c r="CG90" i="8"/>
  <c r="K90" i="8"/>
  <c r="AR90" i="8"/>
  <c r="R90" i="8"/>
  <c r="AN90" i="8"/>
  <c r="B90" i="8"/>
  <c r="W90" i="8"/>
  <c r="AG90" i="8"/>
  <c r="CO90" i="8"/>
  <c r="DN90" i="8"/>
  <c r="AJ90" i="8"/>
  <c r="BO90" i="8"/>
  <c r="CD90" i="8"/>
  <c r="AE90" i="8"/>
  <c r="DI90" i="8"/>
  <c r="BR90" i="8"/>
  <c r="CW90" i="8"/>
  <c r="V90" i="8"/>
  <c r="DL90" i="8"/>
  <c r="BD90" i="8"/>
  <c r="BM90" i="8"/>
  <c r="DQ90" i="8"/>
  <c r="J90" i="8"/>
  <c r="BP90" i="8"/>
  <c r="T90" i="8"/>
  <c r="BA90" i="8"/>
  <c r="DE90" i="8"/>
  <c r="AF90" i="8"/>
  <c r="CT90" i="8"/>
  <c r="CS90" i="8"/>
  <c r="CU90" i="8"/>
  <c r="CH90" i="8"/>
  <c r="BU90" i="8"/>
  <c r="DO90" i="8"/>
  <c r="CB90" i="8"/>
  <c r="DA90" i="8"/>
  <c r="BN90" i="8"/>
  <c r="DH90" i="8"/>
  <c r="BK90" i="8"/>
  <c r="BV90" i="8"/>
  <c r="BI90" i="8"/>
  <c r="DD90" i="8"/>
  <c r="DC90" i="8"/>
  <c r="CC90" i="8"/>
  <c r="G90" i="8"/>
  <c r="BH90" i="8"/>
  <c r="AL90" i="8"/>
  <c r="M90" i="8"/>
  <c r="AI90" i="8"/>
  <c r="CJ90" i="8"/>
  <c r="AY90" i="8"/>
  <c r="DM90" i="8"/>
  <c r="AZ90" i="8"/>
  <c r="C90" i="8"/>
  <c r="BQ90" i="8"/>
  <c r="BC90" i="8"/>
  <c r="CY90" i="8"/>
  <c r="CR90" i="8"/>
  <c r="S90" i="8"/>
  <c r="BB90" i="8"/>
  <c r="AP90" i="8"/>
  <c r="X90" i="8"/>
  <c r="CZ90" i="8"/>
  <c r="Y90" i="8"/>
  <c r="U90" i="8"/>
  <c r="AU90" i="8"/>
  <c r="H90" i="8"/>
  <c r="AX90" i="8"/>
  <c r="BE90" i="8"/>
  <c r="A81" i="9"/>
  <c r="BB80" i="9"/>
  <c r="CK80" i="9"/>
  <c r="D80" i="9"/>
  <c r="DK80" i="9"/>
  <c r="AP80" i="9"/>
  <c r="BY80" i="9"/>
  <c r="AK80" i="9"/>
  <c r="L80" i="9"/>
  <c r="CO80" i="9"/>
  <c r="DL80" i="9"/>
  <c r="CY80" i="9"/>
  <c r="AD80" i="9"/>
  <c r="BM80" i="9"/>
  <c r="CZ80" i="9"/>
  <c r="CM80" i="9"/>
  <c r="R80" i="9"/>
  <c r="BA80" i="9"/>
  <c r="DH80" i="9"/>
  <c r="CN80" i="9"/>
  <c r="CA80" i="9"/>
  <c r="F80" i="9"/>
  <c r="AO80" i="9"/>
  <c r="CV80" i="9"/>
  <c r="CB80" i="9"/>
  <c r="BO80" i="9"/>
  <c r="AC80" i="9"/>
  <c r="CJ80" i="9"/>
  <c r="DO80" i="9"/>
  <c r="CR80" i="9"/>
  <c r="J80" i="9"/>
  <c r="AV80" i="9"/>
  <c r="BP80" i="9"/>
  <c r="BC80" i="9"/>
  <c r="Q80" i="9"/>
  <c r="BX80" i="9"/>
  <c r="DQ80" i="9"/>
  <c r="CS80" i="9"/>
  <c r="BV80" i="9"/>
  <c r="DG80" i="9"/>
  <c r="Z80" i="9"/>
  <c r="BD80" i="9"/>
  <c r="AQ80" i="9"/>
  <c r="DJ80" i="9"/>
  <c r="E80" i="9"/>
  <c r="BL80" i="9"/>
  <c r="AR80" i="9"/>
  <c r="AE80" i="9"/>
  <c r="CX80" i="9"/>
  <c r="AZ80" i="9"/>
  <c r="AF80" i="9"/>
  <c r="S80" i="9"/>
  <c r="CL80" i="9"/>
  <c r="AN80" i="9"/>
  <c r="T80" i="9"/>
  <c r="G80" i="9"/>
  <c r="BZ80" i="9"/>
  <c r="DI80" i="9"/>
  <c r="AB80" i="9"/>
  <c r="H80" i="9"/>
  <c r="CW80" i="9"/>
  <c r="CU80" i="9"/>
  <c r="O80" i="9"/>
  <c r="N80" i="9"/>
  <c r="AG80" i="9"/>
  <c r="DE80" i="9"/>
  <c r="C80" i="9"/>
  <c r="BN80" i="9"/>
  <c r="P80" i="9"/>
  <c r="CD80" i="9"/>
  <c r="K80" i="9"/>
  <c r="CI80" i="9"/>
  <c r="AM80" i="9"/>
  <c r="BH80" i="9"/>
  <c r="BR80" i="9"/>
  <c r="B80" i="9"/>
  <c r="AL80" i="9"/>
  <c r="I80" i="9"/>
  <c r="U80" i="9"/>
  <c r="DM80" i="9"/>
  <c r="X80" i="9"/>
  <c r="DN80" i="9"/>
  <c r="CQ80" i="9"/>
  <c r="BE80" i="9"/>
  <c r="BU80" i="9"/>
  <c r="AI80" i="9"/>
  <c r="AY80" i="9"/>
  <c r="CC80" i="9"/>
  <c r="BF80" i="9"/>
  <c r="BT80" i="9"/>
  <c r="BG80" i="9"/>
  <c r="AJ80" i="9"/>
  <c r="AX80" i="9"/>
  <c r="AA80" i="9"/>
  <c r="Y80" i="9"/>
  <c r="W80" i="9"/>
  <c r="DA80" i="9"/>
  <c r="BK80" i="9"/>
  <c r="DF80" i="9"/>
  <c r="BS80" i="9"/>
  <c r="AT80" i="9"/>
  <c r="M80" i="9"/>
  <c r="AW80" i="9"/>
  <c r="V80" i="9"/>
  <c r="DR80" i="9"/>
  <c r="DD80" i="9"/>
  <c r="DB80" i="9"/>
  <c r="CH80" i="9"/>
  <c r="CF80" i="9"/>
  <c r="CG80" i="9"/>
  <c r="BW80" i="9"/>
  <c r="CP80" i="9"/>
  <c r="BQ80" i="9"/>
  <c r="BJ80" i="9"/>
  <c r="DP80" i="9"/>
  <c r="AU80" i="9"/>
  <c r="AS80" i="9"/>
  <c r="AH80" i="9"/>
  <c r="DC80" i="9"/>
  <c r="BI80" i="9"/>
  <c r="CE80" i="9"/>
  <c r="CT80" i="9"/>
  <c r="A92" i="8"/>
  <c r="AA91" i="8"/>
  <c r="CT91" i="8"/>
  <c r="AI91" i="8"/>
  <c r="BF91" i="8"/>
  <c r="H91" i="8"/>
  <c r="G91" i="8"/>
  <c r="CX91" i="8"/>
  <c r="BJ91" i="8"/>
  <c r="CS91" i="8"/>
  <c r="DD91" i="8"/>
  <c r="V91" i="8"/>
  <c r="DA91" i="8"/>
  <c r="DL91" i="8"/>
  <c r="DK91" i="8"/>
  <c r="BN91" i="8"/>
  <c r="AM91" i="8"/>
  <c r="BS91" i="8"/>
  <c r="CP91" i="8"/>
  <c r="I91" i="8"/>
  <c r="T91" i="8"/>
  <c r="BZ91" i="8"/>
  <c r="BX91" i="8"/>
  <c r="CH91" i="8"/>
  <c r="CG91" i="8"/>
  <c r="CR91" i="8"/>
  <c r="W91" i="8"/>
  <c r="AT91" i="8"/>
  <c r="CY91" i="8"/>
  <c r="AD91" i="8"/>
  <c r="BV91" i="8"/>
  <c r="BU91" i="8"/>
  <c r="CF91" i="8"/>
  <c r="K91" i="8"/>
  <c r="AH91" i="8"/>
  <c r="DM91" i="8"/>
  <c r="CM91" i="8"/>
  <c r="R91" i="8"/>
  <c r="AX91" i="8"/>
  <c r="BI91" i="8"/>
  <c r="BT91" i="8"/>
  <c r="J91" i="8"/>
  <c r="CO91" i="8"/>
  <c r="CZ91" i="8"/>
  <c r="CA91" i="8"/>
  <c r="BW91" i="8"/>
  <c r="B91" i="8"/>
  <c r="M91" i="8"/>
  <c r="X91" i="8"/>
  <c r="DC91" i="8"/>
  <c r="AS91" i="8"/>
  <c r="BD91" i="8"/>
  <c r="AE91" i="8"/>
  <c r="AL91" i="8"/>
  <c r="S91" i="8"/>
  <c r="CL91" i="8"/>
  <c r="D91" i="8"/>
  <c r="AZ91" i="8"/>
  <c r="Z91" i="8"/>
  <c r="DN91" i="8"/>
  <c r="BB91" i="8"/>
  <c r="CJ91" i="8"/>
  <c r="DG91" i="8"/>
  <c r="N91" i="8"/>
  <c r="DO91" i="8"/>
  <c r="DB91" i="8"/>
  <c r="AP91" i="8"/>
  <c r="P91" i="8"/>
  <c r="CU91" i="8"/>
  <c r="DP91" i="8"/>
  <c r="CQ91" i="8"/>
  <c r="CD91" i="8"/>
  <c r="CN91" i="8"/>
  <c r="BA91" i="8"/>
  <c r="CI91" i="8"/>
  <c r="DQ91" i="8"/>
  <c r="BH91" i="8"/>
  <c r="CE91" i="8"/>
  <c r="BR91" i="8"/>
  <c r="CC91" i="8"/>
  <c r="CB91" i="8"/>
  <c r="DH91" i="8"/>
  <c r="BK91" i="8"/>
  <c r="DE91" i="8"/>
  <c r="AV91" i="8"/>
  <c r="BG91" i="8"/>
  <c r="BQ91" i="8"/>
  <c r="BP91" i="8"/>
  <c r="AN91" i="8"/>
  <c r="CV91" i="8"/>
  <c r="AY91" i="8"/>
  <c r="AW91" i="8"/>
  <c r="AJ91" i="8"/>
  <c r="AU91" i="8"/>
  <c r="BE91" i="8"/>
  <c r="AR91" i="8"/>
  <c r="DI91" i="8"/>
  <c r="O91" i="8"/>
  <c r="AK91" i="8"/>
  <c r="L91" i="8"/>
  <c r="AG91" i="8"/>
  <c r="AF91" i="8"/>
  <c r="BY91" i="8"/>
  <c r="E91" i="8"/>
  <c r="AO91" i="8"/>
  <c r="C91" i="8"/>
  <c r="Y91" i="8"/>
  <c r="U91" i="8"/>
  <c r="CK91" i="8"/>
  <c r="F91" i="8"/>
  <c r="BO91" i="8"/>
  <c r="Q91" i="8"/>
  <c r="BL91" i="8"/>
  <c r="DJ91" i="8"/>
  <c r="AC91" i="8"/>
  <c r="DR91" i="8"/>
  <c r="BC91" i="8"/>
  <c r="DF91" i="8"/>
  <c r="AQ91" i="8"/>
  <c r="CW91" i="8"/>
  <c r="BM91" i="8"/>
  <c r="AB91" i="8"/>
  <c r="A82" i="9"/>
  <c r="Q81" i="9"/>
  <c r="D81" i="9"/>
  <c r="BW81" i="9"/>
  <c r="DF81" i="9"/>
  <c r="AK81" i="9"/>
  <c r="E81" i="9"/>
  <c r="BK81" i="9"/>
  <c r="CT81" i="9"/>
  <c r="Y81" i="9"/>
  <c r="CY81" i="9"/>
  <c r="CA81" i="9"/>
  <c r="BD81" i="9"/>
  <c r="CO81" i="9"/>
  <c r="H81" i="9"/>
  <c r="AY81" i="9"/>
  <c r="CH81" i="9"/>
  <c r="M81" i="9"/>
  <c r="DH81" i="9"/>
  <c r="AM81" i="9"/>
  <c r="BV81" i="9"/>
  <c r="DI81" i="9"/>
  <c r="CV81" i="9"/>
  <c r="AA81" i="9"/>
  <c r="BJ81" i="9"/>
  <c r="CW81" i="9"/>
  <c r="CJ81" i="9"/>
  <c r="O81" i="9"/>
  <c r="AX81" i="9"/>
  <c r="DQ81" i="9"/>
  <c r="T81" i="9"/>
  <c r="CB81" i="9"/>
  <c r="BC81" i="9"/>
  <c r="J81" i="9"/>
  <c r="CK81" i="9"/>
  <c r="BX81" i="9"/>
  <c r="C81" i="9"/>
  <c r="AL81" i="9"/>
  <c r="DE81" i="9"/>
  <c r="BF81" i="9"/>
  <c r="AG81" i="9"/>
  <c r="DJ81" i="9"/>
  <c r="BY81" i="9"/>
  <c r="BL81" i="9"/>
  <c r="Z81" i="9"/>
  <c r="CS81" i="9"/>
  <c r="BM81" i="9"/>
  <c r="AZ81" i="9"/>
  <c r="N81" i="9"/>
  <c r="CG81" i="9"/>
  <c r="BA81" i="9"/>
  <c r="AN81" i="9"/>
  <c r="DG81" i="9"/>
  <c r="B81" i="9"/>
  <c r="BU81" i="9"/>
  <c r="AO81" i="9"/>
  <c r="AB81" i="9"/>
  <c r="CU81" i="9"/>
  <c r="BI81" i="9"/>
  <c r="CI81" i="9"/>
  <c r="AW81" i="9"/>
  <c r="DM81" i="9"/>
  <c r="DL81" i="9"/>
  <c r="AQ81" i="9"/>
  <c r="P81" i="9"/>
  <c r="CQ81" i="9"/>
  <c r="CP81" i="9"/>
  <c r="DC81" i="9"/>
  <c r="F81" i="9"/>
  <c r="BZ81" i="9"/>
  <c r="BT81" i="9"/>
  <c r="CL81" i="9"/>
  <c r="DA81" i="9"/>
  <c r="AH81" i="9"/>
  <c r="K81" i="9"/>
  <c r="CN81" i="9"/>
  <c r="BP81" i="9"/>
  <c r="CE81" i="9"/>
  <c r="W81" i="9"/>
  <c r="DO81" i="9"/>
  <c r="DN81" i="9"/>
  <c r="L81" i="9"/>
  <c r="BR81" i="9"/>
  <c r="AT81" i="9"/>
  <c r="BN81" i="9"/>
  <c r="CX81" i="9"/>
  <c r="CR81" i="9"/>
  <c r="DK81" i="9"/>
  <c r="AJ81" i="9"/>
  <c r="BE81" i="9"/>
  <c r="BS81" i="9"/>
  <c r="S81" i="9"/>
  <c r="AI81" i="9"/>
  <c r="BB81" i="9"/>
  <c r="BG81" i="9"/>
  <c r="AC81" i="9"/>
  <c r="DR81" i="9"/>
  <c r="AP81" i="9"/>
  <c r="AD81" i="9"/>
  <c r="AS81" i="9"/>
  <c r="U81" i="9"/>
  <c r="CD81" i="9"/>
  <c r="CZ81" i="9"/>
  <c r="BO81" i="9"/>
  <c r="X81" i="9"/>
  <c r="AR81" i="9"/>
  <c r="G81" i="9"/>
  <c r="V81" i="9"/>
  <c r="CF81" i="9"/>
  <c r="DD81" i="9"/>
  <c r="R81" i="9"/>
  <c r="AF81" i="9"/>
  <c r="CM81" i="9"/>
  <c r="BQ81" i="9"/>
  <c r="AU81" i="9"/>
  <c r="DP81" i="9"/>
  <c r="AE81" i="9"/>
  <c r="DB81" i="9"/>
  <c r="BH81" i="9"/>
  <c r="CC81" i="9"/>
  <c r="I81" i="9"/>
  <c r="AV81" i="9"/>
  <c r="A93" i="8"/>
  <c r="CP92" i="8"/>
  <c r="BH92" i="8"/>
  <c r="J92" i="8"/>
  <c r="U92" i="8"/>
  <c r="BD92" i="8"/>
  <c r="CC92" i="8"/>
  <c r="R92" i="8"/>
  <c r="AC92" i="8"/>
  <c r="AB92" i="8"/>
  <c r="X92" i="8"/>
  <c r="CH92" i="8"/>
  <c r="T92" i="8"/>
  <c r="AQ92" i="8"/>
  <c r="CL92" i="8"/>
  <c r="DL92" i="8"/>
  <c r="CZ92" i="8"/>
  <c r="DN92" i="8"/>
  <c r="CW92" i="8"/>
  <c r="K92" i="8"/>
  <c r="V92" i="8"/>
  <c r="AG92" i="8"/>
  <c r="BB92" i="8"/>
  <c r="BM92" i="8"/>
  <c r="AN92" i="8"/>
  <c r="AL92" i="8"/>
  <c r="AK92" i="8"/>
  <c r="N92" i="8"/>
  <c r="DB92" i="8"/>
  <c r="CD92" i="8"/>
  <c r="BR92" i="8"/>
  <c r="AV92" i="8"/>
  <c r="CE92" i="8"/>
  <c r="DF92" i="8"/>
  <c r="F92" i="8"/>
  <c r="Q92" i="8"/>
  <c r="BX92" i="8"/>
  <c r="B92" i="8"/>
  <c r="AJ92" i="8"/>
  <c r="BP92" i="8"/>
  <c r="CR92" i="8"/>
  <c r="E92" i="8"/>
  <c r="BK92" i="8"/>
  <c r="L92" i="8"/>
  <c r="DJ92" i="8"/>
  <c r="DI92" i="8"/>
  <c r="AR92" i="8"/>
  <c r="BO92" i="8"/>
  <c r="AY92" i="8"/>
  <c r="Z92" i="8"/>
  <c r="CN92" i="8"/>
  <c r="CB92" i="8"/>
  <c r="AU92" i="8"/>
  <c r="BF92" i="8"/>
  <c r="BQ92" i="8"/>
  <c r="G92" i="8"/>
  <c r="CQ92" i="8"/>
  <c r="DD92" i="8"/>
  <c r="BY92" i="8"/>
  <c r="C92" i="8"/>
  <c r="CI92" i="8"/>
  <c r="CG92" i="8"/>
  <c r="BE92" i="8"/>
  <c r="AF92" i="8"/>
  <c r="S92" i="8"/>
  <c r="CA92" i="8"/>
  <c r="BZ92" i="8"/>
  <c r="DM92" i="8"/>
  <c r="AX92" i="8"/>
  <c r="BU92" i="8"/>
  <c r="BS92" i="8"/>
  <c r="AS92" i="8"/>
  <c r="H92" i="8"/>
  <c r="BN92" i="8"/>
  <c r="BA92" i="8"/>
  <c r="AT92" i="8"/>
  <c r="I92" i="8"/>
  <c r="AP92" i="8"/>
  <c r="AO92" i="8"/>
  <c r="DQ92" i="8"/>
  <c r="BW92" i="8"/>
  <c r="AH92" i="8"/>
  <c r="AD92" i="8"/>
  <c r="DC92" i="8"/>
  <c r="BI92" i="8"/>
  <c r="CM92" i="8"/>
  <c r="CV92" i="8"/>
  <c r="BL92" i="8"/>
  <c r="CX92" i="8"/>
  <c r="BJ92" i="8"/>
  <c r="BT92" i="8"/>
  <c r="AZ92" i="8"/>
  <c r="DP92" i="8"/>
  <c r="CY92" i="8"/>
  <c r="Y92" i="8"/>
  <c r="BG92" i="8"/>
  <c r="P92" i="8"/>
  <c r="DA92" i="8"/>
  <c r="DO92" i="8"/>
  <c r="CJ92" i="8"/>
  <c r="AI92" i="8"/>
  <c r="D92" i="8"/>
  <c r="AM92" i="8"/>
  <c r="M92" i="8"/>
  <c r="W92" i="8"/>
  <c r="DH92" i="8"/>
  <c r="AA92" i="8"/>
  <c r="AW92" i="8"/>
  <c r="CU92" i="8"/>
  <c r="CF92" i="8"/>
  <c r="DE92" i="8"/>
  <c r="DK92" i="8"/>
  <c r="CK92" i="8"/>
  <c r="DG92" i="8"/>
  <c r="BC92" i="8"/>
  <c r="DR92" i="8"/>
  <c r="CO92" i="8"/>
  <c r="O92" i="8"/>
  <c r="BV92" i="8"/>
  <c r="CT92" i="8"/>
  <c r="CS92" i="8"/>
  <c r="AE92" i="8"/>
  <c r="A83" i="9"/>
  <c r="AL82" i="9"/>
  <c r="AK82" i="9"/>
  <c r="DD82" i="9"/>
  <c r="BF82" i="9"/>
  <c r="Z82" i="9"/>
  <c r="Y82" i="9"/>
  <c r="CR82" i="9"/>
  <c r="DO82" i="9"/>
  <c r="AT82" i="9"/>
  <c r="AN82" i="9"/>
  <c r="O82" i="9"/>
  <c r="CM82" i="9"/>
  <c r="N82" i="9"/>
  <c r="M82" i="9"/>
  <c r="CF82" i="9"/>
  <c r="DC82" i="9"/>
  <c r="AH82" i="9"/>
  <c r="B82" i="9"/>
  <c r="BT82" i="9"/>
  <c r="CQ82" i="9"/>
  <c r="V82" i="9"/>
  <c r="BH82" i="9"/>
  <c r="CE82" i="9"/>
  <c r="J82" i="9"/>
  <c r="DR82" i="9"/>
  <c r="DQ82" i="9"/>
  <c r="AV82" i="9"/>
  <c r="BS82" i="9"/>
  <c r="DM82" i="9"/>
  <c r="CU82" i="9"/>
  <c r="H82" i="9"/>
  <c r="AY82" i="9"/>
  <c r="DF82" i="9"/>
  <c r="DE82" i="9"/>
  <c r="AJ82" i="9"/>
  <c r="BG82" i="9"/>
  <c r="CV82" i="9"/>
  <c r="BY82" i="9"/>
  <c r="DJ82" i="9"/>
  <c r="AC82" i="9"/>
  <c r="AS82" i="9"/>
  <c r="CT82" i="9"/>
  <c r="CS82" i="9"/>
  <c r="X82" i="9"/>
  <c r="AU82" i="9"/>
  <c r="DN82" i="9"/>
  <c r="CH82" i="9"/>
  <c r="CG82" i="9"/>
  <c r="L82" i="9"/>
  <c r="AI82" i="9"/>
  <c r="DB82" i="9"/>
  <c r="BV82" i="9"/>
  <c r="BU82" i="9"/>
  <c r="W82" i="9"/>
  <c r="CP82" i="9"/>
  <c r="BJ82" i="9"/>
  <c r="BI82" i="9"/>
  <c r="K82" i="9"/>
  <c r="CD82" i="9"/>
  <c r="AW82" i="9"/>
  <c r="CW82" i="9"/>
  <c r="BZ82" i="9"/>
  <c r="CN82" i="9"/>
  <c r="BQ82" i="9"/>
  <c r="F82" i="9"/>
  <c r="U82" i="9"/>
  <c r="E82" i="9"/>
  <c r="CA82" i="9"/>
  <c r="BD82" i="9"/>
  <c r="BW82" i="9"/>
  <c r="AZ82" i="9"/>
  <c r="D82" i="9"/>
  <c r="BE82" i="9"/>
  <c r="AM82" i="9"/>
  <c r="BA82" i="9"/>
  <c r="AD82" i="9"/>
  <c r="AA82" i="9"/>
  <c r="CX82" i="9"/>
  <c r="R82" i="9"/>
  <c r="Q82" i="9"/>
  <c r="AE82" i="9"/>
  <c r="DH82" i="9"/>
  <c r="CB82" i="9"/>
  <c r="I82" i="9"/>
  <c r="CL82" i="9"/>
  <c r="BK82" i="9"/>
  <c r="AO82" i="9"/>
  <c r="S82" i="9"/>
  <c r="DK82" i="9"/>
  <c r="AX82" i="9"/>
  <c r="AG82" i="9"/>
  <c r="BB82" i="9"/>
  <c r="DP82" i="9"/>
  <c r="BR82" i="9"/>
  <c r="P82" i="9"/>
  <c r="AF82" i="9"/>
  <c r="DI82" i="9"/>
  <c r="AB82" i="9"/>
  <c r="AQ82" i="9"/>
  <c r="AP82" i="9"/>
  <c r="DL82" i="9"/>
  <c r="DG82" i="9"/>
  <c r="CZ82" i="9"/>
  <c r="T82" i="9"/>
  <c r="BC82" i="9"/>
  <c r="CK82" i="9"/>
  <c r="CI82" i="9"/>
  <c r="C82" i="9"/>
  <c r="CY82" i="9"/>
  <c r="BN82" i="9"/>
  <c r="BO82" i="9"/>
  <c r="BM82" i="9"/>
  <c r="BP82" i="9"/>
  <c r="G82" i="9"/>
  <c r="CC82" i="9"/>
  <c r="CO82" i="9"/>
  <c r="CJ82" i="9"/>
  <c r="AR82" i="9"/>
  <c r="DA82" i="9"/>
  <c r="BL82" i="9"/>
  <c r="BX82" i="9"/>
  <c r="A94" i="8"/>
  <c r="DK93" i="8"/>
  <c r="CK93" i="8"/>
  <c r="DD93" i="8"/>
  <c r="F93" i="8"/>
  <c r="AV93" i="8"/>
  <c r="BI93" i="8"/>
  <c r="CZ93" i="8"/>
  <c r="BT93" i="8"/>
  <c r="BS93" i="8"/>
  <c r="BR93" i="8"/>
  <c r="K93" i="8"/>
  <c r="CA93" i="8"/>
  <c r="BA93" i="8"/>
  <c r="BL93" i="8"/>
  <c r="D93" i="8"/>
  <c r="R93" i="8"/>
  <c r="BH93" i="8"/>
  <c r="CX93" i="8"/>
  <c r="AB93" i="8"/>
  <c r="AA93" i="8"/>
  <c r="Z93" i="8"/>
  <c r="CD93" i="8"/>
  <c r="BO93" i="8"/>
  <c r="AO93" i="8"/>
  <c r="S93" i="8"/>
  <c r="G93" i="8"/>
  <c r="CW93" i="8"/>
  <c r="BZ93" i="8"/>
  <c r="CN93" i="8"/>
  <c r="DA93" i="8"/>
  <c r="B93" i="8"/>
  <c r="AS93" i="8"/>
  <c r="DH93" i="8"/>
  <c r="Y93" i="8"/>
  <c r="BY93" i="8"/>
  <c r="BM93" i="8"/>
  <c r="AC93" i="8"/>
  <c r="AI93" i="8"/>
  <c r="AH93" i="8"/>
  <c r="AU93" i="8"/>
  <c r="CV93" i="8"/>
  <c r="CU93" i="8"/>
  <c r="BD93" i="8"/>
  <c r="BP93" i="8"/>
  <c r="Q93" i="8"/>
  <c r="DR93" i="8"/>
  <c r="U93" i="8"/>
  <c r="T93" i="8"/>
  <c r="AG93" i="8"/>
  <c r="CH93" i="8"/>
  <c r="CG93" i="8"/>
  <c r="AN93" i="8"/>
  <c r="E93" i="8"/>
  <c r="CP93" i="8"/>
  <c r="C93" i="8"/>
  <c r="BF93" i="8"/>
  <c r="BE93" i="8"/>
  <c r="L93" i="8"/>
  <c r="CY93" i="8"/>
  <c r="CM93" i="8"/>
  <c r="BC93" i="8"/>
  <c r="V93" i="8"/>
  <c r="DQ93" i="8"/>
  <c r="AT93" i="8"/>
  <c r="CI93" i="8"/>
  <c r="BQ93" i="8"/>
  <c r="CT93" i="8"/>
  <c r="AQ93" i="8"/>
  <c r="DC93" i="8"/>
  <c r="CF93" i="8"/>
  <c r="DG93" i="8"/>
  <c r="AL93" i="8"/>
  <c r="DE93" i="8"/>
  <c r="AE93" i="8"/>
  <c r="CO93" i="8"/>
  <c r="CS93" i="8"/>
  <c r="W93" i="8"/>
  <c r="BK93" i="8"/>
  <c r="CE93" i="8"/>
  <c r="DF93" i="8"/>
  <c r="CR93" i="8"/>
  <c r="AW93" i="8"/>
  <c r="BB93" i="8"/>
  <c r="BN93" i="8"/>
  <c r="X93" i="8"/>
  <c r="J93" i="8"/>
  <c r="DN93" i="8"/>
  <c r="DM93" i="8"/>
  <c r="AM93" i="8"/>
  <c r="CQ93" i="8"/>
  <c r="DO93" i="8"/>
  <c r="CJ93" i="8"/>
  <c r="BU93" i="8"/>
  <c r="AY93" i="8"/>
  <c r="CB93" i="8"/>
  <c r="DP93" i="8"/>
  <c r="CL93" i="8"/>
  <c r="BV93" i="8"/>
  <c r="BG93" i="8"/>
  <c r="DJ93" i="8"/>
  <c r="AX93" i="8"/>
  <c r="DB93" i="8"/>
  <c r="BW93" i="8"/>
  <c r="AF93" i="8"/>
  <c r="AD93" i="8"/>
  <c r="DL93" i="8"/>
  <c r="AP93" i="8"/>
  <c r="AJ93" i="8"/>
  <c r="BX93" i="8"/>
  <c r="P93" i="8"/>
  <c r="O93" i="8"/>
  <c r="AR93" i="8"/>
  <c r="M93" i="8"/>
  <c r="AZ93" i="8"/>
  <c r="CC93" i="8"/>
  <c r="N93" i="8"/>
  <c r="H93" i="8"/>
  <c r="I93" i="8"/>
  <c r="AK93" i="8"/>
  <c r="DI93" i="8"/>
  <c r="BJ93" i="8"/>
  <c r="A84" i="9"/>
  <c r="BG83" i="9"/>
  <c r="BF83" i="9"/>
  <c r="H83" i="9"/>
  <c r="CA83" i="9"/>
  <c r="AU83" i="9"/>
  <c r="AT83" i="9"/>
  <c r="DM83" i="9"/>
  <c r="BO83" i="9"/>
  <c r="BY83" i="9"/>
  <c r="BB83" i="9"/>
  <c r="CR83" i="9"/>
  <c r="F83" i="9"/>
  <c r="AA83" i="9"/>
  <c r="AI83" i="9"/>
  <c r="AH83" i="9"/>
  <c r="DA83" i="9"/>
  <c r="BC83" i="9"/>
  <c r="W83" i="9"/>
  <c r="V83" i="9"/>
  <c r="CO83" i="9"/>
  <c r="DL83" i="9"/>
  <c r="AQ83" i="9"/>
  <c r="K83" i="9"/>
  <c r="J83" i="9"/>
  <c r="CC83" i="9"/>
  <c r="CZ83" i="9"/>
  <c r="AE83" i="9"/>
  <c r="BQ83" i="9"/>
  <c r="CN83" i="9"/>
  <c r="S83" i="9"/>
  <c r="AN83" i="9"/>
  <c r="CV83" i="9"/>
  <c r="BA83" i="9"/>
  <c r="M83" i="9"/>
  <c r="BE83" i="9"/>
  <c r="CB83" i="9"/>
  <c r="G83" i="9"/>
  <c r="R83" i="9"/>
  <c r="BZ83" i="9"/>
  <c r="AJ83" i="9"/>
  <c r="DH83" i="9"/>
  <c r="DO83" i="9"/>
  <c r="DN83" i="9"/>
  <c r="AS83" i="9"/>
  <c r="BP83" i="9"/>
  <c r="DC83" i="9"/>
  <c r="DB83" i="9"/>
  <c r="AG83" i="9"/>
  <c r="BD83" i="9"/>
  <c r="CQ83" i="9"/>
  <c r="CP83" i="9"/>
  <c r="U83" i="9"/>
  <c r="AR83" i="9"/>
  <c r="DK83" i="9"/>
  <c r="CE83" i="9"/>
  <c r="CD83" i="9"/>
  <c r="I83" i="9"/>
  <c r="AF83" i="9"/>
  <c r="CY83" i="9"/>
  <c r="CW83" i="9"/>
  <c r="BT83" i="9"/>
  <c r="CF83" i="9"/>
  <c r="AX83" i="9"/>
  <c r="Z83" i="9"/>
  <c r="BJ83" i="9"/>
  <c r="AB83" i="9"/>
  <c r="DD83" i="9"/>
  <c r="DP83" i="9"/>
  <c r="DJ83" i="9"/>
  <c r="DF83" i="9"/>
  <c r="CH83" i="9"/>
  <c r="CT83" i="9"/>
  <c r="CS83" i="9"/>
  <c r="CJ83" i="9"/>
  <c r="BL83" i="9"/>
  <c r="DE83" i="9"/>
  <c r="BX83" i="9"/>
  <c r="BW83" i="9"/>
  <c r="AK83" i="9"/>
  <c r="N83" i="9"/>
  <c r="DQ83" i="9"/>
  <c r="O83" i="9"/>
  <c r="T83" i="9"/>
  <c r="CM83" i="9"/>
  <c r="AM83" i="9"/>
  <c r="AL83" i="9"/>
  <c r="AZ83" i="9"/>
  <c r="BR83" i="9"/>
  <c r="Q83" i="9"/>
  <c r="P83" i="9"/>
  <c r="AD83" i="9"/>
  <c r="CK83" i="9"/>
  <c r="D83" i="9"/>
  <c r="B83" i="9"/>
  <c r="CX83" i="9"/>
  <c r="BM83" i="9"/>
  <c r="CG83" i="9"/>
  <c r="CI83" i="9"/>
  <c r="DG83" i="9"/>
  <c r="CU83" i="9"/>
  <c r="DI83" i="9"/>
  <c r="CL83" i="9"/>
  <c r="BH83" i="9"/>
  <c r="BV83" i="9"/>
  <c r="BU83" i="9"/>
  <c r="DR83" i="9"/>
  <c r="AY83" i="9"/>
  <c r="BI83" i="9"/>
  <c r="AC83" i="9"/>
  <c r="L83" i="9"/>
  <c r="AO83" i="9"/>
  <c r="BK83" i="9"/>
  <c r="AW83" i="9"/>
  <c r="Y83" i="9"/>
  <c r="AV83" i="9"/>
  <c r="E83" i="9"/>
  <c r="C83" i="9"/>
  <c r="X83" i="9"/>
  <c r="BS83" i="9"/>
  <c r="BN83" i="9"/>
  <c r="AP83" i="9"/>
  <c r="A95" i="8"/>
  <c r="DF94" i="8"/>
  <c r="L94" i="8"/>
  <c r="BK94" i="8"/>
  <c r="DK94" i="8"/>
  <c r="Y94" i="8"/>
  <c r="BP94" i="8"/>
  <c r="CV94" i="8"/>
  <c r="BV94" i="8"/>
  <c r="DP94" i="8"/>
  <c r="O94" i="8"/>
  <c r="BI94" i="8"/>
  <c r="BZ94" i="8"/>
  <c r="CM94" i="8"/>
  <c r="CL94" i="8"/>
  <c r="CK94" i="8"/>
  <c r="T94" i="8"/>
  <c r="CJ94" i="8"/>
  <c r="BJ94" i="8"/>
  <c r="DQ94" i="8"/>
  <c r="DD94" i="8"/>
  <c r="AN94" i="8"/>
  <c r="N94" i="8"/>
  <c r="BU94" i="8"/>
  <c r="BH94" i="8"/>
  <c r="AB94" i="8"/>
  <c r="B94" i="8"/>
  <c r="AV94" i="8"/>
  <c r="AJ94" i="8"/>
  <c r="BM94" i="8"/>
  <c r="CO94" i="8"/>
  <c r="W94" i="8"/>
  <c r="V94" i="8"/>
  <c r="C94" i="8"/>
  <c r="DH94" i="8"/>
  <c r="X94" i="8"/>
  <c r="BX94" i="8"/>
  <c r="BL94" i="8"/>
  <c r="Q94" i="8"/>
  <c r="AQ94" i="8"/>
  <c r="CN94" i="8"/>
  <c r="BA94" i="8"/>
  <c r="DN94" i="8"/>
  <c r="CE94" i="8"/>
  <c r="CD94" i="8"/>
  <c r="AZ94" i="8"/>
  <c r="DL94" i="8"/>
  <c r="AA94" i="8"/>
  <c r="BW94" i="8"/>
  <c r="AI94" i="8"/>
  <c r="P94" i="8"/>
  <c r="DR94" i="8"/>
  <c r="CU94" i="8"/>
  <c r="CQ94" i="8"/>
  <c r="DJ94" i="8"/>
  <c r="J94" i="8"/>
  <c r="BE94" i="8"/>
  <c r="E94" i="8"/>
  <c r="D94" i="8"/>
  <c r="CT94" i="8"/>
  <c r="DE94" i="8"/>
  <c r="CH94" i="8"/>
  <c r="CS94" i="8"/>
  <c r="AX94" i="8"/>
  <c r="CG94" i="8"/>
  <c r="AL94" i="8"/>
  <c r="CR94" i="8"/>
  <c r="DM94" i="8"/>
  <c r="M94" i="8"/>
  <c r="AC94" i="8"/>
  <c r="BS94" i="8"/>
  <c r="BR94" i="8"/>
  <c r="AK94" i="8"/>
  <c r="AW94" i="8"/>
  <c r="AE94" i="8"/>
  <c r="CI94" i="8"/>
  <c r="CY94" i="8"/>
  <c r="CP94" i="8"/>
  <c r="DI94" i="8"/>
  <c r="DG94" i="8"/>
  <c r="CW94" i="8"/>
  <c r="BG94" i="8"/>
  <c r="BY94" i="8"/>
  <c r="AP94" i="8"/>
  <c r="DB94" i="8"/>
  <c r="AG94" i="8"/>
  <c r="CC94" i="8"/>
  <c r="CA94" i="8"/>
  <c r="AR94" i="8"/>
  <c r="BF94" i="8"/>
  <c r="I94" i="8"/>
  <c r="DC94" i="8"/>
  <c r="BC94" i="8"/>
  <c r="AU94" i="8"/>
  <c r="AS94" i="8"/>
  <c r="K94" i="8"/>
  <c r="BD94" i="8"/>
  <c r="AM94" i="8"/>
  <c r="AH94" i="8"/>
  <c r="R94" i="8"/>
  <c r="AF94" i="8"/>
  <c r="AD94" i="8"/>
  <c r="AO94" i="8"/>
  <c r="G94" i="8"/>
  <c r="AY94" i="8"/>
  <c r="CF94" i="8"/>
  <c r="H94" i="8"/>
  <c r="DA94" i="8"/>
  <c r="DO94" i="8"/>
  <c r="BT94" i="8"/>
  <c r="BQ94" i="8"/>
  <c r="S94" i="8"/>
  <c r="Z94" i="8"/>
  <c r="BB94" i="8"/>
  <c r="CX94" i="8"/>
  <c r="BN94" i="8"/>
  <c r="CB94" i="8"/>
  <c r="U94" i="8"/>
  <c r="AT94" i="8"/>
  <c r="F94" i="8"/>
  <c r="BO94" i="8"/>
  <c r="CZ94" i="8"/>
  <c r="A85" i="9"/>
  <c r="CB84" i="9"/>
  <c r="CA84" i="9"/>
  <c r="F84" i="9"/>
  <c r="AC84" i="9"/>
  <c r="CV84" i="9"/>
  <c r="BP84" i="9"/>
  <c r="BO84" i="9"/>
  <c r="Q84" i="9"/>
  <c r="CJ84" i="9"/>
  <c r="V84" i="9"/>
  <c r="BH84" i="9"/>
  <c r="M84" i="9"/>
  <c r="CP84" i="9"/>
  <c r="BD84" i="9"/>
  <c r="BC84" i="9"/>
  <c r="E84" i="9"/>
  <c r="BX84" i="9"/>
  <c r="AR84" i="9"/>
  <c r="AQ84" i="9"/>
  <c r="DJ84" i="9"/>
  <c r="BL84" i="9"/>
  <c r="AF84" i="9"/>
  <c r="AE84" i="9"/>
  <c r="CX84" i="9"/>
  <c r="AZ84" i="9"/>
  <c r="T84" i="9"/>
  <c r="S84" i="9"/>
  <c r="CL84" i="9"/>
  <c r="DI84" i="9"/>
  <c r="AN84" i="9"/>
  <c r="DP84" i="9"/>
  <c r="CS84" i="9"/>
  <c r="K84" i="9"/>
  <c r="AW84" i="9"/>
  <c r="H84" i="9"/>
  <c r="G84" i="9"/>
  <c r="BZ84" i="9"/>
  <c r="CW84" i="9"/>
  <c r="AB84" i="9"/>
  <c r="CT84" i="9"/>
  <c r="BW84" i="9"/>
  <c r="DM84" i="9"/>
  <c r="AA84" i="9"/>
  <c r="AV84" i="9"/>
  <c r="BN84" i="9"/>
  <c r="CK84" i="9"/>
  <c r="P84" i="9"/>
  <c r="BB84" i="9"/>
  <c r="BY84" i="9"/>
  <c r="D84" i="9"/>
  <c r="DL84" i="9"/>
  <c r="DK84" i="9"/>
  <c r="AP84" i="9"/>
  <c r="BM84" i="9"/>
  <c r="CZ84" i="9"/>
  <c r="CY84" i="9"/>
  <c r="AD84" i="9"/>
  <c r="BA84" i="9"/>
  <c r="BF84" i="9"/>
  <c r="BV84" i="9"/>
  <c r="BR84" i="9"/>
  <c r="X84" i="9"/>
  <c r="Y84" i="9"/>
  <c r="AJ84" i="9"/>
  <c r="BE84" i="9"/>
  <c r="Z84" i="9"/>
  <c r="B84" i="9"/>
  <c r="N84" i="9"/>
  <c r="AI84" i="9"/>
  <c r="DG84" i="9"/>
  <c r="I84" i="9"/>
  <c r="DQ84" i="9"/>
  <c r="CC84" i="9"/>
  <c r="CQ84" i="9"/>
  <c r="BT84" i="9"/>
  <c r="DD84" i="9"/>
  <c r="CU84" i="9"/>
  <c r="BG84" i="9"/>
  <c r="BU84" i="9"/>
  <c r="AX84" i="9"/>
  <c r="CD84" i="9"/>
  <c r="AK84" i="9"/>
  <c r="AY84" i="9"/>
  <c r="AL84" i="9"/>
  <c r="O84" i="9"/>
  <c r="AH84" i="9"/>
  <c r="DR84" i="9"/>
  <c r="U84" i="9"/>
  <c r="L84" i="9"/>
  <c r="CM84" i="9"/>
  <c r="R84" i="9"/>
  <c r="BI84" i="9"/>
  <c r="DN84" i="9"/>
  <c r="AM84" i="9"/>
  <c r="DO84" i="9"/>
  <c r="CR84" i="9"/>
  <c r="CI84" i="9"/>
  <c r="AT84" i="9"/>
  <c r="BS84" i="9"/>
  <c r="J84" i="9"/>
  <c r="AO84" i="9"/>
  <c r="AG84" i="9"/>
  <c r="DH84" i="9"/>
  <c r="CF84" i="9"/>
  <c r="DC84" i="9"/>
  <c r="CG84" i="9"/>
  <c r="AS84" i="9"/>
  <c r="BJ84" i="9"/>
  <c r="CN84" i="9"/>
  <c r="DA84" i="9"/>
  <c r="DE84" i="9"/>
  <c r="BK84" i="9"/>
  <c r="C84" i="9"/>
  <c r="DF84" i="9"/>
  <c r="W84" i="9"/>
  <c r="CO84" i="9"/>
  <c r="DB84" i="9"/>
  <c r="BQ84" i="9"/>
  <c r="CH84" i="9"/>
  <c r="AU84" i="9"/>
  <c r="CE84" i="9"/>
  <c r="A96" i="8"/>
  <c r="Y95" i="8"/>
  <c r="AT95" i="8"/>
  <c r="AG95" i="8"/>
  <c r="BN95" i="8"/>
  <c r="G95" i="8"/>
  <c r="BJ95" i="8"/>
  <c r="DI95" i="8"/>
  <c r="T95" i="8"/>
  <c r="S95" i="8"/>
  <c r="R95" i="8"/>
  <c r="CQ95" i="8"/>
  <c r="J95" i="8"/>
  <c r="N95" i="8"/>
  <c r="CW95" i="8"/>
  <c r="F95" i="8"/>
  <c r="BH95" i="8"/>
  <c r="DQ95" i="8"/>
  <c r="CE95" i="8"/>
  <c r="BU95" i="8"/>
  <c r="AI95" i="8"/>
  <c r="CP95" i="8"/>
  <c r="CC95" i="8"/>
  <c r="BI95" i="8"/>
  <c r="W95" i="8"/>
  <c r="CD95" i="8"/>
  <c r="BQ95" i="8"/>
  <c r="M95" i="8"/>
  <c r="DC95" i="8"/>
  <c r="DN95" i="8"/>
  <c r="BM95" i="8"/>
  <c r="CB95" i="8"/>
  <c r="CU95" i="8"/>
  <c r="X95" i="8"/>
  <c r="DF95" i="8"/>
  <c r="Q95" i="8"/>
  <c r="BS95" i="8"/>
  <c r="DB95" i="8"/>
  <c r="BG95" i="8"/>
  <c r="BR95" i="8"/>
  <c r="DM95" i="8"/>
  <c r="AU95" i="8"/>
  <c r="BF95" i="8"/>
  <c r="DA95" i="8"/>
  <c r="L95" i="8"/>
  <c r="AB95" i="8"/>
  <c r="AQ95" i="8"/>
  <c r="CN95" i="8"/>
  <c r="CM95" i="8"/>
  <c r="BB95" i="8"/>
  <c r="K95" i="8"/>
  <c r="AH95" i="8"/>
  <c r="CO95" i="8"/>
  <c r="DR95" i="8"/>
  <c r="H95" i="8"/>
  <c r="AA95" i="8"/>
  <c r="BX95" i="8"/>
  <c r="BW95" i="8"/>
  <c r="AL95" i="8"/>
  <c r="V95" i="8"/>
  <c r="BE95" i="8"/>
  <c r="CX95" i="8"/>
  <c r="BD95" i="8"/>
  <c r="BC95" i="8"/>
  <c r="B95" i="8"/>
  <c r="AS95" i="8"/>
  <c r="DE95" i="8"/>
  <c r="U95" i="8"/>
  <c r="CS95" i="8"/>
  <c r="I95" i="8"/>
  <c r="CG95" i="8"/>
  <c r="AP95" i="8"/>
  <c r="CR95" i="8"/>
  <c r="BT95" i="8"/>
  <c r="AF95" i="8"/>
  <c r="AK95" i="8"/>
  <c r="CH95" i="8"/>
  <c r="DL95" i="8"/>
  <c r="CA95" i="8"/>
  <c r="BZ95" i="8"/>
  <c r="AO95" i="8"/>
  <c r="DG95" i="8"/>
  <c r="BO95" i="8"/>
  <c r="AY95" i="8"/>
  <c r="AX95" i="8"/>
  <c r="CV95" i="8"/>
  <c r="BK95" i="8"/>
  <c r="Z95" i="8"/>
  <c r="E95" i="8"/>
  <c r="DH95" i="8"/>
  <c r="AM95" i="8"/>
  <c r="AD95" i="8"/>
  <c r="BL95" i="8"/>
  <c r="AN95" i="8"/>
  <c r="C95" i="8"/>
  <c r="O95" i="8"/>
  <c r="BP95" i="8"/>
  <c r="AR95" i="8"/>
  <c r="D95" i="8"/>
  <c r="P95" i="8"/>
  <c r="CY95" i="8"/>
  <c r="CL95" i="8"/>
  <c r="AZ95" i="8"/>
  <c r="DP95" i="8"/>
  <c r="BV95" i="8"/>
  <c r="CZ95" i="8"/>
  <c r="CF95" i="8"/>
  <c r="DD95" i="8"/>
  <c r="DO95" i="8"/>
  <c r="AV95" i="8"/>
  <c r="CK95" i="8"/>
  <c r="CI95" i="8"/>
  <c r="AC95" i="8"/>
  <c r="BA95" i="8"/>
  <c r="CJ95" i="8"/>
  <c r="AE95" i="8"/>
  <c r="DJ95" i="8"/>
  <c r="AW95" i="8"/>
  <c r="CT95" i="8"/>
  <c r="BY95" i="8"/>
  <c r="AJ95" i="8"/>
  <c r="DK95" i="8"/>
  <c r="A86" i="9"/>
  <c r="CW85" i="9"/>
  <c r="CV85" i="9"/>
  <c r="AA85" i="9"/>
  <c r="AX85" i="9"/>
  <c r="CK85" i="9"/>
  <c r="CJ85" i="9"/>
  <c r="O85" i="9"/>
  <c r="AL85" i="9"/>
  <c r="DQ85" i="9"/>
  <c r="CB85" i="9"/>
  <c r="BE85" i="9"/>
  <c r="CP85" i="9"/>
  <c r="I85" i="9"/>
  <c r="AD85" i="9"/>
  <c r="BY85" i="9"/>
  <c r="BX85" i="9"/>
  <c r="C85" i="9"/>
  <c r="Z85" i="9"/>
  <c r="DE85" i="9"/>
  <c r="BM85" i="9"/>
  <c r="BL85" i="9"/>
  <c r="N85" i="9"/>
  <c r="CS85" i="9"/>
  <c r="BA85" i="9"/>
  <c r="AZ85" i="9"/>
  <c r="B85" i="9"/>
  <c r="CG85" i="9"/>
  <c r="AO85" i="9"/>
  <c r="AN85" i="9"/>
  <c r="DG85" i="9"/>
  <c r="BU85" i="9"/>
  <c r="BH85" i="9"/>
  <c r="CY85" i="9"/>
  <c r="BD85" i="9"/>
  <c r="K85" i="9"/>
  <c r="AC85" i="9"/>
  <c r="AB85" i="9"/>
  <c r="CU85" i="9"/>
  <c r="DR85" i="9"/>
  <c r="BI85" i="9"/>
  <c r="AQ85" i="9"/>
  <c r="CC85" i="9"/>
  <c r="AH85" i="9"/>
  <c r="DK85" i="9"/>
  <c r="Q85" i="9"/>
  <c r="P85" i="9"/>
  <c r="CI85" i="9"/>
  <c r="DF85" i="9"/>
  <c r="AW85" i="9"/>
  <c r="E85" i="9"/>
  <c r="D85" i="9"/>
  <c r="BW85" i="9"/>
  <c r="CT85" i="9"/>
  <c r="AK85" i="9"/>
  <c r="BK85" i="9"/>
  <c r="CH85" i="9"/>
  <c r="Y85" i="9"/>
  <c r="AY85" i="9"/>
  <c r="BV85" i="9"/>
  <c r="M85" i="9"/>
  <c r="BG85" i="9"/>
  <c r="BF85" i="9"/>
  <c r="BT85" i="9"/>
  <c r="AF85" i="9"/>
  <c r="AP85" i="9"/>
  <c r="AJ85" i="9"/>
  <c r="BC85" i="9"/>
  <c r="J85" i="9"/>
  <c r="DJ85" i="9"/>
  <c r="T85" i="9"/>
  <c r="S85" i="9"/>
  <c r="AG85" i="9"/>
  <c r="CN85" i="9"/>
  <c r="DB85" i="9"/>
  <c r="DC85" i="9"/>
  <c r="BR85" i="9"/>
  <c r="CF85" i="9"/>
  <c r="CZ85" i="9"/>
  <c r="AV85" i="9"/>
  <c r="BO85" i="9"/>
  <c r="AT85" i="9"/>
  <c r="CD85" i="9"/>
  <c r="U85" i="9"/>
  <c r="DN85" i="9"/>
  <c r="DM85" i="9"/>
  <c r="DI85" i="9"/>
  <c r="CR85" i="9"/>
  <c r="CQ85" i="9"/>
  <c r="DO85" i="9"/>
  <c r="R85" i="9"/>
  <c r="DP85" i="9"/>
  <c r="CX85" i="9"/>
  <c r="DL85" i="9"/>
  <c r="BB85" i="9"/>
  <c r="X85" i="9"/>
  <c r="AM85" i="9"/>
  <c r="CO85" i="9"/>
  <c r="BJ85" i="9"/>
  <c r="BS85" i="9"/>
  <c r="DD85" i="9"/>
  <c r="AS85" i="9"/>
  <c r="CM85" i="9"/>
  <c r="W85" i="9"/>
  <c r="BQ85" i="9"/>
  <c r="F85" i="9"/>
  <c r="BZ85" i="9"/>
  <c r="AU85" i="9"/>
  <c r="AR85" i="9"/>
  <c r="BN85" i="9"/>
  <c r="L85" i="9"/>
  <c r="H85" i="9"/>
  <c r="G85" i="9"/>
  <c r="CA85" i="9"/>
  <c r="DA85" i="9"/>
  <c r="BP85" i="9"/>
  <c r="DH85" i="9"/>
  <c r="AI85" i="9"/>
  <c r="CL85" i="9"/>
  <c r="AE85" i="9"/>
  <c r="V85" i="9"/>
  <c r="CE85" i="9"/>
  <c r="A97" i="8"/>
  <c r="AT96" i="8"/>
  <c r="H96" i="8"/>
  <c r="BO96" i="8"/>
  <c r="BB96" i="8"/>
  <c r="CW96" i="8"/>
  <c r="AG96" i="8"/>
  <c r="CG96" i="8"/>
  <c r="DC96" i="8"/>
  <c r="DR96" i="8"/>
  <c r="DQ96" i="8"/>
  <c r="DP96" i="8"/>
  <c r="BE96" i="8"/>
  <c r="Q96" i="8"/>
  <c r="J96" i="8"/>
  <c r="DA96" i="8"/>
  <c r="DL96" i="8"/>
  <c r="AE96" i="8"/>
  <c r="R96" i="8"/>
  <c r="DF96" i="8"/>
  <c r="AC96" i="8"/>
  <c r="AV96" i="8"/>
  <c r="CV96" i="8"/>
  <c r="BI96" i="8"/>
  <c r="BH96" i="8"/>
  <c r="BG96" i="8"/>
  <c r="B96" i="8"/>
  <c r="CO96" i="8"/>
  <c r="CZ96" i="8"/>
  <c r="S96" i="8"/>
  <c r="F96" i="8"/>
  <c r="CP96" i="8"/>
  <c r="BD96" i="8"/>
  <c r="DK96" i="8"/>
  <c r="CX96" i="8"/>
  <c r="CD96" i="8"/>
  <c r="AR96" i="8"/>
  <c r="CY96" i="8"/>
  <c r="CL96" i="8"/>
  <c r="AP96" i="8"/>
  <c r="BS96" i="8"/>
  <c r="Y96" i="8"/>
  <c r="X96" i="8"/>
  <c r="DH96" i="8"/>
  <c r="DN96" i="8"/>
  <c r="AD96" i="8"/>
  <c r="DB96" i="8"/>
  <c r="BR96" i="8"/>
  <c r="O96" i="8"/>
  <c r="AU96" i="8"/>
  <c r="CU96" i="8"/>
  <c r="CQ96" i="8"/>
  <c r="BF96" i="8"/>
  <c r="DM96" i="8"/>
  <c r="AA96" i="8"/>
  <c r="CC96" i="8"/>
  <c r="BV96" i="8"/>
  <c r="AH96" i="8"/>
  <c r="DE96" i="8"/>
  <c r="K96" i="8"/>
  <c r="BJ96" i="8"/>
  <c r="AL96" i="8"/>
  <c r="V96" i="8"/>
  <c r="CN96" i="8"/>
  <c r="CB96" i="8"/>
  <c r="CM96" i="8"/>
  <c r="DI96" i="8"/>
  <c r="BP96" i="8"/>
  <c r="CA96" i="8"/>
  <c r="AF96" i="8"/>
  <c r="BC96" i="8"/>
  <c r="DJ96" i="8"/>
  <c r="N96" i="8"/>
  <c r="M96" i="8"/>
  <c r="AB96" i="8"/>
  <c r="CT96" i="8"/>
  <c r="CS96" i="8"/>
  <c r="AM96" i="8"/>
  <c r="E96" i="8"/>
  <c r="CR96" i="8"/>
  <c r="DG96" i="8"/>
  <c r="BA96" i="8"/>
  <c r="BW96" i="8"/>
  <c r="CH96" i="8"/>
  <c r="W96" i="8"/>
  <c r="CJ96" i="8"/>
  <c r="BQ96" i="8"/>
  <c r="C96" i="8"/>
  <c r="AJ96" i="8"/>
  <c r="BZ96" i="8"/>
  <c r="AX96" i="8"/>
  <c r="DO96" i="8"/>
  <c r="CK96" i="8"/>
  <c r="BN96" i="8"/>
  <c r="U96" i="8"/>
  <c r="T96" i="8"/>
  <c r="AQ96" i="8"/>
  <c r="BT96" i="8"/>
  <c r="G96" i="8"/>
  <c r="CF96" i="8"/>
  <c r="CE96" i="8"/>
  <c r="AS96" i="8"/>
  <c r="CI96" i="8"/>
  <c r="DD96" i="8"/>
  <c r="BL96" i="8"/>
  <c r="BK96" i="8"/>
  <c r="Z96" i="8"/>
  <c r="BX96" i="8"/>
  <c r="P96" i="8"/>
  <c r="BY96" i="8"/>
  <c r="AO96" i="8"/>
  <c r="AY96" i="8"/>
  <c r="AI96" i="8"/>
  <c r="AK96" i="8"/>
  <c r="I96" i="8"/>
  <c r="AN96" i="8"/>
  <c r="D96" i="8"/>
  <c r="AZ96" i="8"/>
  <c r="BM96" i="8"/>
  <c r="L96" i="8"/>
  <c r="AW96" i="8"/>
  <c r="BU96" i="8"/>
  <c r="A87" i="9"/>
  <c r="DR86" i="9"/>
  <c r="BH86" i="9"/>
  <c r="BS86" i="9"/>
  <c r="J86" i="9"/>
  <c r="CA86" i="9"/>
  <c r="AN86" i="9"/>
  <c r="DF86" i="9"/>
  <c r="DQ86" i="9"/>
  <c r="AV86" i="9"/>
  <c r="BG86" i="9"/>
  <c r="BO86" i="9"/>
  <c r="AB86" i="9"/>
  <c r="AC86" i="9"/>
  <c r="CU86" i="9"/>
  <c r="R86" i="9"/>
  <c r="CT86" i="9"/>
  <c r="DE86" i="9"/>
  <c r="AJ86" i="9"/>
  <c r="AU86" i="9"/>
  <c r="BC86" i="9"/>
  <c r="P86" i="9"/>
  <c r="CH86" i="9"/>
  <c r="CS86" i="9"/>
  <c r="X86" i="9"/>
  <c r="AI86" i="9"/>
  <c r="DN86" i="9"/>
  <c r="DM86" i="9"/>
  <c r="AQ86" i="9"/>
  <c r="BV86" i="9"/>
  <c r="CG86" i="9"/>
  <c r="L86" i="9"/>
  <c r="W86" i="9"/>
  <c r="DB86" i="9"/>
  <c r="DA86" i="9"/>
  <c r="AE86" i="9"/>
  <c r="BJ86" i="9"/>
  <c r="BU86" i="9"/>
  <c r="K86" i="9"/>
  <c r="CP86" i="9"/>
  <c r="CO86" i="9"/>
  <c r="S86" i="9"/>
  <c r="O86" i="9"/>
  <c r="BZ86" i="9"/>
  <c r="DI86" i="9"/>
  <c r="AX86" i="9"/>
  <c r="BI86" i="9"/>
  <c r="CD86" i="9"/>
  <c r="CC86" i="9"/>
  <c r="G86" i="9"/>
  <c r="DH86" i="9"/>
  <c r="AP86" i="9"/>
  <c r="BY86" i="9"/>
  <c r="AL86" i="9"/>
  <c r="AW86" i="9"/>
  <c r="DP86" i="9"/>
  <c r="BR86" i="9"/>
  <c r="Z86" i="9"/>
  <c r="AK86" i="9"/>
  <c r="DD86" i="9"/>
  <c r="DO86" i="9"/>
  <c r="BF86" i="9"/>
  <c r="BE86" i="9"/>
  <c r="CJ86" i="9"/>
  <c r="N86" i="9"/>
  <c r="Y86" i="9"/>
  <c r="CR86" i="9"/>
  <c r="DC86" i="9"/>
  <c r="AT86" i="9"/>
  <c r="AS86" i="9"/>
  <c r="DK86" i="9"/>
  <c r="BX86" i="9"/>
  <c r="B86" i="9"/>
  <c r="M86" i="9"/>
  <c r="CF86" i="9"/>
  <c r="CQ86" i="9"/>
  <c r="AH86" i="9"/>
  <c r="I86" i="9"/>
  <c r="AF86" i="9"/>
  <c r="CW86" i="9"/>
  <c r="E86" i="9"/>
  <c r="BM86" i="9"/>
  <c r="CV86" i="9"/>
  <c r="C86" i="9"/>
  <c r="CL86" i="9"/>
  <c r="AO86" i="9"/>
  <c r="BW86" i="9"/>
  <c r="BL86" i="9"/>
  <c r="BB86" i="9"/>
  <c r="CK86" i="9"/>
  <c r="H86" i="9"/>
  <c r="AD86" i="9"/>
  <c r="AZ86" i="9"/>
  <c r="T86" i="9"/>
  <c r="BA86" i="9"/>
  <c r="BQ86" i="9"/>
  <c r="DL86" i="9"/>
  <c r="CE86" i="9"/>
  <c r="AG86" i="9"/>
  <c r="CN86" i="9"/>
  <c r="CB86" i="9"/>
  <c r="CY86" i="9"/>
  <c r="AA86" i="9"/>
  <c r="Q86" i="9"/>
  <c r="CM86" i="9"/>
  <c r="DJ86" i="9"/>
  <c r="BP86" i="9"/>
  <c r="BT86" i="9"/>
  <c r="AR86" i="9"/>
  <c r="BD86" i="9"/>
  <c r="CI86" i="9"/>
  <c r="CZ86" i="9"/>
  <c r="U86" i="9"/>
  <c r="AY86" i="9"/>
  <c r="V86" i="9"/>
  <c r="BK86" i="9"/>
  <c r="BN86" i="9"/>
  <c r="CX86" i="9"/>
  <c r="F86" i="9"/>
  <c r="AM86" i="9"/>
  <c r="D86" i="9"/>
  <c r="DG86" i="9"/>
  <c r="A98" i="8"/>
  <c r="BO97" i="8"/>
  <c r="R97" i="8"/>
  <c r="AC97" i="8"/>
  <c r="CJ97" i="8"/>
  <c r="BW97" i="8"/>
  <c r="DR97" i="8"/>
  <c r="BG97" i="8"/>
  <c r="BU97" i="8"/>
  <c r="AE97" i="8"/>
  <c r="AZ97" i="8"/>
  <c r="AM97" i="8"/>
  <c r="CH97" i="8"/>
  <c r="DB97" i="8"/>
  <c r="BT97" i="8"/>
  <c r="S97" i="8"/>
  <c r="DJ97" i="8"/>
  <c r="AN97" i="8"/>
  <c r="AA97" i="8"/>
  <c r="DK97" i="8"/>
  <c r="BN97" i="8"/>
  <c r="BY97" i="8"/>
  <c r="Z97" i="8"/>
  <c r="CY97" i="8"/>
  <c r="BB97" i="8"/>
  <c r="BM97" i="8"/>
  <c r="DG97" i="8"/>
  <c r="N97" i="8"/>
  <c r="G97" i="8"/>
  <c r="BZ97" i="8"/>
  <c r="CW97" i="8"/>
  <c r="DH97" i="8"/>
  <c r="DF97" i="8"/>
  <c r="Y97" i="8"/>
  <c r="CR97" i="8"/>
  <c r="AR97" i="8"/>
  <c r="DD97" i="8"/>
  <c r="BI97" i="8"/>
  <c r="BH97" i="8"/>
  <c r="AP97" i="8"/>
  <c r="CK97" i="8"/>
  <c r="CV97" i="8"/>
  <c r="CT97" i="8"/>
  <c r="DP97" i="8"/>
  <c r="AD97" i="8"/>
  <c r="BA97" i="8"/>
  <c r="BX97" i="8"/>
  <c r="BV97" i="8"/>
  <c r="F97" i="8"/>
  <c r="AO97" i="8"/>
  <c r="BL97" i="8"/>
  <c r="CU97" i="8"/>
  <c r="BJ97" i="8"/>
  <c r="AH97" i="8"/>
  <c r="BE97" i="8"/>
  <c r="CB97" i="8"/>
  <c r="CO97" i="8"/>
  <c r="Q97" i="8"/>
  <c r="AB97" i="8"/>
  <c r="CI97" i="8"/>
  <c r="AX97" i="8"/>
  <c r="J97" i="8"/>
  <c r="AG97" i="8"/>
  <c r="BD97" i="8"/>
  <c r="DO97" i="8"/>
  <c r="DN97" i="8"/>
  <c r="BQ97" i="8"/>
  <c r="E97" i="8"/>
  <c r="P97" i="8"/>
  <c r="BK97" i="8"/>
  <c r="AL97" i="8"/>
  <c r="I97" i="8"/>
  <c r="AF97" i="8"/>
  <c r="CQ97" i="8"/>
  <c r="CP97" i="8"/>
  <c r="AS97" i="8"/>
  <c r="D97" i="8"/>
  <c r="AY97" i="8"/>
  <c r="B97" i="8"/>
  <c r="O97" i="8"/>
  <c r="CM97" i="8"/>
  <c r="C97" i="8"/>
  <c r="CA97" i="8"/>
  <c r="AI97" i="8"/>
  <c r="DL97" i="8"/>
  <c r="U97" i="8"/>
  <c r="CD97" i="8"/>
  <c r="BF97" i="8"/>
  <c r="CN97" i="8"/>
  <c r="BP97" i="8"/>
  <c r="T97" i="8"/>
  <c r="DE97" i="8"/>
  <c r="DQ97" i="8"/>
  <c r="M97" i="8"/>
  <c r="DI97" i="8"/>
  <c r="DC97" i="8"/>
  <c r="CZ97" i="8"/>
  <c r="CS97" i="8"/>
  <c r="AV97" i="8"/>
  <c r="BR97" i="8"/>
  <c r="CF97" i="8"/>
  <c r="CE97" i="8"/>
  <c r="DA97" i="8"/>
  <c r="H97" i="8"/>
  <c r="AW97" i="8"/>
  <c r="X97" i="8"/>
  <c r="BS97" i="8"/>
  <c r="AT97" i="8"/>
  <c r="K97" i="8"/>
  <c r="CC97" i="8"/>
  <c r="AU97" i="8"/>
  <c r="V97" i="8"/>
  <c r="L97" i="8"/>
  <c r="BC97" i="8"/>
  <c r="CX97" i="8"/>
  <c r="W97" i="8"/>
  <c r="CG97" i="8"/>
  <c r="DM97" i="8"/>
  <c r="AJ97" i="8"/>
  <c r="AQ97" i="8"/>
  <c r="AK97" i="8"/>
  <c r="CL97" i="8"/>
  <c r="A88" i="9"/>
  <c r="J87" i="9"/>
  <c r="CC87" i="9"/>
  <c r="CN87" i="9"/>
  <c r="AE87" i="9"/>
  <c r="AD87" i="9"/>
  <c r="CV87" i="9"/>
  <c r="BU87" i="9"/>
  <c r="BQ87" i="9"/>
  <c r="CB87" i="9"/>
  <c r="S87" i="9"/>
  <c r="R87" i="9"/>
  <c r="CJ87" i="9"/>
  <c r="BI87" i="9"/>
  <c r="AC87" i="9"/>
  <c r="DR87" i="9"/>
  <c r="DO87" i="9"/>
  <c r="BE87" i="9"/>
  <c r="BP87" i="9"/>
  <c r="G87" i="9"/>
  <c r="F87" i="9"/>
  <c r="BX87" i="9"/>
  <c r="AW87" i="9"/>
  <c r="DC87" i="9"/>
  <c r="DN87" i="9"/>
  <c r="AS87" i="9"/>
  <c r="BD87" i="9"/>
  <c r="BL87" i="9"/>
  <c r="AK87" i="9"/>
  <c r="CQ87" i="9"/>
  <c r="DB87" i="9"/>
  <c r="AG87" i="9"/>
  <c r="AR87" i="9"/>
  <c r="AZ87" i="9"/>
  <c r="Y87" i="9"/>
  <c r="DP87" i="9"/>
  <c r="CE87" i="9"/>
  <c r="CP87" i="9"/>
  <c r="U87" i="9"/>
  <c r="AF87" i="9"/>
  <c r="DK87" i="9"/>
  <c r="DJ87" i="9"/>
  <c r="AN87" i="9"/>
  <c r="M87" i="9"/>
  <c r="DD87" i="9"/>
  <c r="CK87" i="9"/>
  <c r="AM87" i="9"/>
  <c r="BS87" i="9"/>
  <c r="CD87" i="9"/>
  <c r="I87" i="9"/>
  <c r="T87" i="9"/>
  <c r="CY87" i="9"/>
  <c r="CX87" i="9"/>
  <c r="AB87" i="9"/>
  <c r="CR87" i="9"/>
  <c r="AO87" i="9"/>
  <c r="C87" i="9"/>
  <c r="BG87" i="9"/>
  <c r="BR87" i="9"/>
  <c r="H87" i="9"/>
  <c r="CM87" i="9"/>
  <c r="AU87" i="9"/>
  <c r="BF87" i="9"/>
  <c r="CA87" i="9"/>
  <c r="BZ87" i="9"/>
  <c r="D87" i="9"/>
  <c r="DQ87" i="9"/>
  <c r="BT87" i="9"/>
  <c r="AI87" i="9"/>
  <c r="AT87" i="9"/>
  <c r="DM87" i="9"/>
  <c r="BO87" i="9"/>
  <c r="BN87" i="9"/>
  <c r="DE87" i="9"/>
  <c r="BH87" i="9"/>
  <c r="W87" i="9"/>
  <c r="AH87" i="9"/>
  <c r="DA87" i="9"/>
  <c r="DL87" i="9"/>
  <c r="BC87" i="9"/>
  <c r="N87" i="9"/>
  <c r="DI87" i="9"/>
  <c r="CS87" i="9"/>
  <c r="CH87" i="9"/>
  <c r="BM87" i="9"/>
  <c r="BK87" i="9"/>
  <c r="CG87" i="9"/>
  <c r="CI87" i="9"/>
  <c r="AL87" i="9"/>
  <c r="Z87" i="9"/>
  <c r="CL87" i="9"/>
  <c r="B87" i="9"/>
  <c r="BB87" i="9"/>
  <c r="AP87" i="9"/>
  <c r="BW87" i="9"/>
  <c r="K87" i="9"/>
  <c r="CZ87" i="9"/>
  <c r="CF87" i="9"/>
  <c r="CT87" i="9"/>
  <c r="E87" i="9"/>
  <c r="BY87" i="9"/>
  <c r="CO87" i="9"/>
  <c r="AQ87" i="9"/>
  <c r="AV87" i="9"/>
  <c r="AX87" i="9"/>
  <c r="AJ87" i="9"/>
  <c r="CU87" i="9"/>
  <c r="AY87" i="9"/>
  <c r="DH87" i="9"/>
  <c r="BJ87" i="9"/>
  <c r="P87" i="9"/>
  <c r="Q87" i="9"/>
  <c r="L87" i="9"/>
  <c r="DG87" i="9"/>
  <c r="X87" i="9"/>
  <c r="BV87" i="9"/>
  <c r="AA87" i="9"/>
  <c r="O87" i="9"/>
  <c r="V87" i="9"/>
  <c r="CW87" i="9"/>
  <c r="DF87" i="9"/>
  <c r="BA87" i="9"/>
  <c r="A99" i="8"/>
  <c r="CV98" i="8"/>
  <c r="CJ98" i="8"/>
  <c r="AM98" i="8"/>
  <c r="AX98" i="8"/>
  <c r="DE98" i="8"/>
  <c r="BQ98" i="8"/>
  <c r="BO98" i="8"/>
  <c r="AD98" i="8"/>
  <c r="DL98" i="8"/>
  <c r="AZ98" i="8"/>
  <c r="C98" i="8"/>
  <c r="N98" i="8"/>
  <c r="CG98" i="8"/>
  <c r="BT98" i="8"/>
  <c r="DD98" i="8"/>
  <c r="DP98" i="8"/>
  <c r="AG98" i="8"/>
  <c r="BN98" i="8"/>
  <c r="CM98" i="8"/>
  <c r="DN98" i="8"/>
  <c r="S98" i="8"/>
  <c r="AN98" i="8"/>
  <c r="B98" i="8"/>
  <c r="BU98" i="8"/>
  <c r="BH98" i="8"/>
  <c r="CI98" i="8"/>
  <c r="CT98" i="8"/>
  <c r="Y98" i="8"/>
  <c r="L98" i="8"/>
  <c r="AU98" i="8"/>
  <c r="BW98" i="8"/>
  <c r="CH98" i="8"/>
  <c r="M98" i="8"/>
  <c r="AI98" i="8"/>
  <c r="AV98" i="8"/>
  <c r="CP98" i="8"/>
  <c r="I98" i="8"/>
  <c r="H98" i="8"/>
  <c r="G98" i="8"/>
  <c r="AF98" i="8"/>
  <c r="BA98" i="8"/>
  <c r="DJ98" i="8"/>
  <c r="AJ98" i="8"/>
  <c r="CW98" i="8"/>
  <c r="X98" i="8"/>
  <c r="BX98" i="8"/>
  <c r="CY98" i="8"/>
  <c r="AC98" i="8"/>
  <c r="V98" i="8"/>
  <c r="BL98" i="8"/>
  <c r="DI98" i="8"/>
  <c r="DM98" i="8"/>
  <c r="BP98" i="8"/>
  <c r="AB98" i="8"/>
  <c r="CU98" i="8"/>
  <c r="DQ98" i="8"/>
  <c r="DO98" i="8"/>
  <c r="CZ98" i="8"/>
  <c r="AP98" i="8"/>
  <c r="AQ98" i="8"/>
  <c r="DH98" i="8"/>
  <c r="P98" i="8"/>
  <c r="BK98" i="8"/>
  <c r="DG98" i="8"/>
  <c r="CQ98" i="8"/>
  <c r="DB98" i="8"/>
  <c r="D98" i="8"/>
  <c r="AY98" i="8"/>
  <c r="BV98" i="8"/>
  <c r="DF98" i="8"/>
  <c r="CE98" i="8"/>
  <c r="CO98" i="8"/>
  <c r="AA98" i="8"/>
  <c r="BJ98" i="8"/>
  <c r="CS98" i="8"/>
  <c r="BS98" i="8"/>
  <c r="CC98" i="8"/>
  <c r="O98" i="8"/>
  <c r="AL98" i="8"/>
  <c r="BI98" i="8"/>
  <c r="DR98" i="8"/>
  <c r="BG98" i="8"/>
  <c r="BE98" i="8"/>
  <c r="E98" i="8"/>
  <c r="CK98" i="8"/>
  <c r="U98" i="8"/>
  <c r="AO98" i="8"/>
  <c r="BZ98" i="8"/>
  <c r="Q98" i="8"/>
  <c r="DK98" i="8"/>
  <c r="AT98" i="8"/>
  <c r="DC98" i="8"/>
  <c r="CR98" i="8"/>
  <c r="W98" i="8"/>
  <c r="CL98" i="8"/>
  <c r="R98" i="8"/>
  <c r="BY98" i="8"/>
  <c r="CF98" i="8"/>
  <c r="K98" i="8"/>
  <c r="BM98" i="8"/>
  <c r="BF98" i="8"/>
  <c r="BD98" i="8"/>
  <c r="CB98" i="8"/>
  <c r="AR98" i="8"/>
  <c r="Z98" i="8"/>
  <c r="AW98" i="8"/>
  <c r="J98" i="8"/>
  <c r="CN98" i="8"/>
  <c r="F98" i="8"/>
  <c r="AE98" i="8"/>
  <c r="CD98" i="8"/>
  <c r="BB98" i="8"/>
  <c r="AK98" i="8"/>
  <c r="AH98" i="8"/>
  <c r="BC98" i="8"/>
  <c r="CA98" i="8"/>
  <c r="BR98" i="8"/>
  <c r="T98" i="8"/>
  <c r="CX98" i="8"/>
  <c r="DA98" i="8"/>
  <c r="AS98" i="8"/>
  <c r="A89" i="9"/>
  <c r="CN88" i="9"/>
  <c r="CB88" i="9"/>
  <c r="BP88" i="9"/>
  <c r="T88" i="9"/>
  <c r="AE88" i="9"/>
  <c r="DC88" i="9"/>
  <c r="DO88" i="9"/>
  <c r="AZ88" i="9"/>
  <c r="AY88" i="9"/>
  <c r="CT88" i="9"/>
  <c r="AS88" i="9"/>
  <c r="H88" i="9"/>
  <c r="S88" i="9"/>
  <c r="CP88" i="9"/>
  <c r="DB88" i="9"/>
  <c r="AN88" i="9"/>
  <c r="AM88" i="9"/>
  <c r="DK88" i="9"/>
  <c r="CG88" i="9"/>
  <c r="AG88" i="9"/>
  <c r="AV88" i="9"/>
  <c r="DL88" i="9"/>
  <c r="G88" i="9"/>
  <c r="CC88" i="9"/>
  <c r="CO88" i="9"/>
  <c r="AB88" i="9"/>
  <c r="AA88" i="9"/>
  <c r="CX88" i="9"/>
  <c r="DJ88" i="9"/>
  <c r="BT88" i="9"/>
  <c r="U88" i="9"/>
  <c r="CZ88" i="9"/>
  <c r="BO88" i="9"/>
  <c r="CA88" i="9"/>
  <c r="P88" i="9"/>
  <c r="O88" i="9"/>
  <c r="CK88" i="9"/>
  <c r="CW88" i="9"/>
  <c r="BG88" i="9"/>
  <c r="I88" i="9"/>
  <c r="BD88" i="9"/>
  <c r="DR88" i="9"/>
  <c r="BB88" i="9"/>
  <c r="BN88" i="9"/>
  <c r="D88" i="9"/>
  <c r="C88" i="9"/>
  <c r="BX88" i="9"/>
  <c r="CJ88" i="9"/>
  <c r="AT88" i="9"/>
  <c r="DE88" i="9"/>
  <c r="DQ88" i="9"/>
  <c r="AP88" i="9"/>
  <c r="BA88" i="9"/>
  <c r="BK88" i="9"/>
  <c r="BW88" i="9"/>
  <c r="AH88" i="9"/>
  <c r="BU88" i="9"/>
  <c r="CR88" i="9"/>
  <c r="DD88" i="9"/>
  <c r="AD88" i="9"/>
  <c r="AO88" i="9"/>
  <c r="AX88" i="9"/>
  <c r="BJ88" i="9"/>
  <c r="V88" i="9"/>
  <c r="CV88" i="9"/>
  <c r="BV88" i="9"/>
  <c r="B88" i="9"/>
  <c r="CE88" i="9"/>
  <c r="CQ88" i="9"/>
  <c r="R88" i="9"/>
  <c r="AC88" i="9"/>
  <c r="DN88" i="9"/>
  <c r="BR88" i="9"/>
  <c r="CD88" i="9"/>
  <c r="F88" i="9"/>
  <c r="Q88" i="9"/>
  <c r="DA88" i="9"/>
  <c r="CY88" i="9"/>
  <c r="Z88" i="9"/>
  <c r="AK88" i="9"/>
  <c r="CS88" i="9"/>
  <c r="BE88" i="9"/>
  <c r="BQ88" i="9"/>
  <c r="E88" i="9"/>
  <c r="CM88" i="9"/>
  <c r="CL88" i="9"/>
  <c r="Y88" i="9"/>
  <c r="CF88" i="9"/>
  <c r="AR88" i="9"/>
  <c r="BC88" i="9"/>
  <c r="BZ88" i="9"/>
  <c r="DM88" i="9"/>
  <c r="J88" i="9"/>
  <c r="CH88" i="9"/>
  <c r="K88" i="9"/>
  <c r="BY88" i="9"/>
  <c r="L88" i="9"/>
  <c r="BL88" i="9"/>
  <c r="DF88" i="9"/>
  <c r="AI88" i="9"/>
  <c r="BS88" i="9"/>
  <c r="CU88" i="9"/>
  <c r="CI88" i="9"/>
  <c r="BI88" i="9"/>
  <c r="AF88" i="9"/>
  <c r="BF88" i="9"/>
  <c r="W88" i="9"/>
  <c r="N88" i="9"/>
  <c r="DP88" i="9"/>
  <c r="BM88" i="9"/>
  <c r="AL88" i="9"/>
  <c r="AW88" i="9"/>
  <c r="AQ88" i="9"/>
  <c r="M88" i="9"/>
  <c r="DG88" i="9"/>
  <c r="DH88" i="9"/>
  <c r="BH88" i="9"/>
  <c r="X88" i="9"/>
  <c r="AU88" i="9"/>
  <c r="AJ88" i="9"/>
  <c r="DI88" i="9"/>
  <c r="A100" i="8"/>
  <c r="DR99" i="8"/>
  <c r="BP99" i="8"/>
  <c r="CB99" i="8"/>
  <c r="N99" i="8"/>
  <c r="X99" i="8"/>
  <c r="AJ99" i="8"/>
  <c r="CW99" i="8"/>
  <c r="CI99" i="8"/>
  <c r="BG99" i="8"/>
  <c r="CF99" i="8"/>
  <c r="DQ99" i="8"/>
  <c r="DE99" i="8"/>
  <c r="CS99" i="8"/>
  <c r="CD99" i="8"/>
  <c r="AC99" i="8"/>
  <c r="AO99" i="8"/>
  <c r="CZ99" i="8"/>
  <c r="BJ99" i="8"/>
  <c r="T99" i="8"/>
  <c r="F99" i="8"/>
  <c r="E99" i="8"/>
  <c r="CG99" i="8"/>
  <c r="BQ99" i="8"/>
  <c r="P99" i="8"/>
  <c r="AB99" i="8"/>
  <c r="DN99" i="8"/>
  <c r="CM99" i="8"/>
  <c r="BU99" i="8"/>
  <c r="BI99" i="8"/>
  <c r="AW99" i="8"/>
  <c r="AK99" i="8"/>
  <c r="Q99" i="8"/>
  <c r="DP99" i="8"/>
  <c r="BN99" i="8"/>
  <c r="AM99" i="8"/>
  <c r="BY99" i="8"/>
  <c r="Y99" i="8"/>
  <c r="D99" i="8"/>
  <c r="DC99" i="8"/>
  <c r="DO99" i="8"/>
  <c r="BA99" i="8"/>
  <c r="Z99" i="8"/>
  <c r="BL99" i="8"/>
  <c r="AD99" i="8"/>
  <c r="CC99" i="8"/>
  <c r="DB99" i="8"/>
  <c r="CY99" i="8"/>
  <c r="BW99" i="8"/>
  <c r="BH99" i="8"/>
  <c r="BT99" i="8"/>
  <c r="BF99" i="8"/>
  <c r="BE99" i="8"/>
  <c r="BC99" i="8"/>
  <c r="CO99" i="8"/>
  <c r="CL99" i="8"/>
  <c r="AV99" i="8"/>
  <c r="AP99" i="8"/>
  <c r="BO99" i="8"/>
  <c r="DA99" i="8"/>
  <c r="AY99" i="8"/>
  <c r="AI99" i="8"/>
  <c r="C99" i="8"/>
  <c r="BB99" i="8"/>
  <c r="CN99" i="8"/>
  <c r="AL99" i="8"/>
  <c r="DK99" i="8"/>
  <c r="V99" i="8"/>
  <c r="G99" i="8"/>
  <c r="O99" i="8"/>
  <c r="CA99" i="8"/>
  <c r="DM99" i="8"/>
  <c r="K99" i="8"/>
  <c r="CX99" i="8"/>
  <c r="I99" i="8"/>
  <c r="BS99" i="8"/>
  <c r="M99" i="8"/>
  <c r="B99" i="8"/>
  <c r="AN99" i="8"/>
  <c r="BZ99" i="8"/>
  <c r="CK99" i="8"/>
  <c r="R99" i="8"/>
  <c r="AA99" i="8"/>
  <c r="BM99" i="8"/>
  <c r="BX99" i="8"/>
  <c r="AZ99" i="8"/>
  <c r="BK99" i="8"/>
  <c r="DD99" i="8"/>
  <c r="L99" i="8"/>
  <c r="AX99" i="8"/>
  <c r="CQ99" i="8"/>
  <c r="W99" i="8"/>
  <c r="DI99" i="8"/>
  <c r="DH99" i="8"/>
  <c r="AE99" i="8"/>
  <c r="U99" i="8"/>
  <c r="CE99" i="8"/>
  <c r="J99" i="8"/>
  <c r="DL99" i="8"/>
  <c r="BR99" i="8"/>
  <c r="DF99" i="8"/>
  <c r="CT99" i="8"/>
  <c r="S99" i="8"/>
  <c r="H99" i="8"/>
  <c r="DG99" i="8"/>
  <c r="AF99" i="8"/>
  <c r="AH99" i="8"/>
  <c r="CU99" i="8"/>
  <c r="BD99" i="8"/>
  <c r="CV99" i="8"/>
  <c r="CH99" i="8"/>
  <c r="AQ99" i="8"/>
  <c r="CP99" i="8"/>
  <c r="BV99" i="8"/>
  <c r="AT99" i="8"/>
  <c r="AU99" i="8"/>
  <c r="AR99" i="8"/>
  <c r="DJ99" i="8"/>
  <c r="AG99" i="8"/>
  <c r="CR99" i="8"/>
  <c r="CJ99" i="8"/>
  <c r="AS99" i="8"/>
  <c r="A90" i="9"/>
  <c r="AO89" i="9"/>
  <c r="AC89" i="9"/>
  <c r="Q89" i="9"/>
  <c r="DI89" i="9"/>
  <c r="CW89" i="9"/>
  <c r="CK89" i="9"/>
  <c r="BA89" i="9"/>
  <c r="AY89" i="9"/>
  <c r="BK89" i="9"/>
  <c r="CH89" i="9"/>
  <c r="CG89" i="9"/>
  <c r="F89" i="9"/>
  <c r="R89" i="9"/>
  <c r="CN89" i="9"/>
  <c r="E89" i="9"/>
  <c r="AL89" i="9"/>
  <c r="AX89" i="9"/>
  <c r="BU89" i="9"/>
  <c r="BT89" i="9"/>
  <c r="D89" i="9"/>
  <c r="CA89" i="9"/>
  <c r="DQ89" i="9"/>
  <c r="AP89" i="9"/>
  <c r="Y89" i="9"/>
  <c r="AK89" i="9"/>
  <c r="DK89" i="9"/>
  <c r="BH89" i="9"/>
  <c r="BG89" i="9"/>
  <c r="DO89" i="9"/>
  <c r="BN89" i="9"/>
  <c r="L89" i="9"/>
  <c r="X89" i="9"/>
  <c r="CX89" i="9"/>
  <c r="DJ89" i="9"/>
  <c r="AU89" i="9"/>
  <c r="AT89" i="9"/>
  <c r="DB89" i="9"/>
  <c r="AZ89" i="9"/>
  <c r="K89" i="9"/>
  <c r="CJ89" i="9"/>
  <c r="CV89" i="9"/>
  <c r="AH89" i="9"/>
  <c r="AG89" i="9"/>
  <c r="DF89" i="9"/>
  <c r="DR89" i="9"/>
  <c r="CO89" i="9"/>
  <c r="AM89" i="9"/>
  <c r="BW89" i="9"/>
  <c r="CI89" i="9"/>
  <c r="U89" i="9"/>
  <c r="T89" i="9"/>
  <c r="CS89" i="9"/>
  <c r="DE89" i="9"/>
  <c r="CB89" i="9"/>
  <c r="Z89" i="9"/>
  <c r="BD89" i="9"/>
  <c r="AD89" i="9"/>
  <c r="BJ89" i="9"/>
  <c r="BV89" i="9"/>
  <c r="H89" i="9"/>
  <c r="G89" i="9"/>
  <c r="CF89" i="9"/>
  <c r="CR89" i="9"/>
  <c r="BO89" i="9"/>
  <c r="M89" i="9"/>
  <c r="DM89" i="9"/>
  <c r="AW89" i="9"/>
  <c r="BI89" i="9"/>
  <c r="CZ89" i="9"/>
  <c r="DL89" i="9"/>
  <c r="AJ89" i="9"/>
  <c r="AV89" i="9"/>
  <c r="BF89" i="9"/>
  <c r="BR89" i="9"/>
  <c r="AN89" i="9"/>
  <c r="CM89" i="9"/>
  <c r="CY89" i="9"/>
  <c r="W89" i="9"/>
  <c r="AI89" i="9"/>
  <c r="AS89" i="9"/>
  <c r="BE89" i="9"/>
  <c r="AA89" i="9"/>
  <c r="BY89" i="9"/>
  <c r="BZ89" i="9"/>
  <c r="CL89" i="9"/>
  <c r="J89" i="9"/>
  <c r="V89" i="9"/>
  <c r="DH89" i="9"/>
  <c r="DN89" i="9"/>
  <c r="DA89" i="9"/>
  <c r="CQ89" i="9"/>
  <c r="B89" i="9"/>
  <c r="BS89" i="9"/>
  <c r="CE89" i="9"/>
  <c r="BC89" i="9"/>
  <c r="AQ89" i="9"/>
  <c r="P89" i="9"/>
  <c r="BL89" i="9"/>
  <c r="AF89" i="9"/>
  <c r="AR89" i="9"/>
  <c r="DC89" i="9"/>
  <c r="BQ89" i="9"/>
  <c r="CC89" i="9"/>
  <c r="I89" i="9"/>
  <c r="CU89" i="9"/>
  <c r="S89" i="9"/>
  <c r="AE89" i="9"/>
  <c r="AB89" i="9"/>
  <c r="BX89" i="9"/>
  <c r="BM89" i="9"/>
  <c r="DG89" i="9"/>
  <c r="N89" i="9"/>
  <c r="CT89" i="9"/>
  <c r="DP89" i="9"/>
  <c r="DD89" i="9"/>
  <c r="C89" i="9"/>
  <c r="CD89" i="9"/>
  <c r="BB89" i="9"/>
  <c r="CP89" i="9"/>
  <c r="BP89" i="9"/>
  <c r="O89" i="9"/>
  <c r="A101" i="8"/>
  <c r="J100" i="8"/>
  <c r="V100" i="8"/>
  <c r="CM100" i="8"/>
  <c r="DG100" i="8"/>
  <c r="AY100" i="8"/>
  <c r="U100" i="8"/>
  <c r="BK100" i="8"/>
  <c r="BX100" i="8"/>
  <c r="CW100" i="8"/>
  <c r="AO100" i="8"/>
  <c r="CV100" i="8"/>
  <c r="CU100" i="8"/>
  <c r="CA100" i="8"/>
  <c r="BO100" i="8"/>
  <c r="BC100" i="8"/>
  <c r="BP100" i="8"/>
  <c r="CC100" i="8"/>
  <c r="H100" i="8"/>
  <c r="T100" i="8"/>
  <c r="AG100" i="8"/>
  <c r="CZ100" i="8"/>
  <c r="CJ100" i="8"/>
  <c r="BG100" i="8"/>
  <c r="BE100" i="8"/>
  <c r="DJ100" i="8"/>
  <c r="DN100" i="8"/>
  <c r="AQ100" i="8"/>
  <c r="DH100" i="8"/>
  <c r="BA100" i="8"/>
  <c r="BN100" i="8"/>
  <c r="DB100" i="8"/>
  <c r="AE100" i="8"/>
  <c r="CP100" i="8"/>
  <c r="S100" i="8"/>
  <c r="CD100" i="8"/>
  <c r="BR100" i="8"/>
  <c r="BB100" i="8"/>
  <c r="I100" i="8"/>
  <c r="DE100" i="8"/>
  <c r="BZ100" i="8"/>
  <c r="DQ100" i="8"/>
  <c r="BF100" i="8"/>
  <c r="AN100" i="8"/>
  <c r="CQ100" i="8"/>
  <c r="BL100" i="8"/>
  <c r="DC100" i="8"/>
  <c r="AK100" i="8"/>
  <c r="CO100" i="8"/>
  <c r="AV100" i="8"/>
  <c r="W100" i="8"/>
  <c r="AX100" i="8"/>
  <c r="R100" i="8"/>
  <c r="DM100" i="8"/>
  <c r="AJ100" i="8"/>
  <c r="E100" i="8"/>
  <c r="DO100" i="8"/>
  <c r="CX100" i="8"/>
  <c r="AT100" i="8"/>
  <c r="DK100" i="8"/>
  <c r="CT100" i="8"/>
  <c r="G100" i="8"/>
  <c r="CK100" i="8"/>
  <c r="BV100" i="8"/>
  <c r="CI100" i="8"/>
  <c r="AB100" i="8"/>
  <c r="AH100" i="8"/>
  <c r="CY100" i="8"/>
  <c r="CF100" i="8"/>
  <c r="BW100" i="8"/>
  <c r="BH100" i="8"/>
  <c r="BU100" i="8"/>
  <c r="BQ100" i="8"/>
  <c r="BI100" i="8"/>
  <c r="AS100" i="8"/>
  <c r="AR100" i="8"/>
  <c r="DI100" i="8"/>
  <c r="CG100" i="8"/>
  <c r="Z100" i="8"/>
  <c r="CS100" i="8"/>
  <c r="CN100" i="8"/>
  <c r="AU100" i="8"/>
  <c r="AD100" i="8"/>
  <c r="L100" i="8"/>
  <c r="CE100" i="8"/>
  <c r="DF100" i="8"/>
  <c r="BY100" i="8"/>
  <c r="AF100" i="8"/>
  <c r="P100" i="8"/>
  <c r="AM100" i="8"/>
  <c r="CR100" i="8"/>
  <c r="AW100" i="8"/>
  <c r="DP100" i="8"/>
  <c r="Q100" i="8"/>
  <c r="C100" i="8"/>
  <c r="Y100" i="8"/>
  <c r="AZ100" i="8"/>
  <c r="AI100" i="8"/>
  <c r="DA100" i="8"/>
  <c r="D100" i="8"/>
  <c r="CH100" i="8"/>
  <c r="BJ100" i="8"/>
  <c r="DR100" i="8"/>
  <c r="F100" i="8"/>
  <c r="AA100" i="8"/>
  <c r="DD100" i="8"/>
  <c r="DL100" i="8"/>
  <c r="BT100" i="8"/>
  <c r="AL100" i="8"/>
  <c r="CB100" i="8"/>
  <c r="AC100" i="8"/>
  <c r="M100" i="8"/>
  <c r="X100" i="8"/>
  <c r="BM100" i="8"/>
  <c r="O100" i="8"/>
  <c r="AP100" i="8"/>
  <c r="N100" i="8"/>
  <c r="B100" i="8"/>
  <c r="K100" i="8"/>
  <c r="BD100" i="8"/>
  <c r="BS100" i="8"/>
  <c r="CL100" i="8"/>
  <c r="A91" i="9"/>
  <c r="BJ90" i="9"/>
  <c r="AX90" i="9"/>
  <c r="AL90" i="9"/>
  <c r="DR90" i="9"/>
  <c r="DF90" i="9"/>
  <c r="CR90" i="9"/>
  <c r="CP90" i="9"/>
  <c r="DC90" i="9"/>
  <c r="T90" i="9"/>
  <c r="AG90" i="9"/>
  <c r="BF90" i="9"/>
  <c r="BE90" i="9"/>
  <c r="Y90" i="9"/>
  <c r="CF90" i="9"/>
  <c r="CB90" i="9"/>
  <c r="CO90" i="9"/>
  <c r="F90" i="9"/>
  <c r="S90" i="9"/>
  <c r="DN90" i="9"/>
  <c r="DM90" i="9"/>
  <c r="AR90" i="9"/>
  <c r="AQ90" i="9"/>
  <c r="J90" i="9"/>
  <c r="BT90" i="9"/>
  <c r="BN90" i="9"/>
  <c r="CA90" i="9"/>
  <c r="E90" i="9"/>
  <c r="CZ90" i="9"/>
  <c r="CY90" i="9"/>
  <c r="AD90" i="9"/>
  <c r="AC90" i="9"/>
  <c r="DG90" i="9"/>
  <c r="BH90" i="9"/>
  <c r="AZ90" i="9"/>
  <c r="BM90" i="9"/>
  <c r="CL90" i="9"/>
  <c r="CK90" i="9"/>
  <c r="P90" i="9"/>
  <c r="O90" i="9"/>
  <c r="CQ90" i="9"/>
  <c r="CV90" i="9"/>
  <c r="CT90" i="9"/>
  <c r="AV90" i="9"/>
  <c r="AK90" i="9"/>
  <c r="AY90" i="9"/>
  <c r="BX90" i="9"/>
  <c r="BW90" i="9"/>
  <c r="CC90" i="9"/>
  <c r="M90" i="9"/>
  <c r="CH90" i="9"/>
  <c r="AJ90" i="9"/>
  <c r="V90" i="9"/>
  <c r="AI90" i="9"/>
  <c r="DQ90" i="9"/>
  <c r="BI90" i="9"/>
  <c r="BG90" i="9"/>
  <c r="BO90" i="9"/>
  <c r="CU90" i="9"/>
  <c r="BV90" i="9"/>
  <c r="X90" i="9"/>
  <c r="H90" i="9"/>
  <c r="U90" i="9"/>
  <c r="DB90" i="9"/>
  <c r="DO90" i="9"/>
  <c r="AT90" i="9"/>
  <c r="AS90" i="9"/>
  <c r="DH90" i="9"/>
  <c r="BA90" i="9"/>
  <c r="K90" i="9"/>
  <c r="Z90" i="9"/>
  <c r="L90" i="9"/>
  <c r="G90" i="9"/>
  <c r="CN90" i="9"/>
  <c r="DA90" i="9"/>
  <c r="AF90" i="9"/>
  <c r="N90" i="9"/>
  <c r="BZ90" i="9"/>
  <c r="CM90" i="9"/>
  <c r="R90" i="9"/>
  <c r="Q90" i="9"/>
  <c r="DL90" i="9"/>
  <c r="DK90" i="9"/>
  <c r="CD90" i="9"/>
  <c r="W90" i="9"/>
  <c r="B90" i="9"/>
  <c r="BL90" i="9"/>
  <c r="BY90" i="9"/>
  <c r="D90" i="9"/>
  <c r="C90" i="9"/>
  <c r="CX90" i="9"/>
  <c r="CW90" i="9"/>
  <c r="BP90" i="9"/>
  <c r="I90" i="9"/>
  <c r="DP90" i="9"/>
  <c r="AW90" i="9"/>
  <c r="BK90" i="9"/>
  <c r="AM90" i="9"/>
  <c r="CJ90" i="9"/>
  <c r="CI90" i="9"/>
  <c r="BD90" i="9"/>
  <c r="BU90" i="9"/>
  <c r="BS90" i="9"/>
  <c r="CG90" i="9"/>
  <c r="DJ90" i="9"/>
  <c r="DE90" i="9"/>
  <c r="BQ90" i="9"/>
  <c r="AB90" i="9"/>
  <c r="AU90" i="9"/>
  <c r="DI90" i="9"/>
  <c r="AH90" i="9"/>
  <c r="CS90" i="9"/>
  <c r="BB90" i="9"/>
  <c r="DD90" i="9"/>
  <c r="CE90" i="9"/>
  <c r="BR90" i="9"/>
  <c r="AA90" i="9"/>
  <c r="AP90" i="9"/>
  <c r="AN90" i="9"/>
  <c r="BC90" i="9"/>
  <c r="AO90" i="9"/>
  <c r="AE90" i="9"/>
  <c r="A102" i="8"/>
  <c r="AE101" i="8"/>
  <c r="BC101" i="8"/>
  <c r="DH101" i="8"/>
  <c r="AU101" i="8"/>
  <c r="O101" i="8"/>
  <c r="DL101" i="8"/>
  <c r="BS101" i="8"/>
  <c r="DI101" i="8"/>
  <c r="X101" i="8"/>
  <c r="I101" i="8"/>
  <c r="AW101" i="8"/>
  <c r="AQ101" i="8"/>
  <c r="CV101" i="8"/>
  <c r="S101" i="8"/>
  <c r="CJ101" i="8"/>
  <c r="G101" i="8"/>
  <c r="BX101" i="8"/>
  <c r="C101" i="8"/>
  <c r="DN101" i="8"/>
  <c r="BT101" i="8"/>
  <c r="AA101" i="8"/>
  <c r="BR101" i="8"/>
  <c r="CE101" i="8"/>
  <c r="DD101" i="8"/>
  <c r="BL101" i="8"/>
  <c r="CZ101" i="8"/>
  <c r="BF101" i="8"/>
  <c r="M101" i="8"/>
  <c r="AZ101" i="8"/>
  <c r="AN101" i="8"/>
  <c r="DK101" i="8"/>
  <c r="AB101" i="8"/>
  <c r="CY101" i="8"/>
  <c r="P101" i="8"/>
  <c r="DA101" i="8"/>
  <c r="AT101" i="8"/>
  <c r="BU101" i="8"/>
  <c r="CM101" i="8"/>
  <c r="D101" i="8"/>
  <c r="CL101" i="8"/>
  <c r="AF101" i="8"/>
  <c r="BG101" i="8"/>
  <c r="DJ101" i="8"/>
  <c r="BI101" i="8"/>
  <c r="CT101" i="8"/>
  <c r="AL101" i="8"/>
  <c r="W101" i="8"/>
  <c r="V101" i="8"/>
  <c r="U101" i="8"/>
  <c r="CA101" i="8"/>
  <c r="AG101" i="8"/>
  <c r="CK101" i="8"/>
  <c r="CF101" i="8"/>
  <c r="DG101" i="8"/>
  <c r="J101" i="8"/>
  <c r="BO101" i="8"/>
  <c r="R101" i="8"/>
  <c r="BV101" i="8"/>
  <c r="DM101" i="8"/>
  <c r="BD101" i="8"/>
  <c r="CS101" i="8"/>
  <c r="BH101" i="8"/>
  <c r="CX101" i="8"/>
  <c r="AO101" i="8"/>
  <c r="BQ101" i="8"/>
  <c r="Q101" i="8"/>
  <c r="CI101" i="8"/>
  <c r="Z101" i="8"/>
  <c r="BB101" i="8"/>
  <c r="BY101" i="8"/>
  <c r="AV101" i="8"/>
  <c r="AH101" i="8"/>
  <c r="B101" i="8"/>
  <c r="AS101" i="8"/>
  <c r="CW101" i="8"/>
  <c r="L101" i="8"/>
  <c r="AM101" i="8"/>
  <c r="DB101" i="8"/>
  <c r="AD101" i="8"/>
  <c r="CH101" i="8"/>
  <c r="CU101" i="8"/>
  <c r="Y101" i="8"/>
  <c r="DE101" i="8"/>
  <c r="AR101" i="8"/>
  <c r="CG101" i="8"/>
  <c r="K101" i="8"/>
  <c r="DF101" i="8"/>
  <c r="CQ101" i="8"/>
  <c r="AC101" i="8"/>
  <c r="BE101" i="8"/>
  <c r="CR101" i="8"/>
  <c r="CC101" i="8"/>
  <c r="N101" i="8"/>
  <c r="AP101" i="8"/>
  <c r="CD101" i="8"/>
  <c r="BN101" i="8"/>
  <c r="BM101" i="8"/>
  <c r="AJ101" i="8"/>
  <c r="H101" i="8"/>
  <c r="CN101" i="8"/>
  <c r="DC101" i="8"/>
  <c r="CO101" i="8"/>
  <c r="E101" i="8"/>
  <c r="BZ101" i="8"/>
  <c r="BJ101" i="8"/>
  <c r="F101" i="8"/>
  <c r="BK101" i="8"/>
  <c r="AI101" i="8"/>
  <c r="DP101" i="8"/>
  <c r="DO101" i="8"/>
  <c r="AY101" i="8"/>
  <c r="BW101" i="8"/>
  <c r="AK101" i="8"/>
  <c r="BP101" i="8"/>
  <c r="BA101" i="8"/>
  <c r="DR101" i="8"/>
  <c r="T101" i="8"/>
  <c r="CP101" i="8"/>
  <c r="AX101" i="8"/>
  <c r="DQ101" i="8"/>
  <c r="CB101" i="8"/>
  <c r="A92" i="9"/>
  <c r="CE91" i="9"/>
  <c r="BS91" i="9"/>
  <c r="BG91" i="9"/>
  <c r="K91" i="9"/>
  <c r="CQ91" i="9"/>
  <c r="DM91" i="9"/>
  <c r="BR91" i="9"/>
  <c r="CF91" i="9"/>
  <c r="J91" i="9"/>
  <c r="H91" i="9"/>
  <c r="DE91" i="9"/>
  <c r="DD91" i="9"/>
  <c r="BW91" i="9"/>
  <c r="P91" i="9"/>
  <c r="AU91" i="9"/>
  <c r="DA91" i="9"/>
  <c r="BC91" i="9"/>
  <c r="BP91" i="9"/>
  <c r="CP91" i="9"/>
  <c r="CN91" i="9"/>
  <c r="BI91" i="9"/>
  <c r="B91" i="9"/>
  <c r="DQ91" i="9"/>
  <c r="AF91" i="9"/>
  <c r="AI91" i="9"/>
  <c r="CO91" i="9"/>
  <c r="AO91" i="9"/>
  <c r="BB91" i="9"/>
  <c r="CA91" i="9"/>
  <c r="BZ91" i="9"/>
  <c r="AT91" i="9"/>
  <c r="BK91" i="9"/>
  <c r="W91" i="9"/>
  <c r="CC91" i="9"/>
  <c r="DK91" i="9"/>
  <c r="AA91" i="9"/>
  <c r="AN91" i="9"/>
  <c r="BM91" i="9"/>
  <c r="BL91" i="9"/>
  <c r="AE91" i="9"/>
  <c r="BQ91" i="9"/>
  <c r="CW91" i="9"/>
  <c r="DJ91" i="9"/>
  <c r="M91" i="9"/>
  <c r="Z91" i="9"/>
  <c r="AY91" i="9"/>
  <c r="AX91" i="9"/>
  <c r="Q91" i="9"/>
  <c r="BE91" i="9"/>
  <c r="CI91" i="9"/>
  <c r="CV91" i="9"/>
  <c r="L91" i="9"/>
  <c r="DG91" i="9"/>
  <c r="DF91" i="9"/>
  <c r="AK91" i="9"/>
  <c r="AJ91" i="9"/>
  <c r="C91" i="9"/>
  <c r="DL91" i="9"/>
  <c r="AS91" i="9"/>
  <c r="BU91" i="9"/>
  <c r="CH91" i="9"/>
  <c r="CS91" i="9"/>
  <c r="CR91" i="9"/>
  <c r="V91" i="9"/>
  <c r="T91" i="9"/>
  <c r="CX91" i="9"/>
  <c r="DB91" i="9"/>
  <c r="AG91" i="9"/>
  <c r="BF91" i="9"/>
  <c r="BT91" i="9"/>
  <c r="CD91" i="9"/>
  <c r="U91" i="9"/>
  <c r="AQ91" i="9"/>
  <c r="BD91" i="9"/>
  <c r="BO91" i="9"/>
  <c r="BN91" i="9"/>
  <c r="BV91" i="9"/>
  <c r="I91" i="9"/>
  <c r="AC91" i="9"/>
  <c r="AP91" i="9"/>
  <c r="DI91" i="9"/>
  <c r="BA91" i="9"/>
  <c r="AZ91" i="9"/>
  <c r="DN91" i="9"/>
  <c r="BH91" i="9"/>
  <c r="DO91" i="9"/>
  <c r="O91" i="9"/>
  <c r="AB91" i="9"/>
  <c r="CU91" i="9"/>
  <c r="DH91" i="9"/>
  <c r="AM91" i="9"/>
  <c r="G91" i="9"/>
  <c r="F91" i="9"/>
  <c r="S91" i="9"/>
  <c r="D91" i="9"/>
  <c r="AW91" i="9"/>
  <c r="BY91" i="9"/>
  <c r="BJ91" i="9"/>
  <c r="DP91" i="9"/>
  <c r="CT91" i="9"/>
  <c r="CZ91" i="9"/>
  <c r="CG91" i="9"/>
  <c r="Y91" i="9"/>
  <c r="CY91" i="9"/>
  <c r="R91" i="9"/>
  <c r="N91" i="9"/>
  <c r="CK91" i="9"/>
  <c r="DC91" i="9"/>
  <c r="CB91" i="9"/>
  <c r="AL91" i="9"/>
  <c r="AR91" i="9"/>
  <c r="DR91" i="9"/>
  <c r="AD91" i="9"/>
  <c r="E91" i="9"/>
  <c r="CL91" i="9"/>
  <c r="CJ91" i="9"/>
  <c r="AH91" i="9"/>
  <c r="X91" i="9"/>
  <c r="CM91" i="9"/>
  <c r="BX91" i="9"/>
  <c r="AV91" i="9"/>
  <c r="A103" i="8"/>
  <c r="AZ102" i="8"/>
  <c r="BV102" i="8"/>
  <c r="CJ102" i="8"/>
  <c r="CT102" i="8"/>
  <c r="CX102" i="8"/>
  <c r="AL102" i="8"/>
  <c r="BO102" i="8"/>
  <c r="C102" i="8"/>
  <c r="BY102" i="8"/>
  <c r="BW102" i="8"/>
  <c r="AC102" i="8"/>
  <c r="BS102" i="8"/>
  <c r="BX102" i="8"/>
  <c r="CH102" i="8"/>
  <c r="BL102" i="8"/>
  <c r="BJ102" i="8"/>
  <c r="DQ102" i="8"/>
  <c r="AN102" i="8"/>
  <c r="DE102" i="8"/>
  <c r="BB102" i="8"/>
  <c r="V102" i="8"/>
  <c r="CB102" i="8"/>
  <c r="AE102" i="8"/>
  <c r="AD102" i="8"/>
  <c r="AB102" i="8"/>
  <c r="CS102" i="8"/>
  <c r="AM102" i="8"/>
  <c r="H102" i="8"/>
  <c r="DJ102" i="8"/>
  <c r="BM102" i="8"/>
  <c r="P102" i="8"/>
  <c r="CG102" i="8"/>
  <c r="D102" i="8"/>
  <c r="BU102" i="8"/>
  <c r="BI102" i="8"/>
  <c r="AW102" i="8"/>
  <c r="CW102" i="8"/>
  <c r="AX102" i="8"/>
  <c r="F102" i="8"/>
  <c r="AU102" i="8"/>
  <c r="AK102" i="8"/>
  <c r="CE102" i="8"/>
  <c r="DK102" i="8"/>
  <c r="AI102" i="8"/>
  <c r="AG102" i="8"/>
  <c r="CV102" i="8"/>
  <c r="DF102" i="8"/>
  <c r="I102" i="8"/>
  <c r="AY102" i="8"/>
  <c r="CR102" i="8"/>
  <c r="R102" i="8"/>
  <c r="DA102" i="8"/>
  <c r="Y102" i="8"/>
  <c r="AJ102" i="8"/>
  <c r="CC102" i="8"/>
  <c r="DI102" i="8"/>
  <c r="DC102" i="8"/>
  <c r="DB102" i="8"/>
  <c r="M102" i="8"/>
  <c r="BN102" i="8"/>
  <c r="CQ102" i="8"/>
  <c r="CN102" i="8"/>
  <c r="CM102" i="8"/>
  <c r="U102" i="8"/>
  <c r="AV102" i="8"/>
  <c r="BG102" i="8"/>
  <c r="BF102" i="8"/>
  <c r="BE102" i="8"/>
  <c r="AO102" i="8"/>
  <c r="K102" i="8"/>
  <c r="G102" i="8"/>
  <c r="AH102" i="8"/>
  <c r="AS102" i="8"/>
  <c r="AR102" i="8"/>
  <c r="AQ102" i="8"/>
  <c r="BR102" i="8"/>
  <c r="DM102" i="8"/>
  <c r="T102" i="8"/>
  <c r="Q102" i="8"/>
  <c r="O102" i="8"/>
  <c r="N102" i="8"/>
  <c r="BD102" i="8"/>
  <c r="CF102" i="8"/>
  <c r="DG102" i="8"/>
  <c r="DD102" i="8"/>
  <c r="B102" i="8"/>
  <c r="BQ102" i="8"/>
  <c r="CP102" i="8"/>
  <c r="CO102" i="8"/>
  <c r="X102" i="8"/>
  <c r="DL102" i="8"/>
  <c r="CA102" i="8"/>
  <c r="BZ102" i="8"/>
  <c r="J102" i="8"/>
  <c r="BP102" i="8"/>
  <c r="BK102" i="8"/>
  <c r="BH102" i="8"/>
  <c r="AA102" i="8"/>
  <c r="Z102" i="8"/>
  <c r="DR102" i="8"/>
  <c r="E102" i="8"/>
  <c r="BC102" i="8"/>
  <c r="CU102" i="8"/>
  <c r="AP102" i="8"/>
  <c r="DN102" i="8"/>
  <c r="CD102" i="8"/>
  <c r="DO102" i="8"/>
  <c r="BA102" i="8"/>
  <c r="DP102" i="8"/>
  <c r="W102" i="8"/>
  <c r="CL102" i="8"/>
  <c r="CZ102" i="8"/>
  <c r="BT102" i="8"/>
  <c r="L102" i="8"/>
  <c r="DH102" i="8"/>
  <c r="AT102" i="8"/>
  <c r="CI102" i="8"/>
  <c r="S102" i="8"/>
  <c r="AF102" i="8"/>
  <c r="CY102" i="8"/>
  <c r="CK102" i="8"/>
  <c r="A93" i="9"/>
  <c r="CZ92" i="9"/>
  <c r="CN92" i="9"/>
  <c r="CB92" i="9"/>
  <c r="AF92" i="9"/>
  <c r="T92" i="9"/>
  <c r="H92" i="9"/>
  <c r="DK92" i="9"/>
  <c r="BV92" i="9"/>
  <c r="BU92" i="9"/>
  <c r="AV92" i="9"/>
  <c r="BW92" i="9"/>
  <c r="CR92" i="9"/>
  <c r="DD92" i="9"/>
  <c r="CY92" i="9"/>
  <c r="DH92" i="9"/>
  <c r="BJ92" i="9"/>
  <c r="BI92" i="9"/>
  <c r="X92" i="9"/>
  <c r="AU92" i="9"/>
  <c r="BR92" i="9"/>
  <c r="CQ92" i="9"/>
  <c r="CD92" i="9"/>
  <c r="AG92" i="9"/>
  <c r="CM92" i="9"/>
  <c r="DJ92" i="9"/>
  <c r="DI92" i="9"/>
  <c r="CV92" i="9"/>
  <c r="AX92" i="9"/>
  <c r="AW92" i="9"/>
  <c r="G92" i="9"/>
  <c r="W92" i="9"/>
  <c r="AM92" i="9"/>
  <c r="BQ92" i="9"/>
  <c r="AY92" i="9"/>
  <c r="CA92" i="9"/>
  <c r="CX92" i="9"/>
  <c r="CW92" i="9"/>
  <c r="CJ92" i="9"/>
  <c r="AL92" i="9"/>
  <c r="AK92" i="9"/>
  <c r="E92" i="9"/>
  <c r="P92" i="9"/>
  <c r="AJ92" i="9"/>
  <c r="Y92" i="9"/>
  <c r="BO92" i="9"/>
  <c r="CL92" i="9"/>
  <c r="CK92" i="9"/>
  <c r="BX92" i="9"/>
  <c r="DN92" i="9"/>
  <c r="DA92" i="9"/>
  <c r="B92" i="9"/>
  <c r="O92" i="9"/>
  <c r="DG92" i="9"/>
  <c r="I92" i="9"/>
  <c r="BC92" i="9"/>
  <c r="BZ92" i="9"/>
  <c r="BY92" i="9"/>
  <c r="BL92" i="9"/>
  <c r="BT92" i="9"/>
  <c r="CU92" i="9"/>
  <c r="CE92" i="9"/>
  <c r="DO92" i="9"/>
  <c r="DL92" i="9"/>
  <c r="AQ92" i="9"/>
  <c r="BN92" i="9"/>
  <c r="BM92" i="9"/>
  <c r="AZ92" i="9"/>
  <c r="AT92" i="9"/>
  <c r="BS92" i="9"/>
  <c r="DP92" i="9"/>
  <c r="BE92" i="9"/>
  <c r="DM92" i="9"/>
  <c r="BP92" i="9"/>
  <c r="AE92" i="9"/>
  <c r="BB92" i="9"/>
  <c r="BA92" i="9"/>
  <c r="AN92" i="9"/>
  <c r="V92" i="9"/>
  <c r="AS92" i="9"/>
  <c r="BD92" i="9"/>
  <c r="S92" i="9"/>
  <c r="AP92" i="9"/>
  <c r="AO92" i="9"/>
  <c r="AB92" i="9"/>
  <c r="DR92" i="9"/>
  <c r="DQ92" i="9"/>
  <c r="D92" i="9"/>
  <c r="U92" i="9"/>
  <c r="CP92" i="9"/>
  <c r="BH92" i="9"/>
  <c r="J92" i="9"/>
  <c r="AR92" i="9"/>
  <c r="AD92" i="9"/>
  <c r="AC92" i="9"/>
  <c r="DF92" i="9"/>
  <c r="DE92" i="9"/>
  <c r="C92" i="9"/>
  <c r="BK92" i="9"/>
  <c r="AH92" i="9"/>
  <c r="R92" i="9"/>
  <c r="Q92" i="9"/>
  <c r="CT92" i="9"/>
  <c r="CS92" i="9"/>
  <c r="DC92" i="9"/>
  <c r="L92" i="9"/>
  <c r="BG92" i="9"/>
  <c r="CH92" i="9"/>
  <c r="AA92" i="9"/>
  <c r="CC92" i="9"/>
  <c r="BF92" i="9"/>
  <c r="Z92" i="9"/>
  <c r="DB92" i="9"/>
  <c r="AI92" i="9"/>
  <c r="M92" i="9"/>
  <c r="N92" i="9"/>
  <c r="CG92" i="9"/>
  <c r="CF92" i="9"/>
  <c r="K92" i="9"/>
  <c r="CI92" i="9"/>
  <c r="F92" i="9"/>
  <c r="CO92" i="9"/>
  <c r="A104" i="8"/>
  <c r="CG103" i="8"/>
  <c r="CQ103" i="8"/>
  <c r="CD103" i="8"/>
  <c r="V103" i="8"/>
  <c r="CZ103" i="8"/>
  <c r="BB103" i="8"/>
  <c r="E103" i="8"/>
  <c r="AZ103" i="8"/>
  <c r="BN103" i="8"/>
  <c r="CO103" i="8"/>
  <c r="N103" i="8"/>
  <c r="DQ103" i="8"/>
  <c r="DO103" i="8"/>
  <c r="J103" i="8"/>
  <c r="DE103" i="8"/>
  <c r="DC103" i="8"/>
  <c r="CS103" i="8"/>
  <c r="CE103" i="8"/>
  <c r="BD103" i="8"/>
  <c r="CJ103" i="8"/>
  <c r="F103" i="8"/>
  <c r="D103" i="8"/>
  <c r="R103" i="8"/>
  <c r="CT103" i="8"/>
  <c r="DH103" i="8"/>
  <c r="AS103" i="8"/>
  <c r="L103" i="8"/>
  <c r="BU103" i="8"/>
  <c r="BS103" i="8"/>
  <c r="DA103" i="8"/>
  <c r="AO103" i="8"/>
  <c r="BT103" i="8"/>
  <c r="BI103" i="8"/>
  <c r="BG103" i="8"/>
  <c r="DN103" i="8"/>
  <c r="AW103" i="8"/>
  <c r="AU103" i="8"/>
  <c r="DB103" i="8"/>
  <c r="AK103" i="8"/>
  <c r="AI103" i="8"/>
  <c r="CP103" i="8"/>
  <c r="Y103" i="8"/>
  <c r="W103" i="8"/>
  <c r="BR103" i="8"/>
  <c r="AP103" i="8"/>
  <c r="G103" i="8"/>
  <c r="DM103" i="8"/>
  <c r="BP103" i="8"/>
  <c r="DK103" i="8"/>
  <c r="M103" i="8"/>
  <c r="K103" i="8"/>
  <c r="BF103" i="8"/>
  <c r="AA103" i="8"/>
  <c r="CX103" i="8"/>
  <c r="BA103" i="8"/>
  <c r="CV103" i="8"/>
  <c r="AH103" i="8"/>
  <c r="T103" i="8"/>
  <c r="DJ103" i="8"/>
  <c r="B103" i="8"/>
  <c r="P103" i="8"/>
  <c r="DF103" i="8"/>
  <c r="CL103" i="8"/>
  <c r="CU103" i="8"/>
  <c r="BW103" i="8"/>
  <c r="CF103" i="8"/>
  <c r="CC103" i="8"/>
  <c r="BE103" i="8"/>
  <c r="DR103" i="8"/>
  <c r="BO103" i="8"/>
  <c r="AY103" i="8"/>
  <c r="AQ103" i="8"/>
  <c r="BH103" i="8"/>
  <c r="I103" i="8"/>
  <c r="CK103" i="8"/>
  <c r="AJ103" i="8"/>
  <c r="AG103" i="8"/>
  <c r="AC103" i="8"/>
  <c r="BV103" i="8"/>
  <c r="DP103" i="8"/>
  <c r="S103" i="8"/>
  <c r="C103" i="8"/>
  <c r="AB103" i="8"/>
  <c r="Z103" i="8"/>
  <c r="CY103" i="8"/>
  <c r="DI103" i="8"/>
  <c r="H103" i="8"/>
  <c r="BC103" i="8"/>
  <c r="CB103" i="8"/>
  <c r="CR103" i="8"/>
  <c r="AN103" i="8"/>
  <c r="CI103" i="8"/>
  <c r="DL103" i="8"/>
  <c r="BM103" i="8"/>
  <c r="CA103" i="8"/>
  <c r="X103" i="8"/>
  <c r="BQ103" i="8"/>
  <c r="CW103" i="8"/>
  <c r="AX103" i="8"/>
  <c r="BL103" i="8"/>
  <c r="AD103" i="8"/>
  <c r="AL103" i="8"/>
  <c r="DD103" i="8"/>
  <c r="CM103" i="8"/>
  <c r="AM103" i="8"/>
  <c r="DG103" i="8"/>
  <c r="AR103" i="8"/>
  <c r="CN103" i="8"/>
  <c r="AT103" i="8"/>
  <c r="U103" i="8"/>
  <c r="BZ103" i="8"/>
  <c r="AV103" i="8"/>
  <c r="BK103" i="8"/>
  <c r="AE103" i="8"/>
  <c r="O103" i="8"/>
  <c r="AF103" i="8"/>
  <c r="BY103" i="8"/>
  <c r="Q103" i="8"/>
  <c r="BJ103" i="8"/>
  <c r="BX103" i="8"/>
  <c r="CH103" i="8"/>
  <c r="A94" i="9"/>
  <c r="DI93" i="9"/>
  <c r="CW93" i="9"/>
  <c r="BA93" i="9"/>
  <c r="AO93" i="9"/>
  <c r="AC93" i="9"/>
  <c r="O93" i="9"/>
  <c r="N93" i="9"/>
  <c r="M93" i="9"/>
  <c r="CQ93" i="9"/>
  <c r="CP93" i="9"/>
  <c r="AQ93" i="9"/>
  <c r="F93" i="9"/>
  <c r="CZ93" i="9"/>
  <c r="CK93" i="9"/>
  <c r="C93" i="9"/>
  <c r="B93" i="9"/>
  <c r="CE93" i="9"/>
  <c r="CD93" i="9"/>
  <c r="AE93" i="9"/>
  <c r="CF93" i="9"/>
  <c r="CR93" i="9"/>
  <c r="BY93" i="9"/>
  <c r="DH93" i="9"/>
  <c r="DP93" i="9"/>
  <c r="BS93" i="9"/>
  <c r="BR93" i="9"/>
  <c r="S93" i="9"/>
  <c r="AV93" i="9"/>
  <c r="CC93" i="9"/>
  <c r="BH93" i="9"/>
  <c r="BM93" i="9"/>
  <c r="CV93" i="9"/>
  <c r="DR93" i="9"/>
  <c r="DQ93" i="9"/>
  <c r="BG93" i="9"/>
  <c r="BF93" i="9"/>
  <c r="G93" i="9"/>
  <c r="L93" i="9"/>
  <c r="AS93" i="9"/>
  <c r="DD93" i="9"/>
  <c r="X93" i="9"/>
  <c r="Q93" i="9"/>
  <c r="CJ93" i="9"/>
  <c r="DG93" i="9"/>
  <c r="DF93" i="9"/>
  <c r="DE93" i="9"/>
  <c r="AU93" i="9"/>
  <c r="AT93" i="9"/>
  <c r="I93" i="9"/>
  <c r="BQ93" i="9"/>
  <c r="E93" i="9"/>
  <c r="BX93" i="9"/>
  <c r="CU93" i="9"/>
  <c r="CT93" i="9"/>
  <c r="CS93" i="9"/>
  <c r="AI93" i="9"/>
  <c r="AH93" i="9"/>
  <c r="DJ93" i="9"/>
  <c r="AG93" i="9"/>
  <c r="BL93" i="9"/>
  <c r="CI93" i="9"/>
  <c r="CH93" i="9"/>
  <c r="CG93" i="9"/>
  <c r="W93" i="9"/>
  <c r="V93" i="9"/>
  <c r="DK93" i="9"/>
  <c r="BT93" i="9"/>
  <c r="AZ93" i="9"/>
  <c r="BW93" i="9"/>
  <c r="BV93" i="9"/>
  <c r="BU93" i="9"/>
  <c r="K93" i="9"/>
  <c r="J93" i="9"/>
  <c r="CY93" i="9"/>
  <c r="CN93" i="9"/>
  <c r="AN93" i="9"/>
  <c r="BK93" i="9"/>
  <c r="BJ93" i="9"/>
  <c r="BI93" i="9"/>
  <c r="CM93" i="9"/>
  <c r="BD93" i="9"/>
  <c r="CL93" i="9"/>
  <c r="AB93" i="9"/>
  <c r="AY93" i="9"/>
  <c r="AX93" i="9"/>
  <c r="AW93" i="9"/>
  <c r="CA93" i="9"/>
  <c r="T93" i="9"/>
  <c r="BB93" i="9"/>
  <c r="CB93" i="9"/>
  <c r="DL93" i="9"/>
  <c r="CO93" i="9"/>
  <c r="P93" i="9"/>
  <c r="AM93" i="9"/>
  <c r="AL93" i="9"/>
  <c r="AK93" i="9"/>
  <c r="DO93" i="9"/>
  <c r="DN93" i="9"/>
  <c r="DM93" i="9"/>
  <c r="BO93" i="9"/>
  <c r="R93" i="9"/>
  <c r="AR93" i="9"/>
  <c r="Y93" i="9"/>
  <c r="DC93" i="9"/>
  <c r="CX93" i="9"/>
  <c r="D93" i="9"/>
  <c r="AD93" i="9"/>
  <c r="DA93" i="9"/>
  <c r="H93" i="9"/>
  <c r="BZ93" i="9"/>
  <c r="Z93" i="9"/>
  <c r="AP93" i="9"/>
  <c r="DB93" i="9"/>
  <c r="BE93" i="9"/>
  <c r="BN93" i="9"/>
  <c r="BP93" i="9"/>
  <c r="U93" i="9"/>
  <c r="AF93" i="9"/>
  <c r="BC93" i="9"/>
  <c r="AA93" i="9"/>
  <c r="AJ93" i="9"/>
  <c r="A105" i="8"/>
  <c r="DB104" i="8"/>
  <c r="DL104" i="8"/>
  <c r="CY104" i="8"/>
  <c r="J104" i="8"/>
  <c r="H104" i="8"/>
  <c r="BC104" i="8"/>
  <c r="AD104" i="8"/>
  <c r="BQ104" i="8"/>
  <c r="M104" i="8"/>
  <c r="CC104" i="8"/>
  <c r="W104" i="8"/>
  <c r="AL104" i="8"/>
  <c r="AQ104" i="8"/>
  <c r="AE104" i="8"/>
  <c r="S104" i="8"/>
  <c r="O104" i="8"/>
  <c r="CE104" i="8"/>
  <c r="Z104" i="8"/>
  <c r="BY104" i="8"/>
  <c r="CR104" i="8"/>
  <c r="P104" i="8"/>
  <c r="DN104" i="8"/>
  <c r="CZ104" i="8"/>
  <c r="G104" i="8"/>
  <c r="DQ104" i="8"/>
  <c r="BK104" i="8"/>
  <c r="K104" i="8"/>
  <c r="BI104" i="8"/>
  <c r="CP104" i="8"/>
  <c r="CN104" i="8"/>
  <c r="DJ104" i="8"/>
  <c r="CD104" i="8"/>
  <c r="CB104" i="8"/>
  <c r="CX104" i="8"/>
  <c r="BR104" i="8"/>
  <c r="BP104" i="8"/>
  <c r="CL104" i="8"/>
  <c r="BF104" i="8"/>
  <c r="BD104" i="8"/>
  <c r="DK104" i="8"/>
  <c r="BZ104" i="8"/>
  <c r="AW104" i="8"/>
  <c r="CF104" i="8"/>
  <c r="AT104" i="8"/>
  <c r="AR104" i="8"/>
  <c r="CM104" i="8"/>
  <c r="BN104" i="8"/>
  <c r="DR104" i="8"/>
  <c r="AC104" i="8"/>
  <c r="BL104" i="8"/>
  <c r="AG104" i="8"/>
  <c r="CG104" i="8"/>
  <c r="Y104" i="8"/>
  <c r="DG104" i="8"/>
  <c r="CK104" i="8"/>
  <c r="AY104" i="8"/>
  <c r="BM104" i="8"/>
  <c r="DP104" i="8"/>
  <c r="I104" i="8"/>
  <c r="CQ104" i="8"/>
  <c r="DF104" i="8"/>
  <c r="N104" i="8"/>
  <c r="CV104" i="8"/>
  <c r="BW104" i="8"/>
  <c r="CO104" i="8"/>
  <c r="BB104" i="8"/>
  <c r="AV104" i="8"/>
  <c r="DO104" i="8"/>
  <c r="BG104" i="8"/>
  <c r="BV104" i="8"/>
  <c r="AK104" i="8"/>
  <c r="B104" i="8"/>
  <c r="AJ104" i="8"/>
  <c r="AP104" i="8"/>
  <c r="AB104" i="8"/>
  <c r="CU104" i="8"/>
  <c r="DM104" i="8"/>
  <c r="AM104" i="8"/>
  <c r="BE104" i="8"/>
  <c r="R104" i="8"/>
  <c r="DC104" i="8"/>
  <c r="AU104" i="8"/>
  <c r="CT104" i="8"/>
  <c r="E104" i="8"/>
  <c r="U104" i="8"/>
  <c r="C104" i="8"/>
  <c r="AZ104" i="8"/>
  <c r="AA104" i="8"/>
  <c r="BJ104" i="8"/>
  <c r="DH104" i="8"/>
  <c r="D104" i="8"/>
  <c r="L104" i="8"/>
  <c r="AS104" i="8"/>
  <c r="BX104" i="8"/>
  <c r="BH104" i="8"/>
  <c r="AH104" i="8"/>
  <c r="AF104" i="8"/>
  <c r="CA104" i="8"/>
  <c r="DA104" i="8"/>
  <c r="DI104" i="8"/>
  <c r="AN104" i="8"/>
  <c r="Q104" i="8"/>
  <c r="BA104" i="8"/>
  <c r="CJ104" i="8"/>
  <c r="BT104" i="8"/>
  <c r="BO104" i="8"/>
  <c r="DD104" i="8"/>
  <c r="AI104" i="8"/>
  <c r="CH104" i="8"/>
  <c r="AX104" i="8"/>
  <c r="CW104" i="8"/>
  <c r="V104" i="8"/>
  <c r="X104" i="8"/>
  <c r="F104" i="8"/>
  <c r="CS104" i="8"/>
  <c r="T104" i="8"/>
  <c r="AO104" i="8"/>
  <c r="CI104" i="8"/>
  <c r="BS104" i="8"/>
  <c r="DE104" i="8"/>
  <c r="BU104" i="8"/>
  <c r="A95" i="9"/>
  <c r="B94" i="9"/>
  <c r="DR94" i="9"/>
  <c r="BV94" i="9"/>
  <c r="BJ94" i="9"/>
  <c r="AX94" i="9"/>
  <c r="N94" i="9"/>
  <c r="Y94" i="9"/>
  <c r="AV94" i="9"/>
  <c r="AI94" i="9"/>
  <c r="AH94" i="9"/>
  <c r="U94" i="9"/>
  <c r="DL94" i="9"/>
  <c r="DK94" i="9"/>
  <c r="DJ94" i="9"/>
  <c r="BL94" i="9"/>
  <c r="O94" i="9"/>
  <c r="BY94" i="9"/>
  <c r="AM94" i="9"/>
  <c r="M94" i="9"/>
  <c r="AJ94" i="9"/>
  <c r="W94" i="9"/>
  <c r="V94" i="9"/>
  <c r="I94" i="9"/>
  <c r="CZ94" i="9"/>
  <c r="CY94" i="9"/>
  <c r="CX94" i="9"/>
  <c r="AZ94" i="9"/>
  <c r="E94" i="9"/>
  <c r="X94" i="9"/>
  <c r="K94" i="9"/>
  <c r="J94" i="9"/>
  <c r="CN94" i="9"/>
  <c r="CM94" i="9"/>
  <c r="CL94" i="9"/>
  <c r="AN94" i="9"/>
  <c r="BA94" i="9"/>
  <c r="L94" i="9"/>
  <c r="CB94" i="9"/>
  <c r="CA94" i="9"/>
  <c r="BZ94" i="9"/>
  <c r="AB94" i="9"/>
  <c r="DQ94" i="9"/>
  <c r="DM94" i="9"/>
  <c r="BP94" i="9"/>
  <c r="BO94" i="9"/>
  <c r="BN94" i="9"/>
  <c r="P94" i="9"/>
  <c r="BK94" i="9"/>
  <c r="DE94" i="9"/>
  <c r="DO94" i="9"/>
  <c r="DN94" i="9"/>
  <c r="DA94" i="9"/>
  <c r="BD94" i="9"/>
  <c r="BC94" i="9"/>
  <c r="BB94" i="9"/>
  <c r="D94" i="9"/>
  <c r="CU94" i="9"/>
  <c r="CS94" i="9"/>
  <c r="DP94" i="9"/>
  <c r="DC94" i="9"/>
  <c r="DB94" i="9"/>
  <c r="CO94" i="9"/>
  <c r="AR94" i="9"/>
  <c r="AQ94" i="9"/>
  <c r="AP94" i="9"/>
  <c r="AA94" i="9"/>
  <c r="CK94" i="9"/>
  <c r="DF94" i="9"/>
  <c r="CG94" i="9"/>
  <c r="DD94" i="9"/>
  <c r="CQ94" i="9"/>
  <c r="CP94" i="9"/>
  <c r="CC94" i="9"/>
  <c r="AF94" i="9"/>
  <c r="AE94" i="9"/>
  <c r="AD94" i="9"/>
  <c r="Q94" i="9"/>
  <c r="BW94" i="9"/>
  <c r="CT94" i="9"/>
  <c r="BU94" i="9"/>
  <c r="CR94" i="9"/>
  <c r="CE94" i="9"/>
  <c r="CD94" i="9"/>
  <c r="BQ94" i="9"/>
  <c r="T94" i="9"/>
  <c r="S94" i="9"/>
  <c r="R94" i="9"/>
  <c r="DH94" i="9"/>
  <c r="C94" i="9"/>
  <c r="BM94" i="9"/>
  <c r="AC94" i="9"/>
  <c r="CH94" i="9"/>
  <c r="BI94" i="9"/>
  <c r="CF94" i="9"/>
  <c r="BS94" i="9"/>
  <c r="BR94" i="9"/>
  <c r="BE94" i="9"/>
  <c r="H94" i="9"/>
  <c r="G94" i="9"/>
  <c r="F94" i="9"/>
  <c r="CV94" i="9"/>
  <c r="AL94" i="9"/>
  <c r="AW94" i="9"/>
  <c r="BT94" i="9"/>
  <c r="BG94" i="9"/>
  <c r="BF94" i="9"/>
  <c r="AS94" i="9"/>
  <c r="CJ94" i="9"/>
  <c r="AK94" i="9"/>
  <c r="DI94" i="9"/>
  <c r="DG94" i="9"/>
  <c r="CI94" i="9"/>
  <c r="AU94" i="9"/>
  <c r="Z94" i="9"/>
  <c r="AG94" i="9"/>
  <c r="CW94" i="9"/>
  <c r="BH94" i="9"/>
  <c r="BX94" i="9"/>
  <c r="AT94" i="9"/>
  <c r="AY94" i="9"/>
  <c r="AO94" i="9"/>
  <c r="A106" i="8"/>
  <c r="AQ105" i="8"/>
  <c r="AO105" i="8"/>
  <c r="CJ105" i="8"/>
  <c r="AY105" i="8"/>
  <c r="DR105" i="8"/>
  <c r="DE105" i="8"/>
  <c r="CP105" i="8"/>
  <c r="DJ105" i="8"/>
  <c r="U105" i="8"/>
  <c r="R105" i="8"/>
  <c r="AR105" i="8"/>
  <c r="CO105" i="8"/>
  <c r="DM105" i="8"/>
  <c r="AE105" i="8"/>
  <c r="AC105" i="8"/>
  <c r="BX105" i="8"/>
  <c r="AM105" i="8"/>
  <c r="DF105" i="8"/>
  <c r="S105" i="8"/>
  <c r="Q105" i="8"/>
  <c r="BL105" i="8"/>
  <c r="AA105" i="8"/>
  <c r="CT105" i="8"/>
  <c r="G105" i="8"/>
  <c r="E105" i="8"/>
  <c r="AZ105" i="8"/>
  <c r="O105" i="8"/>
  <c r="CH105" i="8"/>
  <c r="BU105" i="8"/>
  <c r="BF105" i="8"/>
  <c r="X105" i="8"/>
  <c r="CC105" i="8"/>
  <c r="CR105" i="8"/>
  <c r="H105" i="8"/>
  <c r="AN105" i="8"/>
  <c r="C105" i="8"/>
  <c r="BV105" i="8"/>
  <c r="BI105" i="8"/>
  <c r="AT105" i="8"/>
  <c r="BB105" i="8"/>
  <c r="AB105" i="8"/>
  <c r="BJ105" i="8"/>
  <c r="DK105" i="8"/>
  <c r="DI105" i="8"/>
  <c r="P105" i="8"/>
  <c r="AX105" i="8"/>
  <c r="CY105" i="8"/>
  <c r="CW105" i="8"/>
  <c r="D105" i="8"/>
  <c r="DG105" i="8"/>
  <c r="AL105" i="8"/>
  <c r="CM105" i="8"/>
  <c r="CK105" i="8"/>
  <c r="CU105" i="8"/>
  <c r="Z105" i="8"/>
  <c r="M105" i="8"/>
  <c r="AD105" i="8"/>
  <c r="AU105" i="8"/>
  <c r="CA105" i="8"/>
  <c r="BY105" i="8"/>
  <c r="CI105" i="8"/>
  <c r="N105" i="8"/>
  <c r="DP105" i="8"/>
  <c r="DC105" i="8"/>
  <c r="T105" i="8"/>
  <c r="CZ105" i="8"/>
  <c r="V105" i="8"/>
  <c r="W105" i="8"/>
  <c r="I105" i="8"/>
  <c r="BW105" i="8"/>
  <c r="B105" i="8"/>
  <c r="DQ105" i="8"/>
  <c r="J105" i="8"/>
  <c r="CB105" i="8"/>
  <c r="BK105" i="8"/>
  <c r="CS105" i="8"/>
  <c r="AV105" i="8"/>
  <c r="DA105" i="8"/>
  <c r="CG105" i="8"/>
  <c r="BZ105" i="8"/>
  <c r="CX105" i="8"/>
  <c r="AF105" i="8"/>
  <c r="AW105" i="8"/>
  <c r="BS105" i="8"/>
  <c r="BH105" i="8"/>
  <c r="AK105" i="8"/>
  <c r="L105" i="8"/>
  <c r="CN105" i="8"/>
  <c r="CL105" i="8"/>
  <c r="Y105" i="8"/>
  <c r="DL105" i="8"/>
  <c r="BO105" i="8"/>
  <c r="BM105" i="8"/>
  <c r="DH105" i="8"/>
  <c r="DN105" i="8"/>
  <c r="CF105" i="8"/>
  <c r="BT105" i="8"/>
  <c r="BC105" i="8"/>
  <c r="BA105" i="8"/>
  <c r="CV105" i="8"/>
  <c r="DB105" i="8"/>
  <c r="BE105" i="8"/>
  <c r="AS105" i="8"/>
  <c r="CD105" i="8"/>
  <c r="CE105" i="8"/>
  <c r="BQ105" i="8"/>
  <c r="CQ105" i="8"/>
  <c r="BN105" i="8"/>
  <c r="AG105" i="8"/>
  <c r="DD105" i="8"/>
  <c r="F105" i="8"/>
  <c r="BR105" i="8"/>
  <c r="BP105" i="8"/>
  <c r="AH105" i="8"/>
  <c r="AJ105" i="8"/>
  <c r="BD105" i="8"/>
  <c r="AP105" i="8"/>
  <c r="K105" i="8"/>
  <c r="BG105" i="8"/>
  <c r="AI105" i="8"/>
  <c r="DO105" i="8"/>
  <c r="A96" i="9"/>
  <c r="W95" i="9"/>
  <c r="K95" i="9"/>
  <c r="CQ95" i="9"/>
  <c r="CE95" i="9"/>
  <c r="BS95" i="9"/>
  <c r="AT95" i="9"/>
  <c r="BQ95" i="9"/>
  <c r="BD95" i="9"/>
  <c r="BC95" i="9"/>
  <c r="AP95" i="9"/>
  <c r="CS95" i="9"/>
  <c r="AH95" i="9"/>
  <c r="BE95" i="9"/>
  <c r="AR95" i="9"/>
  <c r="AQ95" i="9"/>
  <c r="AD95" i="9"/>
  <c r="CG95" i="9"/>
  <c r="N95" i="9"/>
  <c r="DO95" i="9"/>
  <c r="V95" i="9"/>
  <c r="AS95" i="9"/>
  <c r="AF95" i="9"/>
  <c r="AE95" i="9"/>
  <c r="R95" i="9"/>
  <c r="DI95" i="9"/>
  <c r="DH95" i="9"/>
  <c r="DG95" i="9"/>
  <c r="BU95" i="9"/>
  <c r="DP95" i="9"/>
  <c r="DC95" i="9"/>
  <c r="J95" i="9"/>
  <c r="AG95" i="9"/>
  <c r="T95" i="9"/>
  <c r="S95" i="9"/>
  <c r="F95" i="9"/>
  <c r="CW95" i="9"/>
  <c r="CV95" i="9"/>
  <c r="CU95" i="9"/>
  <c r="BI95" i="9"/>
  <c r="DD95" i="9"/>
  <c r="Z95" i="9"/>
  <c r="BG95" i="9"/>
  <c r="U95" i="9"/>
  <c r="H95" i="9"/>
  <c r="G95" i="9"/>
  <c r="CK95" i="9"/>
  <c r="CJ95" i="9"/>
  <c r="CI95" i="9"/>
  <c r="AW95" i="9"/>
  <c r="CR95" i="9"/>
  <c r="CT95" i="9"/>
  <c r="AU95" i="9"/>
  <c r="I95" i="9"/>
  <c r="BY95" i="9"/>
  <c r="BX95" i="9"/>
  <c r="BW95" i="9"/>
  <c r="AK95" i="9"/>
  <c r="CF95" i="9"/>
  <c r="CH95" i="9"/>
  <c r="AI95" i="9"/>
  <c r="DN95" i="9"/>
  <c r="DJ95" i="9"/>
  <c r="BM95" i="9"/>
  <c r="BL95" i="9"/>
  <c r="BK95" i="9"/>
  <c r="Y95" i="9"/>
  <c r="BT95" i="9"/>
  <c r="AX95" i="9"/>
  <c r="DF95" i="9"/>
  <c r="B95" i="9"/>
  <c r="DB95" i="9"/>
  <c r="DL95" i="9"/>
  <c r="DK95" i="9"/>
  <c r="CX95" i="9"/>
  <c r="BA95" i="9"/>
  <c r="AZ95" i="9"/>
  <c r="AY95" i="9"/>
  <c r="M95" i="9"/>
  <c r="BH95" i="9"/>
  <c r="AL95" i="9"/>
  <c r="CP95" i="9"/>
  <c r="DM95" i="9"/>
  <c r="CZ95" i="9"/>
  <c r="CY95" i="9"/>
  <c r="CL95" i="9"/>
  <c r="AO95" i="9"/>
  <c r="AN95" i="9"/>
  <c r="AM95" i="9"/>
  <c r="AV95" i="9"/>
  <c r="CD95" i="9"/>
  <c r="DA95" i="9"/>
  <c r="CN95" i="9"/>
  <c r="CM95" i="9"/>
  <c r="BZ95" i="9"/>
  <c r="AC95" i="9"/>
  <c r="AB95" i="9"/>
  <c r="AA95" i="9"/>
  <c r="AJ95" i="9"/>
  <c r="BR95" i="9"/>
  <c r="CO95" i="9"/>
  <c r="CB95" i="9"/>
  <c r="CA95" i="9"/>
  <c r="BN95" i="9"/>
  <c r="Q95" i="9"/>
  <c r="P95" i="9"/>
  <c r="O95" i="9"/>
  <c r="DQ95" i="9"/>
  <c r="X95" i="9"/>
  <c r="BV95" i="9"/>
  <c r="C95" i="9"/>
  <c r="L95" i="9"/>
  <c r="DR95" i="9"/>
  <c r="BJ95" i="9"/>
  <c r="BP95" i="9"/>
  <c r="BB95" i="9"/>
  <c r="CC95" i="9"/>
  <c r="D95" i="9"/>
  <c r="DE95" i="9"/>
  <c r="BO95" i="9"/>
  <c r="BF95" i="9"/>
  <c r="E95" i="9"/>
  <c r="A107" i="8"/>
  <c r="D106" i="8"/>
  <c r="N106" i="8"/>
  <c r="M106" i="8"/>
  <c r="BX106" i="8"/>
  <c r="BV106" i="8"/>
  <c r="CF106" i="8"/>
  <c r="DA106" i="8"/>
  <c r="DL106" i="8"/>
  <c r="DK106" i="8"/>
  <c r="BY106" i="8"/>
  <c r="CX106" i="8"/>
  <c r="BL106" i="8"/>
  <c r="BJ106" i="8"/>
  <c r="DQ106" i="8"/>
  <c r="BT106" i="8"/>
  <c r="AZ106" i="8"/>
  <c r="AX106" i="8"/>
  <c r="DE106" i="8"/>
  <c r="BH106" i="8"/>
  <c r="DO106" i="8"/>
  <c r="AN106" i="8"/>
  <c r="AL106" i="8"/>
  <c r="CS106" i="8"/>
  <c r="AV106" i="8"/>
  <c r="DC106" i="8"/>
  <c r="CP106" i="8"/>
  <c r="BQ106" i="8"/>
  <c r="CB106" i="8"/>
  <c r="CA106" i="8"/>
  <c r="CI106" i="8"/>
  <c r="DJ106" i="8"/>
  <c r="E106" i="8"/>
  <c r="AB106" i="8"/>
  <c r="Z106" i="8"/>
  <c r="CG106" i="8"/>
  <c r="AJ106" i="8"/>
  <c r="CQ106" i="8"/>
  <c r="CD106" i="8"/>
  <c r="BE106" i="8"/>
  <c r="BP106" i="8"/>
  <c r="BO106" i="8"/>
  <c r="AM106" i="8"/>
  <c r="BN106" i="8"/>
  <c r="P106" i="8"/>
  <c r="B106" i="8"/>
  <c r="BU106" i="8"/>
  <c r="X106" i="8"/>
  <c r="CE106" i="8"/>
  <c r="BI106" i="8"/>
  <c r="L106" i="8"/>
  <c r="BS106" i="8"/>
  <c r="AW106" i="8"/>
  <c r="BG106" i="8"/>
  <c r="DR106" i="8"/>
  <c r="AK106" i="8"/>
  <c r="AU106" i="8"/>
  <c r="AH106" i="8"/>
  <c r="I106" i="8"/>
  <c r="T106" i="8"/>
  <c r="S106" i="8"/>
  <c r="AA106" i="8"/>
  <c r="Q106" i="8"/>
  <c r="BK106" i="8"/>
  <c r="DH106" i="8"/>
  <c r="DF106" i="8"/>
  <c r="Y106" i="8"/>
  <c r="DP106" i="8"/>
  <c r="AI106" i="8"/>
  <c r="V106" i="8"/>
  <c r="H106" i="8"/>
  <c r="G106" i="8"/>
  <c r="CR106" i="8"/>
  <c r="K106" i="8"/>
  <c r="J106" i="8"/>
  <c r="BD106" i="8"/>
  <c r="BW106" i="8"/>
  <c r="AR106" i="8"/>
  <c r="R106" i="8"/>
  <c r="DG106" i="8"/>
  <c r="AF106" i="8"/>
  <c r="CY106" i="8"/>
  <c r="O106" i="8"/>
  <c r="CM106" i="8"/>
  <c r="AO106" i="8"/>
  <c r="BC106" i="8"/>
  <c r="CV106" i="8"/>
  <c r="CT106" i="8"/>
  <c r="DM106" i="8"/>
  <c r="AQ106" i="8"/>
  <c r="DI106" i="8"/>
  <c r="CJ106" i="8"/>
  <c r="CH106" i="8"/>
  <c r="CO106" i="8"/>
  <c r="AE106" i="8"/>
  <c r="BM106" i="8"/>
  <c r="CU106" i="8"/>
  <c r="DN106" i="8"/>
  <c r="CC106" i="8"/>
  <c r="BZ106" i="8"/>
  <c r="BB106" i="8"/>
  <c r="CW106" i="8"/>
  <c r="AY106" i="8"/>
  <c r="DB106" i="8"/>
  <c r="AS106" i="8"/>
  <c r="AD106" i="8"/>
  <c r="F106" i="8"/>
  <c r="BA106" i="8"/>
  <c r="C106" i="8"/>
  <c r="BR106" i="8"/>
  <c r="AG106" i="8"/>
  <c r="AP106" i="8"/>
  <c r="U106" i="8"/>
  <c r="DD106" i="8"/>
  <c r="W106" i="8"/>
  <c r="CZ106" i="8"/>
  <c r="CK106" i="8"/>
  <c r="CN106" i="8"/>
  <c r="BF106" i="8"/>
  <c r="CL106" i="8"/>
  <c r="AT106" i="8"/>
  <c r="AC106" i="8"/>
  <c r="A97" i="9"/>
  <c r="AR96" i="9"/>
  <c r="AF96" i="9"/>
  <c r="T96" i="9"/>
  <c r="CA96" i="9"/>
  <c r="DL96" i="9"/>
  <c r="CZ96" i="9"/>
  <c r="CN96" i="9"/>
  <c r="BD96" i="9"/>
  <c r="BO96" i="9"/>
  <c r="CL96" i="9"/>
  <c r="BY96" i="9"/>
  <c r="BX96" i="9"/>
  <c r="BK96" i="9"/>
  <c r="N96" i="9"/>
  <c r="Y96" i="9"/>
  <c r="X96" i="9"/>
  <c r="DN96" i="9"/>
  <c r="U96" i="9"/>
  <c r="AI96" i="9"/>
  <c r="H96" i="9"/>
  <c r="BC96" i="9"/>
  <c r="BZ96" i="9"/>
  <c r="BM96" i="9"/>
  <c r="BL96" i="9"/>
  <c r="AY96" i="9"/>
  <c r="B96" i="9"/>
  <c r="M96" i="9"/>
  <c r="L96" i="9"/>
  <c r="DB96" i="9"/>
  <c r="I96" i="9"/>
  <c r="AQ96" i="9"/>
  <c r="BN96" i="9"/>
  <c r="BA96" i="9"/>
  <c r="AZ96" i="9"/>
  <c r="AM96" i="9"/>
  <c r="CP96" i="9"/>
  <c r="AU96" i="9"/>
  <c r="AE96" i="9"/>
  <c r="BB96" i="9"/>
  <c r="AO96" i="9"/>
  <c r="AN96" i="9"/>
  <c r="AA96" i="9"/>
  <c r="DR96" i="9"/>
  <c r="CD96" i="9"/>
  <c r="DO96" i="9"/>
  <c r="S96" i="9"/>
  <c r="AP96" i="9"/>
  <c r="AC96" i="9"/>
  <c r="AB96" i="9"/>
  <c r="O96" i="9"/>
  <c r="DF96" i="9"/>
  <c r="DQ96" i="9"/>
  <c r="DP96" i="9"/>
  <c r="BR96" i="9"/>
  <c r="DM96" i="9"/>
  <c r="DC96" i="9"/>
  <c r="G96" i="9"/>
  <c r="AD96" i="9"/>
  <c r="Q96" i="9"/>
  <c r="P96" i="9"/>
  <c r="C96" i="9"/>
  <c r="CT96" i="9"/>
  <c r="DE96" i="9"/>
  <c r="DD96" i="9"/>
  <c r="BF96" i="9"/>
  <c r="DA96" i="9"/>
  <c r="BS96" i="9"/>
  <c r="K96" i="9"/>
  <c r="R96" i="9"/>
  <c r="E96" i="9"/>
  <c r="D96" i="9"/>
  <c r="CH96" i="9"/>
  <c r="CS96" i="9"/>
  <c r="CR96" i="9"/>
  <c r="AT96" i="9"/>
  <c r="CO96" i="9"/>
  <c r="BG96" i="9"/>
  <c r="F96" i="9"/>
  <c r="BV96" i="9"/>
  <c r="CG96" i="9"/>
  <c r="CF96" i="9"/>
  <c r="AH96" i="9"/>
  <c r="CC96" i="9"/>
  <c r="DG96" i="9"/>
  <c r="BJ96" i="9"/>
  <c r="BU96" i="9"/>
  <c r="BT96" i="9"/>
  <c r="V96" i="9"/>
  <c r="BQ96" i="9"/>
  <c r="DK96" i="9"/>
  <c r="DI96" i="9"/>
  <c r="DH96" i="9"/>
  <c r="CU96" i="9"/>
  <c r="AX96" i="9"/>
  <c r="BI96" i="9"/>
  <c r="BH96" i="9"/>
  <c r="J96" i="9"/>
  <c r="BE96" i="9"/>
  <c r="CQ96" i="9"/>
  <c r="CB96" i="9"/>
  <c r="CY96" i="9"/>
  <c r="DJ96" i="9"/>
  <c r="CW96" i="9"/>
  <c r="CV96" i="9"/>
  <c r="CI96" i="9"/>
  <c r="AL96" i="9"/>
  <c r="AW96" i="9"/>
  <c r="AV96" i="9"/>
  <c r="AS96" i="9"/>
  <c r="CE96" i="9"/>
  <c r="AJ96" i="9"/>
  <c r="AG96" i="9"/>
  <c r="CK96" i="9"/>
  <c r="BP96" i="9"/>
  <c r="BW96" i="9"/>
  <c r="CX96" i="9"/>
  <c r="AK96" i="9"/>
  <c r="CM96" i="9"/>
  <c r="Z96" i="9"/>
  <c r="W96" i="9"/>
  <c r="CJ96" i="9"/>
  <c r="A108" i="8"/>
  <c r="CX107" i="8"/>
  <c r="CL107" i="8"/>
  <c r="AN107" i="8"/>
  <c r="Z107" i="8"/>
  <c r="AL107" i="8"/>
  <c r="AK107" i="8"/>
  <c r="BZ107" i="8"/>
  <c r="R107" i="8"/>
  <c r="BY107" i="8"/>
  <c r="DJ107" i="8"/>
  <c r="DR107" i="8"/>
  <c r="K107" i="8"/>
  <c r="DP107" i="8"/>
  <c r="V107" i="8"/>
  <c r="H107" i="8"/>
  <c r="AQ107" i="8"/>
  <c r="BN107" i="8"/>
  <c r="DD107" i="8"/>
  <c r="DB107" i="8"/>
  <c r="I107" i="8"/>
  <c r="BB107" i="8"/>
  <c r="DF107" i="8"/>
  <c r="CP107" i="8"/>
  <c r="CN107" i="8"/>
  <c r="AP107" i="8"/>
  <c r="CR107" i="8"/>
  <c r="DE107" i="8"/>
  <c r="CB107" i="8"/>
  <c r="BX107" i="8"/>
  <c r="CY107" i="8"/>
  <c r="DL107" i="8"/>
  <c r="DK107" i="8"/>
  <c r="DG107" i="8"/>
  <c r="AD107" i="8"/>
  <c r="DI107" i="8"/>
  <c r="CD107" i="8"/>
  <c r="CQ107" i="8"/>
  <c r="BL107" i="8"/>
  <c r="BJ107" i="8"/>
  <c r="DN107" i="8"/>
  <c r="CI107" i="8"/>
  <c r="CV107" i="8"/>
  <c r="CU107" i="8"/>
  <c r="F107" i="8"/>
  <c r="CW107" i="8"/>
  <c r="BP107" i="8"/>
  <c r="CC107" i="8"/>
  <c r="AY107" i="8"/>
  <c r="DQ107" i="8"/>
  <c r="AW107" i="8"/>
  <c r="DO107" i="8"/>
  <c r="CK107" i="8"/>
  <c r="BA107" i="8"/>
  <c r="BO107" i="8"/>
  <c r="Y107" i="8"/>
  <c r="DC107" i="8"/>
  <c r="AJ107" i="8"/>
  <c r="DA107" i="8"/>
  <c r="BM107" i="8"/>
  <c r="AA107" i="8"/>
  <c r="AZ107" i="8"/>
  <c r="L107" i="8"/>
  <c r="CO107" i="8"/>
  <c r="W107" i="8"/>
  <c r="CM107" i="8"/>
  <c r="N107" i="8"/>
  <c r="AM107" i="8"/>
  <c r="CA107" i="8"/>
  <c r="J107" i="8"/>
  <c r="BW107" i="8"/>
  <c r="BH107" i="8"/>
  <c r="AG107" i="8"/>
  <c r="AS107" i="8"/>
  <c r="AR107" i="8"/>
  <c r="CS107" i="8"/>
  <c r="M107" i="8"/>
  <c r="BK107" i="8"/>
  <c r="BI107" i="8"/>
  <c r="AU107" i="8"/>
  <c r="T107" i="8"/>
  <c r="AF107" i="8"/>
  <c r="AE107" i="8"/>
  <c r="O107" i="8"/>
  <c r="DM107" i="8"/>
  <c r="Q107" i="8"/>
  <c r="BR107" i="8"/>
  <c r="BD107" i="8"/>
  <c r="BU107" i="8"/>
  <c r="D107" i="8"/>
  <c r="CZ107" i="8"/>
  <c r="BG107" i="8"/>
  <c r="CJ107" i="8"/>
  <c r="AT107" i="8"/>
  <c r="DH107" i="8"/>
  <c r="AB107" i="8"/>
  <c r="BV107" i="8"/>
  <c r="G107" i="8"/>
  <c r="CT107" i="8"/>
  <c r="BQ107" i="8"/>
  <c r="AX107" i="8"/>
  <c r="AH107" i="8"/>
  <c r="CH107" i="8"/>
  <c r="P107" i="8"/>
  <c r="AO107" i="8"/>
  <c r="AC107" i="8"/>
  <c r="X107" i="8"/>
  <c r="U107" i="8"/>
  <c r="BT107" i="8"/>
  <c r="BC107" i="8"/>
  <c r="BF107" i="8"/>
  <c r="S107" i="8"/>
  <c r="CF107" i="8"/>
  <c r="AV107" i="8"/>
  <c r="E107" i="8"/>
  <c r="CG107" i="8"/>
  <c r="C107" i="8"/>
  <c r="BE107" i="8"/>
  <c r="B107" i="8"/>
  <c r="AI107" i="8"/>
  <c r="CE107" i="8"/>
  <c r="BS107" i="8"/>
  <c r="A98" i="9"/>
  <c r="BP97" i="9"/>
  <c r="BC97" i="9"/>
  <c r="DN97" i="9"/>
  <c r="AP97" i="9"/>
  <c r="DD97" i="9"/>
  <c r="BR97" i="9"/>
  <c r="BF97" i="9"/>
  <c r="DO97" i="9"/>
  <c r="AT97" i="9"/>
  <c r="DR97" i="9"/>
  <c r="DQ97" i="9"/>
  <c r="CZ97" i="9"/>
  <c r="DM97" i="9"/>
  <c r="CX97" i="9"/>
  <c r="AJ97" i="9"/>
  <c r="AV97" i="9"/>
  <c r="AU97" i="9"/>
  <c r="AQ97" i="9"/>
  <c r="DB97" i="9"/>
  <c r="CO97" i="9"/>
  <c r="DA97" i="9"/>
  <c r="CM97" i="9"/>
  <c r="CY97" i="9"/>
  <c r="CK97" i="9"/>
  <c r="W97" i="9"/>
  <c r="AI97" i="9"/>
  <c r="AG97" i="9"/>
  <c r="AD97" i="9"/>
  <c r="BT97" i="9"/>
  <c r="CP97" i="9"/>
  <c r="CB97" i="9"/>
  <c r="CN97" i="9"/>
  <c r="BZ97" i="9"/>
  <c r="CL97" i="9"/>
  <c r="BX97" i="9"/>
  <c r="K97" i="9"/>
  <c r="V97" i="9"/>
  <c r="U97" i="9"/>
  <c r="R97" i="9"/>
  <c r="CD97" i="9"/>
  <c r="BO97" i="9"/>
  <c r="CA97" i="9"/>
  <c r="BM97" i="9"/>
  <c r="BY97" i="9"/>
  <c r="BK97" i="9"/>
  <c r="J97" i="9"/>
  <c r="I97" i="9"/>
  <c r="DG97" i="9"/>
  <c r="F97" i="9"/>
  <c r="AH97" i="9"/>
  <c r="DE97" i="9"/>
  <c r="BB97" i="9"/>
  <c r="BN97" i="9"/>
  <c r="AZ97" i="9"/>
  <c r="BL97" i="9"/>
  <c r="AX97" i="9"/>
  <c r="CS97" i="9"/>
  <c r="CT97" i="9"/>
  <c r="CQ97" i="9"/>
  <c r="AO97" i="9"/>
  <c r="BA97" i="9"/>
  <c r="AM97" i="9"/>
  <c r="AY97" i="9"/>
  <c r="AK97" i="9"/>
  <c r="CF97" i="9"/>
  <c r="CG97" i="9"/>
  <c r="H97" i="9"/>
  <c r="CC97" i="9"/>
  <c r="AB97" i="9"/>
  <c r="AN97" i="9"/>
  <c r="Z97" i="9"/>
  <c r="AL97" i="9"/>
  <c r="X97" i="9"/>
  <c r="DK97" i="9"/>
  <c r="BS97" i="9"/>
  <c r="AC97" i="9"/>
  <c r="P97" i="9"/>
  <c r="AA97" i="9"/>
  <c r="N97" i="9"/>
  <c r="Y97" i="9"/>
  <c r="L97" i="9"/>
  <c r="CW97" i="9"/>
  <c r="DJ97" i="9"/>
  <c r="DI97" i="9"/>
  <c r="BE97" i="9"/>
  <c r="DF97" i="9"/>
  <c r="Q97" i="9"/>
  <c r="D97" i="9"/>
  <c r="O97" i="9"/>
  <c r="B97" i="9"/>
  <c r="M97" i="9"/>
  <c r="CJ97" i="9"/>
  <c r="CV97" i="9"/>
  <c r="CU97" i="9"/>
  <c r="AR97" i="9"/>
  <c r="CR97" i="9"/>
  <c r="E97" i="9"/>
  <c r="C97" i="9"/>
  <c r="BW97" i="9"/>
  <c r="CI97" i="9"/>
  <c r="CH97" i="9"/>
  <c r="AE97" i="9"/>
  <c r="CE97" i="9"/>
  <c r="DH97" i="9"/>
  <c r="T97" i="9"/>
  <c r="DC97" i="9"/>
  <c r="BJ97" i="9"/>
  <c r="BV97" i="9"/>
  <c r="BU97" i="9"/>
  <c r="S97" i="9"/>
  <c r="BQ97" i="9"/>
  <c r="AF97" i="9"/>
  <c r="DP97" i="9"/>
  <c r="DL97" i="9"/>
  <c r="BI97" i="9"/>
  <c r="G97" i="9"/>
  <c r="AS97" i="9"/>
  <c r="BH97" i="9"/>
  <c r="BD97" i="9"/>
  <c r="AW97" i="9"/>
  <c r="BG97" i="9"/>
  <c r="A109" i="8"/>
  <c r="F108" i="8"/>
  <c r="AL108" i="8"/>
  <c r="DG108" i="8"/>
  <c r="Z108" i="8"/>
  <c r="DK108" i="8"/>
  <c r="CR108" i="8"/>
  <c r="CQ108" i="8"/>
  <c r="CP108" i="8"/>
  <c r="CU108" i="8"/>
  <c r="N108" i="8"/>
  <c r="BN108" i="8"/>
  <c r="AM108" i="8"/>
  <c r="CT108" i="8"/>
  <c r="AP108" i="8"/>
  <c r="O108" i="8"/>
  <c r="AD108" i="8"/>
  <c r="BV108" i="8"/>
  <c r="AH108" i="8"/>
  <c r="AV108" i="8"/>
  <c r="CA108" i="8"/>
  <c r="BX108" i="8"/>
  <c r="BF108" i="8"/>
  <c r="X108" i="8"/>
  <c r="AN108" i="8"/>
  <c r="AK108" i="8"/>
  <c r="BQ108" i="8"/>
  <c r="R108" i="8"/>
  <c r="BJ108" i="8"/>
  <c r="S108" i="8"/>
  <c r="AG108" i="8"/>
  <c r="BI108" i="8"/>
  <c r="BG108" i="8"/>
  <c r="AX108" i="8"/>
  <c r="Q108" i="8"/>
  <c r="AT108" i="8"/>
  <c r="AR108" i="8"/>
  <c r="B108" i="8"/>
  <c r="AE108" i="8"/>
  <c r="AB108" i="8"/>
  <c r="J108" i="8"/>
  <c r="M108" i="8"/>
  <c r="K108" i="8"/>
  <c r="AZ108" i="8"/>
  <c r="AI108" i="8"/>
  <c r="DD108" i="8"/>
  <c r="CI108" i="8"/>
  <c r="DH108" i="8"/>
  <c r="CO108" i="8"/>
  <c r="DJ108" i="8"/>
  <c r="BW108" i="8"/>
  <c r="CB108" i="8"/>
  <c r="BY108" i="8"/>
  <c r="CX108" i="8"/>
  <c r="BK108" i="8"/>
  <c r="CS108" i="8"/>
  <c r="BL108" i="8"/>
  <c r="BH108" i="8"/>
  <c r="DQ108" i="8"/>
  <c r="CK108" i="8"/>
  <c r="CZ108" i="8"/>
  <c r="CY108" i="8"/>
  <c r="CL108" i="8"/>
  <c r="AY108" i="8"/>
  <c r="DR108" i="8"/>
  <c r="CD108" i="8"/>
  <c r="DI108" i="8"/>
  <c r="AU108" i="8"/>
  <c r="AS108" i="8"/>
  <c r="DB108" i="8"/>
  <c r="BT108" i="8"/>
  <c r="CJ108" i="8"/>
  <c r="CG108" i="8"/>
  <c r="BA108" i="8"/>
  <c r="BB108" i="8"/>
  <c r="AQ108" i="8"/>
  <c r="DO108" i="8"/>
  <c r="Y108" i="8"/>
  <c r="BS108" i="8"/>
  <c r="BD108" i="8"/>
  <c r="DF108" i="8"/>
  <c r="BO108" i="8"/>
  <c r="AF108" i="8"/>
  <c r="W108" i="8"/>
  <c r="CV108" i="8"/>
  <c r="CH108" i="8"/>
  <c r="AW108" i="8"/>
  <c r="P108" i="8"/>
  <c r="DE108" i="8"/>
  <c r="H108" i="8"/>
  <c r="DN108" i="8"/>
  <c r="DL108" i="8"/>
  <c r="D108" i="8"/>
  <c r="CF108" i="8"/>
  <c r="CE108" i="8"/>
  <c r="BR108" i="8"/>
  <c r="T108" i="8"/>
  <c r="CW108" i="8"/>
  <c r="BC108" i="8"/>
  <c r="BP108" i="8"/>
  <c r="E108" i="8"/>
  <c r="AA108" i="8"/>
  <c r="DC108" i="8"/>
  <c r="DP108" i="8"/>
  <c r="V108" i="8"/>
  <c r="C108" i="8"/>
  <c r="CN108" i="8"/>
  <c r="DA108" i="8"/>
  <c r="G108" i="8"/>
  <c r="CC108" i="8"/>
  <c r="AC108" i="8"/>
  <c r="BE108" i="8"/>
  <c r="AO108" i="8"/>
  <c r="I108" i="8"/>
  <c r="L108" i="8"/>
  <c r="DM108" i="8"/>
  <c r="U108" i="8"/>
  <c r="CM108" i="8"/>
  <c r="BZ108" i="8"/>
  <c r="BU108" i="8"/>
  <c r="BM108" i="8"/>
  <c r="AJ108" i="8"/>
  <c r="A99" i="9"/>
  <c r="CN98" i="9"/>
  <c r="S98" i="9"/>
  <c r="CB98" i="9"/>
  <c r="G98" i="9"/>
  <c r="DJ98" i="9"/>
  <c r="BP98" i="9"/>
  <c r="CV98" i="9"/>
  <c r="T98" i="9"/>
  <c r="CM98" i="9"/>
  <c r="AP98" i="9"/>
  <c r="H98" i="9"/>
  <c r="CA98" i="9"/>
  <c r="AB98" i="9"/>
  <c r="CG98" i="9"/>
  <c r="BO98" i="9"/>
  <c r="N98" i="9"/>
  <c r="AE98" i="9"/>
  <c r="BZ98" i="9"/>
  <c r="CO98" i="9"/>
  <c r="CL98" i="9"/>
  <c r="AD98" i="9"/>
  <c r="CW98" i="9"/>
  <c r="DO98" i="9"/>
  <c r="CH98" i="9"/>
  <c r="BL98" i="9"/>
  <c r="BY98" i="9"/>
  <c r="BX98" i="9"/>
  <c r="P98" i="9"/>
  <c r="CI98" i="9"/>
  <c r="BT98" i="9"/>
  <c r="AX98" i="9"/>
  <c r="BK98" i="9"/>
  <c r="BJ98" i="9"/>
  <c r="B98" i="9"/>
  <c r="BU98" i="9"/>
  <c r="AG98" i="9"/>
  <c r="BF98" i="9"/>
  <c r="DG98" i="9"/>
  <c r="DE98" i="9"/>
  <c r="AJ98" i="9"/>
  <c r="AW98" i="9"/>
  <c r="AV98" i="9"/>
  <c r="BG98" i="9"/>
  <c r="Q98" i="9"/>
  <c r="DH98" i="9"/>
  <c r="CS98" i="9"/>
  <c r="DF98" i="9"/>
  <c r="CQ98" i="9"/>
  <c r="V98" i="9"/>
  <c r="AI98" i="9"/>
  <c r="AH98" i="9"/>
  <c r="AS98" i="9"/>
  <c r="AU98" i="9"/>
  <c r="DL98" i="9"/>
  <c r="DI98" i="9"/>
  <c r="CT98" i="9"/>
  <c r="CE98" i="9"/>
  <c r="CR98" i="9"/>
  <c r="CC98" i="9"/>
  <c r="F98" i="9"/>
  <c r="U98" i="9"/>
  <c r="R98" i="9"/>
  <c r="AC98" i="9"/>
  <c r="CZ98" i="9"/>
  <c r="CU98" i="9"/>
  <c r="CF98" i="9"/>
  <c r="BQ98" i="9"/>
  <c r="CD98" i="9"/>
  <c r="BM98" i="9"/>
  <c r="E98" i="9"/>
  <c r="D98" i="9"/>
  <c r="DN98" i="9"/>
  <c r="O98" i="9"/>
  <c r="BD98" i="9"/>
  <c r="BS98" i="9"/>
  <c r="BR98" i="9"/>
  <c r="BA98" i="9"/>
  <c r="BN98" i="9"/>
  <c r="AY98" i="9"/>
  <c r="CX98" i="9"/>
  <c r="AR98" i="9"/>
  <c r="DK98" i="9"/>
  <c r="BE98" i="9"/>
  <c r="BB98" i="9"/>
  <c r="AM98" i="9"/>
  <c r="AZ98" i="9"/>
  <c r="AK98" i="9"/>
  <c r="CJ98" i="9"/>
  <c r="C98" i="9"/>
  <c r="BI98" i="9"/>
  <c r="AF98" i="9"/>
  <c r="CY98" i="9"/>
  <c r="AO98" i="9"/>
  <c r="AN98" i="9"/>
  <c r="Y98" i="9"/>
  <c r="AL98" i="9"/>
  <c r="W98" i="9"/>
  <c r="DR98" i="9"/>
  <c r="BV98" i="9"/>
  <c r="BC98" i="9"/>
  <c r="AA98" i="9"/>
  <c r="Z98" i="9"/>
  <c r="K98" i="9"/>
  <c r="X98" i="9"/>
  <c r="I98" i="9"/>
  <c r="DD98" i="9"/>
  <c r="DQ98" i="9"/>
  <c r="DP98" i="9"/>
  <c r="BH98" i="9"/>
  <c r="AQ98" i="9"/>
  <c r="DC98" i="9"/>
  <c r="L98" i="9"/>
  <c r="AT98" i="9"/>
  <c r="BW98" i="9"/>
  <c r="DA98" i="9"/>
  <c r="DB98" i="9"/>
  <c r="DM98" i="9"/>
  <c r="CK98" i="9"/>
  <c r="J98" i="9"/>
  <c r="CP98" i="9"/>
  <c r="M98" i="9"/>
  <c r="A110" i="8"/>
  <c r="AA109" i="8"/>
  <c r="DR109" i="8"/>
  <c r="L109" i="8"/>
  <c r="BG109" i="8"/>
  <c r="BF109" i="8"/>
  <c r="G109" i="8"/>
  <c r="O109" i="8"/>
  <c r="DF109" i="8"/>
  <c r="AU109" i="8"/>
  <c r="AT109" i="8"/>
  <c r="C109" i="8"/>
  <c r="CT109" i="8"/>
  <c r="AI109" i="8"/>
  <c r="CI109" i="8"/>
  <c r="BT109" i="8"/>
  <c r="DO109" i="8"/>
  <c r="BK109" i="8"/>
  <c r="AV109" i="8"/>
  <c r="CQ109" i="8"/>
  <c r="DD109" i="8"/>
  <c r="DB109" i="8"/>
  <c r="CS109" i="8"/>
  <c r="BU109" i="8"/>
  <c r="DE109" i="8"/>
  <c r="I109" i="8"/>
  <c r="CH109" i="8"/>
  <c r="CR109" i="8"/>
  <c r="CP109" i="8"/>
  <c r="BY109" i="8"/>
  <c r="BA109" i="8"/>
  <c r="DG109" i="8"/>
  <c r="BV109" i="8"/>
  <c r="CF109" i="8"/>
  <c r="CD109" i="8"/>
  <c r="DQ109" i="8"/>
  <c r="DM109" i="8"/>
  <c r="BC109" i="8"/>
  <c r="AG109" i="8"/>
  <c r="CU109" i="8"/>
  <c r="BJ109" i="8"/>
  <c r="BH109" i="8"/>
  <c r="BR109" i="8"/>
  <c r="CW109" i="8"/>
  <c r="CV109" i="8"/>
  <c r="AK109" i="8"/>
  <c r="R109" i="8"/>
  <c r="CL109" i="8"/>
  <c r="AS109" i="8"/>
  <c r="BN109" i="8"/>
  <c r="BM109" i="8"/>
  <c r="Y109" i="8"/>
  <c r="H109" i="8"/>
  <c r="CY109" i="8"/>
  <c r="BW109" i="8"/>
  <c r="AX109" i="8"/>
  <c r="AJ109" i="8"/>
  <c r="DC109" i="8"/>
  <c r="CA109" i="8"/>
  <c r="BZ109" i="8"/>
  <c r="T109" i="8"/>
  <c r="DK109" i="8"/>
  <c r="B109" i="8"/>
  <c r="DI109" i="8"/>
  <c r="BP109" i="8"/>
  <c r="AD109" i="8"/>
  <c r="AR109" i="8"/>
  <c r="AQ109" i="8"/>
  <c r="AY109" i="8"/>
  <c r="X109" i="8"/>
  <c r="CE109" i="8"/>
  <c r="BE109" i="8"/>
  <c r="BD109" i="8"/>
  <c r="E109" i="8"/>
  <c r="CO109" i="8"/>
  <c r="CM109" i="8"/>
  <c r="AM109" i="8"/>
  <c r="BS109" i="8"/>
  <c r="AN109" i="8"/>
  <c r="AL109" i="8"/>
  <c r="BX109" i="8"/>
  <c r="BQ109" i="8"/>
  <c r="W109" i="8"/>
  <c r="V109" i="8"/>
  <c r="U109" i="8"/>
  <c r="BB109" i="8"/>
  <c r="AZ109" i="8"/>
  <c r="K109" i="8"/>
  <c r="F109" i="8"/>
  <c r="AH109" i="8"/>
  <c r="AF109" i="8"/>
  <c r="Z109" i="8"/>
  <c r="S109" i="8"/>
  <c r="Q109" i="8"/>
  <c r="DN109" i="8"/>
  <c r="CZ109" i="8"/>
  <c r="BI109" i="8"/>
  <c r="CG109" i="8"/>
  <c r="DL109" i="8"/>
  <c r="AB109" i="8"/>
  <c r="CB109" i="8"/>
  <c r="D109" i="8"/>
  <c r="J109" i="8"/>
  <c r="AP109" i="8"/>
  <c r="CX109" i="8"/>
  <c r="CK109" i="8"/>
  <c r="CC109" i="8"/>
  <c r="BO109" i="8"/>
  <c r="AO109" i="8"/>
  <c r="DP109" i="8"/>
  <c r="DH109" i="8"/>
  <c r="N109" i="8"/>
  <c r="DJ109" i="8"/>
  <c r="AW109" i="8"/>
  <c r="CN109" i="8"/>
  <c r="AE109" i="8"/>
  <c r="DA109" i="8"/>
  <c r="P109" i="8"/>
  <c r="CJ109" i="8"/>
  <c r="BL109" i="8"/>
  <c r="AC109" i="8"/>
  <c r="M109" i="8"/>
  <c r="A100" i="9"/>
  <c r="DI99" i="9"/>
  <c r="AN99" i="9"/>
  <c r="G99" i="9"/>
  <c r="CW99" i="9"/>
  <c r="AB99" i="9"/>
  <c r="AV99" i="9"/>
  <c r="CK99" i="9"/>
  <c r="P99" i="9"/>
  <c r="AH99" i="9"/>
  <c r="CY99" i="9"/>
  <c r="AO99" i="9"/>
  <c r="DH99" i="9"/>
  <c r="DG99" i="9"/>
  <c r="CT99" i="9"/>
  <c r="CX99" i="9"/>
  <c r="AC99" i="9"/>
  <c r="CV99" i="9"/>
  <c r="CU99" i="9"/>
  <c r="CH99" i="9"/>
  <c r="CD99" i="9"/>
  <c r="Q99" i="9"/>
  <c r="CJ99" i="9"/>
  <c r="CI99" i="9"/>
  <c r="BV99" i="9"/>
  <c r="BO99" i="9"/>
  <c r="U99" i="9"/>
  <c r="CS99" i="9"/>
  <c r="AU99" i="9"/>
  <c r="AF99" i="9"/>
  <c r="BH99" i="9"/>
  <c r="AR99" i="9"/>
  <c r="CF99" i="9"/>
  <c r="BY99" i="9"/>
  <c r="CC99" i="9"/>
  <c r="AG99" i="9"/>
  <c r="R99" i="9"/>
  <c r="AS99" i="9"/>
  <c r="AD99" i="9"/>
  <c r="BQ99" i="9"/>
  <c r="CG99" i="9"/>
  <c r="BM99" i="9"/>
  <c r="DR99" i="9"/>
  <c r="BN99" i="9"/>
  <c r="S99" i="9"/>
  <c r="B99" i="9"/>
  <c r="AE99" i="9"/>
  <c r="N99" i="9"/>
  <c r="DE99" i="9"/>
  <c r="BB99" i="9"/>
  <c r="BR99" i="9"/>
  <c r="BA99" i="9"/>
  <c r="DF99" i="9"/>
  <c r="T99" i="9"/>
  <c r="C99" i="9"/>
  <c r="O99" i="9"/>
  <c r="CN99" i="9"/>
  <c r="DD99" i="9"/>
  <c r="DC99" i="9"/>
  <c r="AK99" i="9"/>
  <c r="DQ99" i="9"/>
  <c r="X99" i="9"/>
  <c r="DB99" i="9"/>
  <c r="E99" i="9"/>
  <c r="BX99" i="9"/>
  <c r="BJ99" i="9"/>
  <c r="F99" i="9"/>
  <c r="BU99" i="9"/>
  <c r="CM99" i="9"/>
  <c r="CL99" i="9"/>
  <c r="W99" i="9"/>
  <c r="CZ99" i="9"/>
  <c r="J99" i="9"/>
  <c r="BL99" i="9"/>
  <c r="AX99" i="9"/>
  <c r="BF99" i="9"/>
  <c r="BT99" i="9"/>
  <c r="BS99" i="9"/>
  <c r="I99" i="9"/>
  <c r="CE99" i="9"/>
  <c r="AZ99" i="9"/>
  <c r="AQ99" i="9"/>
  <c r="BE99" i="9"/>
  <c r="BD99" i="9"/>
  <c r="BP99" i="9"/>
  <c r="D99" i="9"/>
  <c r="DM99" i="9"/>
  <c r="AA99" i="9"/>
  <c r="AP99" i="9"/>
  <c r="AM99" i="9"/>
  <c r="AY99" i="9"/>
  <c r="BC99" i="9"/>
  <c r="DN99" i="9"/>
  <c r="CQ99" i="9"/>
  <c r="DJ99" i="9"/>
  <c r="M99" i="9"/>
  <c r="Z99" i="9"/>
  <c r="Y99" i="9"/>
  <c r="AJ99" i="9"/>
  <c r="AL99" i="9"/>
  <c r="DK99" i="9"/>
  <c r="DP99" i="9"/>
  <c r="CR99" i="9"/>
  <c r="CA99" i="9"/>
  <c r="DL99" i="9"/>
  <c r="CO99" i="9"/>
  <c r="L99" i="9"/>
  <c r="K99" i="9"/>
  <c r="V99" i="9"/>
  <c r="AW99" i="9"/>
  <c r="CB99" i="9"/>
  <c r="BI99" i="9"/>
  <c r="CP99" i="9"/>
  <c r="BW99" i="9"/>
  <c r="H99" i="9"/>
  <c r="AT99" i="9"/>
  <c r="BG99" i="9"/>
  <c r="AI99" i="9"/>
  <c r="BK99" i="9"/>
  <c r="DA99" i="9"/>
  <c r="BZ99" i="9"/>
  <c r="DO99" i="9"/>
  <c r="A111" i="8"/>
  <c r="BH110" i="8"/>
  <c r="BF110" i="8"/>
  <c r="AG110" i="8"/>
  <c r="CB110" i="8"/>
  <c r="CA110" i="8"/>
  <c r="AV110" i="8"/>
  <c r="AT110" i="8"/>
  <c r="U110" i="8"/>
  <c r="BP110" i="8"/>
  <c r="BO110" i="8"/>
  <c r="CT110" i="8"/>
  <c r="CS110" i="8"/>
  <c r="CK110" i="8"/>
  <c r="AJ110" i="8"/>
  <c r="DO110" i="8"/>
  <c r="AH110" i="8"/>
  <c r="I110" i="8"/>
  <c r="BD110" i="8"/>
  <c r="BC110" i="8"/>
  <c r="DP110" i="8"/>
  <c r="BG110" i="8"/>
  <c r="DN110" i="8"/>
  <c r="CO110" i="8"/>
  <c r="CR110" i="8"/>
  <c r="AI110" i="8"/>
  <c r="CP110" i="8"/>
  <c r="BQ110" i="8"/>
  <c r="DL110" i="8"/>
  <c r="X110" i="8"/>
  <c r="K110" i="8"/>
  <c r="V110" i="8"/>
  <c r="AR110" i="8"/>
  <c r="BZ110" i="8"/>
  <c r="AP110" i="8"/>
  <c r="AO110" i="8"/>
  <c r="DR110" i="8"/>
  <c r="CI110" i="8"/>
  <c r="AD110" i="8"/>
  <c r="D110" i="8"/>
  <c r="C110" i="8"/>
  <c r="L110" i="8"/>
  <c r="J110" i="8"/>
  <c r="AF110" i="8"/>
  <c r="BN110" i="8"/>
  <c r="R110" i="8"/>
  <c r="Q110" i="8"/>
  <c r="BK110" i="8"/>
  <c r="BI110" i="8"/>
  <c r="T110" i="8"/>
  <c r="AM110" i="8"/>
  <c r="AK110" i="8"/>
  <c r="H110" i="8"/>
  <c r="O110" i="8"/>
  <c r="M110" i="8"/>
  <c r="BW110" i="8"/>
  <c r="DK110" i="8"/>
  <c r="CY110" i="8"/>
  <c r="DQ110" i="8"/>
  <c r="DC110" i="8"/>
  <c r="DM110" i="8"/>
  <c r="CM110" i="8"/>
  <c r="CJ110" i="8"/>
  <c r="CQ110" i="8"/>
  <c r="DA110" i="8"/>
  <c r="AQ110" i="8"/>
  <c r="BJ110" i="8"/>
  <c r="CE110" i="8"/>
  <c r="CC110" i="8"/>
  <c r="AE110" i="8"/>
  <c r="BL110" i="8"/>
  <c r="AL110" i="8"/>
  <c r="CG110" i="8"/>
  <c r="DF110" i="8"/>
  <c r="DE110" i="8"/>
  <c r="DD110" i="8"/>
  <c r="BS110" i="8"/>
  <c r="DB110" i="8"/>
  <c r="BE110" i="8"/>
  <c r="S110" i="8"/>
  <c r="DJ110" i="8"/>
  <c r="AN110" i="8"/>
  <c r="N110" i="8"/>
  <c r="DH110" i="8"/>
  <c r="BA110" i="8"/>
  <c r="BY110" i="8"/>
  <c r="BX110" i="8"/>
  <c r="BR110" i="8"/>
  <c r="CZ110" i="8"/>
  <c r="CU110" i="8"/>
  <c r="P110" i="8"/>
  <c r="DG110" i="8"/>
  <c r="CV110" i="8"/>
  <c r="CN110" i="8"/>
  <c r="BU110" i="8"/>
  <c r="AC110" i="8"/>
  <c r="AX110" i="8"/>
  <c r="CH110" i="8"/>
  <c r="E110" i="8"/>
  <c r="CW110" i="8"/>
  <c r="BB110" i="8"/>
  <c r="AW110" i="8"/>
  <c r="AU110" i="8"/>
  <c r="AS110" i="8"/>
  <c r="F110" i="8"/>
  <c r="W110" i="8"/>
  <c r="DI110" i="8"/>
  <c r="AZ110" i="8"/>
  <c r="CX110" i="8"/>
  <c r="AB110" i="8"/>
  <c r="Z110" i="8"/>
  <c r="CL110" i="8"/>
  <c r="BM110" i="8"/>
  <c r="CF110" i="8"/>
  <c r="Y110" i="8"/>
  <c r="G110" i="8"/>
  <c r="BT110" i="8"/>
  <c r="AY110" i="8"/>
  <c r="B110" i="8"/>
  <c r="AA110" i="8"/>
  <c r="BV110" i="8"/>
  <c r="CD110" i="8"/>
  <c r="A101" i="9"/>
  <c r="AZ100" i="9"/>
  <c r="BU100" i="9"/>
  <c r="BT100" i="9"/>
  <c r="AU100" i="9"/>
  <c r="BQ100" i="9"/>
  <c r="DB100" i="9"/>
  <c r="AN100" i="9"/>
  <c r="DR100" i="9"/>
  <c r="BI100" i="9"/>
  <c r="BH100" i="9"/>
  <c r="AI100" i="9"/>
  <c r="CD100" i="9"/>
  <c r="AB100" i="9"/>
  <c r="DF100" i="9"/>
  <c r="AW100" i="9"/>
  <c r="AV100" i="9"/>
  <c r="W100" i="9"/>
  <c r="BF100" i="9"/>
  <c r="BJ100" i="9"/>
  <c r="DO100" i="9"/>
  <c r="BE100" i="9"/>
  <c r="DH100" i="9"/>
  <c r="AX100" i="9"/>
  <c r="DC100" i="9"/>
  <c r="AM100" i="9"/>
  <c r="CV100" i="9"/>
  <c r="AL100" i="9"/>
  <c r="DQ100" i="9"/>
  <c r="DP100" i="9"/>
  <c r="CQ100" i="9"/>
  <c r="DM100" i="9"/>
  <c r="B100" i="9"/>
  <c r="CG100" i="9"/>
  <c r="BG100" i="9"/>
  <c r="CC100" i="9"/>
  <c r="AD100" i="9"/>
  <c r="AT100" i="9"/>
  <c r="AS100" i="9"/>
  <c r="BK100" i="9"/>
  <c r="AK100" i="9"/>
  <c r="K100" i="9"/>
  <c r="H100" i="9"/>
  <c r="AC100" i="9"/>
  <c r="AA100" i="9"/>
  <c r="AP100" i="9"/>
  <c r="V100" i="9"/>
  <c r="Y100" i="9"/>
  <c r="CX100" i="9"/>
  <c r="G100" i="9"/>
  <c r="F100" i="9"/>
  <c r="T100" i="9"/>
  <c r="M100" i="9"/>
  <c r="CY100" i="9"/>
  <c r="BZ100" i="9"/>
  <c r="CU100" i="9"/>
  <c r="DJ100" i="9"/>
  <c r="CJ100" i="9"/>
  <c r="DD100" i="9"/>
  <c r="CA100" i="9"/>
  <c r="BC100" i="9"/>
  <c r="CW100" i="9"/>
  <c r="BW100" i="9"/>
  <c r="BX100" i="9"/>
  <c r="CR100" i="9"/>
  <c r="BD100" i="9"/>
  <c r="AG100" i="9"/>
  <c r="BY100" i="9"/>
  <c r="BA100" i="9"/>
  <c r="DI100" i="9"/>
  <c r="BL100" i="9"/>
  <c r="CF100" i="9"/>
  <c r="AH100" i="9"/>
  <c r="O100" i="9"/>
  <c r="BB100" i="9"/>
  <c r="AE100" i="9"/>
  <c r="CK100" i="9"/>
  <c r="P100" i="9"/>
  <c r="CT100" i="9"/>
  <c r="AJ100" i="9"/>
  <c r="AO100" i="9"/>
  <c r="Q100" i="9"/>
  <c r="AF100" i="9"/>
  <c r="I100" i="9"/>
  <c r="BM100" i="9"/>
  <c r="D100" i="9"/>
  <c r="CH100" i="9"/>
  <c r="X100" i="9"/>
  <c r="S100" i="9"/>
  <c r="CZ100" i="9"/>
  <c r="J100" i="9"/>
  <c r="DN100" i="9"/>
  <c r="AQ100" i="9"/>
  <c r="BV100" i="9"/>
  <c r="L100" i="9"/>
  <c r="CB100" i="9"/>
  <c r="CP100" i="9"/>
  <c r="DL100" i="9"/>
  <c r="DK100" i="9"/>
  <c r="U100" i="9"/>
  <c r="BN100" i="9"/>
  <c r="Z100" i="9"/>
  <c r="DE100" i="9"/>
  <c r="CE100" i="9"/>
  <c r="DA100" i="9"/>
  <c r="R100" i="9"/>
  <c r="BR100" i="9"/>
  <c r="CN100" i="9"/>
  <c r="CM100" i="9"/>
  <c r="C100" i="9"/>
  <c r="DG100" i="9"/>
  <c r="E100" i="9"/>
  <c r="BP100" i="9"/>
  <c r="BS100" i="9"/>
  <c r="AY100" i="9"/>
  <c r="CS100" i="9"/>
  <c r="N100" i="9"/>
  <c r="BO100" i="9"/>
  <c r="AR100" i="9"/>
  <c r="CO100" i="9"/>
  <c r="CI100" i="9"/>
  <c r="CL100" i="9"/>
  <c r="A112" i="8"/>
  <c r="CC111" i="8"/>
  <c r="T111" i="8"/>
  <c r="CA111" i="8"/>
  <c r="BB111" i="8"/>
  <c r="CX111" i="8"/>
  <c r="CW111" i="8"/>
  <c r="AA111" i="8"/>
  <c r="M111" i="8"/>
  <c r="AT111" i="8"/>
  <c r="BQ111" i="8"/>
  <c r="H111" i="8"/>
  <c r="BO111" i="8"/>
  <c r="AP111" i="8"/>
  <c r="CK111" i="8"/>
  <c r="CJ111" i="8"/>
  <c r="O111" i="8"/>
  <c r="J111" i="8"/>
  <c r="BE111" i="8"/>
  <c r="BC111" i="8"/>
  <c r="AD111" i="8"/>
  <c r="BY111" i="8"/>
  <c r="BX111" i="8"/>
  <c r="DQ111" i="8"/>
  <c r="DE111" i="8"/>
  <c r="CB111" i="8"/>
  <c r="DL111" i="8"/>
  <c r="Q111" i="8"/>
  <c r="P111" i="8"/>
  <c r="DO111" i="8"/>
  <c r="BD111" i="8"/>
  <c r="DM111" i="8"/>
  <c r="CL111" i="8"/>
  <c r="DN111" i="8"/>
  <c r="AZ111" i="8"/>
  <c r="CG111" i="8"/>
  <c r="CS111" i="8"/>
  <c r="DA111" i="8"/>
  <c r="CY111" i="8"/>
  <c r="AN111" i="8"/>
  <c r="DI111" i="8"/>
  <c r="BU111" i="8"/>
  <c r="CN111" i="8"/>
  <c r="BZ111" i="8"/>
  <c r="AB111" i="8"/>
  <c r="CV111" i="8"/>
  <c r="BI111" i="8"/>
  <c r="DC111" i="8"/>
  <c r="DB111" i="8"/>
  <c r="BP111" i="8"/>
  <c r="CZ111" i="8"/>
  <c r="BN111" i="8"/>
  <c r="D111" i="8"/>
  <c r="CI111" i="8"/>
  <c r="AW111" i="8"/>
  <c r="BR111" i="8"/>
  <c r="CO111" i="8"/>
  <c r="AR111" i="8"/>
  <c r="CM111" i="8"/>
  <c r="R111" i="8"/>
  <c r="DK111" i="8"/>
  <c r="BW111" i="8"/>
  <c r="AK111" i="8"/>
  <c r="AH111" i="8"/>
  <c r="CQ111" i="8"/>
  <c r="DR111" i="8"/>
  <c r="AS111" i="8"/>
  <c r="AF111" i="8"/>
  <c r="AQ111" i="8"/>
  <c r="F111" i="8"/>
  <c r="BM111" i="8"/>
  <c r="BK111" i="8"/>
  <c r="Y111" i="8"/>
  <c r="DF111" i="8"/>
  <c r="AG111" i="8"/>
  <c r="AE111" i="8"/>
  <c r="BA111" i="8"/>
  <c r="AY111" i="8"/>
  <c r="BT111" i="8"/>
  <c r="CR111" i="8"/>
  <c r="U111" i="8"/>
  <c r="S111" i="8"/>
  <c r="AO111" i="8"/>
  <c r="AM111" i="8"/>
  <c r="DH111" i="8"/>
  <c r="AJ111" i="8"/>
  <c r="BH111" i="8"/>
  <c r="I111" i="8"/>
  <c r="G111" i="8"/>
  <c r="AC111" i="8"/>
  <c r="C111" i="8"/>
  <c r="DP111" i="8"/>
  <c r="BV111" i="8"/>
  <c r="CU111" i="8"/>
  <c r="X111" i="8"/>
  <c r="E111" i="8"/>
  <c r="CD111" i="8"/>
  <c r="AL111" i="8"/>
  <c r="DD111" i="8"/>
  <c r="BJ111" i="8"/>
  <c r="W111" i="8"/>
  <c r="BS111" i="8"/>
  <c r="AI111" i="8"/>
  <c r="K111" i="8"/>
  <c r="CP111" i="8"/>
  <c r="AU111" i="8"/>
  <c r="BF111" i="8"/>
  <c r="DG111" i="8"/>
  <c r="Z111" i="8"/>
  <c r="V111" i="8"/>
  <c r="CT111" i="8"/>
  <c r="CF111" i="8"/>
  <c r="B111" i="8"/>
  <c r="CH111" i="8"/>
  <c r="AX111" i="8"/>
  <c r="CE111" i="8"/>
  <c r="DJ111" i="8"/>
  <c r="N111" i="8"/>
  <c r="AV111" i="8"/>
  <c r="L111" i="8"/>
  <c r="BG111" i="8"/>
  <c r="BL111" i="8"/>
  <c r="A102" i="9"/>
  <c r="BY101" i="9"/>
  <c r="BM101" i="9"/>
  <c r="BA101" i="9"/>
  <c r="CM101" i="9"/>
  <c r="AX101" i="9"/>
  <c r="K101" i="9"/>
  <c r="CV101" i="9"/>
  <c r="CU101" i="9"/>
  <c r="BT101" i="9"/>
  <c r="CR101" i="9"/>
  <c r="CB101" i="9"/>
  <c r="AO101" i="9"/>
  <c r="BZ101" i="9"/>
  <c r="AK101" i="9"/>
  <c r="CI101" i="9"/>
  <c r="CH101" i="9"/>
  <c r="BG101" i="9"/>
  <c r="CE101" i="9"/>
  <c r="DQ101" i="9"/>
  <c r="BO101" i="9"/>
  <c r="DF101" i="9"/>
  <c r="AC101" i="9"/>
  <c r="BL101" i="9"/>
  <c r="X101" i="9"/>
  <c r="BV101" i="9"/>
  <c r="BU101" i="9"/>
  <c r="AT101" i="9"/>
  <c r="BR101" i="9"/>
  <c r="DD101" i="9"/>
  <c r="BB101" i="9"/>
  <c r="AZ101" i="9"/>
  <c r="M101" i="9"/>
  <c r="CJ101" i="9"/>
  <c r="V101" i="9"/>
  <c r="U101" i="9"/>
  <c r="R101" i="9"/>
  <c r="BD101" i="9"/>
  <c r="DI101" i="9"/>
  <c r="DL101" i="9"/>
  <c r="BW101" i="9"/>
  <c r="J101" i="9"/>
  <c r="I101" i="9"/>
  <c r="F101" i="9"/>
  <c r="AQ101" i="9"/>
  <c r="CW101" i="9"/>
  <c r="CY101" i="9"/>
  <c r="BJ101" i="9"/>
  <c r="AD101" i="9"/>
  <c r="CZ101" i="9"/>
  <c r="DH101" i="9"/>
  <c r="DC101" i="9"/>
  <c r="AP101" i="9"/>
  <c r="CF101" i="9"/>
  <c r="AY101" i="9"/>
  <c r="BH101" i="9"/>
  <c r="DN101" i="9"/>
  <c r="AS101" i="9"/>
  <c r="D101" i="9"/>
  <c r="CP101" i="9"/>
  <c r="AF101" i="9"/>
  <c r="AL101" i="9"/>
  <c r="DK101" i="9"/>
  <c r="AU101" i="9"/>
  <c r="DA101" i="9"/>
  <c r="E101" i="9"/>
  <c r="AM101" i="9"/>
  <c r="B101" i="9"/>
  <c r="Q101" i="9"/>
  <c r="Y101" i="9"/>
  <c r="CX101" i="9"/>
  <c r="AH101" i="9"/>
  <c r="CN101" i="9"/>
  <c r="C101" i="9"/>
  <c r="BN101" i="9"/>
  <c r="CL101" i="9"/>
  <c r="AW101" i="9"/>
  <c r="DG101" i="9"/>
  <c r="DO101" i="9"/>
  <c r="DP101" i="9"/>
  <c r="P101" i="9"/>
  <c r="CK101" i="9"/>
  <c r="BX101" i="9"/>
  <c r="AJ101" i="9"/>
  <c r="CT101" i="9"/>
  <c r="DR101" i="9"/>
  <c r="DB101" i="9"/>
  <c r="BC101" i="9"/>
  <c r="BK101" i="9"/>
  <c r="W101" i="9"/>
  <c r="DJ101" i="9"/>
  <c r="CG101" i="9"/>
  <c r="DE101" i="9"/>
  <c r="CO101" i="9"/>
  <c r="N101" i="9"/>
  <c r="CC101" i="9"/>
  <c r="L101" i="9"/>
  <c r="BI101" i="9"/>
  <c r="AG101" i="9"/>
  <c r="BE101" i="9"/>
  <c r="CQ101" i="9"/>
  <c r="AN101" i="9"/>
  <c r="G101" i="9"/>
  <c r="AB101" i="9"/>
  <c r="CA101" i="9"/>
  <c r="BS101" i="9"/>
  <c r="BP101" i="9"/>
  <c r="AV101" i="9"/>
  <c r="T101" i="9"/>
  <c r="AR101" i="9"/>
  <c r="CD101" i="9"/>
  <c r="AA101" i="9"/>
  <c r="Z101" i="9"/>
  <c r="S101" i="9"/>
  <c r="BF101" i="9"/>
  <c r="AI101" i="9"/>
  <c r="H101" i="9"/>
  <c r="AE101" i="9"/>
  <c r="BQ101" i="9"/>
  <c r="O101" i="9"/>
  <c r="DM101" i="9"/>
  <c r="CS101" i="9"/>
  <c r="A113" i="8"/>
  <c r="CD112" i="8"/>
  <c r="BR112" i="8"/>
  <c r="AW112" i="8"/>
  <c r="CO112" i="8"/>
  <c r="BE112" i="8"/>
  <c r="BB112" i="8"/>
  <c r="AM112" i="8"/>
  <c r="BF112" i="8"/>
  <c r="DL112" i="8"/>
  <c r="DH112" i="8"/>
  <c r="AI112" i="8"/>
  <c r="DF112" i="8"/>
  <c r="BX112" i="8"/>
  <c r="AP112" i="8"/>
  <c r="DP112" i="8"/>
  <c r="AN112" i="8"/>
  <c r="Z112" i="8"/>
  <c r="AT112" i="8"/>
  <c r="CZ112" i="8"/>
  <c r="CS112" i="8"/>
  <c r="U112" i="8"/>
  <c r="CQ112" i="8"/>
  <c r="BI112" i="8"/>
  <c r="DR112" i="8"/>
  <c r="AH112" i="8"/>
  <c r="V112" i="8"/>
  <c r="J112" i="8"/>
  <c r="AR112" i="8"/>
  <c r="DK112" i="8"/>
  <c r="W112" i="8"/>
  <c r="T112" i="8"/>
  <c r="AS112" i="8"/>
  <c r="AQ112" i="8"/>
  <c r="DB112" i="8"/>
  <c r="CM112" i="8"/>
  <c r="CR112" i="8"/>
  <c r="R112" i="8"/>
  <c r="CP112" i="8"/>
  <c r="CB112" i="8"/>
  <c r="AX112" i="8"/>
  <c r="AV112" i="8"/>
  <c r="F112" i="8"/>
  <c r="BW112" i="8"/>
  <c r="C112" i="8"/>
  <c r="M112" i="8"/>
  <c r="CI112" i="8"/>
  <c r="BP112" i="8"/>
  <c r="AJ112" i="8"/>
  <c r="AG112" i="8"/>
  <c r="BH112" i="8"/>
  <c r="AB112" i="8"/>
  <c r="BD112" i="8"/>
  <c r="I112" i="8"/>
  <c r="G112" i="8"/>
  <c r="AE112" i="8"/>
  <c r="CX112" i="8"/>
  <c r="E112" i="8"/>
  <c r="DC112" i="8"/>
  <c r="CU112" i="8"/>
  <c r="O112" i="8"/>
  <c r="BN112" i="8"/>
  <c r="BM112" i="8"/>
  <c r="CK112" i="8"/>
  <c r="DO112" i="8"/>
  <c r="AL112" i="8"/>
  <c r="CE112" i="8"/>
  <c r="L112" i="8"/>
  <c r="K112" i="8"/>
  <c r="BV112" i="8"/>
  <c r="CW112" i="8"/>
  <c r="DI112" i="8"/>
  <c r="X112" i="8"/>
  <c r="BG112" i="8"/>
  <c r="DQ112" i="8"/>
  <c r="CH112" i="8"/>
  <c r="DJ112" i="8"/>
  <c r="AO112" i="8"/>
  <c r="CF112" i="8"/>
  <c r="AD112" i="8"/>
  <c r="DA112" i="8"/>
  <c r="BS112" i="8"/>
  <c r="DM112" i="8"/>
  <c r="AY112" i="8"/>
  <c r="CT112" i="8"/>
  <c r="Y112" i="8"/>
  <c r="DG112" i="8"/>
  <c r="DE112" i="8"/>
  <c r="Q112" i="8"/>
  <c r="CJ112" i="8"/>
  <c r="AA112" i="8"/>
  <c r="CV112" i="8"/>
  <c r="AK112" i="8"/>
  <c r="CY112" i="8"/>
  <c r="BZ112" i="8"/>
  <c r="AU112" i="8"/>
  <c r="D112" i="8"/>
  <c r="BU112" i="8"/>
  <c r="N112" i="8"/>
  <c r="CG112" i="8"/>
  <c r="B112" i="8"/>
  <c r="CL112" i="8"/>
  <c r="BA112" i="8"/>
  <c r="DN112" i="8"/>
  <c r="BK112" i="8"/>
  <c r="AF112" i="8"/>
  <c r="H112" i="8"/>
  <c r="S112" i="8"/>
  <c r="CA112" i="8"/>
  <c r="AC112" i="8"/>
  <c r="BO112" i="8"/>
  <c r="P112" i="8"/>
  <c r="CC112" i="8"/>
  <c r="BL112" i="8"/>
  <c r="BY112" i="8"/>
  <c r="DD112" i="8"/>
  <c r="CN112" i="8"/>
  <c r="BQ112" i="8"/>
  <c r="AZ112" i="8"/>
  <c r="BJ112" i="8"/>
  <c r="BC112" i="8"/>
  <c r="BT112" i="8"/>
  <c r="A103" i="9"/>
  <c r="CT102" i="9"/>
  <c r="CH102" i="9"/>
  <c r="BV102" i="9"/>
  <c r="CF102" i="9"/>
  <c r="AR102" i="9"/>
  <c r="DO102" i="9"/>
  <c r="K102" i="9"/>
  <c r="DJ102" i="9"/>
  <c r="AH102" i="9"/>
  <c r="BJ102" i="9"/>
  <c r="DH102" i="9"/>
  <c r="BS102" i="9"/>
  <c r="AE102" i="9"/>
  <c r="DQ102" i="9"/>
  <c r="DP102" i="9"/>
  <c r="DB102" i="9"/>
  <c r="DN102" i="9"/>
  <c r="DM102" i="9"/>
  <c r="CW102" i="9"/>
  <c r="U102" i="9"/>
  <c r="AX102" i="9"/>
  <c r="CU102" i="9"/>
  <c r="BF102" i="9"/>
  <c r="R102" i="9"/>
  <c r="DD102" i="9"/>
  <c r="DC102" i="9"/>
  <c r="CO102" i="9"/>
  <c r="DA102" i="9"/>
  <c r="CZ102" i="9"/>
  <c r="CJ102" i="9"/>
  <c r="H102" i="9"/>
  <c r="AL102" i="9"/>
  <c r="Z102" i="9"/>
  <c r="N102" i="9"/>
  <c r="B102" i="9"/>
  <c r="AT102" i="9"/>
  <c r="F102" i="9"/>
  <c r="BD102" i="9"/>
  <c r="BC102" i="9"/>
  <c r="AO102" i="9"/>
  <c r="BA102" i="9"/>
  <c r="AZ102" i="9"/>
  <c r="CL102" i="9"/>
  <c r="AI102" i="9"/>
  <c r="DI102" i="9"/>
  <c r="AG102" i="9"/>
  <c r="DE102" i="9"/>
  <c r="AQ102" i="9"/>
  <c r="AP102" i="9"/>
  <c r="AB102" i="9"/>
  <c r="AN102" i="9"/>
  <c r="AM102" i="9"/>
  <c r="BY102" i="9"/>
  <c r="V102" i="9"/>
  <c r="CV102" i="9"/>
  <c r="DR102" i="9"/>
  <c r="T102" i="9"/>
  <c r="CR102" i="9"/>
  <c r="AD102" i="9"/>
  <c r="AC102" i="9"/>
  <c r="O102" i="9"/>
  <c r="AA102" i="9"/>
  <c r="Y102" i="9"/>
  <c r="BL102" i="9"/>
  <c r="I102" i="9"/>
  <c r="CI102" i="9"/>
  <c r="CS102" i="9"/>
  <c r="BE102" i="9"/>
  <c r="AU102" i="9"/>
  <c r="CX102" i="9"/>
  <c r="AS102" i="9"/>
  <c r="E102" i="9"/>
  <c r="CQ102" i="9"/>
  <c r="CB102" i="9"/>
  <c r="CM102" i="9"/>
  <c r="BW102" i="9"/>
  <c r="AF102" i="9"/>
  <c r="CD102" i="9"/>
  <c r="BO102" i="9"/>
  <c r="BZ102" i="9"/>
  <c r="DL102" i="9"/>
  <c r="BI102" i="9"/>
  <c r="W102" i="9"/>
  <c r="S102" i="9"/>
  <c r="BQ102" i="9"/>
  <c r="BB102" i="9"/>
  <c r="BM102" i="9"/>
  <c r="CY102" i="9"/>
  <c r="AV102" i="9"/>
  <c r="DF102" i="9"/>
  <c r="Q102" i="9"/>
  <c r="L102" i="9"/>
  <c r="AY102" i="9"/>
  <c r="D102" i="9"/>
  <c r="AK102" i="9"/>
  <c r="BX102" i="9"/>
  <c r="X102" i="9"/>
  <c r="BK102" i="9"/>
  <c r="AW102" i="9"/>
  <c r="AJ102" i="9"/>
  <c r="CG102" i="9"/>
  <c r="CP102" i="9"/>
  <c r="CN102" i="9"/>
  <c r="J102" i="9"/>
  <c r="BT102" i="9"/>
  <c r="CC102" i="9"/>
  <c r="CA102" i="9"/>
  <c r="BG102" i="9"/>
  <c r="BP102" i="9"/>
  <c r="BN102" i="9"/>
  <c r="G102" i="9"/>
  <c r="CE102" i="9"/>
  <c r="P102" i="9"/>
  <c r="M102" i="9"/>
  <c r="BU102" i="9"/>
  <c r="DK102" i="9"/>
  <c r="CK102" i="9"/>
  <c r="C102" i="9"/>
  <c r="BH102" i="9"/>
  <c r="DG102" i="9"/>
  <c r="BR102" i="9"/>
  <c r="A114" i="8"/>
  <c r="CY113" i="8"/>
  <c r="CM113" i="8"/>
  <c r="E113" i="8"/>
  <c r="BX113" i="8"/>
  <c r="F113" i="8"/>
  <c r="DM113" i="8"/>
  <c r="B113" i="8"/>
  <c r="AV113" i="8"/>
  <c r="AF113" i="8"/>
  <c r="L113" i="8"/>
  <c r="DR113" i="8"/>
  <c r="DB113" i="8"/>
  <c r="CA113" i="8"/>
  <c r="BL113" i="8"/>
  <c r="CU113" i="8"/>
  <c r="AG113" i="8"/>
  <c r="N113" i="8"/>
  <c r="DE113" i="8"/>
  <c r="DC113" i="8"/>
  <c r="CL113" i="8"/>
  <c r="BO113" i="8"/>
  <c r="AZ113" i="8"/>
  <c r="CF113" i="8"/>
  <c r="O113" i="8"/>
  <c r="BC113" i="8"/>
  <c r="AQ113" i="8"/>
  <c r="AE113" i="8"/>
  <c r="S113" i="8"/>
  <c r="G113" i="8"/>
  <c r="BM113" i="8"/>
  <c r="CG113" i="8"/>
  <c r="C113" i="8"/>
  <c r="CE113" i="8"/>
  <c r="BN113" i="8"/>
  <c r="DF113" i="8"/>
  <c r="AO113" i="8"/>
  <c r="DH113" i="8"/>
  <c r="BB113" i="8"/>
  <c r="AX113" i="8"/>
  <c r="AH113" i="8"/>
  <c r="CR113" i="8"/>
  <c r="CB113" i="8"/>
  <c r="CP113" i="8"/>
  <c r="AS113" i="8"/>
  <c r="BG113" i="8"/>
  <c r="BJ113" i="8"/>
  <c r="BZ113" i="8"/>
  <c r="AA113" i="8"/>
  <c r="AR113" i="8"/>
  <c r="DQ113" i="8"/>
  <c r="AU113" i="8"/>
  <c r="BI113" i="8"/>
  <c r="Z113" i="8"/>
  <c r="BU113" i="8"/>
  <c r="BT113" i="8"/>
  <c r="CV113" i="8"/>
  <c r="DJ113" i="8"/>
  <c r="AT113" i="8"/>
  <c r="K113" i="8"/>
  <c r="BF113" i="8"/>
  <c r="AM113" i="8"/>
  <c r="H113" i="8"/>
  <c r="DI113" i="8"/>
  <c r="CJ113" i="8"/>
  <c r="BQ113" i="8"/>
  <c r="CS113" i="8"/>
  <c r="AD113" i="8"/>
  <c r="AP113" i="8"/>
  <c r="CH113" i="8"/>
  <c r="CW113" i="8"/>
  <c r="AN113" i="8"/>
  <c r="DN113" i="8"/>
  <c r="AY113" i="8"/>
  <c r="DL113" i="8"/>
  <c r="CD113" i="8"/>
  <c r="M113" i="8"/>
  <c r="Y113" i="8"/>
  <c r="CI113" i="8"/>
  <c r="BD113" i="8"/>
  <c r="CK113" i="8"/>
  <c r="AB113" i="8"/>
  <c r="CX113" i="8"/>
  <c r="AJ113" i="8"/>
  <c r="CT113" i="8"/>
  <c r="AW113" i="8"/>
  <c r="J113" i="8"/>
  <c r="BS113" i="8"/>
  <c r="BY113" i="8"/>
  <c r="P113" i="8"/>
  <c r="BR113" i="8"/>
  <c r="U113" i="8"/>
  <c r="BP113" i="8"/>
  <c r="R113" i="8"/>
  <c r="DG113" i="8"/>
  <c r="BA113" i="8"/>
  <c r="D113" i="8"/>
  <c r="AK113" i="8"/>
  <c r="AI113" i="8"/>
  <c r="CC113" i="8"/>
  <c r="DD113" i="8"/>
  <c r="AC113" i="8"/>
  <c r="V113" i="8"/>
  <c r="T113" i="8"/>
  <c r="BK113" i="8"/>
  <c r="CO113" i="8"/>
  <c r="BH113" i="8"/>
  <c r="DK113" i="8"/>
  <c r="DP113" i="8"/>
  <c r="CZ113" i="8"/>
  <c r="X113" i="8"/>
  <c r="I113" i="8"/>
  <c r="CN113" i="8"/>
  <c r="BV113" i="8"/>
  <c r="DO113" i="8"/>
  <c r="BE113" i="8"/>
  <c r="W113" i="8"/>
  <c r="CQ113" i="8"/>
  <c r="DA113" i="8"/>
  <c r="Q113" i="8"/>
  <c r="AL113" i="8"/>
  <c r="BW113" i="8"/>
  <c r="A104" i="9"/>
  <c r="DO103" i="9"/>
  <c r="DC103" i="9"/>
  <c r="CQ103" i="9"/>
  <c r="B103" i="9"/>
  <c r="CM103" i="9"/>
  <c r="L103" i="9"/>
  <c r="J103" i="9"/>
  <c r="H103" i="9"/>
  <c r="G103" i="9"/>
  <c r="AS103" i="9"/>
  <c r="BP103" i="9"/>
  <c r="R103" i="9"/>
  <c r="CE103" i="9"/>
  <c r="DR103" i="9"/>
  <c r="BZ103" i="9"/>
  <c r="AF103" i="9"/>
  <c r="BC103" i="9"/>
  <c r="BS103" i="9"/>
  <c r="DD103" i="9"/>
  <c r="BM103" i="9"/>
  <c r="S103" i="9"/>
  <c r="AP103" i="9"/>
  <c r="BG103" i="9"/>
  <c r="AU103" i="9"/>
  <c r="AI103" i="9"/>
  <c r="W103" i="9"/>
  <c r="CB103" i="9"/>
  <c r="BA103" i="9"/>
  <c r="M103" i="9"/>
  <c r="CL103" i="9"/>
  <c r="CK103" i="9"/>
  <c r="BW103" i="9"/>
  <c r="CI103" i="9"/>
  <c r="CH103" i="9"/>
  <c r="BQ103" i="9"/>
  <c r="K103" i="9"/>
  <c r="DN103" i="9"/>
  <c r="BO103" i="9"/>
  <c r="AN103" i="9"/>
  <c r="BY103" i="9"/>
  <c r="BX103" i="9"/>
  <c r="BJ103" i="9"/>
  <c r="BV103" i="9"/>
  <c r="BU103" i="9"/>
  <c r="DI103" i="9"/>
  <c r="BD103" i="9"/>
  <c r="DB103" i="9"/>
  <c r="BB103" i="9"/>
  <c r="AA103" i="9"/>
  <c r="BL103" i="9"/>
  <c r="BK103" i="9"/>
  <c r="AW103" i="9"/>
  <c r="BI103" i="9"/>
  <c r="BH103" i="9"/>
  <c r="CU103" i="9"/>
  <c r="AQ103" i="9"/>
  <c r="AE103" i="9"/>
  <c r="Y103" i="9"/>
  <c r="I103" i="9"/>
  <c r="T103" i="9"/>
  <c r="BF103" i="9"/>
  <c r="D103" i="9"/>
  <c r="CP103" i="9"/>
  <c r="F103" i="9"/>
  <c r="BE103" i="9"/>
  <c r="BR103" i="9"/>
  <c r="DE103" i="9"/>
  <c r="DM103" i="9"/>
  <c r="DK103" i="9"/>
  <c r="CO103" i="9"/>
  <c r="CY103" i="9"/>
  <c r="CW103" i="9"/>
  <c r="AO103" i="9"/>
  <c r="AX103" i="9"/>
  <c r="AV103" i="9"/>
  <c r="DF103" i="9"/>
  <c r="DH103" i="9"/>
  <c r="AB103" i="9"/>
  <c r="DQ103" i="9"/>
  <c r="AK103" i="9"/>
  <c r="AH103" i="9"/>
  <c r="CR103" i="9"/>
  <c r="CT103" i="9"/>
  <c r="CF103" i="9"/>
  <c r="O103" i="9"/>
  <c r="DA103" i="9"/>
  <c r="X103" i="9"/>
  <c r="U103" i="9"/>
  <c r="CC103" i="9"/>
  <c r="AR103" i="9"/>
  <c r="CN103" i="9"/>
  <c r="AZ103" i="9"/>
  <c r="DL103" i="9"/>
  <c r="DG103" i="9"/>
  <c r="AC103" i="9"/>
  <c r="CA103" i="9"/>
  <c r="AM103" i="9"/>
  <c r="DP103" i="9"/>
  <c r="CX103" i="9"/>
  <c r="DJ103" i="9"/>
  <c r="CS103" i="9"/>
  <c r="P103" i="9"/>
  <c r="BN103" i="9"/>
  <c r="Z103" i="9"/>
  <c r="CZ103" i="9"/>
  <c r="CJ103" i="9"/>
  <c r="CV103" i="9"/>
  <c r="CD103" i="9"/>
  <c r="C103" i="9"/>
  <c r="N103" i="9"/>
  <c r="AY103" i="9"/>
  <c r="AJ103" i="9"/>
  <c r="AT103" i="9"/>
  <c r="CG103" i="9"/>
  <c r="AD103" i="9"/>
  <c r="Q103" i="9"/>
  <c r="E103" i="9"/>
  <c r="V103" i="9"/>
  <c r="AL103" i="9"/>
  <c r="BT103" i="9"/>
  <c r="AG103" i="9"/>
  <c r="A115" i="8"/>
  <c r="DH114" i="8"/>
  <c r="Z114" i="8"/>
  <c r="DE114" i="8"/>
  <c r="BW114" i="8"/>
  <c r="BS114" i="8"/>
  <c r="BC114" i="8"/>
  <c r="DM114" i="8"/>
  <c r="CW114" i="8"/>
  <c r="C114" i="8"/>
  <c r="CR114" i="8"/>
  <c r="CV114" i="8"/>
  <c r="N114" i="8"/>
  <c r="CS114" i="8"/>
  <c r="BF114" i="8"/>
  <c r="BD114" i="8"/>
  <c r="AM114" i="8"/>
  <c r="CX114" i="8"/>
  <c r="CE114" i="8"/>
  <c r="CC114" i="8"/>
  <c r="CJ114" i="8"/>
  <c r="B114" i="8"/>
  <c r="CG114" i="8"/>
  <c r="AQ114" i="8"/>
  <c r="AO114" i="8"/>
  <c r="V114" i="8"/>
  <c r="CF114" i="8"/>
  <c r="BP114" i="8"/>
  <c r="BX114" i="8"/>
  <c r="BL114" i="8"/>
  <c r="AZ114" i="8"/>
  <c r="AN114" i="8"/>
  <c r="AB114" i="8"/>
  <c r="CH114" i="8"/>
  <c r="Y114" i="8"/>
  <c r="BT114" i="8"/>
  <c r="F114" i="8"/>
  <c r="D114" i="8"/>
  <c r="BJ114" i="8"/>
  <c r="AP114" i="8"/>
  <c r="DO114" i="8"/>
  <c r="CY114" i="8"/>
  <c r="CT114" i="8"/>
  <c r="AW114" i="8"/>
  <c r="CL114" i="8"/>
  <c r="CI114" i="8"/>
  <c r="O114" i="8"/>
  <c r="K114" i="8"/>
  <c r="CO114" i="8"/>
  <c r="CN114" i="8"/>
  <c r="BV114" i="8"/>
  <c r="AK114" i="8"/>
  <c r="DB114" i="8"/>
  <c r="BE114" i="8"/>
  <c r="CZ114" i="8"/>
  <c r="BR114" i="8"/>
  <c r="AS114" i="8"/>
  <c r="DD114" i="8"/>
  <c r="AX114" i="8"/>
  <c r="M114" i="8"/>
  <c r="CM114" i="8"/>
  <c r="X114" i="8"/>
  <c r="CK114" i="8"/>
  <c r="G114" i="8"/>
  <c r="L114" i="8"/>
  <c r="AL114" i="8"/>
  <c r="AA114" i="8"/>
  <c r="I114" i="8"/>
  <c r="W114" i="8"/>
  <c r="BQ114" i="8"/>
  <c r="DJ114" i="8"/>
  <c r="DI114" i="8"/>
  <c r="BG114" i="8"/>
  <c r="J114" i="8"/>
  <c r="H114" i="8"/>
  <c r="BB114" i="8"/>
  <c r="BN114" i="8"/>
  <c r="CQ114" i="8"/>
  <c r="BH114" i="8"/>
  <c r="AC114" i="8"/>
  <c r="AJ114" i="8"/>
  <c r="DK114" i="8"/>
  <c r="AV114" i="8"/>
  <c r="CB114" i="8"/>
  <c r="AR114" i="8"/>
  <c r="U114" i="8"/>
  <c r="DL114" i="8"/>
  <c r="CU114" i="8"/>
  <c r="AG114" i="8"/>
  <c r="BM114" i="8"/>
  <c r="DG114" i="8"/>
  <c r="BA114" i="8"/>
  <c r="CD114" i="8"/>
  <c r="R114" i="8"/>
  <c r="AU114" i="8"/>
  <c r="CP114" i="8"/>
  <c r="AI114" i="8"/>
  <c r="BO114" i="8"/>
  <c r="AF114" i="8"/>
  <c r="CA114" i="8"/>
  <c r="P114" i="8"/>
  <c r="DQ114" i="8"/>
  <c r="T114" i="8"/>
  <c r="AY114" i="8"/>
  <c r="Q114" i="8"/>
  <c r="BK114" i="8"/>
  <c r="BZ114" i="8"/>
  <c r="DP114" i="8"/>
  <c r="DA114" i="8"/>
  <c r="DN114" i="8"/>
  <c r="BY114" i="8"/>
  <c r="BU114" i="8"/>
  <c r="AH114" i="8"/>
  <c r="BI114" i="8"/>
  <c r="S114" i="8"/>
  <c r="AD114" i="8"/>
  <c r="DR114" i="8"/>
  <c r="E114" i="8"/>
  <c r="DF114" i="8"/>
  <c r="DC114" i="8"/>
  <c r="AT114" i="8"/>
  <c r="AE114" i="8"/>
  <c r="A105" i="9"/>
  <c r="CY104" i="9"/>
  <c r="CM104" i="9"/>
  <c r="DL104" i="9"/>
  <c r="CA104" i="9"/>
  <c r="BH104" i="9"/>
  <c r="M104" i="9"/>
  <c r="BB104" i="9"/>
  <c r="BA104" i="9"/>
  <c r="AK104" i="9"/>
  <c r="AY104" i="9"/>
  <c r="AX104" i="9"/>
  <c r="CS104" i="9"/>
  <c r="AD104" i="9"/>
  <c r="CZ104" i="9"/>
  <c r="BO104" i="9"/>
  <c r="AP104" i="9"/>
  <c r="AM104" i="9"/>
  <c r="AL104" i="9"/>
  <c r="W104" i="9"/>
  <c r="AJ104" i="9"/>
  <c r="AI104" i="9"/>
  <c r="CC104" i="9"/>
  <c r="P104" i="9"/>
  <c r="CN104" i="9"/>
  <c r="BC104" i="9"/>
  <c r="AB104" i="9"/>
  <c r="DQ104" i="9"/>
  <c r="Y104" i="9"/>
  <c r="X104" i="9"/>
  <c r="I104" i="9"/>
  <c r="V104" i="9"/>
  <c r="U104" i="9"/>
  <c r="BL104" i="9"/>
  <c r="B104" i="9"/>
  <c r="DE104" i="9"/>
  <c r="CB104" i="9"/>
  <c r="AQ104" i="9"/>
  <c r="BP104" i="9"/>
  <c r="AE104" i="9"/>
  <c r="BD104" i="9"/>
  <c r="S104" i="9"/>
  <c r="AR104" i="9"/>
  <c r="G104" i="9"/>
  <c r="CQ104" i="9"/>
  <c r="DB104" i="9"/>
  <c r="BE104" i="9"/>
  <c r="D104" i="9"/>
  <c r="AS104" i="9"/>
  <c r="AF104" i="9"/>
  <c r="CE104" i="9"/>
  <c r="CK104" i="9"/>
  <c r="AN104" i="9"/>
  <c r="DM104" i="9"/>
  <c r="DF104" i="9"/>
  <c r="AC104" i="9"/>
  <c r="BZ104" i="9"/>
  <c r="T104" i="9"/>
  <c r="BS104" i="9"/>
  <c r="BV104" i="9"/>
  <c r="Z104" i="9"/>
  <c r="DP104" i="9"/>
  <c r="DN104" i="9"/>
  <c r="CV104" i="9"/>
  <c r="DJ104" i="9"/>
  <c r="DI104" i="9"/>
  <c r="CP104" i="9"/>
  <c r="O104" i="9"/>
  <c r="DK104" i="9"/>
  <c r="BW104" i="9"/>
  <c r="BR104" i="9"/>
  <c r="BN104" i="9"/>
  <c r="DG104" i="9"/>
  <c r="N104" i="9"/>
  <c r="DA104" i="9"/>
  <c r="J104" i="9"/>
  <c r="F104" i="9"/>
  <c r="CO104" i="9"/>
  <c r="DO104" i="9"/>
  <c r="CJ104" i="9"/>
  <c r="BX104" i="9"/>
  <c r="H104" i="9"/>
  <c r="DC104" i="9"/>
  <c r="DR104" i="9"/>
  <c r="BU104" i="9"/>
  <c r="BI104" i="9"/>
  <c r="BG104" i="9"/>
  <c r="BF104" i="9"/>
  <c r="L104" i="9"/>
  <c r="CX104" i="9"/>
  <c r="CG104" i="9"/>
  <c r="CT104" i="9"/>
  <c r="BY104" i="9"/>
  <c r="AU104" i="9"/>
  <c r="AO104" i="9"/>
  <c r="CI104" i="9"/>
  <c r="BQ104" i="9"/>
  <c r="CD104" i="9"/>
  <c r="BJ104" i="9"/>
  <c r="CR104" i="9"/>
  <c r="AA104" i="9"/>
  <c r="BT104" i="9"/>
  <c r="AZ104" i="9"/>
  <c r="BM104" i="9"/>
  <c r="DH104" i="9"/>
  <c r="AT104" i="9"/>
  <c r="BK104" i="9"/>
  <c r="K104" i="9"/>
  <c r="E104" i="9"/>
  <c r="AW104" i="9"/>
  <c r="AH104" i="9"/>
  <c r="R104" i="9"/>
  <c r="AG104" i="9"/>
  <c r="DD104" i="9"/>
  <c r="CW104" i="9"/>
  <c r="CU104" i="9"/>
  <c r="AV104" i="9"/>
  <c r="C104" i="9"/>
  <c r="CH104" i="9"/>
  <c r="CL104" i="9"/>
  <c r="CF104" i="9"/>
  <c r="Q104" i="9"/>
  <c r="A116" i="8"/>
  <c r="M115" i="8"/>
  <c r="AU115" i="8"/>
  <c r="BP115" i="8"/>
  <c r="BK115" i="8"/>
  <c r="BV115" i="8"/>
  <c r="BQ115" i="8"/>
  <c r="AZ115" i="8"/>
  <c r="AI115" i="8"/>
  <c r="DQ115" i="8"/>
  <c r="AS115" i="8"/>
  <c r="DL115" i="8"/>
  <c r="BC115" i="8"/>
  <c r="BA115" i="8"/>
  <c r="AJ115" i="8"/>
  <c r="W115" i="8"/>
  <c r="DD115" i="8"/>
  <c r="AD115" i="8"/>
  <c r="DM115" i="8"/>
  <c r="CS115" i="8"/>
  <c r="DH115" i="8"/>
  <c r="CU115" i="8"/>
  <c r="CG115" i="8"/>
  <c r="DR115" i="8"/>
  <c r="BU115" i="8"/>
  <c r="DF115" i="8"/>
  <c r="BI115" i="8"/>
  <c r="DE115" i="8"/>
  <c r="AT115" i="8"/>
  <c r="AV115" i="8"/>
  <c r="AC115" i="8"/>
  <c r="L115" i="8"/>
  <c r="BX115" i="8"/>
  <c r="BD115" i="8"/>
  <c r="CT115" i="8"/>
  <c r="AW115" i="8"/>
  <c r="CH115" i="8"/>
  <c r="AK115" i="8"/>
  <c r="CE115" i="8"/>
  <c r="V115" i="8"/>
  <c r="DB115" i="8"/>
  <c r="P115" i="8"/>
  <c r="DN115" i="8"/>
  <c r="AP115" i="8"/>
  <c r="CB115" i="8"/>
  <c r="AE115" i="8"/>
  <c r="N115" i="8"/>
  <c r="BE115" i="8"/>
  <c r="DJ115" i="8"/>
  <c r="DI115" i="8"/>
  <c r="AM115" i="8"/>
  <c r="AL115" i="8"/>
  <c r="R115" i="8"/>
  <c r="CI115" i="8"/>
  <c r="AX115" i="8"/>
  <c r="AA115" i="8"/>
  <c r="CN115" i="8"/>
  <c r="CM115" i="8"/>
  <c r="U115" i="8"/>
  <c r="T115" i="8"/>
  <c r="DA115" i="8"/>
  <c r="I115" i="8"/>
  <c r="BW115" i="8"/>
  <c r="AN115" i="8"/>
  <c r="F115" i="8"/>
  <c r="E115" i="8"/>
  <c r="CJ115" i="8"/>
  <c r="AF115" i="8"/>
  <c r="CY115" i="8"/>
  <c r="CQ115" i="8"/>
  <c r="AO115" i="8"/>
  <c r="X115" i="8"/>
  <c r="BO115" i="8"/>
  <c r="AG115" i="8"/>
  <c r="B115" i="8"/>
  <c r="CD115" i="8"/>
  <c r="Z115" i="8"/>
  <c r="G115" i="8"/>
  <c r="S115" i="8"/>
  <c r="Q115" i="8"/>
  <c r="BR115" i="8"/>
  <c r="H115" i="8"/>
  <c r="D115" i="8"/>
  <c r="CR115" i="8"/>
  <c r="BF115" i="8"/>
  <c r="BS115" i="8"/>
  <c r="AH115" i="8"/>
  <c r="CW115" i="8"/>
  <c r="BY115" i="8"/>
  <c r="Y115" i="8"/>
  <c r="BG115" i="8"/>
  <c r="J115" i="8"/>
  <c r="DP115" i="8"/>
  <c r="CA115" i="8"/>
  <c r="CV115" i="8"/>
  <c r="BH115" i="8"/>
  <c r="DG115" i="8"/>
  <c r="CZ115" i="8"/>
  <c r="K115" i="8"/>
  <c r="CX115" i="8"/>
  <c r="O115" i="8"/>
  <c r="BZ115" i="8"/>
  <c r="AQ115" i="8"/>
  <c r="CL115" i="8"/>
  <c r="C115" i="8"/>
  <c r="BN115" i="8"/>
  <c r="DO115" i="8"/>
  <c r="AB115" i="8"/>
  <c r="DC115" i="8"/>
  <c r="CO115" i="8"/>
  <c r="CK115" i="8"/>
  <c r="BM115" i="8"/>
  <c r="CC115" i="8"/>
  <c r="AY115" i="8"/>
  <c r="BL115" i="8"/>
  <c r="BJ115" i="8"/>
  <c r="CF115" i="8"/>
  <c r="AR115" i="8"/>
  <c r="DK115" i="8"/>
  <c r="BT115" i="8"/>
  <c r="BB115" i="8"/>
  <c r="CP115" i="8"/>
  <c r="A106" i="9"/>
  <c r="Q105" i="9"/>
  <c r="BK105" i="9"/>
  <c r="DB105" i="9"/>
  <c r="E105" i="9"/>
  <c r="DH105" i="9"/>
  <c r="AY105" i="9"/>
  <c r="DR105" i="9"/>
  <c r="CP105" i="9"/>
  <c r="CV105" i="9"/>
  <c r="AM105" i="9"/>
  <c r="DF105" i="9"/>
  <c r="DQ105" i="9"/>
  <c r="DP105" i="9"/>
  <c r="DO105" i="9"/>
  <c r="CD105" i="9"/>
  <c r="AR105" i="9"/>
  <c r="AI105" i="9"/>
  <c r="AL105" i="9"/>
  <c r="DJ105" i="9"/>
  <c r="CJ105" i="9"/>
  <c r="AA105" i="9"/>
  <c r="CT105" i="9"/>
  <c r="DE105" i="9"/>
  <c r="DD105" i="9"/>
  <c r="DC105" i="9"/>
  <c r="BR105" i="9"/>
  <c r="AF105" i="9"/>
  <c r="DA105" i="9"/>
  <c r="M105" i="9"/>
  <c r="S105" i="9"/>
  <c r="CX105" i="9"/>
  <c r="DI105" i="9"/>
  <c r="BX105" i="9"/>
  <c r="O105" i="9"/>
  <c r="CH105" i="9"/>
  <c r="CS105" i="9"/>
  <c r="CR105" i="9"/>
  <c r="BF105" i="9"/>
  <c r="T105" i="9"/>
  <c r="BG105" i="9"/>
  <c r="CL105" i="9"/>
  <c r="CW105" i="9"/>
  <c r="BL105" i="9"/>
  <c r="BV105" i="9"/>
  <c r="CG105" i="9"/>
  <c r="CF105" i="9"/>
  <c r="AT105" i="9"/>
  <c r="BZ105" i="9"/>
  <c r="CK105" i="9"/>
  <c r="AZ105" i="9"/>
  <c r="BJ105" i="9"/>
  <c r="BU105" i="9"/>
  <c r="BT105" i="9"/>
  <c r="AH105" i="9"/>
  <c r="BN105" i="9"/>
  <c r="BY105" i="9"/>
  <c r="AN105" i="9"/>
  <c r="BI105" i="9"/>
  <c r="V105" i="9"/>
  <c r="BM105" i="9"/>
  <c r="AB105" i="9"/>
  <c r="DG105" i="9"/>
  <c r="AW105" i="9"/>
  <c r="DL105" i="9"/>
  <c r="BH105" i="9"/>
  <c r="AG105" i="9"/>
  <c r="AE105" i="9"/>
  <c r="J105" i="9"/>
  <c r="Z105" i="9"/>
  <c r="Y105" i="9"/>
  <c r="B105" i="9"/>
  <c r="BA105" i="9"/>
  <c r="P105" i="9"/>
  <c r="CU105" i="9"/>
  <c r="CZ105" i="9"/>
  <c r="AK105" i="9"/>
  <c r="L105" i="9"/>
  <c r="K105" i="9"/>
  <c r="I105" i="9"/>
  <c r="G105" i="9"/>
  <c r="CA105" i="9"/>
  <c r="AO105" i="9"/>
  <c r="D105" i="9"/>
  <c r="CI105" i="9"/>
  <c r="CN105" i="9"/>
  <c r="R105" i="9"/>
  <c r="AS105" i="9"/>
  <c r="BD105" i="9"/>
  <c r="BE105" i="9"/>
  <c r="BO105" i="9"/>
  <c r="C105" i="9"/>
  <c r="DN105" i="9"/>
  <c r="H105" i="9"/>
  <c r="AJ105" i="9"/>
  <c r="CM105" i="9"/>
  <c r="BQ105" i="9"/>
  <c r="AC105" i="9"/>
  <c r="N105" i="9"/>
  <c r="CQ105" i="9"/>
  <c r="AX105" i="9"/>
  <c r="CC105" i="9"/>
  <c r="AP105" i="9"/>
  <c r="BC105" i="9"/>
  <c r="AD105" i="9"/>
  <c r="AU105" i="9"/>
  <c r="U105" i="9"/>
  <c r="BS105" i="9"/>
  <c r="X105" i="9"/>
  <c r="AQ105" i="9"/>
  <c r="W105" i="9"/>
  <c r="F105" i="9"/>
  <c r="BW105" i="9"/>
  <c r="CO105" i="9"/>
  <c r="CE105" i="9"/>
  <c r="DK105" i="9"/>
  <c r="BB105" i="9"/>
  <c r="AV105" i="9"/>
  <c r="CB105" i="9"/>
  <c r="BP105" i="9"/>
  <c r="DM105" i="9"/>
  <c r="CY105" i="9"/>
  <c r="A117" i="8"/>
  <c r="CE116" i="8"/>
  <c r="AO116" i="8"/>
  <c r="AN116" i="8"/>
  <c r="BS116" i="8"/>
  <c r="AB116" i="8"/>
  <c r="AA116" i="8"/>
  <c r="CM116" i="8"/>
  <c r="L116" i="8"/>
  <c r="AX116" i="8"/>
  <c r="CW116" i="8"/>
  <c r="BV116" i="8"/>
  <c r="BC116" i="8"/>
  <c r="P116" i="8"/>
  <c r="BG116" i="8"/>
  <c r="O116" i="8"/>
  <c r="N116" i="8"/>
  <c r="BZ116" i="8"/>
  <c r="AK116" i="8"/>
  <c r="CJ116" i="8"/>
  <c r="BI116" i="8"/>
  <c r="DH116" i="8"/>
  <c r="BE116" i="8"/>
  <c r="Q116" i="8"/>
  <c r="DD116" i="8"/>
  <c r="CP116" i="8"/>
  <c r="AU116" i="8"/>
  <c r="B116" i="8"/>
  <c r="BM116" i="8"/>
  <c r="X116" i="8"/>
  <c r="BW116" i="8"/>
  <c r="AV116" i="8"/>
  <c r="CU116" i="8"/>
  <c r="DG116" i="8"/>
  <c r="DR116" i="8"/>
  <c r="S116" i="8"/>
  <c r="DF116" i="8"/>
  <c r="AQ116" i="8"/>
  <c r="AI116" i="8"/>
  <c r="W116" i="8"/>
  <c r="K116" i="8"/>
  <c r="DP116" i="8"/>
  <c r="DN116" i="8"/>
  <c r="DB116" i="8"/>
  <c r="DA116" i="8"/>
  <c r="CO116" i="8"/>
  <c r="CN116" i="8"/>
  <c r="BY116" i="8"/>
  <c r="DK116" i="8"/>
  <c r="I116" i="8"/>
  <c r="AG116" i="8"/>
  <c r="BD116" i="8"/>
  <c r="DO116" i="8"/>
  <c r="CB116" i="8"/>
  <c r="DC116" i="8"/>
  <c r="BO116" i="8"/>
  <c r="BN116" i="8"/>
  <c r="AY116" i="8"/>
  <c r="CK116" i="8"/>
  <c r="DI116" i="8"/>
  <c r="DM116" i="8"/>
  <c r="BL116" i="8"/>
  <c r="D116" i="8"/>
  <c r="CZ116" i="8"/>
  <c r="AL116" i="8"/>
  <c r="DE116" i="8"/>
  <c r="T116" i="8"/>
  <c r="AZ116" i="8"/>
  <c r="Y116" i="8"/>
  <c r="CR116" i="8"/>
  <c r="AC116" i="8"/>
  <c r="AM116" i="8"/>
  <c r="CD116" i="8"/>
  <c r="BP116" i="8"/>
  <c r="Z116" i="8"/>
  <c r="CT116" i="8"/>
  <c r="BQ116" i="8"/>
  <c r="M116" i="8"/>
  <c r="DJ116" i="8"/>
  <c r="CG116" i="8"/>
  <c r="DQ116" i="8"/>
  <c r="CX116" i="8"/>
  <c r="BJ116" i="8"/>
  <c r="BT116" i="8"/>
  <c r="R116" i="8"/>
  <c r="AS116" i="8"/>
  <c r="AF116" i="8"/>
  <c r="BB116" i="8"/>
  <c r="CA116" i="8"/>
  <c r="BX116" i="8"/>
  <c r="AW116" i="8"/>
  <c r="CH116" i="8"/>
  <c r="BF116" i="8"/>
  <c r="F116" i="8"/>
  <c r="CF116" i="8"/>
  <c r="CQ116" i="8"/>
  <c r="BA116" i="8"/>
  <c r="BK116" i="8"/>
  <c r="AJ116" i="8"/>
  <c r="CV116" i="8"/>
  <c r="BU116" i="8"/>
  <c r="AR116" i="8"/>
  <c r="AE116" i="8"/>
  <c r="BR116" i="8"/>
  <c r="DL116" i="8"/>
  <c r="V116" i="8"/>
  <c r="CI116" i="8"/>
  <c r="BH116" i="8"/>
  <c r="J116" i="8"/>
  <c r="CS116" i="8"/>
  <c r="E116" i="8"/>
  <c r="C116" i="8"/>
  <c r="CY116" i="8"/>
  <c r="AP116" i="8"/>
  <c r="CL116" i="8"/>
  <c r="G116" i="8"/>
  <c r="AH116" i="8"/>
  <c r="U116" i="8"/>
  <c r="H116" i="8"/>
  <c r="CC116" i="8"/>
  <c r="AD116" i="8"/>
  <c r="AT116" i="8"/>
  <c r="A107" i="9"/>
  <c r="AA106" i="9"/>
  <c r="O106" i="9"/>
  <c r="AY106" i="9"/>
  <c r="AL106" i="9"/>
  <c r="M106" i="9"/>
  <c r="CR106" i="9"/>
  <c r="K106" i="9"/>
  <c r="V106" i="9"/>
  <c r="U106" i="9"/>
  <c r="T106" i="9"/>
  <c r="AM106" i="9"/>
  <c r="Z106" i="9"/>
  <c r="CF106" i="9"/>
  <c r="J106" i="9"/>
  <c r="I106" i="9"/>
  <c r="H106" i="9"/>
  <c r="DK106" i="9"/>
  <c r="C106" i="9"/>
  <c r="N106" i="9"/>
  <c r="BT106" i="9"/>
  <c r="CY106" i="9"/>
  <c r="BM106" i="9"/>
  <c r="BX106" i="9"/>
  <c r="B106" i="9"/>
  <c r="DQ106" i="9"/>
  <c r="BH106" i="9"/>
  <c r="DO106" i="9"/>
  <c r="CM106" i="9"/>
  <c r="BA106" i="9"/>
  <c r="DH106" i="9"/>
  <c r="DE106" i="9"/>
  <c r="AV106" i="9"/>
  <c r="DC106" i="9"/>
  <c r="DN106" i="9"/>
  <c r="DM106" i="9"/>
  <c r="DL106" i="9"/>
  <c r="CA106" i="9"/>
  <c r="AO106" i="9"/>
  <c r="AD106" i="9"/>
  <c r="D106" i="9"/>
  <c r="DR106" i="9"/>
  <c r="CS106" i="9"/>
  <c r="AJ106" i="9"/>
  <c r="CQ106" i="9"/>
  <c r="DB106" i="9"/>
  <c r="DA106" i="9"/>
  <c r="CZ106" i="9"/>
  <c r="BO106" i="9"/>
  <c r="DF106" i="9"/>
  <c r="CG106" i="9"/>
  <c r="X106" i="9"/>
  <c r="CE106" i="9"/>
  <c r="CP106" i="9"/>
  <c r="CO106" i="9"/>
  <c r="CN106" i="9"/>
  <c r="BC106" i="9"/>
  <c r="DG106" i="9"/>
  <c r="CT106" i="9"/>
  <c r="BU106" i="9"/>
  <c r="L106" i="9"/>
  <c r="BS106" i="9"/>
  <c r="CD106" i="9"/>
  <c r="CC106" i="9"/>
  <c r="CB106" i="9"/>
  <c r="AQ106" i="9"/>
  <c r="CU106" i="9"/>
  <c r="CH106" i="9"/>
  <c r="BI106" i="9"/>
  <c r="BG106" i="9"/>
  <c r="BR106" i="9"/>
  <c r="BQ106" i="9"/>
  <c r="BP106" i="9"/>
  <c r="AE106" i="9"/>
  <c r="BZ106" i="9"/>
  <c r="P106" i="9"/>
  <c r="CI106" i="9"/>
  <c r="BV106" i="9"/>
  <c r="AW106" i="9"/>
  <c r="AU106" i="9"/>
  <c r="BF106" i="9"/>
  <c r="BE106" i="9"/>
  <c r="BD106" i="9"/>
  <c r="S106" i="9"/>
  <c r="BN106" i="9"/>
  <c r="BW106" i="9"/>
  <c r="BJ106" i="9"/>
  <c r="AK106" i="9"/>
  <c r="DP106" i="9"/>
  <c r="AI106" i="9"/>
  <c r="AT106" i="9"/>
  <c r="AS106" i="9"/>
  <c r="AR106" i="9"/>
  <c r="G106" i="9"/>
  <c r="BB106" i="9"/>
  <c r="DI106" i="9"/>
  <c r="AX106" i="9"/>
  <c r="W106" i="9"/>
  <c r="AG106" i="9"/>
  <c r="AZ106" i="9"/>
  <c r="R106" i="9"/>
  <c r="CW106" i="9"/>
  <c r="CK106" i="9"/>
  <c r="DD106" i="9"/>
  <c r="BY106" i="9"/>
  <c r="BK106" i="9"/>
  <c r="AH106" i="9"/>
  <c r="AF106" i="9"/>
  <c r="DJ106" i="9"/>
  <c r="AC106" i="9"/>
  <c r="AN106" i="9"/>
  <c r="AB106" i="9"/>
  <c r="CX106" i="9"/>
  <c r="Q106" i="9"/>
  <c r="CJ106" i="9"/>
  <c r="CL106" i="9"/>
  <c r="E106" i="9"/>
  <c r="F106" i="9"/>
  <c r="AP106" i="9"/>
  <c r="BL106" i="9"/>
  <c r="CV106" i="9"/>
  <c r="Y106" i="9"/>
  <c r="A118" i="8"/>
  <c r="CZ117" i="8"/>
  <c r="BX117" i="8"/>
  <c r="BW117" i="8"/>
  <c r="CN117" i="8"/>
  <c r="BJ117" i="8"/>
  <c r="BI117" i="8"/>
  <c r="AT117" i="8"/>
  <c r="CH117" i="8"/>
  <c r="DH117" i="8"/>
  <c r="B117" i="8"/>
  <c r="AA117" i="8"/>
  <c r="Y117" i="8"/>
  <c r="M117" i="8"/>
  <c r="BK117" i="8"/>
  <c r="AX117" i="8"/>
  <c r="CB117" i="8"/>
  <c r="AW117" i="8"/>
  <c r="AV117" i="8"/>
  <c r="DN117" i="8"/>
  <c r="AG117" i="8"/>
  <c r="BT117" i="8"/>
  <c r="CT117" i="8"/>
  <c r="N117" i="8"/>
  <c r="L117" i="8"/>
  <c r="BM117" i="8"/>
  <c r="BP117" i="8"/>
  <c r="AJ117" i="8"/>
  <c r="AI117" i="8"/>
  <c r="CX117" i="8"/>
  <c r="S117" i="8"/>
  <c r="BF117" i="8"/>
  <c r="DI117" i="8"/>
  <c r="CF117" i="8"/>
  <c r="BD117" i="8"/>
  <c r="W117" i="8"/>
  <c r="V117" i="8"/>
  <c r="DM117" i="8"/>
  <c r="AR117" i="8"/>
  <c r="J117" i="8"/>
  <c r="I117" i="8"/>
  <c r="DA117" i="8"/>
  <c r="AF117" i="8"/>
  <c r="CO117" i="8"/>
  <c r="T117" i="8"/>
  <c r="CC117" i="8"/>
  <c r="H117" i="8"/>
  <c r="AH117" i="8"/>
  <c r="DK117" i="8"/>
  <c r="AQ117" i="8"/>
  <c r="P117" i="8"/>
  <c r="BO117" i="8"/>
  <c r="CR117" i="8"/>
  <c r="CP117" i="8"/>
  <c r="BQ117" i="8"/>
  <c r="DP117" i="8"/>
  <c r="DB117" i="8"/>
  <c r="CY117" i="8"/>
  <c r="G117" i="8"/>
  <c r="CI117" i="8"/>
  <c r="Q117" i="8"/>
  <c r="AO117" i="8"/>
  <c r="BN117" i="8"/>
  <c r="BL117" i="8"/>
  <c r="BY117" i="8"/>
  <c r="DJ117" i="8"/>
  <c r="CG117" i="8"/>
  <c r="DF117" i="8"/>
  <c r="AL117" i="8"/>
  <c r="CV117" i="8"/>
  <c r="BS117" i="8"/>
  <c r="DG117" i="8"/>
  <c r="CD117" i="8"/>
  <c r="AS117" i="8"/>
  <c r="BE117" i="8"/>
  <c r="CS117" i="8"/>
  <c r="BA117" i="8"/>
  <c r="AE117" i="8"/>
  <c r="AD117" i="8"/>
  <c r="BR117" i="8"/>
  <c r="CE117" i="8"/>
  <c r="AN117" i="8"/>
  <c r="R117" i="8"/>
  <c r="D117" i="8"/>
  <c r="BC117" i="8"/>
  <c r="BB117" i="8"/>
  <c r="CM117" i="8"/>
  <c r="DO117" i="8"/>
  <c r="CW117" i="8"/>
  <c r="E117" i="8"/>
  <c r="AP117" i="8"/>
  <c r="AB117" i="8"/>
  <c r="K117" i="8"/>
  <c r="CL117" i="8"/>
  <c r="CK117" i="8"/>
  <c r="BU117" i="8"/>
  <c r="AC117" i="8"/>
  <c r="O117" i="8"/>
  <c r="AM117" i="8"/>
  <c r="DL117" i="8"/>
  <c r="CJ117" i="8"/>
  <c r="BG117" i="8"/>
  <c r="C117" i="8"/>
  <c r="CQ117" i="8"/>
  <c r="CA117" i="8"/>
  <c r="BV117" i="8"/>
  <c r="F117" i="8"/>
  <c r="DR117" i="8"/>
  <c r="AZ117" i="8"/>
  <c r="DQ117" i="8"/>
  <c r="BH117" i="8"/>
  <c r="DD117" i="8"/>
  <c r="AK117" i="8"/>
  <c r="DC117" i="8"/>
  <c r="CU117" i="8"/>
  <c r="DE117" i="8"/>
  <c r="BZ117" i="8"/>
  <c r="X117" i="8"/>
  <c r="AY117" i="8"/>
  <c r="AU117" i="8"/>
  <c r="U117" i="8"/>
  <c r="Z117" i="8"/>
  <c r="A108" i="9"/>
  <c r="BH107" i="9"/>
  <c r="AV107" i="9"/>
  <c r="DD107" i="9"/>
  <c r="BG107" i="9"/>
  <c r="AH107" i="9"/>
  <c r="DM107" i="9"/>
  <c r="AF107" i="9"/>
  <c r="AQ107" i="9"/>
  <c r="AP107" i="9"/>
  <c r="AO107" i="9"/>
  <c r="D107" i="9"/>
  <c r="AY107" i="9"/>
  <c r="CR107" i="9"/>
  <c r="AU107" i="9"/>
  <c r="V107" i="9"/>
  <c r="DA107" i="9"/>
  <c r="T107" i="9"/>
  <c r="AE107" i="9"/>
  <c r="AD107" i="9"/>
  <c r="AC107" i="9"/>
  <c r="AM107" i="9"/>
  <c r="CF107" i="9"/>
  <c r="AI107" i="9"/>
  <c r="J107" i="9"/>
  <c r="CO107" i="9"/>
  <c r="H107" i="9"/>
  <c r="S107" i="9"/>
  <c r="R107" i="9"/>
  <c r="Q107" i="9"/>
  <c r="AA107" i="9"/>
  <c r="CH107" i="9"/>
  <c r="BT107" i="9"/>
  <c r="W107" i="9"/>
  <c r="CC107" i="9"/>
  <c r="G107" i="9"/>
  <c r="F107" i="9"/>
  <c r="E107" i="9"/>
  <c r="DH107" i="9"/>
  <c r="O107" i="9"/>
  <c r="BV107" i="9"/>
  <c r="AW107" i="9"/>
  <c r="AJ107" i="9"/>
  <c r="K107" i="9"/>
  <c r="BQ107" i="9"/>
  <c r="CV107" i="9"/>
  <c r="C107" i="9"/>
  <c r="BJ107" i="9"/>
  <c r="BU107" i="9"/>
  <c r="BI107" i="9"/>
  <c r="AK107" i="9"/>
  <c r="Y107" i="9"/>
  <c r="X107" i="9"/>
  <c r="DN107" i="9"/>
  <c r="BE107" i="9"/>
  <c r="DL107" i="9"/>
  <c r="CJ107" i="9"/>
  <c r="L107" i="9"/>
  <c r="DB107" i="9"/>
  <c r="AS107" i="9"/>
  <c r="CZ107" i="9"/>
  <c r="DK107" i="9"/>
  <c r="DJ107" i="9"/>
  <c r="DI107" i="9"/>
  <c r="BX107" i="9"/>
  <c r="DO107" i="9"/>
  <c r="CP107" i="9"/>
  <c r="AG107" i="9"/>
  <c r="CN107" i="9"/>
  <c r="CY107" i="9"/>
  <c r="CX107" i="9"/>
  <c r="CW107" i="9"/>
  <c r="BL107" i="9"/>
  <c r="DG107" i="9"/>
  <c r="DC107" i="9"/>
  <c r="CD107" i="9"/>
  <c r="U107" i="9"/>
  <c r="CB107" i="9"/>
  <c r="CM107" i="9"/>
  <c r="CL107" i="9"/>
  <c r="CK107" i="9"/>
  <c r="AZ107" i="9"/>
  <c r="CU107" i="9"/>
  <c r="N107" i="9"/>
  <c r="CQ107" i="9"/>
  <c r="BR107" i="9"/>
  <c r="I107" i="9"/>
  <c r="BP107" i="9"/>
  <c r="CA107" i="9"/>
  <c r="BZ107" i="9"/>
  <c r="BY107" i="9"/>
  <c r="AN107" i="9"/>
  <c r="CI107" i="9"/>
  <c r="B107" i="9"/>
  <c r="CE107" i="9"/>
  <c r="BF107" i="9"/>
  <c r="BD107" i="9"/>
  <c r="BO107" i="9"/>
  <c r="BN107" i="9"/>
  <c r="BM107" i="9"/>
  <c r="AB107" i="9"/>
  <c r="BW107" i="9"/>
  <c r="CG107" i="9"/>
  <c r="DQ107" i="9"/>
  <c r="BS107" i="9"/>
  <c r="AR107" i="9"/>
  <c r="BB107" i="9"/>
  <c r="P107" i="9"/>
  <c r="CT107" i="9"/>
  <c r="CS107" i="9"/>
  <c r="AX107" i="9"/>
  <c r="AL107" i="9"/>
  <c r="Z107" i="9"/>
  <c r="M107" i="9"/>
  <c r="DP107" i="9"/>
  <c r="BC107" i="9"/>
  <c r="BA107" i="9"/>
  <c r="BK107" i="9"/>
  <c r="DE107" i="9"/>
  <c r="AT107" i="9"/>
  <c r="DR107" i="9"/>
  <c r="DF107" i="9"/>
  <c r="A119" i="8"/>
  <c r="AF118" i="8"/>
  <c r="BB118" i="8"/>
  <c r="T118" i="8"/>
  <c r="AP118" i="8"/>
  <c r="DI118" i="8"/>
  <c r="DR118" i="8"/>
  <c r="J118" i="8"/>
  <c r="DA118" i="8"/>
  <c r="V118" i="8"/>
  <c r="AX118" i="8"/>
  <c r="CS118" i="8"/>
  <c r="CA118" i="8"/>
  <c r="AG118" i="8"/>
  <c r="H118" i="8"/>
  <c r="AD118" i="8"/>
  <c r="CW118" i="8"/>
  <c r="DD118" i="8"/>
  <c r="DC118" i="8"/>
  <c r="CI118" i="8"/>
  <c r="D118" i="8"/>
  <c r="AI118" i="8"/>
  <c r="CD118" i="8"/>
  <c r="BJ118" i="8"/>
  <c r="R118" i="8"/>
  <c r="CK118" i="8"/>
  <c r="CO118" i="8"/>
  <c r="CM118" i="8"/>
  <c r="BT118" i="8"/>
  <c r="DO118" i="8"/>
  <c r="S118" i="8"/>
  <c r="BL118" i="8"/>
  <c r="AU118" i="8"/>
  <c r="F118" i="8"/>
  <c r="BY118" i="8"/>
  <c r="BW118" i="8"/>
  <c r="BV118" i="8"/>
  <c r="DL118" i="8"/>
  <c r="BM118" i="8"/>
  <c r="BH118" i="8"/>
  <c r="BG118" i="8"/>
  <c r="CZ118" i="8"/>
  <c r="BA118" i="8"/>
  <c r="AS118" i="8"/>
  <c r="AQ118" i="8"/>
  <c r="CN118" i="8"/>
  <c r="DJ118" i="8"/>
  <c r="AO118" i="8"/>
  <c r="AA118" i="8"/>
  <c r="Z118" i="8"/>
  <c r="CB118" i="8"/>
  <c r="CX118" i="8"/>
  <c r="AC118" i="8"/>
  <c r="L118" i="8"/>
  <c r="K118" i="8"/>
  <c r="CJ118" i="8"/>
  <c r="AL118" i="8"/>
  <c r="CV118" i="8"/>
  <c r="BQ118" i="8"/>
  <c r="BP118" i="8"/>
  <c r="CL118" i="8"/>
  <c r="Q118" i="8"/>
  <c r="BD118" i="8"/>
  <c r="BZ118" i="8"/>
  <c r="E118" i="8"/>
  <c r="BF118" i="8"/>
  <c r="G118" i="8"/>
  <c r="BR118" i="8"/>
  <c r="AJ118" i="8"/>
  <c r="CT118" i="8"/>
  <c r="DP118" i="8"/>
  <c r="AY118" i="8"/>
  <c r="B118" i="8"/>
  <c r="BN118" i="8"/>
  <c r="BE118" i="8"/>
  <c r="U118" i="8"/>
  <c r="BX118" i="8"/>
  <c r="DQ118" i="8"/>
  <c r="AM118" i="8"/>
  <c r="C118" i="8"/>
  <c r="DB118" i="8"/>
  <c r="X118" i="8"/>
  <c r="BI118" i="8"/>
  <c r="BU118" i="8"/>
  <c r="I118" i="8"/>
  <c r="DF118" i="8"/>
  <c r="AT118" i="8"/>
  <c r="DE118" i="8"/>
  <c r="AR118" i="8"/>
  <c r="AN118" i="8"/>
  <c r="CQ118" i="8"/>
  <c r="M118" i="8"/>
  <c r="CR118" i="8"/>
  <c r="Y118" i="8"/>
  <c r="AE118" i="8"/>
  <c r="BK118" i="8"/>
  <c r="AV118" i="8"/>
  <c r="DG118" i="8"/>
  <c r="CY118" i="8"/>
  <c r="DN118" i="8"/>
  <c r="N118" i="8"/>
  <c r="O118" i="8"/>
  <c r="CP118" i="8"/>
  <c r="CC118" i="8"/>
  <c r="CH118" i="8"/>
  <c r="CG118" i="8"/>
  <c r="DH118" i="8"/>
  <c r="BS118" i="8"/>
  <c r="AZ118" i="8"/>
  <c r="DM118" i="8"/>
  <c r="DK118" i="8"/>
  <c r="AW118" i="8"/>
  <c r="P118" i="8"/>
  <c r="CU118" i="8"/>
  <c r="CF118" i="8"/>
  <c r="AB118" i="8"/>
  <c r="BC118" i="8"/>
  <c r="CE118" i="8"/>
  <c r="W118" i="8"/>
  <c r="BO118" i="8"/>
  <c r="AK118" i="8"/>
  <c r="AH118" i="8"/>
  <c r="A109" i="9"/>
  <c r="CC108" i="9"/>
  <c r="BQ108" i="9"/>
  <c r="CB108" i="9"/>
  <c r="BC108" i="9"/>
  <c r="BA108" i="9"/>
  <c r="BL108" i="9"/>
  <c r="BK108" i="9"/>
  <c r="BJ108" i="9"/>
  <c r="AK108" i="9"/>
  <c r="CF108" i="9"/>
  <c r="BP108" i="9"/>
  <c r="AQ108" i="9"/>
  <c r="AO108" i="9"/>
  <c r="AZ108" i="9"/>
  <c r="AY108" i="9"/>
  <c r="AX108" i="9"/>
  <c r="Y108" i="9"/>
  <c r="BT108" i="9"/>
  <c r="BD108" i="9"/>
  <c r="AE108" i="9"/>
  <c r="DJ108" i="9"/>
  <c r="AC108" i="9"/>
  <c r="AN108" i="9"/>
  <c r="AM108" i="9"/>
  <c r="AL108" i="9"/>
  <c r="M108" i="9"/>
  <c r="BH108" i="9"/>
  <c r="DC108" i="9"/>
  <c r="BR108" i="9"/>
  <c r="J108" i="9"/>
  <c r="DM108" i="9"/>
  <c r="AR108" i="9"/>
  <c r="S108" i="9"/>
  <c r="CX108" i="9"/>
  <c r="Q108" i="9"/>
  <c r="AB108" i="9"/>
  <c r="AA108" i="9"/>
  <c r="Z108" i="9"/>
  <c r="AV108" i="9"/>
  <c r="CQ108" i="9"/>
  <c r="CP108" i="9"/>
  <c r="CD108" i="9"/>
  <c r="BF108" i="9"/>
  <c r="AT108" i="9"/>
  <c r="DA108" i="9"/>
  <c r="AF108" i="9"/>
  <c r="G108" i="9"/>
  <c r="CL108" i="9"/>
  <c r="E108" i="9"/>
  <c r="P108" i="9"/>
  <c r="O108" i="9"/>
  <c r="N108" i="9"/>
  <c r="AJ108" i="9"/>
  <c r="CE108" i="9"/>
  <c r="CO108" i="9"/>
  <c r="T108" i="9"/>
  <c r="BZ108" i="9"/>
  <c r="D108" i="9"/>
  <c r="C108" i="9"/>
  <c r="B108" i="9"/>
  <c r="DQ108" i="9"/>
  <c r="X108" i="9"/>
  <c r="BE108" i="9"/>
  <c r="H108" i="9"/>
  <c r="BN108" i="9"/>
  <c r="DE108" i="9"/>
  <c r="L108" i="9"/>
  <c r="AS108" i="9"/>
  <c r="DK108" i="9"/>
  <c r="BB108" i="9"/>
  <c r="DI108" i="9"/>
  <c r="DR108" i="9"/>
  <c r="CS108" i="9"/>
  <c r="AG108" i="9"/>
  <c r="CY108" i="9"/>
  <c r="AP108" i="9"/>
  <c r="CW108" i="9"/>
  <c r="DH108" i="9"/>
  <c r="DG108" i="9"/>
  <c r="DF108" i="9"/>
  <c r="CG108" i="9"/>
  <c r="AI108" i="9"/>
  <c r="U108" i="9"/>
  <c r="DL108" i="9"/>
  <c r="CM108" i="9"/>
  <c r="AD108" i="9"/>
  <c r="CK108" i="9"/>
  <c r="CV108" i="9"/>
  <c r="CU108" i="9"/>
  <c r="CT108" i="9"/>
  <c r="BU108" i="9"/>
  <c r="DP108" i="9"/>
  <c r="W108" i="9"/>
  <c r="DB108" i="9"/>
  <c r="I108" i="9"/>
  <c r="CZ108" i="9"/>
  <c r="CA108" i="9"/>
  <c r="R108" i="9"/>
  <c r="BY108" i="9"/>
  <c r="CJ108" i="9"/>
  <c r="CI108" i="9"/>
  <c r="CH108" i="9"/>
  <c r="BI108" i="9"/>
  <c r="DD108" i="9"/>
  <c r="K108" i="9"/>
  <c r="AH108" i="9"/>
  <c r="F108" i="9"/>
  <c r="BX108" i="9"/>
  <c r="BV108" i="9"/>
  <c r="CR108" i="9"/>
  <c r="DO108" i="9"/>
  <c r="BS108" i="9"/>
  <c r="BG108" i="9"/>
  <c r="V108" i="9"/>
  <c r="BO108" i="9"/>
  <c r="AU108" i="9"/>
  <c r="DN108" i="9"/>
  <c r="CN108" i="9"/>
  <c r="BM108" i="9"/>
  <c r="BW108" i="9"/>
  <c r="AW108" i="9"/>
  <c r="A120" i="8"/>
  <c r="BA119" i="8"/>
  <c r="BW119" i="8"/>
  <c r="B119" i="8"/>
  <c r="BT119" i="8"/>
  <c r="AG119" i="8"/>
  <c r="P119" i="8"/>
  <c r="AO119" i="8"/>
  <c r="BK119" i="8"/>
  <c r="R119" i="8"/>
  <c r="CB119" i="8"/>
  <c r="AB119" i="8"/>
  <c r="CO119" i="8"/>
  <c r="BE119" i="8"/>
  <c r="AC119" i="8"/>
  <c r="AY119" i="8"/>
  <c r="DR119" i="8"/>
  <c r="DQ119" i="8"/>
  <c r="BI119" i="8"/>
  <c r="K119" i="8"/>
  <c r="BX119" i="8"/>
  <c r="AP119" i="8"/>
  <c r="DC119" i="8"/>
  <c r="Q119" i="8"/>
  <c r="AM119" i="8"/>
  <c r="DF119" i="8"/>
  <c r="DE119" i="8"/>
  <c r="AT119" i="8"/>
  <c r="BF119" i="8"/>
  <c r="X119" i="8"/>
  <c r="CM119" i="8"/>
  <c r="E119" i="8"/>
  <c r="AA119" i="8"/>
  <c r="CT119" i="8"/>
  <c r="O119" i="8"/>
  <c r="CH119" i="8"/>
  <c r="C119" i="8"/>
  <c r="BV119" i="8"/>
  <c r="DM119" i="8"/>
  <c r="DI119" i="8"/>
  <c r="BJ119" i="8"/>
  <c r="CV119" i="8"/>
  <c r="CW119" i="8"/>
  <c r="AX119" i="8"/>
  <c r="DP119" i="8"/>
  <c r="CX119" i="8"/>
  <c r="CC119" i="8"/>
  <c r="BH119" i="8"/>
  <c r="DL119" i="8"/>
  <c r="H119" i="8"/>
  <c r="BC119" i="8"/>
  <c r="AI119" i="8"/>
  <c r="S119" i="8"/>
  <c r="CK119" i="8"/>
  <c r="DG119" i="8"/>
  <c r="AL119" i="8"/>
  <c r="DD119" i="8"/>
  <c r="CD119" i="8"/>
  <c r="BY119" i="8"/>
  <c r="CU119" i="8"/>
  <c r="Z119" i="8"/>
  <c r="CR119" i="8"/>
  <c r="BN119" i="8"/>
  <c r="AU119" i="8"/>
  <c r="AD119" i="8"/>
  <c r="BZ119" i="8"/>
  <c r="DH119" i="8"/>
  <c r="V119" i="8"/>
  <c r="D119" i="8"/>
  <c r="AJ119" i="8"/>
  <c r="U119" i="8"/>
  <c r="CI119" i="8"/>
  <c r="AE119" i="8"/>
  <c r="CG119" i="8"/>
  <c r="M119" i="8"/>
  <c r="BP119" i="8"/>
  <c r="AZ119" i="8"/>
  <c r="AH119" i="8"/>
  <c r="BL119" i="8"/>
  <c r="DJ119" i="8"/>
  <c r="DB119" i="8"/>
  <c r="T119" i="8"/>
  <c r="CE119" i="8"/>
  <c r="AW119" i="8"/>
  <c r="BM119" i="8"/>
  <c r="CF119" i="8"/>
  <c r="DK119" i="8"/>
  <c r="AF119" i="8"/>
  <c r="CP119" i="8"/>
  <c r="AQ119" i="8"/>
  <c r="CL119" i="8"/>
  <c r="BQ119" i="8"/>
  <c r="AV119" i="8"/>
  <c r="BG119" i="8"/>
  <c r="Y119" i="8"/>
  <c r="BS119" i="8"/>
  <c r="BR119" i="8"/>
  <c r="CJ119" i="8"/>
  <c r="N119" i="8"/>
  <c r="AR119" i="8"/>
  <c r="J119" i="8"/>
  <c r="CN119" i="8"/>
  <c r="BD119" i="8"/>
  <c r="AK119" i="8"/>
  <c r="DA119" i="8"/>
  <c r="BO119" i="8"/>
  <c r="DN119" i="8"/>
  <c r="BU119" i="8"/>
  <c r="AN119" i="8"/>
  <c r="G119" i="8"/>
  <c r="F119" i="8"/>
  <c r="CQ119" i="8"/>
  <c r="I119" i="8"/>
  <c r="W119" i="8"/>
  <c r="CA119" i="8"/>
  <c r="CY119" i="8"/>
  <c r="L119" i="8"/>
  <c r="CZ119" i="8"/>
  <c r="DO119" i="8"/>
  <c r="CS119" i="8"/>
  <c r="AS119" i="8"/>
  <c r="BB119" i="8"/>
  <c r="A110" i="9"/>
  <c r="CN109" i="9"/>
  <c r="CY109" i="9"/>
  <c r="CL109" i="9"/>
  <c r="AD109" i="9"/>
  <c r="CX109" i="9"/>
  <c r="BX109" i="9"/>
  <c r="O109" i="9"/>
  <c r="BV109" i="9"/>
  <c r="CT109" i="9"/>
  <c r="CS109" i="9"/>
  <c r="CE109" i="9"/>
  <c r="BF109" i="9"/>
  <c r="DC109" i="9"/>
  <c r="R109" i="9"/>
  <c r="CK109" i="9"/>
  <c r="BL109" i="9"/>
  <c r="C109" i="9"/>
  <c r="BJ109" i="9"/>
  <c r="CG109" i="9"/>
  <c r="CF109" i="9"/>
  <c r="BS109" i="9"/>
  <c r="AT109" i="9"/>
  <c r="CP109" i="9"/>
  <c r="F109" i="9"/>
  <c r="BY109" i="9"/>
  <c r="AZ109" i="9"/>
  <c r="AX109" i="9"/>
  <c r="BU109" i="9"/>
  <c r="BT109" i="9"/>
  <c r="BG109" i="9"/>
  <c r="AH109" i="9"/>
  <c r="CC109" i="9"/>
  <c r="DO109" i="9"/>
  <c r="DA109" i="9"/>
  <c r="CA109" i="9"/>
  <c r="BO109" i="9"/>
  <c r="BM109" i="9"/>
  <c r="AN109" i="9"/>
  <c r="AL109" i="9"/>
  <c r="BI109" i="9"/>
  <c r="BH109" i="9"/>
  <c r="AU109" i="9"/>
  <c r="V109" i="9"/>
  <c r="BQ109" i="9"/>
  <c r="DP109" i="9"/>
  <c r="BA109" i="9"/>
  <c r="AB109" i="9"/>
  <c r="DI109" i="9"/>
  <c r="Z109" i="9"/>
  <c r="AW109" i="9"/>
  <c r="AV109" i="9"/>
  <c r="AI109" i="9"/>
  <c r="J109" i="9"/>
  <c r="BE109" i="9"/>
  <c r="DB109" i="9"/>
  <c r="G109" i="9"/>
  <c r="AO109" i="9"/>
  <c r="P109" i="9"/>
  <c r="CV109" i="9"/>
  <c r="N109" i="9"/>
  <c r="AK109" i="9"/>
  <c r="AJ109" i="9"/>
  <c r="W109" i="9"/>
  <c r="AS109" i="9"/>
  <c r="AC109" i="9"/>
  <c r="D109" i="9"/>
  <c r="CI109" i="9"/>
  <c r="B109" i="9"/>
  <c r="Y109" i="9"/>
  <c r="X109" i="9"/>
  <c r="K109" i="9"/>
  <c r="AG109" i="9"/>
  <c r="DM109" i="9"/>
  <c r="Q109" i="9"/>
  <c r="BW109" i="9"/>
  <c r="M109" i="9"/>
  <c r="L109" i="9"/>
  <c r="DR109" i="9"/>
  <c r="U109" i="9"/>
  <c r="DN109" i="9"/>
  <c r="BZ109" i="9"/>
  <c r="E109" i="9"/>
  <c r="BK109" i="9"/>
  <c r="DD109" i="9"/>
  <c r="I109" i="9"/>
  <c r="BD109" i="9"/>
  <c r="BN109" i="9"/>
  <c r="DJ109" i="9"/>
  <c r="AY109" i="9"/>
  <c r="DH109" i="9"/>
  <c r="CQ109" i="9"/>
  <c r="AR109" i="9"/>
  <c r="S109" i="9"/>
  <c r="DL109" i="9"/>
  <c r="BB109" i="9"/>
  <c r="CW109" i="9"/>
  <c r="AM109" i="9"/>
  <c r="CU109" i="9"/>
  <c r="DE109" i="9"/>
  <c r="CD109" i="9"/>
  <c r="AF109" i="9"/>
  <c r="CM109" i="9"/>
  <c r="AE109" i="9"/>
  <c r="CO109" i="9"/>
  <c r="BC109" i="9"/>
  <c r="CZ109" i="9"/>
  <c r="CB109" i="9"/>
  <c r="BP109" i="9"/>
  <c r="AA109" i="9"/>
  <c r="DG109" i="9"/>
  <c r="CR109" i="9"/>
  <c r="DQ109" i="9"/>
  <c r="T109" i="9"/>
  <c r="AP109" i="9"/>
  <c r="H109" i="9"/>
  <c r="CJ109" i="9"/>
  <c r="AQ109" i="9"/>
  <c r="DK109" i="9"/>
  <c r="CH109" i="9"/>
  <c r="DF109" i="9"/>
  <c r="BR109" i="9"/>
  <c r="A121" i="8"/>
  <c r="BV120" i="8"/>
  <c r="BU120" i="8"/>
  <c r="DE120" i="8"/>
  <c r="W120" i="8"/>
  <c r="V120" i="8"/>
  <c r="CO120" i="8"/>
  <c r="BN120" i="8"/>
  <c r="BJ120" i="8"/>
  <c r="BI120" i="8"/>
  <c r="CR120" i="8"/>
  <c r="K120" i="8"/>
  <c r="J120" i="8"/>
  <c r="CC120" i="8"/>
  <c r="BB120" i="8"/>
  <c r="DJ120" i="8"/>
  <c r="S120" i="8"/>
  <c r="CB120" i="8"/>
  <c r="DR120" i="8"/>
  <c r="AX120" i="8"/>
  <c r="AW120" i="8"/>
  <c r="CF120" i="8"/>
  <c r="BQ120" i="8"/>
  <c r="DM120" i="8"/>
  <c r="AP120" i="8"/>
  <c r="CW120" i="8"/>
  <c r="CZ120" i="8"/>
  <c r="CK120" i="8"/>
  <c r="AR120" i="8"/>
  <c r="DF120" i="8"/>
  <c r="AL120" i="8"/>
  <c r="AK120" i="8"/>
  <c r="BT120" i="8"/>
  <c r="BE120" i="8"/>
  <c r="AD120" i="8"/>
  <c r="CJ120" i="8"/>
  <c r="DI120" i="8"/>
  <c r="BO120" i="8"/>
  <c r="BA120" i="8"/>
  <c r="H120" i="8"/>
  <c r="AQ120" i="8"/>
  <c r="CT120" i="8"/>
  <c r="Z120" i="8"/>
  <c r="Y120" i="8"/>
  <c r="BH120" i="8"/>
  <c r="DQ120" i="8"/>
  <c r="DP120" i="8"/>
  <c r="AS120" i="8"/>
  <c r="R120" i="8"/>
  <c r="BX120" i="8"/>
  <c r="DK120" i="8"/>
  <c r="BW120" i="8"/>
  <c r="N120" i="8"/>
  <c r="M120" i="8"/>
  <c r="AV120" i="8"/>
  <c r="DD120" i="8"/>
  <c r="DC120" i="8"/>
  <c r="AG120" i="8"/>
  <c r="F120" i="8"/>
  <c r="BL120" i="8"/>
  <c r="BY120" i="8"/>
  <c r="AM120" i="8"/>
  <c r="B120" i="8"/>
  <c r="AJ120" i="8"/>
  <c r="CQ120" i="8"/>
  <c r="CP120" i="8"/>
  <c r="U120" i="8"/>
  <c r="AZ120" i="8"/>
  <c r="AO120" i="8"/>
  <c r="C120" i="8"/>
  <c r="X120" i="8"/>
  <c r="CE120" i="8"/>
  <c r="CD120" i="8"/>
  <c r="I120" i="8"/>
  <c r="DN120" i="8"/>
  <c r="AN120" i="8"/>
  <c r="E120" i="8"/>
  <c r="L120" i="8"/>
  <c r="BS120" i="8"/>
  <c r="BR120" i="8"/>
  <c r="DL120" i="8"/>
  <c r="AB120" i="8"/>
  <c r="DA120" i="8"/>
  <c r="BD120" i="8"/>
  <c r="DH120" i="8"/>
  <c r="DG120" i="8"/>
  <c r="BG120" i="8"/>
  <c r="BF120" i="8"/>
  <c r="CY120" i="8"/>
  <c r="P120" i="8"/>
  <c r="CU120" i="8"/>
  <c r="CS120" i="8"/>
  <c r="AU120" i="8"/>
  <c r="AT120" i="8"/>
  <c r="DO120" i="8"/>
  <c r="CL120" i="8"/>
  <c r="D120" i="8"/>
  <c r="AF120" i="8"/>
  <c r="BK120" i="8"/>
  <c r="AH120" i="8"/>
  <c r="BZ120" i="8"/>
  <c r="CA120" i="8"/>
  <c r="CX120" i="8"/>
  <c r="CV120" i="8"/>
  <c r="CI120" i="8"/>
  <c r="BM120" i="8"/>
  <c r="AA120" i="8"/>
  <c r="Q120" i="8"/>
  <c r="CH120" i="8"/>
  <c r="DB120" i="8"/>
  <c r="AC120" i="8"/>
  <c r="CM120" i="8"/>
  <c r="G120" i="8"/>
  <c r="CN120" i="8"/>
  <c r="BC120" i="8"/>
  <c r="AI120" i="8"/>
  <c r="T120" i="8"/>
  <c r="AY120" i="8"/>
  <c r="O120" i="8"/>
  <c r="AE120" i="8"/>
  <c r="CG120" i="8"/>
  <c r="BP120" i="8"/>
  <c r="A111" i="9"/>
  <c r="DK110" i="9"/>
  <c r="DI110" i="9"/>
  <c r="CY110" i="9"/>
  <c r="CW110" i="9"/>
  <c r="CM110" i="9"/>
  <c r="CK110" i="9"/>
  <c r="CA110" i="9"/>
  <c r="BY110" i="9"/>
  <c r="BO110" i="9"/>
  <c r="BM110" i="9"/>
  <c r="BC110" i="9"/>
  <c r="BA110" i="9"/>
  <c r="AQ110" i="9"/>
  <c r="AO110" i="9"/>
  <c r="AE110" i="9"/>
  <c r="AC110" i="9"/>
  <c r="S110" i="9"/>
  <c r="Q110" i="9"/>
  <c r="G110" i="9"/>
  <c r="E110" i="9"/>
  <c r="CQ110" i="9"/>
  <c r="DQ110" i="9"/>
  <c r="AV110" i="9"/>
  <c r="DO110" i="9"/>
  <c r="CU110" i="9"/>
  <c r="CC110" i="9"/>
  <c r="DC110" i="9"/>
  <c r="AH110" i="9"/>
  <c r="DA110" i="9"/>
  <c r="CG110" i="9"/>
  <c r="BN110" i="9"/>
  <c r="DR110" i="9"/>
  <c r="CO110" i="9"/>
  <c r="T110" i="9"/>
  <c r="CL110" i="9"/>
  <c r="DN110" i="9"/>
  <c r="DL110" i="9"/>
  <c r="BS110" i="9"/>
  <c r="K110" i="9"/>
  <c r="AY110" i="9"/>
  <c r="DD110" i="9"/>
  <c r="BZ110" i="9"/>
  <c r="D110" i="9"/>
  <c r="BW110" i="9"/>
  <c r="CZ110" i="9"/>
  <c r="DM110" i="9"/>
  <c r="CV110" i="9"/>
  <c r="BE110" i="9"/>
  <c r="DH110" i="9"/>
  <c r="AL110" i="9"/>
  <c r="AK110" i="9"/>
  <c r="CP110" i="9"/>
  <c r="BK110" i="9"/>
  <c r="BI110" i="9"/>
  <c r="CJ110" i="9"/>
  <c r="CX110" i="9"/>
  <c r="CH110" i="9"/>
  <c r="AP110" i="9"/>
  <c r="CT110" i="9"/>
  <c r="CR110" i="9"/>
  <c r="W110" i="9"/>
  <c r="CB110" i="9"/>
  <c r="AW110" i="9"/>
  <c r="AU110" i="9"/>
  <c r="BV110" i="9"/>
  <c r="CI110" i="9"/>
  <c r="BT110" i="9"/>
  <c r="AA110" i="9"/>
  <c r="CF110" i="9"/>
  <c r="I110" i="9"/>
  <c r="BL110" i="9"/>
  <c r="AI110" i="9"/>
  <c r="AG110" i="9"/>
  <c r="BH110" i="9"/>
  <c r="BU110" i="9"/>
  <c r="BF110" i="9"/>
  <c r="M110" i="9"/>
  <c r="BR110" i="9"/>
  <c r="AX110" i="9"/>
  <c r="U110" i="9"/>
  <c r="DP110" i="9"/>
  <c r="R110" i="9"/>
  <c r="AT110" i="9"/>
  <c r="BG110" i="9"/>
  <c r="AR110" i="9"/>
  <c r="BD110" i="9"/>
  <c r="AJ110" i="9"/>
  <c r="F110" i="9"/>
  <c r="DB110" i="9"/>
  <c r="C110" i="9"/>
  <c r="AF110" i="9"/>
  <c r="AS110" i="9"/>
  <c r="AB110" i="9"/>
  <c r="AN110" i="9"/>
  <c r="CS110" i="9"/>
  <c r="J110" i="9"/>
  <c r="AZ110" i="9"/>
  <c r="V110" i="9"/>
  <c r="CN110" i="9"/>
  <c r="P110" i="9"/>
  <c r="AD110" i="9"/>
  <c r="N110" i="9"/>
  <c r="Z110" i="9"/>
  <c r="CE110" i="9"/>
  <c r="H110" i="9"/>
  <c r="BX110" i="9"/>
  <c r="B110" i="9"/>
  <c r="O110" i="9"/>
  <c r="L110" i="9"/>
  <c r="BQ110" i="9"/>
  <c r="Y110" i="9"/>
  <c r="DF110" i="9"/>
  <c r="BJ110" i="9"/>
  <c r="DE110" i="9"/>
  <c r="CD110" i="9"/>
  <c r="DJ110" i="9"/>
  <c r="DG110" i="9"/>
  <c r="BB110" i="9"/>
  <c r="X110" i="9"/>
  <c r="AM110" i="9"/>
  <c r="BP110" i="9"/>
  <c r="A122" i="8"/>
  <c r="W121" i="8"/>
  <c r="DB121" i="8"/>
  <c r="DN121" i="8"/>
  <c r="AY121" i="8"/>
  <c r="AX121" i="8"/>
  <c r="CI121" i="8"/>
  <c r="T121" i="8"/>
  <c r="CT121" i="8"/>
  <c r="D121" i="8"/>
  <c r="K121" i="8"/>
  <c r="CO121" i="8"/>
  <c r="DA121" i="8"/>
  <c r="AL121" i="8"/>
  <c r="AK121" i="8"/>
  <c r="DJ121" i="8"/>
  <c r="BV121" i="8"/>
  <c r="G121" i="8"/>
  <c r="CG121" i="8"/>
  <c r="BC121" i="8"/>
  <c r="R121" i="8"/>
  <c r="CB121" i="8"/>
  <c r="CN121" i="8"/>
  <c r="Y121" i="8"/>
  <c r="X121" i="8"/>
  <c r="CW121" i="8"/>
  <c r="BI121" i="8"/>
  <c r="BT121" i="8"/>
  <c r="BP121" i="8"/>
  <c r="C121" i="8"/>
  <c r="BO121" i="8"/>
  <c r="CA121" i="8"/>
  <c r="DM121" i="8"/>
  <c r="L121" i="8"/>
  <c r="J121" i="8"/>
  <c r="CJ121" i="8"/>
  <c r="AV121" i="8"/>
  <c r="BF121" i="8"/>
  <c r="DR121" i="8"/>
  <c r="BR121" i="8"/>
  <c r="DO121" i="8"/>
  <c r="BB121" i="8"/>
  <c r="BN121" i="8"/>
  <c r="CZ121" i="8"/>
  <c r="BW121" i="8"/>
  <c r="AH121" i="8"/>
  <c r="AS121" i="8"/>
  <c r="DE121" i="8"/>
  <c r="DC121" i="8"/>
  <c r="AO121" i="8"/>
  <c r="BA121" i="8"/>
  <c r="CM121" i="8"/>
  <c r="BJ121" i="8"/>
  <c r="U121" i="8"/>
  <c r="DH121" i="8"/>
  <c r="AF121" i="8"/>
  <c r="CR121" i="8"/>
  <c r="CQ121" i="8"/>
  <c r="AB121" i="8"/>
  <c r="AN121" i="8"/>
  <c r="BZ121" i="8"/>
  <c r="AW121" i="8"/>
  <c r="H121" i="8"/>
  <c r="CU121" i="8"/>
  <c r="S121" i="8"/>
  <c r="CD121" i="8"/>
  <c r="CE121" i="8"/>
  <c r="O121" i="8"/>
  <c r="AA121" i="8"/>
  <c r="BM121" i="8"/>
  <c r="DL121" i="8"/>
  <c r="DK121" i="8"/>
  <c r="AJ121" i="8"/>
  <c r="CH121" i="8"/>
  <c r="F121" i="8"/>
  <c r="BQ121" i="8"/>
  <c r="BE121" i="8"/>
  <c r="BS121" i="8"/>
  <c r="B121" i="8"/>
  <c r="N121" i="8"/>
  <c r="AZ121" i="8"/>
  <c r="CY121" i="8"/>
  <c r="CX121" i="8"/>
  <c r="V121" i="8"/>
  <c r="BU121" i="8"/>
  <c r="BD121" i="8"/>
  <c r="AP121" i="8"/>
  <c r="BG121" i="8"/>
  <c r="AM121" i="8"/>
  <c r="CL121" i="8"/>
  <c r="CK121" i="8"/>
  <c r="I121" i="8"/>
  <c r="BH121" i="8"/>
  <c r="AQ121" i="8"/>
  <c r="AU121" i="8"/>
  <c r="Z121" i="8"/>
  <c r="BY121" i="8"/>
  <c r="BX121" i="8"/>
  <c r="DI121" i="8"/>
  <c r="AT121" i="8"/>
  <c r="AD121" i="8"/>
  <c r="AC121" i="8"/>
  <c r="AR121" i="8"/>
  <c r="DQ121" i="8"/>
  <c r="CS121" i="8"/>
  <c r="DP121" i="8"/>
  <c r="DF121" i="8"/>
  <c r="DD121" i="8"/>
  <c r="CC121" i="8"/>
  <c r="Q121" i="8"/>
  <c r="AE121" i="8"/>
  <c r="P121" i="8"/>
  <c r="BL121" i="8"/>
  <c r="CP121" i="8"/>
  <c r="CV121" i="8"/>
  <c r="AI121" i="8"/>
  <c r="AG121" i="8"/>
  <c r="CF121" i="8"/>
  <c r="DG121" i="8"/>
  <c r="E121" i="8"/>
  <c r="M121" i="8"/>
  <c r="BK121" i="8"/>
  <c r="A112" i="9"/>
  <c r="DR111" i="9"/>
  <c r="DH111" i="9"/>
  <c r="DG111" i="9"/>
  <c r="DF111" i="9"/>
  <c r="CV111" i="9"/>
  <c r="CU111" i="9"/>
  <c r="CT111" i="9"/>
  <c r="AT111" i="9"/>
  <c r="CJ111" i="9"/>
  <c r="CI111" i="9"/>
  <c r="CH111" i="9"/>
  <c r="DQ111" i="9"/>
  <c r="AE111" i="9"/>
  <c r="BX111" i="9"/>
  <c r="BW111" i="9"/>
  <c r="BV111" i="9"/>
  <c r="BL111" i="9"/>
  <c r="BK111" i="9"/>
  <c r="BJ111" i="9"/>
  <c r="AZ111" i="9"/>
  <c r="AY111" i="9"/>
  <c r="AX111" i="9"/>
  <c r="AN111" i="9"/>
  <c r="AM111" i="9"/>
  <c r="AL111" i="9"/>
  <c r="AB111" i="9"/>
  <c r="AA111" i="9"/>
  <c r="Z111" i="9"/>
  <c r="AD111" i="9"/>
  <c r="DB111" i="9"/>
  <c r="W111" i="9"/>
  <c r="AK111" i="9"/>
  <c r="U111" i="9"/>
  <c r="AH111" i="9"/>
  <c r="M111" i="9"/>
  <c r="CM111" i="9"/>
  <c r="I111" i="9"/>
  <c r="V111" i="9"/>
  <c r="G111" i="9"/>
  <c r="S111" i="9"/>
  <c r="BU111" i="9"/>
  <c r="H111" i="9"/>
  <c r="E111" i="9"/>
  <c r="BN111" i="9"/>
  <c r="CQ111" i="9"/>
  <c r="BF111" i="9"/>
  <c r="DL111" i="9"/>
  <c r="AV111" i="9"/>
  <c r="DP111" i="9"/>
  <c r="AQ111" i="9"/>
  <c r="CW111" i="9"/>
  <c r="AG111" i="9"/>
  <c r="DC111" i="9"/>
  <c r="Y111" i="9"/>
  <c r="DA111" i="9"/>
  <c r="CE111" i="9"/>
  <c r="P111" i="9"/>
  <c r="DE111" i="9"/>
  <c r="CN111" i="9"/>
  <c r="K111" i="9"/>
  <c r="CL111" i="9"/>
  <c r="DO111" i="9"/>
  <c r="DM111" i="9"/>
  <c r="BP111" i="9"/>
  <c r="D111" i="9"/>
  <c r="CP111" i="9"/>
  <c r="DD111" i="9"/>
  <c r="BY111" i="9"/>
  <c r="BT111" i="9"/>
  <c r="CZ111" i="9"/>
  <c r="DN111" i="9"/>
  <c r="CX111" i="9"/>
  <c r="BA111" i="9"/>
  <c r="DK111" i="9"/>
  <c r="N111" i="9"/>
  <c r="CA111" i="9"/>
  <c r="CO111" i="9"/>
  <c r="BG111" i="9"/>
  <c r="BE111" i="9"/>
  <c r="CK111" i="9"/>
  <c r="CY111" i="9"/>
  <c r="CF111" i="9"/>
  <c r="AI111" i="9"/>
  <c r="CS111" i="9"/>
  <c r="B111" i="9"/>
  <c r="BI111" i="9"/>
  <c r="BZ111" i="9"/>
  <c r="AR111" i="9"/>
  <c r="AP111" i="9"/>
  <c r="BS111" i="9"/>
  <c r="CG111" i="9"/>
  <c r="BQ111" i="9"/>
  <c r="T111" i="9"/>
  <c r="CD111" i="9"/>
  <c r="O111" i="9"/>
  <c r="BH111" i="9"/>
  <c r="AC111" i="9"/>
  <c r="X111" i="9"/>
  <c r="BD111" i="9"/>
  <c r="BR111" i="9"/>
  <c r="BB111" i="9"/>
  <c r="F111" i="9"/>
  <c r="BO111" i="9"/>
  <c r="CB111" i="9"/>
  <c r="AU111" i="9"/>
  <c r="AO111" i="9"/>
  <c r="AJ111" i="9"/>
  <c r="AW111" i="9"/>
  <c r="DJ111" i="9"/>
  <c r="CR111" i="9"/>
  <c r="CC111" i="9"/>
  <c r="AF111" i="9"/>
  <c r="L111" i="9"/>
  <c r="R111" i="9"/>
  <c r="C111" i="9"/>
  <c r="AS111" i="9"/>
  <c r="J111" i="9"/>
  <c r="BC111" i="9"/>
  <c r="BM111" i="9"/>
  <c r="DI111" i="9"/>
  <c r="Q111" i="9"/>
  <c r="A123" i="8"/>
  <c r="AR122" i="8"/>
  <c r="N122" i="8"/>
  <c r="AJ122" i="8"/>
  <c r="CR122" i="8"/>
  <c r="CP122" i="8"/>
  <c r="D122" i="8"/>
  <c r="BG122" i="8"/>
  <c r="AO122" i="8"/>
  <c r="AF122" i="8"/>
  <c r="DI122" i="8"/>
  <c r="DO122" i="8"/>
  <c r="V122" i="8"/>
  <c r="BZ122" i="8"/>
  <c r="BY122" i="8"/>
  <c r="AS122" i="8"/>
  <c r="AA122" i="8"/>
  <c r="Y122" i="8"/>
  <c r="T122" i="8"/>
  <c r="CW122" i="8"/>
  <c r="DC122" i="8"/>
  <c r="G122" i="8"/>
  <c r="BL122" i="8"/>
  <c r="BK122" i="8"/>
  <c r="DG122" i="8"/>
  <c r="AD122" i="8"/>
  <c r="L122" i="8"/>
  <c r="AB122" i="8"/>
  <c r="H122" i="8"/>
  <c r="DH122" i="8"/>
  <c r="DR122" i="8"/>
  <c r="CQ122" i="8"/>
  <c r="AW122" i="8"/>
  <c r="AV122" i="8"/>
  <c r="CL122" i="8"/>
  <c r="P122" i="8"/>
  <c r="CI122" i="8"/>
  <c r="DF122" i="8"/>
  <c r="CV122" i="8"/>
  <c r="DQ122" i="8"/>
  <c r="AI122" i="8"/>
  <c r="AH122" i="8"/>
  <c r="BW122" i="8"/>
  <c r="B122" i="8"/>
  <c r="DD122" i="8"/>
  <c r="DK122" i="8"/>
  <c r="CT122" i="8"/>
  <c r="CE122" i="8"/>
  <c r="CU122" i="8"/>
  <c r="U122" i="8"/>
  <c r="S122" i="8"/>
  <c r="DJ122" i="8"/>
  <c r="BH122" i="8"/>
  <c r="CJ122" i="8"/>
  <c r="DB122" i="8"/>
  <c r="DL122" i="8"/>
  <c r="CY122" i="8"/>
  <c r="CH122" i="8"/>
  <c r="BO122" i="8"/>
  <c r="CD122" i="8"/>
  <c r="F122" i="8"/>
  <c r="E122" i="8"/>
  <c r="CO122" i="8"/>
  <c r="AT122" i="8"/>
  <c r="BT122" i="8"/>
  <c r="M122" i="8"/>
  <c r="CZ122" i="8"/>
  <c r="CM122" i="8"/>
  <c r="BV122" i="8"/>
  <c r="BA122" i="8"/>
  <c r="BN122" i="8"/>
  <c r="DP122" i="8"/>
  <c r="BX122" i="8"/>
  <c r="AE122" i="8"/>
  <c r="BF122" i="8"/>
  <c r="CN122" i="8"/>
  <c r="CA122" i="8"/>
  <c r="BJ122" i="8"/>
  <c r="AM122" i="8"/>
  <c r="AZ122" i="8"/>
  <c r="CS122" i="8"/>
  <c r="BI122" i="8"/>
  <c r="Q122" i="8"/>
  <c r="AQ122" i="8"/>
  <c r="DA122" i="8"/>
  <c r="BQ122" i="8"/>
  <c r="CB122" i="8"/>
  <c r="AX122" i="8"/>
  <c r="X122" i="8"/>
  <c r="AK122" i="8"/>
  <c r="CC122" i="8"/>
  <c r="AU122" i="8"/>
  <c r="C122" i="8"/>
  <c r="DE122" i="8"/>
  <c r="AC122" i="8"/>
  <c r="CG122" i="8"/>
  <c r="BP122" i="8"/>
  <c r="AL122" i="8"/>
  <c r="J122" i="8"/>
  <c r="W122" i="8"/>
  <c r="BM122" i="8"/>
  <c r="AG122" i="8"/>
  <c r="CK122" i="8"/>
  <c r="O122" i="8"/>
  <c r="BR122" i="8"/>
  <c r="AP122" i="8"/>
  <c r="BB122" i="8"/>
  <c r="BE122" i="8"/>
  <c r="BS122" i="8"/>
  <c r="Z122" i="8"/>
  <c r="R122" i="8"/>
  <c r="BC122" i="8"/>
  <c r="DN122" i="8"/>
  <c r="CX122" i="8"/>
  <c r="K122" i="8"/>
  <c r="BD122" i="8"/>
  <c r="I122" i="8"/>
  <c r="BU122" i="8"/>
  <c r="AN122" i="8"/>
  <c r="AY122" i="8"/>
  <c r="DM122" i="8"/>
  <c r="CF122" i="8"/>
  <c r="A113" i="9"/>
  <c r="Y112" i="9"/>
  <c r="X112" i="9"/>
  <c r="K112" i="9"/>
  <c r="AT112" i="9"/>
  <c r="DR112" i="9"/>
  <c r="M112" i="9"/>
  <c r="L112" i="9"/>
  <c r="AH112" i="9"/>
  <c r="CC112" i="9"/>
  <c r="DL112" i="9"/>
  <c r="DF112" i="9"/>
  <c r="CT112" i="9"/>
  <c r="DO112" i="9"/>
  <c r="J112" i="9"/>
  <c r="BE112" i="9"/>
  <c r="CH112" i="9"/>
  <c r="DQ112" i="9"/>
  <c r="DP112" i="9"/>
  <c r="DC112" i="9"/>
  <c r="AS112" i="9"/>
  <c r="BV112" i="9"/>
  <c r="DE112" i="9"/>
  <c r="DD112" i="9"/>
  <c r="CQ112" i="9"/>
  <c r="AG112" i="9"/>
  <c r="BJ112" i="9"/>
  <c r="CS112" i="9"/>
  <c r="CR112" i="9"/>
  <c r="CE112" i="9"/>
  <c r="DN112" i="9"/>
  <c r="U112" i="9"/>
  <c r="AX112" i="9"/>
  <c r="CG112" i="9"/>
  <c r="CF112" i="9"/>
  <c r="BS112" i="9"/>
  <c r="DB112" i="9"/>
  <c r="I112" i="9"/>
  <c r="DG112" i="9"/>
  <c r="AL112" i="9"/>
  <c r="BU112" i="9"/>
  <c r="BT112" i="9"/>
  <c r="BG112" i="9"/>
  <c r="CP112" i="9"/>
  <c r="Z112" i="9"/>
  <c r="BI112" i="9"/>
  <c r="BH112" i="9"/>
  <c r="AU112" i="9"/>
  <c r="CD112" i="9"/>
  <c r="DM112" i="9"/>
  <c r="CV112" i="9"/>
  <c r="CN112" i="9"/>
  <c r="BL112" i="9"/>
  <c r="BR112" i="9"/>
  <c r="DA112" i="9"/>
  <c r="CX112" i="9"/>
  <c r="BX112" i="9"/>
  <c r="BP112" i="9"/>
  <c r="DK112" i="9"/>
  <c r="AN112" i="9"/>
  <c r="BF112" i="9"/>
  <c r="CO112" i="9"/>
  <c r="BZ112" i="9"/>
  <c r="CW112" i="9"/>
  <c r="AZ112" i="9"/>
  <c r="AR112" i="9"/>
  <c r="CM112" i="9"/>
  <c r="CK112" i="9"/>
  <c r="P112" i="9"/>
  <c r="DI112" i="9"/>
  <c r="V112" i="9"/>
  <c r="BQ112" i="9"/>
  <c r="BB112" i="9"/>
  <c r="BY112" i="9"/>
  <c r="AB112" i="9"/>
  <c r="T112" i="9"/>
  <c r="BO112" i="9"/>
  <c r="CL112" i="9"/>
  <c r="BM112" i="9"/>
  <c r="CI112" i="9"/>
  <c r="BC112" i="9"/>
  <c r="AW112" i="9"/>
  <c r="AD112" i="9"/>
  <c r="BA112" i="9"/>
  <c r="D112" i="9"/>
  <c r="B112" i="9"/>
  <c r="AQ112" i="9"/>
  <c r="BN112" i="9"/>
  <c r="AO112" i="9"/>
  <c r="BK112" i="9"/>
  <c r="AK112" i="9"/>
  <c r="F112" i="9"/>
  <c r="AC112" i="9"/>
  <c r="S112" i="9"/>
  <c r="AP112" i="9"/>
  <c r="Q112" i="9"/>
  <c r="AM112" i="9"/>
  <c r="N112" i="9"/>
  <c r="AV112" i="9"/>
  <c r="AI112" i="9"/>
  <c r="E112" i="9"/>
  <c r="R112" i="9"/>
  <c r="O112" i="9"/>
  <c r="AJ112" i="9"/>
  <c r="W112" i="9"/>
  <c r="CU112" i="9"/>
  <c r="BW112" i="9"/>
  <c r="BD112" i="9"/>
  <c r="AE112" i="9"/>
  <c r="CZ112" i="9"/>
  <c r="AY112" i="9"/>
  <c r="AF112" i="9"/>
  <c r="AA112" i="9"/>
  <c r="DJ112" i="9"/>
  <c r="H112" i="9"/>
  <c r="C112" i="9"/>
  <c r="DH112" i="9"/>
  <c r="CB112" i="9"/>
  <c r="CY112" i="9"/>
  <c r="CJ112" i="9"/>
  <c r="G112" i="9"/>
  <c r="CA112" i="9"/>
  <c r="A124" i="8"/>
  <c r="BM123" i="8"/>
  <c r="AZ123" i="8"/>
  <c r="B123" i="8"/>
  <c r="AK123" i="8"/>
  <c r="AV123" i="8"/>
  <c r="AI123" i="8"/>
  <c r="H123" i="8"/>
  <c r="AQ123" i="8"/>
  <c r="DG123" i="8"/>
  <c r="C123" i="8"/>
  <c r="BA123" i="8"/>
  <c r="AN123" i="8"/>
  <c r="Y123" i="8"/>
  <c r="AJ123" i="8"/>
  <c r="W123" i="8"/>
  <c r="CU123" i="8"/>
  <c r="CO123" i="8"/>
  <c r="DM123" i="8"/>
  <c r="L123" i="8"/>
  <c r="BW123" i="8"/>
  <c r="G123" i="8"/>
  <c r="AO123" i="8"/>
  <c r="AB123" i="8"/>
  <c r="DR123" i="8"/>
  <c r="M123" i="8"/>
  <c r="K123" i="8"/>
  <c r="BK123" i="8"/>
  <c r="BE123" i="8"/>
  <c r="CC123" i="8"/>
  <c r="AM123" i="8"/>
  <c r="AC123" i="8"/>
  <c r="P123" i="8"/>
  <c r="DF123" i="8"/>
  <c r="DN123" i="8"/>
  <c r="DL123" i="8"/>
  <c r="AA123" i="8"/>
  <c r="X123" i="8"/>
  <c r="AS123" i="8"/>
  <c r="I123" i="8"/>
  <c r="DA123" i="8"/>
  <c r="Q123" i="8"/>
  <c r="D123" i="8"/>
  <c r="CT123" i="8"/>
  <c r="DB123" i="8"/>
  <c r="CZ123" i="8"/>
  <c r="CM123" i="8"/>
  <c r="O123" i="8"/>
  <c r="CY123" i="8"/>
  <c r="E123" i="8"/>
  <c r="CH123" i="8"/>
  <c r="DQ123" i="8"/>
  <c r="DO123" i="8"/>
  <c r="CP123" i="8"/>
  <c r="CN123" i="8"/>
  <c r="BC123" i="8"/>
  <c r="DJ123" i="8"/>
  <c r="BO123" i="8"/>
  <c r="BV123" i="8"/>
  <c r="DE123" i="8"/>
  <c r="DP123" i="8"/>
  <c r="DC123" i="8"/>
  <c r="CD123" i="8"/>
  <c r="CB123" i="8"/>
  <c r="U123" i="8"/>
  <c r="BZ123" i="8"/>
  <c r="AE123" i="8"/>
  <c r="DH123" i="8"/>
  <c r="BJ123" i="8"/>
  <c r="CS123" i="8"/>
  <c r="DD123" i="8"/>
  <c r="CQ123" i="8"/>
  <c r="BR123" i="8"/>
  <c r="BP123" i="8"/>
  <c r="AP123" i="8"/>
  <c r="F123" i="8"/>
  <c r="DI123" i="8"/>
  <c r="CV123" i="8"/>
  <c r="AX123" i="8"/>
  <c r="CG123" i="8"/>
  <c r="CR123" i="8"/>
  <c r="CE123" i="8"/>
  <c r="BF123" i="8"/>
  <c r="BD123" i="8"/>
  <c r="CL123" i="8"/>
  <c r="CI123" i="8"/>
  <c r="J123" i="8"/>
  <c r="BN123" i="8"/>
  <c r="CW123" i="8"/>
  <c r="CJ123" i="8"/>
  <c r="AL123" i="8"/>
  <c r="BU123" i="8"/>
  <c r="CF123" i="8"/>
  <c r="BS123" i="8"/>
  <c r="AT123" i="8"/>
  <c r="AR123" i="8"/>
  <c r="BB123" i="8"/>
  <c r="AY123" i="8"/>
  <c r="CK123" i="8"/>
  <c r="BX123" i="8"/>
  <c r="Z123" i="8"/>
  <c r="BI123" i="8"/>
  <c r="BT123" i="8"/>
  <c r="BG123" i="8"/>
  <c r="AH123" i="8"/>
  <c r="AF123" i="8"/>
  <c r="S123" i="8"/>
  <c r="R123" i="8"/>
  <c r="DK123" i="8"/>
  <c r="BQ123" i="8"/>
  <c r="BL123" i="8"/>
  <c r="T123" i="8"/>
  <c r="AU123" i="8"/>
  <c r="CX123" i="8"/>
  <c r="AD123" i="8"/>
  <c r="AW123" i="8"/>
  <c r="BY123" i="8"/>
  <c r="CA123" i="8"/>
  <c r="V123" i="8"/>
  <c r="BH123" i="8"/>
  <c r="AG123" i="8"/>
  <c r="N123" i="8"/>
  <c r="A114" i="9"/>
  <c r="CR113" i="9"/>
  <c r="K113" i="9"/>
  <c r="AT113" i="9"/>
  <c r="AS113" i="9"/>
  <c r="AF113" i="9"/>
  <c r="BO113" i="9"/>
  <c r="CF113" i="9"/>
  <c r="AH113" i="9"/>
  <c r="AG113" i="9"/>
  <c r="T113" i="9"/>
  <c r="BC113" i="9"/>
  <c r="CX113" i="9"/>
  <c r="BT113" i="9"/>
  <c r="V113" i="9"/>
  <c r="U113" i="9"/>
  <c r="H113" i="9"/>
  <c r="BH113" i="9"/>
  <c r="DO113" i="9"/>
  <c r="J113" i="9"/>
  <c r="I113" i="9"/>
  <c r="AE113" i="9"/>
  <c r="BZ113" i="9"/>
  <c r="DI113" i="9"/>
  <c r="CS113" i="9"/>
  <c r="CH113" i="9"/>
  <c r="AV113" i="9"/>
  <c r="DC113" i="9"/>
  <c r="S113" i="9"/>
  <c r="BN113" i="9"/>
  <c r="CW113" i="9"/>
  <c r="DG113" i="9"/>
  <c r="AY113" i="9"/>
  <c r="AJ113" i="9"/>
  <c r="CQ113" i="9"/>
  <c r="DL113" i="9"/>
  <c r="G113" i="9"/>
  <c r="BB113" i="9"/>
  <c r="CK113" i="9"/>
  <c r="X113" i="9"/>
  <c r="CE113" i="9"/>
  <c r="DN113" i="9"/>
  <c r="DM113" i="9"/>
  <c r="CZ113" i="9"/>
  <c r="AP113" i="9"/>
  <c r="BY113" i="9"/>
  <c r="L113" i="9"/>
  <c r="BS113" i="9"/>
  <c r="DB113" i="9"/>
  <c r="DA113" i="9"/>
  <c r="CN113" i="9"/>
  <c r="AD113" i="9"/>
  <c r="BM113" i="9"/>
  <c r="BG113" i="9"/>
  <c r="CP113" i="9"/>
  <c r="CO113" i="9"/>
  <c r="CB113" i="9"/>
  <c r="DK113" i="9"/>
  <c r="AU113" i="9"/>
  <c r="CD113" i="9"/>
  <c r="CC113" i="9"/>
  <c r="BP113" i="9"/>
  <c r="CY113" i="9"/>
  <c r="AQ113" i="9"/>
  <c r="O113" i="9"/>
  <c r="AX113" i="9"/>
  <c r="AL113" i="9"/>
  <c r="AB113" i="9"/>
  <c r="BJ113" i="9"/>
  <c r="N113" i="9"/>
  <c r="B113" i="9"/>
  <c r="BU113" i="9"/>
  <c r="Z113" i="9"/>
  <c r="BR113" i="9"/>
  <c r="AK113" i="9"/>
  <c r="BF113" i="9"/>
  <c r="DE113" i="9"/>
  <c r="AI113" i="9"/>
  <c r="BQ113" i="9"/>
  <c r="BD113" i="9"/>
  <c r="BA113" i="9"/>
  <c r="DH113" i="9"/>
  <c r="BX113" i="9"/>
  <c r="BI113" i="9"/>
  <c r="W113" i="9"/>
  <c r="BE113" i="9"/>
  <c r="AR113" i="9"/>
  <c r="AO113" i="9"/>
  <c r="CV113" i="9"/>
  <c r="AN113" i="9"/>
  <c r="DP113" i="9"/>
  <c r="AC113" i="9"/>
  <c r="CJ113" i="9"/>
  <c r="D113" i="9"/>
  <c r="DD113" i="9"/>
  <c r="Q113" i="9"/>
  <c r="DQ113" i="9"/>
  <c r="DJ113" i="9"/>
  <c r="E113" i="9"/>
  <c r="CU113" i="9"/>
  <c r="BK113" i="9"/>
  <c r="CL113" i="9"/>
  <c r="CI113" i="9"/>
  <c r="CG113" i="9"/>
  <c r="BW113" i="9"/>
  <c r="AA113" i="9"/>
  <c r="CM113" i="9"/>
  <c r="R113" i="9"/>
  <c r="AW113" i="9"/>
  <c r="AM113" i="9"/>
  <c r="DR113" i="9"/>
  <c r="Y113" i="9"/>
  <c r="BV113" i="9"/>
  <c r="BL113" i="9"/>
  <c r="DF113" i="9"/>
  <c r="CA113" i="9"/>
  <c r="F113" i="9"/>
  <c r="AZ113" i="9"/>
  <c r="M113" i="9"/>
  <c r="C113" i="9"/>
  <c r="P113" i="9"/>
  <c r="CT113" i="9"/>
  <c r="A125" i="8"/>
  <c r="CH124" i="8"/>
  <c r="CG124" i="8"/>
  <c r="W124" i="8"/>
  <c r="BF124" i="8"/>
  <c r="BQ124" i="8"/>
  <c r="BD124" i="8"/>
  <c r="AE124" i="8"/>
  <c r="AC124" i="8"/>
  <c r="O124" i="8"/>
  <c r="F124" i="8"/>
  <c r="AN124" i="8"/>
  <c r="BV124" i="8"/>
  <c r="BU124" i="8"/>
  <c r="DP124" i="8"/>
  <c r="K124" i="8"/>
  <c r="AT124" i="8"/>
  <c r="BE124" i="8"/>
  <c r="AR124" i="8"/>
  <c r="S124" i="8"/>
  <c r="Q124" i="8"/>
  <c r="CV124" i="8"/>
  <c r="DJ124" i="8"/>
  <c r="BJ124" i="8"/>
  <c r="BI124" i="8"/>
  <c r="DD124" i="8"/>
  <c r="AH124" i="8"/>
  <c r="AS124" i="8"/>
  <c r="AF124" i="8"/>
  <c r="G124" i="8"/>
  <c r="E124" i="8"/>
  <c r="AZ124" i="8"/>
  <c r="BN124" i="8"/>
  <c r="AA124" i="8"/>
  <c r="AX124" i="8"/>
  <c r="AW124" i="8"/>
  <c r="CR124" i="8"/>
  <c r="V124" i="8"/>
  <c r="AG124" i="8"/>
  <c r="T124" i="8"/>
  <c r="D124" i="8"/>
  <c r="BZ124" i="8"/>
  <c r="R124" i="8"/>
  <c r="AL124" i="8"/>
  <c r="AK124" i="8"/>
  <c r="CF124" i="8"/>
  <c r="DO124" i="8"/>
  <c r="J124" i="8"/>
  <c r="U124" i="8"/>
  <c r="H124" i="8"/>
  <c r="AD124" i="8"/>
  <c r="BW124" i="8"/>
  <c r="Z124" i="8"/>
  <c r="Y124" i="8"/>
  <c r="BT124" i="8"/>
  <c r="DC124" i="8"/>
  <c r="I124" i="8"/>
  <c r="DK124" i="8"/>
  <c r="DI124" i="8"/>
  <c r="CU124" i="8"/>
  <c r="N124" i="8"/>
  <c r="M124" i="8"/>
  <c r="BH124" i="8"/>
  <c r="CQ124" i="8"/>
  <c r="CY124" i="8"/>
  <c r="CW124" i="8"/>
  <c r="AY124" i="8"/>
  <c r="CL124" i="8"/>
  <c r="B124" i="8"/>
  <c r="AV124" i="8"/>
  <c r="CE124" i="8"/>
  <c r="DN124" i="8"/>
  <c r="DL124" i="8"/>
  <c r="CM124" i="8"/>
  <c r="CK124" i="8"/>
  <c r="C124" i="8"/>
  <c r="AP124" i="8"/>
  <c r="AJ124" i="8"/>
  <c r="BS124" i="8"/>
  <c r="DB124" i="8"/>
  <c r="DM124" i="8"/>
  <c r="CZ124" i="8"/>
  <c r="CA124" i="8"/>
  <c r="BY124" i="8"/>
  <c r="CI124" i="8"/>
  <c r="DR124" i="8"/>
  <c r="DQ124" i="8"/>
  <c r="X124" i="8"/>
  <c r="BG124" i="8"/>
  <c r="CP124" i="8"/>
  <c r="DA124" i="8"/>
  <c r="CN124" i="8"/>
  <c r="BO124" i="8"/>
  <c r="BM124" i="8"/>
  <c r="AM124" i="8"/>
  <c r="DF124" i="8"/>
  <c r="DE124" i="8"/>
  <c r="L124" i="8"/>
  <c r="AU124" i="8"/>
  <c r="CD124" i="8"/>
  <c r="CO124" i="8"/>
  <c r="CB124" i="8"/>
  <c r="BC124" i="8"/>
  <c r="BA124" i="8"/>
  <c r="DG124" i="8"/>
  <c r="CX124" i="8"/>
  <c r="BX124" i="8"/>
  <c r="BL124" i="8"/>
  <c r="BP124" i="8"/>
  <c r="BK124" i="8"/>
  <c r="CJ124" i="8"/>
  <c r="BR124" i="8"/>
  <c r="DH124" i="8"/>
  <c r="CT124" i="8"/>
  <c r="AQ124" i="8"/>
  <c r="BB124" i="8"/>
  <c r="CC124" i="8"/>
  <c r="AI124" i="8"/>
  <c r="CS124" i="8"/>
  <c r="AO124" i="8"/>
  <c r="P124" i="8"/>
  <c r="AB124" i="8"/>
  <c r="A115" i="9"/>
  <c r="DO114" i="9"/>
  <c r="DN114" i="9"/>
  <c r="DM114" i="9"/>
  <c r="AF114" i="9"/>
  <c r="BO114" i="9"/>
  <c r="BN114" i="9"/>
  <c r="BA114" i="9"/>
  <c r="CJ114" i="9"/>
  <c r="DA114" i="9"/>
  <c r="T114" i="9"/>
  <c r="BC114" i="9"/>
  <c r="BB114" i="9"/>
  <c r="AO114" i="9"/>
  <c r="BX114" i="9"/>
  <c r="N114" i="9"/>
  <c r="CG114" i="9"/>
  <c r="CO114" i="9"/>
  <c r="H114" i="9"/>
  <c r="AQ114" i="9"/>
  <c r="AP114" i="9"/>
  <c r="AC114" i="9"/>
  <c r="CC114" i="9"/>
  <c r="AE114" i="9"/>
  <c r="AD114" i="9"/>
  <c r="Q114" i="9"/>
  <c r="AZ114" i="9"/>
  <c r="CU114" i="9"/>
  <c r="BI114" i="9"/>
  <c r="L114" i="9"/>
  <c r="DC114" i="9"/>
  <c r="BQ114" i="9"/>
  <c r="S114" i="9"/>
  <c r="R114" i="9"/>
  <c r="E114" i="9"/>
  <c r="AN114" i="9"/>
  <c r="CI114" i="9"/>
  <c r="AW114" i="9"/>
  <c r="CQ114" i="9"/>
  <c r="BE114" i="9"/>
  <c r="DL114" i="9"/>
  <c r="G114" i="9"/>
  <c r="F114" i="9"/>
  <c r="AB114" i="9"/>
  <c r="BW114" i="9"/>
  <c r="DF114" i="9"/>
  <c r="AK114" i="9"/>
  <c r="AS114" i="9"/>
  <c r="CZ114" i="9"/>
  <c r="P114" i="9"/>
  <c r="BK114" i="9"/>
  <c r="CT114" i="9"/>
  <c r="Y114" i="9"/>
  <c r="AG114" i="9"/>
  <c r="CN114" i="9"/>
  <c r="DI114" i="9"/>
  <c r="D114" i="9"/>
  <c r="AY114" i="9"/>
  <c r="CH114" i="9"/>
  <c r="M114" i="9"/>
  <c r="U114" i="9"/>
  <c r="CB114" i="9"/>
  <c r="DK114" i="9"/>
  <c r="DJ114" i="9"/>
  <c r="CW114" i="9"/>
  <c r="I114" i="9"/>
  <c r="BP114" i="9"/>
  <c r="CY114" i="9"/>
  <c r="CX114" i="9"/>
  <c r="CK114" i="9"/>
  <c r="CM114" i="9"/>
  <c r="AX114" i="9"/>
  <c r="DD114" i="9"/>
  <c r="J114" i="9"/>
  <c r="CA114" i="9"/>
  <c r="AL114" i="9"/>
  <c r="DE114" i="9"/>
  <c r="CR114" i="9"/>
  <c r="DQ114" i="9"/>
  <c r="BD114" i="9"/>
  <c r="CL114" i="9"/>
  <c r="BY114" i="9"/>
  <c r="Z114" i="9"/>
  <c r="CS114" i="9"/>
  <c r="CF114" i="9"/>
  <c r="CE114" i="9"/>
  <c r="CP114" i="9"/>
  <c r="AR114" i="9"/>
  <c r="BZ114" i="9"/>
  <c r="BM114" i="9"/>
  <c r="DG114" i="9"/>
  <c r="B114" i="9"/>
  <c r="BU114" i="9"/>
  <c r="BT114" i="9"/>
  <c r="BS114" i="9"/>
  <c r="AH114" i="9"/>
  <c r="AM114" i="9"/>
  <c r="BH114" i="9"/>
  <c r="BG114" i="9"/>
  <c r="AA114" i="9"/>
  <c r="AV114" i="9"/>
  <c r="AU114" i="9"/>
  <c r="O114" i="9"/>
  <c r="AJ114" i="9"/>
  <c r="AI114" i="9"/>
  <c r="DP114" i="9"/>
  <c r="DH114" i="9"/>
  <c r="C114" i="9"/>
  <c r="X114" i="9"/>
  <c r="W114" i="9"/>
  <c r="CV114" i="9"/>
  <c r="AT114" i="9"/>
  <c r="V114" i="9"/>
  <c r="BL114" i="9"/>
  <c r="BV114" i="9"/>
  <c r="K114" i="9"/>
  <c r="DB114" i="9"/>
  <c r="BR114" i="9"/>
  <c r="BJ114" i="9"/>
  <c r="BF114" i="9"/>
  <c r="CD114" i="9"/>
  <c r="DR114" i="9"/>
  <c r="A126" i="8"/>
  <c r="AV125" i="8"/>
  <c r="DC125" i="8"/>
  <c r="DB125" i="8"/>
  <c r="I125" i="8"/>
  <c r="AR125" i="8"/>
  <c r="CA125" i="8"/>
  <c r="CL125" i="8"/>
  <c r="BY125" i="8"/>
  <c r="AZ125" i="8"/>
  <c r="AX125" i="8"/>
  <c r="AM125" i="8"/>
  <c r="BK125" i="8"/>
  <c r="AJ125" i="8"/>
  <c r="CQ125" i="8"/>
  <c r="CP125" i="8"/>
  <c r="AF125" i="8"/>
  <c r="BO125" i="8"/>
  <c r="BZ125" i="8"/>
  <c r="BM125" i="8"/>
  <c r="AN125" i="8"/>
  <c r="AL125" i="8"/>
  <c r="CG125" i="8"/>
  <c r="X125" i="8"/>
  <c r="CE125" i="8"/>
  <c r="CD125" i="8"/>
  <c r="T125" i="8"/>
  <c r="BC125" i="8"/>
  <c r="BN125" i="8"/>
  <c r="BA125" i="8"/>
  <c r="AB125" i="8"/>
  <c r="Z125" i="8"/>
  <c r="M125" i="8"/>
  <c r="BI125" i="8"/>
  <c r="L125" i="8"/>
  <c r="BS125" i="8"/>
  <c r="BR125" i="8"/>
  <c r="DM125" i="8"/>
  <c r="H125" i="8"/>
  <c r="AQ125" i="8"/>
  <c r="BB125" i="8"/>
  <c r="AO125" i="8"/>
  <c r="P125" i="8"/>
  <c r="N125" i="8"/>
  <c r="DE125" i="8"/>
  <c r="BG125" i="8"/>
  <c r="BF125" i="8"/>
  <c r="DA125" i="8"/>
  <c r="AE125" i="8"/>
  <c r="AP125" i="8"/>
  <c r="AC125" i="8"/>
  <c r="D125" i="8"/>
  <c r="B125" i="8"/>
  <c r="AK125" i="8"/>
  <c r="CU125" i="8"/>
  <c r="AU125" i="8"/>
  <c r="AT125" i="8"/>
  <c r="CO125" i="8"/>
  <c r="S125" i="8"/>
  <c r="AD125" i="8"/>
  <c r="Q125" i="8"/>
  <c r="AA125" i="8"/>
  <c r="DP125" i="8"/>
  <c r="AI125" i="8"/>
  <c r="AH125" i="8"/>
  <c r="CC125" i="8"/>
  <c r="DL125" i="8"/>
  <c r="G125" i="8"/>
  <c r="R125" i="8"/>
  <c r="E125" i="8"/>
  <c r="DR125" i="8"/>
  <c r="CI125" i="8"/>
  <c r="DD125" i="8"/>
  <c r="W125" i="8"/>
  <c r="V125" i="8"/>
  <c r="BQ125" i="8"/>
  <c r="CZ125" i="8"/>
  <c r="F125" i="8"/>
  <c r="DH125" i="8"/>
  <c r="DF125" i="8"/>
  <c r="O125" i="8"/>
  <c r="CR125" i="8"/>
  <c r="K125" i="8"/>
  <c r="J125" i="8"/>
  <c r="BE125" i="8"/>
  <c r="CN125" i="8"/>
  <c r="CV125" i="8"/>
  <c r="CT125" i="8"/>
  <c r="DQ125" i="8"/>
  <c r="BW125" i="8"/>
  <c r="BU125" i="8"/>
  <c r="CF125" i="8"/>
  <c r="AS125" i="8"/>
  <c r="CB125" i="8"/>
  <c r="DK125" i="8"/>
  <c r="DI125" i="8"/>
  <c r="CJ125" i="8"/>
  <c r="CH125" i="8"/>
  <c r="AY125" i="8"/>
  <c r="AW125" i="8"/>
  <c r="CS125" i="8"/>
  <c r="C125" i="8"/>
  <c r="BT125" i="8"/>
  <c r="AG125" i="8"/>
  <c r="BP125" i="8"/>
  <c r="CY125" i="8"/>
  <c r="DJ125" i="8"/>
  <c r="CW125" i="8"/>
  <c r="BX125" i="8"/>
  <c r="BV125" i="8"/>
  <c r="Y125" i="8"/>
  <c r="BH125" i="8"/>
  <c r="CM125" i="8"/>
  <c r="DO125" i="8"/>
  <c r="U125" i="8"/>
  <c r="BL125" i="8"/>
  <c r="CX125" i="8"/>
  <c r="BD125" i="8"/>
  <c r="DG125" i="8"/>
  <c r="CK125" i="8"/>
  <c r="BJ125" i="8"/>
  <c r="DN125" i="8"/>
  <c r="A116" i="9"/>
  <c r="BM115" i="9"/>
  <c r="DD115" i="9"/>
  <c r="DC115" i="9"/>
  <c r="CL115" i="9"/>
  <c r="AY115" i="9"/>
  <c r="CP115" i="9"/>
  <c r="CO115" i="9"/>
  <c r="BX115" i="9"/>
  <c r="DO115" i="9"/>
  <c r="B115" i="9"/>
  <c r="BG115" i="9"/>
  <c r="BS115" i="9"/>
  <c r="DL115" i="9"/>
  <c r="DK115" i="9"/>
  <c r="AK115" i="9"/>
  <c r="BZ115" i="9"/>
  <c r="BY115" i="9"/>
  <c r="BJ115" i="9"/>
  <c r="CZ115" i="9"/>
  <c r="CY115" i="9"/>
  <c r="W115" i="9"/>
  <c r="BL115" i="9"/>
  <c r="BK115" i="9"/>
  <c r="AV115" i="9"/>
  <c r="CK115" i="9"/>
  <c r="AC115" i="9"/>
  <c r="DJ115" i="9"/>
  <c r="AO115" i="9"/>
  <c r="CN115" i="9"/>
  <c r="CM115" i="9"/>
  <c r="DF115" i="9"/>
  <c r="I115" i="9"/>
  <c r="AX115" i="9"/>
  <c r="AW115" i="9"/>
  <c r="AH115" i="9"/>
  <c r="BW115" i="9"/>
  <c r="O115" i="9"/>
  <c r="CV115" i="9"/>
  <c r="AA115" i="9"/>
  <c r="CB115" i="9"/>
  <c r="CA115" i="9"/>
  <c r="CR115" i="9"/>
  <c r="AJ115" i="9"/>
  <c r="AI115" i="9"/>
  <c r="R115" i="9"/>
  <c r="BI115" i="9"/>
  <c r="DN115" i="9"/>
  <c r="CH115" i="9"/>
  <c r="BP115" i="9"/>
  <c r="BO115" i="9"/>
  <c r="CD115" i="9"/>
  <c r="V115" i="9"/>
  <c r="U115" i="9"/>
  <c r="D115" i="9"/>
  <c r="AU115" i="9"/>
  <c r="CX115" i="9"/>
  <c r="BT115" i="9"/>
  <c r="BD115" i="9"/>
  <c r="BC115" i="9"/>
  <c r="BN115" i="9"/>
  <c r="F115" i="9"/>
  <c r="E115" i="9"/>
  <c r="AG115" i="9"/>
  <c r="CJ115" i="9"/>
  <c r="BF115" i="9"/>
  <c r="AR115" i="9"/>
  <c r="AQ115" i="9"/>
  <c r="AZ115" i="9"/>
  <c r="Q115" i="9"/>
  <c r="AF115" i="9"/>
  <c r="AE115" i="9"/>
  <c r="AL115" i="9"/>
  <c r="DE115" i="9"/>
  <c r="C115" i="9"/>
  <c r="CQ115" i="9"/>
  <c r="DP115" i="9"/>
  <c r="AT115" i="9"/>
  <c r="N115" i="9"/>
  <c r="L115" i="9"/>
  <c r="CC115" i="9"/>
  <c r="DQ115" i="9"/>
  <c r="DB115" i="9"/>
  <c r="AD115" i="9"/>
  <c r="P115" i="9"/>
  <c r="BQ115" i="9"/>
  <c r="X115" i="9"/>
  <c r="J115" i="9"/>
  <c r="DM115" i="9"/>
  <c r="DH115" i="9"/>
  <c r="DA115" i="9"/>
  <c r="CW115" i="9"/>
  <c r="DI115" i="9"/>
  <c r="CT115" i="9"/>
  <c r="CI115" i="9"/>
  <c r="CU115" i="9"/>
  <c r="CF115" i="9"/>
  <c r="CE115" i="9"/>
  <c r="BA115" i="9"/>
  <c r="T115" i="9"/>
  <c r="BU115" i="9"/>
  <c r="CG115" i="9"/>
  <c r="BR115" i="9"/>
  <c r="H115" i="9"/>
  <c r="AS115" i="9"/>
  <c r="BE115" i="9"/>
  <c r="BB115" i="9"/>
  <c r="AM115" i="9"/>
  <c r="K115" i="9"/>
  <c r="S115" i="9"/>
  <c r="BV115" i="9"/>
  <c r="AP115" i="9"/>
  <c r="M115" i="9"/>
  <c r="AN115" i="9"/>
  <c r="DG115" i="9"/>
  <c r="CS115" i="9"/>
  <c r="Z115" i="9"/>
  <c r="G115" i="9"/>
  <c r="BH115" i="9"/>
  <c r="Y115" i="9"/>
  <c r="AB115" i="9"/>
  <c r="DR115" i="9"/>
  <c r="A127" i="8"/>
  <c r="BQ126" i="8"/>
  <c r="AD126" i="8"/>
  <c r="BM126" i="8"/>
  <c r="CV126" i="8"/>
  <c r="DG126" i="8"/>
  <c r="CT126" i="8"/>
  <c r="CG126" i="8"/>
  <c r="BS126" i="8"/>
  <c r="AH126" i="8"/>
  <c r="BE126" i="8"/>
  <c r="DL126" i="8"/>
  <c r="DK126" i="8"/>
  <c r="R126" i="8"/>
  <c r="BA126" i="8"/>
  <c r="CJ126" i="8"/>
  <c r="CU126" i="8"/>
  <c r="CH126" i="8"/>
  <c r="BU126" i="8"/>
  <c r="BG126" i="8"/>
  <c r="AS126" i="8"/>
  <c r="CZ126" i="8"/>
  <c r="CY126" i="8"/>
  <c r="F126" i="8"/>
  <c r="AO126" i="8"/>
  <c r="BX126" i="8"/>
  <c r="CI126" i="8"/>
  <c r="BV126" i="8"/>
  <c r="BI126" i="8"/>
  <c r="AU126" i="8"/>
  <c r="BF126" i="8"/>
  <c r="DP126" i="8"/>
  <c r="CP126" i="8"/>
  <c r="AG126" i="8"/>
  <c r="CN126" i="8"/>
  <c r="CM126" i="8"/>
  <c r="AC126" i="8"/>
  <c r="BL126" i="8"/>
  <c r="BW126" i="8"/>
  <c r="BJ126" i="8"/>
  <c r="AW126" i="8"/>
  <c r="AI126" i="8"/>
  <c r="AV126" i="8"/>
  <c r="U126" i="8"/>
  <c r="CB126" i="8"/>
  <c r="CA126" i="8"/>
  <c r="Q126" i="8"/>
  <c r="AZ126" i="8"/>
  <c r="BK126" i="8"/>
  <c r="AX126" i="8"/>
  <c r="AK126" i="8"/>
  <c r="W126" i="8"/>
  <c r="DD126" i="8"/>
  <c r="I126" i="8"/>
  <c r="BP126" i="8"/>
  <c r="BO126" i="8"/>
  <c r="DJ126" i="8"/>
  <c r="E126" i="8"/>
  <c r="AN126" i="8"/>
  <c r="AY126" i="8"/>
  <c r="AL126" i="8"/>
  <c r="Y126" i="8"/>
  <c r="K126" i="8"/>
  <c r="AJ126" i="8"/>
  <c r="BD126" i="8"/>
  <c r="BC126" i="8"/>
  <c r="CX126" i="8"/>
  <c r="AB126" i="8"/>
  <c r="AM126" i="8"/>
  <c r="Z126" i="8"/>
  <c r="M126" i="8"/>
  <c r="CR126" i="8"/>
  <c r="AR126" i="8"/>
  <c r="AQ126" i="8"/>
  <c r="CL126" i="8"/>
  <c r="P126" i="8"/>
  <c r="AA126" i="8"/>
  <c r="N126" i="8"/>
  <c r="BR126" i="8"/>
  <c r="DN126" i="8"/>
  <c r="X126" i="8"/>
  <c r="DM126" i="8"/>
  <c r="AF126" i="8"/>
  <c r="AE126" i="8"/>
  <c r="BZ126" i="8"/>
  <c r="DI126" i="8"/>
  <c r="D126" i="8"/>
  <c r="O126" i="8"/>
  <c r="B126" i="8"/>
  <c r="DO126" i="8"/>
  <c r="BT126" i="8"/>
  <c r="AT126" i="8"/>
  <c r="J126" i="8"/>
  <c r="DA126" i="8"/>
  <c r="T126" i="8"/>
  <c r="S126" i="8"/>
  <c r="BN126" i="8"/>
  <c r="CW126" i="8"/>
  <c r="C126" i="8"/>
  <c r="DQ126" i="8"/>
  <c r="DC126" i="8"/>
  <c r="CO126" i="8"/>
  <c r="H126" i="8"/>
  <c r="G126" i="8"/>
  <c r="BB126" i="8"/>
  <c r="CK126" i="8"/>
  <c r="DR126" i="8"/>
  <c r="DE126" i="8"/>
  <c r="CQ126" i="8"/>
  <c r="BH126" i="8"/>
  <c r="CF126" i="8"/>
  <c r="DH126" i="8"/>
  <c r="CD126" i="8"/>
  <c r="L126" i="8"/>
  <c r="AP126" i="8"/>
  <c r="CS126" i="8"/>
  <c r="BY126" i="8"/>
  <c r="DB126" i="8"/>
  <c r="CE126" i="8"/>
  <c r="DF126" i="8"/>
  <c r="V126" i="8"/>
  <c r="CC126" i="8"/>
  <c r="A117" i="9"/>
  <c r="Q116" i="9"/>
  <c r="P116" i="9"/>
  <c r="BJ116" i="9"/>
  <c r="J116" i="9"/>
  <c r="BS116" i="9"/>
  <c r="E116" i="9"/>
  <c r="D116" i="9"/>
  <c r="AU116" i="9"/>
  <c r="BD116" i="9"/>
  <c r="DQ116" i="9"/>
  <c r="U116" i="9"/>
  <c r="AF116" i="9"/>
  <c r="DK116" i="9"/>
  <c r="DR116" i="9"/>
  <c r="O116" i="9"/>
  <c r="CQ116" i="9"/>
  <c r="DD116" i="9"/>
  <c r="W116" i="9"/>
  <c r="CG116" i="9"/>
  <c r="CY116" i="9"/>
  <c r="AH116" i="9"/>
  <c r="DI116" i="9"/>
  <c r="DH116" i="9"/>
  <c r="DG116" i="9"/>
  <c r="DF116" i="9"/>
  <c r="CA116" i="9"/>
  <c r="DJ116" i="9"/>
  <c r="DE116" i="9"/>
  <c r="CN116" i="9"/>
  <c r="I116" i="9"/>
  <c r="BR116" i="9"/>
  <c r="CE116" i="9"/>
  <c r="S116" i="9"/>
  <c r="CW116" i="9"/>
  <c r="CV116" i="9"/>
  <c r="CU116" i="9"/>
  <c r="CT116" i="9"/>
  <c r="BI116" i="9"/>
  <c r="CP116" i="9"/>
  <c r="CO116" i="9"/>
  <c r="BU116" i="9"/>
  <c r="BC116" i="9"/>
  <c r="BP116" i="9"/>
  <c r="CK116" i="9"/>
  <c r="CJ116" i="9"/>
  <c r="CI116" i="9"/>
  <c r="CH116" i="9"/>
  <c r="AT116" i="9"/>
  <c r="BZ116" i="9"/>
  <c r="BV116" i="9"/>
  <c r="BF116" i="9"/>
  <c r="DC116" i="9"/>
  <c r="AK116" i="9"/>
  <c r="AX116" i="9"/>
  <c r="BY116" i="9"/>
  <c r="BX116" i="9"/>
  <c r="BW116" i="9"/>
  <c r="AE116" i="9"/>
  <c r="BH116" i="9"/>
  <c r="BG116" i="9"/>
  <c r="AQ116" i="9"/>
  <c r="CM116" i="9"/>
  <c r="V116" i="9"/>
  <c r="DP116" i="9"/>
  <c r="AI116" i="9"/>
  <c r="BM116" i="9"/>
  <c r="BL116" i="9"/>
  <c r="BK116" i="9"/>
  <c r="N116" i="9"/>
  <c r="AS116" i="9"/>
  <c r="AR116" i="9"/>
  <c r="Y116" i="9"/>
  <c r="BT116" i="9"/>
  <c r="BA116" i="9"/>
  <c r="AZ116" i="9"/>
  <c r="AY116" i="9"/>
  <c r="DL116" i="9"/>
  <c r="AD116" i="9"/>
  <c r="Z116" i="9"/>
  <c r="K116" i="9"/>
  <c r="BE116" i="9"/>
  <c r="L116" i="9"/>
  <c r="CX116" i="9"/>
  <c r="CD116" i="9"/>
  <c r="CR116" i="9"/>
  <c r="BO116" i="9"/>
  <c r="CB116" i="9"/>
  <c r="DA116" i="9"/>
  <c r="DO116" i="9"/>
  <c r="AW116" i="9"/>
  <c r="AP116" i="9"/>
  <c r="H116" i="9"/>
  <c r="CZ116" i="9"/>
  <c r="T116" i="9"/>
  <c r="C116" i="9"/>
  <c r="X116" i="9"/>
  <c r="CF116" i="9"/>
  <c r="F116" i="9"/>
  <c r="AV116" i="9"/>
  <c r="AO116" i="9"/>
  <c r="BQ116" i="9"/>
  <c r="DM116" i="9"/>
  <c r="AC116" i="9"/>
  <c r="DB116" i="9"/>
  <c r="BB116" i="9"/>
  <c r="AN116" i="9"/>
  <c r="CL116" i="9"/>
  <c r="AJ116" i="9"/>
  <c r="CS116" i="9"/>
  <c r="BN116" i="9"/>
  <c r="AB116" i="9"/>
  <c r="AL116" i="9"/>
  <c r="G116" i="9"/>
  <c r="AG116" i="9"/>
  <c r="B116" i="9"/>
  <c r="AM116" i="9"/>
  <c r="M116" i="9"/>
  <c r="CC116" i="9"/>
  <c r="R116" i="9"/>
  <c r="DN116" i="9"/>
  <c r="AA116" i="9"/>
  <c r="A128" i="8"/>
  <c r="CL127" i="8"/>
  <c r="E127" i="8"/>
  <c r="D127" i="8"/>
  <c r="AY127" i="8"/>
  <c r="CH127" i="8"/>
  <c r="DO127" i="8"/>
  <c r="DB127" i="8"/>
  <c r="CN127" i="8"/>
  <c r="CA127" i="8"/>
  <c r="BZ127" i="8"/>
  <c r="AM127" i="8"/>
  <c r="BV127" i="8"/>
  <c r="DQ127" i="8"/>
  <c r="DC127" i="8"/>
  <c r="CP127" i="8"/>
  <c r="CB127" i="8"/>
  <c r="G127" i="8"/>
  <c r="BQ127" i="8"/>
  <c r="AQ127" i="8"/>
  <c r="BN127" i="8"/>
  <c r="AA127" i="8"/>
  <c r="BJ127" i="8"/>
  <c r="DE127" i="8"/>
  <c r="DP127" i="8"/>
  <c r="CQ127" i="8"/>
  <c r="CD127" i="8"/>
  <c r="BP127" i="8"/>
  <c r="BB127" i="8"/>
  <c r="DI127" i="8"/>
  <c r="DH127" i="8"/>
  <c r="O127" i="8"/>
  <c r="AX127" i="8"/>
  <c r="CS127" i="8"/>
  <c r="DD127" i="8"/>
  <c r="CE127" i="8"/>
  <c r="BR127" i="8"/>
  <c r="BD127" i="8"/>
  <c r="BE127" i="8"/>
  <c r="DK127" i="8"/>
  <c r="AP127" i="8"/>
  <c r="CW127" i="8"/>
  <c r="CV127" i="8"/>
  <c r="C127" i="8"/>
  <c r="AL127" i="8"/>
  <c r="CG127" i="8"/>
  <c r="CR127" i="8"/>
  <c r="BS127" i="8"/>
  <c r="BF127" i="8"/>
  <c r="AR127" i="8"/>
  <c r="DM127" i="8"/>
  <c r="AD127" i="8"/>
  <c r="CK127" i="8"/>
  <c r="CJ127" i="8"/>
  <c r="Z127" i="8"/>
  <c r="BU127" i="8"/>
  <c r="CF127" i="8"/>
  <c r="BG127" i="8"/>
  <c r="AT127" i="8"/>
  <c r="AF127" i="8"/>
  <c r="CM127" i="8"/>
  <c r="AS127" i="8"/>
  <c r="R127" i="8"/>
  <c r="BY127" i="8"/>
  <c r="BX127" i="8"/>
  <c r="N127" i="8"/>
  <c r="BI127" i="8"/>
  <c r="BT127" i="8"/>
  <c r="AU127" i="8"/>
  <c r="AH127" i="8"/>
  <c r="T127" i="8"/>
  <c r="CO127" i="8"/>
  <c r="S127" i="8"/>
  <c r="BO127" i="8"/>
  <c r="F127" i="8"/>
  <c r="BM127" i="8"/>
  <c r="BL127" i="8"/>
  <c r="DG127" i="8"/>
  <c r="B127" i="8"/>
  <c r="AW127" i="8"/>
  <c r="BH127" i="8"/>
  <c r="AI127" i="8"/>
  <c r="V127" i="8"/>
  <c r="H127" i="8"/>
  <c r="U127" i="8"/>
  <c r="BA127" i="8"/>
  <c r="AZ127" i="8"/>
  <c r="CU127" i="8"/>
  <c r="AK127" i="8"/>
  <c r="AV127" i="8"/>
  <c r="W127" i="8"/>
  <c r="J127" i="8"/>
  <c r="CC127" i="8"/>
  <c r="DA127" i="8"/>
  <c r="AO127" i="8"/>
  <c r="AN127" i="8"/>
  <c r="CI127" i="8"/>
  <c r="DR127" i="8"/>
  <c r="Y127" i="8"/>
  <c r="AJ127" i="8"/>
  <c r="K127" i="8"/>
  <c r="I127" i="8"/>
  <c r="AG127" i="8"/>
  <c r="DJ127" i="8"/>
  <c r="AC127" i="8"/>
  <c r="AB127" i="8"/>
  <c r="BW127" i="8"/>
  <c r="DF127" i="8"/>
  <c r="M127" i="8"/>
  <c r="X127" i="8"/>
  <c r="DL127" i="8"/>
  <c r="BC127" i="8"/>
  <c r="Q127" i="8"/>
  <c r="BK127" i="8"/>
  <c r="DN127" i="8"/>
  <c r="CY127" i="8"/>
  <c r="L127" i="8"/>
  <c r="CT127" i="8"/>
  <c r="CZ127" i="8"/>
  <c r="P127" i="8"/>
  <c r="AE127" i="8"/>
  <c r="CX127" i="8"/>
  <c r="A118" i="9"/>
  <c r="AL117" i="9"/>
  <c r="AW117" i="9"/>
  <c r="AV117" i="9"/>
  <c r="AI117" i="9"/>
  <c r="AB117" i="9"/>
  <c r="BK117" i="9"/>
  <c r="BF117" i="9"/>
  <c r="AO117" i="9"/>
  <c r="CN117" i="9"/>
  <c r="Z117" i="9"/>
  <c r="AK117" i="9"/>
  <c r="AJ117" i="9"/>
  <c r="W117" i="9"/>
  <c r="H117" i="9"/>
  <c r="AQ117" i="9"/>
  <c r="AP117" i="9"/>
  <c r="U117" i="9"/>
  <c r="BX117" i="9"/>
  <c r="DA117" i="9"/>
  <c r="P117" i="9"/>
  <c r="N117" i="9"/>
  <c r="Y117" i="9"/>
  <c r="X117" i="9"/>
  <c r="K117" i="9"/>
  <c r="DM117" i="9"/>
  <c r="AA117" i="9"/>
  <c r="V117" i="9"/>
  <c r="E117" i="9"/>
  <c r="B117" i="9"/>
  <c r="M117" i="9"/>
  <c r="L117" i="9"/>
  <c r="CW117" i="9"/>
  <c r="G117" i="9"/>
  <c r="F117" i="9"/>
  <c r="AN117" i="9"/>
  <c r="DG117" i="9"/>
  <c r="BQ117" i="9"/>
  <c r="CC117" i="9"/>
  <c r="T117" i="9"/>
  <c r="CM117" i="9"/>
  <c r="BA117" i="9"/>
  <c r="CY117" i="9"/>
  <c r="DR117" i="9"/>
  <c r="DO117" i="9"/>
  <c r="BM117" i="9"/>
  <c r="D117" i="9"/>
  <c r="BW117" i="9"/>
  <c r="AG117" i="9"/>
  <c r="DF117" i="9"/>
  <c r="DQ117" i="9"/>
  <c r="DP117" i="9"/>
  <c r="DC117" i="9"/>
  <c r="AS117" i="9"/>
  <c r="BC117" i="9"/>
  <c r="Q117" i="9"/>
  <c r="CT117" i="9"/>
  <c r="DE117" i="9"/>
  <c r="DD117" i="9"/>
  <c r="CQ117" i="9"/>
  <c r="AC117" i="9"/>
  <c r="DL117" i="9"/>
  <c r="AM117" i="9"/>
  <c r="DB117" i="9"/>
  <c r="CH117" i="9"/>
  <c r="CS117" i="9"/>
  <c r="CR117" i="9"/>
  <c r="CE117" i="9"/>
  <c r="I117" i="9"/>
  <c r="CV117" i="9"/>
  <c r="DI117" i="9"/>
  <c r="S117" i="9"/>
  <c r="BV117" i="9"/>
  <c r="CG117" i="9"/>
  <c r="CF117" i="9"/>
  <c r="BS117" i="9"/>
  <c r="CB117" i="9"/>
  <c r="DK117" i="9"/>
  <c r="DJ117" i="9"/>
  <c r="CO117" i="9"/>
  <c r="C117" i="9"/>
  <c r="BB117" i="9"/>
  <c r="BP117" i="9"/>
  <c r="AH117" i="9"/>
  <c r="AZ117" i="9"/>
  <c r="J117" i="9"/>
  <c r="DH117" i="9"/>
  <c r="R117" i="9"/>
  <c r="AF117" i="9"/>
  <c r="BD117" i="9"/>
  <c r="CK117" i="9"/>
  <c r="BJ117" i="9"/>
  <c r="AX117" i="9"/>
  <c r="BU117" i="9"/>
  <c r="CI117" i="9"/>
  <c r="AD117" i="9"/>
  <c r="BI117" i="9"/>
  <c r="BO117" i="9"/>
  <c r="BT117" i="9"/>
  <c r="BG117" i="9"/>
  <c r="CU117" i="9"/>
  <c r="AY117" i="9"/>
  <c r="DN117" i="9"/>
  <c r="BH117" i="9"/>
  <c r="AU117" i="9"/>
  <c r="CA117" i="9"/>
  <c r="AE117" i="9"/>
  <c r="BN117" i="9"/>
  <c r="AT117" i="9"/>
  <c r="BL117" i="9"/>
  <c r="CP117" i="9"/>
  <c r="BY117" i="9"/>
  <c r="CL117" i="9"/>
  <c r="CZ117" i="9"/>
  <c r="O117" i="9"/>
  <c r="BZ117" i="9"/>
  <c r="BE117" i="9"/>
  <c r="BR117" i="9"/>
  <c r="CD117" i="9"/>
  <c r="AR117" i="9"/>
  <c r="CJ117" i="9"/>
  <c r="CX117" i="9"/>
  <c r="DG128" i="8"/>
  <c r="Z128" i="8"/>
  <c r="AK128" i="8"/>
  <c r="CF128" i="8"/>
  <c r="DC128" i="8"/>
  <c r="J128" i="8"/>
  <c r="U128" i="8"/>
  <c r="DI128" i="8"/>
  <c r="R128" i="8"/>
  <c r="BL128" i="8"/>
  <c r="CU128" i="8"/>
  <c r="N128" i="8"/>
  <c r="Y128" i="8"/>
  <c r="BT128" i="8"/>
  <c r="CQ128" i="8"/>
  <c r="I128" i="8"/>
  <c r="DK128" i="8"/>
  <c r="CW128" i="8"/>
  <c r="BZ128" i="8"/>
  <c r="CI128" i="8"/>
  <c r="B128" i="8"/>
  <c r="M128" i="8"/>
  <c r="BH128" i="8"/>
  <c r="CE128" i="8"/>
  <c r="DL128" i="8"/>
  <c r="CY128" i="8"/>
  <c r="CK128" i="8"/>
  <c r="F128" i="8"/>
  <c r="BW128" i="8"/>
  <c r="AV128" i="8"/>
  <c r="BS128" i="8"/>
  <c r="DN128" i="8"/>
  <c r="CZ128" i="8"/>
  <c r="CM128" i="8"/>
  <c r="BY128" i="8"/>
  <c r="DH128" i="8"/>
  <c r="BN128" i="8"/>
  <c r="BK128" i="8"/>
  <c r="DR128" i="8"/>
  <c r="AJ128" i="8"/>
  <c r="BG128" i="8"/>
  <c r="DB128" i="8"/>
  <c r="DM128" i="8"/>
  <c r="CN128" i="8"/>
  <c r="CA128" i="8"/>
  <c r="BM128" i="8"/>
  <c r="DJ128" i="8"/>
  <c r="AN128" i="8"/>
  <c r="CJ128" i="8"/>
  <c r="AY128" i="8"/>
  <c r="DF128" i="8"/>
  <c r="DQ128" i="8"/>
  <c r="X128" i="8"/>
  <c r="AU128" i="8"/>
  <c r="CP128" i="8"/>
  <c r="DA128" i="8"/>
  <c r="CB128" i="8"/>
  <c r="BO128" i="8"/>
  <c r="BA128" i="8"/>
  <c r="AP128" i="8"/>
  <c r="P128" i="8"/>
  <c r="AM128" i="8"/>
  <c r="CT128" i="8"/>
  <c r="DE128" i="8"/>
  <c r="L128" i="8"/>
  <c r="AI128" i="8"/>
  <c r="CD128" i="8"/>
  <c r="CO128" i="8"/>
  <c r="BP128" i="8"/>
  <c r="BC128" i="8"/>
  <c r="AO128" i="8"/>
  <c r="CX128" i="8"/>
  <c r="AA128" i="8"/>
  <c r="CH128" i="8"/>
  <c r="CS128" i="8"/>
  <c r="W128" i="8"/>
  <c r="BR128" i="8"/>
  <c r="CC128" i="8"/>
  <c r="BD128" i="8"/>
  <c r="AQ128" i="8"/>
  <c r="AC128" i="8"/>
  <c r="AD128" i="8"/>
  <c r="BB128" i="8"/>
  <c r="O128" i="8"/>
  <c r="BV128" i="8"/>
  <c r="CG128" i="8"/>
  <c r="K128" i="8"/>
  <c r="BF128" i="8"/>
  <c r="BQ128" i="8"/>
  <c r="AR128" i="8"/>
  <c r="AE128" i="8"/>
  <c r="Q128" i="8"/>
  <c r="BX128" i="8"/>
  <c r="C128" i="8"/>
  <c r="BJ128" i="8"/>
  <c r="BU128" i="8"/>
  <c r="DP128" i="8"/>
  <c r="AT128" i="8"/>
  <c r="BE128" i="8"/>
  <c r="AF128" i="8"/>
  <c r="S128" i="8"/>
  <c r="E128" i="8"/>
  <c r="D128" i="8"/>
  <c r="AX128" i="8"/>
  <c r="BI128" i="8"/>
  <c r="DD128" i="8"/>
  <c r="AH128" i="8"/>
  <c r="AS128" i="8"/>
  <c r="T128" i="8"/>
  <c r="G128" i="8"/>
  <c r="CV128" i="8"/>
  <c r="AZ128" i="8"/>
  <c r="AL128" i="8"/>
  <c r="CR128" i="8"/>
  <c r="AB128" i="8"/>
  <c r="AG128" i="8"/>
  <c r="DO128" i="8"/>
  <c r="AW128" i="8"/>
  <c r="H128" i="8"/>
  <c r="CL128" i="8"/>
  <c r="V128" i="8"/>
  <c r="A119" i="9"/>
  <c r="BG118" i="9"/>
  <c r="BR118" i="9"/>
  <c r="BQ118" i="9"/>
  <c r="BD118" i="9"/>
  <c r="BY118" i="9"/>
  <c r="BL118" i="9"/>
  <c r="CH118" i="9"/>
  <c r="AD118" i="9"/>
  <c r="AN118" i="9"/>
  <c r="AU118" i="9"/>
  <c r="BF118" i="9"/>
  <c r="BE118" i="9"/>
  <c r="AR118" i="9"/>
  <c r="DK118" i="9"/>
  <c r="BM118" i="9"/>
  <c r="AZ118" i="9"/>
  <c r="BV118" i="9"/>
  <c r="N118" i="9"/>
  <c r="X118" i="9"/>
  <c r="AI118" i="9"/>
  <c r="AT118" i="9"/>
  <c r="AS118" i="9"/>
  <c r="AF118" i="9"/>
  <c r="CY118" i="9"/>
  <c r="BA118" i="9"/>
  <c r="BJ118" i="9"/>
  <c r="DQ118" i="9"/>
  <c r="W118" i="9"/>
  <c r="AH118" i="9"/>
  <c r="AG118" i="9"/>
  <c r="T118" i="9"/>
  <c r="CM118" i="9"/>
  <c r="CG118" i="9"/>
  <c r="DG118" i="9"/>
  <c r="BN118" i="9"/>
  <c r="P118" i="9"/>
  <c r="K118" i="9"/>
  <c r="V118" i="9"/>
  <c r="U118" i="9"/>
  <c r="H118" i="9"/>
  <c r="CA118" i="9"/>
  <c r="AX118" i="9"/>
  <c r="DP118" i="9"/>
  <c r="DJ118" i="9"/>
  <c r="BW118" i="9"/>
  <c r="AM118" i="9"/>
  <c r="CS118" i="9"/>
  <c r="J118" i="9"/>
  <c r="I118" i="9"/>
  <c r="BO118" i="9"/>
  <c r="AC118" i="9"/>
  <c r="CF118" i="9"/>
  <c r="BZ118" i="9"/>
  <c r="AP118" i="9"/>
  <c r="S118" i="9"/>
  <c r="BI118" i="9"/>
  <c r="BC118" i="9"/>
  <c r="M118" i="9"/>
  <c r="AW118" i="9"/>
  <c r="AV118" i="9"/>
  <c r="Z118" i="9"/>
  <c r="DE118" i="9"/>
  <c r="C118" i="9"/>
  <c r="AK118" i="9"/>
  <c r="DO118" i="9"/>
  <c r="DL118" i="9"/>
  <c r="AQ118" i="9"/>
  <c r="AB118" i="9"/>
  <c r="AA118" i="9"/>
  <c r="F118" i="9"/>
  <c r="BU118" i="9"/>
  <c r="Q118" i="9"/>
  <c r="DC118" i="9"/>
  <c r="DN118" i="9"/>
  <c r="DM118" i="9"/>
  <c r="CZ118" i="9"/>
  <c r="DH118" i="9"/>
  <c r="L118" i="9"/>
  <c r="G118" i="9"/>
  <c r="AO118" i="9"/>
  <c r="CQ118" i="9"/>
  <c r="DB118" i="9"/>
  <c r="DA118" i="9"/>
  <c r="CN118" i="9"/>
  <c r="DI118" i="9"/>
  <c r="CV118" i="9"/>
  <c r="DR118" i="9"/>
  <c r="Y118" i="9"/>
  <c r="CI118" i="9"/>
  <c r="AL118" i="9"/>
  <c r="AY118" i="9"/>
  <c r="E118" i="9"/>
  <c r="R118" i="9"/>
  <c r="CE118" i="9"/>
  <c r="CJ118" i="9"/>
  <c r="B118" i="9"/>
  <c r="BS118" i="9"/>
  <c r="BX118" i="9"/>
  <c r="CR118" i="9"/>
  <c r="CP118" i="9"/>
  <c r="DF118" i="9"/>
  <c r="DD118" i="9"/>
  <c r="BH118" i="9"/>
  <c r="O118" i="9"/>
  <c r="CD118" i="9"/>
  <c r="CT118" i="9"/>
  <c r="BT118" i="9"/>
  <c r="AJ118" i="9"/>
  <c r="CO118" i="9"/>
  <c r="CB118" i="9"/>
  <c r="CW118" i="9"/>
  <c r="D118" i="9"/>
  <c r="CC118" i="9"/>
  <c r="BP118" i="9"/>
  <c r="CK118" i="9"/>
  <c r="CL118" i="9"/>
  <c r="AE118" i="9"/>
  <c r="CX118" i="9"/>
  <c r="BB118" i="9"/>
  <c r="CU118" i="9"/>
  <c r="BK118" i="9"/>
  <c r="A120" i="9"/>
  <c r="CB119" i="9"/>
  <c r="CM119" i="9"/>
  <c r="CL119" i="9"/>
  <c r="BY119" i="9"/>
  <c r="D119" i="9"/>
  <c r="CT119" i="9"/>
  <c r="CS119" i="9"/>
  <c r="CF119" i="9"/>
  <c r="DC119" i="9"/>
  <c r="DB119" i="9"/>
  <c r="CI119" i="9"/>
  <c r="BP119" i="9"/>
  <c r="CA119" i="9"/>
  <c r="BZ119" i="9"/>
  <c r="BM119" i="9"/>
  <c r="CH119" i="9"/>
  <c r="CG119" i="9"/>
  <c r="BT119" i="9"/>
  <c r="CQ119" i="9"/>
  <c r="CP119" i="9"/>
  <c r="AH119" i="9"/>
  <c r="BQ119" i="9"/>
  <c r="O119" i="9"/>
  <c r="DG119" i="9"/>
  <c r="BD119" i="9"/>
  <c r="BO119" i="9"/>
  <c r="BN119" i="9"/>
  <c r="BA119" i="9"/>
  <c r="BV119" i="9"/>
  <c r="BU119" i="9"/>
  <c r="BH119" i="9"/>
  <c r="CE119" i="9"/>
  <c r="CD119" i="9"/>
  <c r="CC119" i="9"/>
  <c r="BW119" i="9"/>
  <c r="X119" i="9"/>
  <c r="AR119" i="9"/>
  <c r="BC119" i="9"/>
  <c r="BB119" i="9"/>
  <c r="AO119" i="9"/>
  <c r="DH119" i="9"/>
  <c r="BJ119" i="9"/>
  <c r="BI119" i="9"/>
  <c r="BS119" i="9"/>
  <c r="BR119" i="9"/>
  <c r="AG119" i="9"/>
  <c r="AA119" i="9"/>
  <c r="J119" i="9"/>
  <c r="AF119" i="9"/>
  <c r="AQ119" i="9"/>
  <c r="AP119" i="9"/>
  <c r="AC119" i="9"/>
  <c r="CV119" i="9"/>
  <c r="AX119" i="9"/>
  <c r="AW119" i="9"/>
  <c r="BG119" i="9"/>
  <c r="BF119" i="9"/>
  <c r="BK119" i="9"/>
  <c r="T119" i="9"/>
  <c r="AE119" i="9"/>
  <c r="AD119" i="9"/>
  <c r="Q119" i="9"/>
  <c r="CJ119" i="9"/>
  <c r="AL119" i="9"/>
  <c r="AK119" i="9"/>
  <c r="AU119" i="9"/>
  <c r="V119" i="9"/>
  <c r="DM119" i="9"/>
  <c r="H119" i="9"/>
  <c r="S119" i="9"/>
  <c r="R119" i="9"/>
  <c r="E119" i="9"/>
  <c r="BX119" i="9"/>
  <c r="Z119" i="9"/>
  <c r="Y119" i="9"/>
  <c r="AI119" i="9"/>
  <c r="AV119" i="9"/>
  <c r="G119" i="9"/>
  <c r="F119" i="9"/>
  <c r="BL119" i="9"/>
  <c r="N119" i="9"/>
  <c r="M119" i="9"/>
  <c r="W119" i="9"/>
  <c r="L119" i="9"/>
  <c r="AZ119" i="9"/>
  <c r="B119" i="9"/>
  <c r="K119" i="9"/>
  <c r="CO119" i="9"/>
  <c r="BE119" i="9"/>
  <c r="DL119" i="9"/>
  <c r="DI119" i="9"/>
  <c r="AN119" i="9"/>
  <c r="DP119" i="9"/>
  <c r="AJ119" i="9"/>
  <c r="U119" i="9"/>
  <c r="CZ119" i="9"/>
  <c r="DQ119" i="9"/>
  <c r="DA119" i="9"/>
  <c r="AM119" i="9"/>
  <c r="CN119" i="9"/>
  <c r="DE119" i="9"/>
  <c r="AS119" i="9"/>
  <c r="DK119" i="9"/>
  <c r="I119" i="9"/>
  <c r="CY119" i="9"/>
  <c r="DO119" i="9"/>
  <c r="DJ119" i="9"/>
  <c r="CW119" i="9"/>
  <c r="AB119" i="9"/>
  <c r="DR119" i="9"/>
  <c r="CX119" i="9"/>
  <c r="CK119" i="9"/>
  <c r="P119" i="9"/>
  <c r="DF119" i="9"/>
  <c r="CU119" i="9"/>
  <c r="C119" i="9"/>
  <c r="DD119" i="9"/>
  <c r="AY119" i="9"/>
  <c r="CR119" i="9"/>
  <c r="AT119" i="9"/>
  <c r="DN119" i="9"/>
  <c r="A121" i="9"/>
  <c r="CQ120" i="9"/>
  <c r="CY120" i="9"/>
  <c r="DL120" i="9"/>
  <c r="DK120" i="9"/>
  <c r="CV120" i="9"/>
  <c r="AK120" i="9"/>
  <c r="AJ120" i="9"/>
  <c r="DE120" i="9"/>
  <c r="AP120" i="9"/>
  <c r="CK120" i="9"/>
  <c r="CX120" i="9"/>
  <c r="CW120" i="9"/>
  <c r="CH120" i="9"/>
  <c r="Y120" i="9"/>
  <c r="X120" i="9"/>
  <c r="DG120" i="9"/>
  <c r="DF120" i="9"/>
  <c r="CO120" i="9"/>
  <c r="DR120" i="9"/>
  <c r="DQ120" i="9"/>
  <c r="BN120" i="9"/>
  <c r="BB120" i="9"/>
  <c r="BY120" i="9"/>
  <c r="CJ120" i="9"/>
  <c r="CI120" i="9"/>
  <c r="BV120" i="9"/>
  <c r="M120" i="9"/>
  <c r="L120" i="9"/>
  <c r="CS120" i="9"/>
  <c r="CR120" i="9"/>
  <c r="CC120" i="9"/>
  <c r="DD120" i="9"/>
  <c r="DA120" i="9"/>
  <c r="BM120" i="9"/>
  <c r="BX120" i="9"/>
  <c r="BW120" i="9"/>
  <c r="BJ120" i="9"/>
  <c r="CE120" i="9"/>
  <c r="CD120" i="9"/>
  <c r="BQ120" i="9"/>
  <c r="CN120" i="9"/>
  <c r="CM120" i="9"/>
  <c r="AD120" i="9"/>
  <c r="BA120" i="9"/>
  <c r="BL120" i="9"/>
  <c r="BK120" i="9"/>
  <c r="AX120" i="9"/>
  <c r="BS120" i="9"/>
  <c r="BR120" i="9"/>
  <c r="BE120" i="9"/>
  <c r="CB120" i="9"/>
  <c r="CA120" i="9"/>
  <c r="AO120" i="9"/>
  <c r="AZ120" i="9"/>
  <c r="AY120" i="9"/>
  <c r="AL120" i="9"/>
  <c r="BG120" i="9"/>
  <c r="BF120" i="9"/>
  <c r="AS120" i="9"/>
  <c r="BP120" i="9"/>
  <c r="BO120" i="9"/>
  <c r="AC120" i="9"/>
  <c r="AN120" i="9"/>
  <c r="AM120" i="9"/>
  <c r="Z120" i="9"/>
  <c r="DI120" i="9"/>
  <c r="DH120" i="9"/>
  <c r="AU120" i="9"/>
  <c r="AT120" i="9"/>
  <c r="AG120" i="9"/>
  <c r="BD120" i="9"/>
  <c r="BC120" i="9"/>
  <c r="Q120" i="9"/>
  <c r="AB120" i="9"/>
  <c r="AA120" i="9"/>
  <c r="N120" i="9"/>
  <c r="CU120" i="9"/>
  <c r="CT120" i="9"/>
  <c r="AI120" i="9"/>
  <c r="AH120" i="9"/>
  <c r="U120" i="9"/>
  <c r="AR120" i="9"/>
  <c r="AQ120" i="9"/>
  <c r="CL120" i="9"/>
  <c r="R120" i="9"/>
  <c r="E120" i="9"/>
  <c r="P120" i="9"/>
  <c r="O120" i="9"/>
  <c r="B120" i="9"/>
  <c r="CG120" i="9"/>
  <c r="CF120" i="9"/>
  <c r="W120" i="9"/>
  <c r="V120" i="9"/>
  <c r="I120" i="9"/>
  <c r="AF120" i="9"/>
  <c r="AE120" i="9"/>
  <c r="DN120" i="9"/>
  <c r="D120" i="9"/>
  <c r="C120" i="9"/>
  <c r="BU120" i="9"/>
  <c r="BT120" i="9"/>
  <c r="K120" i="9"/>
  <c r="J120" i="9"/>
  <c r="T120" i="9"/>
  <c r="S120" i="9"/>
  <c r="DO120" i="9"/>
  <c r="BI120" i="9"/>
  <c r="H120" i="9"/>
  <c r="DC120" i="9"/>
  <c r="DJ120" i="9"/>
  <c r="AW120" i="9"/>
  <c r="DB120" i="9"/>
  <c r="CP120" i="9"/>
  <c r="F120" i="9"/>
  <c r="CZ120" i="9"/>
  <c r="BZ120" i="9"/>
  <c r="BH120" i="9"/>
  <c r="G120" i="9"/>
  <c r="DP120" i="9"/>
  <c r="DM120" i="9"/>
  <c r="AV120" i="9"/>
  <c r="A122" i="9"/>
  <c r="DL121" i="9"/>
  <c r="CY121" i="9"/>
  <c r="BX121" i="9"/>
  <c r="BW121" i="9"/>
  <c r="B121" i="9"/>
  <c r="O121" i="9"/>
  <c r="M121" i="9"/>
  <c r="L121" i="9"/>
  <c r="DI121" i="9"/>
  <c r="CS121" i="9"/>
  <c r="DO121" i="9"/>
  <c r="CZ121" i="9"/>
  <c r="CM121" i="9"/>
  <c r="BJ121" i="9"/>
  <c r="BI121" i="9"/>
  <c r="DC121" i="9"/>
  <c r="CN121" i="9"/>
  <c r="CA121" i="9"/>
  <c r="AV121" i="9"/>
  <c r="AU121" i="9"/>
  <c r="CB121" i="9"/>
  <c r="BO121" i="9"/>
  <c r="DH121" i="9"/>
  <c r="DD121" i="9"/>
  <c r="AH121" i="9"/>
  <c r="AG121" i="9"/>
  <c r="BP121" i="9"/>
  <c r="BC121" i="9"/>
  <c r="CR121" i="9"/>
  <c r="DG121" i="9"/>
  <c r="DE121" i="9"/>
  <c r="CO121" i="9"/>
  <c r="R121" i="9"/>
  <c r="Q121" i="9"/>
  <c r="DQ121" i="9"/>
  <c r="DN121" i="9"/>
  <c r="Y121" i="9"/>
  <c r="BD121" i="9"/>
  <c r="AQ121" i="9"/>
  <c r="CD121" i="9"/>
  <c r="CQ121" i="9"/>
  <c r="CP121" i="9"/>
  <c r="BY121" i="9"/>
  <c r="D121" i="9"/>
  <c r="C121" i="9"/>
  <c r="CX121" i="9"/>
  <c r="DP121" i="9"/>
  <c r="CV121" i="9"/>
  <c r="DM121" i="9"/>
  <c r="DJ121" i="9"/>
  <c r="AR121" i="9"/>
  <c r="AE121" i="9"/>
  <c r="BN121" i="9"/>
  <c r="CC121" i="9"/>
  <c r="BZ121" i="9"/>
  <c r="BK121" i="9"/>
  <c r="CJ121" i="9"/>
  <c r="CW121" i="9"/>
  <c r="CH121" i="9"/>
  <c r="CU121" i="9"/>
  <c r="CT121" i="9"/>
  <c r="BA121" i="9"/>
  <c r="AF121" i="9"/>
  <c r="S121" i="9"/>
  <c r="AZ121" i="9"/>
  <c r="BM121" i="9"/>
  <c r="BL121" i="9"/>
  <c r="AW121" i="9"/>
  <c r="BV121" i="9"/>
  <c r="CI121" i="9"/>
  <c r="BT121" i="9"/>
  <c r="CG121" i="9"/>
  <c r="CF121" i="9"/>
  <c r="T121" i="9"/>
  <c r="G121" i="9"/>
  <c r="AL121" i="9"/>
  <c r="AY121" i="9"/>
  <c r="AX121" i="9"/>
  <c r="AI121" i="9"/>
  <c r="BH121" i="9"/>
  <c r="BU121" i="9"/>
  <c r="BF121" i="9"/>
  <c r="BS121" i="9"/>
  <c r="BR121" i="9"/>
  <c r="H121" i="9"/>
  <c r="X121" i="9"/>
  <c r="AK121" i="9"/>
  <c r="AJ121" i="9"/>
  <c r="U121" i="9"/>
  <c r="AT121" i="9"/>
  <c r="BG121" i="9"/>
  <c r="AP121" i="9"/>
  <c r="BE121" i="9"/>
  <c r="BB121" i="9"/>
  <c r="W121" i="9"/>
  <c r="DB121" i="9"/>
  <c r="AO121" i="9"/>
  <c r="BQ121" i="9"/>
  <c r="I121" i="9"/>
  <c r="CL121" i="9"/>
  <c r="AA121" i="9"/>
  <c r="V121" i="9"/>
  <c r="E121" i="9"/>
  <c r="AD121" i="9"/>
  <c r="DK121" i="9"/>
  <c r="F121" i="9"/>
  <c r="P121" i="9"/>
  <c r="DR121" i="9"/>
  <c r="AB121" i="9"/>
  <c r="AM121" i="9"/>
  <c r="DF121" i="9"/>
  <c r="N121" i="9"/>
  <c r="DA121" i="9"/>
  <c r="AN121" i="9"/>
  <c r="K121" i="9"/>
  <c r="CK121" i="9"/>
  <c r="Z121" i="9"/>
  <c r="CE121" i="9"/>
  <c r="J121" i="9"/>
  <c r="AS121" i="9"/>
  <c r="AC121" i="9"/>
  <c r="A123" i="9"/>
  <c r="H122" i="9"/>
  <c r="DE122" i="9"/>
  <c r="DO122" i="9"/>
  <c r="AY122" i="9"/>
  <c r="BV122" i="9"/>
  <c r="BT122" i="9"/>
  <c r="AT122" i="9"/>
  <c r="CI122" i="9"/>
  <c r="DF122" i="9"/>
  <c r="CF122" i="9"/>
  <c r="DB122" i="9"/>
  <c r="DA122" i="9"/>
  <c r="DH122" i="9"/>
  <c r="CS122" i="9"/>
  <c r="DC122" i="9"/>
  <c r="AD122" i="9"/>
  <c r="AX122" i="9"/>
  <c r="AV122" i="9"/>
  <c r="X122" i="9"/>
  <c r="BK122" i="9"/>
  <c r="CH122" i="9"/>
  <c r="BH122" i="9"/>
  <c r="CD122" i="9"/>
  <c r="CC122" i="9"/>
  <c r="DI122" i="9"/>
  <c r="CV122" i="9"/>
  <c r="CG122" i="9"/>
  <c r="CQ122" i="9"/>
  <c r="I122" i="9"/>
  <c r="AA122" i="9"/>
  <c r="Z122" i="9"/>
  <c r="C122" i="9"/>
  <c r="AM122" i="9"/>
  <c r="BJ122" i="9"/>
  <c r="AJ122" i="9"/>
  <c r="BF122" i="9"/>
  <c r="BE122" i="9"/>
  <c r="DL122" i="9"/>
  <c r="DK122" i="9"/>
  <c r="CW122" i="9"/>
  <c r="CJ122" i="9"/>
  <c r="BU122" i="9"/>
  <c r="CE122" i="9"/>
  <c r="G122" i="9"/>
  <c r="F122" i="9"/>
  <c r="S122" i="9"/>
  <c r="AL122" i="9"/>
  <c r="O122" i="9"/>
  <c r="AH122" i="9"/>
  <c r="AG122" i="9"/>
  <c r="CZ122" i="9"/>
  <c r="CY122" i="9"/>
  <c r="CK122" i="9"/>
  <c r="BX122" i="9"/>
  <c r="BI122" i="9"/>
  <c r="BS122" i="9"/>
  <c r="DM122" i="9"/>
  <c r="R122" i="9"/>
  <c r="N122" i="9"/>
  <c r="L122" i="9"/>
  <c r="CN122" i="9"/>
  <c r="CM122" i="9"/>
  <c r="BY122" i="9"/>
  <c r="BL122" i="9"/>
  <c r="AW122" i="9"/>
  <c r="BG122" i="9"/>
  <c r="CO122" i="9"/>
  <c r="DJ122" i="9"/>
  <c r="CB122" i="9"/>
  <c r="CA122" i="9"/>
  <c r="BM122" i="9"/>
  <c r="AZ122" i="9"/>
  <c r="AK122" i="9"/>
  <c r="AU122" i="9"/>
  <c r="BQ122" i="9"/>
  <c r="CL122" i="9"/>
  <c r="AE122" i="9"/>
  <c r="BP122" i="9"/>
  <c r="BO122" i="9"/>
  <c r="BA122" i="9"/>
  <c r="AN122" i="9"/>
  <c r="Y122" i="9"/>
  <c r="AI122" i="9"/>
  <c r="AS122" i="9"/>
  <c r="BN122" i="9"/>
  <c r="BD122" i="9"/>
  <c r="BC122" i="9"/>
  <c r="AO122" i="9"/>
  <c r="AB122" i="9"/>
  <c r="M122" i="9"/>
  <c r="W122" i="9"/>
  <c r="V122" i="9"/>
  <c r="AP122" i="9"/>
  <c r="AR122" i="9"/>
  <c r="AQ122" i="9"/>
  <c r="AC122" i="9"/>
  <c r="P122" i="9"/>
  <c r="K122" i="9"/>
  <c r="DN122" i="9"/>
  <c r="B122" i="9"/>
  <c r="U122" i="9"/>
  <c r="Q122" i="9"/>
  <c r="DP122" i="9"/>
  <c r="CP122" i="9"/>
  <c r="E122" i="9"/>
  <c r="CR122" i="9"/>
  <c r="BR122" i="9"/>
  <c r="DG122" i="9"/>
  <c r="D122" i="9"/>
  <c r="AF122" i="9"/>
  <c r="T122" i="9"/>
  <c r="DD122" i="9"/>
  <c r="CX122" i="9"/>
  <c r="CU122" i="9"/>
  <c r="J122" i="9"/>
  <c r="BB122" i="9"/>
  <c r="BW122" i="9"/>
  <c r="DR122" i="9"/>
  <c r="BZ122" i="9"/>
  <c r="CT122" i="9"/>
  <c r="DQ122" i="9"/>
  <c r="A124" i="9"/>
  <c r="AC123" i="9"/>
  <c r="AB123" i="9"/>
  <c r="N123" i="9"/>
  <c r="M123" i="9"/>
  <c r="Q123" i="9"/>
  <c r="P123" i="9"/>
  <c r="B123" i="9"/>
  <c r="DN123" i="9"/>
  <c r="CM123" i="9"/>
  <c r="DA123" i="9"/>
  <c r="E123" i="9"/>
  <c r="D123" i="9"/>
  <c r="DP123" i="9"/>
  <c r="DB123" i="9"/>
  <c r="DL123" i="9"/>
  <c r="BC123" i="9"/>
  <c r="CL123" i="9"/>
  <c r="DR123" i="9"/>
  <c r="DQ123" i="9"/>
  <c r="DD123" i="9"/>
  <c r="DO123" i="9"/>
  <c r="CP123" i="9"/>
  <c r="CZ123" i="9"/>
  <c r="U123" i="9"/>
  <c r="BB123" i="9"/>
  <c r="F123" i="9"/>
  <c r="DF123" i="9"/>
  <c r="DE123" i="9"/>
  <c r="CR123" i="9"/>
  <c r="DC123" i="9"/>
  <c r="CD123" i="9"/>
  <c r="CN123" i="9"/>
  <c r="S123" i="9"/>
  <c r="DI123" i="9"/>
  <c r="DH123" i="9"/>
  <c r="CT123" i="9"/>
  <c r="CS123" i="9"/>
  <c r="CF123" i="9"/>
  <c r="CQ123" i="9"/>
  <c r="BR123" i="9"/>
  <c r="CB123" i="9"/>
  <c r="BQ123" i="9"/>
  <c r="CW123" i="9"/>
  <c r="CV123" i="9"/>
  <c r="CH123" i="9"/>
  <c r="CG123" i="9"/>
  <c r="BT123" i="9"/>
  <c r="CE123" i="9"/>
  <c r="BF123" i="9"/>
  <c r="BP123" i="9"/>
  <c r="CY123" i="9"/>
  <c r="CO123" i="9"/>
  <c r="CK123" i="9"/>
  <c r="CJ123" i="9"/>
  <c r="BV123" i="9"/>
  <c r="BU123" i="9"/>
  <c r="BH123" i="9"/>
  <c r="BS123" i="9"/>
  <c r="AT123" i="9"/>
  <c r="BD123" i="9"/>
  <c r="BO123" i="9"/>
  <c r="CX123" i="9"/>
  <c r="CU123" i="9"/>
  <c r="BE123" i="9"/>
  <c r="DK123" i="9"/>
  <c r="BY123" i="9"/>
  <c r="BX123" i="9"/>
  <c r="BJ123" i="9"/>
  <c r="BI123" i="9"/>
  <c r="AV123" i="9"/>
  <c r="BG123" i="9"/>
  <c r="AH123" i="9"/>
  <c r="AR123" i="9"/>
  <c r="AE123" i="9"/>
  <c r="BN123" i="9"/>
  <c r="BK123" i="9"/>
  <c r="W123" i="9"/>
  <c r="CI123" i="9"/>
  <c r="DM123" i="9"/>
  <c r="CA123" i="9"/>
  <c r="DJ123" i="9"/>
  <c r="DG123" i="9"/>
  <c r="BM123" i="9"/>
  <c r="BL123" i="9"/>
  <c r="AX123" i="9"/>
  <c r="AW123" i="9"/>
  <c r="AJ123" i="9"/>
  <c r="AU123" i="9"/>
  <c r="V123" i="9"/>
  <c r="AF123" i="9"/>
  <c r="C123" i="9"/>
  <c r="AD123" i="9"/>
  <c r="AA123" i="9"/>
  <c r="AY123" i="9"/>
  <c r="CC123" i="9"/>
  <c r="AQ123" i="9"/>
  <c r="BZ123" i="9"/>
  <c r="BW123" i="9"/>
  <c r="AK123" i="9"/>
  <c r="AI123" i="9"/>
  <c r="R123" i="9"/>
  <c r="Y123" i="9"/>
  <c r="BA123" i="9"/>
  <c r="AZ123" i="9"/>
  <c r="X123" i="9"/>
  <c r="AO123" i="9"/>
  <c r="AN123" i="9"/>
  <c r="L123" i="9"/>
  <c r="T123" i="9"/>
  <c r="K123" i="9"/>
  <c r="H123" i="9"/>
  <c r="AG123" i="9"/>
  <c r="AM123" i="9"/>
  <c r="G123" i="9"/>
  <c r="AS123" i="9"/>
  <c r="O123" i="9"/>
  <c r="AL123" i="9"/>
  <c r="J123" i="9"/>
  <c r="AP123" i="9"/>
  <c r="Z123" i="9"/>
  <c r="I123" i="9"/>
  <c r="A125" i="9"/>
  <c r="AY124" i="9"/>
  <c r="AX124" i="9"/>
  <c r="BI124" i="9"/>
  <c r="AI124" i="9"/>
  <c r="AH124" i="9"/>
  <c r="U124" i="9"/>
  <c r="AF124" i="9"/>
  <c r="G124" i="9"/>
  <c r="Q124" i="9"/>
  <c r="F124" i="9"/>
  <c r="BB124" i="9"/>
  <c r="AL124" i="9"/>
  <c r="AW124" i="9"/>
  <c r="W124" i="9"/>
  <c r="V124" i="9"/>
  <c r="I124" i="9"/>
  <c r="T124" i="9"/>
  <c r="E124" i="9"/>
  <c r="D124" i="9"/>
  <c r="Z124" i="9"/>
  <c r="AK124" i="9"/>
  <c r="DP124" i="9"/>
  <c r="K124" i="9"/>
  <c r="J124" i="9"/>
  <c r="H124" i="9"/>
  <c r="N124" i="9"/>
  <c r="Y124" i="9"/>
  <c r="DD124" i="9"/>
  <c r="DK124" i="9"/>
  <c r="B124" i="9"/>
  <c r="M124" i="9"/>
  <c r="CR124" i="9"/>
  <c r="DM124" i="9"/>
  <c r="CY124" i="9"/>
  <c r="DI124" i="9"/>
  <c r="CJ124" i="9"/>
  <c r="BN124" i="9"/>
  <c r="CF124" i="9"/>
  <c r="DO124" i="9"/>
  <c r="DN124" i="9"/>
  <c r="DA124" i="9"/>
  <c r="DL124" i="9"/>
  <c r="CM124" i="9"/>
  <c r="CW124" i="9"/>
  <c r="AA124" i="9"/>
  <c r="BZ124" i="9"/>
  <c r="BX124" i="9"/>
  <c r="O124" i="9"/>
  <c r="DH124" i="9"/>
  <c r="DR124" i="9"/>
  <c r="BT124" i="9"/>
  <c r="DC124" i="9"/>
  <c r="DB124" i="9"/>
  <c r="CO124" i="9"/>
  <c r="CZ124" i="9"/>
  <c r="CA124" i="9"/>
  <c r="CK124" i="9"/>
  <c r="R124" i="9"/>
  <c r="P124" i="9"/>
  <c r="AZ124" i="9"/>
  <c r="DJ124" i="9"/>
  <c r="AN124" i="9"/>
  <c r="CX124" i="9"/>
  <c r="CV124" i="9"/>
  <c r="DG124" i="9"/>
  <c r="DF124" i="9"/>
  <c r="DQ124" i="9"/>
  <c r="BH124" i="9"/>
  <c r="CQ124" i="9"/>
  <c r="CP124" i="9"/>
  <c r="CC124" i="9"/>
  <c r="CN124" i="9"/>
  <c r="BO124" i="9"/>
  <c r="BY124" i="9"/>
  <c r="C124" i="9"/>
  <c r="AP124" i="9"/>
  <c r="AM124" i="9"/>
  <c r="AD124" i="9"/>
  <c r="CU124" i="9"/>
  <c r="CT124" i="9"/>
  <c r="DE124" i="9"/>
  <c r="AV124" i="9"/>
  <c r="CE124" i="9"/>
  <c r="CD124" i="9"/>
  <c r="BQ124" i="9"/>
  <c r="CB124" i="9"/>
  <c r="BC124" i="9"/>
  <c r="BM124" i="9"/>
  <c r="CI124" i="9"/>
  <c r="CH124" i="9"/>
  <c r="CS124" i="9"/>
  <c r="AJ124" i="9"/>
  <c r="BS124" i="9"/>
  <c r="BR124" i="9"/>
  <c r="BE124" i="9"/>
  <c r="BP124" i="9"/>
  <c r="AQ124" i="9"/>
  <c r="BA124" i="9"/>
  <c r="BV124" i="9"/>
  <c r="CG124" i="9"/>
  <c r="X124" i="9"/>
  <c r="AS124" i="9"/>
  <c r="BJ124" i="9"/>
  <c r="BU124" i="9"/>
  <c r="L124" i="9"/>
  <c r="AG124" i="9"/>
  <c r="AO124" i="9"/>
  <c r="AC124" i="9"/>
  <c r="BW124" i="9"/>
  <c r="BK124" i="9"/>
  <c r="BG124" i="9"/>
  <c r="AE124" i="9"/>
  <c r="AB124" i="9"/>
  <c r="AU124" i="9"/>
  <c r="S124" i="9"/>
  <c r="CL124" i="9"/>
  <c r="BF124" i="9"/>
  <c r="BD124" i="9"/>
  <c r="BL124" i="9"/>
  <c r="AT124" i="9"/>
  <c r="AR124" i="9"/>
  <c r="A126" i="9"/>
  <c r="CF125" i="9"/>
  <c r="BS125" i="9"/>
  <c r="CD125" i="9"/>
  <c r="U125" i="9"/>
  <c r="BD125" i="9"/>
  <c r="BC125" i="9"/>
  <c r="AP125" i="9"/>
  <c r="BA125" i="9"/>
  <c r="AB125" i="9"/>
  <c r="AL125" i="9"/>
  <c r="BT125" i="9"/>
  <c r="BG125" i="9"/>
  <c r="BR125" i="9"/>
  <c r="I125" i="9"/>
  <c r="AR125" i="9"/>
  <c r="AQ125" i="9"/>
  <c r="AD125" i="9"/>
  <c r="AO125" i="9"/>
  <c r="P125" i="9"/>
  <c r="Z125" i="9"/>
  <c r="BH125" i="9"/>
  <c r="AU125" i="9"/>
  <c r="BF125" i="9"/>
  <c r="AF125" i="9"/>
  <c r="AE125" i="9"/>
  <c r="R125" i="9"/>
  <c r="AC125" i="9"/>
  <c r="D125" i="9"/>
  <c r="N125" i="9"/>
  <c r="AV125" i="9"/>
  <c r="AI125" i="9"/>
  <c r="AT125" i="9"/>
  <c r="T125" i="9"/>
  <c r="S125" i="9"/>
  <c r="F125" i="9"/>
  <c r="Q125" i="9"/>
  <c r="DG125" i="9"/>
  <c r="B125" i="9"/>
  <c r="AW125" i="9"/>
  <c r="O125" i="9"/>
  <c r="AJ125" i="9"/>
  <c r="W125" i="9"/>
  <c r="AH125" i="9"/>
  <c r="DM125" i="9"/>
  <c r="H125" i="9"/>
  <c r="G125" i="9"/>
  <c r="E125" i="9"/>
  <c r="CU125" i="9"/>
  <c r="AK125" i="9"/>
  <c r="Y125" i="9"/>
  <c r="CS125" i="9"/>
  <c r="X125" i="9"/>
  <c r="K125" i="9"/>
  <c r="V125" i="9"/>
  <c r="DA125" i="9"/>
  <c r="DH125" i="9"/>
  <c r="CI125" i="9"/>
  <c r="DR125" i="9"/>
  <c r="DQ125" i="9"/>
  <c r="DE125" i="9"/>
  <c r="CG125" i="9"/>
  <c r="BU125" i="9"/>
  <c r="L125" i="9"/>
  <c r="J125" i="9"/>
  <c r="CO125" i="9"/>
  <c r="DJ125" i="9"/>
  <c r="CV125" i="9"/>
  <c r="BW125" i="9"/>
  <c r="DF125" i="9"/>
  <c r="CC125" i="9"/>
  <c r="DL125" i="9"/>
  <c r="DK125" i="9"/>
  <c r="CX125" i="9"/>
  <c r="DI125" i="9"/>
  <c r="CJ125" i="9"/>
  <c r="BK125" i="9"/>
  <c r="CT125" i="9"/>
  <c r="DO125" i="9"/>
  <c r="BQ125" i="9"/>
  <c r="CZ125" i="9"/>
  <c r="CY125" i="9"/>
  <c r="CL125" i="9"/>
  <c r="CW125" i="9"/>
  <c r="BX125" i="9"/>
  <c r="AY125" i="9"/>
  <c r="CH125" i="9"/>
  <c r="DP125" i="9"/>
  <c r="DC125" i="9"/>
  <c r="DN125" i="9"/>
  <c r="BE125" i="9"/>
  <c r="CN125" i="9"/>
  <c r="CM125" i="9"/>
  <c r="BZ125" i="9"/>
  <c r="CK125" i="9"/>
  <c r="BL125" i="9"/>
  <c r="AM125" i="9"/>
  <c r="BV125" i="9"/>
  <c r="BJ125" i="9"/>
  <c r="AX125" i="9"/>
  <c r="DD125" i="9"/>
  <c r="CR125" i="9"/>
  <c r="CB125" i="9"/>
  <c r="AZ125" i="9"/>
  <c r="AA125" i="9"/>
  <c r="BP125" i="9"/>
  <c r="AN125" i="9"/>
  <c r="C125" i="9"/>
  <c r="BI125" i="9"/>
  <c r="CA125" i="9"/>
  <c r="BY125" i="9"/>
  <c r="BO125" i="9"/>
  <c r="BM125" i="9"/>
  <c r="CQ125" i="9"/>
  <c r="DB125" i="9"/>
  <c r="AS125" i="9"/>
  <c r="BN125" i="9"/>
  <c r="M125" i="9"/>
  <c r="CE125" i="9"/>
  <c r="CP125" i="9"/>
  <c r="AG125" i="9"/>
  <c r="BB125" i="9"/>
  <c r="A127" i="9"/>
  <c r="DA126" i="9"/>
  <c r="CN126" i="9"/>
  <c r="CY126" i="9"/>
  <c r="AP126" i="9"/>
  <c r="BY126" i="9"/>
  <c r="BX126" i="9"/>
  <c r="BK126" i="9"/>
  <c r="BV126" i="9"/>
  <c r="BI126" i="9"/>
  <c r="AJ126" i="9"/>
  <c r="BG126" i="9"/>
  <c r="CO126" i="9"/>
  <c r="CB126" i="9"/>
  <c r="CM126" i="9"/>
  <c r="AD126" i="9"/>
  <c r="BM126" i="9"/>
  <c r="BL126" i="9"/>
  <c r="AY126" i="9"/>
  <c r="BJ126" i="9"/>
  <c r="AW126" i="9"/>
  <c r="X126" i="9"/>
  <c r="AU126" i="9"/>
  <c r="CC126" i="9"/>
  <c r="BP126" i="9"/>
  <c r="CA126" i="9"/>
  <c r="R126" i="9"/>
  <c r="BA126" i="9"/>
  <c r="AZ126" i="9"/>
  <c r="AM126" i="9"/>
  <c r="AX126" i="9"/>
  <c r="AK126" i="9"/>
  <c r="L126" i="9"/>
  <c r="AI126" i="9"/>
  <c r="BR126" i="9"/>
  <c r="AH126" i="9"/>
  <c r="BQ126" i="9"/>
  <c r="BD126" i="9"/>
  <c r="BO126" i="9"/>
  <c r="F126" i="9"/>
  <c r="AO126" i="9"/>
  <c r="AN126" i="9"/>
  <c r="AA126" i="9"/>
  <c r="AL126" i="9"/>
  <c r="Y126" i="9"/>
  <c r="W126" i="9"/>
  <c r="BF126" i="9"/>
  <c r="AT126" i="9"/>
  <c r="DN126" i="9"/>
  <c r="BE126" i="9"/>
  <c r="AR126" i="9"/>
  <c r="BC126" i="9"/>
  <c r="AC126" i="9"/>
  <c r="AB126" i="9"/>
  <c r="O126" i="9"/>
  <c r="Z126" i="9"/>
  <c r="M126" i="9"/>
  <c r="K126" i="9"/>
  <c r="DB126" i="9"/>
  <c r="CP126" i="9"/>
  <c r="AS126" i="9"/>
  <c r="AF126" i="9"/>
  <c r="AQ126" i="9"/>
  <c r="Q126" i="9"/>
  <c r="P126" i="9"/>
  <c r="C126" i="9"/>
  <c r="N126" i="9"/>
  <c r="DP126" i="9"/>
  <c r="AG126" i="9"/>
  <c r="T126" i="9"/>
  <c r="AE126" i="9"/>
  <c r="DJ126" i="9"/>
  <c r="E126" i="9"/>
  <c r="D126" i="9"/>
  <c r="B126" i="9"/>
  <c r="DD126" i="9"/>
  <c r="U126" i="9"/>
  <c r="H126" i="9"/>
  <c r="S126" i="9"/>
  <c r="CX126" i="9"/>
  <c r="DQ126" i="9"/>
  <c r="CR126" i="9"/>
  <c r="DO126" i="9"/>
  <c r="I126" i="9"/>
  <c r="G126" i="9"/>
  <c r="CL126" i="9"/>
  <c r="DG126" i="9"/>
  <c r="DR126" i="9"/>
  <c r="DE126" i="9"/>
  <c r="CF126" i="9"/>
  <c r="DC126" i="9"/>
  <c r="BZ126" i="9"/>
  <c r="DI126" i="9"/>
  <c r="DH126" i="9"/>
  <c r="CU126" i="9"/>
  <c r="DF126" i="9"/>
  <c r="CS126" i="9"/>
  <c r="BT126" i="9"/>
  <c r="CQ126" i="9"/>
  <c r="V126" i="9"/>
  <c r="CD126" i="9"/>
  <c r="DM126" i="9"/>
  <c r="CW126" i="9"/>
  <c r="CG126" i="9"/>
  <c r="BH126" i="9"/>
  <c r="CK126" i="9"/>
  <c r="BU126" i="9"/>
  <c r="AV126" i="9"/>
  <c r="CV126" i="9"/>
  <c r="CT126" i="9"/>
  <c r="J126" i="9"/>
  <c r="CJ126" i="9"/>
  <c r="CH126" i="9"/>
  <c r="DL126" i="9"/>
  <c r="BN126" i="9"/>
  <c r="CI126" i="9"/>
  <c r="CZ126" i="9"/>
  <c r="DK126" i="9"/>
  <c r="BB126" i="9"/>
  <c r="BW126" i="9"/>
  <c r="CE126" i="9"/>
  <c r="BS126" i="9"/>
  <c r="A128" i="9"/>
  <c r="DI127" i="9"/>
  <c r="BK127" i="9"/>
  <c r="CT127" i="9"/>
  <c r="DE127" i="9"/>
  <c r="CR127" i="9"/>
  <c r="CQ127" i="9"/>
  <c r="CD127" i="9"/>
  <c r="BE127" i="9"/>
  <c r="CB127" i="9"/>
  <c r="DJ127" i="9"/>
  <c r="CW127" i="9"/>
  <c r="DH127" i="9"/>
  <c r="AY127" i="9"/>
  <c r="CH127" i="9"/>
  <c r="CS127" i="9"/>
  <c r="CF127" i="9"/>
  <c r="CE127" i="9"/>
  <c r="BR127" i="9"/>
  <c r="AS127" i="9"/>
  <c r="BP127" i="9"/>
  <c r="CM127" i="9"/>
  <c r="BC127" i="9"/>
  <c r="CX127" i="9"/>
  <c r="CK127" i="9"/>
  <c r="CV127" i="9"/>
  <c r="AM127" i="9"/>
  <c r="BV127" i="9"/>
  <c r="CG127" i="9"/>
  <c r="BT127" i="9"/>
  <c r="BS127" i="9"/>
  <c r="BF127" i="9"/>
  <c r="AG127" i="9"/>
  <c r="BD127" i="9"/>
  <c r="CA127" i="9"/>
  <c r="BO127" i="9"/>
  <c r="CL127" i="9"/>
  <c r="BY127" i="9"/>
  <c r="CJ127" i="9"/>
  <c r="AA127" i="9"/>
  <c r="BJ127" i="9"/>
  <c r="BU127" i="9"/>
  <c r="BH127" i="9"/>
  <c r="BG127" i="9"/>
  <c r="AT127" i="9"/>
  <c r="U127" i="9"/>
  <c r="AR127" i="9"/>
  <c r="DK127" i="9"/>
  <c r="BZ127" i="9"/>
  <c r="BM127" i="9"/>
  <c r="BX127" i="9"/>
  <c r="O127" i="9"/>
  <c r="AX127" i="9"/>
  <c r="BI127" i="9"/>
  <c r="AV127" i="9"/>
  <c r="AU127" i="9"/>
  <c r="AH127" i="9"/>
  <c r="I127" i="9"/>
  <c r="AF127" i="9"/>
  <c r="S127" i="9"/>
  <c r="G127" i="9"/>
  <c r="BN127" i="9"/>
  <c r="BA127" i="9"/>
  <c r="BL127" i="9"/>
  <c r="C127" i="9"/>
  <c r="AL127" i="9"/>
  <c r="AW127" i="9"/>
  <c r="AJ127" i="9"/>
  <c r="AI127" i="9"/>
  <c r="V127" i="9"/>
  <c r="T127" i="9"/>
  <c r="CY127" i="9"/>
  <c r="BB127" i="9"/>
  <c r="AO127" i="9"/>
  <c r="AZ127" i="9"/>
  <c r="Z127" i="9"/>
  <c r="AK127" i="9"/>
  <c r="X127" i="9"/>
  <c r="W127" i="9"/>
  <c r="J127" i="9"/>
  <c r="H127" i="9"/>
  <c r="AP127" i="9"/>
  <c r="AC127" i="9"/>
  <c r="AN127" i="9"/>
  <c r="N127" i="9"/>
  <c r="Y127" i="9"/>
  <c r="L127" i="9"/>
  <c r="K127" i="9"/>
  <c r="DM127" i="9"/>
  <c r="AD127" i="9"/>
  <c r="Q127" i="9"/>
  <c r="AB127" i="9"/>
  <c r="DG127" i="9"/>
  <c r="B127" i="9"/>
  <c r="M127" i="9"/>
  <c r="DA127" i="9"/>
  <c r="AQ127" i="9"/>
  <c r="R127" i="9"/>
  <c r="E127" i="9"/>
  <c r="P127" i="9"/>
  <c r="CU127" i="9"/>
  <c r="DN127" i="9"/>
  <c r="CO127" i="9"/>
  <c r="DL127" i="9"/>
  <c r="AE127" i="9"/>
  <c r="F127" i="9"/>
  <c r="DR127" i="9"/>
  <c r="DB127" i="9"/>
  <c r="CC127" i="9"/>
  <c r="DF127" i="9"/>
  <c r="CP127" i="9"/>
  <c r="BQ127" i="9"/>
  <c r="DO127" i="9"/>
  <c r="DQ127" i="9"/>
  <c r="DC127" i="9"/>
  <c r="CI127" i="9"/>
  <c r="DP127" i="9"/>
  <c r="BW127" i="9"/>
  <c r="DD127" i="9"/>
  <c r="D127" i="9"/>
  <c r="CZ127" i="9"/>
  <c r="CN127" i="9"/>
  <c r="C128" i="9"/>
  <c r="M128" i="9"/>
  <c r="CR128" i="9"/>
  <c r="DO128" i="9"/>
  <c r="DM128" i="9"/>
  <c r="DL128" i="9"/>
  <c r="CY128" i="9"/>
  <c r="BZ128" i="9"/>
  <c r="CW128" i="9"/>
  <c r="DH128" i="9"/>
  <c r="BX128" i="9"/>
  <c r="DR128" i="9"/>
  <c r="CF128" i="9"/>
  <c r="DC128" i="9"/>
  <c r="DN128" i="9"/>
  <c r="DA128" i="9"/>
  <c r="CZ128" i="9"/>
  <c r="CM128" i="9"/>
  <c r="BN128" i="9"/>
  <c r="CK128" i="9"/>
  <c r="CV128" i="9"/>
  <c r="CJ128" i="9"/>
  <c r="DF128" i="9"/>
  <c r="BT128" i="9"/>
  <c r="CQ128" i="9"/>
  <c r="DB128" i="9"/>
  <c r="CO128" i="9"/>
  <c r="CN128" i="9"/>
  <c r="CA128" i="9"/>
  <c r="BB128" i="9"/>
  <c r="BY128" i="9"/>
  <c r="P128" i="9"/>
  <c r="DG128" i="9"/>
  <c r="CT128" i="9"/>
  <c r="DQ128" i="9"/>
  <c r="BH128" i="9"/>
  <c r="CE128" i="9"/>
  <c r="CP128" i="9"/>
  <c r="CC128" i="9"/>
  <c r="CB128" i="9"/>
  <c r="BO128" i="9"/>
  <c r="AP128" i="9"/>
  <c r="BM128" i="9"/>
  <c r="AN128" i="9"/>
  <c r="AB128" i="9"/>
  <c r="D128" i="9"/>
  <c r="CU128" i="9"/>
  <c r="CH128" i="9"/>
  <c r="DE128" i="9"/>
  <c r="AV128" i="9"/>
  <c r="BS128" i="9"/>
  <c r="CD128" i="9"/>
  <c r="BQ128" i="9"/>
  <c r="BP128" i="9"/>
  <c r="BC128" i="9"/>
  <c r="AD128" i="9"/>
  <c r="BA128" i="9"/>
  <c r="CI128" i="9"/>
  <c r="BV128" i="9"/>
  <c r="CS128" i="9"/>
  <c r="AJ128" i="9"/>
  <c r="BG128" i="9"/>
  <c r="BR128" i="9"/>
  <c r="BE128" i="9"/>
  <c r="BD128" i="9"/>
  <c r="AQ128" i="9"/>
  <c r="R128" i="9"/>
  <c r="AO128" i="9"/>
  <c r="BW128" i="9"/>
  <c r="BJ128" i="9"/>
  <c r="CG128" i="9"/>
  <c r="X128" i="9"/>
  <c r="AU128" i="9"/>
  <c r="BF128" i="9"/>
  <c r="AS128" i="9"/>
  <c r="AR128" i="9"/>
  <c r="AE128" i="9"/>
  <c r="F128" i="9"/>
  <c r="AC128" i="9"/>
  <c r="BK128" i="9"/>
  <c r="AX128" i="9"/>
  <c r="BU128" i="9"/>
  <c r="L128" i="9"/>
  <c r="AI128" i="9"/>
  <c r="AT128" i="9"/>
  <c r="AG128" i="9"/>
  <c r="AF128" i="9"/>
  <c r="S128" i="9"/>
  <c r="Q128" i="9"/>
  <c r="BL128" i="9"/>
  <c r="AY128" i="9"/>
  <c r="AL128" i="9"/>
  <c r="BI128" i="9"/>
  <c r="W128" i="9"/>
  <c r="AH128" i="9"/>
  <c r="U128" i="9"/>
  <c r="T128" i="9"/>
  <c r="G128" i="9"/>
  <c r="E128" i="9"/>
  <c r="AZ128" i="9"/>
  <c r="AM128" i="9"/>
  <c r="Z128" i="9"/>
  <c r="AW128" i="9"/>
  <c r="K128" i="9"/>
  <c r="V128" i="9"/>
  <c r="I128" i="9"/>
  <c r="H128" i="9"/>
  <c r="DJ128" i="9"/>
  <c r="CX128" i="9"/>
  <c r="DK128" i="9"/>
  <c r="CL128" i="9"/>
  <c r="DP128" i="9"/>
  <c r="J128" i="9"/>
  <c r="DD128" i="9"/>
  <c r="N128" i="9"/>
  <c r="AK128" i="9"/>
  <c r="B128" i="9"/>
  <c r="Y128" i="9"/>
  <c r="DI128" i="9"/>
  <c r="AA128" i="9"/>
  <c r="O128" i="9"/>
  <c r="U4" i="14" a="1"/>
  <c r="U4" i="14"/>
  <c r="V4" i="14" a="1"/>
  <c r="V4" i="14"/>
  <c r="W4" i="14" a="1"/>
  <c r="W4" i="14"/>
  <c r="X4" i="14" a="1"/>
  <c r="X4" i="14"/>
  <c r="Y4" i="14" a="1"/>
  <c r="Y4" i="14"/>
  <c r="Z4" i="14" a="1"/>
  <c r="Z4" i="14"/>
  <c r="AA4" i="14" a="1"/>
  <c r="AA4" i="14"/>
  <c r="AB4" i="14" a="1"/>
  <c r="AB4" i="14"/>
  <c r="AC4" i="14" a="1"/>
  <c r="AC4" i="14"/>
  <c r="AD4" i="14" a="1"/>
  <c r="AD4" i="14"/>
  <c r="AE4" i="14" a="1"/>
  <c r="AE4" i="14"/>
  <c r="AF4" i="14" a="1"/>
  <c r="AF4" i="14"/>
  <c r="AG4" i="14" a="1"/>
  <c r="AG4" i="14"/>
  <c r="AH4" i="14" a="1"/>
  <c r="AH4" i="14"/>
  <c r="AI4" i="14" a="1"/>
  <c r="AI4" i="14"/>
  <c r="AJ4" i="14" a="1"/>
  <c r="AJ4" i="14"/>
  <c r="AK4" i="14" a="1"/>
  <c r="AK4" i="14"/>
  <c r="AL4" i="14" a="1"/>
  <c r="AL4" i="14"/>
  <c r="AM4" i="14" a="1"/>
  <c r="AM4" i="14"/>
  <c r="AN4" i="14" a="1"/>
  <c r="AN4" i="14"/>
  <c r="AO4" i="14" a="1"/>
  <c r="AO4" i="14"/>
  <c r="AP4" i="14" a="1"/>
  <c r="AP4" i="14"/>
  <c r="AQ4" i="14" a="1"/>
  <c r="AQ4" i="14"/>
  <c r="AR4" i="14" a="1"/>
  <c r="AR4" i="14"/>
  <c r="AS4" i="14" a="1"/>
  <c r="AS4" i="14"/>
  <c r="AT4" i="14" a="1"/>
  <c r="AT4" i="14"/>
  <c r="AU4" i="14" a="1"/>
  <c r="AU4" i="14"/>
  <c r="AV4" i="14" a="1"/>
  <c r="AV4" i="14"/>
  <c r="AW4" i="14" a="1"/>
  <c r="AW4" i="14"/>
  <c r="AX4" i="14" a="1"/>
  <c r="AX4" i="14"/>
  <c r="AY4" i="14" a="1"/>
  <c r="AY4" i="14"/>
  <c r="AZ4" i="14" a="1"/>
  <c r="AZ4" i="14"/>
  <c r="BA4" i="14" a="1"/>
  <c r="BA4" i="14"/>
  <c r="BB4" i="14" a="1"/>
  <c r="BB4" i="14"/>
  <c r="BC4" i="14" a="1"/>
  <c r="BC4" i="14"/>
  <c r="BD4" i="14" a="1"/>
  <c r="BD4" i="14"/>
  <c r="BE4" i="14" a="1"/>
  <c r="BE4" i="14"/>
  <c r="BF4" i="14" a="1"/>
  <c r="BF4" i="14"/>
  <c r="BG4" i="14" a="1"/>
  <c r="BG4" i="14"/>
  <c r="BH4" i="14" a="1"/>
  <c r="BH4" i="14"/>
  <c r="BI4" i="14" a="1"/>
  <c r="BI4" i="14"/>
  <c r="BJ4" i="14" a="1"/>
  <c r="BJ4" i="14"/>
  <c r="BK4" i="14" a="1"/>
  <c r="BK4" i="14"/>
  <c r="BL4" i="14" a="1"/>
  <c r="BL4" i="14"/>
  <c r="BM4" i="14" a="1"/>
  <c r="BM4" i="14"/>
  <c r="BN4" i="14" a="1"/>
  <c r="BN4" i="14"/>
  <c r="BO4" i="14" a="1"/>
  <c r="BO4" i="14"/>
  <c r="BP4" i="14" a="1"/>
  <c r="BP4" i="14"/>
  <c r="BQ4" i="14" a="1"/>
  <c r="BQ4" i="14"/>
  <c r="BR4" i="14" a="1"/>
  <c r="BR4" i="14"/>
  <c r="BS4" i="14" a="1"/>
  <c r="BS4" i="14"/>
  <c r="BT4" i="14" a="1"/>
  <c r="BT4" i="14"/>
  <c r="BU4" i="14" a="1"/>
  <c r="BU4" i="14"/>
  <c r="BV4" i="14" a="1"/>
  <c r="BV4" i="14"/>
  <c r="BW4" i="14" a="1"/>
  <c r="BW4" i="14"/>
  <c r="BX4" i="14" a="1"/>
  <c r="BX4" i="14"/>
  <c r="BY4" i="14" a="1"/>
  <c r="BY4" i="14"/>
  <c r="BZ4" i="14" a="1"/>
  <c r="BZ4" i="14"/>
  <c r="CA4" i="14" a="1"/>
  <c r="CA4" i="14"/>
  <c r="CB4" i="14" a="1"/>
  <c r="CB4" i="14"/>
  <c r="CC4" i="14" a="1"/>
  <c r="CC4" i="14"/>
  <c r="CD4" i="14" a="1"/>
  <c r="CD4" i="14"/>
  <c r="CE4" i="14" a="1"/>
  <c r="CE4" i="14"/>
  <c r="CF4" i="14" a="1"/>
  <c r="CF4" i="14"/>
  <c r="CG4" i="14" a="1"/>
  <c r="CG4" i="14"/>
  <c r="CH4" i="14" a="1"/>
  <c r="CH4" i="14"/>
  <c r="CI4" i="14" a="1"/>
  <c r="CI4" i="14"/>
  <c r="CJ4" i="14" a="1"/>
  <c r="CJ4" i="14"/>
  <c r="CK4" i="14" a="1"/>
  <c r="CK4" i="14"/>
  <c r="CL4" i="14" a="1"/>
  <c r="CL4" i="14"/>
  <c r="CM4" i="14" a="1"/>
  <c r="CM4" i="14"/>
  <c r="CN4" i="14" a="1"/>
  <c r="CN4" i="14"/>
  <c r="CO4" i="14" a="1"/>
  <c r="CO4" i="14"/>
  <c r="CP4" i="14" a="1"/>
  <c r="CP4" i="14"/>
  <c r="CQ4" i="14" a="1"/>
  <c r="CQ4" i="14"/>
  <c r="CR4" i="14" a="1"/>
  <c r="CR4" i="14"/>
  <c r="CS4" i="14" a="1"/>
  <c r="CS4" i="14"/>
  <c r="CT4" i="14" a="1"/>
  <c r="CT4" i="14"/>
  <c r="CU4" i="14" a="1"/>
  <c r="CU4" i="14"/>
  <c r="CV4" i="14" a="1"/>
  <c r="CV4" i="14"/>
  <c r="CW4" i="14" a="1"/>
  <c r="CW4" i="14"/>
  <c r="CX4" i="14" a="1"/>
  <c r="CX4" i="14"/>
  <c r="CY4" i="14" a="1"/>
  <c r="CY4" i="14"/>
  <c r="CZ4" i="14" a="1"/>
  <c r="CZ4" i="14"/>
  <c r="DA4" i="14" a="1"/>
  <c r="DA4" i="14"/>
  <c r="DB4" i="14" a="1"/>
  <c r="DB4" i="14"/>
  <c r="DC4" i="14" a="1"/>
  <c r="DC4" i="14"/>
  <c r="DD4" i="14" a="1"/>
  <c r="DD4" i="14"/>
  <c r="DE4" i="14" a="1"/>
  <c r="DE4" i="14"/>
  <c r="DF4" i="14" a="1"/>
  <c r="DF4" i="14"/>
  <c r="DG4" i="14" a="1"/>
  <c r="DG4" i="14"/>
  <c r="DH4" i="14" a="1"/>
  <c r="DH4" i="14"/>
  <c r="DI4" i="14" a="1"/>
  <c r="DI4" i="14"/>
  <c r="DJ4" i="14" a="1"/>
  <c r="DJ4" i="14"/>
  <c r="DK4" i="14" a="1"/>
  <c r="DK4" i="14"/>
  <c r="DL4" i="14" a="1"/>
  <c r="DL4" i="14"/>
  <c r="DM4" i="14" a="1"/>
  <c r="DM4" i="14"/>
  <c r="DN4" i="14" a="1"/>
  <c r="DN4" i="14"/>
  <c r="DO4" i="14" a="1"/>
  <c r="DO4" i="14"/>
  <c r="DP4" i="14" a="1"/>
  <c r="DP4" i="14"/>
  <c r="DQ4" i="14" a="1"/>
  <c r="DQ4" i="14"/>
  <c r="DR4" i="14" a="1"/>
  <c r="DR4" i="14"/>
  <c r="DS4" i="14" a="1"/>
  <c r="DS4" i="14"/>
  <c r="DT4" i="14" a="1"/>
  <c r="DT4" i="14"/>
  <c r="DU4" i="14" a="1"/>
  <c r="DU4" i="14"/>
  <c r="DV4" i="14" a="1"/>
  <c r="DV4" i="14"/>
  <c r="DW4" i="14" a="1"/>
  <c r="DW4" i="14"/>
  <c r="DX4" i="14" a="1"/>
  <c r="DX4" i="14"/>
  <c r="U16" i="14" a="1"/>
  <c r="U16" i="14"/>
  <c r="V16" i="14" a="1"/>
  <c r="V16" i="14"/>
  <c r="W16" i="14" a="1"/>
  <c r="W16" i="14"/>
  <c r="X16" i="14" a="1"/>
  <c r="X16" i="14"/>
  <c r="Y16" i="14" a="1"/>
  <c r="Y16" i="14"/>
  <c r="Z16" i="14" a="1"/>
  <c r="Z16" i="14"/>
  <c r="AA16" i="14" a="1"/>
  <c r="AA16" i="14"/>
  <c r="AB16" i="14" a="1"/>
  <c r="AB16" i="14"/>
  <c r="AC16" i="14" a="1"/>
  <c r="AC16" i="14"/>
  <c r="AD16" i="14" a="1"/>
  <c r="AD16" i="14"/>
  <c r="AE16" i="14" a="1"/>
  <c r="AE16" i="14"/>
  <c r="AF16" i="14" a="1"/>
  <c r="AF16" i="14"/>
  <c r="AG16" i="14" a="1"/>
  <c r="AG16" i="14"/>
  <c r="AH16" i="14" a="1"/>
  <c r="AH16" i="14"/>
  <c r="AI16" i="14" a="1"/>
  <c r="AI16" i="14"/>
  <c r="AJ16" i="14" a="1"/>
  <c r="AJ16" i="14"/>
  <c r="AK16" i="14" a="1"/>
  <c r="AK16" i="14"/>
  <c r="AL16" i="14" a="1"/>
  <c r="AL16" i="14"/>
  <c r="AM16" i="14" a="1"/>
  <c r="AM16" i="14"/>
  <c r="AN16" i="14" a="1"/>
  <c r="AN16" i="14"/>
  <c r="AO16" i="14" a="1"/>
  <c r="AO16" i="14"/>
  <c r="AP16" i="14" a="1"/>
  <c r="AP16" i="14"/>
  <c r="AQ16" i="14" a="1"/>
  <c r="AQ16" i="14"/>
  <c r="AR16" i="14" a="1"/>
  <c r="AR16" i="14"/>
  <c r="AS16" i="14" a="1"/>
  <c r="AS16" i="14"/>
  <c r="AT16" i="14" a="1"/>
  <c r="AT16" i="14"/>
  <c r="AU16" i="14" a="1"/>
  <c r="AU16" i="14"/>
  <c r="AV16" i="14" a="1"/>
  <c r="AV16" i="14"/>
  <c r="AW16" i="14" a="1"/>
  <c r="AW16" i="14"/>
  <c r="AX16" i="14" a="1"/>
  <c r="AX16" i="14"/>
  <c r="AY16" i="14" a="1"/>
  <c r="AY16" i="14"/>
  <c r="AZ16" i="14" a="1"/>
  <c r="AZ16" i="14"/>
  <c r="BA16" i="14" a="1"/>
  <c r="BA16" i="14"/>
  <c r="BB16" i="14" a="1"/>
  <c r="BB16" i="14"/>
  <c r="BC16" i="14" a="1"/>
  <c r="BC16" i="14"/>
  <c r="BD16" i="14" a="1"/>
  <c r="BD16" i="14"/>
  <c r="BE16" i="14" a="1"/>
  <c r="BE16" i="14"/>
  <c r="BF16" i="14" a="1"/>
  <c r="BF16" i="14"/>
  <c r="BG16" i="14" a="1"/>
  <c r="BG16" i="14"/>
  <c r="BH16" i="14" a="1"/>
  <c r="BH16" i="14"/>
  <c r="BI16" i="14" a="1"/>
  <c r="BI16" i="14"/>
  <c r="BJ16" i="14" a="1"/>
  <c r="BJ16" i="14"/>
  <c r="BK16" i="14" a="1"/>
  <c r="BK16" i="14"/>
  <c r="BL16" i="14" a="1"/>
  <c r="BL16" i="14"/>
  <c r="BM16" i="14" a="1"/>
  <c r="BM16" i="14"/>
  <c r="BN16" i="14" a="1"/>
  <c r="BN16" i="14"/>
  <c r="BO16" i="14" a="1"/>
  <c r="BO16" i="14"/>
  <c r="BP16" i="14" a="1"/>
  <c r="BP16" i="14"/>
  <c r="BQ16" i="14" a="1"/>
  <c r="BQ16" i="14"/>
  <c r="BR16" i="14" a="1"/>
  <c r="BR16" i="14"/>
  <c r="BS16" i="14" a="1"/>
  <c r="BS16" i="14"/>
  <c r="BT16" i="14" a="1"/>
  <c r="BT16" i="14"/>
  <c r="BU16" i="14" a="1"/>
  <c r="BU16" i="14"/>
  <c r="BV16" i="14" a="1"/>
  <c r="BV16" i="14"/>
  <c r="BW16" i="14" a="1"/>
  <c r="BW16" i="14"/>
  <c r="BX16" i="14" a="1"/>
  <c r="BX16" i="14"/>
  <c r="BY16" i="14" a="1"/>
  <c r="BY16" i="14"/>
  <c r="BZ16" i="14" a="1"/>
  <c r="BZ16" i="14"/>
  <c r="CA16" i="14" a="1"/>
  <c r="CA16" i="14"/>
  <c r="CB16" i="14" a="1"/>
  <c r="CB16" i="14"/>
  <c r="CC16" i="14" a="1"/>
  <c r="CC16" i="14"/>
  <c r="CD16" i="14" a="1"/>
  <c r="CD16" i="14"/>
  <c r="CE16" i="14" a="1"/>
  <c r="CE16" i="14"/>
  <c r="CF16" i="14" a="1"/>
  <c r="CF16" i="14"/>
  <c r="CG16" i="14" a="1"/>
  <c r="CG16" i="14"/>
  <c r="CH16" i="14" a="1"/>
  <c r="CH16" i="14"/>
  <c r="CI16" i="14" a="1"/>
  <c r="CI16" i="14"/>
  <c r="CJ16" i="14" a="1"/>
  <c r="CJ16" i="14"/>
  <c r="CK16" i="14" a="1"/>
  <c r="CK16" i="14"/>
  <c r="CL16" i="14" a="1"/>
  <c r="CL16" i="14"/>
  <c r="CM16" i="14" a="1"/>
  <c r="CM16" i="14"/>
  <c r="CN16" i="14" a="1"/>
  <c r="CN16" i="14"/>
  <c r="CO16" i="14" a="1"/>
  <c r="CO16" i="14"/>
  <c r="CP16" i="14" a="1"/>
  <c r="CP16" i="14"/>
  <c r="CQ16" i="14" a="1"/>
  <c r="CQ16" i="14"/>
  <c r="CR16" i="14" a="1"/>
  <c r="CR16" i="14"/>
  <c r="CS16" i="14" a="1"/>
  <c r="CS16" i="14"/>
  <c r="CT16" i="14" a="1"/>
  <c r="CT16" i="14"/>
  <c r="CU16" i="14" a="1"/>
  <c r="CU16" i="14"/>
  <c r="CV16" i="14" a="1"/>
  <c r="CV16" i="14"/>
  <c r="CW16" i="14" a="1"/>
  <c r="CW16" i="14"/>
  <c r="CX16" i="14" a="1"/>
  <c r="CX16" i="14"/>
  <c r="CY16" i="14" a="1"/>
  <c r="CY16" i="14"/>
  <c r="CZ16" i="14" a="1"/>
  <c r="CZ16" i="14"/>
  <c r="DA16" i="14" a="1"/>
  <c r="DA16" i="14"/>
  <c r="DB16" i="14" a="1"/>
  <c r="DB16" i="14"/>
  <c r="DC16" i="14" a="1"/>
  <c r="DC16" i="14"/>
  <c r="DD16" i="14" a="1"/>
  <c r="DD16" i="14"/>
  <c r="DE16" i="14" a="1"/>
  <c r="DE16" i="14"/>
  <c r="DF16" i="14" a="1"/>
  <c r="DF16" i="14"/>
  <c r="DG16" i="14" a="1"/>
  <c r="DG16" i="14"/>
  <c r="DH16" i="14" a="1"/>
  <c r="DH16" i="14"/>
  <c r="DI16" i="14" a="1"/>
  <c r="DI16" i="14"/>
  <c r="DJ16" i="14" a="1"/>
  <c r="DJ16" i="14"/>
  <c r="DK16" i="14" a="1"/>
  <c r="DK16" i="14"/>
  <c r="DL16" i="14" a="1"/>
  <c r="DL16" i="14"/>
  <c r="DM16" i="14" a="1"/>
  <c r="DM16" i="14"/>
  <c r="DN16" i="14" a="1"/>
  <c r="DN16" i="14"/>
  <c r="DO16" i="14" a="1"/>
  <c r="DO16" i="14"/>
  <c r="DP16" i="14" a="1"/>
  <c r="DP16" i="14"/>
  <c r="DQ16" i="14" a="1"/>
  <c r="DQ16" i="14"/>
  <c r="DR16" i="14" a="1"/>
  <c r="DR16" i="14"/>
  <c r="DS16" i="14" a="1"/>
  <c r="DS16" i="14"/>
  <c r="DT16" i="14" a="1"/>
  <c r="DT16" i="14"/>
  <c r="DU16" i="14" a="1"/>
  <c r="DU16" i="14"/>
  <c r="DV16" i="14" a="1"/>
  <c r="DV16" i="14"/>
  <c r="DW16" i="14" a="1"/>
  <c r="DW16" i="14"/>
  <c r="DX16" i="14" a="1"/>
  <c r="DX16" i="14"/>
  <c r="O22" i="14" a="1"/>
  <c r="O22" i="14"/>
  <c r="P22" i="14" a="1"/>
  <c r="P22" i="14"/>
  <c r="Q22" i="14" a="1"/>
  <c r="Q22" i="14"/>
  <c r="R22" i="14" a="1"/>
  <c r="R22" i="14"/>
  <c r="S22" i="14" a="1"/>
  <c r="S22" i="14"/>
  <c r="T22" i="14" a="1"/>
  <c r="T22" i="14"/>
  <c r="U22" i="14" a="1"/>
  <c r="U22" i="14"/>
  <c r="V22" i="14" a="1"/>
  <c r="V22" i="14"/>
  <c r="W22" i="14" a="1"/>
  <c r="W22" i="14"/>
  <c r="X22" i="14" a="1"/>
  <c r="X22" i="14"/>
  <c r="Y22" i="14" a="1"/>
  <c r="Y22" i="14"/>
  <c r="Z22" i="14" a="1"/>
  <c r="Z22" i="14"/>
  <c r="AA22" i="14" a="1"/>
  <c r="AA22" i="14"/>
  <c r="AB22" i="14" a="1"/>
  <c r="AB22" i="14"/>
  <c r="AC22" i="14" a="1"/>
  <c r="AC22" i="14"/>
  <c r="AD22" i="14" a="1"/>
  <c r="AD22" i="14"/>
  <c r="AE22" i="14" a="1"/>
  <c r="AE22" i="14"/>
  <c r="AF22" i="14" a="1"/>
  <c r="AF22" i="14"/>
  <c r="AG22" i="14" a="1"/>
  <c r="AG22" i="14"/>
  <c r="AH22" i="14" a="1"/>
  <c r="AH22" i="14"/>
  <c r="AI22" i="14" a="1"/>
  <c r="AI22" i="14"/>
  <c r="AJ22" i="14" a="1"/>
  <c r="AJ22" i="14"/>
  <c r="AK22" i="14" a="1"/>
  <c r="AK22" i="14"/>
  <c r="AL22" i="14" a="1"/>
  <c r="AL22" i="14"/>
  <c r="AM22" i="14" a="1"/>
  <c r="AM22" i="14"/>
  <c r="AN22" i="14" a="1"/>
  <c r="AN22" i="14"/>
  <c r="AO22" i="14" a="1"/>
  <c r="AO22" i="14"/>
  <c r="AP22" i="14" a="1"/>
  <c r="AP22" i="14"/>
  <c r="AQ22" i="14" a="1"/>
  <c r="AQ22" i="14"/>
  <c r="AR22" i="14" a="1"/>
  <c r="AR22" i="14"/>
  <c r="AS22" i="14" a="1"/>
  <c r="AS22" i="14"/>
  <c r="AT22" i="14" a="1"/>
  <c r="AT22" i="14"/>
  <c r="AU22" i="14" a="1"/>
  <c r="AU22" i="14"/>
  <c r="AV22" i="14" a="1"/>
  <c r="AV22" i="14"/>
  <c r="AW22" i="14" a="1"/>
  <c r="AW22" i="14"/>
  <c r="AX22" i="14" a="1"/>
  <c r="AX22" i="14"/>
  <c r="AY22" i="14" a="1"/>
  <c r="AY22" i="14"/>
  <c r="AZ22" i="14" a="1"/>
  <c r="AZ22" i="14"/>
  <c r="BA22" i="14" a="1"/>
  <c r="BA22" i="14"/>
  <c r="BB22" i="14" a="1"/>
  <c r="BB22" i="14"/>
  <c r="BC22" i="14" a="1"/>
  <c r="BC22" i="14"/>
  <c r="BD22" i="14" a="1"/>
  <c r="BD22" i="14"/>
  <c r="BE22" i="14" a="1"/>
  <c r="BE22" i="14"/>
  <c r="BF22" i="14" a="1"/>
  <c r="BF22" i="14"/>
  <c r="BG22" i="14" a="1"/>
  <c r="BG22" i="14"/>
  <c r="BH22" i="14" a="1"/>
  <c r="BH22" i="14"/>
  <c r="BI22" i="14" a="1"/>
  <c r="BI22" i="14"/>
  <c r="BJ22" i="14" a="1"/>
  <c r="BJ22" i="14"/>
  <c r="BK22" i="14" a="1"/>
  <c r="BK22" i="14"/>
  <c r="BL22" i="14" a="1"/>
  <c r="BL22" i="14"/>
  <c r="BM22" i="14" a="1"/>
  <c r="BM22" i="14"/>
  <c r="BN22" i="14" a="1"/>
  <c r="BN22" i="14"/>
  <c r="BO22" i="14" a="1"/>
  <c r="BO22" i="14"/>
  <c r="BP22" i="14" a="1"/>
  <c r="BP22" i="14"/>
  <c r="BQ22" i="14" a="1"/>
  <c r="BQ22" i="14"/>
  <c r="BR22" i="14" a="1"/>
  <c r="BR22" i="14"/>
  <c r="BS22" i="14" a="1"/>
  <c r="BS22" i="14"/>
  <c r="BT22" i="14" a="1"/>
  <c r="BT22" i="14"/>
  <c r="BU22" i="14" a="1"/>
  <c r="BU22" i="14"/>
  <c r="BV22" i="14" a="1"/>
  <c r="BV22" i="14"/>
  <c r="BW22" i="14" a="1"/>
  <c r="BW22" i="14"/>
  <c r="BX22" i="14" a="1"/>
  <c r="BX22" i="14"/>
  <c r="BY22" i="14" a="1"/>
  <c r="BY22" i="14"/>
  <c r="BZ22" i="14" a="1"/>
  <c r="BZ22" i="14"/>
  <c r="CA22" i="14" a="1"/>
  <c r="CA22" i="14"/>
  <c r="CB22" i="14" a="1"/>
  <c r="CB22" i="14"/>
  <c r="CC22" i="14" a="1"/>
  <c r="CC22" i="14"/>
  <c r="CD22" i="14" a="1"/>
  <c r="CD22" i="14"/>
  <c r="CE22" i="14" a="1"/>
  <c r="CE22" i="14"/>
  <c r="CF22" i="14" a="1"/>
  <c r="CF22" i="14"/>
  <c r="CG22" i="14" a="1"/>
  <c r="CG22" i="14"/>
  <c r="CH22" i="14" a="1"/>
  <c r="CH22" i="14"/>
  <c r="CI22" i="14" a="1"/>
  <c r="CI22" i="14"/>
  <c r="CJ22" i="14" a="1"/>
  <c r="CJ22" i="14"/>
  <c r="CK22" i="14" a="1"/>
  <c r="CK22" i="14"/>
  <c r="CL22" i="14" a="1"/>
  <c r="CL22" i="14"/>
  <c r="CM22" i="14" a="1"/>
  <c r="CM22" i="14"/>
  <c r="CN22" i="14" a="1"/>
  <c r="CN22" i="14"/>
  <c r="CO22" i="14" a="1"/>
  <c r="CO22" i="14"/>
  <c r="CP22" i="14" a="1"/>
  <c r="CP22" i="14"/>
  <c r="CQ22" i="14" a="1"/>
  <c r="CQ22" i="14"/>
  <c r="CR22" i="14" a="1"/>
  <c r="CR22" i="14"/>
  <c r="CS22" i="14" a="1"/>
  <c r="CS22" i="14"/>
  <c r="CT22" i="14" a="1"/>
  <c r="CT22" i="14"/>
  <c r="CU22" i="14" a="1"/>
  <c r="CU22" i="14"/>
  <c r="CV22" i="14" a="1"/>
  <c r="CV22" i="14"/>
  <c r="CW22" i="14" a="1"/>
  <c r="CW22" i="14"/>
  <c r="CX22" i="14" a="1"/>
  <c r="CX22" i="14"/>
  <c r="CY22" i="14" a="1"/>
  <c r="CY22" i="14"/>
  <c r="CZ22" i="14" a="1"/>
  <c r="CZ22" i="14"/>
  <c r="DA22" i="14" a="1"/>
  <c r="DA22" i="14"/>
  <c r="DB22" i="14" a="1"/>
  <c r="DB22" i="14"/>
  <c r="DC22" i="14" a="1"/>
  <c r="DC22" i="14"/>
  <c r="DD22" i="14" a="1"/>
  <c r="DD22" i="14"/>
  <c r="DE22" i="14" a="1"/>
  <c r="DE22" i="14"/>
  <c r="DF22" i="14" a="1"/>
  <c r="DF22" i="14"/>
  <c r="DG22" i="14" a="1"/>
  <c r="DG22" i="14"/>
  <c r="DH22" i="14" a="1"/>
  <c r="DH22" i="14"/>
  <c r="DI22" i="14" a="1"/>
  <c r="DI22" i="14"/>
  <c r="DJ22" i="14" a="1"/>
  <c r="DJ22" i="14"/>
  <c r="DK22" i="14" a="1"/>
  <c r="DK22" i="14"/>
  <c r="DL22" i="14" a="1"/>
  <c r="DL22" i="14"/>
  <c r="DM22" i="14" a="1"/>
  <c r="DM22" i="14"/>
  <c r="DN22" i="14" a="1"/>
  <c r="DN22" i="14"/>
  <c r="DO22" i="14" a="1"/>
  <c r="DO22" i="14"/>
  <c r="DP22" i="14" a="1"/>
  <c r="DP22" i="14"/>
  <c r="DQ22" i="14" a="1"/>
  <c r="DQ22" i="14"/>
  <c r="DR22" i="14" a="1"/>
  <c r="DR22" i="14"/>
  <c r="DS22" i="14" a="1"/>
  <c r="DS22" i="14"/>
  <c r="DT22" i="14" a="1"/>
  <c r="DT22" i="14"/>
  <c r="DU22" i="14" a="1"/>
  <c r="DU22" i="14"/>
  <c r="DV22" i="14" a="1"/>
  <c r="DV22" i="14"/>
  <c r="DW22" i="14" a="1"/>
  <c r="DW22" i="14"/>
  <c r="DX22" i="14" a="1"/>
  <c r="DX22" i="14"/>
  <c r="U28" i="14" a="1"/>
  <c r="U28" i="14"/>
  <c r="V28" i="14" a="1"/>
  <c r="V28" i="14"/>
  <c r="W28" i="14" a="1"/>
  <c r="W28" i="14"/>
  <c r="X28" i="14" a="1"/>
  <c r="X28" i="14"/>
  <c r="Y28" i="14" a="1"/>
  <c r="Y28" i="14"/>
  <c r="Z28" i="14" a="1"/>
  <c r="Z28" i="14"/>
  <c r="AA28" i="14" a="1"/>
  <c r="AA28" i="14"/>
  <c r="AB28" i="14" a="1"/>
  <c r="AB28" i="14"/>
  <c r="AC28" i="14" a="1"/>
  <c r="AC28" i="14"/>
  <c r="AD28" i="14" a="1"/>
  <c r="AD28" i="14"/>
  <c r="AE28" i="14" a="1"/>
  <c r="AE28" i="14"/>
  <c r="AF28" i="14" a="1"/>
  <c r="AF28" i="14"/>
  <c r="AG28" i="14" a="1"/>
  <c r="AG28" i="14"/>
  <c r="AH28" i="14" a="1"/>
  <c r="AH28" i="14"/>
  <c r="AI28" i="14" a="1"/>
  <c r="AI28" i="14"/>
  <c r="AJ28" i="14" a="1"/>
  <c r="AJ28" i="14"/>
  <c r="AK28" i="14" a="1"/>
  <c r="AK28" i="14"/>
  <c r="AL28" i="14" a="1"/>
  <c r="AL28" i="14"/>
  <c r="AM28" i="14" a="1"/>
  <c r="AM28" i="14"/>
  <c r="AN28" i="14" a="1"/>
  <c r="AN28" i="14"/>
  <c r="AO28" i="14" a="1"/>
  <c r="AO28" i="14"/>
  <c r="AP28" i="14" a="1"/>
  <c r="AP28" i="14"/>
  <c r="AQ28" i="14" a="1"/>
  <c r="AQ28" i="14"/>
  <c r="AR28" i="14" a="1"/>
  <c r="AR28" i="14"/>
  <c r="AS28" i="14" a="1"/>
  <c r="AS28" i="14"/>
  <c r="AT28" i="14" a="1"/>
  <c r="AT28" i="14"/>
  <c r="AU28" i="14" a="1"/>
  <c r="AU28" i="14"/>
  <c r="AV28" i="14" a="1"/>
  <c r="AV28" i="14"/>
  <c r="AW28" i="14" a="1"/>
  <c r="AW28" i="14"/>
  <c r="AX28" i="14" a="1"/>
  <c r="AX28" i="14"/>
  <c r="AY28" i="14" a="1"/>
  <c r="AY28" i="14"/>
  <c r="AZ28" i="14" a="1"/>
  <c r="AZ28" i="14"/>
  <c r="BA28" i="14" a="1"/>
  <c r="BA28" i="14"/>
  <c r="BB28" i="14" a="1"/>
  <c r="BB28" i="14"/>
  <c r="BC28" i="14" a="1"/>
  <c r="BC28" i="14"/>
  <c r="BD28" i="14" a="1"/>
  <c r="BD28" i="14"/>
  <c r="BE28" i="14" a="1"/>
  <c r="BE28" i="14"/>
  <c r="BF28" i="14" a="1"/>
  <c r="BF28" i="14"/>
  <c r="BG28" i="14" a="1"/>
  <c r="BG28" i="14"/>
  <c r="BH28" i="14" a="1"/>
  <c r="BH28" i="14"/>
  <c r="BI28" i="14" a="1"/>
  <c r="BI28" i="14"/>
  <c r="BJ28" i="14" a="1"/>
  <c r="BJ28" i="14"/>
  <c r="BK28" i="14" a="1"/>
  <c r="BK28" i="14"/>
  <c r="BL28" i="14" a="1"/>
  <c r="BL28" i="14"/>
  <c r="BM28" i="14" a="1"/>
  <c r="BM28" i="14"/>
  <c r="BN28" i="14" a="1"/>
  <c r="BN28" i="14"/>
  <c r="BO28" i="14" a="1"/>
  <c r="BO28" i="14"/>
  <c r="BP28" i="14" a="1"/>
  <c r="BP28" i="14"/>
  <c r="BQ28" i="14" a="1"/>
  <c r="BQ28" i="14"/>
  <c r="BR28" i="14" a="1"/>
  <c r="BR28" i="14"/>
  <c r="BS28" i="14" a="1"/>
  <c r="BS28" i="14"/>
  <c r="BT28" i="14" a="1"/>
  <c r="BT28" i="14"/>
  <c r="BU28" i="14" a="1"/>
  <c r="BU28" i="14"/>
  <c r="BV28" i="14" a="1"/>
  <c r="BV28" i="14"/>
  <c r="BW28" i="14" a="1"/>
  <c r="BW28" i="14"/>
  <c r="BX28" i="14" a="1"/>
  <c r="BX28" i="14"/>
  <c r="BY28" i="14" a="1"/>
  <c r="BY28" i="14"/>
  <c r="BZ28" i="14" a="1"/>
  <c r="BZ28" i="14"/>
  <c r="CA28" i="14" a="1"/>
  <c r="CA28" i="14"/>
  <c r="CB28" i="14" a="1"/>
  <c r="CB28" i="14"/>
  <c r="CC28" i="14" a="1"/>
  <c r="CC28" i="14"/>
  <c r="CD28" i="14" a="1"/>
  <c r="CD28" i="14"/>
  <c r="CE28" i="14" a="1"/>
  <c r="CE28" i="14"/>
  <c r="CF28" i="14" a="1"/>
  <c r="CF28" i="14"/>
  <c r="CG28" i="14" a="1"/>
  <c r="CG28" i="14"/>
  <c r="CH28" i="14" a="1"/>
  <c r="CH28" i="14"/>
  <c r="CI28" i="14" a="1"/>
  <c r="CI28" i="14"/>
  <c r="CJ28" i="14" a="1"/>
  <c r="CJ28" i="14"/>
  <c r="CK28" i="14" a="1"/>
  <c r="CK28" i="14"/>
  <c r="CL28" i="14" a="1"/>
  <c r="CL28" i="14"/>
  <c r="CM28" i="14" a="1"/>
  <c r="CM28" i="14"/>
  <c r="CN28" i="14" a="1"/>
  <c r="CN28" i="14"/>
  <c r="CO28" i="14" a="1"/>
  <c r="CO28" i="14"/>
  <c r="CP28" i="14" a="1"/>
  <c r="CP28" i="14"/>
  <c r="CQ28" i="14" a="1"/>
  <c r="CQ28" i="14"/>
  <c r="CR28" i="14" a="1"/>
  <c r="CR28" i="14"/>
  <c r="CS28" i="14" a="1"/>
  <c r="CS28" i="14"/>
  <c r="CT28" i="14" a="1"/>
  <c r="CT28" i="14"/>
  <c r="CU28" i="14" a="1"/>
  <c r="CU28" i="14"/>
  <c r="CV28" i="14" a="1"/>
  <c r="CV28" i="14"/>
  <c r="CW28" i="14" a="1"/>
  <c r="CW28" i="14"/>
  <c r="CX28" i="14" a="1"/>
  <c r="CX28" i="14"/>
  <c r="CY28" i="14" a="1"/>
  <c r="CY28" i="14"/>
  <c r="CZ28" i="14" a="1"/>
  <c r="CZ28" i="14"/>
  <c r="DA28" i="14" a="1"/>
  <c r="DA28" i="14"/>
  <c r="DB28" i="14" a="1"/>
  <c r="DB28" i="14"/>
  <c r="DC28" i="14" a="1"/>
  <c r="DC28" i="14"/>
  <c r="DD28" i="14" a="1"/>
  <c r="DD28" i="14"/>
  <c r="DE28" i="14" a="1"/>
  <c r="DE28" i="14"/>
  <c r="DF28" i="14" a="1"/>
  <c r="DF28" i="14"/>
  <c r="DG28" i="14" a="1"/>
  <c r="DG28" i="14"/>
  <c r="DH28" i="14" a="1"/>
  <c r="DH28" i="14"/>
  <c r="DI28" i="14" a="1"/>
  <c r="DI28" i="14"/>
  <c r="DJ28" i="14" a="1"/>
  <c r="DJ28" i="14"/>
  <c r="DK28" i="14" a="1"/>
  <c r="DK28" i="14"/>
  <c r="DL28" i="14" a="1"/>
  <c r="DL28" i="14"/>
  <c r="DM28" i="14" a="1"/>
  <c r="DM28" i="14"/>
  <c r="DN28" i="14" a="1"/>
  <c r="DN28" i="14"/>
  <c r="DO28" i="14" a="1"/>
  <c r="DO28" i="14"/>
  <c r="DP28" i="14" a="1"/>
  <c r="DP28" i="14"/>
  <c r="DQ28" i="14" a="1"/>
  <c r="DQ28" i="14"/>
  <c r="DR28" i="14" a="1"/>
  <c r="DR28" i="14"/>
  <c r="DS28" i="14" a="1"/>
  <c r="DS28" i="14"/>
  <c r="DT28" i="14" a="1"/>
  <c r="DT28" i="14"/>
  <c r="DU28" i="14" a="1"/>
  <c r="DU28" i="14"/>
  <c r="DV28" i="14" a="1"/>
  <c r="DV28" i="14"/>
  <c r="DW28" i="14" a="1"/>
  <c r="DW28" i="14"/>
  <c r="DX28" i="14" a="1"/>
  <c r="DX28" i="14"/>
  <c r="O34" i="14" a="1"/>
  <c r="O34" i="14"/>
  <c r="P34" i="14" a="1"/>
  <c r="P34" i="14"/>
  <c r="Q34" i="14" a="1"/>
  <c r="Q34" i="14"/>
  <c r="R34" i="14" a="1"/>
  <c r="R34" i="14"/>
  <c r="S34" i="14" a="1"/>
  <c r="S34" i="14"/>
  <c r="T34" i="14" a="1"/>
  <c r="T34" i="14"/>
  <c r="U34" i="14" a="1"/>
  <c r="U34" i="14"/>
  <c r="V34" i="14" a="1"/>
  <c r="V34" i="14"/>
  <c r="W34" i="14" a="1"/>
  <c r="W34" i="14"/>
  <c r="X34" i="14" a="1"/>
  <c r="X34" i="14"/>
  <c r="Y34" i="14" a="1"/>
  <c r="Y34" i="14"/>
  <c r="Z34" i="14" a="1"/>
  <c r="Z34" i="14"/>
  <c r="AA34" i="14" a="1"/>
  <c r="AA34" i="14"/>
  <c r="AB34" i="14" a="1"/>
  <c r="AB34" i="14"/>
  <c r="AC34" i="14" a="1"/>
  <c r="AC34" i="14"/>
  <c r="AD34" i="14" a="1"/>
  <c r="AD34" i="14"/>
  <c r="AE34" i="14" a="1"/>
  <c r="AE34" i="14"/>
  <c r="AF34" i="14" a="1"/>
  <c r="AF34" i="14"/>
  <c r="AG34" i="14" a="1"/>
  <c r="AG34" i="14"/>
  <c r="AH34" i="14" a="1"/>
  <c r="AH34" i="14"/>
  <c r="AI34" i="14" a="1"/>
  <c r="AI34" i="14"/>
  <c r="AJ34" i="14" a="1"/>
  <c r="AJ34" i="14"/>
  <c r="AK34" i="14" a="1"/>
  <c r="AK34" i="14"/>
  <c r="AL34" i="14" a="1"/>
  <c r="AL34" i="14"/>
  <c r="AM34" i="14" a="1"/>
  <c r="AM34" i="14"/>
  <c r="AN34" i="14" a="1"/>
  <c r="AN34" i="14"/>
  <c r="AO34" i="14" a="1"/>
  <c r="AO34" i="14"/>
  <c r="AP34" i="14" a="1"/>
  <c r="AP34" i="14"/>
  <c r="AQ34" i="14" a="1"/>
  <c r="AQ34" i="14"/>
  <c r="AR34" i="14" a="1"/>
  <c r="AR34" i="14"/>
  <c r="AS34" i="14" a="1"/>
  <c r="AS34" i="14"/>
  <c r="AT34" i="14" a="1"/>
  <c r="AT34" i="14"/>
  <c r="AU34" i="14" a="1"/>
  <c r="AU34" i="14"/>
  <c r="AV34" i="14" a="1"/>
  <c r="AV34" i="14"/>
  <c r="AW34" i="14" a="1"/>
  <c r="AW34" i="14"/>
  <c r="AX34" i="14" a="1"/>
  <c r="AX34" i="14"/>
  <c r="AY34" i="14" a="1"/>
  <c r="AY34" i="14"/>
  <c r="AZ34" i="14" a="1"/>
  <c r="AZ34" i="14"/>
  <c r="BA34" i="14" a="1"/>
  <c r="BA34" i="14"/>
  <c r="BB34" i="14" a="1"/>
  <c r="BB34" i="14"/>
  <c r="BC34" i="14" a="1"/>
  <c r="BC34" i="14"/>
  <c r="BD34" i="14" a="1"/>
  <c r="BD34" i="14"/>
  <c r="BE34" i="14" a="1"/>
  <c r="BE34" i="14"/>
  <c r="BF34" i="14" a="1"/>
  <c r="BF34" i="14"/>
  <c r="BG34" i="14" a="1"/>
  <c r="BG34" i="14"/>
  <c r="BH34" i="14" a="1"/>
  <c r="BH34" i="14"/>
  <c r="BI34" i="14" a="1"/>
  <c r="BI34" i="14"/>
  <c r="BJ34" i="14" a="1"/>
  <c r="BJ34" i="14"/>
  <c r="BK34" i="14" a="1"/>
  <c r="BK34" i="14"/>
  <c r="BL34" i="14" a="1"/>
  <c r="BL34" i="14"/>
  <c r="BM34" i="14" a="1"/>
  <c r="BM34" i="14"/>
  <c r="BN34" i="14" a="1"/>
  <c r="BN34" i="14"/>
  <c r="BO34" i="14" a="1"/>
  <c r="BO34" i="14"/>
  <c r="BP34" i="14" a="1"/>
  <c r="BP34" i="14"/>
  <c r="BQ34" i="14" a="1"/>
  <c r="BQ34" i="14"/>
  <c r="BR34" i="14" a="1"/>
  <c r="BR34" i="14"/>
  <c r="BS34" i="14" a="1"/>
  <c r="BS34" i="14"/>
  <c r="BT34" i="14" a="1"/>
  <c r="BT34" i="14"/>
  <c r="BU34" i="14" a="1"/>
  <c r="BU34" i="14"/>
  <c r="BV34" i="14" a="1"/>
  <c r="BV34" i="14"/>
  <c r="BW34" i="14" a="1"/>
  <c r="BW34" i="14"/>
  <c r="BX34" i="14" a="1"/>
  <c r="BX34" i="14"/>
  <c r="BY34" i="14" a="1"/>
  <c r="BY34" i="14"/>
  <c r="BZ34" i="14" a="1"/>
  <c r="BZ34" i="14"/>
  <c r="CA34" i="14" a="1"/>
  <c r="CA34" i="14"/>
  <c r="CB34" i="14" a="1"/>
  <c r="CB34" i="14"/>
  <c r="CC34" i="14" a="1"/>
  <c r="CC34" i="14"/>
  <c r="CD34" i="14" a="1"/>
  <c r="CD34" i="14"/>
  <c r="CE34" i="14" a="1"/>
  <c r="CE34" i="14"/>
  <c r="CF34" i="14" a="1"/>
  <c r="CF34" i="14"/>
  <c r="CG34" i="14" a="1"/>
  <c r="CG34" i="14"/>
  <c r="CH34" i="14" a="1"/>
  <c r="CH34" i="14"/>
  <c r="CI34" i="14" a="1"/>
  <c r="CI34" i="14"/>
  <c r="CJ34" i="14" a="1"/>
  <c r="CJ34" i="14"/>
  <c r="CK34" i="14" a="1"/>
  <c r="CK34" i="14"/>
  <c r="CL34" i="14" a="1"/>
  <c r="CL34" i="14"/>
  <c r="CM34" i="14" a="1"/>
  <c r="CM34" i="14"/>
  <c r="CN34" i="14" a="1"/>
  <c r="CN34" i="14"/>
  <c r="CO34" i="14" a="1"/>
  <c r="CO34" i="14"/>
  <c r="CP34" i="14" a="1"/>
  <c r="CP34" i="14"/>
  <c r="CQ34" i="14" a="1"/>
  <c r="CQ34" i="14"/>
  <c r="CR34" i="14" a="1"/>
  <c r="CR34" i="14"/>
  <c r="CS34" i="14" a="1"/>
  <c r="CS34" i="14"/>
  <c r="CT34" i="14" a="1"/>
  <c r="CT34" i="14"/>
  <c r="CU34" i="14" a="1"/>
  <c r="CU34" i="14"/>
  <c r="CV34" i="14" a="1"/>
  <c r="CV34" i="14"/>
  <c r="CW34" i="14" a="1"/>
  <c r="CW34" i="14"/>
  <c r="CX34" i="14" a="1"/>
  <c r="CX34" i="14"/>
  <c r="CY34" i="14" a="1"/>
  <c r="CY34" i="14"/>
  <c r="CZ34" i="14" a="1"/>
  <c r="CZ34" i="14"/>
  <c r="DA34" i="14" a="1"/>
  <c r="DA34" i="14"/>
  <c r="DB34" i="14" a="1"/>
  <c r="DB34" i="14"/>
  <c r="DC34" i="14" a="1"/>
  <c r="DC34" i="14"/>
  <c r="DD34" i="14" a="1"/>
  <c r="DD34" i="14"/>
  <c r="DE34" i="14" a="1"/>
  <c r="DE34" i="14"/>
  <c r="DF34" i="14" a="1"/>
  <c r="DF34" i="14"/>
  <c r="DG34" i="14" a="1"/>
  <c r="DG34" i="14"/>
  <c r="DH34" i="14" a="1"/>
  <c r="DH34" i="14"/>
  <c r="DI34" i="14" a="1"/>
  <c r="DI34" i="14"/>
  <c r="DJ34" i="14" a="1"/>
  <c r="DJ34" i="14"/>
  <c r="DK34" i="14" a="1"/>
  <c r="DK34" i="14"/>
  <c r="DL34" i="14" a="1"/>
  <c r="DL34" i="14"/>
  <c r="DM34" i="14" a="1"/>
  <c r="DM34" i="14"/>
  <c r="DN34" i="14" a="1"/>
  <c r="DN34" i="14"/>
  <c r="DO34" i="14" a="1"/>
  <c r="DO34" i="14"/>
  <c r="DP34" i="14" a="1"/>
  <c r="DP34" i="14"/>
  <c r="DQ34" i="14" a="1"/>
  <c r="DQ34" i="14"/>
  <c r="DR34" i="14" a="1"/>
  <c r="DR34" i="14"/>
  <c r="DS34" i="14" a="1"/>
  <c r="DS34" i="14"/>
  <c r="DT34" i="14" a="1"/>
  <c r="DT34" i="14"/>
  <c r="DU34" i="14" a="1"/>
  <c r="DU34" i="14"/>
  <c r="DV34" i="14" a="1"/>
  <c r="DV34" i="14"/>
  <c r="DW34" i="14" a="1"/>
  <c r="DW34" i="14"/>
  <c r="DX34" i="14" a="1"/>
  <c r="DX34" i="14"/>
  <c r="P57" i="14" a="1"/>
  <c r="P57" i="14"/>
  <c r="Q57" i="14" a="1"/>
  <c r="Q57" i="14"/>
  <c r="R57" i="14" a="1"/>
  <c r="R57" i="14"/>
  <c r="S57" i="14" a="1"/>
  <c r="S57" i="14"/>
  <c r="T57" i="14" a="1"/>
  <c r="T57" i="14"/>
  <c r="U57" i="14" a="1"/>
  <c r="U57" i="14"/>
  <c r="V57" i="14" a="1"/>
  <c r="V57" i="14"/>
  <c r="W57" i="14" a="1"/>
  <c r="W57" i="14"/>
  <c r="X57" i="14" a="1"/>
  <c r="X57" i="14"/>
  <c r="Y57" i="14" a="1"/>
  <c r="Y57" i="14"/>
  <c r="Z57" i="14" a="1"/>
  <c r="Z57" i="14"/>
  <c r="AA57" i="14" a="1"/>
  <c r="AA57" i="14"/>
  <c r="AB57" i="14" a="1"/>
  <c r="AB57" i="14"/>
  <c r="AC57" i="14" a="1"/>
  <c r="AC57" i="14"/>
  <c r="AD57" i="14" a="1"/>
  <c r="AD57" i="14"/>
  <c r="AE57" i="14" a="1"/>
  <c r="AE57" i="14"/>
  <c r="AF57" i="14" a="1"/>
  <c r="AF57" i="14"/>
  <c r="AG57" i="14" a="1"/>
  <c r="AG57" i="14"/>
  <c r="AH57" i="14" a="1"/>
  <c r="AH57" i="14"/>
  <c r="AI57" i="14" a="1"/>
  <c r="AI57" i="14"/>
  <c r="AJ57" i="14" a="1"/>
  <c r="AJ57" i="14"/>
  <c r="AK57" i="14" a="1"/>
  <c r="AK57" i="14"/>
  <c r="AL57" i="14" a="1"/>
  <c r="AL57" i="14"/>
  <c r="AM57" i="14" a="1"/>
  <c r="AM57" i="14"/>
  <c r="AN57" i="14" a="1"/>
  <c r="AN57" i="14"/>
  <c r="AO57" i="14" a="1"/>
  <c r="AO57" i="14"/>
  <c r="AP57" i="14" a="1"/>
  <c r="AP57" i="14"/>
  <c r="AQ57" i="14" a="1"/>
  <c r="AQ57" i="14"/>
  <c r="AR57" i="14" a="1"/>
  <c r="AR57" i="14"/>
  <c r="AS57" i="14" a="1"/>
  <c r="AS57" i="14"/>
  <c r="AT57" i="14" a="1"/>
  <c r="AT57" i="14"/>
  <c r="AU57" i="14" a="1"/>
  <c r="AU57" i="14"/>
  <c r="AV57" i="14" a="1"/>
  <c r="AV57" i="14"/>
  <c r="AW57" i="14" a="1"/>
  <c r="AW57" i="14"/>
  <c r="AX57" i="14" a="1"/>
  <c r="AX57" i="14"/>
  <c r="AY57" i="14" a="1"/>
  <c r="AY57" i="14"/>
  <c r="AZ57" i="14" a="1"/>
  <c r="AZ57" i="14"/>
  <c r="BA57" i="14" a="1"/>
  <c r="BA57" i="14"/>
  <c r="BB57" i="14" a="1"/>
  <c r="BB57" i="14"/>
  <c r="BC57" i="14" a="1"/>
  <c r="BC57" i="14"/>
  <c r="BD57" i="14" a="1"/>
  <c r="BD57" i="14"/>
  <c r="BE57" i="14" a="1"/>
  <c r="BE57" i="14"/>
  <c r="BF57" i="14" a="1"/>
  <c r="BF57" i="14"/>
  <c r="BG57" i="14" a="1"/>
  <c r="BG57" i="14"/>
  <c r="BH57" i="14" a="1"/>
  <c r="BH57" i="14"/>
  <c r="BI57" i="14" a="1"/>
  <c r="BI57" i="14"/>
  <c r="BJ57" i="14" a="1"/>
  <c r="BJ57" i="14"/>
  <c r="BK57" i="14" a="1"/>
  <c r="BK57" i="14"/>
  <c r="BL57" i="14" a="1"/>
  <c r="BL57" i="14"/>
  <c r="BM57" i="14" a="1"/>
  <c r="BM57" i="14"/>
  <c r="BN57" i="14" a="1"/>
  <c r="BN57" i="14"/>
  <c r="BO57" i="14" a="1"/>
  <c r="BO57" i="14"/>
  <c r="BP57" i="14" a="1"/>
  <c r="BP57" i="14"/>
  <c r="BQ57" i="14" a="1"/>
  <c r="BQ57" i="14"/>
  <c r="BR57" i="14" a="1"/>
  <c r="BR57" i="14"/>
  <c r="BS57" i="14" a="1"/>
  <c r="BS57" i="14"/>
  <c r="BT57" i="14" a="1"/>
  <c r="BT57" i="14"/>
  <c r="BU57" i="14" a="1"/>
  <c r="BU57" i="14"/>
  <c r="BV57" i="14" a="1"/>
  <c r="BV57" i="14"/>
  <c r="BW57" i="14" a="1"/>
  <c r="BW57" i="14"/>
  <c r="BX57" i="14" a="1"/>
  <c r="BX57" i="14"/>
  <c r="BY57" i="14" a="1"/>
  <c r="BY57" i="14"/>
  <c r="BZ57" i="14" a="1"/>
  <c r="BZ57" i="14"/>
  <c r="CA57" i="14" a="1"/>
  <c r="CA57" i="14"/>
  <c r="CB57" i="14" a="1"/>
  <c r="CB57" i="14"/>
  <c r="CC57" i="14" a="1"/>
  <c r="CC57" i="14"/>
  <c r="CD57" i="14" a="1"/>
  <c r="CD57" i="14"/>
  <c r="CE57" i="14" a="1"/>
  <c r="CE57" i="14"/>
  <c r="CF57" i="14" a="1"/>
  <c r="CF57" i="14"/>
  <c r="CG57" i="14" a="1"/>
  <c r="CG57" i="14"/>
  <c r="CH57" i="14" a="1"/>
  <c r="CH57" i="14"/>
  <c r="CI57" i="14" a="1"/>
  <c r="CI57" i="14"/>
  <c r="CJ57" i="14" a="1"/>
  <c r="CJ57" i="14"/>
  <c r="CK57" i="14" a="1"/>
  <c r="CK57" i="14"/>
  <c r="CL57" i="14" a="1"/>
  <c r="CL57" i="14"/>
  <c r="CM57" i="14" a="1"/>
  <c r="CM57" i="14"/>
  <c r="CN57" i="14" a="1"/>
  <c r="CN57" i="14"/>
  <c r="CO57" i="14" a="1"/>
  <c r="CO57" i="14"/>
  <c r="CP57" i="14" a="1"/>
  <c r="CP57" i="14"/>
  <c r="CQ57" i="14" a="1"/>
  <c r="CQ57" i="14"/>
  <c r="CR57" i="14" a="1"/>
  <c r="CR57" i="14"/>
  <c r="CS57" i="14" a="1"/>
  <c r="CS57" i="14"/>
  <c r="CT57" i="14" a="1"/>
  <c r="CT57" i="14"/>
  <c r="CU57" i="14" a="1"/>
  <c r="CU57" i="14"/>
  <c r="CV57" i="14" a="1"/>
  <c r="CV57" i="14"/>
  <c r="CW57" i="14" a="1"/>
  <c r="CW57" i="14"/>
  <c r="CX57" i="14" a="1"/>
  <c r="CX57" i="14"/>
  <c r="CY57" i="14" a="1"/>
  <c r="CY57" i="14"/>
  <c r="CZ57" i="14" a="1"/>
  <c r="CZ57" i="14"/>
  <c r="DA57" i="14" a="1"/>
  <c r="DA57" i="14"/>
  <c r="DB57" i="14" a="1"/>
  <c r="DB57" i="14"/>
  <c r="DC57" i="14" a="1"/>
  <c r="DC57" i="14"/>
  <c r="DD57" i="14" a="1"/>
  <c r="DD57" i="14"/>
  <c r="DE57" i="14" a="1"/>
  <c r="DE57" i="14"/>
  <c r="DF57" i="14" a="1"/>
  <c r="DF57" i="14"/>
  <c r="DG57" i="14" a="1"/>
  <c r="DG57" i="14"/>
  <c r="DH57" i="14" a="1"/>
  <c r="DH57" i="14"/>
  <c r="DI57" i="14" a="1"/>
  <c r="DI57" i="14"/>
  <c r="DJ57" i="14" a="1"/>
  <c r="DJ57" i="14"/>
  <c r="DK57" i="14" a="1"/>
  <c r="DK57" i="14"/>
  <c r="DL57" i="14" a="1"/>
  <c r="DL57" i="14"/>
  <c r="DM57" i="14" a="1"/>
  <c r="DM57" i="14"/>
  <c r="DN57" i="14" a="1"/>
  <c r="DN57" i="14"/>
  <c r="DO57" i="14" a="1"/>
  <c r="DO57" i="14"/>
  <c r="DP57" i="14" a="1"/>
  <c r="DP57" i="14"/>
  <c r="DQ57" i="14" a="1"/>
  <c r="DQ57" i="14"/>
  <c r="DR57" i="14" a="1"/>
  <c r="DR57" i="14"/>
  <c r="DS57" i="14" a="1"/>
  <c r="DS57" i="14"/>
  <c r="DT57" i="14" a="1"/>
  <c r="DT57" i="14"/>
  <c r="DU57" i="14" a="1"/>
  <c r="DU57" i="14"/>
  <c r="DV57" i="14" a="1"/>
  <c r="DV57" i="14"/>
  <c r="DW57" i="14" a="1"/>
  <c r="DW57" i="14"/>
  <c r="DX57" i="14" a="1"/>
  <c r="DX57" i="14"/>
  <c r="N11" i="14" a="1"/>
  <c r="N11" i="14"/>
  <c r="O11" i="14" a="1"/>
  <c r="O11" i="14"/>
  <c r="P11" i="14" a="1"/>
  <c r="P11" i="14"/>
  <c r="Q11" i="14" a="1"/>
  <c r="Q11" i="14"/>
  <c r="R11" i="14" a="1"/>
  <c r="R11" i="14"/>
  <c r="S11" i="14" a="1"/>
  <c r="S11" i="14"/>
  <c r="T11" i="14" a="1"/>
  <c r="T11" i="14"/>
  <c r="U11" i="14" a="1"/>
  <c r="U11" i="14"/>
  <c r="V11" i="14" a="1"/>
  <c r="V11" i="14"/>
  <c r="W11" i="14" a="1"/>
  <c r="W11" i="14"/>
  <c r="X11" i="14" a="1"/>
  <c r="X11" i="14"/>
  <c r="Y11" i="14" a="1"/>
  <c r="Y11" i="14"/>
  <c r="Z11" i="14" a="1"/>
  <c r="Z11" i="14"/>
  <c r="AA11" i="14" a="1"/>
  <c r="AA11" i="14"/>
  <c r="AB11" i="14" a="1"/>
  <c r="AB11" i="14"/>
  <c r="AC11" i="14" a="1"/>
  <c r="AC11" i="14"/>
  <c r="AD11" i="14" a="1"/>
  <c r="AD11" i="14"/>
  <c r="AE11" i="14" a="1"/>
  <c r="AE11" i="14"/>
  <c r="AF11" i="14" a="1"/>
  <c r="AF11" i="14"/>
  <c r="AG11" i="14" a="1"/>
  <c r="AG11" i="14"/>
  <c r="AH11" i="14" a="1"/>
  <c r="AH11" i="14"/>
  <c r="AI11" i="14" a="1"/>
  <c r="AI11" i="14"/>
  <c r="AJ11" i="14" a="1"/>
  <c r="AJ11" i="14"/>
  <c r="AK11" i="14" a="1"/>
  <c r="AK11" i="14"/>
  <c r="AL11" i="14" a="1"/>
  <c r="AL11" i="14"/>
  <c r="AM11" i="14" a="1"/>
  <c r="AM11" i="14"/>
  <c r="AN11" i="14" a="1"/>
  <c r="AN11" i="14"/>
  <c r="AO11" i="14" a="1"/>
  <c r="AO11" i="14"/>
  <c r="AP11" i="14" a="1"/>
  <c r="AP11" i="14"/>
  <c r="AQ11" i="14" a="1"/>
  <c r="AQ11" i="14"/>
  <c r="AR11" i="14" a="1"/>
  <c r="AR11" i="14"/>
  <c r="AS11" i="14" a="1"/>
  <c r="AS11" i="14"/>
  <c r="AT11" i="14" a="1"/>
  <c r="AT11" i="14"/>
  <c r="AU11" i="14" a="1"/>
  <c r="AU11" i="14"/>
  <c r="AV11" i="14" a="1"/>
  <c r="AV11" i="14"/>
  <c r="AW11" i="14" a="1"/>
  <c r="AW11" i="14"/>
  <c r="AX11" i="14" a="1"/>
  <c r="AX11" i="14"/>
  <c r="AY11" i="14" a="1"/>
  <c r="AY11" i="14"/>
  <c r="AZ11" i="14" a="1"/>
  <c r="AZ11" i="14"/>
  <c r="BA11" i="14" a="1"/>
  <c r="BA11" i="14"/>
  <c r="BB11" i="14" a="1"/>
  <c r="BB11" i="14"/>
  <c r="BC11" i="14" a="1"/>
  <c r="BC11" i="14"/>
  <c r="BD11" i="14" a="1"/>
  <c r="BD11" i="14"/>
  <c r="BE11" i="14" a="1"/>
  <c r="BE11" i="14"/>
  <c r="BF11" i="14" a="1"/>
  <c r="BF11" i="14"/>
  <c r="BG11" i="14" a="1"/>
  <c r="BG11" i="14"/>
  <c r="BH11" i="14" a="1"/>
  <c r="BH11" i="14"/>
  <c r="BI11" i="14" a="1"/>
  <c r="BI11" i="14"/>
  <c r="BJ11" i="14" a="1"/>
  <c r="BJ11" i="14"/>
  <c r="BK11" i="14" a="1"/>
  <c r="BK11" i="14"/>
  <c r="BL11" i="14" a="1"/>
  <c r="BL11" i="14"/>
  <c r="BM11" i="14" a="1"/>
  <c r="BM11" i="14"/>
  <c r="BN11" i="14" a="1"/>
  <c r="BN11" i="14"/>
  <c r="BO11" i="14" a="1"/>
  <c r="BO11" i="14"/>
  <c r="BP11" i="14" a="1"/>
  <c r="BP11" i="14"/>
  <c r="BQ11" i="14" a="1"/>
  <c r="BQ11" i="14"/>
  <c r="BR11" i="14" a="1"/>
  <c r="BR11" i="14"/>
  <c r="BS11" i="14" a="1"/>
  <c r="BS11" i="14"/>
  <c r="BT11" i="14" a="1"/>
  <c r="BT11" i="14"/>
  <c r="BU11" i="14" a="1"/>
  <c r="BU11" i="14"/>
  <c r="BV11" i="14" a="1"/>
  <c r="BV11" i="14"/>
  <c r="BW11" i="14" a="1"/>
  <c r="BW11" i="14"/>
  <c r="BX11" i="14" a="1"/>
  <c r="BX11" i="14"/>
  <c r="BY11" i="14" a="1"/>
  <c r="BY11" i="14"/>
  <c r="BZ11" i="14" a="1"/>
  <c r="BZ11" i="14"/>
  <c r="CA11" i="14" a="1"/>
  <c r="CA11" i="14"/>
  <c r="CB11" i="14" a="1"/>
  <c r="CB11" i="14"/>
  <c r="CC11" i="14" a="1"/>
  <c r="CC11" i="14"/>
  <c r="CD11" i="14" a="1"/>
  <c r="CD11" i="14"/>
  <c r="CE11" i="14" a="1"/>
  <c r="CE11" i="14"/>
  <c r="CF11" i="14" a="1"/>
  <c r="CF11" i="14"/>
  <c r="CG11" i="14" a="1"/>
  <c r="CG11" i="14"/>
  <c r="CH11" i="14" a="1"/>
  <c r="CH11" i="14"/>
  <c r="CI11" i="14" a="1"/>
  <c r="CI11" i="14"/>
  <c r="CJ11" i="14" a="1"/>
  <c r="CJ11" i="14"/>
  <c r="CK11" i="14" a="1"/>
  <c r="CK11" i="14"/>
  <c r="CL11" i="14" a="1"/>
  <c r="CL11" i="14"/>
  <c r="CM11" i="14" a="1"/>
  <c r="CM11" i="14"/>
  <c r="CN11" i="14" a="1"/>
  <c r="CN11" i="14"/>
  <c r="CO11" i="14" a="1"/>
  <c r="CO11" i="14"/>
  <c r="CP11" i="14" a="1"/>
  <c r="CP11" i="14"/>
  <c r="CQ11" i="14" a="1"/>
  <c r="CQ11" i="14"/>
  <c r="CR11" i="14" a="1"/>
  <c r="CR11" i="14"/>
  <c r="CS11" i="14" a="1"/>
  <c r="CS11" i="14"/>
  <c r="CT11" i="14" a="1"/>
  <c r="CT11" i="14"/>
  <c r="CU11" i="14" a="1"/>
  <c r="CU11" i="14"/>
  <c r="CV11" i="14" a="1"/>
  <c r="CV11" i="14"/>
  <c r="CW11" i="14" a="1"/>
  <c r="CW11" i="14"/>
  <c r="CX11" i="14" a="1"/>
  <c r="CX11" i="14"/>
  <c r="CY11" i="14" a="1"/>
  <c r="CY11" i="14"/>
  <c r="CZ11" i="14" a="1"/>
  <c r="CZ11" i="14"/>
  <c r="DA11" i="14" a="1"/>
  <c r="DA11" i="14"/>
  <c r="DB11" i="14" a="1"/>
  <c r="DB11" i="14"/>
  <c r="DC11" i="14" a="1"/>
  <c r="DC11" i="14"/>
  <c r="DD11" i="14" a="1"/>
  <c r="DD11" i="14"/>
  <c r="DE11" i="14" a="1"/>
  <c r="DE11" i="14"/>
  <c r="DF11" i="14" a="1"/>
  <c r="DF11" i="14"/>
  <c r="DG11" i="14" a="1"/>
  <c r="DG11" i="14"/>
  <c r="DH11" i="14" a="1"/>
  <c r="DH11" i="14"/>
  <c r="DI11" i="14" a="1"/>
  <c r="DI11" i="14"/>
  <c r="DJ11" i="14" a="1"/>
  <c r="DJ11" i="14"/>
  <c r="DK11" i="14" a="1"/>
  <c r="DK11" i="14"/>
  <c r="DL11" i="14" a="1"/>
  <c r="DL11" i="14"/>
  <c r="DM11" i="14" a="1"/>
  <c r="DM11" i="14"/>
  <c r="DN11" i="14" a="1"/>
  <c r="DN11" i="14"/>
  <c r="DO11" i="14" a="1"/>
  <c r="DO11" i="14"/>
  <c r="DP11" i="14" a="1"/>
  <c r="DP11" i="14"/>
  <c r="DQ11" i="14" a="1"/>
  <c r="DQ11" i="14"/>
  <c r="DR11" i="14" a="1"/>
  <c r="DR11" i="14"/>
  <c r="DS11" i="14" a="1"/>
  <c r="DS11" i="14"/>
  <c r="DT11" i="14" a="1"/>
  <c r="DT11" i="14"/>
  <c r="DU11" i="14" a="1"/>
  <c r="DU11" i="14"/>
  <c r="DV11" i="14" a="1"/>
  <c r="DV11" i="14"/>
  <c r="DW11" i="14" a="1"/>
  <c r="DW11" i="14"/>
  <c r="DX11" i="14" a="1"/>
  <c r="DX11" i="14"/>
  <c r="T17" i="14" a="1"/>
  <c r="T17" i="14"/>
  <c r="U17" i="14" a="1"/>
  <c r="U17" i="14"/>
  <c r="V17" i="14" a="1"/>
  <c r="V17" i="14"/>
  <c r="W17" i="14" a="1"/>
  <c r="W17" i="14"/>
  <c r="X17" i="14" a="1"/>
  <c r="X17" i="14"/>
  <c r="Y17" i="14" a="1"/>
  <c r="Y17" i="14"/>
  <c r="Z17" i="14" a="1"/>
  <c r="Z17" i="14"/>
  <c r="AA17" i="14" a="1"/>
  <c r="AA17" i="14"/>
  <c r="AB17" i="14" a="1"/>
  <c r="AB17" i="14"/>
  <c r="AC17" i="14" a="1"/>
  <c r="AC17" i="14"/>
  <c r="AD17" i="14" a="1"/>
  <c r="AD17" i="14"/>
  <c r="AE17" i="14" a="1"/>
  <c r="AE17" i="14"/>
  <c r="AF17" i="14" a="1"/>
  <c r="AF17" i="14"/>
  <c r="AG17" i="14" a="1"/>
  <c r="AG17" i="14"/>
  <c r="AH17" i="14" a="1"/>
  <c r="AH17" i="14"/>
  <c r="AI17" i="14" a="1"/>
  <c r="AI17" i="14"/>
  <c r="AJ17" i="14" a="1"/>
  <c r="AJ17" i="14"/>
  <c r="AK17" i="14" a="1"/>
  <c r="AK17" i="14"/>
  <c r="AL17" i="14" a="1"/>
  <c r="AL17" i="14"/>
  <c r="AM17" i="14" a="1"/>
  <c r="AM17" i="14"/>
  <c r="AN17" i="14" a="1"/>
  <c r="AN17" i="14"/>
  <c r="AO17" i="14" a="1"/>
  <c r="AO17" i="14"/>
  <c r="AP17" i="14" a="1"/>
  <c r="AP17" i="14"/>
  <c r="AQ17" i="14" a="1"/>
  <c r="AQ17" i="14"/>
  <c r="AR17" i="14" a="1"/>
  <c r="AR17" i="14"/>
  <c r="AS17" i="14" a="1"/>
  <c r="AS17" i="14"/>
  <c r="AT17" i="14" a="1"/>
  <c r="AT17" i="14"/>
  <c r="AU17" i="14" a="1"/>
  <c r="AU17" i="14"/>
  <c r="AV17" i="14" a="1"/>
  <c r="AV17" i="14"/>
  <c r="AW17" i="14" a="1"/>
  <c r="AW17" i="14"/>
  <c r="AX17" i="14" a="1"/>
  <c r="AX17" i="14"/>
  <c r="AY17" i="14" a="1"/>
  <c r="AY17" i="14"/>
  <c r="AZ17" i="14" a="1"/>
  <c r="AZ17" i="14"/>
  <c r="BA17" i="14" a="1"/>
  <c r="BA17" i="14"/>
  <c r="BB17" i="14" a="1"/>
  <c r="BB17" i="14"/>
  <c r="BC17" i="14" a="1"/>
  <c r="BC17" i="14"/>
  <c r="BD17" i="14" a="1"/>
  <c r="BD17" i="14"/>
  <c r="BE17" i="14" a="1"/>
  <c r="BE17" i="14"/>
  <c r="BF17" i="14" a="1"/>
  <c r="BF17" i="14"/>
  <c r="BG17" i="14" a="1"/>
  <c r="BG17" i="14"/>
  <c r="BH17" i="14" a="1"/>
  <c r="BH17" i="14"/>
  <c r="BI17" i="14" a="1"/>
  <c r="BI17" i="14"/>
  <c r="BJ17" i="14" a="1"/>
  <c r="BJ17" i="14"/>
  <c r="BK17" i="14" a="1"/>
  <c r="BK17" i="14"/>
  <c r="BL17" i="14" a="1"/>
  <c r="BL17" i="14"/>
  <c r="BM17" i="14" a="1"/>
  <c r="BM17" i="14"/>
  <c r="BN17" i="14" a="1"/>
  <c r="BN17" i="14"/>
  <c r="BO17" i="14" a="1"/>
  <c r="BO17" i="14"/>
  <c r="BP17" i="14" a="1"/>
  <c r="BP17" i="14"/>
  <c r="BQ17" i="14" a="1"/>
  <c r="BQ17" i="14"/>
  <c r="BR17" i="14" a="1"/>
  <c r="BR17" i="14"/>
  <c r="BS17" i="14" a="1"/>
  <c r="BS17" i="14"/>
  <c r="BT17" i="14" a="1"/>
  <c r="BT17" i="14"/>
  <c r="BU17" i="14" a="1"/>
  <c r="BU17" i="14"/>
  <c r="BV17" i="14" a="1"/>
  <c r="BV17" i="14"/>
  <c r="BW17" i="14" a="1"/>
  <c r="BW17" i="14"/>
  <c r="BX17" i="14" a="1"/>
  <c r="BX17" i="14"/>
  <c r="BY17" i="14" a="1"/>
  <c r="BY17" i="14"/>
  <c r="BZ17" i="14" a="1"/>
  <c r="BZ17" i="14"/>
  <c r="CA17" i="14" a="1"/>
  <c r="CA17" i="14"/>
  <c r="CB17" i="14" a="1"/>
  <c r="CB17" i="14"/>
  <c r="CC17" i="14" a="1"/>
  <c r="CC17" i="14"/>
  <c r="CD17" i="14" a="1"/>
  <c r="CD17" i="14"/>
  <c r="CE17" i="14" a="1"/>
  <c r="CE17" i="14"/>
  <c r="CF17" i="14" a="1"/>
  <c r="CF17" i="14"/>
  <c r="CG17" i="14" a="1"/>
  <c r="CG17" i="14"/>
  <c r="CH17" i="14" a="1"/>
  <c r="CH17" i="14"/>
  <c r="CI17" i="14" a="1"/>
  <c r="CI17" i="14"/>
  <c r="CJ17" i="14" a="1"/>
  <c r="CJ17" i="14"/>
  <c r="CK17" i="14" a="1"/>
  <c r="CK17" i="14"/>
  <c r="CL17" i="14" a="1"/>
  <c r="CL17" i="14"/>
  <c r="CM17" i="14" a="1"/>
  <c r="CM17" i="14"/>
  <c r="CN17" i="14" a="1"/>
  <c r="CN17" i="14"/>
  <c r="CO17" i="14" a="1"/>
  <c r="CO17" i="14"/>
  <c r="CP17" i="14" a="1"/>
  <c r="CP17" i="14"/>
  <c r="CQ17" i="14" a="1"/>
  <c r="CQ17" i="14"/>
  <c r="CR17" i="14" a="1"/>
  <c r="CR17" i="14"/>
  <c r="CS17" i="14" a="1"/>
  <c r="CS17" i="14"/>
  <c r="CT17" i="14" a="1"/>
  <c r="CT17" i="14"/>
  <c r="CU17" i="14" a="1"/>
  <c r="CU17" i="14"/>
  <c r="CV17" i="14" a="1"/>
  <c r="CV17" i="14"/>
  <c r="CW17" i="14" a="1"/>
  <c r="CW17" i="14"/>
  <c r="CX17" i="14" a="1"/>
  <c r="CX17" i="14"/>
  <c r="CY17" i="14" a="1"/>
  <c r="CY17" i="14"/>
  <c r="CZ17" i="14" a="1"/>
  <c r="CZ17" i="14"/>
  <c r="DA17" i="14" a="1"/>
  <c r="DA17" i="14"/>
  <c r="DB17" i="14" a="1"/>
  <c r="DB17" i="14"/>
  <c r="DC17" i="14" a="1"/>
  <c r="DC17" i="14"/>
  <c r="DD17" i="14" a="1"/>
  <c r="DD17" i="14"/>
  <c r="DE17" i="14" a="1"/>
  <c r="DE17" i="14"/>
  <c r="DF17" i="14" a="1"/>
  <c r="DF17" i="14"/>
  <c r="DG17" i="14" a="1"/>
  <c r="DG17" i="14"/>
  <c r="DH17" i="14" a="1"/>
  <c r="DH17" i="14"/>
  <c r="DI17" i="14" a="1"/>
  <c r="DI17" i="14"/>
  <c r="DJ17" i="14" a="1"/>
  <c r="DJ17" i="14"/>
  <c r="DK17" i="14" a="1"/>
  <c r="DK17" i="14"/>
  <c r="DL17" i="14" a="1"/>
  <c r="DL17" i="14"/>
  <c r="DM17" i="14" a="1"/>
  <c r="DM17" i="14"/>
  <c r="DN17" i="14" a="1"/>
  <c r="DN17" i="14"/>
  <c r="DO17" i="14" a="1"/>
  <c r="DO17" i="14"/>
  <c r="DP17" i="14" a="1"/>
  <c r="DP17" i="14"/>
  <c r="DQ17" i="14" a="1"/>
  <c r="DQ17" i="14"/>
  <c r="DR17" i="14" a="1"/>
  <c r="DR17" i="14"/>
  <c r="DS17" i="14" a="1"/>
  <c r="DS17" i="14"/>
  <c r="DT17" i="14" a="1"/>
  <c r="DT17" i="14"/>
  <c r="DU17" i="14" a="1"/>
  <c r="DU17" i="14"/>
  <c r="DV17" i="14" a="1"/>
  <c r="DV17" i="14"/>
  <c r="DW17" i="14" a="1"/>
  <c r="DW17" i="14"/>
  <c r="DX17" i="14" a="1"/>
  <c r="DX17" i="14"/>
  <c r="N23" i="14" a="1"/>
  <c r="N23" i="14"/>
  <c r="O23" i="14" a="1"/>
  <c r="O23" i="14"/>
  <c r="P23" i="14" a="1"/>
  <c r="P23" i="14"/>
  <c r="Q23" i="14" a="1"/>
  <c r="Q23" i="14"/>
  <c r="R23" i="14" a="1"/>
  <c r="R23" i="14"/>
  <c r="S23" i="14" a="1"/>
  <c r="S23" i="14"/>
  <c r="T23" i="14" a="1"/>
  <c r="T23" i="14"/>
  <c r="U23" i="14" a="1"/>
  <c r="U23" i="14"/>
  <c r="V23" i="14" a="1"/>
  <c r="V23" i="14"/>
  <c r="W23" i="14" a="1"/>
  <c r="W23" i="14"/>
  <c r="X23" i="14" a="1"/>
  <c r="X23" i="14"/>
  <c r="Y23" i="14" a="1"/>
  <c r="Y23" i="14"/>
  <c r="Z23" i="14" a="1"/>
  <c r="Z23" i="14"/>
  <c r="AA23" i="14" a="1"/>
  <c r="AA23" i="14"/>
  <c r="AB23" i="14" a="1"/>
  <c r="AB23" i="14"/>
  <c r="AC23" i="14" a="1"/>
  <c r="AC23" i="14"/>
  <c r="AD23" i="14" a="1"/>
  <c r="AD23" i="14"/>
  <c r="AE23" i="14" a="1"/>
  <c r="AE23" i="14"/>
  <c r="AF23" i="14" a="1"/>
  <c r="AF23" i="14"/>
  <c r="AG23" i="14" a="1"/>
  <c r="AG23" i="14"/>
  <c r="AH23" i="14" a="1"/>
  <c r="AH23" i="14"/>
  <c r="AI23" i="14" a="1"/>
  <c r="AI23" i="14"/>
  <c r="AJ23" i="14" a="1"/>
  <c r="AJ23" i="14"/>
  <c r="AK23" i="14" a="1"/>
  <c r="AK23" i="14"/>
  <c r="AL23" i="14" a="1"/>
  <c r="AL23" i="14"/>
  <c r="AM23" i="14" a="1"/>
  <c r="AM23" i="14"/>
  <c r="AN23" i="14" a="1"/>
  <c r="AN23" i="14"/>
  <c r="AO23" i="14" a="1"/>
  <c r="AO23" i="14"/>
  <c r="AP23" i="14" a="1"/>
  <c r="AP23" i="14"/>
  <c r="AQ23" i="14" a="1"/>
  <c r="AQ23" i="14"/>
  <c r="AR23" i="14" a="1"/>
  <c r="AR23" i="14"/>
  <c r="AS23" i="14" a="1"/>
  <c r="AS23" i="14"/>
  <c r="AT23" i="14" a="1"/>
  <c r="AT23" i="14"/>
  <c r="AU23" i="14" a="1"/>
  <c r="AU23" i="14"/>
  <c r="AV23" i="14" a="1"/>
  <c r="AV23" i="14"/>
  <c r="AW23" i="14" a="1"/>
  <c r="AW23" i="14"/>
  <c r="AX23" i="14" a="1"/>
  <c r="AX23" i="14"/>
  <c r="AY23" i="14" a="1"/>
  <c r="AY23" i="14"/>
  <c r="AZ23" i="14" a="1"/>
  <c r="AZ23" i="14"/>
  <c r="BA23" i="14" a="1"/>
  <c r="BA23" i="14"/>
  <c r="BB23" i="14" a="1"/>
  <c r="BB23" i="14"/>
  <c r="BC23" i="14" a="1"/>
  <c r="BC23" i="14"/>
  <c r="BD23" i="14" a="1"/>
  <c r="BD23" i="14"/>
  <c r="BE23" i="14" a="1"/>
  <c r="BE23" i="14"/>
  <c r="BF23" i="14" a="1"/>
  <c r="BF23" i="14"/>
  <c r="BG23" i="14" a="1"/>
  <c r="BG23" i="14"/>
  <c r="BH23" i="14" a="1"/>
  <c r="BH23" i="14"/>
  <c r="BI23" i="14" a="1"/>
  <c r="BI23" i="14"/>
  <c r="BJ23" i="14" a="1"/>
  <c r="BJ23" i="14"/>
  <c r="BK23" i="14" a="1"/>
  <c r="BK23" i="14"/>
  <c r="BL23" i="14" a="1"/>
  <c r="BL23" i="14"/>
  <c r="BM23" i="14" a="1"/>
  <c r="BM23" i="14"/>
  <c r="BN23" i="14" a="1"/>
  <c r="BN23" i="14"/>
  <c r="BO23" i="14" a="1"/>
  <c r="BO23" i="14"/>
  <c r="BP23" i="14" a="1"/>
  <c r="BP23" i="14"/>
  <c r="BQ23" i="14" a="1"/>
  <c r="BQ23" i="14"/>
  <c r="BR23" i="14" a="1"/>
  <c r="BR23" i="14"/>
  <c r="BS23" i="14" a="1"/>
  <c r="BS23" i="14"/>
  <c r="BT23" i="14" a="1"/>
  <c r="BT23" i="14"/>
  <c r="BU23" i="14" a="1"/>
  <c r="BU23" i="14"/>
  <c r="BV23" i="14" a="1"/>
  <c r="BV23" i="14"/>
  <c r="BW23" i="14" a="1"/>
  <c r="BW23" i="14"/>
  <c r="BX23" i="14" a="1"/>
  <c r="BX23" i="14"/>
  <c r="BY23" i="14" a="1"/>
  <c r="BY23" i="14"/>
  <c r="BZ23" i="14" a="1"/>
  <c r="BZ23" i="14"/>
  <c r="CA23" i="14" a="1"/>
  <c r="CA23" i="14"/>
  <c r="CB23" i="14" a="1"/>
  <c r="CB23" i="14"/>
  <c r="CC23" i="14" a="1"/>
  <c r="CC23" i="14"/>
  <c r="CD23" i="14" a="1"/>
  <c r="CD23" i="14"/>
  <c r="CE23" i="14" a="1"/>
  <c r="CE23" i="14"/>
  <c r="CF23" i="14" a="1"/>
  <c r="CF23" i="14"/>
  <c r="CG23" i="14" a="1"/>
  <c r="CG23" i="14"/>
  <c r="CH23" i="14" a="1"/>
  <c r="CH23" i="14"/>
  <c r="CI23" i="14" a="1"/>
  <c r="CI23" i="14"/>
  <c r="CJ23" i="14" a="1"/>
  <c r="CJ23" i="14"/>
  <c r="CK23" i="14" a="1"/>
  <c r="CK23" i="14"/>
  <c r="CL23" i="14" a="1"/>
  <c r="CL23" i="14"/>
  <c r="CM23" i="14" a="1"/>
  <c r="CM23" i="14"/>
  <c r="CN23" i="14" a="1"/>
  <c r="CN23" i="14"/>
  <c r="CO23" i="14" a="1"/>
  <c r="CO23" i="14"/>
  <c r="CP23" i="14" a="1"/>
  <c r="CP23" i="14"/>
  <c r="CQ23" i="14" a="1"/>
  <c r="CQ23" i="14"/>
  <c r="CR23" i="14" a="1"/>
  <c r="CR23" i="14"/>
  <c r="CS23" i="14" a="1"/>
  <c r="CS23" i="14"/>
  <c r="CT23" i="14" a="1"/>
  <c r="CT23" i="14"/>
  <c r="CU23" i="14" a="1"/>
  <c r="CU23" i="14"/>
  <c r="CV23" i="14" a="1"/>
  <c r="CV23" i="14"/>
  <c r="CW23" i="14" a="1"/>
  <c r="CW23" i="14"/>
  <c r="CX23" i="14" a="1"/>
  <c r="CX23" i="14"/>
  <c r="CY23" i="14" a="1"/>
  <c r="CY23" i="14"/>
  <c r="CZ23" i="14" a="1"/>
  <c r="CZ23" i="14"/>
  <c r="DA23" i="14" a="1"/>
  <c r="DA23" i="14"/>
  <c r="DB23" i="14" a="1"/>
  <c r="DB23" i="14"/>
  <c r="DC23" i="14" a="1"/>
  <c r="DC23" i="14"/>
  <c r="DD23" i="14" a="1"/>
  <c r="DD23" i="14"/>
  <c r="DE23" i="14" a="1"/>
  <c r="DE23" i="14"/>
  <c r="DF23" i="14" a="1"/>
  <c r="DF23" i="14"/>
  <c r="DG23" i="14" a="1"/>
  <c r="DG23" i="14"/>
  <c r="DH23" i="14" a="1"/>
  <c r="DH23" i="14"/>
  <c r="DI23" i="14" a="1"/>
  <c r="DI23" i="14"/>
  <c r="DJ23" i="14" a="1"/>
  <c r="DJ23" i="14"/>
  <c r="DK23" i="14" a="1"/>
  <c r="DK23" i="14"/>
  <c r="DL23" i="14" a="1"/>
  <c r="DL23" i="14"/>
  <c r="DM23" i="14" a="1"/>
  <c r="DM23" i="14"/>
  <c r="DN23" i="14" a="1"/>
  <c r="DN23" i="14"/>
  <c r="DO23" i="14" a="1"/>
  <c r="DO23" i="14"/>
  <c r="DP23" i="14" a="1"/>
  <c r="DP23" i="14"/>
  <c r="DQ23" i="14" a="1"/>
  <c r="DQ23" i="14"/>
  <c r="DR23" i="14" a="1"/>
  <c r="DR23" i="14"/>
  <c r="DS23" i="14" a="1"/>
  <c r="DS23" i="14"/>
  <c r="DT23" i="14" a="1"/>
  <c r="DT23" i="14"/>
  <c r="DU23" i="14" a="1"/>
  <c r="DU23" i="14"/>
  <c r="DV23" i="14" a="1"/>
  <c r="DV23" i="14"/>
  <c r="DW23" i="14" a="1"/>
  <c r="DW23" i="14"/>
  <c r="DX23" i="14" a="1"/>
  <c r="DX23" i="14"/>
  <c r="T29" i="14" a="1"/>
  <c r="T29" i="14"/>
  <c r="U29" i="14" a="1"/>
  <c r="U29" i="14"/>
  <c r="V29" i="14" a="1"/>
  <c r="V29" i="14"/>
  <c r="W29" i="14" a="1"/>
  <c r="W29" i="14"/>
  <c r="X29" i="14" a="1"/>
  <c r="X29" i="14"/>
  <c r="Y29" i="14" a="1"/>
  <c r="Y29" i="14"/>
  <c r="Z29" i="14" a="1"/>
  <c r="Z29" i="14"/>
  <c r="AA29" i="14" a="1"/>
  <c r="AA29" i="14"/>
  <c r="AB29" i="14" a="1"/>
  <c r="AB29" i="14"/>
  <c r="AC29" i="14" a="1"/>
  <c r="AC29" i="14"/>
  <c r="AD29" i="14" a="1"/>
  <c r="AD29" i="14"/>
  <c r="AE29" i="14" a="1"/>
  <c r="AE29" i="14"/>
  <c r="AF29" i="14" a="1"/>
  <c r="AF29" i="14"/>
  <c r="AG29" i="14" a="1"/>
  <c r="AG29" i="14"/>
  <c r="AH29" i="14" a="1"/>
  <c r="AH29" i="14"/>
  <c r="AI29" i="14" a="1"/>
  <c r="AI29" i="14"/>
  <c r="AJ29" i="14" a="1"/>
  <c r="AJ29" i="14"/>
  <c r="AK29" i="14" a="1"/>
  <c r="AK29" i="14"/>
  <c r="AL29" i="14" a="1"/>
  <c r="AL29" i="14"/>
  <c r="AM29" i="14" a="1"/>
  <c r="AM29" i="14"/>
  <c r="AN29" i="14" a="1"/>
  <c r="AN29" i="14"/>
  <c r="AO29" i="14" a="1"/>
  <c r="AO29" i="14"/>
  <c r="AP29" i="14" a="1"/>
  <c r="AP29" i="14"/>
  <c r="AQ29" i="14" a="1"/>
  <c r="AQ29" i="14"/>
  <c r="AR29" i="14" a="1"/>
  <c r="AR29" i="14"/>
  <c r="AS29" i="14" a="1"/>
  <c r="AS29" i="14"/>
  <c r="AT29" i="14" a="1"/>
  <c r="AT29" i="14"/>
  <c r="AU29" i="14" a="1"/>
  <c r="AU29" i="14"/>
  <c r="AV29" i="14" a="1"/>
  <c r="AV29" i="14"/>
  <c r="AW29" i="14" a="1"/>
  <c r="AW29" i="14"/>
  <c r="AX29" i="14" a="1"/>
  <c r="AX29" i="14"/>
  <c r="AY29" i="14" a="1"/>
  <c r="AY29" i="14"/>
  <c r="AZ29" i="14" a="1"/>
  <c r="AZ29" i="14"/>
  <c r="BA29" i="14" a="1"/>
  <c r="BA29" i="14"/>
  <c r="BB29" i="14" a="1"/>
  <c r="BB29" i="14"/>
  <c r="BC29" i="14" a="1"/>
  <c r="BC29" i="14"/>
  <c r="BD29" i="14" a="1"/>
  <c r="BD29" i="14"/>
  <c r="BE29" i="14" a="1"/>
  <c r="BE29" i="14"/>
  <c r="BF29" i="14" a="1"/>
  <c r="BF29" i="14"/>
  <c r="BG29" i="14" a="1"/>
  <c r="BG29" i="14"/>
  <c r="BH29" i="14" a="1"/>
  <c r="BH29" i="14"/>
  <c r="BI29" i="14" a="1"/>
  <c r="BI29" i="14"/>
  <c r="BJ29" i="14" a="1"/>
  <c r="BJ29" i="14"/>
  <c r="BK29" i="14" a="1"/>
  <c r="BK29" i="14"/>
  <c r="BL29" i="14" a="1"/>
  <c r="BL29" i="14"/>
  <c r="BM29" i="14" a="1"/>
  <c r="BM29" i="14"/>
  <c r="BN29" i="14" a="1"/>
  <c r="BN29" i="14"/>
  <c r="BO29" i="14" a="1"/>
  <c r="BO29" i="14"/>
  <c r="BP29" i="14" a="1"/>
  <c r="BP29" i="14"/>
  <c r="BQ29" i="14" a="1"/>
  <c r="BQ29" i="14"/>
  <c r="BR29" i="14" a="1"/>
  <c r="BR29" i="14"/>
  <c r="BS29" i="14" a="1"/>
  <c r="BS29" i="14"/>
  <c r="BT29" i="14" a="1"/>
  <c r="BT29" i="14"/>
  <c r="BU29" i="14" a="1"/>
  <c r="BU29" i="14"/>
  <c r="BV29" i="14" a="1"/>
  <c r="BV29" i="14"/>
  <c r="BW29" i="14" a="1"/>
  <c r="BW29" i="14"/>
  <c r="BX29" i="14" a="1"/>
  <c r="BX29" i="14"/>
  <c r="BY29" i="14" a="1"/>
  <c r="BY29" i="14"/>
  <c r="BZ29" i="14" a="1"/>
  <c r="BZ29" i="14"/>
  <c r="CA29" i="14" a="1"/>
  <c r="CA29" i="14"/>
  <c r="CB29" i="14" a="1"/>
  <c r="CB29" i="14"/>
  <c r="CC29" i="14" a="1"/>
  <c r="CC29" i="14"/>
  <c r="CD29" i="14" a="1"/>
  <c r="CD29" i="14"/>
  <c r="CE29" i="14" a="1"/>
  <c r="CE29" i="14"/>
  <c r="CF29" i="14" a="1"/>
  <c r="CF29" i="14"/>
  <c r="CG29" i="14" a="1"/>
  <c r="CG29" i="14"/>
  <c r="CH29" i="14" a="1"/>
  <c r="CH29" i="14"/>
  <c r="CI29" i="14" a="1"/>
  <c r="CI29" i="14"/>
  <c r="CJ29" i="14" a="1"/>
  <c r="CJ29" i="14"/>
  <c r="CK29" i="14" a="1"/>
  <c r="CK29" i="14"/>
  <c r="CL29" i="14" a="1"/>
  <c r="CL29" i="14"/>
  <c r="CM29" i="14" a="1"/>
  <c r="CM29" i="14"/>
  <c r="CN29" i="14" a="1"/>
  <c r="CN29" i="14"/>
  <c r="CO29" i="14" a="1"/>
  <c r="CO29" i="14"/>
  <c r="CP29" i="14" a="1"/>
  <c r="CP29" i="14"/>
  <c r="CQ29" i="14" a="1"/>
  <c r="CQ29" i="14"/>
  <c r="CR29" i="14" a="1"/>
  <c r="CR29" i="14"/>
  <c r="CS29" i="14" a="1"/>
  <c r="CS29" i="14"/>
  <c r="CT29" i="14" a="1"/>
  <c r="CT29" i="14"/>
  <c r="CU29" i="14" a="1"/>
  <c r="CU29" i="14"/>
  <c r="CV29" i="14" a="1"/>
  <c r="CV29" i="14"/>
  <c r="CW29" i="14" a="1"/>
  <c r="CW29" i="14"/>
  <c r="CX29" i="14" a="1"/>
  <c r="CX29" i="14"/>
  <c r="CY29" i="14" a="1"/>
  <c r="CY29" i="14"/>
  <c r="CZ29" i="14" a="1"/>
  <c r="CZ29" i="14"/>
  <c r="DA29" i="14" a="1"/>
  <c r="DA29" i="14"/>
  <c r="DB29" i="14" a="1"/>
  <c r="DB29" i="14"/>
  <c r="DC29" i="14" a="1"/>
  <c r="DC29" i="14"/>
  <c r="DD29" i="14" a="1"/>
  <c r="DD29" i="14"/>
  <c r="DE29" i="14" a="1"/>
  <c r="DE29" i="14"/>
  <c r="DF29" i="14" a="1"/>
  <c r="DF29" i="14"/>
  <c r="DG29" i="14" a="1"/>
  <c r="DG29" i="14"/>
  <c r="DH29" i="14" a="1"/>
  <c r="DH29" i="14"/>
  <c r="DI29" i="14" a="1"/>
  <c r="DI29" i="14"/>
  <c r="DJ29" i="14" a="1"/>
  <c r="DJ29" i="14"/>
  <c r="DK29" i="14" a="1"/>
  <c r="DK29" i="14"/>
  <c r="DL29" i="14" a="1"/>
  <c r="DL29" i="14"/>
  <c r="DM29" i="14" a="1"/>
  <c r="DM29" i="14"/>
  <c r="DN29" i="14" a="1"/>
  <c r="DN29" i="14"/>
  <c r="DO29" i="14" a="1"/>
  <c r="DO29" i="14"/>
  <c r="DP29" i="14" a="1"/>
  <c r="DP29" i="14"/>
  <c r="DQ29" i="14" a="1"/>
  <c r="DQ29" i="14"/>
  <c r="DR29" i="14" a="1"/>
  <c r="DR29" i="14"/>
  <c r="DS29" i="14" a="1"/>
  <c r="DS29" i="14"/>
  <c r="DT29" i="14" a="1"/>
  <c r="DT29" i="14"/>
  <c r="DU29" i="14" a="1"/>
  <c r="DU29" i="14"/>
  <c r="DV29" i="14" a="1"/>
  <c r="DV29" i="14"/>
  <c r="DW29" i="14" a="1"/>
  <c r="DW29" i="14"/>
  <c r="DX29" i="14" a="1"/>
  <c r="DX29" i="14"/>
  <c r="O58" i="14" a="1"/>
  <c r="O58" i="14"/>
  <c r="P58" i="14" a="1"/>
  <c r="P58" i="14"/>
  <c r="Q58" i="14" a="1"/>
  <c r="Q58" i="14"/>
  <c r="R58" i="14" a="1"/>
  <c r="R58" i="14"/>
  <c r="S58" i="14" a="1"/>
  <c r="S58" i="14"/>
  <c r="T58" i="14" a="1"/>
  <c r="T58" i="14"/>
  <c r="U58" i="14" a="1"/>
  <c r="U58" i="14"/>
  <c r="V58" i="14" a="1"/>
  <c r="V58" i="14"/>
  <c r="W58" i="14" a="1"/>
  <c r="W58" i="14"/>
  <c r="X58" i="14" a="1"/>
  <c r="X58" i="14"/>
  <c r="Y58" i="14" a="1"/>
  <c r="Y58" i="14"/>
  <c r="Z58" i="14" a="1"/>
  <c r="Z58" i="14"/>
  <c r="AA58" i="14" a="1"/>
  <c r="AA58" i="14"/>
  <c r="AB58" i="14" a="1"/>
  <c r="AB58" i="14"/>
  <c r="AC58" i="14" a="1"/>
  <c r="AC58" i="14"/>
  <c r="AD58" i="14" a="1"/>
  <c r="AD58" i="14"/>
  <c r="AE58" i="14" a="1"/>
  <c r="AE58" i="14"/>
  <c r="AF58" i="14" a="1"/>
  <c r="AF58" i="14"/>
  <c r="AG58" i="14" a="1"/>
  <c r="AG58" i="14"/>
  <c r="AH58" i="14" a="1"/>
  <c r="AH58" i="14"/>
  <c r="AI58" i="14" a="1"/>
  <c r="AI58" i="14"/>
  <c r="AJ58" i="14" a="1"/>
  <c r="AJ58" i="14"/>
  <c r="AK58" i="14" a="1"/>
  <c r="AK58" i="14"/>
  <c r="AL58" i="14" a="1"/>
  <c r="AL58" i="14"/>
  <c r="AM58" i="14" a="1"/>
  <c r="AM58" i="14"/>
  <c r="AN58" i="14" a="1"/>
  <c r="AN58" i="14"/>
  <c r="AO58" i="14" a="1"/>
  <c r="AO58" i="14"/>
  <c r="AP58" i="14" a="1"/>
  <c r="AP58" i="14"/>
  <c r="AQ58" i="14" a="1"/>
  <c r="AQ58" i="14"/>
  <c r="AR58" i="14" a="1"/>
  <c r="AR58" i="14"/>
  <c r="AS58" i="14" a="1"/>
  <c r="AS58" i="14"/>
  <c r="AT58" i="14" a="1"/>
  <c r="AT58" i="14"/>
  <c r="AU58" i="14" a="1"/>
  <c r="AU58" i="14"/>
  <c r="AV58" i="14" a="1"/>
  <c r="AV58" i="14"/>
  <c r="AW58" i="14" a="1"/>
  <c r="AW58" i="14"/>
  <c r="AX58" i="14" a="1"/>
  <c r="AX58" i="14"/>
  <c r="AY58" i="14" a="1"/>
  <c r="AY58" i="14"/>
  <c r="AZ58" i="14" a="1"/>
  <c r="AZ58" i="14"/>
  <c r="BA58" i="14" a="1"/>
  <c r="BA58" i="14"/>
  <c r="BB58" i="14" a="1"/>
  <c r="BB58" i="14"/>
  <c r="BC58" i="14" a="1"/>
  <c r="BC58" i="14"/>
  <c r="BD58" i="14" a="1"/>
  <c r="BD58" i="14"/>
  <c r="BE58" i="14" a="1"/>
  <c r="BE58" i="14"/>
  <c r="BF58" i="14" a="1"/>
  <c r="BF58" i="14"/>
  <c r="BG58" i="14" a="1"/>
  <c r="BG58" i="14"/>
  <c r="BH58" i="14" a="1"/>
  <c r="BH58" i="14"/>
  <c r="BI58" i="14" a="1"/>
  <c r="BI58" i="14"/>
  <c r="BJ58" i="14" a="1"/>
  <c r="BJ58" i="14"/>
  <c r="BK58" i="14" a="1"/>
  <c r="BK58" i="14"/>
  <c r="BL58" i="14" a="1"/>
  <c r="BL58" i="14"/>
  <c r="BM58" i="14" a="1"/>
  <c r="BM58" i="14"/>
  <c r="BN58" i="14" a="1"/>
  <c r="BN58" i="14"/>
  <c r="BO58" i="14" a="1"/>
  <c r="BO58" i="14"/>
  <c r="BP58" i="14" a="1"/>
  <c r="BP58" i="14"/>
  <c r="BQ58" i="14" a="1"/>
  <c r="BQ58" i="14"/>
  <c r="BR58" i="14" a="1"/>
  <c r="BR58" i="14"/>
  <c r="BS58" i="14" a="1"/>
  <c r="BS58" i="14"/>
  <c r="BT58" i="14" a="1"/>
  <c r="BT58" i="14"/>
  <c r="BU58" i="14" a="1"/>
  <c r="BU58" i="14"/>
  <c r="BV58" i="14" a="1"/>
  <c r="BV58" i="14"/>
  <c r="BW58" i="14" a="1"/>
  <c r="BW58" i="14"/>
  <c r="BX58" i="14" a="1"/>
  <c r="BX58" i="14"/>
  <c r="BY58" i="14" a="1"/>
  <c r="BY58" i="14"/>
  <c r="BZ58" i="14" a="1"/>
  <c r="BZ58" i="14"/>
  <c r="CA58" i="14" a="1"/>
  <c r="CA58" i="14"/>
  <c r="CB58" i="14" a="1"/>
  <c r="CB58" i="14"/>
  <c r="CC58" i="14" a="1"/>
  <c r="CC58" i="14"/>
  <c r="CD58" i="14" a="1"/>
  <c r="CD58" i="14"/>
  <c r="CE58" i="14" a="1"/>
  <c r="CE58" i="14"/>
  <c r="CF58" i="14" a="1"/>
  <c r="CF58" i="14"/>
  <c r="CG58" i="14" a="1"/>
  <c r="CG58" i="14"/>
  <c r="CH58" i="14" a="1"/>
  <c r="CH58" i="14"/>
  <c r="CI58" i="14" a="1"/>
  <c r="CI58" i="14"/>
  <c r="CJ58" i="14" a="1"/>
  <c r="CJ58" i="14"/>
  <c r="CK58" i="14" a="1"/>
  <c r="CK58" i="14"/>
  <c r="CL58" i="14" a="1"/>
  <c r="CL58" i="14"/>
  <c r="CM58" i="14" a="1"/>
  <c r="CM58" i="14"/>
  <c r="CN58" i="14" a="1"/>
  <c r="CN58" i="14"/>
  <c r="CO58" i="14" a="1"/>
  <c r="CO58" i="14"/>
  <c r="CP58" i="14" a="1"/>
  <c r="CP58" i="14"/>
  <c r="CQ58" i="14" a="1"/>
  <c r="CQ58" i="14"/>
  <c r="CR58" i="14" a="1"/>
  <c r="CR58" i="14"/>
  <c r="CS58" i="14" a="1"/>
  <c r="CS58" i="14"/>
  <c r="CT58" i="14" a="1"/>
  <c r="CT58" i="14"/>
  <c r="CU58" i="14" a="1"/>
  <c r="CU58" i="14"/>
  <c r="CV58" i="14" a="1"/>
  <c r="CV58" i="14"/>
  <c r="CW58" i="14" a="1"/>
  <c r="CW58" i="14"/>
  <c r="CX58" i="14" a="1"/>
  <c r="CX58" i="14"/>
  <c r="CY58" i="14" a="1"/>
  <c r="CY58" i="14"/>
  <c r="CZ58" i="14" a="1"/>
  <c r="CZ58" i="14"/>
  <c r="DA58" i="14" a="1"/>
  <c r="DA58" i="14"/>
  <c r="DB58" i="14" a="1"/>
  <c r="DB58" i="14"/>
  <c r="DC58" i="14" a="1"/>
  <c r="DC58" i="14"/>
  <c r="DD58" i="14" a="1"/>
  <c r="DD58" i="14"/>
  <c r="DE58" i="14" a="1"/>
  <c r="DE58" i="14"/>
  <c r="DF58" i="14" a="1"/>
  <c r="DF58" i="14"/>
  <c r="DG58" i="14" a="1"/>
  <c r="DG58" i="14"/>
  <c r="DH58" i="14" a="1"/>
  <c r="DH58" i="14"/>
  <c r="DI58" i="14" a="1"/>
  <c r="DI58" i="14"/>
  <c r="DJ58" i="14" a="1"/>
  <c r="DJ58" i="14"/>
  <c r="DK58" i="14" a="1"/>
  <c r="DK58" i="14"/>
  <c r="DL58" i="14" a="1"/>
  <c r="DL58" i="14"/>
  <c r="DM58" i="14" a="1"/>
  <c r="DM58" i="14"/>
  <c r="DN58" i="14" a="1"/>
  <c r="DN58" i="14"/>
  <c r="DO58" i="14" a="1"/>
  <c r="DO58" i="14"/>
  <c r="DP58" i="14" a="1"/>
  <c r="DP58" i="14"/>
  <c r="DQ58" i="14" a="1"/>
  <c r="DQ58" i="14"/>
  <c r="DR58" i="14" a="1"/>
  <c r="DR58" i="14"/>
  <c r="DS58" i="14" a="1"/>
  <c r="DS58" i="14"/>
  <c r="DT58" i="14" a="1"/>
  <c r="DT58" i="14"/>
  <c r="DU58" i="14" a="1"/>
  <c r="DU58" i="14"/>
  <c r="DV58" i="14" a="1"/>
  <c r="DV58" i="14"/>
  <c r="DW58" i="14" a="1"/>
  <c r="DW58" i="14"/>
  <c r="DX58" i="14" a="1"/>
  <c r="DX58" i="14"/>
  <c r="O46" i="14" a="1"/>
  <c r="O46" i="14"/>
  <c r="P46" i="14" a="1"/>
  <c r="P46" i="14"/>
  <c r="Q46" i="14" a="1"/>
  <c r="Q46" i="14"/>
  <c r="R46" i="14" a="1"/>
  <c r="R46" i="14"/>
  <c r="S46" i="14" a="1"/>
  <c r="S46" i="14"/>
  <c r="T46" i="14" a="1"/>
  <c r="T46" i="14"/>
  <c r="U46" i="14" a="1"/>
  <c r="U46" i="14"/>
  <c r="V46" i="14" a="1"/>
  <c r="V46" i="14"/>
  <c r="W46" i="14" a="1"/>
  <c r="W46" i="14"/>
  <c r="X46" i="14" a="1"/>
  <c r="X46" i="14"/>
  <c r="Y46" i="14" a="1"/>
  <c r="Y46" i="14"/>
  <c r="Z46" i="14" a="1"/>
  <c r="Z46" i="14"/>
  <c r="AA46" i="14" a="1"/>
  <c r="AA46" i="14"/>
  <c r="AB46" i="14" a="1"/>
  <c r="AB46" i="14"/>
  <c r="AC46" i="14" a="1"/>
  <c r="AC46" i="14"/>
  <c r="AD46" i="14" a="1"/>
  <c r="AD46" i="14"/>
  <c r="AE46" i="14" a="1"/>
  <c r="AE46" i="14"/>
  <c r="AF46" i="14" a="1"/>
  <c r="AF46" i="14"/>
  <c r="AG46" i="14" a="1"/>
  <c r="AG46" i="14"/>
  <c r="AH46" i="14" a="1"/>
  <c r="AH46" i="14"/>
  <c r="AI46" i="14" a="1"/>
  <c r="AI46" i="14"/>
  <c r="AJ46" i="14" a="1"/>
  <c r="AJ46" i="14"/>
  <c r="AK46" i="14" a="1"/>
  <c r="AK46" i="14"/>
  <c r="AL46" i="14" a="1"/>
  <c r="AL46" i="14"/>
  <c r="AM46" i="14" a="1"/>
  <c r="AM46" i="14"/>
  <c r="AN46" i="14" a="1"/>
  <c r="AN46" i="14"/>
  <c r="AO46" i="14" a="1"/>
  <c r="AO46" i="14"/>
  <c r="AP46" i="14" a="1"/>
  <c r="AP46" i="14"/>
  <c r="AQ46" i="14" a="1"/>
  <c r="AQ46" i="14"/>
  <c r="AR46" i="14" a="1"/>
  <c r="AR46" i="14"/>
  <c r="AS46" i="14" a="1"/>
  <c r="AS46" i="14"/>
  <c r="AT46" i="14" a="1"/>
  <c r="AT46" i="14"/>
  <c r="AU46" i="14" a="1"/>
  <c r="AU46" i="14"/>
  <c r="AV46" i="14" a="1"/>
  <c r="AV46" i="14"/>
  <c r="AW46" i="14" a="1"/>
  <c r="AW46" i="14"/>
  <c r="AX46" i="14" a="1"/>
  <c r="AX46" i="14"/>
  <c r="AY46" i="14" a="1"/>
  <c r="AY46" i="14"/>
  <c r="AZ46" i="14" a="1"/>
  <c r="AZ46" i="14"/>
  <c r="BA46" i="14" a="1"/>
  <c r="BA46" i="14"/>
  <c r="BB46" i="14" a="1"/>
  <c r="BB46" i="14"/>
  <c r="BC46" i="14" a="1"/>
  <c r="BC46" i="14"/>
  <c r="BD46" i="14" a="1"/>
  <c r="BD46" i="14"/>
  <c r="BE46" i="14" a="1"/>
  <c r="BE46" i="14"/>
  <c r="BF46" i="14" a="1"/>
  <c r="BF46" i="14"/>
  <c r="BG46" i="14" a="1"/>
  <c r="BG46" i="14"/>
  <c r="BH46" i="14" a="1"/>
  <c r="BH46" i="14"/>
  <c r="BI46" i="14" a="1"/>
  <c r="BI46" i="14"/>
  <c r="BJ46" i="14" a="1"/>
  <c r="BJ46" i="14"/>
  <c r="BK46" i="14" a="1"/>
  <c r="BK46" i="14"/>
  <c r="BL46" i="14" a="1"/>
  <c r="BL46" i="14"/>
  <c r="BM46" i="14" a="1"/>
  <c r="BM46" i="14"/>
  <c r="BN46" i="14" a="1"/>
  <c r="BN46" i="14"/>
  <c r="BO46" i="14" a="1"/>
  <c r="BO46" i="14"/>
  <c r="BP46" i="14" a="1"/>
  <c r="BP46" i="14"/>
  <c r="BQ46" i="14" a="1"/>
  <c r="BQ46" i="14"/>
  <c r="BR46" i="14" a="1"/>
  <c r="BR46" i="14"/>
  <c r="BS46" i="14" a="1"/>
  <c r="BS46" i="14"/>
  <c r="BT46" i="14" a="1"/>
  <c r="BT46" i="14"/>
  <c r="BU46" i="14" a="1"/>
  <c r="BU46" i="14"/>
  <c r="BV46" i="14" a="1"/>
  <c r="BV46" i="14"/>
  <c r="BW46" i="14" a="1"/>
  <c r="BW46" i="14"/>
  <c r="BX46" i="14" a="1"/>
  <c r="BX46" i="14"/>
  <c r="BY46" i="14" a="1"/>
  <c r="BY46" i="14"/>
  <c r="BZ46" i="14" a="1"/>
  <c r="BZ46" i="14"/>
  <c r="CA46" i="14" a="1"/>
  <c r="CA46" i="14"/>
  <c r="CB46" i="14" a="1"/>
  <c r="CB46" i="14"/>
  <c r="CC46" i="14" a="1"/>
  <c r="CC46" i="14"/>
  <c r="CD46" i="14" a="1"/>
  <c r="CD46" i="14"/>
  <c r="CE46" i="14" a="1"/>
  <c r="CE46" i="14"/>
  <c r="CF46" i="14" a="1"/>
  <c r="CF46" i="14"/>
  <c r="CG46" i="14" a="1"/>
  <c r="CG46" i="14"/>
  <c r="CH46" i="14" a="1"/>
  <c r="CH46" i="14"/>
  <c r="CI46" i="14" a="1"/>
  <c r="CI46" i="14"/>
  <c r="CJ46" i="14" a="1"/>
  <c r="CJ46" i="14"/>
  <c r="CK46" i="14" a="1"/>
  <c r="CK46" i="14"/>
  <c r="CL46" i="14" a="1"/>
  <c r="CL46" i="14"/>
  <c r="CM46" i="14" a="1"/>
  <c r="CM46" i="14"/>
  <c r="CN46" i="14" a="1"/>
  <c r="CN46" i="14"/>
  <c r="CO46" i="14" a="1"/>
  <c r="CO46" i="14"/>
  <c r="CP46" i="14" a="1"/>
  <c r="CP46" i="14"/>
  <c r="CQ46" i="14" a="1"/>
  <c r="CQ46" i="14"/>
  <c r="CR46" i="14" a="1"/>
  <c r="CR46" i="14"/>
  <c r="CS46" i="14" a="1"/>
  <c r="CS46" i="14"/>
  <c r="CT46" i="14" a="1"/>
  <c r="CT46" i="14"/>
  <c r="CU46" i="14" a="1"/>
  <c r="CU46" i="14"/>
  <c r="CV46" i="14" a="1"/>
  <c r="CV46" i="14"/>
  <c r="CW46" i="14" a="1"/>
  <c r="CW46" i="14"/>
  <c r="CX46" i="14" a="1"/>
  <c r="CX46" i="14"/>
  <c r="CY46" i="14" a="1"/>
  <c r="CY46" i="14"/>
  <c r="CZ46" i="14" a="1"/>
  <c r="CZ46" i="14"/>
  <c r="DA46" i="14" a="1"/>
  <c r="DA46" i="14"/>
  <c r="DB46" i="14" a="1"/>
  <c r="DB46" i="14"/>
  <c r="DC46" i="14" a="1"/>
  <c r="DC46" i="14"/>
  <c r="DD46" i="14" a="1"/>
  <c r="DD46" i="14"/>
  <c r="DE46" i="14" a="1"/>
  <c r="DE46" i="14"/>
  <c r="DF46" i="14" a="1"/>
  <c r="DF46" i="14"/>
  <c r="DG46" i="14" a="1"/>
  <c r="DG46" i="14"/>
  <c r="DH46" i="14" a="1"/>
  <c r="DH46" i="14"/>
  <c r="DI46" i="14" a="1"/>
  <c r="DI46" i="14"/>
  <c r="DJ46" i="14" a="1"/>
  <c r="DJ46" i="14"/>
  <c r="DK46" i="14" a="1"/>
  <c r="DK46" i="14"/>
  <c r="DL46" i="14" a="1"/>
  <c r="DL46" i="14"/>
  <c r="DM46" i="14" a="1"/>
  <c r="DM46" i="14"/>
  <c r="DN46" i="14" a="1"/>
  <c r="DN46" i="14"/>
  <c r="DO46" i="14" a="1"/>
  <c r="DO46" i="14"/>
  <c r="DP46" i="14" a="1"/>
  <c r="DP46" i="14"/>
  <c r="DQ46" i="14" a="1"/>
  <c r="DQ46" i="14"/>
  <c r="DR46" i="14" a="1"/>
  <c r="DR46" i="14"/>
  <c r="DS46" i="14" a="1"/>
  <c r="DS46" i="14"/>
  <c r="DT46" i="14" a="1"/>
  <c r="DT46" i="14"/>
  <c r="DU46" i="14" a="1"/>
  <c r="DU46" i="14"/>
  <c r="DV46" i="14" a="1"/>
  <c r="DV46" i="14"/>
  <c r="DW46" i="14" a="1"/>
  <c r="DW46" i="14"/>
  <c r="DX46" i="14" a="1"/>
  <c r="DX46" i="14"/>
  <c r="T41" i="14" a="1"/>
  <c r="T41" i="14"/>
  <c r="U41" i="14" a="1"/>
  <c r="U41" i="14"/>
  <c r="V41" i="14" a="1"/>
  <c r="V41" i="14"/>
  <c r="W41" i="14" a="1"/>
  <c r="W41" i="14"/>
  <c r="X41" i="14" a="1"/>
  <c r="X41" i="14"/>
  <c r="Y41" i="14" a="1"/>
  <c r="Y41" i="14"/>
  <c r="Z41" i="14" a="1"/>
  <c r="Z41" i="14"/>
  <c r="AA41" i="14" a="1"/>
  <c r="AA41" i="14"/>
  <c r="AB41" i="14" a="1"/>
  <c r="AB41" i="14"/>
  <c r="AC41" i="14" a="1"/>
  <c r="AC41" i="14"/>
  <c r="AD41" i="14" a="1"/>
  <c r="AD41" i="14"/>
  <c r="AE41" i="14" a="1"/>
  <c r="AE41" i="14"/>
  <c r="AF41" i="14" a="1"/>
  <c r="AF41" i="14"/>
  <c r="AG41" i="14" a="1"/>
  <c r="AG41" i="14"/>
  <c r="AH41" i="14" a="1"/>
  <c r="AH41" i="14"/>
  <c r="AI41" i="14" a="1"/>
  <c r="AI41" i="14"/>
  <c r="AJ41" i="14" a="1"/>
  <c r="AJ41" i="14"/>
  <c r="AK41" i="14" a="1"/>
  <c r="AK41" i="14"/>
  <c r="AL41" i="14" a="1"/>
  <c r="AL41" i="14"/>
  <c r="AM41" i="14" a="1"/>
  <c r="AM41" i="14"/>
  <c r="AN41" i="14" a="1"/>
  <c r="AN41" i="14"/>
  <c r="AO41" i="14" a="1"/>
  <c r="AO41" i="14"/>
  <c r="AP41" i="14" a="1"/>
  <c r="AP41" i="14"/>
  <c r="AQ41" i="14" a="1"/>
  <c r="AQ41" i="14"/>
  <c r="AR41" i="14" a="1"/>
  <c r="AR41" i="14"/>
  <c r="AS41" i="14" a="1"/>
  <c r="AS41" i="14"/>
  <c r="AT41" i="14" a="1"/>
  <c r="AT41" i="14"/>
  <c r="AU41" i="14" a="1"/>
  <c r="AU41" i="14"/>
  <c r="AV41" i="14" a="1"/>
  <c r="AV41" i="14"/>
  <c r="AW41" i="14" a="1"/>
  <c r="AW41" i="14"/>
  <c r="AX41" i="14" a="1"/>
  <c r="AX41" i="14"/>
  <c r="AY41" i="14" a="1"/>
  <c r="AY41" i="14"/>
  <c r="AZ41" i="14" a="1"/>
  <c r="AZ41" i="14"/>
  <c r="BA41" i="14" a="1"/>
  <c r="BA41" i="14"/>
  <c r="BB41" i="14" a="1"/>
  <c r="BB41" i="14"/>
  <c r="BC41" i="14" a="1"/>
  <c r="BC41" i="14"/>
  <c r="BD41" i="14" a="1"/>
  <c r="BD41" i="14"/>
  <c r="BE41" i="14" a="1"/>
  <c r="BE41" i="14"/>
  <c r="BF41" i="14" a="1"/>
  <c r="BF41" i="14"/>
  <c r="BG41" i="14" a="1"/>
  <c r="BG41" i="14"/>
  <c r="BH41" i="14" a="1"/>
  <c r="BH41" i="14"/>
  <c r="BI41" i="14" a="1"/>
  <c r="BI41" i="14"/>
  <c r="BJ41" i="14" a="1"/>
  <c r="BJ41" i="14"/>
  <c r="BK41" i="14" a="1"/>
  <c r="BK41" i="14"/>
  <c r="BL41" i="14" a="1"/>
  <c r="BL41" i="14"/>
  <c r="BM41" i="14" a="1"/>
  <c r="BM41" i="14"/>
  <c r="BN41" i="14" a="1"/>
  <c r="BN41" i="14"/>
  <c r="BO41" i="14" a="1"/>
  <c r="BO41" i="14"/>
  <c r="BP41" i="14" a="1"/>
  <c r="BP41" i="14"/>
  <c r="BQ41" i="14" a="1"/>
  <c r="BQ41" i="14"/>
  <c r="BR41" i="14" a="1"/>
  <c r="BR41" i="14"/>
  <c r="BS41" i="14" a="1"/>
  <c r="BS41" i="14"/>
  <c r="BT41" i="14" a="1"/>
  <c r="BT41" i="14"/>
  <c r="BU41" i="14" a="1"/>
  <c r="BU41" i="14"/>
  <c r="BV41" i="14" a="1"/>
  <c r="BV41" i="14"/>
  <c r="BW41" i="14" a="1"/>
  <c r="BW41" i="14"/>
  <c r="BX41" i="14" a="1"/>
  <c r="BX41" i="14"/>
  <c r="BY41" i="14" a="1"/>
  <c r="BY41" i="14"/>
  <c r="BZ41" i="14" a="1"/>
  <c r="BZ41" i="14"/>
  <c r="CA41" i="14" a="1"/>
  <c r="CA41" i="14"/>
  <c r="CB41" i="14" a="1"/>
  <c r="CB41" i="14"/>
  <c r="CC41" i="14" a="1"/>
  <c r="CC41" i="14"/>
  <c r="CD41" i="14" a="1"/>
  <c r="CD41" i="14"/>
  <c r="CE41" i="14" a="1"/>
  <c r="CE41" i="14"/>
  <c r="CF41" i="14" a="1"/>
  <c r="CF41" i="14"/>
  <c r="CG41" i="14" a="1"/>
  <c r="CG41" i="14"/>
  <c r="CH41" i="14" a="1"/>
  <c r="CH41" i="14"/>
  <c r="CI41" i="14" a="1"/>
  <c r="CI41" i="14"/>
  <c r="CJ41" i="14" a="1"/>
  <c r="CJ41" i="14"/>
  <c r="CK41" i="14" a="1"/>
  <c r="CK41" i="14"/>
  <c r="CL41" i="14" a="1"/>
  <c r="CL41" i="14"/>
  <c r="CM41" i="14" a="1"/>
  <c r="CM41" i="14"/>
  <c r="CN41" i="14" a="1"/>
  <c r="CN41" i="14"/>
  <c r="CO41" i="14" a="1"/>
  <c r="CO41" i="14"/>
  <c r="CP41" i="14" a="1"/>
  <c r="CP41" i="14"/>
  <c r="CQ41" i="14" a="1"/>
  <c r="CQ41" i="14"/>
  <c r="CR41" i="14" a="1"/>
  <c r="CR41" i="14"/>
  <c r="CS41" i="14" a="1"/>
  <c r="CS41" i="14"/>
  <c r="CT41" i="14" a="1"/>
  <c r="CT41" i="14"/>
  <c r="CU41" i="14" a="1"/>
  <c r="CU41" i="14"/>
  <c r="CV41" i="14" a="1"/>
  <c r="CV41" i="14"/>
  <c r="CW41" i="14" a="1"/>
  <c r="CW41" i="14"/>
  <c r="CX41" i="14" a="1"/>
  <c r="CX41" i="14"/>
  <c r="CY41" i="14" a="1"/>
  <c r="CY41" i="14"/>
  <c r="CZ41" i="14" a="1"/>
  <c r="CZ41" i="14"/>
  <c r="DA41" i="14" a="1"/>
  <c r="DA41" i="14"/>
  <c r="DB41" i="14" a="1"/>
  <c r="DB41" i="14"/>
  <c r="DC41" i="14" a="1"/>
  <c r="DC41" i="14"/>
  <c r="DD41" i="14" a="1"/>
  <c r="DD41" i="14"/>
  <c r="DE41" i="14" a="1"/>
  <c r="DE41" i="14"/>
  <c r="DF41" i="14" a="1"/>
  <c r="DF41" i="14"/>
  <c r="DG41" i="14" a="1"/>
  <c r="DG41" i="14"/>
  <c r="DH41" i="14" a="1"/>
  <c r="DH41" i="14"/>
  <c r="DI41" i="14" a="1"/>
  <c r="DI41" i="14"/>
  <c r="DJ41" i="14" a="1"/>
  <c r="DJ41" i="14"/>
  <c r="DK41" i="14" a="1"/>
  <c r="DK41" i="14"/>
  <c r="DL41" i="14" a="1"/>
  <c r="DL41" i="14"/>
  <c r="DM41" i="14" a="1"/>
  <c r="DM41" i="14"/>
  <c r="DN41" i="14" a="1"/>
  <c r="DN41" i="14"/>
  <c r="DO41" i="14" a="1"/>
  <c r="DO41" i="14"/>
  <c r="DP41" i="14" a="1"/>
  <c r="DP41" i="14"/>
  <c r="DQ41" i="14" a="1"/>
  <c r="DQ41" i="14"/>
  <c r="DR41" i="14" a="1"/>
  <c r="DR41" i="14"/>
  <c r="DS41" i="14" a="1"/>
  <c r="DS41" i="14"/>
  <c r="DT41" i="14" a="1"/>
  <c r="DT41" i="14"/>
  <c r="DU41" i="14" a="1"/>
  <c r="DU41" i="14"/>
  <c r="DV41" i="14" a="1"/>
  <c r="DV41" i="14"/>
  <c r="DW41" i="14" a="1"/>
  <c r="DW41" i="14"/>
  <c r="DX41" i="14" a="1"/>
  <c r="DX41" i="14"/>
  <c r="M47" i="14" a="1"/>
  <c r="M47" i="14"/>
  <c r="N47" i="14" a="1"/>
  <c r="N47" i="14"/>
  <c r="O47" i="14" a="1"/>
  <c r="O47" i="14"/>
  <c r="P47" i="14" a="1"/>
  <c r="P47" i="14"/>
  <c r="Q47" i="14" a="1"/>
  <c r="Q47" i="14"/>
  <c r="R47" i="14" a="1"/>
  <c r="R47" i="14"/>
  <c r="S47" i="14" a="1"/>
  <c r="S47" i="14"/>
  <c r="T47" i="14" a="1"/>
  <c r="T47" i="14"/>
  <c r="U47" i="14" a="1"/>
  <c r="U47" i="14"/>
  <c r="V47" i="14" a="1"/>
  <c r="V47" i="14"/>
  <c r="W47" i="14" a="1"/>
  <c r="W47" i="14"/>
  <c r="X47" i="14" a="1"/>
  <c r="X47" i="14"/>
  <c r="Y47" i="14" a="1"/>
  <c r="Y47" i="14"/>
  <c r="Z47" i="14" a="1"/>
  <c r="Z47" i="14"/>
  <c r="AA47" i="14" a="1"/>
  <c r="AA47" i="14"/>
  <c r="AB47" i="14" a="1"/>
  <c r="AB47" i="14"/>
  <c r="AC47" i="14" a="1"/>
  <c r="AC47" i="14"/>
  <c r="AD47" i="14" a="1"/>
  <c r="AD47" i="14"/>
  <c r="AE47" i="14" a="1"/>
  <c r="AE47" i="14"/>
  <c r="AF47" i="14" a="1"/>
  <c r="AF47" i="14"/>
  <c r="AG47" i="14" a="1"/>
  <c r="AG47" i="14"/>
  <c r="AH47" i="14" a="1"/>
  <c r="AH47" i="14"/>
  <c r="AI47" i="14" a="1"/>
  <c r="AI47" i="14"/>
  <c r="AJ47" i="14" a="1"/>
  <c r="AJ47" i="14"/>
  <c r="AK47" i="14" a="1"/>
  <c r="AK47" i="14"/>
  <c r="AL47" i="14" a="1"/>
  <c r="AL47" i="14"/>
  <c r="AM47" i="14" a="1"/>
  <c r="AM47" i="14"/>
  <c r="AN47" i="14" a="1"/>
  <c r="AN47" i="14"/>
  <c r="AO47" i="14" a="1"/>
  <c r="AO47" i="14"/>
  <c r="AP47" i="14" a="1"/>
  <c r="AP47" i="14"/>
  <c r="AQ47" i="14" a="1"/>
  <c r="AQ47" i="14"/>
  <c r="AR47" i="14" a="1"/>
  <c r="AR47" i="14"/>
  <c r="AS47" i="14" a="1"/>
  <c r="AS47" i="14"/>
  <c r="AT47" i="14" a="1"/>
  <c r="AT47" i="14"/>
  <c r="AU47" i="14" a="1"/>
  <c r="AU47" i="14"/>
  <c r="AV47" i="14" a="1"/>
  <c r="AV47" i="14"/>
  <c r="AW47" i="14" a="1"/>
  <c r="AW47" i="14"/>
  <c r="AX47" i="14" a="1"/>
  <c r="AX47" i="14"/>
  <c r="AY47" i="14" a="1"/>
  <c r="AY47" i="14"/>
  <c r="AZ47" i="14" a="1"/>
  <c r="AZ47" i="14"/>
  <c r="BA47" i="14" a="1"/>
  <c r="BA47" i="14"/>
  <c r="BB47" i="14" a="1"/>
  <c r="BB47" i="14"/>
  <c r="BC47" i="14" a="1"/>
  <c r="BC47" i="14"/>
  <c r="BD47" i="14" a="1"/>
  <c r="BD47" i="14"/>
  <c r="BE47" i="14" a="1"/>
  <c r="BE47" i="14"/>
  <c r="BF47" i="14" a="1"/>
  <c r="BF47" i="14"/>
  <c r="BG47" i="14" a="1"/>
  <c r="BG47" i="14"/>
  <c r="BH47" i="14" a="1"/>
  <c r="BH47" i="14"/>
  <c r="BI47" i="14" a="1"/>
  <c r="BI47" i="14"/>
  <c r="BJ47" i="14" a="1"/>
  <c r="BJ47" i="14"/>
  <c r="BK47" i="14" a="1"/>
  <c r="BK47" i="14"/>
  <c r="BL47" i="14" a="1"/>
  <c r="BL47" i="14"/>
  <c r="BM47" i="14" a="1"/>
  <c r="BM47" i="14"/>
  <c r="BN47" i="14" a="1"/>
  <c r="BN47" i="14"/>
  <c r="BO47" i="14" a="1"/>
  <c r="BO47" i="14"/>
  <c r="BP47" i="14" a="1"/>
  <c r="BP47" i="14"/>
  <c r="BQ47" i="14" a="1"/>
  <c r="BQ47" i="14"/>
  <c r="BR47" i="14" a="1"/>
  <c r="BR47" i="14"/>
  <c r="BS47" i="14" a="1"/>
  <c r="BS47" i="14"/>
  <c r="BT47" i="14" a="1"/>
  <c r="BT47" i="14"/>
  <c r="BU47" i="14" a="1"/>
  <c r="BU47" i="14"/>
  <c r="BV47" i="14" a="1"/>
  <c r="BV47" i="14"/>
  <c r="BW47" i="14" a="1"/>
  <c r="BW47" i="14"/>
  <c r="BX47" i="14" a="1"/>
  <c r="BX47" i="14"/>
  <c r="BY47" i="14" a="1"/>
  <c r="BY47" i="14"/>
  <c r="BZ47" i="14" a="1"/>
  <c r="BZ47" i="14"/>
  <c r="CA47" i="14" a="1"/>
  <c r="CA47" i="14"/>
  <c r="CB47" i="14" a="1"/>
  <c r="CB47" i="14"/>
  <c r="CC47" i="14" a="1"/>
  <c r="CC47" i="14"/>
  <c r="CD47" i="14" a="1"/>
  <c r="CD47" i="14"/>
  <c r="CE47" i="14" a="1"/>
  <c r="CE47" i="14"/>
  <c r="CF47" i="14" a="1"/>
  <c r="CF47" i="14"/>
  <c r="CG47" i="14" a="1"/>
  <c r="CG47" i="14"/>
  <c r="CH47" i="14" a="1"/>
  <c r="CH47" i="14"/>
  <c r="CI47" i="14" a="1"/>
  <c r="CI47" i="14"/>
  <c r="CJ47" i="14" a="1"/>
  <c r="CJ47" i="14"/>
  <c r="CK47" i="14" a="1"/>
  <c r="CK47" i="14"/>
  <c r="CL47" i="14" a="1"/>
  <c r="CL47" i="14"/>
  <c r="CM47" i="14" a="1"/>
  <c r="CM47" i="14"/>
  <c r="CN47" i="14" a="1"/>
  <c r="CN47" i="14"/>
  <c r="CO47" i="14" a="1"/>
  <c r="CO47" i="14"/>
  <c r="CP47" i="14" a="1"/>
  <c r="CP47" i="14"/>
  <c r="CQ47" i="14" a="1"/>
  <c r="CQ47" i="14"/>
  <c r="CR47" i="14" a="1"/>
  <c r="CR47" i="14"/>
  <c r="CS47" i="14" a="1"/>
  <c r="CS47" i="14"/>
  <c r="CT47" i="14" a="1"/>
  <c r="CT47" i="14"/>
  <c r="CU47" i="14" a="1"/>
  <c r="CU47" i="14"/>
  <c r="CV47" i="14" a="1"/>
  <c r="CV47" i="14"/>
  <c r="CW47" i="14" a="1"/>
  <c r="CW47" i="14"/>
  <c r="CX47" i="14" a="1"/>
  <c r="CX47" i="14"/>
  <c r="CY47" i="14" a="1"/>
  <c r="CY47" i="14"/>
  <c r="CZ47" i="14" a="1"/>
  <c r="CZ47" i="14"/>
  <c r="DA47" i="14" a="1"/>
  <c r="DA47" i="14"/>
  <c r="DB47" i="14" a="1"/>
  <c r="DB47" i="14"/>
  <c r="DC47" i="14" a="1"/>
  <c r="DC47" i="14"/>
  <c r="DD47" i="14" a="1"/>
  <c r="DD47" i="14"/>
  <c r="DE47" i="14" a="1"/>
  <c r="DE47" i="14"/>
  <c r="DF47" i="14" a="1"/>
  <c r="DF47" i="14"/>
  <c r="DG47" i="14" a="1"/>
  <c r="DG47" i="14"/>
  <c r="DH47" i="14" a="1"/>
  <c r="DH47" i="14"/>
  <c r="DI47" i="14" a="1"/>
  <c r="DI47" i="14"/>
  <c r="DJ47" i="14" a="1"/>
  <c r="DJ47" i="14"/>
  <c r="DK47" i="14" a="1"/>
  <c r="DK47" i="14"/>
  <c r="DL47" i="14" a="1"/>
  <c r="DL47" i="14"/>
  <c r="DM47" i="14" a="1"/>
  <c r="DM47" i="14"/>
  <c r="DN47" i="14" a="1"/>
  <c r="DN47" i="14"/>
  <c r="DO47" i="14" a="1"/>
  <c r="DO47" i="14"/>
  <c r="DP47" i="14" a="1"/>
  <c r="DP47" i="14"/>
  <c r="DQ47" i="14" a="1"/>
  <c r="DQ47" i="14"/>
  <c r="DR47" i="14" a="1"/>
  <c r="DR47" i="14"/>
  <c r="DS47" i="14" a="1"/>
  <c r="DS47" i="14"/>
  <c r="DT47" i="14" a="1"/>
  <c r="DT47" i="14"/>
  <c r="DU47" i="14" a="1"/>
  <c r="DU47" i="14"/>
  <c r="DV47" i="14" a="1"/>
  <c r="DV47" i="14"/>
  <c r="DW47" i="14" a="1"/>
  <c r="DW47" i="14"/>
  <c r="DX47" i="14" a="1"/>
  <c r="DX47" i="14"/>
  <c r="S53" i="14" a="1"/>
  <c r="S53" i="14"/>
  <c r="T53" i="14" a="1"/>
  <c r="T53" i="14"/>
  <c r="U53" i="14" a="1"/>
  <c r="U53" i="14"/>
  <c r="V53" i="14" a="1"/>
  <c r="V53" i="14"/>
  <c r="W53" i="14" a="1"/>
  <c r="W53" i="14"/>
  <c r="X53" i="14" a="1"/>
  <c r="X53" i="14"/>
  <c r="Y53" i="14" a="1"/>
  <c r="Y53" i="14"/>
  <c r="Z53" i="14" a="1"/>
  <c r="Z53" i="14"/>
  <c r="AA53" i="14" a="1"/>
  <c r="AA53" i="14"/>
  <c r="AB53" i="14" a="1"/>
  <c r="AB53" i="14"/>
  <c r="AC53" i="14" a="1"/>
  <c r="AC53" i="14"/>
  <c r="AD53" i="14" a="1"/>
  <c r="AD53" i="14"/>
  <c r="AE53" i="14" a="1"/>
  <c r="AE53" i="14"/>
  <c r="AF53" i="14" a="1"/>
  <c r="AF53" i="14"/>
  <c r="AG53" i="14" a="1"/>
  <c r="AG53" i="14"/>
  <c r="AH53" i="14" a="1"/>
  <c r="AH53" i="14"/>
  <c r="AI53" i="14" a="1"/>
  <c r="AI53" i="14"/>
  <c r="AJ53" i="14" a="1"/>
  <c r="AJ53" i="14"/>
  <c r="AK53" i="14" a="1"/>
  <c r="AK53" i="14"/>
  <c r="AL53" i="14" a="1"/>
  <c r="AL53" i="14"/>
  <c r="AM53" i="14" a="1"/>
  <c r="AM53" i="14"/>
  <c r="AN53" i="14" a="1"/>
  <c r="AN53" i="14"/>
  <c r="AO53" i="14" a="1"/>
  <c r="AO53" i="14"/>
  <c r="AP53" i="14" a="1"/>
  <c r="AP53" i="14"/>
  <c r="AQ53" i="14" a="1"/>
  <c r="AQ53" i="14"/>
  <c r="AR53" i="14" a="1"/>
  <c r="AR53" i="14"/>
  <c r="AS53" i="14" a="1"/>
  <c r="AS53" i="14"/>
  <c r="AT53" i="14" a="1"/>
  <c r="AT53" i="14"/>
  <c r="AU53" i="14" a="1"/>
  <c r="AU53" i="14"/>
  <c r="AV53" i="14" a="1"/>
  <c r="AV53" i="14"/>
  <c r="AW53" i="14" a="1"/>
  <c r="AW53" i="14"/>
  <c r="AX53" i="14" a="1"/>
  <c r="AX53" i="14"/>
  <c r="AY53" i="14" a="1"/>
  <c r="AY53" i="14"/>
  <c r="AZ53" i="14" a="1"/>
  <c r="AZ53" i="14"/>
  <c r="BA53" i="14" a="1"/>
  <c r="BA53" i="14"/>
  <c r="BB53" i="14" a="1"/>
  <c r="BB53" i="14"/>
  <c r="BC53" i="14" a="1"/>
  <c r="BC53" i="14"/>
  <c r="BD53" i="14" a="1"/>
  <c r="BD53" i="14"/>
  <c r="BE53" i="14" a="1"/>
  <c r="BE53" i="14"/>
  <c r="BF53" i="14" a="1"/>
  <c r="BF53" i="14"/>
  <c r="BG53" i="14" a="1"/>
  <c r="BG53" i="14"/>
  <c r="BH53" i="14" a="1"/>
  <c r="BH53" i="14"/>
  <c r="BI53" i="14" a="1"/>
  <c r="BI53" i="14"/>
  <c r="BJ53" i="14" a="1"/>
  <c r="BJ53" i="14"/>
  <c r="BK53" i="14" a="1"/>
  <c r="BK53" i="14"/>
  <c r="BL53" i="14" a="1"/>
  <c r="BL53" i="14"/>
  <c r="BM53" i="14" a="1"/>
  <c r="BM53" i="14"/>
  <c r="BN53" i="14" a="1"/>
  <c r="BN53" i="14"/>
  <c r="BO53" i="14" a="1"/>
  <c r="BO53" i="14"/>
  <c r="BP53" i="14" a="1"/>
  <c r="BP53" i="14"/>
  <c r="BQ53" i="14" a="1"/>
  <c r="BQ53" i="14"/>
  <c r="BR53" i="14" a="1"/>
  <c r="BR53" i="14"/>
  <c r="BS53" i="14" a="1"/>
  <c r="BS53" i="14"/>
  <c r="BT53" i="14" a="1"/>
  <c r="BT53" i="14"/>
  <c r="BU53" i="14" a="1"/>
  <c r="BU53" i="14"/>
  <c r="BV53" i="14" a="1"/>
  <c r="BV53" i="14"/>
  <c r="BW53" i="14" a="1"/>
  <c r="BW53" i="14"/>
  <c r="BX53" i="14" a="1"/>
  <c r="BX53" i="14"/>
  <c r="BY53" i="14" a="1"/>
  <c r="BY53" i="14"/>
  <c r="BZ53" i="14" a="1"/>
  <c r="BZ53" i="14"/>
  <c r="CA53" i="14" a="1"/>
  <c r="CA53" i="14"/>
  <c r="CB53" i="14" a="1"/>
  <c r="CB53" i="14"/>
  <c r="CC53" i="14" a="1"/>
  <c r="CC53" i="14"/>
  <c r="CD53" i="14" a="1"/>
  <c r="CD53" i="14"/>
  <c r="CE53" i="14" a="1"/>
  <c r="CE53" i="14"/>
  <c r="CF53" i="14" a="1"/>
  <c r="CF53" i="14"/>
  <c r="CG53" i="14" a="1"/>
  <c r="CG53" i="14"/>
  <c r="CH53" i="14" a="1"/>
  <c r="CH53" i="14"/>
  <c r="CI53" i="14" a="1"/>
  <c r="CI53" i="14"/>
  <c r="CJ53" i="14" a="1"/>
  <c r="CJ53" i="14"/>
  <c r="CK53" i="14" a="1"/>
  <c r="CK53" i="14"/>
  <c r="CL53" i="14" a="1"/>
  <c r="CL53" i="14"/>
  <c r="CM53" i="14" a="1"/>
  <c r="CM53" i="14"/>
  <c r="CN53" i="14" a="1"/>
  <c r="CN53" i="14"/>
  <c r="CO53" i="14" a="1"/>
  <c r="CO53" i="14"/>
  <c r="CP53" i="14" a="1"/>
  <c r="CP53" i="14"/>
  <c r="CQ53" i="14" a="1"/>
  <c r="CQ53" i="14"/>
  <c r="CR53" i="14" a="1"/>
  <c r="CR53" i="14"/>
  <c r="CS53" i="14" a="1"/>
  <c r="CS53" i="14"/>
  <c r="CT53" i="14" a="1"/>
  <c r="CT53" i="14"/>
  <c r="CU53" i="14" a="1"/>
  <c r="CU53" i="14"/>
  <c r="CV53" i="14" a="1"/>
  <c r="CV53" i="14"/>
  <c r="CW53" i="14" a="1"/>
  <c r="CW53" i="14"/>
  <c r="CX53" i="14" a="1"/>
  <c r="CX53" i="14"/>
  <c r="CY53" i="14" a="1"/>
  <c r="CY53" i="14"/>
  <c r="CZ53" i="14" a="1"/>
  <c r="CZ53" i="14"/>
  <c r="DA53" i="14" a="1"/>
  <c r="DA53" i="14"/>
  <c r="DB53" i="14" a="1"/>
  <c r="DB53" i="14"/>
  <c r="DC53" i="14" a="1"/>
  <c r="DC53" i="14"/>
  <c r="DD53" i="14" a="1"/>
  <c r="DD53" i="14"/>
  <c r="DE53" i="14" a="1"/>
  <c r="DE53" i="14"/>
  <c r="DF53" i="14" a="1"/>
  <c r="DF53" i="14"/>
  <c r="DG53" i="14" a="1"/>
  <c r="DG53" i="14"/>
  <c r="DH53" i="14" a="1"/>
  <c r="DH53" i="14"/>
  <c r="DI53" i="14" a="1"/>
  <c r="DI53" i="14"/>
  <c r="DJ53" i="14" a="1"/>
  <c r="DJ53" i="14"/>
  <c r="DK53" i="14" a="1"/>
  <c r="DK53" i="14"/>
  <c r="DL53" i="14" a="1"/>
  <c r="DL53" i="14"/>
  <c r="DM53" i="14" a="1"/>
  <c r="DM53" i="14"/>
  <c r="DN53" i="14" a="1"/>
  <c r="DN53" i="14"/>
  <c r="DO53" i="14" a="1"/>
  <c r="DO53" i="14"/>
  <c r="DP53" i="14" a="1"/>
  <c r="DP53" i="14"/>
  <c r="DQ53" i="14" a="1"/>
  <c r="DQ53" i="14"/>
  <c r="DR53" i="14" a="1"/>
  <c r="DR53" i="14"/>
  <c r="DS53" i="14" a="1"/>
  <c r="DS53" i="14"/>
  <c r="DT53" i="14" a="1"/>
  <c r="DT53" i="14"/>
  <c r="DU53" i="14" a="1"/>
  <c r="DU53" i="14"/>
  <c r="DV53" i="14" a="1"/>
  <c r="DV53" i="14"/>
  <c r="DW53" i="14" a="1"/>
  <c r="DW53" i="14"/>
  <c r="DX53" i="14" a="1"/>
  <c r="DX53" i="14"/>
  <c r="M12" i="14" a="1"/>
  <c r="M12" i="14"/>
  <c r="N12" i="14" a="1"/>
  <c r="N12" i="14"/>
  <c r="O12" i="14" a="1"/>
  <c r="O12" i="14"/>
  <c r="P12" i="14" a="1"/>
  <c r="P12" i="14"/>
  <c r="Q12" i="14" a="1"/>
  <c r="Q12" i="14"/>
  <c r="R12" i="14" a="1"/>
  <c r="R12" i="14"/>
  <c r="S12" i="14" a="1"/>
  <c r="S12" i="14"/>
  <c r="T12" i="14" a="1"/>
  <c r="T12" i="14"/>
  <c r="U12" i="14" a="1"/>
  <c r="U12" i="14"/>
  <c r="V12" i="14" a="1"/>
  <c r="V12" i="14"/>
  <c r="W12" i="14" a="1"/>
  <c r="W12" i="14"/>
  <c r="X12" i="14" a="1"/>
  <c r="X12" i="14"/>
  <c r="Y12" i="14" a="1"/>
  <c r="Y12" i="14"/>
  <c r="Z12" i="14" a="1"/>
  <c r="Z12" i="14"/>
  <c r="AA12" i="14" a="1"/>
  <c r="AA12" i="14"/>
  <c r="AB12" i="14" a="1"/>
  <c r="AB12" i="14"/>
  <c r="AC12" i="14" a="1"/>
  <c r="AC12" i="14"/>
  <c r="AD12" i="14" a="1"/>
  <c r="AD12" i="14"/>
  <c r="AE12" i="14" a="1"/>
  <c r="AE12" i="14"/>
  <c r="AF12" i="14" a="1"/>
  <c r="AF12" i="14"/>
  <c r="AG12" i="14" a="1"/>
  <c r="AG12" i="14"/>
  <c r="AH12" i="14" a="1"/>
  <c r="AH12" i="14"/>
  <c r="AI12" i="14" a="1"/>
  <c r="AI12" i="14"/>
  <c r="AJ12" i="14" a="1"/>
  <c r="AJ12" i="14"/>
  <c r="AK12" i="14" a="1"/>
  <c r="AK12" i="14"/>
  <c r="AL12" i="14" a="1"/>
  <c r="AL12" i="14"/>
  <c r="AM12" i="14" a="1"/>
  <c r="AM12" i="14"/>
  <c r="AN12" i="14" a="1"/>
  <c r="AN12" i="14"/>
  <c r="AO12" i="14" a="1"/>
  <c r="AO12" i="14"/>
  <c r="AP12" i="14" a="1"/>
  <c r="AP12" i="14"/>
  <c r="AQ12" i="14" a="1"/>
  <c r="AQ12" i="14"/>
  <c r="AR12" i="14" a="1"/>
  <c r="AR12" i="14"/>
  <c r="AS12" i="14" a="1"/>
  <c r="AS12" i="14"/>
  <c r="AT12" i="14" a="1"/>
  <c r="AT12" i="14"/>
  <c r="AU12" i="14" a="1"/>
  <c r="AU12" i="14"/>
  <c r="AV12" i="14" a="1"/>
  <c r="AV12" i="14"/>
  <c r="AW12" i="14" a="1"/>
  <c r="AW12" i="14"/>
  <c r="AX12" i="14" a="1"/>
  <c r="AX12" i="14"/>
  <c r="AY12" i="14" a="1"/>
  <c r="AY12" i="14"/>
  <c r="AZ12" i="14" a="1"/>
  <c r="AZ12" i="14"/>
  <c r="BA12" i="14" a="1"/>
  <c r="BA12" i="14"/>
  <c r="BB12" i="14" a="1"/>
  <c r="BB12" i="14"/>
  <c r="BC12" i="14" a="1"/>
  <c r="BC12" i="14"/>
  <c r="BD12" i="14" a="1"/>
  <c r="BD12" i="14"/>
  <c r="BE12" i="14" a="1"/>
  <c r="BE12" i="14"/>
  <c r="BF12" i="14" a="1"/>
  <c r="BF12" i="14"/>
  <c r="BG12" i="14" a="1"/>
  <c r="BG12" i="14"/>
  <c r="BH12" i="14" a="1"/>
  <c r="BH12" i="14"/>
  <c r="BI12" i="14" a="1"/>
  <c r="BI12" i="14"/>
  <c r="BJ12" i="14" a="1"/>
  <c r="BJ12" i="14"/>
  <c r="BK12" i="14" a="1"/>
  <c r="BK12" i="14"/>
  <c r="BL12" i="14" a="1"/>
  <c r="BL12" i="14"/>
  <c r="BM12" i="14" a="1"/>
  <c r="BM12" i="14"/>
  <c r="BN12" i="14" a="1"/>
  <c r="BN12" i="14"/>
  <c r="BO12" i="14" a="1"/>
  <c r="BO12" i="14"/>
  <c r="BP12" i="14" a="1"/>
  <c r="BP12" i="14"/>
  <c r="BQ12" i="14" a="1"/>
  <c r="BQ12" i="14"/>
  <c r="BR12" i="14" a="1"/>
  <c r="BR12" i="14"/>
  <c r="BS12" i="14" a="1"/>
  <c r="BS12" i="14"/>
  <c r="BT12" i="14" a="1"/>
  <c r="BT12" i="14"/>
  <c r="BU12" i="14" a="1"/>
  <c r="BU12" i="14"/>
  <c r="BV12" i="14" a="1"/>
  <c r="BV12" i="14"/>
  <c r="BW12" i="14" a="1"/>
  <c r="BW12" i="14"/>
  <c r="BX12" i="14" a="1"/>
  <c r="BX12" i="14"/>
  <c r="BY12" i="14" a="1"/>
  <c r="BY12" i="14"/>
  <c r="BZ12" i="14" a="1"/>
  <c r="BZ12" i="14"/>
  <c r="CA12" i="14" a="1"/>
  <c r="CA12" i="14"/>
  <c r="CB12" i="14" a="1"/>
  <c r="CB12" i="14"/>
  <c r="CC12" i="14" a="1"/>
  <c r="CC12" i="14"/>
  <c r="CD12" i="14" a="1"/>
  <c r="CD12" i="14"/>
  <c r="CE12" i="14" a="1"/>
  <c r="CE12" i="14"/>
  <c r="CF12" i="14" a="1"/>
  <c r="CF12" i="14"/>
  <c r="CG12" i="14" a="1"/>
  <c r="CG12" i="14"/>
  <c r="CH12" i="14" a="1"/>
  <c r="CH12" i="14"/>
  <c r="CI12" i="14" a="1"/>
  <c r="CI12" i="14"/>
  <c r="CJ12" i="14" a="1"/>
  <c r="CJ12" i="14"/>
  <c r="CK12" i="14" a="1"/>
  <c r="CK12" i="14"/>
  <c r="CL12" i="14" a="1"/>
  <c r="CL12" i="14"/>
  <c r="CM12" i="14" a="1"/>
  <c r="CM12" i="14"/>
  <c r="CN12" i="14" a="1"/>
  <c r="CN12" i="14"/>
  <c r="CO12" i="14" a="1"/>
  <c r="CO12" i="14"/>
  <c r="CP12" i="14" a="1"/>
  <c r="CP12" i="14"/>
  <c r="CQ12" i="14" a="1"/>
  <c r="CQ12" i="14"/>
  <c r="CR12" i="14" a="1"/>
  <c r="CR12" i="14"/>
  <c r="CS12" i="14" a="1"/>
  <c r="CS12" i="14"/>
  <c r="CT12" i="14" a="1"/>
  <c r="CT12" i="14"/>
  <c r="CU12" i="14" a="1"/>
  <c r="CU12" i="14"/>
  <c r="CV12" i="14" a="1"/>
  <c r="CV12" i="14"/>
  <c r="CW12" i="14" a="1"/>
  <c r="CW12" i="14"/>
  <c r="CX12" i="14" a="1"/>
  <c r="CX12" i="14"/>
  <c r="CY12" i="14" a="1"/>
  <c r="CY12" i="14"/>
  <c r="CZ12" i="14" a="1"/>
  <c r="CZ12" i="14"/>
  <c r="DA12" i="14" a="1"/>
  <c r="DA12" i="14"/>
  <c r="DB12" i="14" a="1"/>
  <c r="DB12" i="14"/>
  <c r="DC12" i="14" a="1"/>
  <c r="DC12" i="14"/>
  <c r="DD12" i="14" a="1"/>
  <c r="DD12" i="14"/>
  <c r="DE12" i="14" a="1"/>
  <c r="DE12" i="14"/>
  <c r="DF12" i="14" a="1"/>
  <c r="DF12" i="14"/>
  <c r="DG12" i="14" a="1"/>
  <c r="DG12" i="14"/>
  <c r="DH12" i="14" a="1"/>
  <c r="DH12" i="14"/>
  <c r="DI12" i="14" a="1"/>
  <c r="DI12" i="14"/>
  <c r="DJ12" i="14" a="1"/>
  <c r="DJ12" i="14"/>
  <c r="DK12" i="14" a="1"/>
  <c r="DK12" i="14"/>
  <c r="DL12" i="14" a="1"/>
  <c r="DL12" i="14"/>
  <c r="DM12" i="14" a="1"/>
  <c r="DM12" i="14"/>
  <c r="DN12" i="14" a="1"/>
  <c r="DN12" i="14"/>
  <c r="DO12" i="14" a="1"/>
  <c r="DO12" i="14"/>
  <c r="DP12" i="14" a="1"/>
  <c r="DP12" i="14"/>
  <c r="DQ12" i="14" a="1"/>
  <c r="DQ12" i="14"/>
  <c r="DR12" i="14" a="1"/>
  <c r="DR12" i="14"/>
  <c r="DS12" i="14" a="1"/>
  <c r="DS12" i="14"/>
  <c r="DT12" i="14" a="1"/>
  <c r="DT12" i="14"/>
  <c r="DU12" i="14" a="1"/>
  <c r="DU12" i="14"/>
  <c r="DV12" i="14" a="1"/>
  <c r="DV12" i="14"/>
  <c r="DW12" i="14" a="1"/>
  <c r="DW12" i="14"/>
  <c r="DX12" i="14" a="1"/>
  <c r="DX12" i="14"/>
  <c r="S18" i="14" a="1"/>
  <c r="S18" i="14"/>
  <c r="T18" i="14" a="1"/>
  <c r="T18" i="14"/>
  <c r="U18" i="14" a="1"/>
  <c r="U18" i="14"/>
  <c r="V18" i="14" a="1"/>
  <c r="V18" i="14"/>
  <c r="W18" i="14" a="1"/>
  <c r="W18" i="14"/>
  <c r="X18" i="14" a="1"/>
  <c r="X18" i="14"/>
  <c r="Y18" i="14" a="1"/>
  <c r="Y18" i="14"/>
  <c r="Z18" i="14" a="1"/>
  <c r="Z18" i="14"/>
  <c r="AA18" i="14" a="1"/>
  <c r="AA18" i="14"/>
  <c r="AB18" i="14" a="1"/>
  <c r="AB18" i="14"/>
  <c r="AC18" i="14" a="1"/>
  <c r="AC18" i="14"/>
  <c r="AD18" i="14" a="1"/>
  <c r="AD18" i="14"/>
  <c r="AE18" i="14" a="1"/>
  <c r="AE18" i="14"/>
  <c r="AF18" i="14" a="1"/>
  <c r="AF18" i="14"/>
  <c r="AG18" i="14" a="1"/>
  <c r="AG18" i="14"/>
  <c r="AH18" i="14" a="1"/>
  <c r="AH18" i="14"/>
  <c r="AI18" i="14" a="1"/>
  <c r="AI18" i="14"/>
  <c r="AJ18" i="14" a="1"/>
  <c r="AJ18" i="14"/>
  <c r="AK18" i="14" a="1"/>
  <c r="AK18" i="14"/>
  <c r="AL18" i="14" a="1"/>
  <c r="AL18" i="14"/>
  <c r="AM18" i="14" a="1"/>
  <c r="AM18" i="14"/>
  <c r="AN18" i="14" a="1"/>
  <c r="AN18" i="14"/>
  <c r="AO18" i="14" a="1"/>
  <c r="AO18" i="14"/>
  <c r="AP18" i="14" a="1"/>
  <c r="AP18" i="14"/>
  <c r="AQ18" i="14" a="1"/>
  <c r="AQ18" i="14"/>
  <c r="AR18" i="14" a="1"/>
  <c r="AR18" i="14"/>
  <c r="AS18" i="14" a="1"/>
  <c r="AS18" i="14"/>
  <c r="AT18" i="14" a="1"/>
  <c r="AT18" i="14"/>
  <c r="AU18" i="14" a="1"/>
  <c r="AU18" i="14"/>
  <c r="AV18" i="14" a="1"/>
  <c r="AV18" i="14"/>
  <c r="AW18" i="14" a="1"/>
  <c r="AW18" i="14"/>
  <c r="AX18" i="14" a="1"/>
  <c r="AX18" i="14"/>
  <c r="AY18" i="14" a="1"/>
  <c r="AY18" i="14"/>
  <c r="AZ18" i="14" a="1"/>
  <c r="AZ18" i="14"/>
  <c r="BA18" i="14" a="1"/>
  <c r="BA18" i="14"/>
  <c r="BB18" i="14" a="1"/>
  <c r="BB18" i="14"/>
  <c r="BC18" i="14" a="1"/>
  <c r="BC18" i="14"/>
  <c r="BD18" i="14" a="1"/>
  <c r="BD18" i="14"/>
  <c r="BE18" i="14" a="1"/>
  <c r="BE18" i="14"/>
  <c r="BF18" i="14" a="1"/>
  <c r="BF18" i="14"/>
  <c r="BG18" i="14" a="1"/>
  <c r="BG18" i="14"/>
  <c r="BH18" i="14" a="1"/>
  <c r="BH18" i="14"/>
  <c r="BI18" i="14" a="1"/>
  <c r="BI18" i="14"/>
  <c r="BJ18" i="14" a="1"/>
  <c r="BJ18" i="14"/>
  <c r="BK18" i="14" a="1"/>
  <c r="BK18" i="14"/>
  <c r="BL18" i="14" a="1"/>
  <c r="BL18" i="14"/>
  <c r="BM18" i="14" a="1"/>
  <c r="BM18" i="14"/>
  <c r="BN18" i="14" a="1"/>
  <c r="BN18" i="14"/>
  <c r="BO18" i="14" a="1"/>
  <c r="BO18" i="14"/>
  <c r="BP18" i="14" a="1"/>
  <c r="BP18" i="14"/>
  <c r="BQ18" i="14" a="1"/>
  <c r="BQ18" i="14"/>
  <c r="BR18" i="14" a="1"/>
  <c r="BR18" i="14"/>
  <c r="BS18" i="14" a="1"/>
  <c r="BS18" i="14"/>
  <c r="BT18" i="14" a="1"/>
  <c r="BT18" i="14"/>
  <c r="BU18" i="14" a="1"/>
  <c r="BU18" i="14"/>
  <c r="BV18" i="14" a="1"/>
  <c r="BV18" i="14"/>
  <c r="BW18" i="14" a="1"/>
  <c r="BW18" i="14"/>
  <c r="BX18" i="14" a="1"/>
  <c r="BX18" i="14"/>
  <c r="BY18" i="14" a="1"/>
  <c r="BY18" i="14"/>
  <c r="BZ18" i="14" a="1"/>
  <c r="BZ18" i="14"/>
  <c r="CA18" i="14" a="1"/>
  <c r="CA18" i="14"/>
  <c r="CB18" i="14" a="1"/>
  <c r="CB18" i="14"/>
  <c r="CC18" i="14" a="1"/>
  <c r="CC18" i="14"/>
  <c r="CD18" i="14" a="1"/>
  <c r="CD18" i="14"/>
  <c r="CE18" i="14" a="1"/>
  <c r="CE18" i="14"/>
  <c r="CF18" i="14" a="1"/>
  <c r="CF18" i="14"/>
  <c r="CG18" i="14" a="1"/>
  <c r="CG18" i="14"/>
  <c r="CH18" i="14" a="1"/>
  <c r="CH18" i="14"/>
  <c r="CI18" i="14" a="1"/>
  <c r="CI18" i="14"/>
  <c r="CJ18" i="14" a="1"/>
  <c r="CJ18" i="14"/>
  <c r="CK18" i="14" a="1"/>
  <c r="CK18" i="14"/>
  <c r="CL18" i="14" a="1"/>
  <c r="CL18" i="14"/>
  <c r="CM18" i="14" a="1"/>
  <c r="CM18" i="14"/>
  <c r="CN18" i="14" a="1"/>
  <c r="CN18" i="14"/>
  <c r="CO18" i="14" a="1"/>
  <c r="CO18" i="14"/>
  <c r="CP18" i="14" a="1"/>
  <c r="CP18" i="14"/>
  <c r="CQ18" i="14" a="1"/>
  <c r="CQ18" i="14"/>
  <c r="CR18" i="14" a="1"/>
  <c r="CR18" i="14"/>
  <c r="CS18" i="14" a="1"/>
  <c r="CS18" i="14"/>
  <c r="CT18" i="14" a="1"/>
  <c r="CT18" i="14"/>
  <c r="CU18" i="14" a="1"/>
  <c r="CU18" i="14"/>
  <c r="CV18" i="14" a="1"/>
  <c r="CV18" i="14"/>
  <c r="CW18" i="14" a="1"/>
  <c r="CW18" i="14"/>
  <c r="CX18" i="14" a="1"/>
  <c r="CX18" i="14"/>
  <c r="CY18" i="14" a="1"/>
  <c r="CY18" i="14"/>
  <c r="CZ18" i="14" a="1"/>
  <c r="CZ18" i="14"/>
  <c r="DA18" i="14" a="1"/>
  <c r="DA18" i="14"/>
  <c r="DB18" i="14" a="1"/>
  <c r="DB18" i="14"/>
  <c r="DC18" i="14" a="1"/>
  <c r="DC18" i="14"/>
  <c r="DD18" i="14" a="1"/>
  <c r="DD18" i="14"/>
  <c r="DE18" i="14" a="1"/>
  <c r="DE18" i="14"/>
  <c r="DF18" i="14" a="1"/>
  <c r="DF18" i="14"/>
  <c r="DG18" i="14" a="1"/>
  <c r="DG18" i="14"/>
  <c r="DH18" i="14" a="1"/>
  <c r="DH18" i="14"/>
  <c r="DI18" i="14" a="1"/>
  <c r="DI18" i="14"/>
  <c r="DJ18" i="14" a="1"/>
  <c r="DJ18" i="14"/>
  <c r="DK18" i="14" a="1"/>
  <c r="DK18" i="14"/>
  <c r="DL18" i="14" a="1"/>
  <c r="DL18" i="14"/>
  <c r="DM18" i="14" a="1"/>
  <c r="DM18" i="14"/>
  <c r="DN18" i="14" a="1"/>
  <c r="DN18" i="14"/>
  <c r="DO18" i="14" a="1"/>
  <c r="DO18" i="14"/>
  <c r="DP18" i="14" a="1"/>
  <c r="DP18" i="14"/>
  <c r="DQ18" i="14" a="1"/>
  <c r="DQ18" i="14"/>
  <c r="DR18" i="14" a="1"/>
  <c r="DR18" i="14"/>
  <c r="DS18" i="14" a="1"/>
  <c r="DS18" i="14"/>
  <c r="DT18" i="14" a="1"/>
  <c r="DT18" i="14"/>
  <c r="DU18" i="14" a="1"/>
  <c r="DU18" i="14"/>
  <c r="DV18" i="14" a="1"/>
  <c r="DV18" i="14"/>
  <c r="DW18" i="14" a="1"/>
  <c r="DW18" i="14"/>
  <c r="DX18" i="14" a="1"/>
  <c r="DX18" i="14"/>
  <c r="M24" i="14" a="1"/>
  <c r="M24" i="14"/>
  <c r="N24" i="14" a="1"/>
  <c r="N24" i="14"/>
  <c r="O24" i="14" a="1"/>
  <c r="O24" i="14"/>
  <c r="P24" i="14" a="1"/>
  <c r="P24" i="14"/>
  <c r="Q24" i="14" a="1"/>
  <c r="Q24" i="14"/>
  <c r="R24" i="14" a="1"/>
  <c r="R24" i="14"/>
  <c r="S24" i="14" a="1"/>
  <c r="S24" i="14"/>
  <c r="T24" i="14" a="1"/>
  <c r="T24" i="14"/>
  <c r="U24" i="14" a="1"/>
  <c r="U24" i="14"/>
  <c r="V24" i="14" a="1"/>
  <c r="V24" i="14"/>
  <c r="W24" i="14" a="1"/>
  <c r="W24" i="14"/>
  <c r="X24" i="14" a="1"/>
  <c r="X24" i="14"/>
  <c r="Y24" i="14" a="1"/>
  <c r="Y24" i="14"/>
  <c r="Z24" i="14" a="1"/>
  <c r="Z24" i="14"/>
  <c r="AA24" i="14" a="1"/>
  <c r="AA24" i="14"/>
  <c r="AB24" i="14" a="1"/>
  <c r="AB24" i="14"/>
  <c r="AC24" i="14" a="1"/>
  <c r="AC24" i="14"/>
  <c r="AD24" i="14" a="1"/>
  <c r="AD24" i="14"/>
  <c r="AE24" i="14" a="1"/>
  <c r="AE24" i="14"/>
  <c r="AF24" i="14" a="1"/>
  <c r="AF24" i="14"/>
  <c r="AG24" i="14" a="1"/>
  <c r="AG24" i="14"/>
  <c r="AH24" i="14" a="1"/>
  <c r="AH24" i="14"/>
  <c r="AI24" i="14" a="1"/>
  <c r="AI24" i="14"/>
  <c r="AJ24" i="14" a="1"/>
  <c r="AJ24" i="14"/>
  <c r="AK24" i="14" a="1"/>
  <c r="AK24" i="14"/>
  <c r="AL24" i="14" a="1"/>
  <c r="AL24" i="14"/>
  <c r="AM24" i="14" a="1"/>
  <c r="AM24" i="14"/>
  <c r="AN24" i="14" a="1"/>
  <c r="AN24" i="14"/>
  <c r="AO24" i="14" a="1"/>
  <c r="AO24" i="14"/>
  <c r="AP24" i="14" a="1"/>
  <c r="AP24" i="14"/>
  <c r="AQ24" i="14" a="1"/>
  <c r="AQ24" i="14"/>
  <c r="AR24" i="14" a="1"/>
  <c r="AR24" i="14"/>
  <c r="AS24" i="14" a="1"/>
  <c r="AS24" i="14"/>
  <c r="AT24" i="14" a="1"/>
  <c r="AT24" i="14"/>
  <c r="AU24" i="14" a="1"/>
  <c r="AU24" i="14"/>
  <c r="AV24" i="14" a="1"/>
  <c r="AV24" i="14"/>
  <c r="AW24" i="14" a="1"/>
  <c r="AW24" i="14"/>
  <c r="AX24" i="14" a="1"/>
  <c r="AX24" i="14"/>
  <c r="AY24" i="14" a="1"/>
  <c r="AY24" i="14"/>
  <c r="AZ24" i="14" a="1"/>
  <c r="AZ24" i="14"/>
  <c r="BA24" i="14" a="1"/>
  <c r="BA24" i="14"/>
  <c r="BB24" i="14" a="1"/>
  <c r="BB24" i="14"/>
  <c r="BC24" i="14" a="1"/>
  <c r="BC24" i="14"/>
  <c r="BD24" i="14" a="1"/>
  <c r="BD24" i="14"/>
  <c r="BE24" i="14" a="1"/>
  <c r="BE24" i="14"/>
  <c r="BF24" i="14" a="1"/>
  <c r="BF24" i="14"/>
  <c r="BG24" i="14" a="1"/>
  <c r="BG24" i="14"/>
  <c r="BH24" i="14" a="1"/>
  <c r="BH24" i="14"/>
  <c r="BI24" i="14" a="1"/>
  <c r="BI24" i="14"/>
  <c r="BJ24" i="14" a="1"/>
  <c r="BJ24" i="14"/>
  <c r="BK24" i="14" a="1"/>
  <c r="BK24" i="14"/>
  <c r="BL24" i="14" a="1"/>
  <c r="BL24" i="14"/>
  <c r="BM24" i="14" a="1"/>
  <c r="BM24" i="14"/>
  <c r="BN24" i="14" a="1"/>
  <c r="BN24" i="14"/>
  <c r="BO24" i="14" a="1"/>
  <c r="BO24" i="14"/>
  <c r="BP24" i="14" a="1"/>
  <c r="BP24" i="14"/>
  <c r="BQ24" i="14" a="1"/>
  <c r="BQ24" i="14"/>
  <c r="BR24" i="14" a="1"/>
  <c r="BR24" i="14"/>
  <c r="BS24" i="14" a="1"/>
  <c r="BS24" i="14"/>
  <c r="BT24" i="14" a="1"/>
  <c r="BT24" i="14"/>
  <c r="BU24" i="14" a="1"/>
  <c r="BU24" i="14"/>
  <c r="BV24" i="14" a="1"/>
  <c r="BV24" i="14"/>
  <c r="BW24" i="14" a="1"/>
  <c r="BW24" i="14"/>
  <c r="BX24" i="14" a="1"/>
  <c r="BX24" i="14"/>
  <c r="BY24" i="14" a="1"/>
  <c r="BY24" i="14"/>
  <c r="BZ24" i="14" a="1"/>
  <c r="BZ24" i="14"/>
  <c r="CA24" i="14" a="1"/>
  <c r="CA24" i="14"/>
  <c r="CB24" i="14" a="1"/>
  <c r="CB24" i="14"/>
  <c r="CC24" i="14" a="1"/>
  <c r="CC24" i="14"/>
  <c r="CD24" i="14" a="1"/>
  <c r="CD24" i="14"/>
  <c r="CE24" i="14" a="1"/>
  <c r="CE24" i="14"/>
  <c r="CF24" i="14" a="1"/>
  <c r="CF24" i="14"/>
  <c r="CG24" i="14" a="1"/>
  <c r="CG24" i="14"/>
  <c r="CH24" i="14" a="1"/>
  <c r="CH24" i="14"/>
  <c r="CI24" i="14" a="1"/>
  <c r="CI24" i="14"/>
  <c r="CJ24" i="14" a="1"/>
  <c r="CJ24" i="14"/>
  <c r="CK24" i="14" a="1"/>
  <c r="CK24" i="14"/>
  <c r="CL24" i="14" a="1"/>
  <c r="CL24" i="14"/>
  <c r="CM24" i="14" a="1"/>
  <c r="CM24" i="14"/>
  <c r="CN24" i="14" a="1"/>
  <c r="CN24" i="14"/>
  <c r="CO24" i="14" a="1"/>
  <c r="CO24" i="14"/>
  <c r="CP24" i="14" a="1"/>
  <c r="CP24" i="14"/>
  <c r="CQ24" i="14" a="1"/>
  <c r="CQ24" i="14"/>
  <c r="CR24" i="14" a="1"/>
  <c r="CR24" i="14"/>
  <c r="CS24" i="14" a="1"/>
  <c r="CS24" i="14"/>
  <c r="CT24" i="14" a="1"/>
  <c r="CT24" i="14"/>
  <c r="CU24" i="14" a="1"/>
  <c r="CU24" i="14"/>
  <c r="CV24" i="14" a="1"/>
  <c r="CV24" i="14"/>
  <c r="CW24" i="14" a="1"/>
  <c r="CW24" i="14"/>
  <c r="CX24" i="14" a="1"/>
  <c r="CX24" i="14"/>
  <c r="CY24" i="14" a="1"/>
  <c r="CY24" i="14"/>
  <c r="CZ24" i="14" a="1"/>
  <c r="CZ24" i="14"/>
  <c r="DA24" i="14" a="1"/>
  <c r="DA24" i="14"/>
  <c r="DB24" i="14" a="1"/>
  <c r="DB24" i="14"/>
  <c r="DC24" i="14" a="1"/>
  <c r="DC24" i="14"/>
  <c r="DD24" i="14" a="1"/>
  <c r="DD24" i="14"/>
  <c r="DE24" i="14" a="1"/>
  <c r="DE24" i="14"/>
  <c r="DF24" i="14" a="1"/>
  <c r="DF24" i="14"/>
  <c r="DG24" i="14" a="1"/>
  <c r="DG24" i="14"/>
  <c r="DH24" i="14" a="1"/>
  <c r="DH24" i="14"/>
  <c r="DI24" i="14" a="1"/>
  <c r="DI24" i="14"/>
  <c r="DJ24" i="14" a="1"/>
  <c r="DJ24" i="14"/>
  <c r="DK24" i="14" a="1"/>
  <c r="DK24" i="14"/>
  <c r="DL24" i="14" a="1"/>
  <c r="DL24" i="14"/>
  <c r="DM24" i="14" a="1"/>
  <c r="DM24" i="14"/>
  <c r="DN24" i="14" a="1"/>
  <c r="DN24" i="14"/>
  <c r="DO24" i="14" a="1"/>
  <c r="DO24" i="14"/>
  <c r="DP24" i="14" a="1"/>
  <c r="DP24" i="14"/>
  <c r="DQ24" i="14" a="1"/>
  <c r="DQ24" i="14"/>
  <c r="DR24" i="14" a="1"/>
  <c r="DR24" i="14"/>
  <c r="DS24" i="14" a="1"/>
  <c r="DS24" i="14"/>
  <c r="DT24" i="14" a="1"/>
  <c r="DT24" i="14"/>
  <c r="DU24" i="14" a="1"/>
  <c r="DU24" i="14"/>
  <c r="DV24" i="14" a="1"/>
  <c r="DV24" i="14"/>
  <c r="DW24" i="14" a="1"/>
  <c r="DW24" i="14"/>
  <c r="DX24" i="14" a="1"/>
  <c r="DX24" i="14"/>
  <c r="S30" i="14" a="1"/>
  <c r="S30" i="14"/>
  <c r="T30" i="14" a="1"/>
  <c r="T30" i="14"/>
  <c r="U30" i="14" a="1"/>
  <c r="U30" i="14"/>
  <c r="V30" i="14" a="1"/>
  <c r="V30" i="14"/>
  <c r="W30" i="14" a="1"/>
  <c r="W30" i="14"/>
  <c r="X30" i="14" a="1"/>
  <c r="X30" i="14"/>
  <c r="Y30" i="14" a="1"/>
  <c r="Y30" i="14"/>
  <c r="Z30" i="14" a="1"/>
  <c r="Z30" i="14"/>
  <c r="AA30" i="14" a="1"/>
  <c r="AA30" i="14"/>
  <c r="AB30" i="14" a="1"/>
  <c r="AB30" i="14"/>
  <c r="AC30" i="14" a="1"/>
  <c r="AC30" i="14"/>
  <c r="AD30" i="14" a="1"/>
  <c r="AD30" i="14"/>
  <c r="AE30" i="14" a="1"/>
  <c r="AE30" i="14"/>
  <c r="AF30" i="14" a="1"/>
  <c r="AF30" i="14"/>
  <c r="AG30" i="14" a="1"/>
  <c r="AG30" i="14"/>
  <c r="AH30" i="14" a="1"/>
  <c r="AH30" i="14"/>
  <c r="AI30" i="14" a="1"/>
  <c r="AI30" i="14"/>
  <c r="AJ30" i="14" a="1"/>
  <c r="AJ30" i="14"/>
  <c r="AK30" i="14" a="1"/>
  <c r="AK30" i="14"/>
  <c r="AL30" i="14" a="1"/>
  <c r="AL30" i="14"/>
  <c r="AM30" i="14" a="1"/>
  <c r="AM30" i="14"/>
  <c r="AN30" i="14" a="1"/>
  <c r="AN30" i="14"/>
  <c r="AO30" i="14" a="1"/>
  <c r="AO30" i="14"/>
  <c r="AP30" i="14" a="1"/>
  <c r="AP30" i="14"/>
  <c r="AQ30" i="14" a="1"/>
  <c r="AQ30" i="14"/>
  <c r="AR30" i="14" a="1"/>
  <c r="AR30" i="14"/>
  <c r="AS30" i="14" a="1"/>
  <c r="AS30" i="14"/>
  <c r="AT30" i="14" a="1"/>
  <c r="AT30" i="14"/>
  <c r="AU30" i="14" a="1"/>
  <c r="AU30" i="14"/>
  <c r="AV30" i="14" a="1"/>
  <c r="AV30" i="14"/>
  <c r="AW30" i="14" a="1"/>
  <c r="AW30" i="14"/>
  <c r="AX30" i="14" a="1"/>
  <c r="AX30" i="14"/>
  <c r="AY30" i="14" a="1"/>
  <c r="AY30" i="14"/>
  <c r="AZ30" i="14" a="1"/>
  <c r="AZ30" i="14"/>
  <c r="BA30" i="14" a="1"/>
  <c r="BA30" i="14"/>
  <c r="BB30" i="14" a="1"/>
  <c r="BB30" i="14"/>
  <c r="BC30" i="14" a="1"/>
  <c r="BC30" i="14"/>
  <c r="BD30" i="14" a="1"/>
  <c r="BD30" i="14"/>
  <c r="BE30" i="14" a="1"/>
  <c r="BE30" i="14"/>
  <c r="BF30" i="14" a="1"/>
  <c r="BF30" i="14"/>
  <c r="BG30" i="14" a="1"/>
  <c r="BG30" i="14"/>
  <c r="BH30" i="14" a="1"/>
  <c r="BH30" i="14"/>
  <c r="BI30" i="14" a="1"/>
  <c r="BI30" i="14"/>
  <c r="BJ30" i="14" a="1"/>
  <c r="BJ30" i="14"/>
  <c r="BK30" i="14" a="1"/>
  <c r="BK30" i="14"/>
  <c r="BL30" i="14" a="1"/>
  <c r="BL30" i="14"/>
  <c r="BM30" i="14" a="1"/>
  <c r="BM30" i="14"/>
  <c r="BN30" i="14" a="1"/>
  <c r="BN30" i="14"/>
  <c r="BO30" i="14" a="1"/>
  <c r="BO30" i="14"/>
  <c r="BP30" i="14" a="1"/>
  <c r="BP30" i="14"/>
  <c r="BQ30" i="14" a="1"/>
  <c r="BQ30" i="14"/>
  <c r="BR30" i="14" a="1"/>
  <c r="BR30" i="14"/>
  <c r="BS30" i="14" a="1"/>
  <c r="BS30" i="14"/>
  <c r="BT30" i="14" a="1"/>
  <c r="BT30" i="14"/>
  <c r="BU30" i="14" a="1"/>
  <c r="BU30" i="14"/>
  <c r="BV30" i="14" a="1"/>
  <c r="BV30" i="14"/>
  <c r="BW30" i="14" a="1"/>
  <c r="BW30" i="14"/>
  <c r="BX30" i="14" a="1"/>
  <c r="BX30" i="14"/>
  <c r="BY30" i="14" a="1"/>
  <c r="BY30" i="14"/>
  <c r="BZ30" i="14" a="1"/>
  <c r="BZ30" i="14"/>
  <c r="CA30" i="14" a="1"/>
  <c r="CA30" i="14"/>
  <c r="CB30" i="14" a="1"/>
  <c r="CB30" i="14"/>
  <c r="CC30" i="14" a="1"/>
  <c r="CC30" i="14"/>
  <c r="CD30" i="14" a="1"/>
  <c r="CD30" i="14"/>
  <c r="CE30" i="14" a="1"/>
  <c r="CE30" i="14"/>
  <c r="CF30" i="14" a="1"/>
  <c r="CF30" i="14"/>
  <c r="CG30" i="14" a="1"/>
  <c r="CG30" i="14"/>
  <c r="CH30" i="14" a="1"/>
  <c r="CH30" i="14"/>
  <c r="CI30" i="14" a="1"/>
  <c r="CI30" i="14"/>
  <c r="CJ30" i="14" a="1"/>
  <c r="CJ30" i="14"/>
  <c r="CK30" i="14" a="1"/>
  <c r="CK30" i="14"/>
  <c r="CL30" i="14" a="1"/>
  <c r="CL30" i="14"/>
  <c r="CM30" i="14" a="1"/>
  <c r="CM30" i="14"/>
  <c r="CN30" i="14" a="1"/>
  <c r="CN30" i="14"/>
  <c r="CO30" i="14" a="1"/>
  <c r="CO30" i="14"/>
  <c r="CP30" i="14" a="1"/>
  <c r="CP30" i="14"/>
  <c r="CQ30" i="14" a="1"/>
  <c r="CQ30" i="14"/>
  <c r="CR30" i="14" a="1"/>
  <c r="CR30" i="14"/>
  <c r="CS30" i="14" a="1"/>
  <c r="CS30" i="14"/>
  <c r="CT30" i="14" a="1"/>
  <c r="CT30" i="14"/>
  <c r="CU30" i="14" a="1"/>
  <c r="CU30" i="14"/>
  <c r="CV30" i="14" a="1"/>
  <c r="CV30" i="14"/>
  <c r="CW30" i="14" a="1"/>
  <c r="CW30" i="14"/>
  <c r="CX30" i="14" a="1"/>
  <c r="CX30" i="14"/>
  <c r="CY30" i="14" a="1"/>
  <c r="CY30" i="14"/>
  <c r="CZ30" i="14" a="1"/>
  <c r="CZ30" i="14"/>
  <c r="DA30" i="14" a="1"/>
  <c r="DA30" i="14"/>
  <c r="DB30" i="14" a="1"/>
  <c r="DB30" i="14"/>
  <c r="DC30" i="14" a="1"/>
  <c r="DC30" i="14"/>
  <c r="DD30" i="14" a="1"/>
  <c r="DD30" i="14"/>
  <c r="DE30" i="14" a="1"/>
  <c r="DE30" i="14"/>
  <c r="DF30" i="14" a="1"/>
  <c r="DF30" i="14"/>
  <c r="DG30" i="14" a="1"/>
  <c r="DG30" i="14"/>
  <c r="DH30" i="14" a="1"/>
  <c r="DH30" i="14"/>
  <c r="DI30" i="14" a="1"/>
  <c r="DI30" i="14"/>
  <c r="DJ30" i="14" a="1"/>
  <c r="DJ30" i="14"/>
  <c r="DK30" i="14" a="1"/>
  <c r="DK30" i="14"/>
  <c r="DL30" i="14" a="1"/>
  <c r="DL30" i="14"/>
  <c r="DM30" i="14" a="1"/>
  <c r="DM30" i="14"/>
  <c r="DN30" i="14" a="1"/>
  <c r="DN30" i="14"/>
  <c r="DO30" i="14" a="1"/>
  <c r="DO30" i="14"/>
  <c r="DP30" i="14" a="1"/>
  <c r="DP30" i="14"/>
  <c r="DQ30" i="14" a="1"/>
  <c r="DQ30" i="14"/>
  <c r="DR30" i="14" a="1"/>
  <c r="DR30" i="14"/>
  <c r="DS30" i="14" a="1"/>
  <c r="DS30" i="14"/>
  <c r="DT30" i="14" a="1"/>
  <c r="DT30" i="14"/>
  <c r="DU30" i="14" a="1"/>
  <c r="DU30" i="14"/>
  <c r="DV30" i="14" a="1"/>
  <c r="DV30" i="14"/>
  <c r="DW30" i="14" a="1"/>
  <c r="DW30" i="14"/>
  <c r="DX30" i="14" a="1"/>
  <c r="DX30" i="14"/>
  <c r="N59" i="14" a="1"/>
  <c r="N59" i="14"/>
  <c r="O59" i="14" a="1"/>
  <c r="O59" i="14"/>
  <c r="P59" i="14" a="1"/>
  <c r="P59" i="14"/>
  <c r="Q59" i="14" a="1"/>
  <c r="Q59" i="14"/>
  <c r="R59" i="14" a="1"/>
  <c r="R59" i="14"/>
  <c r="S59" i="14" a="1"/>
  <c r="S59" i="14"/>
  <c r="T59" i="14" a="1"/>
  <c r="T59" i="14"/>
  <c r="U59" i="14" a="1"/>
  <c r="U59" i="14"/>
  <c r="V59" i="14" a="1"/>
  <c r="V59" i="14"/>
  <c r="W59" i="14" a="1"/>
  <c r="W59" i="14"/>
  <c r="X59" i="14" a="1"/>
  <c r="X59" i="14"/>
  <c r="Y59" i="14" a="1"/>
  <c r="Y59" i="14"/>
  <c r="Z59" i="14" a="1"/>
  <c r="Z59" i="14"/>
  <c r="AA59" i="14" a="1"/>
  <c r="AA59" i="14"/>
  <c r="AB59" i="14" a="1"/>
  <c r="AB59" i="14"/>
  <c r="AC59" i="14" a="1"/>
  <c r="AC59" i="14"/>
  <c r="AD59" i="14" a="1"/>
  <c r="AD59" i="14"/>
  <c r="AE59" i="14" a="1"/>
  <c r="AE59" i="14"/>
  <c r="AF59" i="14" a="1"/>
  <c r="AF59" i="14"/>
  <c r="AG59" i="14" a="1"/>
  <c r="AG59" i="14"/>
  <c r="AH59" i="14" a="1"/>
  <c r="AH59" i="14"/>
  <c r="AI59" i="14" a="1"/>
  <c r="AI59" i="14"/>
  <c r="AJ59" i="14" a="1"/>
  <c r="AJ59" i="14"/>
  <c r="AK59" i="14" a="1"/>
  <c r="AK59" i="14"/>
  <c r="AL59" i="14" a="1"/>
  <c r="AL59" i="14"/>
  <c r="AM59" i="14" a="1"/>
  <c r="AM59" i="14"/>
  <c r="AN59" i="14" a="1"/>
  <c r="AN59" i="14"/>
  <c r="AO59" i="14" a="1"/>
  <c r="AO59" i="14"/>
  <c r="AP59" i="14" a="1"/>
  <c r="AP59" i="14"/>
  <c r="AQ59" i="14" a="1"/>
  <c r="AQ59" i="14"/>
  <c r="AR59" i="14" a="1"/>
  <c r="AR59" i="14"/>
  <c r="AS59" i="14" a="1"/>
  <c r="AS59" i="14"/>
  <c r="AT59" i="14" a="1"/>
  <c r="AT59" i="14"/>
  <c r="AU59" i="14" a="1"/>
  <c r="AU59" i="14"/>
  <c r="AV59" i="14" a="1"/>
  <c r="AV59" i="14"/>
  <c r="AW59" i="14" a="1"/>
  <c r="AW59" i="14"/>
  <c r="AX59" i="14" a="1"/>
  <c r="AX59" i="14"/>
  <c r="AY59" i="14" a="1"/>
  <c r="AY59" i="14"/>
  <c r="AZ59" i="14" a="1"/>
  <c r="AZ59" i="14"/>
  <c r="BA59" i="14" a="1"/>
  <c r="BA59" i="14"/>
  <c r="BB59" i="14" a="1"/>
  <c r="BB59" i="14"/>
  <c r="BC59" i="14" a="1"/>
  <c r="BC59" i="14"/>
  <c r="BD59" i="14" a="1"/>
  <c r="BD59" i="14"/>
  <c r="BE59" i="14" a="1"/>
  <c r="BE59" i="14"/>
  <c r="BF59" i="14" a="1"/>
  <c r="BF59" i="14"/>
  <c r="BG59" i="14" a="1"/>
  <c r="BG59" i="14"/>
  <c r="BH59" i="14" a="1"/>
  <c r="BH59" i="14"/>
  <c r="BI59" i="14" a="1"/>
  <c r="BI59" i="14"/>
  <c r="BJ59" i="14" a="1"/>
  <c r="BJ59" i="14"/>
  <c r="BK59" i="14" a="1"/>
  <c r="BK59" i="14"/>
  <c r="BL59" i="14" a="1"/>
  <c r="BL59" i="14"/>
  <c r="BM59" i="14" a="1"/>
  <c r="BM59" i="14"/>
  <c r="BN59" i="14" a="1"/>
  <c r="BN59" i="14"/>
  <c r="BO59" i="14" a="1"/>
  <c r="BO59" i="14"/>
  <c r="BP59" i="14" a="1"/>
  <c r="BP59" i="14"/>
  <c r="BQ59" i="14" a="1"/>
  <c r="BQ59" i="14"/>
  <c r="BR59" i="14" a="1"/>
  <c r="BR59" i="14"/>
  <c r="BS59" i="14" a="1"/>
  <c r="BS59" i="14"/>
  <c r="BT59" i="14" a="1"/>
  <c r="BT59" i="14"/>
  <c r="BU59" i="14" a="1"/>
  <c r="BU59" i="14"/>
  <c r="BV59" i="14" a="1"/>
  <c r="BV59" i="14"/>
  <c r="BW59" i="14" a="1"/>
  <c r="BW59" i="14"/>
  <c r="BX59" i="14" a="1"/>
  <c r="BX59" i="14"/>
  <c r="BY59" i="14" a="1"/>
  <c r="BY59" i="14"/>
  <c r="BZ59" i="14" a="1"/>
  <c r="BZ59" i="14"/>
  <c r="CA59" i="14" a="1"/>
  <c r="CA59" i="14"/>
  <c r="CB59" i="14" a="1"/>
  <c r="CB59" i="14"/>
  <c r="CC59" i="14" a="1"/>
  <c r="CC59" i="14"/>
  <c r="CD59" i="14" a="1"/>
  <c r="CD59" i="14"/>
  <c r="CE59" i="14" a="1"/>
  <c r="CE59" i="14"/>
  <c r="CF59" i="14" a="1"/>
  <c r="CF59" i="14"/>
  <c r="CG59" i="14" a="1"/>
  <c r="CG59" i="14"/>
  <c r="CH59" i="14" a="1"/>
  <c r="CH59" i="14"/>
  <c r="CI59" i="14" a="1"/>
  <c r="CI59" i="14"/>
  <c r="CJ59" i="14" a="1"/>
  <c r="CJ59" i="14"/>
  <c r="CK59" i="14" a="1"/>
  <c r="CK59" i="14"/>
  <c r="CL59" i="14" a="1"/>
  <c r="CL59" i="14"/>
  <c r="CM59" i="14" a="1"/>
  <c r="CM59" i="14"/>
  <c r="CN59" i="14" a="1"/>
  <c r="CN59" i="14"/>
  <c r="CO59" i="14" a="1"/>
  <c r="CO59" i="14"/>
  <c r="CP59" i="14" a="1"/>
  <c r="CP59" i="14"/>
  <c r="CQ59" i="14" a="1"/>
  <c r="CQ59" i="14"/>
  <c r="CR59" i="14" a="1"/>
  <c r="CR59" i="14"/>
  <c r="CS59" i="14" a="1"/>
  <c r="CS59" i="14"/>
  <c r="CT59" i="14" a="1"/>
  <c r="CT59" i="14"/>
  <c r="CU59" i="14" a="1"/>
  <c r="CU59" i="14"/>
  <c r="CV59" i="14" a="1"/>
  <c r="CV59" i="14"/>
  <c r="CW59" i="14" a="1"/>
  <c r="CW59" i="14"/>
  <c r="CX59" i="14" a="1"/>
  <c r="CX59" i="14"/>
  <c r="CY59" i="14" a="1"/>
  <c r="CY59" i="14"/>
  <c r="CZ59" i="14" a="1"/>
  <c r="CZ59" i="14"/>
  <c r="DA59" i="14" a="1"/>
  <c r="DA59" i="14"/>
  <c r="DB59" i="14" a="1"/>
  <c r="DB59" i="14"/>
  <c r="DC59" i="14" a="1"/>
  <c r="DC59" i="14"/>
  <c r="DD59" i="14" a="1"/>
  <c r="DD59" i="14"/>
  <c r="DE59" i="14" a="1"/>
  <c r="DE59" i="14"/>
  <c r="DF59" i="14" a="1"/>
  <c r="DF59" i="14"/>
  <c r="DG59" i="14" a="1"/>
  <c r="DG59" i="14"/>
  <c r="DH59" i="14" a="1"/>
  <c r="DH59" i="14"/>
  <c r="DI59" i="14" a="1"/>
  <c r="DI59" i="14"/>
  <c r="DJ59" i="14" a="1"/>
  <c r="DJ59" i="14"/>
  <c r="DK59" i="14" a="1"/>
  <c r="DK59" i="14"/>
  <c r="DL59" i="14" a="1"/>
  <c r="DL59" i="14"/>
  <c r="DM59" i="14" a="1"/>
  <c r="DM59" i="14"/>
  <c r="DN59" i="14" a="1"/>
  <c r="DN59" i="14"/>
  <c r="DO59" i="14" a="1"/>
  <c r="DO59" i="14"/>
  <c r="DP59" i="14" a="1"/>
  <c r="DP59" i="14"/>
  <c r="DQ59" i="14" a="1"/>
  <c r="DQ59" i="14"/>
  <c r="DR59" i="14" a="1"/>
  <c r="DR59" i="14"/>
  <c r="DS59" i="14" a="1"/>
  <c r="DS59" i="14"/>
  <c r="DT59" i="14" a="1"/>
  <c r="DT59" i="14"/>
  <c r="DU59" i="14" a="1"/>
  <c r="DU59" i="14"/>
  <c r="DV59" i="14" a="1"/>
  <c r="DV59" i="14"/>
  <c r="DW59" i="14" a="1"/>
  <c r="DW59" i="14"/>
  <c r="DX59" i="14" a="1"/>
  <c r="DX59" i="14"/>
  <c r="U52" i="14" a="1"/>
  <c r="U52" i="14"/>
  <c r="V52" i="14" a="1"/>
  <c r="V52" i="14"/>
  <c r="W52" i="14" a="1"/>
  <c r="W52" i="14"/>
  <c r="X52" i="14" a="1"/>
  <c r="X52" i="14"/>
  <c r="Y52" i="14" a="1"/>
  <c r="Y52" i="14"/>
  <c r="Z52" i="14" a="1"/>
  <c r="Z52" i="14"/>
  <c r="AA52" i="14" a="1"/>
  <c r="AA52" i="14"/>
  <c r="AB52" i="14" a="1"/>
  <c r="AB52" i="14"/>
  <c r="AC52" i="14" a="1"/>
  <c r="AC52" i="14"/>
  <c r="AD52" i="14" a="1"/>
  <c r="AD52" i="14"/>
  <c r="AE52" i="14" a="1"/>
  <c r="AE52" i="14"/>
  <c r="AF52" i="14" a="1"/>
  <c r="AF52" i="14"/>
  <c r="AG52" i="14" a="1"/>
  <c r="AG52" i="14"/>
  <c r="AH52" i="14" a="1"/>
  <c r="AH52" i="14"/>
  <c r="AI52" i="14" a="1"/>
  <c r="AI52" i="14"/>
  <c r="AJ52" i="14" a="1"/>
  <c r="AJ52" i="14"/>
  <c r="AK52" i="14" a="1"/>
  <c r="AK52" i="14"/>
  <c r="AL52" i="14" a="1"/>
  <c r="AL52" i="14"/>
  <c r="AM52" i="14" a="1"/>
  <c r="AM52" i="14"/>
  <c r="AN52" i="14" a="1"/>
  <c r="AN52" i="14"/>
  <c r="AO52" i="14" a="1"/>
  <c r="AO52" i="14"/>
  <c r="AP52" i="14" a="1"/>
  <c r="AP52" i="14"/>
  <c r="AQ52" i="14" a="1"/>
  <c r="AQ52" i="14"/>
  <c r="AR52" i="14" a="1"/>
  <c r="AR52" i="14"/>
  <c r="AS52" i="14" a="1"/>
  <c r="AS52" i="14"/>
  <c r="AT52" i="14" a="1"/>
  <c r="AT52" i="14"/>
  <c r="AU52" i="14" a="1"/>
  <c r="AU52" i="14"/>
  <c r="AV52" i="14" a="1"/>
  <c r="AV52" i="14"/>
  <c r="AW52" i="14" a="1"/>
  <c r="AW52" i="14"/>
  <c r="AX52" i="14" a="1"/>
  <c r="AX52" i="14"/>
  <c r="AY52" i="14" a="1"/>
  <c r="AY52" i="14"/>
  <c r="AZ52" i="14" a="1"/>
  <c r="AZ52" i="14"/>
  <c r="BA52" i="14" a="1"/>
  <c r="BA52" i="14"/>
  <c r="BB52" i="14" a="1"/>
  <c r="BB52" i="14"/>
  <c r="BC52" i="14" a="1"/>
  <c r="BC52" i="14"/>
  <c r="BD52" i="14" a="1"/>
  <c r="BD52" i="14"/>
  <c r="BE52" i="14" a="1"/>
  <c r="BE52" i="14"/>
  <c r="BF52" i="14" a="1"/>
  <c r="BF52" i="14"/>
  <c r="BG52" i="14" a="1"/>
  <c r="BG52" i="14"/>
  <c r="BH52" i="14" a="1"/>
  <c r="BH52" i="14"/>
  <c r="BI52" i="14" a="1"/>
  <c r="BI52" i="14"/>
  <c r="BJ52" i="14" a="1"/>
  <c r="BJ52" i="14"/>
  <c r="BK52" i="14" a="1"/>
  <c r="BK52" i="14"/>
  <c r="BL52" i="14" a="1"/>
  <c r="BL52" i="14"/>
  <c r="BM52" i="14" a="1"/>
  <c r="BM52" i="14"/>
  <c r="BN52" i="14" a="1"/>
  <c r="BN52" i="14"/>
  <c r="BO52" i="14" a="1"/>
  <c r="BO52" i="14"/>
  <c r="BP52" i="14" a="1"/>
  <c r="BP52" i="14"/>
  <c r="BQ52" i="14" a="1"/>
  <c r="BQ52" i="14"/>
  <c r="BR52" i="14" a="1"/>
  <c r="BR52" i="14"/>
  <c r="BS52" i="14" a="1"/>
  <c r="BS52" i="14"/>
  <c r="BT52" i="14" a="1"/>
  <c r="BT52" i="14"/>
  <c r="BU52" i="14" a="1"/>
  <c r="BU52" i="14"/>
  <c r="BV52" i="14" a="1"/>
  <c r="BV52" i="14"/>
  <c r="BW52" i="14" a="1"/>
  <c r="BW52" i="14"/>
  <c r="BX52" i="14" a="1"/>
  <c r="BX52" i="14"/>
  <c r="BY52" i="14" a="1"/>
  <c r="BY52" i="14"/>
  <c r="BZ52" i="14" a="1"/>
  <c r="BZ52" i="14"/>
  <c r="CA52" i="14" a="1"/>
  <c r="CA52" i="14"/>
  <c r="CB52" i="14" a="1"/>
  <c r="CB52" i="14"/>
  <c r="CC52" i="14" a="1"/>
  <c r="CC52" i="14"/>
  <c r="CD52" i="14" a="1"/>
  <c r="CD52" i="14"/>
  <c r="CE52" i="14" a="1"/>
  <c r="CE52" i="14"/>
  <c r="CF52" i="14" a="1"/>
  <c r="CF52" i="14"/>
  <c r="CG52" i="14" a="1"/>
  <c r="CG52" i="14"/>
  <c r="CH52" i="14" a="1"/>
  <c r="CH52" i="14"/>
  <c r="CI52" i="14" a="1"/>
  <c r="CI52" i="14"/>
  <c r="CJ52" i="14" a="1"/>
  <c r="CJ52" i="14"/>
  <c r="CK52" i="14" a="1"/>
  <c r="CK52" i="14"/>
  <c r="CL52" i="14" a="1"/>
  <c r="CL52" i="14"/>
  <c r="CM52" i="14" a="1"/>
  <c r="CM52" i="14"/>
  <c r="CN52" i="14" a="1"/>
  <c r="CN52" i="14"/>
  <c r="CO52" i="14" a="1"/>
  <c r="CO52" i="14"/>
  <c r="CP52" i="14" a="1"/>
  <c r="CP52" i="14"/>
  <c r="CQ52" i="14" a="1"/>
  <c r="CQ52" i="14"/>
  <c r="CR52" i="14" a="1"/>
  <c r="CR52" i="14"/>
  <c r="CS52" i="14" a="1"/>
  <c r="CS52" i="14"/>
  <c r="CT52" i="14" a="1"/>
  <c r="CT52" i="14"/>
  <c r="CU52" i="14" a="1"/>
  <c r="CU52" i="14"/>
  <c r="CV52" i="14" a="1"/>
  <c r="CV52" i="14"/>
  <c r="CW52" i="14" a="1"/>
  <c r="CW52" i="14"/>
  <c r="CX52" i="14" a="1"/>
  <c r="CX52" i="14"/>
  <c r="CY52" i="14" a="1"/>
  <c r="CY52" i="14"/>
  <c r="CZ52" i="14" a="1"/>
  <c r="CZ52" i="14"/>
  <c r="DA52" i="14" a="1"/>
  <c r="DA52" i="14"/>
  <c r="DB52" i="14" a="1"/>
  <c r="DB52" i="14"/>
  <c r="DC52" i="14" a="1"/>
  <c r="DC52" i="14"/>
  <c r="DD52" i="14" a="1"/>
  <c r="DD52" i="14"/>
  <c r="DE52" i="14" a="1"/>
  <c r="DE52" i="14"/>
  <c r="DF52" i="14" a="1"/>
  <c r="DF52" i="14"/>
  <c r="DG52" i="14" a="1"/>
  <c r="DG52" i="14"/>
  <c r="DH52" i="14" a="1"/>
  <c r="DH52" i="14"/>
  <c r="DI52" i="14" a="1"/>
  <c r="DI52" i="14"/>
  <c r="DJ52" i="14" a="1"/>
  <c r="DJ52" i="14"/>
  <c r="DK52" i="14" a="1"/>
  <c r="DK52" i="14"/>
  <c r="DL52" i="14" a="1"/>
  <c r="DL52" i="14"/>
  <c r="DM52" i="14" a="1"/>
  <c r="DM52" i="14"/>
  <c r="DN52" i="14" a="1"/>
  <c r="DN52" i="14"/>
  <c r="DO52" i="14" a="1"/>
  <c r="DO52" i="14"/>
  <c r="DP52" i="14" a="1"/>
  <c r="DP52" i="14"/>
  <c r="DQ52" i="14" a="1"/>
  <c r="DQ52" i="14"/>
  <c r="DR52" i="14" a="1"/>
  <c r="DR52" i="14"/>
  <c r="DS52" i="14" a="1"/>
  <c r="DS52" i="14"/>
  <c r="DT52" i="14" a="1"/>
  <c r="DT52" i="14"/>
  <c r="DU52" i="14" a="1"/>
  <c r="DU52" i="14"/>
  <c r="DV52" i="14" a="1"/>
  <c r="DV52" i="14"/>
  <c r="DW52" i="14" a="1"/>
  <c r="DW52" i="14"/>
  <c r="DX52" i="14" a="1"/>
  <c r="DX52" i="14"/>
  <c r="E13" i="14"/>
  <c r="E25" i="14"/>
  <c r="M36" i="14" a="1"/>
  <c r="M36" i="14"/>
  <c r="N36" i="14" a="1"/>
  <c r="N36" i="14"/>
  <c r="O36" i="14" a="1"/>
  <c r="O36" i="14"/>
  <c r="P36" i="14" a="1"/>
  <c r="P36" i="14"/>
  <c r="Q36" i="14" a="1"/>
  <c r="Q36" i="14"/>
  <c r="R36" i="14" a="1"/>
  <c r="R36" i="14"/>
  <c r="S36" i="14" a="1"/>
  <c r="S36" i="14"/>
  <c r="T36" i="14" a="1"/>
  <c r="T36" i="14"/>
  <c r="U36" i="14" a="1"/>
  <c r="U36" i="14"/>
  <c r="V36" i="14" a="1"/>
  <c r="V36" i="14"/>
  <c r="W36" i="14" a="1"/>
  <c r="W36" i="14"/>
  <c r="X36" i="14" a="1"/>
  <c r="X36" i="14"/>
  <c r="Y36" i="14" a="1"/>
  <c r="Y36" i="14"/>
  <c r="Z36" i="14" a="1"/>
  <c r="Z36" i="14"/>
  <c r="AA36" i="14" a="1"/>
  <c r="AA36" i="14"/>
  <c r="AB36" i="14" a="1"/>
  <c r="AB36" i="14"/>
  <c r="AC36" i="14" a="1"/>
  <c r="AC36" i="14"/>
  <c r="AD36" i="14" a="1"/>
  <c r="AD36" i="14"/>
  <c r="AE36" i="14" a="1"/>
  <c r="AE36" i="14"/>
  <c r="AF36" i="14" a="1"/>
  <c r="AF36" i="14"/>
  <c r="AG36" i="14" a="1"/>
  <c r="AG36" i="14"/>
  <c r="AH36" i="14" a="1"/>
  <c r="AH36" i="14"/>
  <c r="AI36" i="14" a="1"/>
  <c r="AI36" i="14"/>
  <c r="AJ36" i="14" a="1"/>
  <c r="AJ36" i="14"/>
  <c r="AK36" i="14" a="1"/>
  <c r="AK36" i="14"/>
  <c r="AL36" i="14" a="1"/>
  <c r="AL36" i="14"/>
  <c r="AM36" i="14" a="1"/>
  <c r="AM36" i="14"/>
  <c r="AN36" i="14" a="1"/>
  <c r="AN36" i="14"/>
  <c r="AO36" i="14" a="1"/>
  <c r="AO36" i="14"/>
  <c r="AP36" i="14" a="1"/>
  <c r="AP36" i="14"/>
  <c r="AQ36" i="14" a="1"/>
  <c r="AQ36" i="14"/>
  <c r="AR36" i="14" a="1"/>
  <c r="AR36" i="14"/>
  <c r="AS36" i="14" a="1"/>
  <c r="AS36" i="14"/>
  <c r="AT36" i="14" a="1"/>
  <c r="AT36" i="14"/>
  <c r="AU36" i="14" a="1"/>
  <c r="AU36" i="14"/>
  <c r="AV36" i="14" a="1"/>
  <c r="AV36" i="14"/>
  <c r="AW36" i="14" a="1"/>
  <c r="AW36" i="14"/>
  <c r="AX36" i="14" a="1"/>
  <c r="AX36" i="14"/>
  <c r="AY36" i="14" a="1"/>
  <c r="AY36" i="14"/>
  <c r="AZ36" i="14" a="1"/>
  <c r="AZ36" i="14"/>
  <c r="BA36" i="14" a="1"/>
  <c r="BA36" i="14"/>
  <c r="BB36" i="14" a="1"/>
  <c r="BB36" i="14"/>
  <c r="BC36" i="14" a="1"/>
  <c r="BC36" i="14"/>
  <c r="BD36" i="14" a="1"/>
  <c r="BD36" i="14"/>
  <c r="BE36" i="14" a="1"/>
  <c r="BE36" i="14"/>
  <c r="BF36" i="14" a="1"/>
  <c r="BF36" i="14"/>
  <c r="BG36" i="14" a="1"/>
  <c r="BG36" i="14"/>
  <c r="BH36" i="14" a="1"/>
  <c r="BH36" i="14"/>
  <c r="BI36" i="14" a="1"/>
  <c r="BI36" i="14"/>
  <c r="BJ36" i="14" a="1"/>
  <c r="BJ36" i="14"/>
  <c r="BK36" i="14" a="1"/>
  <c r="BK36" i="14"/>
  <c r="BL36" i="14" a="1"/>
  <c r="BL36" i="14"/>
  <c r="BM36" i="14" a="1"/>
  <c r="BM36" i="14"/>
  <c r="BN36" i="14" a="1"/>
  <c r="BN36" i="14"/>
  <c r="BO36" i="14" a="1"/>
  <c r="BO36" i="14"/>
  <c r="BP36" i="14" a="1"/>
  <c r="BP36" i="14"/>
  <c r="BQ36" i="14" a="1"/>
  <c r="BQ36" i="14"/>
  <c r="BR36" i="14" a="1"/>
  <c r="BR36" i="14"/>
  <c r="BS36" i="14" a="1"/>
  <c r="BS36" i="14"/>
  <c r="BT36" i="14" a="1"/>
  <c r="BT36" i="14"/>
  <c r="BU36" i="14" a="1"/>
  <c r="BU36" i="14"/>
  <c r="BV36" i="14" a="1"/>
  <c r="BV36" i="14"/>
  <c r="BW36" i="14" a="1"/>
  <c r="BW36" i="14"/>
  <c r="BX36" i="14" a="1"/>
  <c r="BX36" i="14"/>
  <c r="BY36" i="14" a="1"/>
  <c r="BY36" i="14"/>
  <c r="BZ36" i="14" a="1"/>
  <c r="BZ36" i="14"/>
  <c r="CA36" i="14" a="1"/>
  <c r="CA36" i="14"/>
  <c r="CB36" i="14" a="1"/>
  <c r="CB36" i="14"/>
  <c r="CC36" i="14" a="1"/>
  <c r="CC36" i="14"/>
  <c r="CD36" i="14" a="1"/>
  <c r="CD36" i="14"/>
  <c r="CE36" i="14" a="1"/>
  <c r="CE36" i="14"/>
  <c r="CF36" i="14" a="1"/>
  <c r="CF36" i="14"/>
  <c r="CG36" i="14" a="1"/>
  <c r="CG36" i="14"/>
  <c r="CH36" i="14" a="1"/>
  <c r="CH36" i="14"/>
  <c r="CI36" i="14" a="1"/>
  <c r="CI36" i="14"/>
  <c r="CJ36" i="14" a="1"/>
  <c r="CJ36" i="14"/>
  <c r="CK36" i="14" a="1"/>
  <c r="CK36" i="14"/>
  <c r="CL36" i="14" a="1"/>
  <c r="CL36" i="14"/>
  <c r="CM36" i="14" a="1"/>
  <c r="CM36" i="14"/>
  <c r="CN36" i="14" a="1"/>
  <c r="CN36" i="14"/>
  <c r="CO36" i="14" a="1"/>
  <c r="CO36" i="14"/>
  <c r="CP36" i="14" a="1"/>
  <c r="CP36" i="14"/>
  <c r="CQ36" i="14" a="1"/>
  <c r="CQ36" i="14"/>
  <c r="CR36" i="14" a="1"/>
  <c r="CR36" i="14"/>
  <c r="CS36" i="14" a="1"/>
  <c r="CS36" i="14"/>
  <c r="CT36" i="14" a="1"/>
  <c r="CT36" i="14"/>
  <c r="CU36" i="14" a="1"/>
  <c r="CU36" i="14"/>
  <c r="CV36" i="14" a="1"/>
  <c r="CV36" i="14"/>
  <c r="CW36" i="14" a="1"/>
  <c r="CW36" i="14"/>
  <c r="CX36" i="14" a="1"/>
  <c r="CX36" i="14"/>
  <c r="CY36" i="14" a="1"/>
  <c r="CY36" i="14"/>
  <c r="CZ36" i="14" a="1"/>
  <c r="CZ36" i="14"/>
  <c r="DA36" i="14" a="1"/>
  <c r="DA36" i="14"/>
  <c r="DB36" i="14" a="1"/>
  <c r="DB36" i="14"/>
  <c r="DC36" i="14" a="1"/>
  <c r="DC36" i="14"/>
  <c r="DD36" i="14" a="1"/>
  <c r="DD36" i="14"/>
  <c r="DE36" i="14" a="1"/>
  <c r="DE36" i="14"/>
  <c r="DF36" i="14" a="1"/>
  <c r="DF36" i="14"/>
  <c r="DG36" i="14" a="1"/>
  <c r="DG36" i="14"/>
  <c r="DH36" i="14" a="1"/>
  <c r="DH36" i="14"/>
  <c r="DI36" i="14" a="1"/>
  <c r="DI36" i="14"/>
  <c r="DJ36" i="14" a="1"/>
  <c r="DJ36" i="14"/>
  <c r="DK36" i="14" a="1"/>
  <c r="DK36" i="14"/>
  <c r="DL36" i="14" a="1"/>
  <c r="DL36" i="14"/>
  <c r="DM36" i="14" a="1"/>
  <c r="DM36" i="14"/>
  <c r="DN36" i="14" a="1"/>
  <c r="DN36" i="14"/>
  <c r="DO36" i="14" a="1"/>
  <c r="DO36" i="14"/>
  <c r="DP36" i="14" a="1"/>
  <c r="DP36" i="14"/>
  <c r="DQ36" i="14" a="1"/>
  <c r="DQ36" i="14"/>
  <c r="DR36" i="14" a="1"/>
  <c r="DR36" i="14"/>
  <c r="DS36" i="14" a="1"/>
  <c r="DS36" i="14"/>
  <c r="DT36" i="14" a="1"/>
  <c r="DT36" i="14"/>
  <c r="DU36" i="14" a="1"/>
  <c r="DU36" i="14"/>
  <c r="DV36" i="14" a="1"/>
  <c r="DV36" i="14"/>
  <c r="DW36" i="14" a="1"/>
  <c r="DW36" i="14"/>
  <c r="DX36" i="14" a="1"/>
  <c r="DX36" i="14"/>
  <c r="S42" i="14" a="1"/>
  <c r="S42" i="14"/>
  <c r="T42" i="14" a="1"/>
  <c r="T42" i="14"/>
  <c r="U42" i="14" a="1"/>
  <c r="U42" i="14"/>
  <c r="V42" i="14" a="1"/>
  <c r="V42" i="14"/>
  <c r="W42" i="14" a="1"/>
  <c r="W42" i="14"/>
  <c r="X42" i="14" a="1"/>
  <c r="X42" i="14"/>
  <c r="Y42" i="14" a="1"/>
  <c r="Y42" i="14"/>
  <c r="Z42" i="14" a="1"/>
  <c r="Z42" i="14"/>
  <c r="AA42" i="14" a="1"/>
  <c r="AA42" i="14"/>
  <c r="AB42" i="14" a="1"/>
  <c r="AB42" i="14"/>
  <c r="AC42" i="14" a="1"/>
  <c r="AC42" i="14"/>
  <c r="AD42" i="14" a="1"/>
  <c r="AD42" i="14"/>
  <c r="AE42" i="14" a="1"/>
  <c r="AE42" i="14"/>
  <c r="AF42" i="14" a="1"/>
  <c r="AF42" i="14"/>
  <c r="AG42" i="14" a="1"/>
  <c r="AG42" i="14"/>
  <c r="AH42" i="14" a="1"/>
  <c r="AH42" i="14"/>
  <c r="AI42" i="14" a="1"/>
  <c r="AI42" i="14"/>
  <c r="AJ42" i="14" a="1"/>
  <c r="AJ42" i="14"/>
  <c r="AK42" i="14" a="1"/>
  <c r="AK42" i="14"/>
  <c r="AL42" i="14" a="1"/>
  <c r="AL42" i="14"/>
  <c r="AM42" i="14" a="1"/>
  <c r="AM42" i="14"/>
  <c r="AN42" i="14" a="1"/>
  <c r="AN42" i="14"/>
  <c r="AO42" i="14" a="1"/>
  <c r="AO42" i="14"/>
  <c r="AP42" i="14" a="1"/>
  <c r="AP42" i="14"/>
  <c r="AQ42" i="14" a="1"/>
  <c r="AQ42" i="14"/>
  <c r="AR42" i="14" a="1"/>
  <c r="AR42" i="14"/>
  <c r="AS42" i="14" a="1"/>
  <c r="AS42" i="14"/>
  <c r="AT42" i="14" a="1"/>
  <c r="AT42" i="14"/>
  <c r="AU42" i="14" a="1"/>
  <c r="AU42" i="14"/>
  <c r="AV42" i="14" a="1"/>
  <c r="AV42" i="14"/>
  <c r="AW42" i="14" a="1"/>
  <c r="AW42" i="14"/>
  <c r="AX42" i="14" a="1"/>
  <c r="AX42" i="14"/>
  <c r="AY42" i="14" a="1"/>
  <c r="AY42" i="14"/>
  <c r="AZ42" i="14" a="1"/>
  <c r="AZ42" i="14"/>
  <c r="BA42" i="14" a="1"/>
  <c r="BA42" i="14"/>
  <c r="BB42" i="14" a="1"/>
  <c r="BB42" i="14"/>
  <c r="BC42" i="14" a="1"/>
  <c r="BC42" i="14"/>
  <c r="BD42" i="14" a="1"/>
  <c r="BD42" i="14"/>
  <c r="BE42" i="14" a="1"/>
  <c r="BE42" i="14"/>
  <c r="BF42" i="14" a="1"/>
  <c r="BF42" i="14"/>
  <c r="BG42" i="14" a="1"/>
  <c r="BG42" i="14"/>
  <c r="BH42" i="14" a="1"/>
  <c r="BH42" i="14"/>
  <c r="BI42" i="14" a="1"/>
  <c r="BI42" i="14"/>
  <c r="BJ42" i="14" a="1"/>
  <c r="BJ42" i="14"/>
  <c r="BK42" i="14" a="1"/>
  <c r="BK42" i="14"/>
  <c r="BL42" i="14" a="1"/>
  <c r="BL42" i="14"/>
  <c r="BM42" i="14" a="1"/>
  <c r="BM42" i="14"/>
  <c r="BN42" i="14" a="1"/>
  <c r="BN42" i="14"/>
  <c r="BO42" i="14" a="1"/>
  <c r="BO42" i="14"/>
  <c r="BP42" i="14" a="1"/>
  <c r="BP42" i="14"/>
  <c r="BQ42" i="14" a="1"/>
  <c r="BQ42" i="14"/>
  <c r="BR42" i="14" a="1"/>
  <c r="BR42" i="14"/>
  <c r="BS42" i="14" a="1"/>
  <c r="BS42" i="14"/>
  <c r="BT42" i="14" a="1"/>
  <c r="BT42" i="14"/>
  <c r="BU42" i="14" a="1"/>
  <c r="BU42" i="14"/>
  <c r="BV42" i="14" a="1"/>
  <c r="BV42" i="14"/>
  <c r="BW42" i="14" a="1"/>
  <c r="BW42" i="14"/>
  <c r="BX42" i="14" a="1"/>
  <c r="BX42" i="14"/>
  <c r="BY42" i="14" a="1"/>
  <c r="BY42" i="14"/>
  <c r="BZ42" i="14" a="1"/>
  <c r="BZ42" i="14"/>
  <c r="CA42" i="14" a="1"/>
  <c r="CA42" i="14"/>
  <c r="CB42" i="14" a="1"/>
  <c r="CB42" i="14"/>
  <c r="CC42" i="14" a="1"/>
  <c r="CC42" i="14"/>
  <c r="CD42" i="14" a="1"/>
  <c r="CD42" i="14"/>
  <c r="CE42" i="14" a="1"/>
  <c r="CE42" i="14"/>
  <c r="CF42" i="14" a="1"/>
  <c r="CF42" i="14"/>
  <c r="CG42" i="14" a="1"/>
  <c r="CG42" i="14"/>
  <c r="CH42" i="14" a="1"/>
  <c r="CH42" i="14"/>
  <c r="CI42" i="14" a="1"/>
  <c r="CI42" i="14"/>
  <c r="CJ42" i="14" a="1"/>
  <c r="CJ42" i="14"/>
  <c r="CK42" i="14" a="1"/>
  <c r="CK42" i="14"/>
  <c r="CL42" i="14" a="1"/>
  <c r="CL42" i="14"/>
  <c r="CM42" i="14" a="1"/>
  <c r="CM42" i="14"/>
  <c r="CN42" i="14" a="1"/>
  <c r="CN42" i="14"/>
  <c r="CO42" i="14" a="1"/>
  <c r="CO42" i="14"/>
  <c r="CP42" i="14" a="1"/>
  <c r="CP42" i="14"/>
  <c r="CQ42" i="14" a="1"/>
  <c r="CQ42" i="14"/>
  <c r="CR42" i="14" a="1"/>
  <c r="CR42" i="14"/>
  <c r="CS42" i="14" a="1"/>
  <c r="CS42" i="14"/>
  <c r="CT42" i="14" a="1"/>
  <c r="CT42" i="14"/>
  <c r="CU42" i="14" a="1"/>
  <c r="CU42" i="14"/>
  <c r="CV42" i="14" a="1"/>
  <c r="CV42" i="14"/>
  <c r="CW42" i="14" a="1"/>
  <c r="CW42" i="14"/>
  <c r="CX42" i="14" a="1"/>
  <c r="CX42" i="14"/>
  <c r="CY42" i="14" a="1"/>
  <c r="CY42" i="14"/>
  <c r="CZ42" i="14" a="1"/>
  <c r="CZ42" i="14"/>
  <c r="DA42" i="14" a="1"/>
  <c r="DA42" i="14"/>
  <c r="DB42" i="14" a="1"/>
  <c r="DB42" i="14"/>
  <c r="DC42" i="14" a="1"/>
  <c r="DC42" i="14"/>
  <c r="DD42" i="14" a="1"/>
  <c r="DD42" i="14"/>
  <c r="DE42" i="14" a="1"/>
  <c r="DE42" i="14"/>
  <c r="DF42" i="14" a="1"/>
  <c r="DF42" i="14"/>
  <c r="DG42" i="14" a="1"/>
  <c r="DG42" i="14"/>
  <c r="DH42" i="14" a="1"/>
  <c r="DH42" i="14"/>
  <c r="DI42" i="14" a="1"/>
  <c r="DI42" i="14"/>
  <c r="DJ42" i="14" a="1"/>
  <c r="DJ42" i="14"/>
  <c r="DK42" i="14" a="1"/>
  <c r="DK42" i="14"/>
  <c r="DL42" i="14" a="1"/>
  <c r="DL42" i="14"/>
  <c r="DM42" i="14" a="1"/>
  <c r="DM42" i="14"/>
  <c r="DN42" i="14" a="1"/>
  <c r="DN42" i="14"/>
  <c r="DO42" i="14" a="1"/>
  <c r="DO42" i="14"/>
  <c r="DP42" i="14" a="1"/>
  <c r="DP42" i="14"/>
  <c r="DQ42" i="14" a="1"/>
  <c r="DQ42" i="14"/>
  <c r="DR42" i="14" a="1"/>
  <c r="DR42" i="14"/>
  <c r="DS42" i="14" a="1"/>
  <c r="DS42" i="14"/>
  <c r="DT42" i="14" a="1"/>
  <c r="DT42" i="14"/>
  <c r="DU42" i="14" a="1"/>
  <c r="DU42" i="14"/>
  <c r="DV42" i="14" a="1"/>
  <c r="DV42" i="14"/>
  <c r="DW42" i="14" a="1"/>
  <c r="DW42" i="14"/>
  <c r="DX42" i="14" a="1"/>
  <c r="DX42" i="14"/>
  <c r="R54" i="14" a="1"/>
  <c r="R54" i="14"/>
  <c r="S54" i="14" a="1"/>
  <c r="S54" i="14"/>
  <c r="T54" i="14" a="1"/>
  <c r="T54" i="14"/>
  <c r="U54" i="14" a="1"/>
  <c r="U54" i="14"/>
  <c r="V54" i="14" a="1"/>
  <c r="V54" i="14"/>
  <c r="W54" i="14" a="1"/>
  <c r="W54" i="14"/>
  <c r="X54" i="14" a="1"/>
  <c r="X54" i="14"/>
  <c r="Y54" i="14" a="1"/>
  <c r="Y54" i="14"/>
  <c r="Z54" i="14" a="1"/>
  <c r="Z54" i="14"/>
  <c r="AA54" i="14" a="1"/>
  <c r="AA54" i="14"/>
  <c r="AB54" i="14" a="1"/>
  <c r="AB54" i="14"/>
  <c r="AC54" i="14" a="1"/>
  <c r="AC54" i="14"/>
  <c r="AD54" i="14" a="1"/>
  <c r="AD54" i="14"/>
  <c r="AE54" i="14" a="1"/>
  <c r="AE54" i="14"/>
  <c r="AF54" i="14" a="1"/>
  <c r="AF54" i="14"/>
  <c r="AG54" i="14" a="1"/>
  <c r="AG54" i="14"/>
  <c r="AH54" i="14" a="1"/>
  <c r="AH54" i="14"/>
  <c r="AI54" i="14" a="1"/>
  <c r="AI54" i="14"/>
  <c r="AJ54" i="14" a="1"/>
  <c r="AJ54" i="14"/>
  <c r="AK54" i="14" a="1"/>
  <c r="AK54" i="14"/>
  <c r="AL54" i="14" a="1"/>
  <c r="AL54" i="14"/>
  <c r="AM54" i="14" a="1"/>
  <c r="AM54" i="14"/>
  <c r="AN54" i="14" a="1"/>
  <c r="AN54" i="14"/>
  <c r="AO54" i="14" a="1"/>
  <c r="AO54" i="14"/>
  <c r="AP54" i="14" a="1"/>
  <c r="AP54" i="14"/>
  <c r="AQ54" i="14" a="1"/>
  <c r="AQ54" i="14"/>
  <c r="AR54" i="14" a="1"/>
  <c r="AR54" i="14"/>
  <c r="AS54" i="14" a="1"/>
  <c r="AS54" i="14"/>
  <c r="AT54" i="14" a="1"/>
  <c r="AT54" i="14"/>
  <c r="AU54" i="14" a="1"/>
  <c r="AU54" i="14"/>
  <c r="AV54" i="14" a="1"/>
  <c r="AV54" i="14"/>
  <c r="AW54" i="14" a="1"/>
  <c r="AW54" i="14"/>
  <c r="AX54" i="14" a="1"/>
  <c r="AX54" i="14"/>
  <c r="AY54" i="14" a="1"/>
  <c r="AY54" i="14"/>
  <c r="AZ54" i="14" a="1"/>
  <c r="AZ54" i="14"/>
  <c r="BA54" i="14" a="1"/>
  <c r="BA54" i="14"/>
  <c r="BB54" i="14" a="1"/>
  <c r="BB54" i="14"/>
  <c r="BC54" i="14" a="1"/>
  <c r="BC54" i="14"/>
  <c r="BD54" i="14" a="1"/>
  <c r="BD54" i="14"/>
  <c r="BE54" i="14" a="1"/>
  <c r="BE54" i="14"/>
  <c r="BF54" i="14" a="1"/>
  <c r="BF54" i="14"/>
  <c r="BG54" i="14" a="1"/>
  <c r="BG54" i="14"/>
  <c r="BH54" i="14" a="1"/>
  <c r="BH54" i="14"/>
  <c r="BI54" i="14" a="1"/>
  <c r="BI54" i="14"/>
  <c r="BJ54" i="14" a="1"/>
  <c r="BJ54" i="14"/>
  <c r="BK54" i="14" a="1"/>
  <c r="BK54" i="14"/>
  <c r="BL54" i="14" a="1"/>
  <c r="BL54" i="14"/>
  <c r="BM54" i="14" a="1"/>
  <c r="BM54" i="14"/>
  <c r="BN54" i="14" a="1"/>
  <c r="BN54" i="14"/>
  <c r="BO54" i="14" a="1"/>
  <c r="BO54" i="14"/>
  <c r="BP54" i="14" a="1"/>
  <c r="BP54" i="14"/>
  <c r="BQ54" i="14" a="1"/>
  <c r="BQ54" i="14"/>
  <c r="BR54" i="14" a="1"/>
  <c r="BR54" i="14"/>
  <c r="BS54" i="14" a="1"/>
  <c r="BS54" i="14"/>
  <c r="BT54" i="14" a="1"/>
  <c r="BT54" i="14"/>
  <c r="BU54" i="14" a="1"/>
  <c r="BU54" i="14"/>
  <c r="BV54" i="14" a="1"/>
  <c r="BV54" i="14"/>
  <c r="BW54" i="14" a="1"/>
  <c r="BW54" i="14"/>
  <c r="BX54" i="14" a="1"/>
  <c r="BX54" i="14"/>
  <c r="BY54" i="14" a="1"/>
  <c r="BY54" i="14"/>
  <c r="BZ54" i="14" a="1"/>
  <c r="BZ54" i="14"/>
  <c r="CA54" i="14" a="1"/>
  <c r="CA54" i="14"/>
  <c r="CB54" i="14" a="1"/>
  <c r="CB54" i="14"/>
  <c r="CC54" i="14" a="1"/>
  <c r="CC54" i="14"/>
  <c r="CD54" i="14" a="1"/>
  <c r="CD54" i="14"/>
  <c r="CE54" i="14" a="1"/>
  <c r="CE54" i="14"/>
  <c r="CF54" i="14" a="1"/>
  <c r="CF54" i="14"/>
  <c r="CG54" i="14" a="1"/>
  <c r="CG54" i="14"/>
  <c r="CH54" i="14" a="1"/>
  <c r="CH54" i="14"/>
  <c r="CI54" i="14" a="1"/>
  <c r="CI54" i="14"/>
  <c r="CJ54" i="14" a="1"/>
  <c r="CJ54" i="14"/>
  <c r="CK54" i="14" a="1"/>
  <c r="CK54" i="14"/>
  <c r="CL54" i="14" a="1"/>
  <c r="CL54" i="14"/>
  <c r="CM54" i="14" a="1"/>
  <c r="CM54" i="14"/>
  <c r="CN54" i="14" a="1"/>
  <c r="CN54" i="14"/>
  <c r="CO54" i="14" a="1"/>
  <c r="CO54" i="14"/>
  <c r="CP54" i="14" a="1"/>
  <c r="CP54" i="14"/>
  <c r="CQ54" i="14" a="1"/>
  <c r="CQ54" i="14"/>
  <c r="CR54" i="14" a="1"/>
  <c r="CR54" i="14"/>
  <c r="CS54" i="14" a="1"/>
  <c r="CS54" i="14"/>
  <c r="CT54" i="14" a="1"/>
  <c r="CT54" i="14"/>
  <c r="CU54" i="14" a="1"/>
  <c r="CU54" i="14"/>
  <c r="CV54" i="14" a="1"/>
  <c r="CV54" i="14"/>
  <c r="CW54" i="14" a="1"/>
  <c r="CW54" i="14"/>
  <c r="CX54" i="14" a="1"/>
  <c r="CX54" i="14"/>
  <c r="CY54" i="14" a="1"/>
  <c r="CY54" i="14"/>
  <c r="CZ54" i="14" a="1"/>
  <c r="CZ54" i="14"/>
  <c r="DA54" i="14" a="1"/>
  <c r="DA54" i="14"/>
  <c r="DB54" i="14" a="1"/>
  <c r="DB54" i="14"/>
  <c r="DC54" i="14" a="1"/>
  <c r="DC54" i="14"/>
  <c r="DD54" i="14" a="1"/>
  <c r="DD54" i="14"/>
  <c r="DE54" i="14" a="1"/>
  <c r="DE54" i="14"/>
  <c r="DF54" i="14" a="1"/>
  <c r="DF54" i="14"/>
  <c r="DG54" i="14" a="1"/>
  <c r="DG54" i="14"/>
  <c r="DH54" i="14" a="1"/>
  <c r="DH54" i="14"/>
  <c r="DI54" i="14" a="1"/>
  <c r="DI54" i="14"/>
  <c r="DJ54" i="14" a="1"/>
  <c r="DJ54" i="14"/>
  <c r="DK54" i="14" a="1"/>
  <c r="DK54" i="14"/>
  <c r="DL54" i="14" a="1"/>
  <c r="DL54" i="14"/>
  <c r="DM54" i="14" a="1"/>
  <c r="DM54" i="14"/>
  <c r="DN54" i="14" a="1"/>
  <c r="DN54" i="14"/>
  <c r="DO54" i="14" a="1"/>
  <c r="DO54" i="14"/>
  <c r="DP54" i="14" a="1"/>
  <c r="DP54" i="14"/>
  <c r="DQ54" i="14" a="1"/>
  <c r="DQ54" i="14"/>
  <c r="DR54" i="14" a="1"/>
  <c r="DR54" i="14"/>
  <c r="DS54" i="14" a="1"/>
  <c r="DS54" i="14"/>
  <c r="DT54" i="14" a="1"/>
  <c r="DT54" i="14"/>
  <c r="DU54" i="14" a="1"/>
  <c r="DU54" i="14"/>
  <c r="DV54" i="14" a="1"/>
  <c r="DV54" i="14"/>
  <c r="DW54" i="14" a="1"/>
  <c r="DW54" i="14"/>
  <c r="DX54" i="14" a="1"/>
  <c r="DX54" i="14"/>
  <c r="E60" i="14"/>
  <c r="R7" i="14" a="1"/>
  <c r="R7" i="14"/>
  <c r="S7" i="14" a="1"/>
  <c r="S7" i="14"/>
  <c r="T7" i="14" a="1"/>
  <c r="T7" i="14"/>
  <c r="U7" i="14" a="1"/>
  <c r="U7" i="14"/>
  <c r="V7" i="14" a="1"/>
  <c r="V7" i="14"/>
  <c r="W7" i="14" a="1"/>
  <c r="W7" i="14"/>
  <c r="X7" i="14" a="1"/>
  <c r="X7" i="14"/>
  <c r="Y7" i="14" a="1"/>
  <c r="Y7" i="14"/>
  <c r="Z7" i="14" a="1"/>
  <c r="Z7" i="14"/>
  <c r="AA7" i="14" a="1"/>
  <c r="AA7" i="14"/>
  <c r="AB7" i="14" a="1"/>
  <c r="AB7" i="14"/>
  <c r="AC7" i="14" a="1"/>
  <c r="AC7" i="14"/>
  <c r="AD7" i="14" a="1"/>
  <c r="AD7" i="14"/>
  <c r="AE7" i="14" a="1"/>
  <c r="AE7" i="14"/>
  <c r="AF7" i="14" a="1"/>
  <c r="AF7" i="14"/>
  <c r="AG7" i="14" a="1"/>
  <c r="AG7" i="14"/>
  <c r="AH7" i="14" a="1"/>
  <c r="AH7" i="14"/>
  <c r="AI7" i="14" a="1"/>
  <c r="AI7" i="14"/>
  <c r="AJ7" i="14" a="1"/>
  <c r="AJ7" i="14"/>
  <c r="AK7" i="14" a="1"/>
  <c r="AK7" i="14"/>
  <c r="AL7" i="14" a="1"/>
  <c r="AL7" i="14"/>
  <c r="AM7" i="14" a="1"/>
  <c r="AM7" i="14"/>
  <c r="AN7" i="14" a="1"/>
  <c r="AN7" i="14"/>
  <c r="AO7" i="14" a="1"/>
  <c r="AO7" i="14"/>
  <c r="AP7" i="14" a="1"/>
  <c r="AP7" i="14"/>
  <c r="AQ7" i="14" a="1"/>
  <c r="AQ7" i="14"/>
  <c r="AR7" i="14" a="1"/>
  <c r="AR7" i="14"/>
  <c r="AS7" i="14" a="1"/>
  <c r="AS7" i="14"/>
  <c r="AT7" i="14" a="1"/>
  <c r="AT7" i="14"/>
  <c r="AU7" i="14" a="1"/>
  <c r="AU7" i="14"/>
  <c r="AV7" i="14" a="1"/>
  <c r="AV7" i="14"/>
  <c r="AW7" i="14" a="1"/>
  <c r="AW7" i="14"/>
  <c r="AX7" i="14" a="1"/>
  <c r="AX7" i="14"/>
  <c r="AY7" i="14" a="1"/>
  <c r="AY7" i="14"/>
  <c r="AZ7" i="14" a="1"/>
  <c r="AZ7" i="14"/>
  <c r="BA7" i="14" a="1"/>
  <c r="BA7" i="14"/>
  <c r="BB7" i="14" a="1"/>
  <c r="BB7" i="14"/>
  <c r="BC7" i="14" a="1"/>
  <c r="BC7" i="14"/>
  <c r="BD7" i="14" a="1"/>
  <c r="BD7" i="14"/>
  <c r="BE7" i="14" a="1"/>
  <c r="BE7" i="14"/>
  <c r="BF7" i="14" a="1"/>
  <c r="BF7" i="14"/>
  <c r="BG7" i="14" a="1"/>
  <c r="BG7" i="14"/>
  <c r="BH7" i="14" a="1"/>
  <c r="BH7" i="14"/>
  <c r="BI7" i="14" a="1"/>
  <c r="BI7" i="14"/>
  <c r="BJ7" i="14" a="1"/>
  <c r="BJ7" i="14"/>
  <c r="BK7" i="14" a="1"/>
  <c r="BK7" i="14"/>
  <c r="BL7" i="14" a="1"/>
  <c r="BL7" i="14"/>
  <c r="BM7" i="14" a="1"/>
  <c r="BM7" i="14"/>
  <c r="BN7" i="14" a="1"/>
  <c r="BN7" i="14"/>
  <c r="BO7" i="14" a="1"/>
  <c r="BO7" i="14"/>
  <c r="BP7" i="14" a="1"/>
  <c r="BP7" i="14"/>
  <c r="BQ7" i="14" a="1"/>
  <c r="BQ7" i="14"/>
  <c r="BR7" i="14" a="1"/>
  <c r="BR7" i="14"/>
  <c r="BS7" i="14" a="1"/>
  <c r="BS7" i="14"/>
  <c r="BT7" i="14" a="1"/>
  <c r="BT7" i="14"/>
  <c r="BU7" i="14" a="1"/>
  <c r="BU7" i="14"/>
  <c r="BV7" i="14" a="1"/>
  <c r="BV7" i="14"/>
  <c r="BW7" i="14" a="1"/>
  <c r="BW7" i="14"/>
  <c r="BX7" i="14" a="1"/>
  <c r="BX7" i="14"/>
  <c r="BY7" i="14" a="1"/>
  <c r="BY7" i="14"/>
  <c r="BZ7" i="14" a="1"/>
  <c r="BZ7" i="14"/>
  <c r="CA7" i="14" a="1"/>
  <c r="CA7" i="14"/>
  <c r="CB7" i="14" a="1"/>
  <c r="CB7" i="14"/>
  <c r="CC7" i="14" a="1"/>
  <c r="CC7" i="14"/>
  <c r="CD7" i="14" a="1"/>
  <c r="CD7" i="14"/>
  <c r="CE7" i="14" a="1"/>
  <c r="CE7" i="14"/>
  <c r="CF7" i="14" a="1"/>
  <c r="CF7" i="14"/>
  <c r="CG7" i="14" a="1"/>
  <c r="CG7" i="14"/>
  <c r="CH7" i="14" a="1"/>
  <c r="CH7" i="14"/>
  <c r="CI7" i="14" a="1"/>
  <c r="CI7" i="14"/>
  <c r="CJ7" i="14" a="1"/>
  <c r="CJ7" i="14"/>
  <c r="CK7" i="14" a="1"/>
  <c r="CK7" i="14"/>
  <c r="CL7" i="14" a="1"/>
  <c r="CL7" i="14"/>
  <c r="CM7" i="14" a="1"/>
  <c r="CM7" i="14"/>
  <c r="CN7" i="14" a="1"/>
  <c r="CN7" i="14"/>
  <c r="CO7" i="14" a="1"/>
  <c r="CO7" i="14"/>
  <c r="CP7" i="14" a="1"/>
  <c r="CP7" i="14"/>
  <c r="CQ7" i="14" a="1"/>
  <c r="CQ7" i="14"/>
  <c r="CR7" i="14" a="1"/>
  <c r="CR7" i="14"/>
  <c r="CS7" i="14" a="1"/>
  <c r="CS7" i="14"/>
  <c r="CT7" i="14" a="1"/>
  <c r="CT7" i="14"/>
  <c r="CU7" i="14" a="1"/>
  <c r="CU7" i="14"/>
  <c r="CV7" i="14" a="1"/>
  <c r="CV7" i="14"/>
  <c r="CW7" i="14" a="1"/>
  <c r="CW7" i="14"/>
  <c r="CX7" i="14" a="1"/>
  <c r="CX7" i="14"/>
  <c r="CY7" i="14" a="1"/>
  <c r="CY7" i="14"/>
  <c r="CZ7" i="14" a="1"/>
  <c r="CZ7" i="14"/>
  <c r="DA7" i="14" a="1"/>
  <c r="DA7" i="14"/>
  <c r="DB7" i="14" a="1"/>
  <c r="DB7" i="14"/>
  <c r="DC7" i="14" a="1"/>
  <c r="DC7" i="14"/>
  <c r="DD7" i="14" a="1"/>
  <c r="DD7" i="14"/>
  <c r="DE7" i="14" a="1"/>
  <c r="DE7" i="14"/>
  <c r="DF7" i="14" a="1"/>
  <c r="DF7" i="14"/>
  <c r="DG7" i="14" a="1"/>
  <c r="DG7" i="14"/>
  <c r="DH7" i="14" a="1"/>
  <c r="DH7" i="14"/>
  <c r="DI7" i="14" a="1"/>
  <c r="DI7" i="14"/>
  <c r="DJ7" i="14" a="1"/>
  <c r="DJ7" i="14"/>
  <c r="DK7" i="14" a="1"/>
  <c r="DK7" i="14"/>
  <c r="DL7" i="14" a="1"/>
  <c r="DL7" i="14"/>
  <c r="DM7" i="14" a="1"/>
  <c r="DM7" i="14"/>
  <c r="DN7" i="14" a="1"/>
  <c r="DN7" i="14"/>
  <c r="DO7" i="14" a="1"/>
  <c r="DO7" i="14"/>
  <c r="DP7" i="14" a="1"/>
  <c r="DP7" i="14"/>
  <c r="DQ7" i="14" a="1"/>
  <c r="DQ7" i="14"/>
  <c r="DR7" i="14" a="1"/>
  <c r="DR7" i="14"/>
  <c r="DS7" i="14" a="1"/>
  <c r="DS7" i="14"/>
  <c r="DT7" i="14" a="1"/>
  <c r="DT7" i="14"/>
  <c r="DU7" i="14" a="1"/>
  <c r="DU7" i="14"/>
  <c r="DV7" i="14" a="1"/>
  <c r="DV7" i="14"/>
  <c r="DW7" i="14" a="1"/>
  <c r="DW7" i="14"/>
  <c r="DX7" i="14" a="1"/>
  <c r="DX7" i="14"/>
  <c r="L13" i="14" a="1"/>
  <c r="L13" i="14"/>
  <c r="M13" i="14" a="1"/>
  <c r="M13" i="14"/>
  <c r="N13" i="14" a="1"/>
  <c r="N13" i="14"/>
  <c r="O13" i="14" a="1"/>
  <c r="O13" i="14"/>
  <c r="P13" i="14" a="1"/>
  <c r="P13" i="14"/>
  <c r="Q13" i="14" a="1"/>
  <c r="Q13" i="14"/>
  <c r="R13" i="14" a="1"/>
  <c r="R13" i="14"/>
  <c r="S13" i="14" a="1"/>
  <c r="S13" i="14"/>
  <c r="T13" i="14" a="1"/>
  <c r="T13" i="14"/>
  <c r="U13" i="14" a="1"/>
  <c r="U13" i="14"/>
  <c r="V13" i="14" a="1"/>
  <c r="V13" i="14"/>
  <c r="W13" i="14" a="1"/>
  <c r="W13" i="14"/>
  <c r="X13" i="14" a="1"/>
  <c r="X13" i="14"/>
  <c r="Y13" i="14" a="1"/>
  <c r="Y13" i="14"/>
  <c r="Z13" i="14" a="1"/>
  <c r="Z13" i="14"/>
  <c r="AA13" i="14" a="1"/>
  <c r="AA13" i="14"/>
  <c r="AB13" i="14" a="1"/>
  <c r="AB13" i="14"/>
  <c r="AC13" i="14" a="1"/>
  <c r="AC13" i="14"/>
  <c r="AD13" i="14" a="1"/>
  <c r="AD13" i="14"/>
  <c r="AE13" i="14" a="1"/>
  <c r="AE13" i="14"/>
  <c r="AF13" i="14" a="1"/>
  <c r="AF13" i="14"/>
  <c r="AG13" i="14" a="1"/>
  <c r="AG13" i="14"/>
  <c r="AH13" i="14" a="1"/>
  <c r="AH13" i="14"/>
  <c r="AI13" i="14" a="1"/>
  <c r="AI13" i="14"/>
  <c r="AJ13" i="14" a="1"/>
  <c r="AJ13" i="14"/>
  <c r="AK13" i="14" a="1"/>
  <c r="AK13" i="14"/>
  <c r="AL13" i="14" a="1"/>
  <c r="AL13" i="14"/>
  <c r="AM13" i="14" a="1"/>
  <c r="AM13" i="14"/>
  <c r="AN13" i="14" a="1"/>
  <c r="AN13" i="14"/>
  <c r="AO13" i="14" a="1"/>
  <c r="AO13" i="14"/>
  <c r="AP13" i="14" a="1"/>
  <c r="AP13" i="14"/>
  <c r="AQ13" i="14" a="1"/>
  <c r="AQ13" i="14"/>
  <c r="AR13" i="14" a="1"/>
  <c r="AR13" i="14"/>
  <c r="AS13" i="14" a="1"/>
  <c r="AS13" i="14"/>
  <c r="AT13" i="14" a="1"/>
  <c r="AT13" i="14"/>
  <c r="AU13" i="14" a="1"/>
  <c r="AU13" i="14"/>
  <c r="AV13" i="14" a="1"/>
  <c r="AV13" i="14"/>
  <c r="AW13" i="14" a="1"/>
  <c r="AW13" i="14"/>
  <c r="AX13" i="14" a="1"/>
  <c r="AX13" i="14"/>
  <c r="AY13" i="14" a="1"/>
  <c r="AY13" i="14"/>
  <c r="AZ13" i="14" a="1"/>
  <c r="AZ13" i="14"/>
  <c r="BA13" i="14" a="1"/>
  <c r="BA13" i="14"/>
  <c r="BB13" i="14" a="1"/>
  <c r="BB13" i="14"/>
  <c r="BC13" i="14" a="1"/>
  <c r="BC13" i="14"/>
  <c r="BD13" i="14" a="1"/>
  <c r="BD13" i="14"/>
  <c r="BE13" i="14" a="1"/>
  <c r="BE13" i="14"/>
  <c r="BF13" i="14" a="1"/>
  <c r="BF13" i="14"/>
  <c r="BG13" i="14" a="1"/>
  <c r="BG13" i="14"/>
  <c r="BH13" i="14" a="1"/>
  <c r="BH13" i="14"/>
  <c r="BI13" i="14" a="1"/>
  <c r="BI13" i="14"/>
  <c r="BJ13" i="14" a="1"/>
  <c r="BJ13" i="14"/>
  <c r="BK13" i="14" a="1"/>
  <c r="BK13" i="14"/>
  <c r="BL13" i="14" a="1"/>
  <c r="BL13" i="14"/>
  <c r="BM13" i="14" a="1"/>
  <c r="BM13" i="14"/>
  <c r="BN13" i="14" a="1"/>
  <c r="BN13" i="14"/>
  <c r="BO13" i="14" a="1"/>
  <c r="BO13" i="14"/>
  <c r="BP13" i="14" a="1"/>
  <c r="BP13" i="14"/>
  <c r="BQ13" i="14" a="1"/>
  <c r="BQ13" i="14"/>
  <c r="BR13" i="14" a="1"/>
  <c r="BR13" i="14"/>
  <c r="BS13" i="14" a="1"/>
  <c r="BS13" i="14"/>
  <c r="BT13" i="14" a="1"/>
  <c r="BT13" i="14"/>
  <c r="BU13" i="14" a="1"/>
  <c r="BU13" i="14"/>
  <c r="BV13" i="14" a="1"/>
  <c r="BV13" i="14"/>
  <c r="BW13" i="14" a="1"/>
  <c r="BW13" i="14"/>
  <c r="BX13" i="14" a="1"/>
  <c r="BX13" i="14"/>
  <c r="BY13" i="14" a="1"/>
  <c r="BY13" i="14"/>
  <c r="BZ13" i="14" a="1"/>
  <c r="BZ13" i="14"/>
  <c r="CA13" i="14" a="1"/>
  <c r="CA13" i="14"/>
  <c r="CB13" i="14" a="1"/>
  <c r="CB13" i="14"/>
  <c r="CC13" i="14" a="1"/>
  <c r="CC13" i="14"/>
  <c r="CD13" i="14" a="1"/>
  <c r="CD13" i="14"/>
  <c r="CE13" i="14" a="1"/>
  <c r="CE13" i="14"/>
  <c r="CF13" i="14" a="1"/>
  <c r="CF13" i="14"/>
  <c r="CG13" i="14" a="1"/>
  <c r="CG13" i="14"/>
  <c r="CH13" i="14" a="1"/>
  <c r="CH13" i="14"/>
  <c r="CI13" i="14" a="1"/>
  <c r="CI13" i="14"/>
  <c r="CJ13" i="14" a="1"/>
  <c r="CJ13" i="14"/>
  <c r="CK13" i="14" a="1"/>
  <c r="CK13" i="14"/>
  <c r="CL13" i="14" a="1"/>
  <c r="CL13" i="14"/>
  <c r="CM13" i="14" a="1"/>
  <c r="CM13" i="14"/>
  <c r="CN13" i="14" a="1"/>
  <c r="CN13" i="14"/>
  <c r="CO13" i="14" a="1"/>
  <c r="CO13" i="14"/>
  <c r="CP13" i="14" a="1"/>
  <c r="CP13" i="14"/>
  <c r="CQ13" i="14" a="1"/>
  <c r="CQ13" i="14"/>
  <c r="CR13" i="14" a="1"/>
  <c r="CR13" i="14"/>
  <c r="CS13" i="14" a="1"/>
  <c r="CS13" i="14"/>
  <c r="CT13" i="14" a="1"/>
  <c r="CT13" i="14"/>
  <c r="CU13" i="14" a="1"/>
  <c r="CU13" i="14"/>
  <c r="CV13" i="14" a="1"/>
  <c r="CV13" i="14"/>
  <c r="CW13" i="14" a="1"/>
  <c r="CW13" i="14"/>
  <c r="CX13" i="14" a="1"/>
  <c r="CX13" i="14"/>
  <c r="CY13" i="14" a="1"/>
  <c r="CY13" i="14"/>
  <c r="CZ13" i="14" a="1"/>
  <c r="CZ13" i="14"/>
  <c r="DA13" i="14" a="1"/>
  <c r="DA13" i="14"/>
  <c r="DB13" i="14" a="1"/>
  <c r="DB13" i="14"/>
  <c r="DC13" i="14" a="1"/>
  <c r="DC13" i="14"/>
  <c r="DD13" i="14" a="1"/>
  <c r="DD13" i="14"/>
  <c r="DE13" i="14" a="1"/>
  <c r="DE13" i="14"/>
  <c r="DF13" i="14" a="1"/>
  <c r="DF13" i="14"/>
  <c r="DG13" i="14" a="1"/>
  <c r="DG13" i="14"/>
  <c r="DH13" i="14" a="1"/>
  <c r="DH13" i="14"/>
  <c r="DI13" i="14" a="1"/>
  <c r="DI13" i="14"/>
  <c r="DJ13" i="14" a="1"/>
  <c r="DJ13" i="14"/>
  <c r="DK13" i="14" a="1"/>
  <c r="DK13" i="14"/>
  <c r="DL13" i="14" a="1"/>
  <c r="DL13" i="14"/>
  <c r="DM13" i="14" a="1"/>
  <c r="DM13" i="14"/>
  <c r="DN13" i="14" a="1"/>
  <c r="DN13" i="14"/>
  <c r="DO13" i="14" a="1"/>
  <c r="DO13" i="14"/>
  <c r="DP13" i="14" a="1"/>
  <c r="DP13" i="14"/>
  <c r="DQ13" i="14" a="1"/>
  <c r="DQ13" i="14"/>
  <c r="DR13" i="14" a="1"/>
  <c r="DR13" i="14"/>
  <c r="DS13" i="14" a="1"/>
  <c r="DS13" i="14"/>
  <c r="DT13" i="14" a="1"/>
  <c r="DT13" i="14"/>
  <c r="DU13" i="14" a="1"/>
  <c r="DU13" i="14"/>
  <c r="DV13" i="14" a="1"/>
  <c r="DV13" i="14"/>
  <c r="DW13" i="14" a="1"/>
  <c r="DW13" i="14"/>
  <c r="DX13" i="14" a="1"/>
  <c r="DX13" i="14"/>
  <c r="R19" i="14" a="1"/>
  <c r="R19" i="14"/>
  <c r="S19" i="14" a="1"/>
  <c r="S19" i="14"/>
  <c r="T19" i="14" a="1"/>
  <c r="T19" i="14"/>
  <c r="U19" i="14" a="1"/>
  <c r="U19" i="14"/>
  <c r="V19" i="14" a="1"/>
  <c r="V19" i="14"/>
  <c r="W19" i="14" a="1"/>
  <c r="W19" i="14"/>
  <c r="X19" i="14" a="1"/>
  <c r="X19" i="14"/>
  <c r="Y19" i="14" a="1"/>
  <c r="Y19" i="14"/>
  <c r="Z19" i="14" a="1"/>
  <c r="Z19" i="14"/>
  <c r="AA19" i="14" a="1"/>
  <c r="AA19" i="14"/>
  <c r="AB19" i="14" a="1"/>
  <c r="AB19" i="14"/>
  <c r="AC19" i="14" a="1"/>
  <c r="AC19" i="14"/>
  <c r="AD19" i="14" a="1"/>
  <c r="AD19" i="14"/>
  <c r="AE19" i="14" a="1"/>
  <c r="AE19" i="14"/>
  <c r="AF19" i="14" a="1"/>
  <c r="AF19" i="14"/>
  <c r="AG19" i="14" a="1"/>
  <c r="AG19" i="14"/>
  <c r="AH19" i="14" a="1"/>
  <c r="AH19" i="14"/>
  <c r="AI19" i="14" a="1"/>
  <c r="AI19" i="14"/>
  <c r="AJ19" i="14" a="1"/>
  <c r="AJ19" i="14"/>
  <c r="AK19" i="14" a="1"/>
  <c r="AK19" i="14"/>
  <c r="AL19" i="14" a="1"/>
  <c r="AL19" i="14"/>
  <c r="AM19" i="14" a="1"/>
  <c r="AM19" i="14"/>
  <c r="AN19" i="14" a="1"/>
  <c r="AN19" i="14"/>
  <c r="AO19" i="14" a="1"/>
  <c r="AO19" i="14"/>
  <c r="AP19" i="14" a="1"/>
  <c r="AP19" i="14"/>
  <c r="AQ19" i="14" a="1"/>
  <c r="AQ19" i="14"/>
  <c r="AR19" i="14" a="1"/>
  <c r="AR19" i="14"/>
  <c r="AS19" i="14" a="1"/>
  <c r="AS19" i="14"/>
  <c r="AT19" i="14" a="1"/>
  <c r="AT19" i="14"/>
  <c r="AU19" i="14" a="1"/>
  <c r="AU19" i="14"/>
  <c r="AV19" i="14" a="1"/>
  <c r="AV19" i="14"/>
  <c r="AW19" i="14" a="1"/>
  <c r="AW19" i="14"/>
  <c r="AX19" i="14" a="1"/>
  <c r="AX19" i="14"/>
  <c r="AY19" i="14" a="1"/>
  <c r="AY19" i="14"/>
  <c r="AZ19" i="14" a="1"/>
  <c r="AZ19" i="14"/>
  <c r="BA19" i="14" a="1"/>
  <c r="BA19" i="14"/>
  <c r="BB19" i="14" a="1"/>
  <c r="BB19" i="14"/>
  <c r="BC19" i="14" a="1"/>
  <c r="BC19" i="14"/>
  <c r="BD19" i="14" a="1"/>
  <c r="BD19" i="14"/>
  <c r="BE19" i="14" a="1"/>
  <c r="BE19" i="14"/>
  <c r="BF19" i="14" a="1"/>
  <c r="BF19" i="14"/>
  <c r="BG19" i="14" a="1"/>
  <c r="BG19" i="14"/>
  <c r="BH19" i="14" a="1"/>
  <c r="BH19" i="14"/>
  <c r="BI19" i="14" a="1"/>
  <c r="BI19" i="14"/>
  <c r="BJ19" i="14" a="1"/>
  <c r="BJ19" i="14"/>
  <c r="BK19" i="14" a="1"/>
  <c r="BK19" i="14"/>
  <c r="BL19" i="14" a="1"/>
  <c r="BL19" i="14"/>
  <c r="BM19" i="14" a="1"/>
  <c r="BM19" i="14"/>
  <c r="BN19" i="14" a="1"/>
  <c r="BN19" i="14"/>
  <c r="BO19" i="14" a="1"/>
  <c r="BO19" i="14"/>
  <c r="BP19" i="14" a="1"/>
  <c r="BP19" i="14"/>
  <c r="BQ19" i="14" a="1"/>
  <c r="BQ19" i="14"/>
  <c r="BR19" i="14" a="1"/>
  <c r="BR19" i="14"/>
  <c r="BS19" i="14" a="1"/>
  <c r="BS19" i="14"/>
  <c r="BT19" i="14" a="1"/>
  <c r="BT19" i="14"/>
  <c r="BU19" i="14" a="1"/>
  <c r="BU19" i="14"/>
  <c r="BV19" i="14" a="1"/>
  <c r="BV19" i="14"/>
  <c r="BW19" i="14" a="1"/>
  <c r="BW19" i="14"/>
  <c r="BX19" i="14" a="1"/>
  <c r="BX19" i="14"/>
  <c r="BY19" i="14" a="1"/>
  <c r="BY19" i="14"/>
  <c r="BZ19" i="14" a="1"/>
  <c r="BZ19" i="14"/>
  <c r="CA19" i="14" a="1"/>
  <c r="CA19" i="14"/>
  <c r="CB19" i="14" a="1"/>
  <c r="CB19" i="14"/>
  <c r="CC19" i="14" a="1"/>
  <c r="CC19" i="14"/>
  <c r="CD19" i="14" a="1"/>
  <c r="CD19" i="14"/>
  <c r="CE19" i="14" a="1"/>
  <c r="CE19" i="14"/>
  <c r="CF19" i="14" a="1"/>
  <c r="CF19" i="14"/>
  <c r="CG19" i="14" a="1"/>
  <c r="CG19" i="14"/>
  <c r="CH19" i="14" a="1"/>
  <c r="CH19" i="14"/>
  <c r="CI19" i="14" a="1"/>
  <c r="CI19" i="14"/>
  <c r="CJ19" i="14" a="1"/>
  <c r="CJ19" i="14"/>
  <c r="CK19" i="14" a="1"/>
  <c r="CK19" i="14"/>
  <c r="CL19" i="14" a="1"/>
  <c r="CL19" i="14"/>
  <c r="CM19" i="14" a="1"/>
  <c r="CM19" i="14"/>
  <c r="CN19" i="14" a="1"/>
  <c r="CN19" i="14"/>
  <c r="CO19" i="14" a="1"/>
  <c r="CO19" i="14"/>
  <c r="CP19" i="14" a="1"/>
  <c r="CP19" i="14"/>
  <c r="CQ19" i="14" a="1"/>
  <c r="CQ19" i="14"/>
  <c r="CR19" i="14" a="1"/>
  <c r="CR19" i="14"/>
  <c r="CS19" i="14" a="1"/>
  <c r="CS19" i="14"/>
  <c r="CT19" i="14" a="1"/>
  <c r="CT19" i="14"/>
  <c r="CU19" i="14" a="1"/>
  <c r="CU19" i="14"/>
  <c r="CV19" i="14" a="1"/>
  <c r="CV19" i="14"/>
  <c r="CW19" i="14" a="1"/>
  <c r="CW19" i="14"/>
  <c r="CX19" i="14" a="1"/>
  <c r="CX19" i="14"/>
  <c r="CY19" i="14" a="1"/>
  <c r="CY19" i="14"/>
  <c r="CZ19" i="14" a="1"/>
  <c r="CZ19" i="14"/>
  <c r="DA19" i="14" a="1"/>
  <c r="DA19" i="14"/>
  <c r="DB19" i="14" a="1"/>
  <c r="DB19" i="14"/>
  <c r="DC19" i="14" a="1"/>
  <c r="DC19" i="14"/>
  <c r="DD19" i="14" a="1"/>
  <c r="DD19" i="14"/>
  <c r="DE19" i="14" a="1"/>
  <c r="DE19" i="14"/>
  <c r="DF19" i="14" a="1"/>
  <c r="DF19" i="14"/>
  <c r="DG19" i="14" a="1"/>
  <c r="DG19" i="14"/>
  <c r="DH19" i="14" a="1"/>
  <c r="DH19" i="14"/>
  <c r="DI19" i="14" a="1"/>
  <c r="DI19" i="14"/>
  <c r="DJ19" i="14" a="1"/>
  <c r="DJ19" i="14"/>
  <c r="DK19" i="14" a="1"/>
  <c r="DK19" i="14"/>
  <c r="DL19" i="14" a="1"/>
  <c r="DL19" i="14"/>
  <c r="DM19" i="14" a="1"/>
  <c r="DM19" i="14"/>
  <c r="DN19" i="14" a="1"/>
  <c r="DN19" i="14"/>
  <c r="DO19" i="14" a="1"/>
  <c r="DO19" i="14"/>
  <c r="DP19" i="14" a="1"/>
  <c r="DP19" i="14"/>
  <c r="DQ19" i="14" a="1"/>
  <c r="DQ19" i="14"/>
  <c r="DR19" i="14" a="1"/>
  <c r="DR19" i="14"/>
  <c r="DS19" i="14" a="1"/>
  <c r="DS19" i="14"/>
  <c r="DT19" i="14" a="1"/>
  <c r="DT19" i="14"/>
  <c r="DU19" i="14" a="1"/>
  <c r="DU19" i="14"/>
  <c r="DV19" i="14" a="1"/>
  <c r="DV19" i="14"/>
  <c r="DW19" i="14" a="1"/>
  <c r="DW19" i="14"/>
  <c r="DX19" i="14" a="1"/>
  <c r="DX19" i="14"/>
  <c r="L25" i="14" a="1"/>
  <c r="L25" i="14"/>
  <c r="M25" i="14" a="1"/>
  <c r="M25" i="14"/>
  <c r="N25" i="14" a="1"/>
  <c r="N25" i="14"/>
  <c r="O25" i="14" a="1"/>
  <c r="O25" i="14"/>
  <c r="P25" i="14" a="1"/>
  <c r="P25" i="14"/>
  <c r="Q25" i="14" a="1"/>
  <c r="Q25" i="14"/>
  <c r="R25" i="14" a="1"/>
  <c r="R25" i="14"/>
  <c r="S25" i="14" a="1"/>
  <c r="S25" i="14"/>
  <c r="T25" i="14" a="1"/>
  <c r="T25" i="14"/>
  <c r="U25" i="14" a="1"/>
  <c r="U25" i="14"/>
  <c r="V25" i="14" a="1"/>
  <c r="V25" i="14"/>
  <c r="W25" i="14" a="1"/>
  <c r="W25" i="14"/>
  <c r="X25" i="14" a="1"/>
  <c r="X25" i="14"/>
  <c r="Y25" i="14" a="1"/>
  <c r="Y25" i="14"/>
  <c r="Z25" i="14" a="1"/>
  <c r="Z25" i="14"/>
  <c r="AA25" i="14" a="1"/>
  <c r="AA25" i="14"/>
  <c r="AB25" i="14" a="1"/>
  <c r="AB25" i="14"/>
  <c r="AC25" i="14" a="1"/>
  <c r="AC25" i="14"/>
  <c r="AD25" i="14" a="1"/>
  <c r="AD25" i="14"/>
  <c r="AE25" i="14" a="1"/>
  <c r="AE25" i="14"/>
  <c r="AF25" i="14" a="1"/>
  <c r="AF25" i="14"/>
  <c r="AG25" i="14" a="1"/>
  <c r="AG25" i="14"/>
  <c r="AH25" i="14" a="1"/>
  <c r="AH25" i="14"/>
  <c r="AI25" i="14" a="1"/>
  <c r="AI25" i="14"/>
  <c r="AJ25" i="14" a="1"/>
  <c r="AJ25" i="14"/>
  <c r="AK25" i="14" a="1"/>
  <c r="AK25" i="14"/>
  <c r="AL25" i="14" a="1"/>
  <c r="AL25" i="14"/>
  <c r="AM25" i="14" a="1"/>
  <c r="AM25" i="14"/>
  <c r="AN25" i="14" a="1"/>
  <c r="AN25" i="14"/>
  <c r="AO25" i="14" a="1"/>
  <c r="AO25" i="14"/>
  <c r="AP25" i="14" a="1"/>
  <c r="AP25" i="14"/>
  <c r="AQ25" i="14" a="1"/>
  <c r="AQ25" i="14"/>
  <c r="AR25" i="14" a="1"/>
  <c r="AR25" i="14"/>
  <c r="AS25" i="14" a="1"/>
  <c r="AS25" i="14"/>
  <c r="AT25" i="14" a="1"/>
  <c r="AT25" i="14"/>
  <c r="AU25" i="14" a="1"/>
  <c r="AU25" i="14"/>
  <c r="AV25" i="14" a="1"/>
  <c r="AV25" i="14"/>
  <c r="AW25" i="14" a="1"/>
  <c r="AW25" i="14"/>
  <c r="AX25" i="14" a="1"/>
  <c r="AX25" i="14"/>
  <c r="AY25" i="14" a="1"/>
  <c r="AY25" i="14"/>
  <c r="AZ25" i="14" a="1"/>
  <c r="AZ25" i="14"/>
  <c r="BA25" i="14" a="1"/>
  <c r="BA25" i="14"/>
  <c r="BB25" i="14" a="1"/>
  <c r="BB25" i="14"/>
  <c r="BC25" i="14" a="1"/>
  <c r="BC25" i="14"/>
  <c r="BD25" i="14" a="1"/>
  <c r="BD25" i="14"/>
  <c r="BE25" i="14" a="1"/>
  <c r="BE25" i="14"/>
  <c r="BF25" i="14" a="1"/>
  <c r="BF25" i="14"/>
  <c r="BG25" i="14" a="1"/>
  <c r="BG25" i="14"/>
  <c r="BH25" i="14" a="1"/>
  <c r="BH25" i="14"/>
  <c r="BI25" i="14" a="1"/>
  <c r="BI25" i="14"/>
  <c r="BJ25" i="14" a="1"/>
  <c r="BJ25" i="14"/>
  <c r="BK25" i="14" a="1"/>
  <c r="BK25" i="14"/>
  <c r="BL25" i="14" a="1"/>
  <c r="BL25" i="14"/>
  <c r="BM25" i="14" a="1"/>
  <c r="BM25" i="14"/>
  <c r="BN25" i="14" a="1"/>
  <c r="BN25" i="14"/>
  <c r="BO25" i="14" a="1"/>
  <c r="BO25" i="14"/>
  <c r="BP25" i="14" a="1"/>
  <c r="BP25" i="14"/>
  <c r="BQ25" i="14" a="1"/>
  <c r="BQ25" i="14"/>
  <c r="BR25" i="14" a="1"/>
  <c r="BR25" i="14"/>
  <c r="BS25" i="14" a="1"/>
  <c r="BS25" i="14"/>
  <c r="BT25" i="14" a="1"/>
  <c r="BT25" i="14"/>
  <c r="BU25" i="14" a="1"/>
  <c r="BU25" i="14"/>
  <c r="BV25" i="14" a="1"/>
  <c r="BV25" i="14"/>
  <c r="BW25" i="14" a="1"/>
  <c r="BW25" i="14"/>
  <c r="BX25" i="14" a="1"/>
  <c r="BX25" i="14"/>
  <c r="BY25" i="14" a="1"/>
  <c r="BY25" i="14"/>
  <c r="BZ25" i="14" a="1"/>
  <c r="BZ25" i="14"/>
  <c r="CA25" i="14" a="1"/>
  <c r="CA25" i="14"/>
  <c r="CB25" i="14" a="1"/>
  <c r="CB25" i="14"/>
  <c r="CC25" i="14" a="1"/>
  <c r="CC25" i="14"/>
  <c r="CD25" i="14" a="1"/>
  <c r="CD25" i="14"/>
  <c r="CE25" i="14" a="1"/>
  <c r="CE25" i="14"/>
  <c r="CF25" i="14" a="1"/>
  <c r="CF25" i="14"/>
  <c r="CG25" i="14" a="1"/>
  <c r="CG25" i="14"/>
  <c r="CH25" i="14" a="1"/>
  <c r="CH25" i="14"/>
  <c r="CI25" i="14" a="1"/>
  <c r="CI25" i="14"/>
  <c r="CJ25" i="14" a="1"/>
  <c r="CJ25" i="14"/>
  <c r="CK25" i="14" a="1"/>
  <c r="CK25" i="14"/>
  <c r="CL25" i="14" a="1"/>
  <c r="CL25" i="14"/>
  <c r="CM25" i="14" a="1"/>
  <c r="CM25" i="14"/>
  <c r="CN25" i="14" a="1"/>
  <c r="CN25" i="14"/>
  <c r="CO25" i="14" a="1"/>
  <c r="CO25" i="14"/>
  <c r="CP25" i="14" a="1"/>
  <c r="CP25" i="14"/>
  <c r="CQ25" i="14" a="1"/>
  <c r="CQ25" i="14"/>
  <c r="CR25" i="14" a="1"/>
  <c r="CR25" i="14"/>
  <c r="CS25" i="14" a="1"/>
  <c r="CS25" i="14"/>
  <c r="CT25" i="14" a="1"/>
  <c r="CT25" i="14"/>
  <c r="CU25" i="14" a="1"/>
  <c r="CU25" i="14"/>
  <c r="CV25" i="14" a="1"/>
  <c r="CV25" i="14"/>
  <c r="CW25" i="14" a="1"/>
  <c r="CW25" i="14"/>
  <c r="CX25" i="14" a="1"/>
  <c r="CX25" i="14"/>
  <c r="CY25" i="14" a="1"/>
  <c r="CY25" i="14"/>
  <c r="CZ25" i="14" a="1"/>
  <c r="CZ25" i="14"/>
  <c r="DA25" i="14" a="1"/>
  <c r="DA25" i="14"/>
  <c r="DB25" i="14" a="1"/>
  <c r="DB25" i="14"/>
  <c r="DC25" i="14" a="1"/>
  <c r="DC25" i="14"/>
  <c r="DD25" i="14" a="1"/>
  <c r="DD25" i="14"/>
  <c r="DE25" i="14" a="1"/>
  <c r="DE25" i="14"/>
  <c r="DF25" i="14" a="1"/>
  <c r="DF25" i="14"/>
  <c r="DG25" i="14" a="1"/>
  <c r="DG25" i="14"/>
  <c r="DH25" i="14" a="1"/>
  <c r="DH25" i="14"/>
  <c r="DI25" i="14" a="1"/>
  <c r="DI25" i="14"/>
  <c r="DJ25" i="14" a="1"/>
  <c r="DJ25" i="14"/>
  <c r="DK25" i="14" a="1"/>
  <c r="DK25" i="14"/>
  <c r="DL25" i="14" a="1"/>
  <c r="DL25" i="14"/>
  <c r="DM25" i="14" a="1"/>
  <c r="DM25" i="14"/>
  <c r="DN25" i="14" a="1"/>
  <c r="DN25" i="14"/>
  <c r="DO25" i="14" a="1"/>
  <c r="DO25" i="14"/>
  <c r="DP25" i="14" a="1"/>
  <c r="DP25" i="14"/>
  <c r="DQ25" i="14" a="1"/>
  <c r="DQ25" i="14"/>
  <c r="DR25" i="14" a="1"/>
  <c r="DR25" i="14"/>
  <c r="DS25" i="14" a="1"/>
  <c r="DS25" i="14"/>
  <c r="DT25" i="14" a="1"/>
  <c r="DT25" i="14"/>
  <c r="DU25" i="14" a="1"/>
  <c r="DU25" i="14"/>
  <c r="DV25" i="14" a="1"/>
  <c r="DV25" i="14"/>
  <c r="DW25" i="14" a="1"/>
  <c r="DW25" i="14"/>
  <c r="DX25" i="14" a="1"/>
  <c r="DX25" i="14"/>
  <c r="R31" i="14" a="1"/>
  <c r="R31" i="14"/>
  <c r="S31" i="14" a="1"/>
  <c r="S31" i="14"/>
  <c r="T31" i="14" a="1"/>
  <c r="T31" i="14"/>
  <c r="U31" i="14" a="1"/>
  <c r="U31" i="14"/>
  <c r="V31" i="14" a="1"/>
  <c r="V31" i="14"/>
  <c r="W31" i="14" a="1"/>
  <c r="W31" i="14"/>
  <c r="X31" i="14" a="1"/>
  <c r="X31" i="14"/>
  <c r="Y31" i="14" a="1"/>
  <c r="Y31" i="14"/>
  <c r="Z31" i="14" a="1"/>
  <c r="Z31" i="14"/>
  <c r="AA31" i="14" a="1"/>
  <c r="AA31" i="14"/>
  <c r="AB31" i="14" a="1"/>
  <c r="AB31" i="14"/>
  <c r="AC31" i="14" a="1"/>
  <c r="AC31" i="14"/>
  <c r="AD31" i="14" a="1"/>
  <c r="AD31" i="14"/>
  <c r="AE31" i="14" a="1"/>
  <c r="AE31" i="14"/>
  <c r="AF31" i="14" a="1"/>
  <c r="AF31" i="14"/>
  <c r="AG31" i="14" a="1"/>
  <c r="AG31" i="14"/>
  <c r="AH31" i="14" a="1"/>
  <c r="AH31" i="14"/>
  <c r="AI31" i="14" a="1"/>
  <c r="AI31" i="14"/>
  <c r="AJ31" i="14" a="1"/>
  <c r="AJ31" i="14"/>
  <c r="AK31" i="14" a="1"/>
  <c r="AK31" i="14"/>
  <c r="AL31" i="14" a="1"/>
  <c r="AL31" i="14"/>
  <c r="AM31" i="14" a="1"/>
  <c r="AM31" i="14"/>
  <c r="AN31" i="14" a="1"/>
  <c r="AN31" i="14"/>
  <c r="AO31" i="14" a="1"/>
  <c r="AO31" i="14"/>
  <c r="AP31" i="14" a="1"/>
  <c r="AP31" i="14"/>
  <c r="AQ31" i="14" a="1"/>
  <c r="AQ31" i="14"/>
  <c r="AR31" i="14" a="1"/>
  <c r="AR31" i="14"/>
  <c r="AS31" i="14" a="1"/>
  <c r="AS31" i="14"/>
  <c r="AT31" i="14" a="1"/>
  <c r="AT31" i="14"/>
  <c r="AU31" i="14" a="1"/>
  <c r="AU31" i="14"/>
  <c r="AV31" i="14" a="1"/>
  <c r="AV31" i="14"/>
  <c r="AW31" i="14" a="1"/>
  <c r="AW31" i="14"/>
  <c r="AX31" i="14" a="1"/>
  <c r="AX31" i="14"/>
  <c r="AY31" i="14" a="1"/>
  <c r="AY31" i="14"/>
  <c r="AZ31" i="14" a="1"/>
  <c r="AZ31" i="14"/>
  <c r="BA31" i="14" a="1"/>
  <c r="BA31" i="14"/>
  <c r="BB31" i="14" a="1"/>
  <c r="BB31" i="14"/>
  <c r="BC31" i="14" a="1"/>
  <c r="BC31" i="14"/>
  <c r="BD31" i="14" a="1"/>
  <c r="BD31" i="14"/>
  <c r="BE31" i="14" a="1"/>
  <c r="BE31" i="14"/>
  <c r="BF31" i="14" a="1"/>
  <c r="BF31" i="14"/>
  <c r="BG31" i="14" a="1"/>
  <c r="BG31" i="14"/>
  <c r="BH31" i="14" a="1"/>
  <c r="BH31" i="14"/>
  <c r="BI31" i="14" a="1"/>
  <c r="BI31" i="14"/>
  <c r="BJ31" i="14" a="1"/>
  <c r="BJ31" i="14"/>
  <c r="BK31" i="14" a="1"/>
  <c r="BK31" i="14"/>
  <c r="BL31" i="14" a="1"/>
  <c r="BL31" i="14"/>
  <c r="BM31" i="14" a="1"/>
  <c r="BM31" i="14"/>
  <c r="BN31" i="14" a="1"/>
  <c r="BN31" i="14"/>
  <c r="BO31" i="14" a="1"/>
  <c r="BO31" i="14"/>
  <c r="BP31" i="14" a="1"/>
  <c r="BP31" i="14"/>
  <c r="BQ31" i="14" a="1"/>
  <c r="BQ31" i="14"/>
  <c r="BR31" i="14" a="1"/>
  <c r="BR31" i="14"/>
  <c r="BS31" i="14" a="1"/>
  <c r="BS31" i="14"/>
  <c r="BT31" i="14" a="1"/>
  <c r="BT31" i="14"/>
  <c r="BU31" i="14" a="1"/>
  <c r="BU31" i="14"/>
  <c r="BV31" i="14" a="1"/>
  <c r="BV31" i="14"/>
  <c r="BW31" i="14" a="1"/>
  <c r="BW31" i="14"/>
  <c r="BX31" i="14" a="1"/>
  <c r="BX31" i="14"/>
  <c r="BY31" i="14" a="1"/>
  <c r="BY31" i="14"/>
  <c r="BZ31" i="14" a="1"/>
  <c r="BZ31" i="14"/>
  <c r="CA31" i="14" a="1"/>
  <c r="CA31" i="14"/>
  <c r="CB31" i="14" a="1"/>
  <c r="CB31" i="14"/>
  <c r="CC31" i="14" a="1"/>
  <c r="CC31" i="14"/>
  <c r="CD31" i="14" a="1"/>
  <c r="CD31" i="14"/>
  <c r="CE31" i="14" a="1"/>
  <c r="CE31" i="14"/>
  <c r="CF31" i="14" a="1"/>
  <c r="CF31" i="14"/>
  <c r="CG31" i="14" a="1"/>
  <c r="CG31" i="14"/>
  <c r="CH31" i="14" a="1"/>
  <c r="CH31" i="14"/>
  <c r="CI31" i="14" a="1"/>
  <c r="CI31" i="14"/>
  <c r="CJ31" i="14" a="1"/>
  <c r="CJ31" i="14"/>
  <c r="CK31" i="14" a="1"/>
  <c r="CK31" i="14"/>
  <c r="CL31" i="14" a="1"/>
  <c r="CL31" i="14"/>
  <c r="CM31" i="14" a="1"/>
  <c r="CM31" i="14"/>
  <c r="CN31" i="14" a="1"/>
  <c r="CN31" i="14"/>
  <c r="CO31" i="14" a="1"/>
  <c r="CO31" i="14"/>
  <c r="CP31" i="14" a="1"/>
  <c r="CP31" i="14"/>
  <c r="CQ31" i="14" a="1"/>
  <c r="CQ31" i="14"/>
  <c r="CR31" i="14" a="1"/>
  <c r="CR31" i="14"/>
  <c r="CS31" i="14" a="1"/>
  <c r="CS31" i="14"/>
  <c r="CT31" i="14" a="1"/>
  <c r="CT31" i="14"/>
  <c r="CU31" i="14" a="1"/>
  <c r="CU31" i="14"/>
  <c r="CV31" i="14" a="1"/>
  <c r="CV31" i="14"/>
  <c r="CW31" i="14" a="1"/>
  <c r="CW31" i="14"/>
  <c r="CX31" i="14" a="1"/>
  <c r="CX31" i="14"/>
  <c r="CY31" i="14" a="1"/>
  <c r="CY31" i="14"/>
  <c r="CZ31" i="14" a="1"/>
  <c r="CZ31" i="14"/>
  <c r="DA31" i="14" a="1"/>
  <c r="DA31" i="14"/>
  <c r="DB31" i="14" a="1"/>
  <c r="DB31" i="14"/>
  <c r="DC31" i="14" a="1"/>
  <c r="DC31" i="14"/>
  <c r="DD31" i="14" a="1"/>
  <c r="DD31" i="14"/>
  <c r="DE31" i="14" a="1"/>
  <c r="DE31" i="14"/>
  <c r="DF31" i="14" a="1"/>
  <c r="DF31" i="14"/>
  <c r="DG31" i="14" a="1"/>
  <c r="DG31" i="14"/>
  <c r="DH31" i="14" a="1"/>
  <c r="DH31" i="14"/>
  <c r="DI31" i="14" a="1"/>
  <c r="DI31" i="14"/>
  <c r="DJ31" i="14" a="1"/>
  <c r="DJ31" i="14"/>
  <c r="DK31" i="14" a="1"/>
  <c r="DK31" i="14"/>
  <c r="DL31" i="14" a="1"/>
  <c r="DL31" i="14"/>
  <c r="DM31" i="14" a="1"/>
  <c r="DM31" i="14"/>
  <c r="DN31" i="14" a="1"/>
  <c r="DN31" i="14"/>
  <c r="DO31" i="14" a="1"/>
  <c r="DO31" i="14"/>
  <c r="DP31" i="14" a="1"/>
  <c r="DP31" i="14"/>
  <c r="DQ31" i="14" a="1"/>
  <c r="DQ31" i="14"/>
  <c r="DR31" i="14" a="1"/>
  <c r="DR31" i="14"/>
  <c r="DS31" i="14" a="1"/>
  <c r="DS31" i="14"/>
  <c r="DT31" i="14" a="1"/>
  <c r="DT31" i="14"/>
  <c r="DU31" i="14" a="1"/>
  <c r="DU31" i="14"/>
  <c r="DV31" i="14" a="1"/>
  <c r="DV31" i="14"/>
  <c r="DW31" i="14" a="1"/>
  <c r="DW31" i="14"/>
  <c r="DX31" i="14" a="1"/>
  <c r="DX31" i="14"/>
  <c r="E37" i="14"/>
  <c r="E49" i="14"/>
  <c r="M60" i="14" a="1"/>
  <c r="M60" i="14"/>
  <c r="N60" i="14" a="1"/>
  <c r="N60" i="14"/>
  <c r="O60" i="14" a="1"/>
  <c r="O60" i="14"/>
  <c r="P60" i="14" a="1"/>
  <c r="P60" i="14"/>
  <c r="Q60" i="14" a="1"/>
  <c r="Q60" i="14"/>
  <c r="R60" i="14" a="1"/>
  <c r="R60" i="14"/>
  <c r="S60" i="14" a="1"/>
  <c r="S60" i="14"/>
  <c r="T60" i="14" a="1"/>
  <c r="T60" i="14"/>
  <c r="U60" i="14" a="1"/>
  <c r="U60" i="14"/>
  <c r="V60" i="14" a="1"/>
  <c r="V60" i="14"/>
  <c r="W60" i="14" a="1"/>
  <c r="W60" i="14"/>
  <c r="X60" i="14" a="1"/>
  <c r="X60" i="14"/>
  <c r="Y60" i="14" a="1"/>
  <c r="Y60" i="14"/>
  <c r="Z60" i="14" a="1"/>
  <c r="Z60" i="14"/>
  <c r="AA60" i="14" a="1"/>
  <c r="AA60" i="14"/>
  <c r="AB60" i="14" a="1"/>
  <c r="AB60" i="14"/>
  <c r="AC60" i="14" a="1"/>
  <c r="AC60" i="14"/>
  <c r="AD60" i="14" a="1"/>
  <c r="AD60" i="14"/>
  <c r="AE60" i="14" a="1"/>
  <c r="AE60" i="14"/>
  <c r="AF60" i="14" a="1"/>
  <c r="AF60" i="14"/>
  <c r="AG60" i="14" a="1"/>
  <c r="AG60" i="14"/>
  <c r="AH60" i="14" a="1"/>
  <c r="AH60" i="14"/>
  <c r="AI60" i="14" a="1"/>
  <c r="AI60" i="14"/>
  <c r="AJ60" i="14" a="1"/>
  <c r="AJ60" i="14"/>
  <c r="AK60" i="14" a="1"/>
  <c r="AK60" i="14"/>
  <c r="AL60" i="14" a="1"/>
  <c r="AL60" i="14"/>
  <c r="AM60" i="14" a="1"/>
  <c r="AM60" i="14"/>
  <c r="AN60" i="14" a="1"/>
  <c r="AN60" i="14"/>
  <c r="AO60" i="14" a="1"/>
  <c r="AO60" i="14"/>
  <c r="AP60" i="14" a="1"/>
  <c r="AP60" i="14"/>
  <c r="AQ60" i="14" a="1"/>
  <c r="AQ60" i="14"/>
  <c r="AR60" i="14" a="1"/>
  <c r="AR60" i="14"/>
  <c r="AS60" i="14" a="1"/>
  <c r="AS60" i="14"/>
  <c r="AT60" i="14" a="1"/>
  <c r="AT60" i="14"/>
  <c r="AU60" i="14" a="1"/>
  <c r="AU60" i="14"/>
  <c r="AV60" i="14" a="1"/>
  <c r="AV60" i="14"/>
  <c r="AW60" i="14" a="1"/>
  <c r="AW60" i="14"/>
  <c r="AX60" i="14" a="1"/>
  <c r="AX60" i="14"/>
  <c r="AY60" i="14" a="1"/>
  <c r="AY60" i="14"/>
  <c r="AZ60" i="14" a="1"/>
  <c r="AZ60" i="14"/>
  <c r="BA60" i="14" a="1"/>
  <c r="BA60" i="14"/>
  <c r="BB60" i="14" a="1"/>
  <c r="BB60" i="14"/>
  <c r="BC60" i="14" a="1"/>
  <c r="BC60" i="14"/>
  <c r="BD60" i="14" a="1"/>
  <c r="BD60" i="14"/>
  <c r="BE60" i="14" a="1"/>
  <c r="BE60" i="14"/>
  <c r="BF60" i="14" a="1"/>
  <c r="BF60" i="14"/>
  <c r="BG60" i="14" a="1"/>
  <c r="BG60" i="14"/>
  <c r="BH60" i="14" a="1"/>
  <c r="BH60" i="14"/>
  <c r="BI60" i="14" a="1"/>
  <c r="BI60" i="14"/>
  <c r="BJ60" i="14" a="1"/>
  <c r="BJ60" i="14"/>
  <c r="BK60" i="14" a="1"/>
  <c r="BK60" i="14"/>
  <c r="BL60" i="14" a="1"/>
  <c r="BL60" i="14"/>
  <c r="BM60" i="14" a="1"/>
  <c r="BM60" i="14"/>
  <c r="BN60" i="14" a="1"/>
  <c r="BN60" i="14"/>
  <c r="BO60" i="14" a="1"/>
  <c r="BO60" i="14"/>
  <c r="BP60" i="14" a="1"/>
  <c r="BP60" i="14"/>
  <c r="BQ60" i="14" a="1"/>
  <c r="BQ60" i="14"/>
  <c r="BR60" i="14" a="1"/>
  <c r="BR60" i="14"/>
  <c r="BS60" i="14" a="1"/>
  <c r="BS60" i="14"/>
  <c r="BT60" i="14" a="1"/>
  <c r="BT60" i="14"/>
  <c r="BU60" i="14" a="1"/>
  <c r="BU60" i="14"/>
  <c r="BV60" i="14" a="1"/>
  <c r="BV60" i="14"/>
  <c r="BW60" i="14" a="1"/>
  <c r="BW60" i="14"/>
  <c r="BX60" i="14" a="1"/>
  <c r="BX60" i="14"/>
  <c r="BY60" i="14" a="1"/>
  <c r="BY60" i="14"/>
  <c r="BZ60" i="14" a="1"/>
  <c r="BZ60" i="14"/>
  <c r="CA60" i="14" a="1"/>
  <c r="CA60" i="14"/>
  <c r="CB60" i="14" a="1"/>
  <c r="CB60" i="14"/>
  <c r="CC60" i="14" a="1"/>
  <c r="CC60" i="14"/>
  <c r="CD60" i="14" a="1"/>
  <c r="CD60" i="14"/>
  <c r="CE60" i="14" a="1"/>
  <c r="CE60" i="14"/>
  <c r="CF60" i="14" a="1"/>
  <c r="CF60" i="14"/>
  <c r="CG60" i="14" a="1"/>
  <c r="CG60" i="14"/>
  <c r="CH60" i="14" a="1"/>
  <c r="CH60" i="14"/>
  <c r="CI60" i="14" a="1"/>
  <c r="CI60" i="14"/>
  <c r="CJ60" i="14" a="1"/>
  <c r="CJ60" i="14"/>
  <c r="CK60" i="14" a="1"/>
  <c r="CK60" i="14"/>
  <c r="CL60" i="14" a="1"/>
  <c r="CL60" i="14"/>
  <c r="CM60" i="14" a="1"/>
  <c r="CM60" i="14"/>
  <c r="CN60" i="14" a="1"/>
  <c r="CN60" i="14"/>
  <c r="CO60" i="14" a="1"/>
  <c r="CO60" i="14"/>
  <c r="CP60" i="14" a="1"/>
  <c r="CP60" i="14"/>
  <c r="CQ60" i="14" a="1"/>
  <c r="CQ60" i="14"/>
  <c r="CR60" i="14" a="1"/>
  <c r="CR60" i="14"/>
  <c r="CS60" i="14" a="1"/>
  <c r="CS60" i="14"/>
  <c r="CT60" i="14" a="1"/>
  <c r="CT60" i="14"/>
  <c r="CU60" i="14" a="1"/>
  <c r="CU60" i="14"/>
  <c r="CV60" i="14" a="1"/>
  <c r="CV60" i="14"/>
  <c r="CW60" i="14" a="1"/>
  <c r="CW60" i="14"/>
  <c r="CX60" i="14" a="1"/>
  <c r="CX60" i="14"/>
  <c r="CY60" i="14" a="1"/>
  <c r="CY60" i="14"/>
  <c r="CZ60" i="14" a="1"/>
  <c r="CZ60" i="14"/>
  <c r="DA60" i="14" a="1"/>
  <c r="DA60" i="14"/>
  <c r="DB60" i="14" a="1"/>
  <c r="DB60" i="14"/>
  <c r="DC60" i="14" a="1"/>
  <c r="DC60" i="14"/>
  <c r="DD60" i="14" a="1"/>
  <c r="DD60" i="14"/>
  <c r="DE60" i="14" a="1"/>
  <c r="DE60" i="14"/>
  <c r="DF60" i="14" a="1"/>
  <c r="DF60" i="14"/>
  <c r="DG60" i="14" a="1"/>
  <c r="DG60" i="14"/>
  <c r="DH60" i="14" a="1"/>
  <c r="DH60" i="14"/>
  <c r="DI60" i="14" a="1"/>
  <c r="DI60" i="14"/>
  <c r="DJ60" i="14" a="1"/>
  <c r="DJ60" i="14"/>
  <c r="DK60" i="14" a="1"/>
  <c r="DK60" i="14"/>
  <c r="DL60" i="14" a="1"/>
  <c r="DL60" i="14"/>
  <c r="DM60" i="14" a="1"/>
  <c r="DM60" i="14"/>
  <c r="DN60" i="14" a="1"/>
  <c r="DN60" i="14"/>
  <c r="DO60" i="14" a="1"/>
  <c r="DO60" i="14"/>
  <c r="DP60" i="14" a="1"/>
  <c r="DP60" i="14"/>
  <c r="DQ60" i="14" a="1"/>
  <c r="DQ60" i="14"/>
  <c r="DR60" i="14" a="1"/>
  <c r="DR60" i="14"/>
  <c r="DS60" i="14" a="1"/>
  <c r="DS60" i="14"/>
  <c r="DT60" i="14" a="1"/>
  <c r="DT60" i="14"/>
  <c r="DU60" i="14" a="1"/>
  <c r="DU60" i="14"/>
  <c r="DV60" i="14" a="1"/>
  <c r="DV60" i="14"/>
  <c r="DW60" i="14" a="1"/>
  <c r="DW60" i="14"/>
  <c r="DX60" i="14" a="1"/>
  <c r="DX60" i="14"/>
  <c r="W2" i="14" a="1"/>
  <c r="W2" i="14"/>
  <c r="X2" i="14" a="1"/>
  <c r="X2" i="14"/>
  <c r="Y2" i="14" a="1"/>
  <c r="Y2" i="14"/>
  <c r="Z2" i="14" a="1"/>
  <c r="Z2" i="14"/>
  <c r="AA2" i="14" a="1"/>
  <c r="AA2" i="14"/>
  <c r="AB2" i="14" a="1"/>
  <c r="AB2" i="14"/>
  <c r="AC2" i="14" a="1"/>
  <c r="AC2" i="14"/>
  <c r="AD2" i="14" a="1"/>
  <c r="AD2" i="14"/>
  <c r="AE2" i="14" a="1"/>
  <c r="AE2" i="14"/>
  <c r="AF2" i="14" a="1"/>
  <c r="AF2" i="14"/>
  <c r="AG2" i="14" a="1"/>
  <c r="AG2" i="14"/>
  <c r="AH2" i="14" a="1"/>
  <c r="AH2" i="14"/>
  <c r="AI2" i="14" a="1"/>
  <c r="AI2" i="14"/>
  <c r="AJ2" i="14" a="1"/>
  <c r="AJ2" i="14"/>
  <c r="AK2" i="14" a="1"/>
  <c r="AK2" i="14"/>
  <c r="AL2" i="14" a="1"/>
  <c r="AL2" i="14"/>
  <c r="AM2" i="14" a="1"/>
  <c r="AM2" i="14"/>
  <c r="AN2" i="14" a="1"/>
  <c r="AN2" i="14"/>
  <c r="AO2" i="14" a="1"/>
  <c r="AO2" i="14"/>
  <c r="AP2" i="14" a="1"/>
  <c r="AP2" i="14"/>
  <c r="AQ2" i="14" a="1"/>
  <c r="AQ2" i="14"/>
  <c r="AR2" i="14" a="1"/>
  <c r="AR2" i="14"/>
  <c r="AS2" i="14" a="1"/>
  <c r="AS2" i="14"/>
  <c r="AT2" i="14" a="1"/>
  <c r="AT2" i="14"/>
  <c r="AU2" i="14" a="1"/>
  <c r="AU2" i="14"/>
  <c r="AV2" i="14" a="1"/>
  <c r="AV2" i="14"/>
  <c r="AW2" i="14" a="1"/>
  <c r="AW2" i="14"/>
  <c r="AX2" i="14" a="1"/>
  <c r="AX2" i="14"/>
  <c r="AY2" i="14" a="1"/>
  <c r="AY2" i="14"/>
  <c r="AZ2" i="14" a="1"/>
  <c r="AZ2" i="14"/>
  <c r="BA2" i="14" a="1"/>
  <c r="BA2" i="14"/>
  <c r="BB2" i="14" a="1"/>
  <c r="BB2" i="14"/>
  <c r="BC2" i="14" a="1"/>
  <c r="BC2" i="14"/>
  <c r="BD2" i="14" a="1"/>
  <c r="BD2" i="14"/>
  <c r="BE2" i="14" a="1"/>
  <c r="BE2" i="14"/>
  <c r="BF2" i="14" a="1"/>
  <c r="BF2" i="14"/>
  <c r="BG2" i="14" a="1"/>
  <c r="BG2" i="14"/>
  <c r="BH2" i="14" a="1"/>
  <c r="BH2" i="14"/>
  <c r="BI2" i="14" a="1"/>
  <c r="BI2" i="14"/>
  <c r="BJ2" i="14" a="1"/>
  <c r="BJ2" i="14"/>
  <c r="BK2" i="14" a="1"/>
  <c r="BK2" i="14"/>
  <c r="BL2" i="14" a="1"/>
  <c r="BL2" i="14"/>
  <c r="BM2" i="14" a="1"/>
  <c r="BM2" i="14"/>
  <c r="BN2" i="14" a="1"/>
  <c r="BN2" i="14"/>
  <c r="BO2" i="14" a="1"/>
  <c r="BO2" i="14"/>
  <c r="BP2" i="14" a="1"/>
  <c r="BP2" i="14"/>
  <c r="BQ2" i="14" a="1"/>
  <c r="BQ2" i="14"/>
  <c r="BR2" i="14" a="1"/>
  <c r="BR2" i="14"/>
  <c r="BS2" i="14" a="1"/>
  <c r="BS2" i="14"/>
  <c r="BT2" i="14" a="1"/>
  <c r="BT2" i="14"/>
  <c r="BU2" i="14" a="1"/>
  <c r="BU2" i="14"/>
  <c r="BV2" i="14" a="1"/>
  <c r="BV2" i="14"/>
  <c r="BW2" i="14" a="1"/>
  <c r="BW2" i="14"/>
  <c r="BX2" i="14" a="1"/>
  <c r="BX2" i="14"/>
  <c r="BY2" i="14" a="1"/>
  <c r="BY2" i="14"/>
  <c r="BZ2" i="14" a="1"/>
  <c r="BZ2" i="14"/>
  <c r="CA2" i="14" a="1"/>
  <c r="CA2" i="14"/>
  <c r="CB2" i="14" a="1"/>
  <c r="CB2" i="14"/>
  <c r="CC2" i="14" a="1"/>
  <c r="CC2" i="14"/>
  <c r="CD2" i="14" a="1"/>
  <c r="CD2" i="14"/>
  <c r="CE2" i="14" a="1"/>
  <c r="CE2" i="14"/>
  <c r="CF2" i="14" a="1"/>
  <c r="CF2" i="14"/>
  <c r="CG2" i="14" a="1"/>
  <c r="CG2" i="14"/>
  <c r="CH2" i="14" a="1"/>
  <c r="CH2" i="14"/>
  <c r="CI2" i="14" a="1"/>
  <c r="CI2" i="14"/>
  <c r="CJ2" i="14" a="1"/>
  <c r="CJ2" i="14"/>
  <c r="CK2" i="14" a="1"/>
  <c r="CK2" i="14"/>
  <c r="CL2" i="14" a="1"/>
  <c r="CL2" i="14"/>
  <c r="CM2" i="14" a="1"/>
  <c r="CM2" i="14"/>
  <c r="CN2" i="14" a="1"/>
  <c r="CN2" i="14"/>
  <c r="CO2" i="14" a="1"/>
  <c r="CO2" i="14"/>
  <c r="CP2" i="14" a="1"/>
  <c r="CP2" i="14"/>
  <c r="CQ2" i="14" a="1"/>
  <c r="CQ2" i="14"/>
  <c r="CR2" i="14" a="1"/>
  <c r="CR2" i="14"/>
  <c r="CS2" i="14" a="1"/>
  <c r="CS2" i="14"/>
  <c r="CT2" i="14" a="1"/>
  <c r="CT2" i="14"/>
  <c r="CU2" i="14" a="1"/>
  <c r="CU2" i="14"/>
  <c r="CV2" i="14" a="1"/>
  <c r="CV2" i="14"/>
  <c r="CW2" i="14" a="1"/>
  <c r="CW2" i="14"/>
  <c r="CX2" i="14" a="1"/>
  <c r="CX2" i="14"/>
  <c r="CY2" i="14" a="1"/>
  <c r="CY2" i="14"/>
  <c r="CZ2" i="14" a="1"/>
  <c r="CZ2" i="14"/>
  <c r="DA2" i="14" a="1"/>
  <c r="DA2" i="14"/>
  <c r="DB2" i="14" a="1"/>
  <c r="DB2" i="14"/>
  <c r="DC2" i="14" a="1"/>
  <c r="DC2" i="14"/>
  <c r="DD2" i="14" a="1"/>
  <c r="DD2" i="14"/>
  <c r="DE2" i="14" a="1"/>
  <c r="DE2" i="14"/>
  <c r="DF2" i="14" a="1"/>
  <c r="DF2" i="14"/>
  <c r="DG2" i="14" a="1"/>
  <c r="DG2" i="14"/>
  <c r="DH2" i="14" a="1"/>
  <c r="DH2" i="14"/>
  <c r="DI2" i="14" a="1"/>
  <c r="DI2" i="14"/>
  <c r="DJ2" i="14" a="1"/>
  <c r="DJ2" i="14"/>
  <c r="DK2" i="14" a="1"/>
  <c r="DK2" i="14"/>
  <c r="DL2" i="14" a="1"/>
  <c r="DL2" i="14"/>
  <c r="DM2" i="14" a="1"/>
  <c r="DM2" i="14"/>
  <c r="DN2" i="14" a="1"/>
  <c r="DN2" i="14"/>
  <c r="DO2" i="14" a="1"/>
  <c r="DO2" i="14"/>
  <c r="DP2" i="14" a="1"/>
  <c r="DP2" i="14"/>
  <c r="DQ2" i="14" a="1"/>
  <c r="DQ2" i="14"/>
  <c r="DR2" i="14" a="1"/>
  <c r="DR2" i="14"/>
  <c r="DS2" i="14" a="1"/>
  <c r="DS2" i="14"/>
  <c r="DT2" i="14" a="1"/>
  <c r="DT2" i="14"/>
  <c r="DU2" i="14" a="1"/>
  <c r="DU2" i="14"/>
  <c r="DV2" i="14" a="1"/>
  <c r="DV2" i="14"/>
  <c r="DW2" i="14" a="1"/>
  <c r="DW2" i="14"/>
  <c r="DX2" i="14" a="1"/>
  <c r="DX2" i="14"/>
  <c r="L37" i="14" a="1"/>
  <c r="L37" i="14"/>
  <c r="M37" i="14" a="1"/>
  <c r="M37" i="14"/>
  <c r="N37" i="14" a="1"/>
  <c r="N37" i="14"/>
  <c r="O37" i="14" a="1"/>
  <c r="O37" i="14"/>
  <c r="P37" i="14" a="1"/>
  <c r="P37" i="14"/>
  <c r="Q37" i="14" a="1"/>
  <c r="Q37" i="14"/>
  <c r="R37" i="14" a="1"/>
  <c r="R37" i="14"/>
  <c r="S37" i="14" a="1"/>
  <c r="S37" i="14"/>
  <c r="T37" i="14" a="1"/>
  <c r="T37" i="14"/>
  <c r="U37" i="14" a="1"/>
  <c r="U37" i="14"/>
  <c r="V37" i="14" a="1"/>
  <c r="V37" i="14"/>
  <c r="W37" i="14" a="1"/>
  <c r="W37" i="14"/>
  <c r="X37" i="14" a="1"/>
  <c r="X37" i="14"/>
  <c r="Y37" i="14" a="1"/>
  <c r="Y37" i="14"/>
  <c r="Z37" i="14" a="1"/>
  <c r="Z37" i="14"/>
  <c r="AA37" i="14" a="1"/>
  <c r="AA37" i="14"/>
  <c r="AB37" i="14" a="1"/>
  <c r="AB37" i="14"/>
  <c r="AC37" i="14" a="1"/>
  <c r="AC37" i="14"/>
  <c r="AD37" i="14" a="1"/>
  <c r="AD37" i="14"/>
  <c r="AE37" i="14" a="1"/>
  <c r="AE37" i="14"/>
  <c r="AF37" i="14" a="1"/>
  <c r="AF37" i="14"/>
  <c r="AG37" i="14" a="1"/>
  <c r="AG37" i="14"/>
  <c r="AH37" i="14" a="1"/>
  <c r="AH37" i="14"/>
  <c r="AI37" i="14" a="1"/>
  <c r="AI37" i="14"/>
  <c r="AJ37" i="14" a="1"/>
  <c r="AJ37" i="14"/>
  <c r="AK37" i="14" a="1"/>
  <c r="AK37" i="14"/>
  <c r="AL37" i="14" a="1"/>
  <c r="AL37" i="14"/>
  <c r="AM37" i="14" a="1"/>
  <c r="AM37" i="14"/>
  <c r="AN37" i="14" a="1"/>
  <c r="AN37" i="14"/>
  <c r="AO37" i="14" a="1"/>
  <c r="AO37" i="14"/>
  <c r="AP37" i="14" a="1"/>
  <c r="AP37" i="14"/>
  <c r="AQ37" i="14" a="1"/>
  <c r="AQ37" i="14"/>
  <c r="AR37" i="14" a="1"/>
  <c r="AR37" i="14"/>
  <c r="AS37" i="14" a="1"/>
  <c r="AS37" i="14"/>
  <c r="AT37" i="14" a="1"/>
  <c r="AT37" i="14"/>
  <c r="AU37" i="14" a="1"/>
  <c r="AU37" i="14"/>
  <c r="AV37" i="14" a="1"/>
  <c r="AV37" i="14"/>
  <c r="AW37" i="14" a="1"/>
  <c r="AW37" i="14"/>
  <c r="AX37" i="14" a="1"/>
  <c r="AX37" i="14"/>
  <c r="AY37" i="14" a="1"/>
  <c r="AY37" i="14"/>
  <c r="AZ37" i="14" a="1"/>
  <c r="AZ37" i="14"/>
  <c r="BA37" i="14" a="1"/>
  <c r="BA37" i="14"/>
  <c r="BB37" i="14" a="1"/>
  <c r="BB37" i="14"/>
  <c r="BC37" i="14" a="1"/>
  <c r="BC37" i="14"/>
  <c r="BD37" i="14" a="1"/>
  <c r="BD37" i="14"/>
  <c r="BE37" i="14" a="1"/>
  <c r="BE37" i="14"/>
  <c r="BF37" i="14" a="1"/>
  <c r="BF37" i="14"/>
  <c r="BG37" i="14" a="1"/>
  <c r="BG37" i="14"/>
  <c r="BH37" i="14" a="1"/>
  <c r="BH37" i="14"/>
  <c r="BI37" i="14" a="1"/>
  <c r="BI37" i="14"/>
  <c r="BJ37" i="14" a="1"/>
  <c r="BJ37" i="14"/>
  <c r="BK37" i="14" a="1"/>
  <c r="BK37" i="14"/>
  <c r="BL37" i="14" a="1"/>
  <c r="BL37" i="14"/>
  <c r="BM37" i="14" a="1"/>
  <c r="BM37" i="14"/>
  <c r="BN37" i="14" a="1"/>
  <c r="BN37" i="14"/>
  <c r="BO37" i="14" a="1"/>
  <c r="BO37" i="14"/>
  <c r="BP37" i="14" a="1"/>
  <c r="BP37" i="14"/>
  <c r="BQ37" i="14" a="1"/>
  <c r="BQ37" i="14"/>
  <c r="BR37" i="14" a="1"/>
  <c r="BR37" i="14"/>
  <c r="BS37" i="14" a="1"/>
  <c r="BS37" i="14"/>
  <c r="BT37" i="14" a="1"/>
  <c r="BT37" i="14"/>
  <c r="BU37" i="14" a="1"/>
  <c r="BU37" i="14"/>
  <c r="BV37" i="14" a="1"/>
  <c r="BV37" i="14"/>
  <c r="BW37" i="14" a="1"/>
  <c r="BW37" i="14"/>
  <c r="BX37" i="14" a="1"/>
  <c r="BX37" i="14"/>
  <c r="BY37" i="14" a="1"/>
  <c r="BY37" i="14"/>
  <c r="BZ37" i="14" a="1"/>
  <c r="BZ37" i="14"/>
  <c r="CA37" i="14" a="1"/>
  <c r="CA37" i="14"/>
  <c r="CB37" i="14" a="1"/>
  <c r="CB37" i="14"/>
  <c r="CC37" i="14" a="1"/>
  <c r="CC37" i="14"/>
  <c r="CD37" i="14" a="1"/>
  <c r="CD37" i="14"/>
  <c r="CE37" i="14" a="1"/>
  <c r="CE37" i="14"/>
  <c r="CF37" i="14" a="1"/>
  <c r="CF37" i="14"/>
  <c r="CG37" i="14" a="1"/>
  <c r="CG37" i="14"/>
  <c r="CH37" i="14" a="1"/>
  <c r="CH37" i="14"/>
  <c r="CI37" i="14" a="1"/>
  <c r="CI37" i="14"/>
  <c r="CJ37" i="14" a="1"/>
  <c r="CJ37" i="14"/>
  <c r="CK37" i="14" a="1"/>
  <c r="CK37" i="14"/>
  <c r="CL37" i="14" a="1"/>
  <c r="CL37" i="14"/>
  <c r="CM37" i="14" a="1"/>
  <c r="CM37" i="14"/>
  <c r="CN37" i="14" a="1"/>
  <c r="CN37" i="14"/>
  <c r="CO37" i="14" a="1"/>
  <c r="CO37" i="14"/>
  <c r="CP37" i="14" a="1"/>
  <c r="CP37" i="14"/>
  <c r="CQ37" i="14" a="1"/>
  <c r="CQ37" i="14"/>
  <c r="CR37" i="14" a="1"/>
  <c r="CR37" i="14"/>
  <c r="CS37" i="14" a="1"/>
  <c r="CS37" i="14"/>
  <c r="CT37" i="14" a="1"/>
  <c r="CT37" i="14"/>
  <c r="CU37" i="14" a="1"/>
  <c r="CU37" i="14"/>
  <c r="CV37" i="14" a="1"/>
  <c r="CV37" i="14"/>
  <c r="CW37" i="14" a="1"/>
  <c r="CW37" i="14"/>
  <c r="CX37" i="14" a="1"/>
  <c r="CX37" i="14"/>
  <c r="CY37" i="14" a="1"/>
  <c r="CY37" i="14"/>
  <c r="CZ37" i="14" a="1"/>
  <c r="CZ37" i="14"/>
  <c r="DA37" i="14" a="1"/>
  <c r="DA37" i="14"/>
  <c r="DB37" i="14" a="1"/>
  <c r="DB37" i="14"/>
  <c r="DC37" i="14" a="1"/>
  <c r="DC37" i="14"/>
  <c r="DD37" i="14" a="1"/>
  <c r="DD37" i="14"/>
  <c r="DE37" i="14" a="1"/>
  <c r="DE37" i="14"/>
  <c r="DF37" i="14" a="1"/>
  <c r="DF37" i="14"/>
  <c r="DG37" i="14" a="1"/>
  <c r="DG37" i="14"/>
  <c r="DH37" i="14" a="1"/>
  <c r="DH37" i="14"/>
  <c r="DI37" i="14" a="1"/>
  <c r="DI37" i="14"/>
  <c r="DJ37" i="14" a="1"/>
  <c r="DJ37" i="14"/>
  <c r="DK37" i="14" a="1"/>
  <c r="DK37" i="14"/>
  <c r="DL37" i="14" a="1"/>
  <c r="DL37" i="14"/>
  <c r="DM37" i="14" a="1"/>
  <c r="DM37" i="14"/>
  <c r="DN37" i="14" a="1"/>
  <c r="DN37" i="14"/>
  <c r="DO37" i="14" a="1"/>
  <c r="DO37" i="14"/>
  <c r="DP37" i="14" a="1"/>
  <c r="DP37" i="14"/>
  <c r="DQ37" i="14" a="1"/>
  <c r="DQ37" i="14"/>
  <c r="DR37" i="14" a="1"/>
  <c r="DR37" i="14"/>
  <c r="DS37" i="14" a="1"/>
  <c r="DS37" i="14"/>
  <c r="DT37" i="14" a="1"/>
  <c r="DT37" i="14"/>
  <c r="DU37" i="14" a="1"/>
  <c r="DU37" i="14"/>
  <c r="DV37" i="14" a="1"/>
  <c r="DV37" i="14"/>
  <c r="DW37" i="14" a="1"/>
  <c r="DW37" i="14"/>
  <c r="DX37" i="14" a="1"/>
  <c r="DX37" i="14"/>
  <c r="R43" i="14" a="1"/>
  <c r="R43" i="14"/>
  <c r="S43" i="14" a="1"/>
  <c r="S43" i="14"/>
  <c r="T43" i="14" a="1"/>
  <c r="T43" i="14"/>
  <c r="U43" i="14" a="1"/>
  <c r="U43" i="14"/>
  <c r="V43" i="14" a="1"/>
  <c r="V43" i="14"/>
  <c r="W43" i="14" a="1"/>
  <c r="W43" i="14"/>
  <c r="X43" i="14" a="1"/>
  <c r="X43" i="14"/>
  <c r="Y43" i="14" a="1"/>
  <c r="Y43" i="14"/>
  <c r="Z43" i="14" a="1"/>
  <c r="Z43" i="14"/>
  <c r="AA43" i="14" a="1"/>
  <c r="AA43" i="14"/>
  <c r="AB43" i="14" a="1"/>
  <c r="AB43" i="14"/>
  <c r="AC43" i="14" a="1"/>
  <c r="AC43" i="14"/>
  <c r="AD43" i="14" a="1"/>
  <c r="AD43" i="14"/>
  <c r="AE43" i="14" a="1"/>
  <c r="AE43" i="14"/>
  <c r="AF43" i="14" a="1"/>
  <c r="AF43" i="14"/>
  <c r="AG43" i="14" a="1"/>
  <c r="AG43" i="14"/>
  <c r="AH43" i="14" a="1"/>
  <c r="AH43" i="14"/>
  <c r="AI43" i="14" a="1"/>
  <c r="AI43" i="14"/>
  <c r="AJ43" i="14" a="1"/>
  <c r="AJ43" i="14"/>
  <c r="AK43" i="14" a="1"/>
  <c r="AK43" i="14"/>
  <c r="AL43" i="14" a="1"/>
  <c r="AL43" i="14"/>
  <c r="AM43" i="14" a="1"/>
  <c r="AM43" i="14"/>
  <c r="AN43" i="14" a="1"/>
  <c r="AN43" i="14"/>
  <c r="AO43" i="14" a="1"/>
  <c r="AO43" i="14"/>
  <c r="AP43" i="14" a="1"/>
  <c r="AP43" i="14"/>
  <c r="AQ43" i="14" a="1"/>
  <c r="AQ43" i="14"/>
  <c r="AR43" i="14" a="1"/>
  <c r="AR43" i="14"/>
  <c r="AS43" i="14" a="1"/>
  <c r="AS43" i="14"/>
  <c r="AT43" i="14" a="1"/>
  <c r="AT43" i="14"/>
  <c r="AU43" i="14" a="1"/>
  <c r="AU43" i="14"/>
  <c r="AV43" i="14" a="1"/>
  <c r="AV43" i="14"/>
  <c r="AW43" i="14" a="1"/>
  <c r="AW43" i="14"/>
  <c r="AX43" i="14" a="1"/>
  <c r="AX43" i="14"/>
  <c r="AY43" i="14" a="1"/>
  <c r="AY43" i="14"/>
  <c r="AZ43" i="14" a="1"/>
  <c r="AZ43" i="14"/>
  <c r="BA43" i="14" a="1"/>
  <c r="BA43" i="14"/>
  <c r="BB43" i="14" a="1"/>
  <c r="BB43" i="14"/>
  <c r="BC43" i="14" a="1"/>
  <c r="BC43" i="14"/>
  <c r="BD43" i="14" a="1"/>
  <c r="BD43" i="14"/>
  <c r="BE43" i="14" a="1"/>
  <c r="BE43" i="14"/>
  <c r="BF43" i="14" a="1"/>
  <c r="BF43" i="14"/>
  <c r="BG43" i="14" a="1"/>
  <c r="BG43" i="14"/>
  <c r="BH43" i="14" a="1"/>
  <c r="BH43" i="14"/>
  <c r="BI43" i="14" a="1"/>
  <c r="BI43" i="14"/>
  <c r="BJ43" i="14" a="1"/>
  <c r="BJ43" i="14"/>
  <c r="BK43" i="14" a="1"/>
  <c r="BK43" i="14"/>
  <c r="BL43" i="14" a="1"/>
  <c r="BL43" i="14"/>
  <c r="BM43" i="14" a="1"/>
  <c r="BM43" i="14"/>
  <c r="BN43" i="14" a="1"/>
  <c r="BN43" i="14"/>
  <c r="BO43" i="14" a="1"/>
  <c r="BO43" i="14"/>
  <c r="BP43" i="14" a="1"/>
  <c r="BP43" i="14"/>
  <c r="BQ43" i="14" a="1"/>
  <c r="BQ43" i="14"/>
  <c r="BR43" i="14" a="1"/>
  <c r="BR43" i="14"/>
  <c r="BS43" i="14" a="1"/>
  <c r="BS43" i="14"/>
  <c r="BT43" i="14" a="1"/>
  <c r="BT43" i="14"/>
  <c r="BU43" i="14" a="1"/>
  <c r="BU43" i="14"/>
  <c r="BV43" i="14" a="1"/>
  <c r="BV43" i="14"/>
  <c r="BW43" i="14" a="1"/>
  <c r="BW43" i="14"/>
  <c r="BX43" i="14" a="1"/>
  <c r="BX43" i="14"/>
  <c r="BY43" i="14" a="1"/>
  <c r="BY43" i="14"/>
  <c r="BZ43" i="14" a="1"/>
  <c r="BZ43" i="14"/>
  <c r="CA43" i="14" a="1"/>
  <c r="CA43" i="14"/>
  <c r="CB43" i="14" a="1"/>
  <c r="CB43" i="14"/>
  <c r="CC43" i="14" a="1"/>
  <c r="CC43" i="14"/>
  <c r="CD43" i="14" a="1"/>
  <c r="CD43" i="14"/>
  <c r="CE43" i="14" a="1"/>
  <c r="CE43" i="14"/>
  <c r="CF43" i="14" a="1"/>
  <c r="CF43" i="14"/>
  <c r="CG43" i="14" a="1"/>
  <c r="CG43" i="14"/>
  <c r="CH43" i="14" a="1"/>
  <c r="CH43" i="14"/>
  <c r="CI43" i="14" a="1"/>
  <c r="CI43" i="14"/>
  <c r="CJ43" i="14" a="1"/>
  <c r="CJ43" i="14"/>
  <c r="CK43" i="14" a="1"/>
  <c r="CK43" i="14"/>
  <c r="CL43" i="14" a="1"/>
  <c r="CL43" i="14"/>
  <c r="CM43" i="14" a="1"/>
  <c r="CM43" i="14"/>
  <c r="CN43" i="14" a="1"/>
  <c r="CN43" i="14"/>
  <c r="CO43" i="14" a="1"/>
  <c r="CO43" i="14"/>
  <c r="CP43" i="14" a="1"/>
  <c r="CP43" i="14"/>
  <c r="CQ43" i="14" a="1"/>
  <c r="CQ43" i="14"/>
  <c r="CR43" i="14" a="1"/>
  <c r="CR43" i="14"/>
  <c r="CS43" i="14" a="1"/>
  <c r="CS43" i="14"/>
  <c r="CT43" i="14" a="1"/>
  <c r="CT43" i="14"/>
  <c r="CU43" i="14" a="1"/>
  <c r="CU43" i="14"/>
  <c r="CV43" i="14" a="1"/>
  <c r="CV43" i="14"/>
  <c r="CW43" i="14" a="1"/>
  <c r="CW43" i="14"/>
  <c r="CX43" i="14" a="1"/>
  <c r="CX43" i="14"/>
  <c r="CY43" i="14" a="1"/>
  <c r="CY43" i="14"/>
  <c r="CZ43" i="14" a="1"/>
  <c r="CZ43" i="14"/>
  <c r="DA43" i="14" a="1"/>
  <c r="DA43" i="14"/>
  <c r="DB43" i="14" a="1"/>
  <c r="DB43" i="14"/>
  <c r="DC43" i="14" a="1"/>
  <c r="DC43" i="14"/>
  <c r="DD43" i="14" a="1"/>
  <c r="DD43" i="14"/>
  <c r="DE43" i="14" a="1"/>
  <c r="DE43" i="14"/>
  <c r="DF43" i="14" a="1"/>
  <c r="DF43" i="14"/>
  <c r="DG43" i="14" a="1"/>
  <c r="DG43" i="14"/>
  <c r="DH43" i="14" a="1"/>
  <c r="DH43" i="14"/>
  <c r="DI43" i="14" a="1"/>
  <c r="DI43" i="14"/>
  <c r="DJ43" i="14" a="1"/>
  <c r="DJ43" i="14"/>
  <c r="DK43" i="14" a="1"/>
  <c r="DK43" i="14"/>
  <c r="DL43" i="14" a="1"/>
  <c r="DL43" i="14"/>
  <c r="DM43" i="14" a="1"/>
  <c r="DM43" i="14"/>
  <c r="DN43" i="14" a="1"/>
  <c r="DN43" i="14"/>
  <c r="DO43" i="14" a="1"/>
  <c r="DO43" i="14"/>
  <c r="DP43" i="14" a="1"/>
  <c r="DP43" i="14"/>
  <c r="DQ43" i="14" a="1"/>
  <c r="DQ43" i="14"/>
  <c r="DR43" i="14" a="1"/>
  <c r="DR43" i="14"/>
  <c r="DS43" i="14" a="1"/>
  <c r="DS43" i="14"/>
  <c r="DT43" i="14" a="1"/>
  <c r="DT43" i="14"/>
  <c r="DU43" i="14" a="1"/>
  <c r="DU43" i="14"/>
  <c r="DV43" i="14" a="1"/>
  <c r="DV43" i="14"/>
  <c r="DW43" i="14" a="1"/>
  <c r="DW43" i="14"/>
  <c r="DX43" i="14" a="1"/>
  <c r="DX43" i="14"/>
  <c r="DU49" i="14" a="1"/>
  <c r="DU49" i="14"/>
  <c r="DV49" i="14" a="1"/>
  <c r="DV49" i="14"/>
  <c r="DW49" i="14" a="1"/>
  <c r="DW49" i="14"/>
  <c r="DX49" i="14" a="1"/>
  <c r="DX49" i="14"/>
  <c r="Q55" i="14" a="1"/>
  <c r="Q55" i="14"/>
  <c r="R55" i="14" a="1"/>
  <c r="R55" i="14"/>
  <c r="S55" i="14" a="1"/>
  <c r="S55" i="14"/>
  <c r="T55" i="14" a="1"/>
  <c r="T55" i="14"/>
  <c r="U55" i="14" a="1"/>
  <c r="U55" i="14"/>
  <c r="V55" i="14" a="1"/>
  <c r="V55" i="14"/>
  <c r="W55" i="14" a="1"/>
  <c r="W55" i="14"/>
  <c r="X55" i="14" a="1"/>
  <c r="X55" i="14"/>
  <c r="Y55" i="14" a="1"/>
  <c r="Y55" i="14"/>
  <c r="Z55" i="14" a="1"/>
  <c r="Z55" i="14"/>
  <c r="AA55" i="14" a="1"/>
  <c r="AA55" i="14"/>
  <c r="AB55" i="14" a="1"/>
  <c r="AB55" i="14"/>
  <c r="AC55" i="14" a="1"/>
  <c r="AC55" i="14"/>
  <c r="AD55" i="14" a="1"/>
  <c r="AD55" i="14"/>
  <c r="AE55" i="14" a="1"/>
  <c r="AE55" i="14"/>
  <c r="AF55" i="14" a="1"/>
  <c r="AF55" i="14"/>
  <c r="AG55" i="14" a="1"/>
  <c r="AG55" i="14"/>
  <c r="AH55" i="14" a="1"/>
  <c r="AH55" i="14"/>
  <c r="AI55" i="14" a="1"/>
  <c r="AI55" i="14"/>
  <c r="AJ55" i="14" a="1"/>
  <c r="AJ55" i="14"/>
  <c r="AK55" i="14" a="1"/>
  <c r="AK55" i="14"/>
  <c r="AL55" i="14" a="1"/>
  <c r="AL55" i="14"/>
  <c r="AM55" i="14" a="1"/>
  <c r="AM55" i="14"/>
  <c r="AN55" i="14" a="1"/>
  <c r="AN55" i="14"/>
  <c r="AO55" i="14" a="1"/>
  <c r="AO55" i="14"/>
  <c r="AP55" i="14" a="1"/>
  <c r="AP55" i="14"/>
  <c r="AQ55" i="14" a="1"/>
  <c r="AQ55" i="14"/>
  <c r="AR55" i="14" a="1"/>
  <c r="AR55" i="14"/>
  <c r="AS55" i="14" a="1"/>
  <c r="AS55" i="14"/>
  <c r="AT55" i="14" a="1"/>
  <c r="AT55" i="14"/>
  <c r="AU55" i="14" a="1"/>
  <c r="AU55" i="14"/>
  <c r="AV55" i="14" a="1"/>
  <c r="AV55" i="14"/>
  <c r="AW55" i="14" a="1"/>
  <c r="AW55" i="14"/>
  <c r="AX55" i="14" a="1"/>
  <c r="AX55" i="14"/>
  <c r="AY55" i="14" a="1"/>
  <c r="AY55" i="14"/>
  <c r="AZ55" i="14" a="1"/>
  <c r="AZ55" i="14"/>
  <c r="BA55" i="14" a="1"/>
  <c r="BA55" i="14"/>
  <c r="BB55" i="14" a="1"/>
  <c r="BB55" i="14"/>
  <c r="BC55" i="14" a="1"/>
  <c r="BC55" i="14"/>
  <c r="BD55" i="14" a="1"/>
  <c r="BD55" i="14"/>
  <c r="BE55" i="14" a="1"/>
  <c r="BE55" i="14"/>
  <c r="BF55" i="14" a="1"/>
  <c r="BF55" i="14"/>
  <c r="BG55" i="14" a="1"/>
  <c r="BG55" i="14"/>
  <c r="BH55" i="14" a="1"/>
  <c r="BH55" i="14"/>
  <c r="BI55" i="14" a="1"/>
  <c r="BI55" i="14"/>
  <c r="BJ55" i="14" a="1"/>
  <c r="BJ55" i="14"/>
  <c r="BK55" i="14" a="1"/>
  <c r="BK55" i="14"/>
  <c r="BL55" i="14" a="1"/>
  <c r="BL55" i="14"/>
  <c r="BM55" i="14" a="1"/>
  <c r="BM55" i="14"/>
  <c r="BN55" i="14" a="1"/>
  <c r="BN55" i="14"/>
  <c r="BO55" i="14" a="1"/>
  <c r="BO55" i="14"/>
  <c r="BP55" i="14" a="1"/>
  <c r="BP55" i="14"/>
  <c r="BQ55" i="14" a="1"/>
  <c r="BQ55" i="14"/>
  <c r="BR55" i="14" a="1"/>
  <c r="BR55" i="14"/>
  <c r="BS55" i="14" a="1"/>
  <c r="BS55" i="14"/>
  <c r="BT55" i="14" a="1"/>
  <c r="BT55" i="14"/>
  <c r="BU55" i="14" a="1"/>
  <c r="BU55" i="14"/>
  <c r="BV55" i="14" a="1"/>
  <c r="BV55" i="14"/>
  <c r="BW55" i="14" a="1"/>
  <c r="BW55" i="14"/>
  <c r="BX55" i="14" a="1"/>
  <c r="BX55" i="14"/>
  <c r="BY55" i="14" a="1"/>
  <c r="BY55" i="14"/>
  <c r="BZ55" i="14" a="1"/>
  <c r="BZ55" i="14"/>
  <c r="CA55" i="14" a="1"/>
  <c r="CA55" i="14"/>
  <c r="CB55" i="14" a="1"/>
  <c r="CB55" i="14"/>
  <c r="CC55" i="14" a="1"/>
  <c r="CC55" i="14"/>
  <c r="CD55" i="14" a="1"/>
  <c r="CD55" i="14"/>
  <c r="CE55" i="14" a="1"/>
  <c r="CE55" i="14"/>
  <c r="CF55" i="14" a="1"/>
  <c r="CF55" i="14"/>
  <c r="CG55" i="14" a="1"/>
  <c r="CG55" i="14"/>
  <c r="CH55" i="14" a="1"/>
  <c r="CH55" i="14"/>
  <c r="CI55" i="14" a="1"/>
  <c r="CI55" i="14"/>
  <c r="CJ55" i="14" a="1"/>
  <c r="CJ55" i="14"/>
  <c r="CK55" i="14" a="1"/>
  <c r="CK55" i="14"/>
  <c r="CL55" i="14" a="1"/>
  <c r="CL55" i="14"/>
  <c r="CM55" i="14" a="1"/>
  <c r="CM55" i="14"/>
  <c r="CN55" i="14" a="1"/>
  <c r="CN55" i="14"/>
  <c r="CO55" i="14" a="1"/>
  <c r="CO55" i="14"/>
  <c r="CP55" i="14" a="1"/>
  <c r="CP55" i="14"/>
  <c r="CQ55" i="14" a="1"/>
  <c r="CQ55" i="14"/>
  <c r="CR55" i="14" a="1"/>
  <c r="CR55" i="14"/>
  <c r="CS55" i="14" a="1"/>
  <c r="CS55" i="14"/>
  <c r="CT55" i="14" a="1"/>
  <c r="CT55" i="14"/>
  <c r="CU55" i="14" a="1"/>
  <c r="CU55" i="14"/>
  <c r="CV55" i="14" a="1"/>
  <c r="CV55" i="14"/>
  <c r="CW55" i="14" a="1"/>
  <c r="CW55" i="14"/>
  <c r="CX55" i="14" a="1"/>
  <c r="CX55" i="14"/>
  <c r="CY55" i="14" a="1"/>
  <c r="CY55" i="14"/>
  <c r="CZ55" i="14" a="1"/>
  <c r="CZ55" i="14"/>
  <c r="DA55" i="14" a="1"/>
  <c r="DA55" i="14"/>
  <c r="DB55" i="14" a="1"/>
  <c r="DB55" i="14"/>
  <c r="DC55" i="14" a="1"/>
  <c r="DC55" i="14"/>
  <c r="DD55" i="14" a="1"/>
  <c r="DD55" i="14"/>
  <c r="DE55" i="14" a="1"/>
  <c r="DE55" i="14"/>
  <c r="DF55" i="14" a="1"/>
  <c r="DF55" i="14"/>
  <c r="DG55" i="14" a="1"/>
  <c r="DG55" i="14"/>
  <c r="DH55" i="14" a="1"/>
  <c r="DH55" i="14"/>
  <c r="DI55" i="14" a="1"/>
  <c r="DI55" i="14"/>
  <c r="DJ55" i="14" a="1"/>
  <c r="DJ55" i="14"/>
  <c r="DK55" i="14" a="1"/>
  <c r="DK55" i="14"/>
  <c r="DL55" i="14" a="1"/>
  <c r="DL55" i="14"/>
  <c r="DM55" i="14" a="1"/>
  <c r="DM55" i="14"/>
  <c r="DN55" i="14" a="1"/>
  <c r="DN55" i="14"/>
  <c r="DO55" i="14" a="1"/>
  <c r="DO55" i="14"/>
  <c r="DP55" i="14" a="1"/>
  <c r="DP55" i="14"/>
  <c r="DQ55" i="14" a="1"/>
  <c r="DQ55" i="14"/>
  <c r="DR55" i="14" a="1"/>
  <c r="DR55" i="14"/>
  <c r="DS55" i="14" a="1"/>
  <c r="DS55" i="14"/>
  <c r="DT55" i="14" a="1"/>
  <c r="DT55" i="14"/>
  <c r="DU55" i="14" a="1"/>
  <c r="DU55" i="14"/>
  <c r="DV55" i="14" a="1"/>
  <c r="DV55" i="14"/>
  <c r="DW55" i="14" a="1"/>
  <c r="DW55" i="14"/>
  <c r="DX55" i="14" a="1"/>
  <c r="DX55" i="14"/>
  <c r="Q8" i="14" a="1"/>
  <c r="Q8" i="14"/>
  <c r="R8" i="14" a="1"/>
  <c r="R8" i="14"/>
  <c r="S8" i="14" a="1"/>
  <c r="S8" i="14"/>
  <c r="T8" i="14" a="1"/>
  <c r="T8" i="14"/>
  <c r="U8" i="14" a="1"/>
  <c r="U8" i="14"/>
  <c r="V8" i="14" a="1"/>
  <c r="V8" i="14"/>
  <c r="W8" i="14" a="1"/>
  <c r="W8" i="14"/>
  <c r="X8" i="14" a="1"/>
  <c r="X8" i="14"/>
  <c r="Y8" i="14" a="1"/>
  <c r="Y8" i="14"/>
  <c r="Z8" i="14" a="1"/>
  <c r="Z8" i="14"/>
  <c r="AA8" i="14" a="1"/>
  <c r="AA8" i="14"/>
  <c r="AB8" i="14" a="1"/>
  <c r="AB8" i="14"/>
  <c r="AC8" i="14" a="1"/>
  <c r="AC8" i="14"/>
  <c r="AD8" i="14" a="1"/>
  <c r="AD8" i="14"/>
  <c r="AE8" i="14" a="1"/>
  <c r="AE8" i="14"/>
  <c r="AF8" i="14" a="1"/>
  <c r="AF8" i="14"/>
  <c r="AG8" i="14" a="1"/>
  <c r="AG8" i="14"/>
  <c r="AH8" i="14" a="1"/>
  <c r="AH8" i="14"/>
  <c r="AI8" i="14" a="1"/>
  <c r="AI8" i="14"/>
  <c r="AJ8" i="14" a="1"/>
  <c r="AJ8" i="14"/>
  <c r="AK8" i="14" a="1"/>
  <c r="AK8" i="14"/>
  <c r="AL8" i="14" a="1"/>
  <c r="AL8" i="14"/>
  <c r="AM8" i="14" a="1"/>
  <c r="AM8" i="14"/>
  <c r="AN8" i="14" a="1"/>
  <c r="AN8" i="14"/>
  <c r="AO8" i="14" a="1"/>
  <c r="AO8" i="14"/>
  <c r="AP8" i="14" a="1"/>
  <c r="AP8" i="14"/>
  <c r="AQ8" i="14" a="1"/>
  <c r="AQ8" i="14"/>
  <c r="AR8" i="14" a="1"/>
  <c r="AR8" i="14"/>
  <c r="AS8" i="14" a="1"/>
  <c r="AS8" i="14"/>
  <c r="AT8" i="14" a="1"/>
  <c r="AT8" i="14"/>
  <c r="AU8" i="14" a="1"/>
  <c r="AU8" i="14"/>
  <c r="AV8" i="14" a="1"/>
  <c r="AV8" i="14"/>
  <c r="AW8" i="14" a="1"/>
  <c r="AW8" i="14"/>
  <c r="AX8" i="14" a="1"/>
  <c r="AX8" i="14"/>
  <c r="AY8" i="14" a="1"/>
  <c r="AY8" i="14"/>
  <c r="AZ8" i="14" a="1"/>
  <c r="AZ8" i="14"/>
  <c r="BA8" i="14" a="1"/>
  <c r="BA8" i="14"/>
  <c r="BB8" i="14" a="1"/>
  <c r="BB8" i="14"/>
  <c r="BC8" i="14" a="1"/>
  <c r="BC8" i="14"/>
  <c r="BD8" i="14" a="1"/>
  <c r="BD8" i="14"/>
  <c r="BE8" i="14" a="1"/>
  <c r="BE8" i="14"/>
  <c r="BF8" i="14" a="1"/>
  <c r="BF8" i="14"/>
  <c r="BG8" i="14" a="1"/>
  <c r="BG8" i="14"/>
  <c r="BH8" i="14" a="1"/>
  <c r="BH8" i="14"/>
  <c r="BI8" i="14" a="1"/>
  <c r="BI8" i="14"/>
  <c r="BJ8" i="14" a="1"/>
  <c r="BJ8" i="14"/>
  <c r="BK8" i="14" a="1"/>
  <c r="BK8" i="14"/>
  <c r="BL8" i="14" a="1"/>
  <c r="BL8" i="14"/>
  <c r="BM8" i="14" a="1"/>
  <c r="BM8" i="14"/>
  <c r="BN8" i="14" a="1"/>
  <c r="BN8" i="14"/>
  <c r="BO8" i="14" a="1"/>
  <c r="BO8" i="14"/>
  <c r="BP8" i="14" a="1"/>
  <c r="BP8" i="14"/>
  <c r="BQ8" i="14" a="1"/>
  <c r="BQ8" i="14"/>
  <c r="BR8" i="14" a="1"/>
  <c r="BR8" i="14"/>
  <c r="BS8" i="14" a="1"/>
  <c r="BS8" i="14"/>
  <c r="BT8" i="14" a="1"/>
  <c r="BT8" i="14"/>
  <c r="BU8" i="14" a="1"/>
  <c r="BU8" i="14"/>
  <c r="BV8" i="14" a="1"/>
  <c r="BV8" i="14"/>
  <c r="BW8" i="14" a="1"/>
  <c r="BW8" i="14"/>
  <c r="BX8" i="14" a="1"/>
  <c r="BX8" i="14"/>
  <c r="BY8" i="14" a="1"/>
  <c r="BY8" i="14"/>
  <c r="BZ8" i="14" a="1"/>
  <c r="BZ8" i="14"/>
  <c r="CA8" i="14" a="1"/>
  <c r="CA8" i="14"/>
  <c r="CB8" i="14" a="1"/>
  <c r="CB8" i="14"/>
  <c r="CC8" i="14" a="1"/>
  <c r="CC8" i="14"/>
  <c r="CD8" i="14" a="1"/>
  <c r="CD8" i="14"/>
  <c r="CE8" i="14" a="1"/>
  <c r="CE8" i="14"/>
  <c r="CF8" i="14" a="1"/>
  <c r="CF8" i="14"/>
  <c r="CG8" i="14" a="1"/>
  <c r="CG8" i="14"/>
  <c r="CH8" i="14" a="1"/>
  <c r="CH8" i="14"/>
  <c r="CI8" i="14" a="1"/>
  <c r="CI8" i="14"/>
  <c r="CJ8" i="14" a="1"/>
  <c r="CJ8" i="14"/>
  <c r="CK8" i="14" a="1"/>
  <c r="CK8" i="14"/>
  <c r="CL8" i="14" a="1"/>
  <c r="CL8" i="14"/>
  <c r="CM8" i="14" a="1"/>
  <c r="CM8" i="14"/>
  <c r="CN8" i="14" a="1"/>
  <c r="CN8" i="14"/>
  <c r="CO8" i="14" a="1"/>
  <c r="CO8" i="14"/>
  <c r="CP8" i="14" a="1"/>
  <c r="CP8" i="14"/>
  <c r="CQ8" i="14" a="1"/>
  <c r="CQ8" i="14"/>
  <c r="CR8" i="14" a="1"/>
  <c r="CR8" i="14"/>
  <c r="CS8" i="14" a="1"/>
  <c r="CS8" i="14"/>
  <c r="CT8" i="14" a="1"/>
  <c r="CT8" i="14"/>
  <c r="CU8" i="14" a="1"/>
  <c r="CU8" i="14"/>
  <c r="CV8" i="14" a="1"/>
  <c r="CV8" i="14"/>
  <c r="CW8" i="14" a="1"/>
  <c r="CW8" i="14"/>
  <c r="CX8" i="14" a="1"/>
  <c r="CX8" i="14"/>
  <c r="CY8" i="14" a="1"/>
  <c r="CY8" i="14"/>
  <c r="CZ8" i="14" a="1"/>
  <c r="CZ8" i="14"/>
  <c r="DA8" i="14" a="1"/>
  <c r="DA8" i="14"/>
  <c r="DB8" i="14" a="1"/>
  <c r="DB8" i="14"/>
  <c r="DC8" i="14" a="1"/>
  <c r="DC8" i="14"/>
  <c r="DD8" i="14" a="1"/>
  <c r="DD8" i="14"/>
  <c r="DE8" i="14" a="1"/>
  <c r="DE8" i="14"/>
  <c r="DF8" i="14" a="1"/>
  <c r="DF8" i="14"/>
  <c r="DG8" i="14" a="1"/>
  <c r="DG8" i="14"/>
  <c r="DH8" i="14" a="1"/>
  <c r="DH8" i="14"/>
  <c r="DI8" i="14" a="1"/>
  <c r="DI8" i="14"/>
  <c r="DJ8" i="14" a="1"/>
  <c r="DJ8" i="14"/>
  <c r="DK8" i="14" a="1"/>
  <c r="DK8" i="14"/>
  <c r="DL8" i="14" a="1"/>
  <c r="DL8" i="14"/>
  <c r="DM8" i="14" a="1"/>
  <c r="DM8" i="14"/>
  <c r="DN8" i="14" a="1"/>
  <c r="DN8" i="14"/>
  <c r="DO8" i="14" a="1"/>
  <c r="DO8" i="14"/>
  <c r="DP8" i="14" a="1"/>
  <c r="DP8" i="14"/>
  <c r="DQ8" i="14" a="1"/>
  <c r="DQ8" i="14"/>
  <c r="DR8" i="14" a="1"/>
  <c r="DR8" i="14"/>
  <c r="DS8" i="14" a="1"/>
  <c r="DS8" i="14"/>
  <c r="DT8" i="14" a="1"/>
  <c r="DT8" i="14"/>
  <c r="DU8" i="14" a="1"/>
  <c r="DU8" i="14"/>
  <c r="DV8" i="14" a="1"/>
  <c r="DV8" i="14"/>
  <c r="DW8" i="14" a="1"/>
  <c r="DW8" i="14"/>
  <c r="DX8" i="14" a="1"/>
  <c r="DX8" i="14"/>
  <c r="W14" i="14" a="1"/>
  <c r="W14" i="14"/>
  <c r="X14" i="14" a="1"/>
  <c r="X14" i="14"/>
  <c r="Y14" i="14" a="1"/>
  <c r="Y14" i="14"/>
  <c r="Z14" i="14" a="1"/>
  <c r="Z14" i="14"/>
  <c r="AA14" i="14" a="1"/>
  <c r="AA14" i="14"/>
  <c r="AB14" i="14" a="1"/>
  <c r="AB14" i="14"/>
  <c r="AC14" i="14" a="1"/>
  <c r="AC14" i="14"/>
  <c r="AD14" i="14" a="1"/>
  <c r="AD14" i="14"/>
  <c r="AE14" i="14" a="1"/>
  <c r="AE14" i="14"/>
  <c r="AF14" i="14" a="1"/>
  <c r="AF14" i="14"/>
  <c r="AG14" i="14" a="1"/>
  <c r="AG14" i="14"/>
  <c r="AH14" i="14" a="1"/>
  <c r="AH14" i="14"/>
  <c r="AI14" i="14" a="1"/>
  <c r="AI14" i="14"/>
  <c r="AJ14" i="14" a="1"/>
  <c r="AJ14" i="14"/>
  <c r="AK14" i="14" a="1"/>
  <c r="AK14" i="14"/>
  <c r="AL14" i="14" a="1"/>
  <c r="AL14" i="14"/>
  <c r="AM14" i="14" a="1"/>
  <c r="AM14" i="14"/>
  <c r="AN14" i="14" a="1"/>
  <c r="AN14" i="14"/>
  <c r="AO14" i="14" a="1"/>
  <c r="AO14" i="14"/>
  <c r="AP14" i="14" a="1"/>
  <c r="AP14" i="14"/>
  <c r="AQ14" i="14" a="1"/>
  <c r="AQ14" i="14"/>
  <c r="AR14" i="14" a="1"/>
  <c r="AR14" i="14"/>
  <c r="AS14" i="14" a="1"/>
  <c r="AS14" i="14"/>
  <c r="AT14" i="14" a="1"/>
  <c r="AT14" i="14"/>
  <c r="AU14" i="14" a="1"/>
  <c r="AU14" i="14"/>
  <c r="AV14" i="14" a="1"/>
  <c r="AV14" i="14"/>
  <c r="AW14" i="14" a="1"/>
  <c r="AW14" i="14"/>
  <c r="AX14" i="14" a="1"/>
  <c r="AX14" i="14"/>
  <c r="AY14" i="14" a="1"/>
  <c r="AY14" i="14"/>
  <c r="AZ14" i="14" a="1"/>
  <c r="AZ14" i="14"/>
  <c r="BA14" i="14" a="1"/>
  <c r="BA14" i="14"/>
  <c r="BB14" i="14" a="1"/>
  <c r="BB14" i="14"/>
  <c r="BC14" i="14" a="1"/>
  <c r="BC14" i="14"/>
  <c r="BD14" i="14" a="1"/>
  <c r="BD14" i="14"/>
  <c r="BE14" i="14" a="1"/>
  <c r="BE14" i="14"/>
  <c r="BF14" i="14" a="1"/>
  <c r="BF14" i="14"/>
  <c r="BG14" i="14" a="1"/>
  <c r="BG14" i="14"/>
  <c r="BH14" i="14" a="1"/>
  <c r="BH14" i="14"/>
  <c r="BI14" i="14" a="1"/>
  <c r="BI14" i="14"/>
  <c r="BJ14" i="14" a="1"/>
  <c r="BJ14" i="14"/>
  <c r="BK14" i="14" a="1"/>
  <c r="BK14" i="14"/>
  <c r="BL14" i="14" a="1"/>
  <c r="BL14" i="14"/>
  <c r="BM14" i="14" a="1"/>
  <c r="BM14" i="14"/>
  <c r="BN14" i="14" a="1"/>
  <c r="BN14" i="14"/>
  <c r="BO14" i="14" a="1"/>
  <c r="BO14" i="14"/>
  <c r="BP14" i="14" a="1"/>
  <c r="BP14" i="14"/>
  <c r="BQ14" i="14" a="1"/>
  <c r="BQ14" i="14"/>
  <c r="BR14" i="14" a="1"/>
  <c r="BR14" i="14"/>
  <c r="BS14" i="14" a="1"/>
  <c r="BS14" i="14"/>
  <c r="BT14" i="14" a="1"/>
  <c r="BT14" i="14"/>
  <c r="BU14" i="14" a="1"/>
  <c r="BU14" i="14"/>
  <c r="BV14" i="14" a="1"/>
  <c r="BV14" i="14"/>
  <c r="BW14" i="14" a="1"/>
  <c r="BW14" i="14"/>
  <c r="BX14" i="14" a="1"/>
  <c r="BX14" i="14"/>
  <c r="BY14" i="14" a="1"/>
  <c r="BY14" i="14"/>
  <c r="BZ14" i="14" a="1"/>
  <c r="BZ14" i="14"/>
  <c r="CA14" i="14" a="1"/>
  <c r="CA14" i="14"/>
  <c r="CB14" i="14" a="1"/>
  <c r="CB14" i="14"/>
  <c r="CC14" i="14" a="1"/>
  <c r="CC14" i="14"/>
  <c r="CD14" i="14" a="1"/>
  <c r="CD14" i="14"/>
  <c r="CE14" i="14" a="1"/>
  <c r="CE14" i="14"/>
  <c r="CF14" i="14" a="1"/>
  <c r="CF14" i="14"/>
  <c r="CG14" i="14" a="1"/>
  <c r="CG14" i="14"/>
  <c r="CH14" i="14" a="1"/>
  <c r="CH14" i="14"/>
  <c r="CI14" i="14" a="1"/>
  <c r="CI14" i="14"/>
  <c r="CJ14" i="14" a="1"/>
  <c r="CJ14" i="14"/>
  <c r="CK14" i="14" a="1"/>
  <c r="CK14" i="14"/>
  <c r="CL14" i="14" a="1"/>
  <c r="CL14" i="14"/>
  <c r="CM14" i="14" a="1"/>
  <c r="CM14" i="14"/>
  <c r="CN14" i="14" a="1"/>
  <c r="CN14" i="14"/>
  <c r="CO14" i="14" a="1"/>
  <c r="CO14" i="14"/>
  <c r="CP14" i="14" a="1"/>
  <c r="CP14" i="14"/>
  <c r="CQ14" i="14" a="1"/>
  <c r="CQ14" i="14"/>
  <c r="CR14" i="14" a="1"/>
  <c r="CR14" i="14"/>
  <c r="CS14" i="14" a="1"/>
  <c r="CS14" i="14"/>
  <c r="CT14" i="14" a="1"/>
  <c r="CT14" i="14"/>
  <c r="CU14" i="14" a="1"/>
  <c r="CU14" i="14"/>
  <c r="CV14" i="14" a="1"/>
  <c r="CV14" i="14"/>
  <c r="CW14" i="14" a="1"/>
  <c r="CW14" i="14"/>
  <c r="CX14" i="14" a="1"/>
  <c r="CX14" i="14"/>
  <c r="CY14" i="14" a="1"/>
  <c r="CY14" i="14"/>
  <c r="CZ14" i="14" a="1"/>
  <c r="CZ14" i="14"/>
  <c r="DA14" i="14" a="1"/>
  <c r="DA14" i="14"/>
  <c r="DB14" i="14" a="1"/>
  <c r="DB14" i="14"/>
  <c r="DC14" i="14" a="1"/>
  <c r="DC14" i="14"/>
  <c r="DD14" i="14" a="1"/>
  <c r="DD14" i="14"/>
  <c r="DE14" i="14" a="1"/>
  <c r="DE14" i="14"/>
  <c r="DF14" i="14" a="1"/>
  <c r="DF14" i="14"/>
  <c r="DG14" i="14" a="1"/>
  <c r="DG14" i="14"/>
  <c r="DH14" i="14" a="1"/>
  <c r="DH14" i="14"/>
  <c r="DI14" i="14" a="1"/>
  <c r="DI14" i="14"/>
  <c r="DJ14" i="14" a="1"/>
  <c r="DJ14" i="14"/>
  <c r="DK14" i="14" a="1"/>
  <c r="DK14" i="14"/>
  <c r="DL14" i="14" a="1"/>
  <c r="DL14" i="14"/>
  <c r="DM14" i="14" a="1"/>
  <c r="DM14" i="14"/>
  <c r="DN14" i="14" a="1"/>
  <c r="DN14" i="14"/>
  <c r="DO14" i="14" a="1"/>
  <c r="DO14" i="14"/>
  <c r="DP14" i="14" a="1"/>
  <c r="DP14" i="14"/>
  <c r="DQ14" i="14" a="1"/>
  <c r="DQ14" i="14"/>
  <c r="DR14" i="14" a="1"/>
  <c r="DR14" i="14"/>
  <c r="DS14" i="14" a="1"/>
  <c r="DS14" i="14"/>
  <c r="DT14" i="14" a="1"/>
  <c r="DT14" i="14"/>
  <c r="DU14" i="14" a="1"/>
  <c r="DU14" i="14"/>
  <c r="DV14" i="14" a="1"/>
  <c r="DV14" i="14"/>
  <c r="DW14" i="14" a="1"/>
  <c r="DW14" i="14"/>
  <c r="DX14" i="14" a="1"/>
  <c r="DX14" i="14"/>
  <c r="Q20" i="14" a="1"/>
  <c r="Q20" i="14"/>
  <c r="R20" i="14" a="1"/>
  <c r="R20" i="14"/>
  <c r="S20" i="14" a="1"/>
  <c r="S20" i="14"/>
  <c r="T20" i="14" a="1"/>
  <c r="T20" i="14"/>
  <c r="U20" i="14" a="1"/>
  <c r="U20" i="14"/>
  <c r="V20" i="14" a="1"/>
  <c r="V20" i="14"/>
  <c r="W20" i="14" a="1"/>
  <c r="W20" i="14"/>
  <c r="X20" i="14" a="1"/>
  <c r="X20" i="14"/>
  <c r="Y20" i="14" a="1"/>
  <c r="Y20" i="14"/>
  <c r="Z20" i="14" a="1"/>
  <c r="Z20" i="14"/>
  <c r="AA20" i="14" a="1"/>
  <c r="AA20" i="14"/>
  <c r="AB20" i="14" a="1"/>
  <c r="AB20" i="14"/>
  <c r="AC20" i="14" a="1"/>
  <c r="AC20" i="14"/>
  <c r="AD20" i="14" a="1"/>
  <c r="AD20" i="14"/>
  <c r="AE20" i="14" a="1"/>
  <c r="AE20" i="14"/>
  <c r="AF20" i="14" a="1"/>
  <c r="AF20" i="14"/>
  <c r="AG20" i="14" a="1"/>
  <c r="AG20" i="14"/>
  <c r="AH20" i="14" a="1"/>
  <c r="AH20" i="14"/>
  <c r="AI20" i="14" a="1"/>
  <c r="AI20" i="14"/>
  <c r="AJ20" i="14" a="1"/>
  <c r="AJ20" i="14"/>
  <c r="AK20" i="14" a="1"/>
  <c r="AK20" i="14"/>
  <c r="AL20" i="14" a="1"/>
  <c r="AL20" i="14"/>
  <c r="AM20" i="14" a="1"/>
  <c r="AM20" i="14"/>
  <c r="AN20" i="14" a="1"/>
  <c r="AN20" i="14"/>
  <c r="AO20" i="14" a="1"/>
  <c r="AO20" i="14"/>
  <c r="AP20" i="14" a="1"/>
  <c r="AP20" i="14"/>
  <c r="AQ20" i="14" a="1"/>
  <c r="AQ20" i="14"/>
  <c r="AR20" i="14" a="1"/>
  <c r="AR20" i="14"/>
  <c r="AS20" i="14" a="1"/>
  <c r="AS20" i="14"/>
  <c r="AT20" i="14" a="1"/>
  <c r="AT20" i="14"/>
  <c r="AU20" i="14" a="1"/>
  <c r="AU20" i="14"/>
  <c r="AV20" i="14" a="1"/>
  <c r="AV20" i="14"/>
  <c r="AW20" i="14" a="1"/>
  <c r="AW20" i="14"/>
  <c r="AX20" i="14" a="1"/>
  <c r="AX20" i="14"/>
  <c r="AY20" i="14" a="1"/>
  <c r="AY20" i="14"/>
  <c r="AZ20" i="14" a="1"/>
  <c r="AZ20" i="14"/>
  <c r="BA20" i="14" a="1"/>
  <c r="BA20" i="14"/>
  <c r="BB20" i="14" a="1"/>
  <c r="BB20" i="14"/>
  <c r="BC20" i="14" a="1"/>
  <c r="BC20" i="14"/>
  <c r="BD20" i="14" a="1"/>
  <c r="BD20" i="14"/>
  <c r="BE20" i="14" a="1"/>
  <c r="BE20" i="14"/>
  <c r="BF20" i="14" a="1"/>
  <c r="BF20" i="14"/>
  <c r="BG20" i="14" a="1"/>
  <c r="BG20" i="14"/>
  <c r="BH20" i="14" a="1"/>
  <c r="BH20" i="14"/>
  <c r="BI20" i="14" a="1"/>
  <c r="BI20" i="14"/>
  <c r="BJ20" i="14" a="1"/>
  <c r="BJ20" i="14"/>
  <c r="BK20" i="14" a="1"/>
  <c r="BK20" i="14"/>
  <c r="BL20" i="14" a="1"/>
  <c r="BL20" i="14"/>
  <c r="BM20" i="14" a="1"/>
  <c r="BM20" i="14"/>
  <c r="BN20" i="14" a="1"/>
  <c r="BN20" i="14"/>
  <c r="BO20" i="14" a="1"/>
  <c r="BO20" i="14"/>
  <c r="BP20" i="14" a="1"/>
  <c r="BP20" i="14"/>
  <c r="BQ20" i="14" a="1"/>
  <c r="BQ20" i="14"/>
  <c r="BR20" i="14" a="1"/>
  <c r="BR20" i="14"/>
  <c r="BS20" i="14" a="1"/>
  <c r="BS20" i="14"/>
  <c r="BT20" i="14" a="1"/>
  <c r="BT20" i="14"/>
  <c r="BU20" i="14" a="1"/>
  <c r="BU20" i="14"/>
  <c r="BV20" i="14" a="1"/>
  <c r="BV20" i="14"/>
  <c r="BW20" i="14" a="1"/>
  <c r="BW20" i="14"/>
  <c r="BX20" i="14" a="1"/>
  <c r="BX20" i="14"/>
  <c r="BY20" i="14" a="1"/>
  <c r="BY20" i="14"/>
  <c r="BZ20" i="14" a="1"/>
  <c r="BZ20" i="14"/>
  <c r="CA20" i="14" a="1"/>
  <c r="CA20" i="14"/>
  <c r="CB20" i="14" a="1"/>
  <c r="CB20" i="14"/>
  <c r="CC20" i="14" a="1"/>
  <c r="CC20" i="14"/>
  <c r="CD20" i="14" a="1"/>
  <c r="CD20" i="14"/>
  <c r="CE20" i="14" a="1"/>
  <c r="CE20" i="14"/>
  <c r="CF20" i="14" a="1"/>
  <c r="CF20" i="14"/>
  <c r="CG20" i="14" a="1"/>
  <c r="CG20" i="14"/>
  <c r="CH20" i="14" a="1"/>
  <c r="CH20" i="14"/>
  <c r="CI20" i="14" a="1"/>
  <c r="CI20" i="14"/>
  <c r="CJ20" i="14" a="1"/>
  <c r="CJ20" i="14"/>
  <c r="CK20" i="14" a="1"/>
  <c r="CK20" i="14"/>
  <c r="CL20" i="14" a="1"/>
  <c r="CL20" i="14"/>
  <c r="CM20" i="14" a="1"/>
  <c r="CM20" i="14"/>
  <c r="CN20" i="14" a="1"/>
  <c r="CN20" i="14"/>
  <c r="CO20" i="14" a="1"/>
  <c r="CO20" i="14"/>
  <c r="CP20" i="14" a="1"/>
  <c r="CP20" i="14"/>
  <c r="CQ20" i="14" a="1"/>
  <c r="CQ20" i="14"/>
  <c r="CR20" i="14" a="1"/>
  <c r="CR20" i="14"/>
  <c r="CS20" i="14" a="1"/>
  <c r="CS20" i="14"/>
  <c r="CT20" i="14" a="1"/>
  <c r="CT20" i="14"/>
  <c r="CU20" i="14" a="1"/>
  <c r="CU20" i="14"/>
  <c r="CV20" i="14" a="1"/>
  <c r="CV20" i="14"/>
  <c r="CW20" i="14" a="1"/>
  <c r="CW20" i="14"/>
  <c r="CX20" i="14" a="1"/>
  <c r="CX20" i="14"/>
  <c r="CY20" i="14" a="1"/>
  <c r="CY20" i="14"/>
  <c r="CZ20" i="14" a="1"/>
  <c r="CZ20" i="14"/>
  <c r="DA20" i="14" a="1"/>
  <c r="DA20" i="14"/>
  <c r="DB20" i="14" a="1"/>
  <c r="DB20" i="14"/>
  <c r="DC20" i="14" a="1"/>
  <c r="DC20" i="14"/>
  <c r="DD20" i="14" a="1"/>
  <c r="DD20" i="14"/>
  <c r="DE20" i="14" a="1"/>
  <c r="DE20" i="14"/>
  <c r="DF20" i="14" a="1"/>
  <c r="DF20" i="14"/>
  <c r="DG20" i="14" a="1"/>
  <c r="DG20" i="14"/>
  <c r="DH20" i="14" a="1"/>
  <c r="DH20" i="14"/>
  <c r="DI20" i="14" a="1"/>
  <c r="DI20" i="14"/>
  <c r="DJ20" i="14" a="1"/>
  <c r="DJ20" i="14"/>
  <c r="DK20" i="14" a="1"/>
  <c r="DK20" i="14"/>
  <c r="DL20" i="14" a="1"/>
  <c r="DL20" i="14"/>
  <c r="DM20" i="14" a="1"/>
  <c r="DM20" i="14"/>
  <c r="DN20" i="14" a="1"/>
  <c r="DN20" i="14"/>
  <c r="DO20" i="14" a="1"/>
  <c r="DO20" i="14"/>
  <c r="DP20" i="14" a="1"/>
  <c r="DP20" i="14"/>
  <c r="DQ20" i="14" a="1"/>
  <c r="DQ20" i="14"/>
  <c r="DR20" i="14" a="1"/>
  <c r="DR20" i="14"/>
  <c r="DS20" i="14" a="1"/>
  <c r="DS20" i="14"/>
  <c r="DT20" i="14" a="1"/>
  <c r="DT20" i="14"/>
  <c r="DU20" i="14" a="1"/>
  <c r="DU20" i="14"/>
  <c r="DV20" i="14" a="1"/>
  <c r="DV20" i="14"/>
  <c r="DW20" i="14" a="1"/>
  <c r="DW20" i="14"/>
  <c r="DX20" i="14" a="1"/>
  <c r="DX20" i="14"/>
  <c r="W26" i="14" a="1"/>
  <c r="W26" i="14"/>
  <c r="X26" i="14" a="1"/>
  <c r="X26" i="14"/>
  <c r="Y26" i="14" a="1"/>
  <c r="Y26" i="14"/>
  <c r="Z26" i="14" a="1"/>
  <c r="Z26" i="14"/>
  <c r="AA26" i="14" a="1"/>
  <c r="AA26" i="14"/>
  <c r="AB26" i="14" a="1"/>
  <c r="AB26" i="14"/>
  <c r="AC26" i="14" a="1"/>
  <c r="AC26" i="14"/>
  <c r="AD26" i="14" a="1"/>
  <c r="AD26" i="14"/>
  <c r="AE26" i="14" a="1"/>
  <c r="AE26" i="14"/>
  <c r="AF26" i="14" a="1"/>
  <c r="AF26" i="14"/>
  <c r="AG26" i="14" a="1"/>
  <c r="AG26" i="14"/>
  <c r="AH26" i="14" a="1"/>
  <c r="AH26" i="14"/>
  <c r="AI26" i="14" a="1"/>
  <c r="AI26" i="14"/>
  <c r="AJ26" i="14" a="1"/>
  <c r="AJ26" i="14"/>
  <c r="AK26" i="14" a="1"/>
  <c r="AK26" i="14"/>
  <c r="AL26" i="14" a="1"/>
  <c r="AL26" i="14"/>
  <c r="AM26" i="14" a="1"/>
  <c r="AM26" i="14"/>
  <c r="AN26" i="14" a="1"/>
  <c r="AN26" i="14"/>
  <c r="AO26" i="14" a="1"/>
  <c r="AO26" i="14"/>
  <c r="AP26" i="14" a="1"/>
  <c r="AP26" i="14"/>
  <c r="AQ26" i="14" a="1"/>
  <c r="AQ26" i="14"/>
  <c r="AR26" i="14" a="1"/>
  <c r="AR26" i="14"/>
  <c r="AS26" i="14" a="1"/>
  <c r="AS26" i="14"/>
  <c r="AT26" i="14" a="1"/>
  <c r="AT26" i="14"/>
  <c r="AU26" i="14" a="1"/>
  <c r="AU26" i="14"/>
  <c r="AV26" i="14" a="1"/>
  <c r="AV26" i="14"/>
  <c r="AW26" i="14" a="1"/>
  <c r="AW26" i="14"/>
  <c r="AX26" i="14" a="1"/>
  <c r="AX26" i="14"/>
  <c r="AY26" i="14" a="1"/>
  <c r="AY26" i="14"/>
  <c r="AZ26" i="14" a="1"/>
  <c r="AZ26" i="14"/>
  <c r="BA26" i="14" a="1"/>
  <c r="BA26" i="14"/>
  <c r="BB26" i="14" a="1"/>
  <c r="BB26" i="14"/>
  <c r="BC26" i="14" a="1"/>
  <c r="BC26" i="14"/>
  <c r="BD26" i="14" a="1"/>
  <c r="BD26" i="14"/>
  <c r="BE26" i="14" a="1"/>
  <c r="BE26" i="14"/>
  <c r="BF26" i="14" a="1"/>
  <c r="BF26" i="14"/>
  <c r="BG26" i="14" a="1"/>
  <c r="BG26" i="14"/>
  <c r="BH26" i="14" a="1"/>
  <c r="BH26" i="14"/>
  <c r="BI26" i="14" a="1"/>
  <c r="BI26" i="14"/>
  <c r="BJ26" i="14" a="1"/>
  <c r="BJ26" i="14"/>
  <c r="BK26" i="14" a="1"/>
  <c r="BK26" i="14"/>
  <c r="BL26" i="14" a="1"/>
  <c r="BL26" i="14"/>
  <c r="BM26" i="14" a="1"/>
  <c r="BM26" i="14"/>
  <c r="BN26" i="14" a="1"/>
  <c r="BN26" i="14"/>
  <c r="BO26" i="14" a="1"/>
  <c r="BO26" i="14"/>
  <c r="BP26" i="14" a="1"/>
  <c r="BP26" i="14"/>
  <c r="BQ26" i="14" a="1"/>
  <c r="BQ26" i="14"/>
  <c r="BR26" i="14" a="1"/>
  <c r="BR26" i="14"/>
  <c r="BS26" i="14" a="1"/>
  <c r="BS26" i="14"/>
  <c r="BT26" i="14" a="1"/>
  <c r="BT26" i="14"/>
  <c r="BU26" i="14" a="1"/>
  <c r="BU26" i="14"/>
  <c r="BV26" i="14" a="1"/>
  <c r="BV26" i="14"/>
  <c r="BW26" i="14" a="1"/>
  <c r="BW26" i="14"/>
  <c r="BX26" i="14" a="1"/>
  <c r="BX26" i="14"/>
  <c r="BY26" i="14" a="1"/>
  <c r="BY26" i="14"/>
  <c r="BZ26" i="14" a="1"/>
  <c r="BZ26" i="14"/>
  <c r="CA26" i="14" a="1"/>
  <c r="CA26" i="14"/>
  <c r="CB26" i="14" a="1"/>
  <c r="CB26" i="14"/>
  <c r="CC26" i="14" a="1"/>
  <c r="CC26" i="14"/>
  <c r="CD26" i="14" a="1"/>
  <c r="CD26" i="14"/>
  <c r="CE26" i="14" a="1"/>
  <c r="CE26" i="14"/>
  <c r="CF26" i="14" a="1"/>
  <c r="CF26" i="14"/>
  <c r="CG26" i="14" a="1"/>
  <c r="CG26" i="14"/>
  <c r="CH26" i="14" a="1"/>
  <c r="CH26" i="14"/>
  <c r="CI26" i="14" a="1"/>
  <c r="CI26" i="14"/>
  <c r="CJ26" i="14" a="1"/>
  <c r="CJ26" i="14"/>
  <c r="CK26" i="14" a="1"/>
  <c r="CK26" i="14"/>
  <c r="CL26" i="14" a="1"/>
  <c r="CL26" i="14"/>
  <c r="CM26" i="14" a="1"/>
  <c r="CM26" i="14"/>
  <c r="CN26" i="14" a="1"/>
  <c r="CN26" i="14"/>
  <c r="CO26" i="14" a="1"/>
  <c r="CO26" i="14"/>
  <c r="CP26" i="14" a="1"/>
  <c r="CP26" i="14"/>
  <c r="CQ26" i="14" a="1"/>
  <c r="CQ26" i="14"/>
  <c r="CR26" i="14" a="1"/>
  <c r="CR26" i="14"/>
  <c r="CS26" i="14" a="1"/>
  <c r="CS26" i="14"/>
  <c r="CT26" i="14" a="1"/>
  <c r="CT26" i="14"/>
  <c r="CU26" i="14" a="1"/>
  <c r="CU26" i="14"/>
  <c r="CV26" i="14" a="1"/>
  <c r="CV26" i="14"/>
  <c r="CW26" i="14" a="1"/>
  <c r="CW26" i="14"/>
  <c r="CX26" i="14" a="1"/>
  <c r="CX26" i="14"/>
  <c r="CY26" i="14" a="1"/>
  <c r="CY26" i="14"/>
  <c r="CZ26" i="14" a="1"/>
  <c r="CZ26" i="14"/>
  <c r="DA26" i="14" a="1"/>
  <c r="DA26" i="14"/>
  <c r="DB26" i="14" a="1"/>
  <c r="DB26" i="14"/>
  <c r="DC26" i="14" a="1"/>
  <c r="DC26" i="14"/>
  <c r="DD26" i="14" a="1"/>
  <c r="DD26" i="14"/>
  <c r="DE26" i="14" a="1"/>
  <c r="DE26" i="14"/>
  <c r="DF26" i="14" a="1"/>
  <c r="DF26" i="14"/>
  <c r="DG26" i="14" a="1"/>
  <c r="DG26" i="14"/>
  <c r="DH26" i="14" a="1"/>
  <c r="DH26" i="14"/>
  <c r="DI26" i="14" a="1"/>
  <c r="DI26" i="14"/>
  <c r="DJ26" i="14" a="1"/>
  <c r="DJ26" i="14"/>
  <c r="DK26" i="14" a="1"/>
  <c r="DK26" i="14"/>
  <c r="DL26" i="14" a="1"/>
  <c r="DL26" i="14"/>
  <c r="DM26" i="14" a="1"/>
  <c r="DM26" i="14"/>
  <c r="DN26" i="14" a="1"/>
  <c r="DN26" i="14"/>
  <c r="DO26" i="14" a="1"/>
  <c r="DO26" i="14"/>
  <c r="DP26" i="14" a="1"/>
  <c r="DP26" i="14"/>
  <c r="DQ26" i="14" a="1"/>
  <c r="DQ26" i="14"/>
  <c r="DR26" i="14" a="1"/>
  <c r="DR26" i="14"/>
  <c r="DS26" i="14" a="1"/>
  <c r="DS26" i="14"/>
  <c r="DT26" i="14" a="1"/>
  <c r="DT26" i="14"/>
  <c r="DU26" i="14" a="1"/>
  <c r="DU26" i="14"/>
  <c r="DV26" i="14" a="1"/>
  <c r="DV26" i="14"/>
  <c r="DW26" i="14" a="1"/>
  <c r="DW26" i="14"/>
  <c r="DX26" i="14" a="1"/>
  <c r="DX26" i="14"/>
  <c r="Q32" i="14" a="1"/>
  <c r="Q32" i="14"/>
  <c r="R32" i="14" a="1"/>
  <c r="R32" i="14"/>
  <c r="S32" i="14" a="1"/>
  <c r="S32" i="14"/>
  <c r="T32" i="14" a="1"/>
  <c r="T32" i="14"/>
  <c r="U32" i="14" a="1"/>
  <c r="U32" i="14"/>
  <c r="V32" i="14" a="1"/>
  <c r="V32" i="14"/>
  <c r="W32" i="14" a="1"/>
  <c r="W32" i="14"/>
  <c r="X32" i="14" a="1"/>
  <c r="X32" i="14"/>
  <c r="Y32" i="14" a="1"/>
  <c r="Y32" i="14"/>
  <c r="Z32" i="14" a="1"/>
  <c r="Z32" i="14"/>
  <c r="AA32" i="14" a="1"/>
  <c r="AA32" i="14"/>
  <c r="AB32" i="14" a="1"/>
  <c r="AB32" i="14"/>
  <c r="AC32" i="14" a="1"/>
  <c r="AC32" i="14"/>
  <c r="AD32" i="14" a="1"/>
  <c r="AD32" i="14"/>
  <c r="AE32" i="14" a="1"/>
  <c r="AE32" i="14"/>
  <c r="AF32" i="14" a="1"/>
  <c r="AF32" i="14"/>
  <c r="AG32" i="14" a="1"/>
  <c r="AG32" i="14"/>
  <c r="AH32" i="14" a="1"/>
  <c r="AH32" i="14"/>
  <c r="AI32" i="14" a="1"/>
  <c r="AI32" i="14"/>
  <c r="AJ32" i="14" a="1"/>
  <c r="AJ32" i="14"/>
  <c r="AK32" i="14" a="1"/>
  <c r="AK32" i="14"/>
  <c r="AL32" i="14" a="1"/>
  <c r="AL32" i="14"/>
  <c r="AM32" i="14" a="1"/>
  <c r="AM32" i="14"/>
  <c r="AN32" i="14" a="1"/>
  <c r="AN32" i="14"/>
  <c r="AO32" i="14" a="1"/>
  <c r="AO32" i="14"/>
  <c r="AP32" i="14" a="1"/>
  <c r="AP32" i="14"/>
  <c r="AQ32" i="14" a="1"/>
  <c r="AQ32" i="14"/>
  <c r="AR32" i="14" a="1"/>
  <c r="AR32" i="14"/>
  <c r="AS32" i="14" a="1"/>
  <c r="AS32" i="14"/>
  <c r="AT32" i="14" a="1"/>
  <c r="AT32" i="14"/>
  <c r="AU32" i="14" a="1"/>
  <c r="AU32" i="14"/>
  <c r="AV32" i="14" a="1"/>
  <c r="AV32" i="14"/>
  <c r="AW32" i="14" a="1"/>
  <c r="AW32" i="14"/>
  <c r="AX32" i="14" a="1"/>
  <c r="AX32" i="14"/>
  <c r="AY32" i="14" a="1"/>
  <c r="AY32" i="14"/>
  <c r="AZ32" i="14" a="1"/>
  <c r="AZ32" i="14"/>
  <c r="BA32" i="14" a="1"/>
  <c r="BA32" i="14"/>
  <c r="BB32" i="14" a="1"/>
  <c r="BB32" i="14"/>
  <c r="BC32" i="14" a="1"/>
  <c r="BC32" i="14"/>
  <c r="BD32" i="14" a="1"/>
  <c r="BD32" i="14"/>
  <c r="BE32" i="14" a="1"/>
  <c r="BE32" i="14"/>
  <c r="BF32" i="14" a="1"/>
  <c r="BF32" i="14"/>
  <c r="BG32" i="14" a="1"/>
  <c r="BG32" i="14"/>
  <c r="BH32" i="14" a="1"/>
  <c r="BH32" i="14"/>
  <c r="BI32" i="14" a="1"/>
  <c r="BI32" i="14"/>
  <c r="BJ32" i="14" a="1"/>
  <c r="BJ32" i="14"/>
  <c r="BK32" i="14" a="1"/>
  <c r="BK32" i="14"/>
  <c r="BL32" i="14" a="1"/>
  <c r="BL32" i="14"/>
  <c r="BM32" i="14" a="1"/>
  <c r="BM32" i="14"/>
  <c r="BN32" i="14" a="1"/>
  <c r="BN32" i="14"/>
  <c r="BO32" i="14" a="1"/>
  <c r="BO32" i="14"/>
  <c r="BP32" i="14" a="1"/>
  <c r="BP32" i="14"/>
  <c r="BQ32" i="14" a="1"/>
  <c r="BQ32" i="14"/>
  <c r="BR32" i="14" a="1"/>
  <c r="BR32" i="14"/>
  <c r="BS32" i="14" a="1"/>
  <c r="BS32" i="14"/>
  <c r="BT32" i="14" a="1"/>
  <c r="BT32" i="14"/>
  <c r="BU32" i="14" a="1"/>
  <c r="BU32" i="14"/>
  <c r="BV32" i="14" a="1"/>
  <c r="BV32" i="14"/>
  <c r="BW32" i="14" a="1"/>
  <c r="BW32" i="14"/>
  <c r="BX32" i="14" a="1"/>
  <c r="BX32" i="14"/>
  <c r="BY32" i="14" a="1"/>
  <c r="BY32" i="14"/>
  <c r="BZ32" i="14" a="1"/>
  <c r="BZ32" i="14"/>
  <c r="CA32" i="14" a="1"/>
  <c r="CA32" i="14"/>
  <c r="CB32" i="14" a="1"/>
  <c r="CB32" i="14"/>
  <c r="CC32" i="14" a="1"/>
  <c r="CC32" i="14"/>
  <c r="CD32" i="14" a="1"/>
  <c r="CD32" i="14"/>
  <c r="CE32" i="14" a="1"/>
  <c r="CE32" i="14"/>
  <c r="CF32" i="14" a="1"/>
  <c r="CF32" i="14"/>
  <c r="CG32" i="14" a="1"/>
  <c r="CG32" i="14"/>
  <c r="CH32" i="14" a="1"/>
  <c r="CH32" i="14"/>
  <c r="CI32" i="14" a="1"/>
  <c r="CI32" i="14"/>
  <c r="CJ32" i="14" a="1"/>
  <c r="CJ32" i="14"/>
  <c r="CK32" i="14" a="1"/>
  <c r="CK32" i="14"/>
  <c r="CL32" i="14" a="1"/>
  <c r="CL32" i="14"/>
  <c r="CM32" i="14" a="1"/>
  <c r="CM32" i="14"/>
  <c r="CN32" i="14" a="1"/>
  <c r="CN32" i="14"/>
  <c r="CO32" i="14" a="1"/>
  <c r="CO32" i="14"/>
  <c r="CP32" i="14" a="1"/>
  <c r="CP32" i="14"/>
  <c r="CQ32" i="14" a="1"/>
  <c r="CQ32" i="14"/>
  <c r="CR32" i="14" a="1"/>
  <c r="CR32" i="14"/>
  <c r="CS32" i="14" a="1"/>
  <c r="CS32" i="14"/>
  <c r="CT32" i="14" a="1"/>
  <c r="CT32" i="14"/>
  <c r="CU32" i="14" a="1"/>
  <c r="CU32" i="14"/>
  <c r="CV32" i="14" a="1"/>
  <c r="CV32" i="14"/>
  <c r="CW32" i="14" a="1"/>
  <c r="CW32" i="14"/>
  <c r="CX32" i="14" a="1"/>
  <c r="CX32" i="14"/>
  <c r="CY32" i="14" a="1"/>
  <c r="CY32" i="14"/>
  <c r="CZ32" i="14" a="1"/>
  <c r="CZ32" i="14"/>
  <c r="DA32" i="14" a="1"/>
  <c r="DA32" i="14"/>
  <c r="DB32" i="14" a="1"/>
  <c r="DB32" i="14"/>
  <c r="DC32" i="14" a="1"/>
  <c r="DC32" i="14"/>
  <c r="DD32" i="14" a="1"/>
  <c r="DD32" i="14"/>
  <c r="DE32" i="14" a="1"/>
  <c r="DE32" i="14"/>
  <c r="DF32" i="14" a="1"/>
  <c r="DF32" i="14"/>
  <c r="DG32" i="14" a="1"/>
  <c r="DG32" i="14"/>
  <c r="DH32" i="14" a="1"/>
  <c r="DH32" i="14"/>
  <c r="DI32" i="14" a="1"/>
  <c r="DI32" i="14"/>
  <c r="DJ32" i="14" a="1"/>
  <c r="DJ32" i="14"/>
  <c r="DK32" i="14" a="1"/>
  <c r="DK32" i="14"/>
  <c r="DL32" i="14" a="1"/>
  <c r="DL32" i="14"/>
  <c r="DM32" i="14" a="1"/>
  <c r="DM32" i="14"/>
  <c r="DN32" i="14" a="1"/>
  <c r="DN32" i="14"/>
  <c r="DO32" i="14" a="1"/>
  <c r="DO32" i="14"/>
  <c r="DP32" i="14" a="1"/>
  <c r="DP32" i="14"/>
  <c r="DQ32" i="14" a="1"/>
  <c r="DQ32" i="14"/>
  <c r="DR32" i="14" a="1"/>
  <c r="DR32" i="14"/>
  <c r="DS32" i="14" a="1"/>
  <c r="DS32" i="14"/>
  <c r="DT32" i="14" a="1"/>
  <c r="DT32" i="14"/>
  <c r="DU32" i="14" a="1"/>
  <c r="DU32" i="14"/>
  <c r="DV32" i="14" a="1"/>
  <c r="DV32" i="14"/>
  <c r="DW32" i="14" a="1"/>
  <c r="DW32" i="14"/>
  <c r="DX32" i="14" a="1"/>
  <c r="DX32" i="14"/>
  <c r="L61" i="14" a="1"/>
  <c r="L61" i="14"/>
  <c r="M61" i="14" a="1"/>
  <c r="M61" i="14"/>
  <c r="N61" i="14" a="1"/>
  <c r="N61" i="14"/>
  <c r="O61" i="14" a="1"/>
  <c r="O61" i="14"/>
  <c r="P61" i="14" a="1"/>
  <c r="P61" i="14"/>
  <c r="Q61" i="14" a="1"/>
  <c r="Q61" i="14"/>
  <c r="R61" i="14" a="1"/>
  <c r="R61" i="14"/>
  <c r="S61" i="14" a="1"/>
  <c r="S61" i="14"/>
  <c r="T61" i="14" a="1"/>
  <c r="T61" i="14"/>
  <c r="U61" i="14" a="1"/>
  <c r="U61" i="14"/>
  <c r="V61" i="14" a="1"/>
  <c r="V61" i="14"/>
  <c r="W61" i="14" a="1"/>
  <c r="W61" i="14"/>
  <c r="X61" i="14" a="1"/>
  <c r="X61" i="14"/>
  <c r="Y61" i="14" a="1"/>
  <c r="Y61" i="14"/>
  <c r="Z61" i="14" a="1"/>
  <c r="Z61" i="14"/>
  <c r="AA61" i="14" a="1"/>
  <c r="AA61" i="14"/>
  <c r="AB61" i="14" a="1"/>
  <c r="AB61" i="14"/>
  <c r="AC61" i="14" a="1"/>
  <c r="AC61" i="14"/>
  <c r="AD61" i="14" a="1"/>
  <c r="AD61" i="14"/>
  <c r="AE61" i="14" a="1"/>
  <c r="AE61" i="14"/>
  <c r="AF61" i="14" a="1"/>
  <c r="AF61" i="14"/>
  <c r="AG61" i="14" a="1"/>
  <c r="AG61" i="14"/>
  <c r="AH61" i="14" a="1"/>
  <c r="AH61" i="14"/>
  <c r="AI61" i="14" a="1"/>
  <c r="AI61" i="14"/>
  <c r="AJ61" i="14" a="1"/>
  <c r="AJ61" i="14"/>
  <c r="AK61" i="14" a="1"/>
  <c r="AK61" i="14"/>
  <c r="AL61" i="14" a="1"/>
  <c r="AL61" i="14"/>
  <c r="AM61" i="14" a="1"/>
  <c r="AM61" i="14"/>
  <c r="AN61" i="14" a="1"/>
  <c r="AN61" i="14"/>
  <c r="AO61" i="14" a="1"/>
  <c r="AO61" i="14"/>
  <c r="AP61" i="14" a="1"/>
  <c r="AP61" i="14"/>
  <c r="AQ61" i="14" a="1"/>
  <c r="AQ61" i="14"/>
  <c r="AR61" i="14" a="1"/>
  <c r="AR61" i="14"/>
  <c r="AS61" i="14" a="1"/>
  <c r="AS61" i="14"/>
  <c r="AT61" i="14" a="1"/>
  <c r="AT61" i="14"/>
  <c r="AU61" i="14" a="1"/>
  <c r="AU61" i="14"/>
  <c r="AV61" i="14" a="1"/>
  <c r="AV61" i="14"/>
  <c r="AW61" i="14" a="1"/>
  <c r="AW61" i="14"/>
  <c r="AX61" i="14" a="1"/>
  <c r="AX61" i="14"/>
  <c r="AY61" i="14" a="1"/>
  <c r="AY61" i="14"/>
  <c r="AZ61" i="14" a="1"/>
  <c r="AZ61" i="14"/>
  <c r="BA61" i="14" a="1"/>
  <c r="BA61" i="14"/>
  <c r="BB61" i="14" a="1"/>
  <c r="BB61" i="14"/>
  <c r="BC61" i="14" a="1"/>
  <c r="BC61" i="14"/>
  <c r="BD61" i="14" a="1"/>
  <c r="BD61" i="14"/>
  <c r="BE61" i="14" a="1"/>
  <c r="BE61" i="14"/>
  <c r="BF61" i="14" a="1"/>
  <c r="BF61" i="14"/>
  <c r="BG61" i="14" a="1"/>
  <c r="BG61" i="14"/>
  <c r="BH61" i="14" a="1"/>
  <c r="BH61" i="14"/>
  <c r="BI61" i="14" a="1"/>
  <c r="BI61" i="14"/>
  <c r="BJ61" i="14" a="1"/>
  <c r="BJ61" i="14"/>
  <c r="BK61" i="14" a="1"/>
  <c r="BK61" i="14"/>
  <c r="BL61" i="14" a="1"/>
  <c r="BL61" i="14"/>
  <c r="BM61" i="14" a="1"/>
  <c r="BM61" i="14"/>
  <c r="BN61" i="14" a="1"/>
  <c r="BN61" i="14"/>
  <c r="BO61" i="14" a="1"/>
  <c r="BO61" i="14"/>
  <c r="BP61" i="14" a="1"/>
  <c r="BP61" i="14"/>
  <c r="BQ61" i="14" a="1"/>
  <c r="BQ61" i="14"/>
  <c r="BR61" i="14" a="1"/>
  <c r="BR61" i="14"/>
  <c r="BS61" i="14" a="1"/>
  <c r="BS61" i="14"/>
  <c r="BT61" i="14" a="1"/>
  <c r="BT61" i="14"/>
  <c r="BU61" i="14" a="1"/>
  <c r="BU61" i="14"/>
  <c r="BV61" i="14" a="1"/>
  <c r="BV61" i="14"/>
  <c r="BW61" i="14" a="1"/>
  <c r="BW61" i="14"/>
  <c r="BX61" i="14" a="1"/>
  <c r="BX61" i="14"/>
  <c r="BY61" i="14" a="1"/>
  <c r="BY61" i="14"/>
  <c r="BZ61" i="14" a="1"/>
  <c r="BZ61" i="14"/>
  <c r="CA61" i="14" a="1"/>
  <c r="CA61" i="14"/>
  <c r="CB61" i="14" a="1"/>
  <c r="CB61" i="14"/>
  <c r="CC61" i="14" a="1"/>
  <c r="CC61" i="14"/>
  <c r="CD61" i="14" a="1"/>
  <c r="CD61" i="14"/>
  <c r="CE61" i="14" a="1"/>
  <c r="CE61" i="14"/>
  <c r="CF61" i="14" a="1"/>
  <c r="CF61" i="14"/>
  <c r="CG61" i="14" a="1"/>
  <c r="CG61" i="14"/>
  <c r="CH61" i="14" a="1"/>
  <c r="CH61" i="14"/>
  <c r="CI61" i="14" a="1"/>
  <c r="CI61" i="14"/>
  <c r="CJ61" i="14" a="1"/>
  <c r="CJ61" i="14"/>
  <c r="CK61" i="14" a="1"/>
  <c r="CK61" i="14"/>
  <c r="CL61" i="14" a="1"/>
  <c r="CL61" i="14"/>
  <c r="CM61" i="14" a="1"/>
  <c r="CM61" i="14"/>
  <c r="CN61" i="14" a="1"/>
  <c r="CN61" i="14"/>
  <c r="CO61" i="14" a="1"/>
  <c r="CO61" i="14"/>
  <c r="CP61" i="14" a="1"/>
  <c r="CP61" i="14"/>
  <c r="CQ61" i="14" a="1"/>
  <c r="CQ61" i="14"/>
  <c r="CR61" i="14" a="1"/>
  <c r="CR61" i="14"/>
  <c r="CS61" i="14" a="1"/>
  <c r="CS61" i="14"/>
  <c r="CT61" i="14" a="1"/>
  <c r="CT61" i="14"/>
  <c r="CU61" i="14" a="1"/>
  <c r="CU61" i="14"/>
  <c r="CV61" i="14" a="1"/>
  <c r="CV61" i="14"/>
  <c r="CW61" i="14" a="1"/>
  <c r="CW61" i="14"/>
  <c r="CX61" i="14" a="1"/>
  <c r="CX61" i="14"/>
  <c r="CY61" i="14" a="1"/>
  <c r="CY61" i="14"/>
  <c r="CZ61" i="14" a="1"/>
  <c r="CZ61" i="14"/>
  <c r="DA61" i="14" a="1"/>
  <c r="DA61" i="14"/>
  <c r="DB61" i="14" a="1"/>
  <c r="DB61" i="14"/>
  <c r="DC61" i="14" a="1"/>
  <c r="DC61" i="14"/>
  <c r="DD61" i="14" a="1"/>
  <c r="DD61" i="14"/>
  <c r="DE61" i="14" a="1"/>
  <c r="DE61" i="14"/>
  <c r="DF61" i="14" a="1"/>
  <c r="DF61" i="14"/>
  <c r="DG61" i="14" a="1"/>
  <c r="DG61" i="14"/>
  <c r="DH61" i="14" a="1"/>
  <c r="DH61" i="14"/>
  <c r="DI61" i="14" a="1"/>
  <c r="DI61" i="14"/>
  <c r="DJ61" i="14" a="1"/>
  <c r="DJ61" i="14"/>
  <c r="DK61" i="14" a="1"/>
  <c r="DK61" i="14"/>
  <c r="DL61" i="14" a="1"/>
  <c r="DL61" i="14"/>
  <c r="DM61" i="14" a="1"/>
  <c r="DM61" i="14"/>
  <c r="DN61" i="14" a="1"/>
  <c r="DN61" i="14"/>
  <c r="DO61" i="14" a="1"/>
  <c r="DO61" i="14"/>
  <c r="DP61" i="14" a="1"/>
  <c r="DP61" i="14"/>
  <c r="DQ61" i="14" a="1"/>
  <c r="DQ61" i="14"/>
  <c r="DR61" i="14" a="1"/>
  <c r="DR61" i="14"/>
  <c r="DS61" i="14" a="1"/>
  <c r="DS61" i="14"/>
  <c r="DT61" i="14" a="1"/>
  <c r="DT61" i="14"/>
  <c r="DU61" i="14" a="1"/>
  <c r="DU61" i="14"/>
  <c r="DV61" i="14" a="1"/>
  <c r="DV61" i="14"/>
  <c r="DW61" i="14" a="1"/>
  <c r="DW61" i="14"/>
  <c r="DX61" i="14" a="1"/>
  <c r="DX61" i="14"/>
  <c r="U40" i="14" a="1"/>
  <c r="U40" i="14"/>
  <c r="V40" i="14" a="1"/>
  <c r="V40" i="14"/>
  <c r="W40" i="14" a="1"/>
  <c r="W40" i="14"/>
  <c r="X40" i="14" a="1"/>
  <c r="X40" i="14"/>
  <c r="Y40" i="14" a="1"/>
  <c r="Y40" i="14"/>
  <c r="Z40" i="14" a="1"/>
  <c r="Z40" i="14"/>
  <c r="AA40" i="14" a="1"/>
  <c r="AA40" i="14"/>
  <c r="AB40" i="14" a="1"/>
  <c r="AB40" i="14"/>
  <c r="AC40" i="14" a="1"/>
  <c r="AC40" i="14"/>
  <c r="AD40" i="14" a="1"/>
  <c r="AD40" i="14"/>
  <c r="AE40" i="14" a="1"/>
  <c r="AE40" i="14"/>
  <c r="AF40" i="14" a="1"/>
  <c r="AF40" i="14"/>
  <c r="AG40" i="14" a="1"/>
  <c r="AG40" i="14"/>
  <c r="AH40" i="14" a="1"/>
  <c r="AH40" i="14"/>
  <c r="AI40" i="14" a="1"/>
  <c r="AI40" i="14"/>
  <c r="AJ40" i="14" a="1"/>
  <c r="AJ40" i="14"/>
  <c r="AK40" i="14" a="1"/>
  <c r="AK40" i="14"/>
  <c r="AL40" i="14" a="1"/>
  <c r="AL40" i="14"/>
  <c r="AM40" i="14" a="1"/>
  <c r="AM40" i="14"/>
  <c r="AN40" i="14" a="1"/>
  <c r="AN40" i="14"/>
  <c r="AO40" i="14" a="1"/>
  <c r="AO40" i="14"/>
  <c r="AP40" i="14" a="1"/>
  <c r="AP40" i="14"/>
  <c r="AQ40" i="14" a="1"/>
  <c r="AQ40" i="14"/>
  <c r="AR40" i="14" a="1"/>
  <c r="AR40" i="14"/>
  <c r="AS40" i="14" a="1"/>
  <c r="AS40" i="14"/>
  <c r="AT40" i="14" a="1"/>
  <c r="AT40" i="14"/>
  <c r="AU40" i="14" a="1"/>
  <c r="AU40" i="14"/>
  <c r="AV40" i="14" a="1"/>
  <c r="AV40" i="14"/>
  <c r="AW40" i="14" a="1"/>
  <c r="AW40" i="14"/>
  <c r="AX40" i="14" a="1"/>
  <c r="AX40" i="14"/>
  <c r="AY40" i="14" a="1"/>
  <c r="AY40" i="14"/>
  <c r="AZ40" i="14" a="1"/>
  <c r="AZ40" i="14"/>
  <c r="BA40" i="14" a="1"/>
  <c r="BA40" i="14"/>
  <c r="BB40" i="14" a="1"/>
  <c r="BB40" i="14"/>
  <c r="BC40" i="14" a="1"/>
  <c r="BC40" i="14"/>
  <c r="BD40" i="14" a="1"/>
  <c r="BD40" i="14"/>
  <c r="BE40" i="14" a="1"/>
  <c r="BE40" i="14"/>
  <c r="BF40" i="14" a="1"/>
  <c r="BF40" i="14"/>
  <c r="BG40" i="14" a="1"/>
  <c r="BG40" i="14"/>
  <c r="BH40" i="14" a="1"/>
  <c r="BH40" i="14"/>
  <c r="BI40" i="14" a="1"/>
  <c r="BI40" i="14"/>
  <c r="BJ40" i="14" a="1"/>
  <c r="BJ40" i="14"/>
  <c r="BK40" i="14" a="1"/>
  <c r="BK40" i="14"/>
  <c r="BL40" i="14" a="1"/>
  <c r="BL40" i="14"/>
  <c r="BM40" i="14" a="1"/>
  <c r="BM40" i="14"/>
  <c r="BN40" i="14" a="1"/>
  <c r="BN40" i="14"/>
  <c r="BO40" i="14" a="1"/>
  <c r="BO40" i="14"/>
  <c r="BP40" i="14" a="1"/>
  <c r="BP40" i="14"/>
  <c r="BQ40" i="14" a="1"/>
  <c r="BQ40" i="14"/>
  <c r="BR40" i="14" a="1"/>
  <c r="BR40" i="14"/>
  <c r="BS40" i="14" a="1"/>
  <c r="BS40" i="14"/>
  <c r="BT40" i="14" a="1"/>
  <c r="BT40" i="14"/>
  <c r="BU40" i="14" a="1"/>
  <c r="BU40" i="14"/>
  <c r="BV40" i="14" a="1"/>
  <c r="BV40" i="14"/>
  <c r="BW40" i="14" a="1"/>
  <c r="BW40" i="14"/>
  <c r="BX40" i="14" a="1"/>
  <c r="BX40" i="14"/>
  <c r="BY40" i="14" a="1"/>
  <c r="BY40" i="14"/>
  <c r="BZ40" i="14" a="1"/>
  <c r="BZ40" i="14"/>
  <c r="CA40" i="14" a="1"/>
  <c r="CA40" i="14"/>
  <c r="CB40" i="14" a="1"/>
  <c r="CB40" i="14"/>
  <c r="CC40" i="14" a="1"/>
  <c r="CC40" i="14"/>
  <c r="CD40" i="14" a="1"/>
  <c r="CD40" i="14"/>
  <c r="CE40" i="14" a="1"/>
  <c r="CE40" i="14"/>
  <c r="CF40" i="14" a="1"/>
  <c r="CF40" i="14"/>
  <c r="CG40" i="14" a="1"/>
  <c r="CG40" i="14"/>
  <c r="CH40" i="14" a="1"/>
  <c r="CH40" i="14"/>
  <c r="CI40" i="14" a="1"/>
  <c r="CI40" i="14"/>
  <c r="CJ40" i="14" a="1"/>
  <c r="CJ40" i="14"/>
  <c r="CK40" i="14" a="1"/>
  <c r="CK40" i="14"/>
  <c r="CL40" i="14" a="1"/>
  <c r="CL40" i="14"/>
  <c r="CM40" i="14" a="1"/>
  <c r="CM40" i="14"/>
  <c r="CN40" i="14" a="1"/>
  <c r="CN40" i="14"/>
  <c r="CO40" i="14" a="1"/>
  <c r="CO40" i="14"/>
  <c r="CP40" i="14" a="1"/>
  <c r="CP40" i="14"/>
  <c r="CQ40" i="14" a="1"/>
  <c r="CQ40" i="14"/>
  <c r="CR40" i="14" a="1"/>
  <c r="CR40" i="14"/>
  <c r="CS40" i="14" a="1"/>
  <c r="CS40" i="14"/>
  <c r="CT40" i="14" a="1"/>
  <c r="CT40" i="14"/>
  <c r="CU40" i="14" a="1"/>
  <c r="CU40" i="14"/>
  <c r="CV40" i="14" a="1"/>
  <c r="CV40" i="14"/>
  <c r="CW40" i="14" a="1"/>
  <c r="CW40" i="14"/>
  <c r="CX40" i="14" a="1"/>
  <c r="CX40" i="14"/>
  <c r="CY40" i="14" a="1"/>
  <c r="CY40" i="14"/>
  <c r="CZ40" i="14" a="1"/>
  <c r="CZ40" i="14"/>
  <c r="DA40" i="14" a="1"/>
  <c r="DA40" i="14"/>
  <c r="DB40" i="14" a="1"/>
  <c r="DB40" i="14"/>
  <c r="DC40" i="14" a="1"/>
  <c r="DC40" i="14"/>
  <c r="DD40" i="14" a="1"/>
  <c r="DD40" i="14"/>
  <c r="DE40" i="14" a="1"/>
  <c r="DE40" i="14"/>
  <c r="DF40" i="14" a="1"/>
  <c r="DF40" i="14"/>
  <c r="DG40" i="14" a="1"/>
  <c r="DG40" i="14"/>
  <c r="DH40" i="14" a="1"/>
  <c r="DH40" i="14"/>
  <c r="DI40" i="14" a="1"/>
  <c r="DI40" i="14"/>
  <c r="DJ40" i="14" a="1"/>
  <c r="DJ40" i="14"/>
  <c r="DK40" i="14" a="1"/>
  <c r="DK40" i="14"/>
  <c r="DL40" i="14" a="1"/>
  <c r="DL40" i="14"/>
  <c r="DM40" i="14" a="1"/>
  <c r="DM40" i="14"/>
  <c r="DN40" i="14" a="1"/>
  <c r="DN40" i="14"/>
  <c r="DO40" i="14" a="1"/>
  <c r="DO40" i="14"/>
  <c r="DP40" i="14" a="1"/>
  <c r="DP40" i="14"/>
  <c r="DQ40" i="14" a="1"/>
  <c r="DQ40" i="14"/>
  <c r="DR40" i="14" a="1"/>
  <c r="DR40" i="14"/>
  <c r="DS40" i="14" a="1"/>
  <c r="DS40" i="14"/>
  <c r="DT40" i="14" a="1"/>
  <c r="DT40" i="14"/>
  <c r="DU40" i="14" a="1"/>
  <c r="DU40" i="14"/>
  <c r="DV40" i="14" a="1"/>
  <c r="DV40" i="14"/>
  <c r="DW40" i="14" a="1"/>
  <c r="DW40" i="14"/>
  <c r="DX40" i="14" a="1"/>
  <c r="DX40" i="14"/>
  <c r="V3" i="14" a="1"/>
  <c r="V3" i="14"/>
  <c r="W3" i="14" a="1"/>
  <c r="W3" i="14"/>
  <c r="X3" i="14" a="1"/>
  <c r="X3" i="14"/>
  <c r="Y3" i="14" a="1"/>
  <c r="Y3" i="14"/>
  <c r="Z3" i="14" a="1"/>
  <c r="Z3" i="14"/>
  <c r="AA3" i="14" a="1"/>
  <c r="AA3" i="14"/>
  <c r="AB3" i="14" a="1"/>
  <c r="AB3" i="14"/>
  <c r="AC3" i="14" a="1"/>
  <c r="AC3" i="14"/>
  <c r="AD3" i="14" a="1"/>
  <c r="AD3" i="14"/>
  <c r="AE3" i="14" a="1"/>
  <c r="AE3" i="14"/>
  <c r="AF3" i="14" a="1"/>
  <c r="AF3" i="14"/>
  <c r="AG3" i="14" a="1"/>
  <c r="AG3" i="14"/>
  <c r="AH3" i="14" a="1"/>
  <c r="AH3" i="14"/>
  <c r="AI3" i="14" a="1"/>
  <c r="AI3" i="14"/>
  <c r="AJ3" i="14" a="1"/>
  <c r="AJ3" i="14"/>
  <c r="AK3" i="14" a="1"/>
  <c r="AK3" i="14"/>
  <c r="AL3" i="14" a="1"/>
  <c r="AL3" i="14"/>
  <c r="AM3" i="14" a="1"/>
  <c r="AM3" i="14"/>
  <c r="AN3" i="14" a="1"/>
  <c r="AN3" i="14"/>
  <c r="AO3" i="14" a="1"/>
  <c r="AO3" i="14"/>
  <c r="AP3" i="14" a="1"/>
  <c r="AP3" i="14"/>
  <c r="AQ3" i="14" a="1"/>
  <c r="AQ3" i="14"/>
  <c r="AR3" i="14" a="1"/>
  <c r="AR3" i="14"/>
  <c r="AS3" i="14" a="1"/>
  <c r="AS3" i="14"/>
  <c r="AT3" i="14" a="1"/>
  <c r="AT3" i="14"/>
  <c r="AU3" i="14" a="1"/>
  <c r="AU3" i="14"/>
  <c r="AV3" i="14" a="1"/>
  <c r="AV3" i="14"/>
  <c r="AW3" i="14" a="1"/>
  <c r="AW3" i="14"/>
  <c r="AX3" i="14" a="1"/>
  <c r="AX3" i="14"/>
  <c r="AY3" i="14" a="1"/>
  <c r="AY3" i="14"/>
  <c r="AZ3" i="14" a="1"/>
  <c r="AZ3" i="14"/>
  <c r="BA3" i="14" a="1"/>
  <c r="BA3" i="14"/>
  <c r="BB3" i="14" a="1"/>
  <c r="BB3" i="14"/>
  <c r="BC3" i="14" a="1"/>
  <c r="BC3" i="14"/>
  <c r="BD3" i="14" a="1"/>
  <c r="BD3" i="14"/>
  <c r="BE3" i="14" a="1"/>
  <c r="BE3" i="14"/>
  <c r="BF3" i="14" a="1"/>
  <c r="BF3" i="14"/>
  <c r="BG3" i="14" a="1"/>
  <c r="BG3" i="14"/>
  <c r="BH3" i="14" a="1"/>
  <c r="BH3" i="14"/>
  <c r="BI3" i="14" a="1"/>
  <c r="BI3" i="14"/>
  <c r="BJ3" i="14" a="1"/>
  <c r="BJ3" i="14"/>
  <c r="BK3" i="14" a="1"/>
  <c r="BK3" i="14"/>
  <c r="BL3" i="14" a="1"/>
  <c r="BL3" i="14"/>
  <c r="BM3" i="14" a="1"/>
  <c r="BM3" i="14"/>
  <c r="BN3" i="14" a="1"/>
  <c r="BN3" i="14"/>
  <c r="BO3" i="14" a="1"/>
  <c r="BO3" i="14"/>
  <c r="BP3" i="14" a="1"/>
  <c r="BP3" i="14"/>
  <c r="BQ3" i="14" a="1"/>
  <c r="BQ3" i="14"/>
  <c r="BR3" i="14" a="1"/>
  <c r="BR3" i="14"/>
  <c r="BS3" i="14" a="1"/>
  <c r="BS3" i="14"/>
  <c r="BT3" i="14" a="1"/>
  <c r="BT3" i="14"/>
  <c r="BU3" i="14" a="1"/>
  <c r="BU3" i="14"/>
  <c r="BV3" i="14" a="1"/>
  <c r="BV3" i="14"/>
  <c r="BW3" i="14" a="1"/>
  <c r="BW3" i="14"/>
  <c r="BX3" i="14" a="1"/>
  <c r="BX3" i="14"/>
  <c r="BY3" i="14" a="1"/>
  <c r="BY3" i="14"/>
  <c r="BZ3" i="14" a="1"/>
  <c r="BZ3" i="14"/>
  <c r="CA3" i="14" a="1"/>
  <c r="CA3" i="14"/>
  <c r="CB3" i="14" a="1"/>
  <c r="CB3" i="14"/>
  <c r="CC3" i="14" a="1"/>
  <c r="CC3" i="14"/>
  <c r="CD3" i="14" a="1"/>
  <c r="CD3" i="14"/>
  <c r="CE3" i="14" a="1"/>
  <c r="CE3" i="14"/>
  <c r="CF3" i="14" a="1"/>
  <c r="CF3" i="14"/>
  <c r="CG3" i="14" a="1"/>
  <c r="CG3" i="14"/>
  <c r="CH3" i="14" a="1"/>
  <c r="CH3" i="14"/>
  <c r="CI3" i="14" a="1"/>
  <c r="CI3" i="14"/>
  <c r="CJ3" i="14" a="1"/>
  <c r="CJ3" i="14"/>
  <c r="CK3" i="14" a="1"/>
  <c r="CK3" i="14"/>
  <c r="CL3" i="14" a="1"/>
  <c r="CL3" i="14"/>
  <c r="CM3" i="14" a="1"/>
  <c r="CM3" i="14"/>
  <c r="CN3" i="14" a="1"/>
  <c r="CN3" i="14"/>
  <c r="CO3" i="14" a="1"/>
  <c r="CO3" i="14"/>
  <c r="CP3" i="14" a="1"/>
  <c r="CP3" i="14"/>
  <c r="CQ3" i="14" a="1"/>
  <c r="CQ3" i="14"/>
  <c r="CR3" i="14" a="1"/>
  <c r="CR3" i="14"/>
  <c r="CS3" i="14" a="1"/>
  <c r="CS3" i="14"/>
  <c r="CT3" i="14" a="1"/>
  <c r="CT3" i="14"/>
  <c r="CU3" i="14" a="1"/>
  <c r="CU3" i="14"/>
  <c r="CV3" i="14" a="1"/>
  <c r="CV3" i="14"/>
  <c r="CW3" i="14" a="1"/>
  <c r="CW3" i="14"/>
  <c r="CX3" i="14" a="1"/>
  <c r="CX3" i="14"/>
  <c r="CY3" i="14" a="1"/>
  <c r="CY3" i="14"/>
  <c r="CZ3" i="14" a="1"/>
  <c r="CZ3" i="14"/>
  <c r="DA3" i="14" a="1"/>
  <c r="DA3" i="14"/>
  <c r="DB3" i="14" a="1"/>
  <c r="DB3" i="14"/>
  <c r="DC3" i="14" a="1"/>
  <c r="DC3" i="14"/>
  <c r="DD3" i="14" a="1"/>
  <c r="DD3" i="14"/>
  <c r="DE3" i="14" a="1"/>
  <c r="DE3" i="14"/>
  <c r="DF3" i="14" a="1"/>
  <c r="DF3" i="14"/>
  <c r="DG3" i="14" a="1"/>
  <c r="DG3" i="14"/>
  <c r="DH3" i="14" a="1"/>
  <c r="DH3" i="14"/>
  <c r="DI3" i="14" a="1"/>
  <c r="DI3" i="14"/>
  <c r="DJ3" i="14" a="1"/>
  <c r="DJ3" i="14"/>
  <c r="DK3" i="14" a="1"/>
  <c r="DK3" i="14"/>
  <c r="DL3" i="14" a="1"/>
  <c r="DL3" i="14"/>
  <c r="DM3" i="14" a="1"/>
  <c r="DM3" i="14"/>
  <c r="DN3" i="14" a="1"/>
  <c r="DN3" i="14"/>
  <c r="DO3" i="14" a="1"/>
  <c r="DO3" i="14"/>
  <c r="DP3" i="14" a="1"/>
  <c r="DP3" i="14"/>
  <c r="DQ3" i="14" a="1"/>
  <c r="DQ3" i="14"/>
  <c r="DR3" i="14" a="1"/>
  <c r="DR3" i="14"/>
  <c r="DS3" i="14" a="1"/>
  <c r="DS3" i="14"/>
  <c r="DT3" i="14" a="1"/>
  <c r="DT3" i="14"/>
  <c r="DU3" i="14" a="1"/>
  <c r="DU3" i="14"/>
  <c r="DV3" i="14" a="1"/>
  <c r="DV3" i="14"/>
  <c r="DW3" i="14" a="1"/>
  <c r="DW3" i="14"/>
  <c r="DX3" i="14" a="1"/>
  <c r="DX3" i="14"/>
  <c r="W38" i="14" a="1"/>
  <c r="W38" i="14"/>
  <c r="X38" i="14" a="1"/>
  <c r="X38" i="14"/>
  <c r="Y38" i="14" a="1"/>
  <c r="Y38" i="14"/>
  <c r="Z38" i="14" a="1"/>
  <c r="Z38" i="14"/>
  <c r="AA38" i="14" a="1"/>
  <c r="AA38" i="14"/>
  <c r="AB38" i="14" a="1"/>
  <c r="AB38" i="14"/>
  <c r="AC38" i="14" a="1"/>
  <c r="AC38" i="14"/>
  <c r="AD38" i="14" a="1"/>
  <c r="AD38" i="14"/>
  <c r="AE38" i="14" a="1"/>
  <c r="AE38" i="14"/>
  <c r="AF38" i="14" a="1"/>
  <c r="AF38" i="14"/>
  <c r="AG38" i="14" a="1"/>
  <c r="AG38" i="14"/>
  <c r="AH38" i="14" a="1"/>
  <c r="AH38" i="14"/>
  <c r="AI38" i="14" a="1"/>
  <c r="AI38" i="14"/>
  <c r="AJ38" i="14" a="1"/>
  <c r="AJ38" i="14"/>
  <c r="AK38" i="14" a="1"/>
  <c r="AK38" i="14"/>
  <c r="AL38" i="14" a="1"/>
  <c r="AL38" i="14"/>
  <c r="AM38" i="14" a="1"/>
  <c r="AM38" i="14"/>
  <c r="AN38" i="14" a="1"/>
  <c r="AN38" i="14"/>
  <c r="AO38" i="14" a="1"/>
  <c r="AO38" i="14"/>
  <c r="AP38" i="14" a="1"/>
  <c r="AP38" i="14"/>
  <c r="AQ38" i="14" a="1"/>
  <c r="AQ38" i="14"/>
  <c r="AR38" i="14" a="1"/>
  <c r="AR38" i="14"/>
  <c r="AS38" i="14" a="1"/>
  <c r="AS38" i="14"/>
  <c r="AT38" i="14" a="1"/>
  <c r="AT38" i="14"/>
  <c r="AU38" i="14" a="1"/>
  <c r="AU38" i="14"/>
  <c r="AV38" i="14" a="1"/>
  <c r="AV38" i="14"/>
  <c r="AW38" i="14" a="1"/>
  <c r="AW38" i="14"/>
  <c r="AX38" i="14" a="1"/>
  <c r="AX38" i="14"/>
  <c r="AY38" i="14" a="1"/>
  <c r="AY38" i="14"/>
  <c r="AZ38" i="14" a="1"/>
  <c r="AZ38" i="14"/>
  <c r="BA38" i="14" a="1"/>
  <c r="BA38" i="14"/>
  <c r="BB38" i="14" a="1"/>
  <c r="BB38" i="14"/>
  <c r="BC38" i="14" a="1"/>
  <c r="BC38" i="14"/>
  <c r="BD38" i="14" a="1"/>
  <c r="BD38" i="14"/>
  <c r="BE38" i="14" a="1"/>
  <c r="BE38" i="14"/>
  <c r="BF38" i="14" a="1"/>
  <c r="BF38" i="14"/>
  <c r="BG38" i="14" a="1"/>
  <c r="BG38" i="14"/>
  <c r="BH38" i="14" a="1"/>
  <c r="BH38" i="14"/>
  <c r="BI38" i="14" a="1"/>
  <c r="BI38" i="14"/>
  <c r="BJ38" i="14" a="1"/>
  <c r="BJ38" i="14"/>
  <c r="BK38" i="14" a="1"/>
  <c r="BK38" i="14"/>
  <c r="BL38" i="14" a="1"/>
  <c r="BL38" i="14"/>
  <c r="BM38" i="14" a="1"/>
  <c r="BM38" i="14"/>
  <c r="BN38" i="14" a="1"/>
  <c r="BN38" i="14"/>
  <c r="BO38" i="14" a="1"/>
  <c r="BO38" i="14"/>
  <c r="BP38" i="14" a="1"/>
  <c r="BP38" i="14"/>
  <c r="BQ38" i="14" a="1"/>
  <c r="BQ38" i="14"/>
  <c r="BR38" i="14" a="1"/>
  <c r="BR38" i="14"/>
  <c r="BS38" i="14" a="1"/>
  <c r="BS38" i="14"/>
  <c r="BT38" i="14" a="1"/>
  <c r="BT38" i="14"/>
  <c r="BU38" i="14" a="1"/>
  <c r="BU38" i="14"/>
  <c r="BV38" i="14" a="1"/>
  <c r="BV38" i="14"/>
  <c r="BW38" i="14" a="1"/>
  <c r="BW38" i="14"/>
  <c r="BX38" i="14" a="1"/>
  <c r="BX38" i="14"/>
  <c r="BY38" i="14" a="1"/>
  <c r="BY38" i="14"/>
  <c r="BZ38" i="14" a="1"/>
  <c r="BZ38" i="14"/>
  <c r="CA38" i="14" a="1"/>
  <c r="CA38" i="14"/>
  <c r="CB38" i="14" a="1"/>
  <c r="CB38" i="14"/>
  <c r="CC38" i="14" a="1"/>
  <c r="CC38" i="14"/>
  <c r="CD38" i="14" a="1"/>
  <c r="CD38" i="14"/>
  <c r="CE38" i="14" a="1"/>
  <c r="CE38" i="14"/>
  <c r="CF38" i="14" a="1"/>
  <c r="CF38" i="14"/>
  <c r="CG38" i="14" a="1"/>
  <c r="CG38" i="14"/>
  <c r="CH38" i="14" a="1"/>
  <c r="CH38" i="14"/>
  <c r="CI38" i="14" a="1"/>
  <c r="CI38" i="14"/>
  <c r="CJ38" i="14" a="1"/>
  <c r="CJ38" i="14"/>
  <c r="CK38" i="14" a="1"/>
  <c r="CK38" i="14"/>
  <c r="CL38" i="14" a="1"/>
  <c r="CL38" i="14"/>
  <c r="CM38" i="14" a="1"/>
  <c r="CM38" i="14"/>
  <c r="CN38" i="14" a="1"/>
  <c r="CN38" i="14"/>
  <c r="CO38" i="14" a="1"/>
  <c r="CO38" i="14"/>
  <c r="CP38" i="14" a="1"/>
  <c r="CP38" i="14"/>
  <c r="CQ38" i="14" a="1"/>
  <c r="CQ38" i="14"/>
  <c r="CR38" i="14" a="1"/>
  <c r="CR38" i="14"/>
  <c r="CS38" i="14" a="1"/>
  <c r="CS38" i="14"/>
  <c r="CT38" i="14" a="1"/>
  <c r="CT38" i="14"/>
  <c r="CU38" i="14" a="1"/>
  <c r="CU38" i="14"/>
  <c r="CV38" i="14" a="1"/>
  <c r="CV38" i="14"/>
  <c r="CW38" i="14" a="1"/>
  <c r="CW38" i="14"/>
  <c r="CX38" i="14" a="1"/>
  <c r="CX38" i="14"/>
  <c r="CY38" i="14" a="1"/>
  <c r="CY38" i="14"/>
  <c r="CZ38" i="14" a="1"/>
  <c r="CZ38" i="14"/>
  <c r="DA38" i="14" a="1"/>
  <c r="DA38" i="14"/>
  <c r="DB38" i="14" a="1"/>
  <c r="DB38" i="14"/>
  <c r="DC38" i="14" a="1"/>
  <c r="DC38" i="14"/>
  <c r="DD38" i="14" a="1"/>
  <c r="DD38" i="14"/>
  <c r="DE38" i="14" a="1"/>
  <c r="DE38" i="14"/>
  <c r="DF38" i="14" a="1"/>
  <c r="DF38" i="14"/>
  <c r="DG38" i="14" a="1"/>
  <c r="DG38" i="14"/>
  <c r="DH38" i="14" a="1"/>
  <c r="DH38" i="14"/>
  <c r="DI38" i="14" a="1"/>
  <c r="DI38" i="14"/>
  <c r="DJ38" i="14" a="1"/>
  <c r="DJ38" i="14"/>
  <c r="DK38" i="14" a="1"/>
  <c r="DK38" i="14"/>
  <c r="DL38" i="14" a="1"/>
  <c r="DL38" i="14"/>
  <c r="DM38" i="14" a="1"/>
  <c r="DM38" i="14"/>
  <c r="DN38" i="14" a="1"/>
  <c r="DN38" i="14"/>
  <c r="DO38" i="14" a="1"/>
  <c r="DO38" i="14"/>
  <c r="DP38" i="14" a="1"/>
  <c r="DP38" i="14"/>
  <c r="DQ38" i="14" a="1"/>
  <c r="DQ38" i="14"/>
  <c r="DR38" i="14" a="1"/>
  <c r="DR38" i="14"/>
  <c r="DS38" i="14" a="1"/>
  <c r="DS38" i="14"/>
  <c r="DT38" i="14" a="1"/>
  <c r="DT38" i="14"/>
  <c r="DU38" i="14" a="1"/>
  <c r="DU38" i="14"/>
  <c r="DV38" i="14" a="1"/>
  <c r="DV38" i="14"/>
  <c r="DW38" i="14" a="1"/>
  <c r="DW38" i="14"/>
  <c r="DX38" i="14" a="1"/>
  <c r="DX38" i="14"/>
  <c r="Q44" i="14" a="1"/>
  <c r="Q44" i="14"/>
  <c r="R44" i="14" a="1"/>
  <c r="R44" i="14"/>
  <c r="S44" i="14" a="1"/>
  <c r="S44" i="14"/>
  <c r="T44" i="14" a="1"/>
  <c r="T44" i="14"/>
  <c r="U44" i="14" a="1"/>
  <c r="U44" i="14"/>
  <c r="V44" i="14" a="1"/>
  <c r="V44" i="14"/>
  <c r="W44" i="14" a="1"/>
  <c r="W44" i="14"/>
  <c r="X44" i="14" a="1"/>
  <c r="X44" i="14"/>
  <c r="Y44" i="14" a="1"/>
  <c r="Y44" i="14"/>
  <c r="Z44" i="14" a="1"/>
  <c r="Z44" i="14"/>
  <c r="AA44" i="14" a="1"/>
  <c r="AA44" i="14"/>
  <c r="AB44" i="14" a="1"/>
  <c r="AB44" i="14"/>
  <c r="AC44" i="14" a="1"/>
  <c r="AC44" i="14"/>
  <c r="AD44" i="14" a="1"/>
  <c r="AD44" i="14"/>
  <c r="AE44" i="14" a="1"/>
  <c r="AE44" i="14"/>
  <c r="AF44" i="14" a="1"/>
  <c r="AF44" i="14"/>
  <c r="AG44" i="14" a="1"/>
  <c r="AG44" i="14"/>
  <c r="AH44" i="14" a="1"/>
  <c r="AH44" i="14"/>
  <c r="AI44" i="14" a="1"/>
  <c r="AI44" i="14"/>
  <c r="AJ44" i="14" a="1"/>
  <c r="AJ44" i="14"/>
  <c r="AK44" i="14" a="1"/>
  <c r="AK44" i="14"/>
  <c r="AL44" i="14" a="1"/>
  <c r="AL44" i="14"/>
  <c r="AM44" i="14" a="1"/>
  <c r="AM44" i="14"/>
  <c r="AN44" i="14" a="1"/>
  <c r="AN44" i="14"/>
  <c r="AO44" i="14" a="1"/>
  <c r="AO44" i="14"/>
  <c r="AP44" i="14" a="1"/>
  <c r="AP44" i="14"/>
  <c r="AQ44" i="14" a="1"/>
  <c r="AQ44" i="14"/>
  <c r="AR44" i="14" a="1"/>
  <c r="AR44" i="14"/>
  <c r="AS44" i="14" a="1"/>
  <c r="AS44" i="14"/>
  <c r="AT44" i="14" a="1"/>
  <c r="AT44" i="14"/>
  <c r="AU44" i="14" a="1"/>
  <c r="AU44" i="14"/>
  <c r="AV44" i="14" a="1"/>
  <c r="AV44" i="14"/>
  <c r="AW44" i="14" a="1"/>
  <c r="AW44" i="14"/>
  <c r="AX44" i="14" a="1"/>
  <c r="AX44" i="14"/>
  <c r="AY44" i="14" a="1"/>
  <c r="AY44" i="14"/>
  <c r="AZ44" i="14" a="1"/>
  <c r="AZ44" i="14"/>
  <c r="BA44" i="14" a="1"/>
  <c r="BA44" i="14"/>
  <c r="BB44" i="14" a="1"/>
  <c r="BB44" i="14"/>
  <c r="BC44" i="14" a="1"/>
  <c r="BC44" i="14"/>
  <c r="BD44" i="14" a="1"/>
  <c r="BD44" i="14"/>
  <c r="BE44" i="14" a="1"/>
  <c r="BE44" i="14"/>
  <c r="BF44" i="14" a="1"/>
  <c r="BF44" i="14"/>
  <c r="BG44" i="14" a="1"/>
  <c r="BG44" i="14"/>
  <c r="BH44" i="14" a="1"/>
  <c r="BH44" i="14"/>
  <c r="BI44" i="14" a="1"/>
  <c r="BI44" i="14"/>
  <c r="BJ44" i="14" a="1"/>
  <c r="BJ44" i="14"/>
  <c r="BK44" i="14" a="1"/>
  <c r="BK44" i="14"/>
  <c r="BL44" i="14" a="1"/>
  <c r="BL44" i="14"/>
  <c r="BM44" i="14" a="1"/>
  <c r="BM44" i="14"/>
  <c r="BN44" i="14" a="1"/>
  <c r="BN44" i="14"/>
  <c r="BO44" i="14" a="1"/>
  <c r="BO44" i="14"/>
  <c r="BP44" i="14" a="1"/>
  <c r="BP44" i="14"/>
  <c r="BQ44" i="14" a="1"/>
  <c r="BQ44" i="14"/>
  <c r="BR44" i="14" a="1"/>
  <c r="BR44" i="14"/>
  <c r="BS44" i="14" a="1"/>
  <c r="BS44" i="14"/>
  <c r="BT44" i="14" a="1"/>
  <c r="BT44" i="14"/>
  <c r="BU44" i="14" a="1"/>
  <c r="BU44" i="14"/>
  <c r="BV44" i="14" a="1"/>
  <c r="BV44" i="14"/>
  <c r="BW44" i="14" a="1"/>
  <c r="BW44" i="14"/>
  <c r="BX44" i="14" a="1"/>
  <c r="BX44" i="14"/>
  <c r="BY44" i="14" a="1"/>
  <c r="BY44" i="14"/>
  <c r="BZ44" i="14" a="1"/>
  <c r="BZ44" i="14"/>
  <c r="CA44" i="14" a="1"/>
  <c r="CA44" i="14"/>
  <c r="CB44" i="14" a="1"/>
  <c r="CB44" i="14"/>
  <c r="CC44" i="14" a="1"/>
  <c r="CC44" i="14"/>
  <c r="CD44" i="14" a="1"/>
  <c r="CD44" i="14"/>
  <c r="CE44" i="14" a="1"/>
  <c r="CE44" i="14"/>
  <c r="CF44" i="14" a="1"/>
  <c r="CF44" i="14"/>
  <c r="CG44" i="14" a="1"/>
  <c r="CG44" i="14"/>
  <c r="CH44" i="14" a="1"/>
  <c r="CH44" i="14"/>
  <c r="CI44" i="14" a="1"/>
  <c r="CI44" i="14"/>
  <c r="CJ44" i="14" a="1"/>
  <c r="CJ44" i="14"/>
  <c r="CK44" i="14" a="1"/>
  <c r="CK44" i="14"/>
  <c r="CL44" i="14" a="1"/>
  <c r="CL44" i="14"/>
  <c r="CM44" i="14" a="1"/>
  <c r="CM44" i="14"/>
  <c r="CN44" i="14" a="1"/>
  <c r="CN44" i="14"/>
  <c r="CO44" i="14" a="1"/>
  <c r="CO44" i="14"/>
  <c r="CP44" i="14" a="1"/>
  <c r="CP44" i="14"/>
  <c r="CQ44" i="14" a="1"/>
  <c r="CQ44" i="14"/>
  <c r="CR44" i="14" a="1"/>
  <c r="CR44" i="14"/>
  <c r="CS44" i="14" a="1"/>
  <c r="CS44" i="14"/>
  <c r="CT44" i="14" a="1"/>
  <c r="CT44" i="14"/>
  <c r="CU44" i="14" a="1"/>
  <c r="CU44" i="14"/>
  <c r="CV44" i="14" a="1"/>
  <c r="CV44" i="14"/>
  <c r="CW44" i="14" a="1"/>
  <c r="CW44" i="14"/>
  <c r="CX44" i="14" a="1"/>
  <c r="CX44" i="14"/>
  <c r="CY44" i="14" a="1"/>
  <c r="CY44" i="14"/>
  <c r="CZ44" i="14" a="1"/>
  <c r="CZ44" i="14"/>
  <c r="DA44" i="14" a="1"/>
  <c r="DA44" i="14"/>
  <c r="DB44" i="14" a="1"/>
  <c r="DB44" i="14"/>
  <c r="DC44" i="14" a="1"/>
  <c r="DC44" i="14"/>
  <c r="DD44" i="14" a="1"/>
  <c r="DD44" i="14"/>
  <c r="DE44" i="14" a="1"/>
  <c r="DE44" i="14"/>
  <c r="DF44" i="14" a="1"/>
  <c r="DF44" i="14"/>
  <c r="DG44" i="14" a="1"/>
  <c r="DG44" i="14"/>
  <c r="DH44" i="14" a="1"/>
  <c r="DH44" i="14"/>
  <c r="DI44" i="14" a="1"/>
  <c r="DI44" i="14"/>
  <c r="DJ44" i="14" a="1"/>
  <c r="DJ44" i="14"/>
  <c r="DK44" i="14" a="1"/>
  <c r="DK44" i="14"/>
  <c r="DL44" i="14" a="1"/>
  <c r="DL44" i="14"/>
  <c r="DM44" i="14" a="1"/>
  <c r="DM44" i="14"/>
  <c r="DN44" i="14" a="1"/>
  <c r="DN44" i="14"/>
  <c r="DO44" i="14" a="1"/>
  <c r="DO44" i="14"/>
  <c r="DP44" i="14" a="1"/>
  <c r="DP44" i="14"/>
  <c r="DQ44" i="14" a="1"/>
  <c r="DQ44" i="14"/>
  <c r="DR44" i="14" a="1"/>
  <c r="DR44" i="14"/>
  <c r="DS44" i="14" a="1"/>
  <c r="DS44" i="14"/>
  <c r="DT44" i="14" a="1"/>
  <c r="DT44" i="14"/>
  <c r="DU44" i="14" a="1"/>
  <c r="DU44" i="14"/>
  <c r="DV44" i="14" a="1"/>
  <c r="DV44" i="14"/>
  <c r="DW44" i="14" a="1"/>
  <c r="DW44" i="14"/>
  <c r="DX44" i="14" a="1"/>
  <c r="DX44" i="14"/>
  <c r="W50" i="14" a="1"/>
  <c r="W50" i="14"/>
  <c r="X50" i="14" a="1"/>
  <c r="X50" i="14"/>
  <c r="Y50" i="14" a="1"/>
  <c r="Y50" i="14"/>
  <c r="Z50" i="14" a="1"/>
  <c r="Z50" i="14"/>
  <c r="AA50" i="14" a="1"/>
  <c r="AA50" i="14"/>
  <c r="AB50" i="14" a="1"/>
  <c r="AB50" i="14"/>
  <c r="AC50" i="14" a="1"/>
  <c r="AC50" i="14"/>
  <c r="AD50" i="14" a="1"/>
  <c r="AD50" i="14"/>
  <c r="AE50" i="14" a="1"/>
  <c r="AE50" i="14"/>
  <c r="AF50" i="14" a="1"/>
  <c r="AF50" i="14"/>
  <c r="AG50" i="14" a="1"/>
  <c r="AG50" i="14"/>
  <c r="AH50" i="14" a="1"/>
  <c r="AH50" i="14"/>
  <c r="AI50" i="14" a="1"/>
  <c r="AI50" i="14"/>
  <c r="AJ50" i="14" a="1"/>
  <c r="AJ50" i="14"/>
  <c r="AK50" i="14" a="1"/>
  <c r="AK50" i="14"/>
  <c r="AL50" i="14" a="1"/>
  <c r="AL50" i="14"/>
  <c r="AM50" i="14" a="1"/>
  <c r="AM50" i="14"/>
  <c r="AN50" i="14" a="1"/>
  <c r="AN50" i="14"/>
  <c r="AO50" i="14" a="1"/>
  <c r="AO50" i="14"/>
  <c r="AP50" i="14" a="1"/>
  <c r="AP50" i="14"/>
  <c r="AQ50" i="14" a="1"/>
  <c r="AQ50" i="14"/>
  <c r="AR50" i="14" a="1"/>
  <c r="AR50" i="14"/>
  <c r="AS50" i="14" a="1"/>
  <c r="AS50" i="14"/>
  <c r="AT50" i="14" a="1"/>
  <c r="AT50" i="14"/>
  <c r="AU50" i="14" a="1"/>
  <c r="AU50" i="14"/>
  <c r="AV50" i="14" a="1"/>
  <c r="AV50" i="14"/>
  <c r="AW50" i="14" a="1"/>
  <c r="AW50" i="14"/>
  <c r="AX50" i="14" a="1"/>
  <c r="AX50" i="14"/>
  <c r="AY50" i="14" a="1"/>
  <c r="AY50" i="14"/>
  <c r="AZ50" i="14" a="1"/>
  <c r="AZ50" i="14"/>
  <c r="BA50" i="14" a="1"/>
  <c r="BA50" i="14"/>
  <c r="BB50" i="14" a="1"/>
  <c r="BB50" i="14"/>
  <c r="BC50" i="14" a="1"/>
  <c r="BC50" i="14"/>
  <c r="BD50" i="14" a="1"/>
  <c r="BD50" i="14"/>
  <c r="BE50" i="14" a="1"/>
  <c r="BE50" i="14"/>
  <c r="BF50" i="14" a="1"/>
  <c r="BF50" i="14"/>
  <c r="BG50" i="14" a="1"/>
  <c r="BG50" i="14"/>
  <c r="BH50" i="14" a="1"/>
  <c r="BH50" i="14"/>
  <c r="BI50" i="14" a="1"/>
  <c r="BI50" i="14"/>
  <c r="BJ50" i="14" a="1"/>
  <c r="BJ50" i="14"/>
  <c r="BK50" i="14" a="1"/>
  <c r="BK50" i="14"/>
  <c r="BL50" i="14" a="1"/>
  <c r="BL50" i="14"/>
  <c r="BM50" i="14" a="1"/>
  <c r="BM50" i="14"/>
  <c r="BN50" i="14" a="1"/>
  <c r="BN50" i="14"/>
  <c r="BO50" i="14" a="1"/>
  <c r="BO50" i="14"/>
  <c r="BP50" i="14" a="1"/>
  <c r="BP50" i="14"/>
  <c r="BQ50" i="14" a="1"/>
  <c r="BQ50" i="14"/>
  <c r="BR50" i="14" a="1"/>
  <c r="BR50" i="14"/>
  <c r="BS50" i="14" a="1"/>
  <c r="BS50" i="14"/>
  <c r="BT50" i="14" a="1"/>
  <c r="BT50" i="14"/>
  <c r="BU50" i="14" a="1"/>
  <c r="BU50" i="14"/>
  <c r="BV50" i="14" a="1"/>
  <c r="BV50" i="14"/>
  <c r="BW50" i="14" a="1"/>
  <c r="BW50" i="14"/>
  <c r="BX50" i="14" a="1"/>
  <c r="BX50" i="14"/>
  <c r="BY50" i="14" a="1"/>
  <c r="BY50" i="14"/>
  <c r="BZ50" i="14" a="1"/>
  <c r="BZ50" i="14"/>
  <c r="CA50" i="14" a="1"/>
  <c r="CA50" i="14"/>
  <c r="CB50" i="14" a="1"/>
  <c r="CB50" i="14"/>
  <c r="CC50" i="14" a="1"/>
  <c r="CC50" i="14"/>
  <c r="CD50" i="14" a="1"/>
  <c r="CD50" i="14"/>
  <c r="CE50" i="14" a="1"/>
  <c r="CE50" i="14"/>
  <c r="CF50" i="14" a="1"/>
  <c r="CF50" i="14"/>
  <c r="CG50" i="14" a="1"/>
  <c r="CG50" i="14"/>
  <c r="CH50" i="14" a="1"/>
  <c r="CH50" i="14"/>
  <c r="CI50" i="14" a="1"/>
  <c r="CI50" i="14"/>
  <c r="CJ50" i="14" a="1"/>
  <c r="CJ50" i="14"/>
  <c r="CK50" i="14" a="1"/>
  <c r="CK50" i="14"/>
  <c r="CL50" i="14" a="1"/>
  <c r="CL50" i="14"/>
  <c r="CM50" i="14" a="1"/>
  <c r="CM50" i="14"/>
  <c r="CN50" i="14" a="1"/>
  <c r="CN50" i="14"/>
  <c r="CO50" i="14" a="1"/>
  <c r="CO50" i="14"/>
  <c r="CP50" i="14" a="1"/>
  <c r="CP50" i="14"/>
  <c r="CQ50" i="14" a="1"/>
  <c r="CQ50" i="14"/>
  <c r="CR50" i="14" a="1"/>
  <c r="CR50" i="14"/>
  <c r="CS50" i="14" a="1"/>
  <c r="CS50" i="14"/>
  <c r="CT50" i="14" a="1"/>
  <c r="CT50" i="14"/>
  <c r="CU50" i="14" a="1"/>
  <c r="CU50" i="14"/>
  <c r="CV50" i="14" a="1"/>
  <c r="CV50" i="14"/>
  <c r="CW50" i="14" a="1"/>
  <c r="CW50" i="14"/>
  <c r="CX50" i="14" a="1"/>
  <c r="CX50" i="14"/>
  <c r="CY50" i="14" a="1"/>
  <c r="CY50" i="14"/>
  <c r="CZ50" i="14" a="1"/>
  <c r="CZ50" i="14"/>
  <c r="DA50" i="14" a="1"/>
  <c r="DA50" i="14"/>
  <c r="DB50" i="14" a="1"/>
  <c r="DB50" i="14"/>
  <c r="DC50" i="14" a="1"/>
  <c r="DC50" i="14"/>
  <c r="DD50" i="14" a="1"/>
  <c r="DD50" i="14"/>
  <c r="DE50" i="14" a="1"/>
  <c r="DE50" i="14"/>
  <c r="DF50" i="14" a="1"/>
  <c r="DF50" i="14"/>
  <c r="DG50" i="14" a="1"/>
  <c r="DG50" i="14"/>
  <c r="DH50" i="14" a="1"/>
  <c r="DH50" i="14"/>
  <c r="DI50" i="14" a="1"/>
  <c r="DI50" i="14"/>
  <c r="DJ50" i="14" a="1"/>
  <c r="DJ50" i="14"/>
  <c r="DK50" i="14" a="1"/>
  <c r="DK50" i="14"/>
  <c r="DL50" i="14" a="1"/>
  <c r="DL50" i="14"/>
  <c r="DM50" i="14" a="1"/>
  <c r="DM50" i="14"/>
  <c r="DN50" i="14" a="1"/>
  <c r="DN50" i="14"/>
  <c r="DO50" i="14" a="1"/>
  <c r="DO50" i="14"/>
  <c r="DP50" i="14" a="1"/>
  <c r="DP50" i="14"/>
  <c r="DQ50" i="14" a="1"/>
  <c r="DQ50" i="14"/>
  <c r="DR50" i="14" a="1"/>
  <c r="DR50" i="14"/>
  <c r="DS50" i="14" a="1"/>
  <c r="DS50" i="14"/>
  <c r="DT50" i="14" a="1"/>
  <c r="DT50" i="14"/>
  <c r="DU50" i="14" a="1"/>
  <c r="DU50" i="14"/>
  <c r="DV50" i="14" a="1"/>
  <c r="DV50" i="14"/>
  <c r="DW50" i="14" a="1"/>
  <c r="DW50" i="14"/>
  <c r="DX50" i="14" a="1"/>
  <c r="DX50" i="14"/>
  <c r="P9" i="14" a="1"/>
  <c r="P9" i="14"/>
  <c r="Q9" i="14" a="1"/>
  <c r="Q9" i="14"/>
  <c r="R9" i="14" a="1"/>
  <c r="R9" i="14"/>
  <c r="S9" i="14" a="1"/>
  <c r="S9" i="14"/>
  <c r="T9" i="14" a="1"/>
  <c r="T9" i="14"/>
  <c r="U9" i="14" a="1"/>
  <c r="U9" i="14"/>
  <c r="V9" i="14" a="1"/>
  <c r="V9" i="14"/>
  <c r="W9" i="14" a="1"/>
  <c r="W9" i="14"/>
  <c r="X9" i="14" a="1"/>
  <c r="X9" i="14"/>
  <c r="Y9" i="14" a="1"/>
  <c r="Y9" i="14"/>
  <c r="Z9" i="14" a="1"/>
  <c r="Z9" i="14"/>
  <c r="AA9" i="14" a="1"/>
  <c r="AA9" i="14"/>
  <c r="AB9" i="14" a="1"/>
  <c r="AB9" i="14"/>
  <c r="AC9" i="14" a="1"/>
  <c r="AC9" i="14"/>
  <c r="AD9" i="14" a="1"/>
  <c r="AD9" i="14"/>
  <c r="AE9" i="14" a="1"/>
  <c r="AE9" i="14"/>
  <c r="AF9" i="14" a="1"/>
  <c r="AF9" i="14"/>
  <c r="AG9" i="14" a="1"/>
  <c r="AG9" i="14"/>
  <c r="AH9" i="14" a="1"/>
  <c r="AH9" i="14"/>
  <c r="AI9" i="14" a="1"/>
  <c r="AI9" i="14"/>
  <c r="AJ9" i="14" a="1"/>
  <c r="AJ9" i="14"/>
  <c r="AK9" i="14" a="1"/>
  <c r="AK9" i="14"/>
  <c r="AL9" i="14" a="1"/>
  <c r="AL9" i="14"/>
  <c r="AM9" i="14" a="1"/>
  <c r="AM9" i="14"/>
  <c r="AN9" i="14" a="1"/>
  <c r="AN9" i="14"/>
  <c r="AO9" i="14" a="1"/>
  <c r="AO9" i="14"/>
  <c r="AP9" i="14" a="1"/>
  <c r="AP9" i="14"/>
  <c r="AQ9" i="14" a="1"/>
  <c r="AQ9" i="14"/>
  <c r="AR9" i="14" a="1"/>
  <c r="AR9" i="14"/>
  <c r="AS9" i="14" a="1"/>
  <c r="AS9" i="14"/>
  <c r="AT9" i="14" a="1"/>
  <c r="AT9" i="14"/>
  <c r="AU9" i="14" a="1"/>
  <c r="AU9" i="14"/>
  <c r="AV9" i="14" a="1"/>
  <c r="AV9" i="14"/>
  <c r="AW9" i="14" a="1"/>
  <c r="AW9" i="14"/>
  <c r="AX9" i="14" a="1"/>
  <c r="AX9" i="14"/>
  <c r="AY9" i="14" a="1"/>
  <c r="AY9" i="14"/>
  <c r="AZ9" i="14" a="1"/>
  <c r="AZ9" i="14"/>
  <c r="BA9" i="14" a="1"/>
  <c r="BA9" i="14"/>
  <c r="BB9" i="14" a="1"/>
  <c r="BB9" i="14"/>
  <c r="BC9" i="14" a="1"/>
  <c r="BC9" i="14"/>
  <c r="BD9" i="14" a="1"/>
  <c r="BD9" i="14"/>
  <c r="BE9" i="14" a="1"/>
  <c r="BE9" i="14"/>
  <c r="BF9" i="14" a="1"/>
  <c r="BF9" i="14"/>
  <c r="BG9" i="14" a="1"/>
  <c r="BG9" i="14"/>
  <c r="BH9" i="14" a="1"/>
  <c r="BH9" i="14"/>
  <c r="BI9" i="14" a="1"/>
  <c r="BI9" i="14"/>
  <c r="BJ9" i="14" a="1"/>
  <c r="BJ9" i="14"/>
  <c r="BK9" i="14" a="1"/>
  <c r="BK9" i="14"/>
  <c r="BL9" i="14" a="1"/>
  <c r="BL9" i="14"/>
  <c r="BM9" i="14" a="1"/>
  <c r="BM9" i="14"/>
  <c r="BN9" i="14" a="1"/>
  <c r="BN9" i="14"/>
  <c r="BO9" i="14" a="1"/>
  <c r="BO9" i="14"/>
  <c r="BP9" i="14" a="1"/>
  <c r="BP9" i="14"/>
  <c r="BQ9" i="14" a="1"/>
  <c r="BQ9" i="14"/>
  <c r="BR9" i="14" a="1"/>
  <c r="BR9" i="14"/>
  <c r="BS9" i="14" a="1"/>
  <c r="BS9" i="14"/>
  <c r="BT9" i="14" a="1"/>
  <c r="BT9" i="14"/>
  <c r="BU9" i="14" a="1"/>
  <c r="BU9" i="14"/>
  <c r="BV9" i="14" a="1"/>
  <c r="BV9" i="14"/>
  <c r="BW9" i="14" a="1"/>
  <c r="BW9" i="14"/>
  <c r="BX9" i="14" a="1"/>
  <c r="BX9" i="14"/>
  <c r="BY9" i="14" a="1"/>
  <c r="BY9" i="14"/>
  <c r="BZ9" i="14" a="1"/>
  <c r="BZ9" i="14"/>
  <c r="CA9" i="14" a="1"/>
  <c r="CA9" i="14"/>
  <c r="CB9" i="14" a="1"/>
  <c r="CB9" i="14"/>
  <c r="CC9" i="14" a="1"/>
  <c r="CC9" i="14"/>
  <c r="CD9" i="14" a="1"/>
  <c r="CD9" i="14"/>
  <c r="CE9" i="14" a="1"/>
  <c r="CE9" i="14"/>
  <c r="CF9" i="14" a="1"/>
  <c r="CF9" i="14"/>
  <c r="CG9" i="14" a="1"/>
  <c r="CG9" i="14"/>
  <c r="CH9" i="14" a="1"/>
  <c r="CH9" i="14"/>
  <c r="CI9" i="14" a="1"/>
  <c r="CI9" i="14"/>
  <c r="CJ9" i="14" a="1"/>
  <c r="CJ9" i="14"/>
  <c r="CK9" i="14" a="1"/>
  <c r="CK9" i="14"/>
  <c r="CL9" i="14" a="1"/>
  <c r="CL9" i="14"/>
  <c r="CM9" i="14" a="1"/>
  <c r="CM9" i="14"/>
  <c r="CN9" i="14" a="1"/>
  <c r="CN9" i="14"/>
  <c r="CO9" i="14" a="1"/>
  <c r="CO9" i="14"/>
  <c r="CP9" i="14" a="1"/>
  <c r="CP9" i="14"/>
  <c r="CQ9" i="14" a="1"/>
  <c r="CQ9" i="14"/>
  <c r="CR9" i="14" a="1"/>
  <c r="CR9" i="14"/>
  <c r="CS9" i="14" a="1"/>
  <c r="CS9" i="14"/>
  <c r="CT9" i="14" a="1"/>
  <c r="CT9" i="14"/>
  <c r="CU9" i="14" a="1"/>
  <c r="CU9" i="14"/>
  <c r="CV9" i="14" a="1"/>
  <c r="CV9" i="14"/>
  <c r="CW9" i="14" a="1"/>
  <c r="CW9" i="14"/>
  <c r="CX9" i="14" a="1"/>
  <c r="CX9" i="14"/>
  <c r="CY9" i="14" a="1"/>
  <c r="CY9" i="14"/>
  <c r="CZ9" i="14" a="1"/>
  <c r="CZ9" i="14"/>
  <c r="DA9" i="14" a="1"/>
  <c r="DA9" i="14"/>
  <c r="DB9" i="14" a="1"/>
  <c r="DB9" i="14"/>
  <c r="DC9" i="14" a="1"/>
  <c r="DC9" i="14"/>
  <c r="DD9" i="14" a="1"/>
  <c r="DD9" i="14"/>
  <c r="DE9" i="14" a="1"/>
  <c r="DE9" i="14"/>
  <c r="DF9" i="14" a="1"/>
  <c r="DF9" i="14"/>
  <c r="DG9" i="14" a="1"/>
  <c r="DG9" i="14"/>
  <c r="DH9" i="14" a="1"/>
  <c r="DH9" i="14"/>
  <c r="DI9" i="14" a="1"/>
  <c r="DI9" i="14"/>
  <c r="DJ9" i="14" a="1"/>
  <c r="DJ9" i="14"/>
  <c r="DK9" i="14" a="1"/>
  <c r="DK9" i="14"/>
  <c r="DL9" i="14" a="1"/>
  <c r="DL9" i="14"/>
  <c r="DM9" i="14" a="1"/>
  <c r="DM9" i="14"/>
  <c r="DN9" i="14" a="1"/>
  <c r="DN9" i="14"/>
  <c r="DO9" i="14" a="1"/>
  <c r="DO9" i="14"/>
  <c r="DP9" i="14" a="1"/>
  <c r="DP9" i="14"/>
  <c r="DQ9" i="14" a="1"/>
  <c r="DQ9" i="14"/>
  <c r="DR9" i="14" a="1"/>
  <c r="DR9" i="14"/>
  <c r="DS9" i="14" a="1"/>
  <c r="DS9" i="14"/>
  <c r="DT9" i="14" a="1"/>
  <c r="DT9" i="14"/>
  <c r="DU9" i="14" a="1"/>
  <c r="DU9" i="14"/>
  <c r="DV9" i="14" a="1"/>
  <c r="DV9" i="14"/>
  <c r="DW9" i="14" a="1"/>
  <c r="DW9" i="14"/>
  <c r="DX9" i="14" a="1"/>
  <c r="DX9" i="14"/>
  <c r="V15" i="14" a="1"/>
  <c r="V15" i="14"/>
  <c r="W15" i="14" a="1"/>
  <c r="W15" i="14"/>
  <c r="X15" i="14" a="1"/>
  <c r="X15" i="14"/>
  <c r="Y15" i="14" a="1"/>
  <c r="Y15" i="14"/>
  <c r="Z15" i="14" a="1"/>
  <c r="Z15" i="14"/>
  <c r="AA15" i="14" a="1"/>
  <c r="AA15" i="14"/>
  <c r="AB15" i="14" a="1"/>
  <c r="AB15" i="14"/>
  <c r="AC15" i="14" a="1"/>
  <c r="AC15" i="14"/>
  <c r="AD15" i="14" a="1"/>
  <c r="AD15" i="14"/>
  <c r="AE15" i="14" a="1"/>
  <c r="AE15" i="14"/>
  <c r="AF15" i="14" a="1"/>
  <c r="AF15" i="14"/>
  <c r="AG15" i="14" a="1"/>
  <c r="AG15" i="14"/>
  <c r="AH15" i="14" a="1"/>
  <c r="AH15" i="14"/>
  <c r="AI15" i="14" a="1"/>
  <c r="AI15" i="14"/>
  <c r="AJ15" i="14" a="1"/>
  <c r="AJ15" i="14"/>
  <c r="AK15" i="14" a="1"/>
  <c r="AK15" i="14"/>
  <c r="AL15" i="14" a="1"/>
  <c r="AL15" i="14"/>
  <c r="AM15" i="14" a="1"/>
  <c r="AM15" i="14"/>
  <c r="AN15" i="14" a="1"/>
  <c r="AN15" i="14"/>
  <c r="AO15" i="14" a="1"/>
  <c r="AO15" i="14"/>
  <c r="AP15" i="14" a="1"/>
  <c r="AP15" i="14"/>
  <c r="AQ15" i="14" a="1"/>
  <c r="AQ15" i="14"/>
  <c r="AR15" i="14" a="1"/>
  <c r="AR15" i="14"/>
  <c r="AS15" i="14" a="1"/>
  <c r="AS15" i="14"/>
  <c r="AT15" i="14" a="1"/>
  <c r="AT15" i="14"/>
  <c r="AU15" i="14" a="1"/>
  <c r="AU15" i="14"/>
  <c r="AV15" i="14" a="1"/>
  <c r="AV15" i="14"/>
  <c r="AW15" i="14" a="1"/>
  <c r="AW15" i="14"/>
  <c r="AX15" i="14" a="1"/>
  <c r="AX15" i="14"/>
  <c r="AY15" i="14" a="1"/>
  <c r="AY15" i="14"/>
  <c r="AZ15" i="14" a="1"/>
  <c r="AZ15" i="14"/>
  <c r="BA15" i="14" a="1"/>
  <c r="BA15" i="14"/>
  <c r="BB15" i="14" a="1"/>
  <c r="BB15" i="14"/>
  <c r="BC15" i="14" a="1"/>
  <c r="BC15" i="14"/>
  <c r="BD15" i="14" a="1"/>
  <c r="BD15" i="14"/>
  <c r="BE15" i="14" a="1"/>
  <c r="BE15" i="14"/>
  <c r="BF15" i="14" a="1"/>
  <c r="BF15" i="14"/>
  <c r="BG15" i="14" a="1"/>
  <c r="BG15" i="14"/>
  <c r="BH15" i="14" a="1"/>
  <c r="BH15" i="14"/>
  <c r="BI15" i="14" a="1"/>
  <c r="BI15" i="14"/>
  <c r="BJ15" i="14" a="1"/>
  <c r="BJ15" i="14"/>
  <c r="BK15" i="14" a="1"/>
  <c r="BK15" i="14"/>
  <c r="BL15" i="14" a="1"/>
  <c r="BL15" i="14"/>
  <c r="BM15" i="14" a="1"/>
  <c r="BM15" i="14"/>
  <c r="BN15" i="14" a="1"/>
  <c r="BN15" i="14"/>
  <c r="BO15" i="14" a="1"/>
  <c r="BO15" i="14"/>
  <c r="BP15" i="14" a="1"/>
  <c r="BP15" i="14"/>
  <c r="BQ15" i="14" a="1"/>
  <c r="BQ15" i="14"/>
  <c r="BR15" i="14" a="1"/>
  <c r="BR15" i="14"/>
  <c r="BS15" i="14" a="1"/>
  <c r="BS15" i="14"/>
  <c r="BT15" i="14" a="1"/>
  <c r="BT15" i="14"/>
  <c r="BU15" i="14" a="1"/>
  <c r="BU15" i="14"/>
  <c r="BV15" i="14" a="1"/>
  <c r="BV15" i="14"/>
  <c r="BW15" i="14" a="1"/>
  <c r="BW15" i="14"/>
  <c r="BX15" i="14" a="1"/>
  <c r="BX15" i="14"/>
  <c r="BY15" i="14" a="1"/>
  <c r="BY15" i="14"/>
  <c r="BZ15" i="14" a="1"/>
  <c r="BZ15" i="14"/>
  <c r="CA15" i="14" a="1"/>
  <c r="CA15" i="14"/>
  <c r="CB15" i="14" a="1"/>
  <c r="CB15" i="14"/>
  <c r="CC15" i="14" a="1"/>
  <c r="CC15" i="14"/>
  <c r="CD15" i="14" a="1"/>
  <c r="CD15" i="14"/>
  <c r="CE15" i="14" a="1"/>
  <c r="CE15" i="14"/>
  <c r="CF15" i="14" a="1"/>
  <c r="CF15" i="14"/>
  <c r="CG15" i="14" a="1"/>
  <c r="CG15" i="14"/>
  <c r="CH15" i="14" a="1"/>
  <c r="CH15" i="14"/>
  <c r="CI15" i="14" a="1"/>
  <c r="CI15" i="14"/>
  <c r="CJ15" i="14" a="1"/>
  <c r="CJ15" i="14"/>
  <c r="CK15" i="14" a="1"/>
  <c r="CK15" i="14"/>
  <c r="CL15" i="14" a="1"/>
  <c r="CL15" i="14"/>
  <c r="CM15" i="14" a="1"/>
  <c r="CM15" i="14"/>
  <c r="CN15" i="14" a="1"/>
  <c r="CN15" i="14"/>
  <c r="CO15" i="14" a="1"/>
  <c r="CO15" i="14"/>
  <c r="CP15" i="14" a="1"/>
  <c r="CP15" i="14"/>
  <c r="CQ15" i="14" a="1"/>
  <c r="CQ15" i="14"/>
  <c r="CR15" i="14" a="1"/>
  <c r="CR15" i="14"/>
  <c r="CS15" i="14" a="1"/>
  <c r="CS15" i="14"/>
  <c r="CT15" i="14" a="1"/>
  <c r="CT15" i="14"/>
  <c r="CU15" i="14" a="1"/>
  <c r="CU15" i="14"/>
  <c r="CV15" i="14" a="1"/>
  <c r="CV15" i="14"/>
  <c r="CW15" i="14" a="1"/>
  <c r="CW15" i="14"/>
  <c r="CX15" i="14" a="1"/>
  <c r="CX15" i="14"/>
  <c r="CY15" i="14" a="1"/>
  <c r="CY15" i="14"/>
  <c r="CZ15" i="14" a="1"/>
  <c r="CZ15" i="14"/>
  <c r="DA15" i="14" a="1"/>
  <c r="DA15" i="14"/>
  <c r="DB15" i="14" a="1"/>
  <c r="DB15" i="14"/>
  <c r="DC15" i="14" a="1"/>
  <c r="DC15" i="14"/>
  <c r="DD15" i="14" a="1"/>
  <c r="DD15" i="14"/>
  <c r="DE15" i="14" a="1"/>
  <c r="DE15" i="14"/>
  <c r="DF15" i="14" a="1"/>
  <c r="DF15" i="14"/>
  <c r="DG15" i="14" a="1"/>
  <c r="DG15" i="14"/>
  <c r="DH15" i="14" a="1"/>
  <c r="DH15" i="14"/>
  <c r="DI15" i="14" a="1"/>
  <c r="DI15" i="14"/>
  <c r="DJ15" i="14" a="1"/>
  <c r="DJ15" i="14"/>
  <c r="DK15" i="14" a="1"/>
  <c r="DK15" i="14"/>
  <c r="DL15" i="14" a="1"/>
  <c r="DL15" i="14"/>
  <c r="DM15" i="14" a="1"/>
  <c r="DM15" i="14"/>
  <c r="DN15" i="14" a="1"/>
  <c r="DN15" i="14"/>
  <c r="DO15" i="14" a="1"/>
  <c r="DO15" i="14"/>
  <c r="DP15" i="14" a="1"/>
  <c r="DP15" i="14"/>
  <c r="DQ15" i="14" a="1"/>
  <c r="DQ15" i="14"/>
  <c r="DR15" i="14" a="1"/>
  <c r="DR15" i="14"/>
  <c r="DS15" i="14" a="1"/>
  <c r="DS15" i="14"/>
  <c r="DT15" i="14" a="1"/>
  <c r="DT15" i="14"/>
  <c r="DU15" i="14" a="1"/>
  <c r="DU15" i="14"/>
  <c r="DV15" i="14" a="1"/>
  <c r="DV15" i="14"/>
  <c r="DW15" i="14" a="1"/>
  <c r="DW15" i="14"/>
  <c r="DX15" i="14" a="1"/>
  <c r="DX15" i="14"/>
  <c r="P21" i="14" a="1"/>
  <c r="P21" i="14"/>
  <c r="Q21" i="14" a="1"/>
  <c r="Q21" i="14"/>
  <c r="R21" i="14" a="1"/>
  <c r="R21" i="14"/>
  <c r="S21" i="14" a="1"/>
  <c r="S21" i="14"/>
  <c r="T21" i="14" a="1"/>
  <c r="T21" i="14"/>
  <c r="U21" i="14" a="1"/>
  <c r="U21" i="14"/>
  <c r="V21" i="14" a="1"/>
  <c r="V21" i="14"/>
  <c r="W21" i="14" a="1"/>
  <c r="W21" i="14"/>
  <c r="X21" i="14" a="1"/>
  <c r="X21" i="14"/>
  <c r="Y21" i="14" a="1"/>
  <c r="Y21" i="14"/>
  <c r="Z21" i="14" a="1"/>
  <c r="Z21" i="14"/>
  <c r="AA21" i="14" a="1"/>
  <c r="AA21" i="14"/>
  <c r="AB21" i="14" a="1"/>
  <c r="AB21" i="14"/>
  <c r="AC21" i="14" a="1"/>
  <c r="AC21" i="14"/>
  <c r="AD21" i="14" a="1"/>
  <c r="AD21" i="14"/>
  <c r="AE21" i="14" a="1"/>
  <c r="AE21" i="14"/>
  <c r="AF21" i="14" a="1"/>
  <c r="AF21" i="14"/>
  <c r="AG21" i="14" a="1"/>
  <c r="AG21" i="14"/>
  <c r="AH21" i="14" a="1"/>
  <c r="AH21" i="14"/>
  <c r="AI21" i="14" a="1"/>
  <c r="AI21" i="14"/>
  <c r="AJ21" i="14" a="1"/>
  <c r="AJ21" i="14"/>
  <c r="AK21" i="14" a="1"/>
  <c r="AK21" i="14"/>
  <c r="AL21" i="14" a="1"/>
  <c r="AL21" i="14"/>
  <c r="AM21" i="14" a="1"/>
  <c r="AM21" i="14"/>
  <c r="AN21" i="14" a="1"/>
  <c r="AN21" i="14"/>
  <c r="AO21" i="14" a="1"/>
  <c r="AO21" i="14"/>
  <c r="AP21" i="14" a="1"/>
  <c r="AP21" i="14"/>
  <c r="AQ21" i="14" a="1"/>
  <c r="AQ21" i="14"/>
  <c r="AR21" i="14" a="1"/>
  <c r="AR21" i="14"/>
  <c r="AS21" i="14" a="1"/>
  <c r="AS21" i="14"/>
  <c r="AT21" i="14" a="1"/>
  <c r="AT21" i="14"/>
  <c r="AU21" i="14" a="1"/>
  <c r="AU21" i="14"/>
  <c r="AV21" i="14" a="1"/>
  <c r="AV21" i="14"/>
  <c r="AW21" i="14" a="1"/>
  <c r="AW21" i="14"/>
  <c r="AX21" i="14" a="1"/>
  <c r="AX21" i="14"/>
  <c r="AY21" i="14" a="1"/>
  <c r="AY21" i="14"/>
  <c r="AZ21" i="14" a="1"/>
  <c r="AZ21" i="14"/>
  <c r="BA21" i="14" a="1"/>
  <c r="BA21" i="14"/>
  <c r="BB21" i="14" a="1"/>
  <c r="BB21" i="14"/>
  <c r="BC21" i="14" a="1"/>
  <c r="BC21" i="14"/>
  <c r="BD21" i="14" a="1"/>
  <c r="BD21" i="14"/>
  <c r="BE21" i="14" a="1"/>
  <c r="BE21" i="14"/>
  <c r="BF21" i="14" a="1"/>
  <c r="BF21" i="14"/>
  <c r="BG21" i="14" a="1"/>
  <c r="BG21" i="14"/>
  <c r="BH21" i="14" a="1"/>
  <c r="BH21" i="14"/>
  <c r="BI21" i="14" a="1"/>
  <c r="BI21" i="14"/>
  <c r="BJ21" i="14" a="1"/>
  <c r="BJ21" i="14"/>
  <c r="BK21" i="14" a="1"/>
  <c r="BK21" i="14"/>
  <c r="BL21" i="14" a="1"/>
  <c r="BL21" i="14"/>
  <c r="BM21" i="14" a="1"/>
  <c r="BM21" i="14"/>
  <c r="BN21" i="14" a="1"/>
  <c r="BN21" i="14"/>
  <c r="BO21" i="14" a="1"/>
  <c r="BO21" i="14"/>
  <c r="BP21" i="14" a="1"/>
  <c r="BP21" i="14"/>
  <c r="BQ21" i="14" a="1"/>
  <c r="BQ21" i="14"/>
  <c r="BR21" i="14" a="1"/>
  <c r="BR21" i="14"/>
  <c r="BS21" i="14" a="1"/>
  <c r="BS21" i="14"/>
  <c r="BT21" i="14" a="1"/>
  <c r="BT21" i="14"/>
  <c r="BU21" i="14" a="1"/>
  <c r="BU21" i="14"/>
  <c r="BV21" i="14" a="1"/>
  <c r="BV21" i="14"/>
  <c r="BW21" i="14" a="1"/>
  <c r="BW21" i="14"/>
  <c r="BX21" i="14" a="1"/>
  <c r="BX21" i="14"/>
  <c r="BY21" i="14" a="1"/>
  <c r="BY21" i="14"/>
  <c r="BZ21" i="14" a="1"/>
  <c r="BZ21" i="14"/>
  <c r="CA21" i="14" a="1"/>
  <c r="CA21" i="14"/>
  <c r="CB21" i="14" a="1"/>
  <c r="CB21" i="14"/>
  <c r="CC21" i="14" a="1"/>
  <c r="CC21" i="14"/>
  <c r="CD21" i="14" a="1"/>
  <c r="CD21" i="14"/>
  <c r="CE21" i="14" a="1"/>
  <c r="CE21" i="14"/>
  <c r="CF21" i="14" a="1"/>
  <c r="CF21" i="14"/>
  <c r="CG21" i="14" a="1"/>
  <c r="CG21" i="14"/>
  <c r="CH21" i="14" a="1"/>
  <c r="CH21" i="14"/>
  <c r="CI21" i="14" a="1"/>
  <c r="CI21" i="14"/>
  <c r="CJ21" i="14" a="1"/>
  <c r="CJ21" i="14"/>
  <c r="CK21" i="14" a="1"/>
  <c r="CK21" i="14"/>
  <c r="CL21" i="14" a="1"/>
  <c r="CL21" i="14"/>
  <c r="CM21" i="14" a="1"/>
  <c r="CM21" i="14"/>
  <c r="CN21" i="14" a="1"/>
  <c r="CN21" i="14"/>
  <c r="CO21" i="14" a="1"/>
  <c r="CO21" i="14"/>
  <c r="CP21" i="14" a="1"/>
  <c r="CP21" i="14"/>
  <c r="CQ21" i="14" a="1"/>
  <c r="CQ21" i="14"/>
  <c r="CR21" i="14" a="1"/>
  <c r="CR21" i="14"/>
  <c r="CS21" i="14" a="1"/>
  <c r="CS21" i="14"/>
  <c r="CT21" i="14" a="1"/>
  <c r="CT21" i="14"/>
  <c r="CU21" i="14" a="1"/>
  <c r="CU21" i="14"/>
  <c r="CV21" i="14" a="1"/>
  <c r="CV21" i="14"/>
  <c r="CW21" i="14" a="1"/>
  <c r="CW21" i="14"/>
  <c r="CX21" i="14" a="1"/>
  <c r="CX21" i="14"/>
  <c r="CY21" i="14" a="1"/>
  <c r="CY21" i="14"/>
  <c r="CZ21" i="14" a="1"/>
  <c r="CZ21" i="14"/>
  <c r="DA21" i="14" a="1"/>
  <c r="DA21" i="14"/>
  <c r="DB21" i="14" a="1"/>
  <c r="DB21" i="14"/>
  <c r="DC21" i="14" a="1"/>
  <c r="DC21" i="14"/>
  <c r="DD21" i="14" a="1"/>
  <c r="DD21" i="14"/>
  <c r="DE21" i="14" a="1"/>
  <c r="DE21" i="14"/>
  <c r="DF21" i="14" a="1"/>
  <c r="DF21" i="14"/>
  <c r="DG21" i="14" a="1"/>
  <c r="DG21" i="14"/>
  <c r="DH21" i="14" a="1"/>
  <c r="DH21" i="14"/>
  <c r="DI21" i="14" a="1"/>
  <c r="DI21" i="14"/>
  <c r="DJ21" i="14" a="1"/>
  <c r="DJ21" i="14"/>
  <c r="DK21" i="14" a="1"/>
  <c r="DK21" i="14"/>
  <c r="DL21" i="14" a="1"/>
  <c r="DL21" i="14"/>
  <c r="DM21" i="14" a="1"/>
  <c r="DM21" i="14"/>
  <c r="DN21" i="14" a="1"/>
  <c r="DN21" i="14"/>
  <c r="DO21" i="14" a="1"/>
  <c r="DO21" i="14"/>
  <c r="DP21" i="14" a="1"/>
  <c r="DP21" i="14"/>
  <c r="DQ21" i="14" a="1"/>
  <c r="DQ21" i="14"/>
  <c r="DR21" i="14" a="1"/>
  <c r="DR21" i="14"/>
  <c r="DS21" i="14" a="1"/>
  <c r="DS21" i="14"/>
  <c r="DT21" i="14" a="1"/>
  <c r="DT21" i="14"/>
  <c r="DU21" i="14" a="1"/>
  <c r="DU21" i="14"/>
  <c r="DV21" i="14" a="1"/>
  <c r="DV21" i="14"/>
  <c r="DW21" i="14" a="1"/>
  <c r="DW21" i="14"/>
  <c r="DX21" i="14" a="1"/>
  <c r="DX21" i="14"/>
  <c r="V27" i="14" a="1"/>
  <c r="V27" i="14"/>
  <c r="W27" i="14" a="1"/>
  <c r="W27" i="14"/>
  <c r="X27" i="14" a="1"/>
  <c r="X27" i="14"/>
  <c r="Y27" i="14" a="1"/>
  <c r="Y27" i="14"/>
  <c r="Z27" i="14" a="1"/>
  <c r="Z27" i="14"/>
  <c r="AA27" i="14" a="1"/>
  <c r="AA27" i="14"/>
  <c r="AB27" i="14" a="1"/>
  <c r="AB27" i="14"/>
  <c r="AC27" i="14" a="1"/>
  <c r="AC27" i="14"/>
  <c r="AD27" i="14" a="1"/>
  <c r="AD27" i="14"/>
  <c r="AE27" i="14" a="1"/>
  <c r="AE27" i="14"/>
  <c r="AF27" i="14" a="1"/>
  <c r="AF27" i="14"/>
  <c r="AG27" i="14" a="1"/>
  <c r="AG27" i="14"/>
  <c r="AH27" i="14" a="1"/>
  <c r="AH27" i="14"/>
  <c r="AI27" i="14" a="1"/>
  <c r="AI27" i="14"/>
  <c r="AJ27" i="14" a="1"/>
  <c r="AJ27" i="14"/>
  <c r="AK27" i="14" a="1"/>
  <c r="AK27" i="14"/>
  <c r="AL27" i="14" a="1"/>
  <c r="AL27" i="14"/>
  <c r="AM27" i="14" a="1"/>
  <c r="AM27" i="14"/>
  <c r="AN27" i="14" a="1"/>
  <c r="AN27" i="14"/>
  <c r="AO27" i="14" a="1"/>
  <c r="AO27" i="14"/>
  <c r="AP27" i="14" a="1"/>
  <c r="AP27" i="14"/>
  <c r="AQ27" i="14" a="1"/>
  <c r="AQ27" i="14"/>
  <c r="AR27" i="14" a="1"/>
  <c r="AR27" i="14"/>
  <c r="AS27" i="14" a="1"/>
  <c r="AS27" i="14"/>
  <c r="AT27" i="14" a="1"/>
  <c r="AT27" i="14"/>
  <c r="AU27" i="14" a="1"/>
  <c r="AU27" i="14"/>
  <c r="AV27" i="14" a="1"/>
  <c r="AV27" i="14"/>
  <c r="AW27" i="14" a="1"/>
  <c r="AW27" i="14"/>
  <c r="AX27" i="14" a="1"/>
  <c r="AX27" i="14"/>
  <c r="AY27" i="14" a="1"/>
  <c r="AY27" i="14"/>
  <c r="AZ27" i="14" a="1"/>
  <c r="AZ27" i="14"/>
  <c r="BA27" i="14" a="1"/>
  <c r="BA27" i="14"/>
  <c r="BB27" i="14" a="1"/>
  <c r="BB27" i="14"/>
  <c r="BC27" i="14" a="1"/>
  <c r="BC27" i="14"/>
  <c r="BD27" i="14" a="1"/>
  <c r="BD27" i="14"/>
  <c r="BE27" i="14" a="1"/>
  <c r="BE27" i="14"/>
  <c r="BF27" i="14" a="1"/>
  <c r="BF27" i="14"/>
  <c r="BG27" i="14" a="1"/>
  <c r="BG27" i="14"/>
  <c r="BH27" i="14" a="1"/>
  <c r="BH27" i="14"/>
  <c r="BI27" i="14" a="1"/>
  <c r="BI27" i="14"/>
  <c r="BJ27" i="14" a="1"/>
  <c r="BJ27" i="14"/>
  <c r="BK27" i="14" a="1"/>
  <c r="BK27" i="14"/>
  <c r="BL27" i="14" a="1"/>
  <c r="BL27" i="14"/>
  <c r="BM27" i="14" a="1"/>
  <c r="BM27" i="14"/>
  <c r="BN27" i="14" a="1"/>
  <c r="BN27" i="14"/>
  <c r="BO27" i="14" a="1"/>
  <c r="BO27" i="14"/>
  <c r="BP27" i="14" a="1"/>
  <c r="BP27" i="14"/>
  <c r="BQ27" i="14" a="1"/>
  <c r="BQ27" i="14"/>
  <c r="BR27" i="14" a="1"/>
  <c r="BR27" i="14"/>
  <c r="BS27" i="14" a="1"/>
  <c r="BS27" i="14"/>
  <c r="BT27" i="14" a="1"/>
  <c r="BT27" i="14"/>
  <c r="BU27" i="14" a="1"/>
  <c r="BU27" i="14"/>
  <c r="BV27" i="14" a="1"/>
  <c r="BV27" i="14"/>
  <c r="BW27" i="14" a="1"/>
  <c r="BW27" i="14"/>
  <c r="BX27" i="14" a="1"/>
  <c r="BX27" i="14"/>
  <c r="BY27" i="14" a="1"/>
  <c r="BY27" i="14"/>
  <c r="BZ27" i="14" a="1"/>
  <c r="BZ27" i="14"/>
  <c r="CA27" i="14" a="1"/>
  <c r="CA27" i="14"/>
  <c r="CB27" i="14" a="1"/>
  <c r="CB27" i="14"/>
  <c r="CC27" i="14" a="1"/>
  <c r="CC27" i="14"/>
  <c r="CD27" i="14" a="1"/>
  <c r="CD27" i="14"/>
  <c r="CE27" i="14" a="1"/>
  <c r="CE27" i="14"/>
  <c r="CF27" i="14" a="1"/>
  <c r="CF27" i="14"/>
  <c r="CG27" i="14" a="1"/>
  <c r="CG27" i="14"/>
  <c r="CH27" i="14" a="1"/>
  <c r="CH27" i="14"/>
  <c r="CI27" i="14" a="1"/>
  <c r="CI27" i="14"/>
  <c r="CJ27" i="14" a="1"/>
  <c r="CJ27" i="14"/>
  <c r="CK27" i="14" a="1"/>
  <c r="CK27" i="14"/>
  <c r="CL27" i="14" a="1"/>
  <c r="CL27" i="14"/>
  <c r="CM27" i="14" a="1"/>
  <c r="CM27" i="14"/>
  <c r="CN27" i="14" a="1"/>
  <c r="CN27" i="14"/>
  <c r="CO27" i="14" a="1"/>
  <c r="CO27" i="14"/>
  <c r="CP27" i="14" a="1"/>
  <c r="CP27" i="14"/>
  <c r="CQ27" i="14" a="1"/>
  <c r="CQ27" i="14"/>
  <c r="CR27" i="14" a="1"/>
  <c r="CR27" i="14"/>
  <c r="CS27" i="14" a="1"/>
  <c r="CS27" i="14"/>
  <c r="CT27" i="14" a="1"/>
  <c r="CT27" i="14"/>
  <c r="CU27" i="14" a="1"/>
  <c r="CU27" i="14"/>
  <c r="CV27" i="14" a="1"/>
  <c r="CV27" i="14"/>
  <c r="CW27" i="14" a="1"/>
  <c r="CW27" i="14"/>
  <c r="CX27" i="14" a="1"/>
  <c r="CX27" i="14"/>
  <c r="CY27" i="14" a="1"/>
  <c r="CY27" i="14"/>
  <c r="CZ27" i="14" a="1"/>
  <c r="CZ27" i="14"/>
  <c r="DA27" i="14" a="1"/>
  <c r="DA27" i="14"/>
  <c r="DB27" i="14" a="1"/>
  <c r="DB27" i="14"/>
  <c r="DC27" i="14" a="1"/>
  <c r="DC27" i="14"/>
  <c r="DD27" i="14" a="1"/>
  <c r="DD27" i="14"/>
  <c r="DE27" i="14" a="1"/>
  <c r="DE27" i="14"/>
  <c r="DF27" i="14" a="1"/>
  <c r="DF27" i="14"/>
  <c r="DG27" i="14" a="1"/>
  <c r="DG27" i="14"/>
  <c r="DH27" i="14" a="1"/>
  <c r="DH27" i="14"/>
  <c r="DI27" i="14" a="1"/>
  <c r="DI27" i="14"/>
  <c r="DJ27" i="14" a="1"/>
  <c r="DJ27" i="14"/>
  <c r="DK27" i="14" a="1"/>
  <c r="DK27" i="14"/>
  <c r="DL27" i="14" a="1"/>
  <c r="DL27" i="14"/>
  <c r="DM27" i="14" a="1"/>
  <c r="DM27" i="14"/>
  <c r="DN27" i="14" a="1"/>
  <c r="DN27" i="14"/>
  <c r="DO27" i="14" a="1"/>
  <c r="DO27" i="14"/>
  <c r="DP27" i="14" a="1"/>
  <c r="DP27" i="14"/>
  <c r="DQ27" i="14" a="1"/>
  <c r="DQ27" i="14"/>
  <c r="DR27" i="14" a="1"/>
  <c r="DR27" i="14"/>
  <c r="DS27" i="14" a="1"/>
  <c r="DS27" i="14"/>
  <c r="DT27" i="14" a="1"/>
  <c r="DT27" i="14"/>
  <c r="DU27" i="14" a="1"/>
  <c r="DU27" i="14"/>
  <c r="DV27" i="14" a="1"/>
  <c r="DV27" i="14"/>
  <c r="DW27" i="14" a="1"/>
  <c r="DW27" i="14"/>
  <c r="DX27" i="14" a="1"/>
  <c r="DX27" i="14"/>
  <c r="P33" i="14" a="1"/>
  <c r="P33" i="14"/>
  <c r="Q33" i="14" a="1"/>
  <c r="Q33" i="14"/>
  <c r="R33" i="14" a="1"/>
  <c r="R33" i="14"/>
  <c r="S33" i="14" a="1"/>
  <c r="S33" i="14"/>
  <c r="T33" i="14" a="1"/>
  <c r="T33" i="14"/>
  <c r="U33" i="14" a="1"/>
  <c r="U33" i="14"/>
  <c r="V33" i="14" a="1"/>
  <c r="V33" i="14"/>
  <c r="W33" i="14" a="1"/>
  <c r="W33" i="14"/>
  <c r="X33" i="14" a="1"/>
  <c r="X33" i="14"/>
  <c r="Y33" i="14" a="1"/>
  <c r="Y33" i="14"/>
  <c r="Z33" i="14" a="1"/>
  <c r="Z33" i="14"/>
  <c r="AA33" i="14" a="1"/>
  <c r="AA33" i="14"/>
  <c r="AB33" i="14" a="1"/>
  <c r="AB33" i="14"/>
  <c r="AC33" i="14" a="1"/>
  <c r="AC33" i="14"/>
  <c r="AD33" i="14" a="1"/>
  <c r="AD33" i="14"/>
  <c r="AE33" i="14" a="1"/>
  <c r="AE33" i="14"/>
  <c r="AF33" i="14" a="1"/>
  <c r="AF33" i="14"/>
  <c r="AG33" i="14" a="1"/>
  <c r="AG33" i="14"/>
  <c r="AH33" i="14" a="1"/>
  <c r="AH33" i="14"/>
  <c r="AI33" i="14" a="1"/>
  <c r="AI33" i="14"/>
  <c r="AJ33" i="14" a="1"/>
  <c r="AJ33" i="14"/>
  <c r="AK33" i="14" a="1"/>
  <c r="AK33" i="14"/>
  <c r="AL33" i="14" a="1"/>
  <c r="AL33" i="14"/>
  <c r="AM33" i="14" a="1"/>
  <c r="AM33" i="14"/>
  <c r="AN33" i="14" a="1"/>
  <c r="AN33" i="14"/>
  <c r="AO33" i="14" a="1"/>
  <c r="AO33" i="14"/>
  <c r="AP33" i="14" a="1"/>
  <c r="AP33" i="14"/>
  <c r="AQ33" i="14" a="1"/>
  <c r="AQ33" i="14"/>
  <c r="AR33" i="14" a="1"/>
  <c r="AR33" i="14"/>
  <c r="AS33" i="14" a="1"/>
  <c r="AS33" i="14"/>
  <c r="AT33" i="14" a="1"/>
  <c r="AT33" i="14"/>
  <c r="AU33" i="14" a="1"/>
  <c r="AU33" i="14"/>
  <c r="AV33" i="14" a="1"/>
  <c r="AV33" i="14"/>
  <c r="AW33" i="14" a="1"/>
  <c r="AW33" i="14"/>
  <c r="AX33" i="14" a="1"/>
  <c r="AX33" i="14"/>
  <c r="AY33" i="14" a="1"/>
  <c r="AY33" i="14"/>
  <c r="AZ33" i="14" a="1"/>
  <c r="AZ33" i="14"/>
  <c r="BA33" i="14" a="1"/>
  <c r="BA33" i="14"/>
  <c r="BB33" i="14" a="1"/>
  <c r="BB33" i="14"/>
  <c r="BC33" i="14" a="1"/>
  <c r="BC33" i="14"/>
  <c r="BD33" i="14" a="1"/>
  <c r="BD33" i="14"/>
  <c r="BE33" i="14" a="1"/>
  <c r="BE33" i="14"/>
  <c r="BF33" i="14" a="1"/>
  <c r="BF33" i="14"/>
  <c r="BG33" i="14" a="1"/>
  <c r="BG33" i="14"/>
  <c r="BH33" i="14" a="1"/>
  <c r="BH33" i="14"/>
  <c r="BI33" i="14" a="1"/>
  <c r="BI33" i="14"/>
  <c r="BJ33" i="14" a="1"/>
  <c r="BJ33" i="14"/>
  <c r="BK33" i="14" a="1"/>
  <c r="BK33" i="14"/>
  <c r="BL33" i="14" a="1"/>
  <c r="BL33" i="14"/>
  <c r="BM33" i="14" a="1"/>
  <c r="BM33" i="14"/>
  <c r="BN33" i="14" a="1"/>
  <c r="BN33" i="14"/>
  <c r="BO33" i="14" a="1"/>
  <c r="BO33" i="14"/>
  <c r="BP33" i="14" a="1"/>
  <c r="BP33" i="14"/>
  <c r="BQ33" i="14" a="1"/>
  <c r="BQ33" i="14"/>
  <c r="BR33" i="14" a="1"/>
  <c r="BR33" i="14"/>
  <c r="BS33" i="14" a="1"/>
  <c r="BS33" i="14"/>
  <c r="BT33" i="14" a="1"/>
  <c r="BT33" i="14"/>
  <c r="BU33" i="14" a="1"/>
  <c r="BU33" i="14"/>
  <c r="BV33" i="14" a="1"/>
  <c r="BV33" i="14"/>
  <c r="BW33" i="14" a="1"/>
  <c r="BW33" i="14"/>
  <c r="BX33" i="14" a="1"/>
  <c r="BX33" i="14"/>
  <c r="BY33" i="14" a="1"/>
  <c r="BY33" i="14"/>
  <c r="BZ33" i="14" a="1"/>
  <c r="BZ33" i="14"/>
  <c r="CA33" i="14" a="1"/>
  <c r="CA33" i="14"/>
  <c r="CB33" i="14" a="1"/>
  <c r="CB33" i="14"/>
  <c r="CC33" i="14" a="1"/>
  <c r="CC33" i="14"/>
  <c r="CD33" i="14" a="1"/>
  <c r="CD33" i="14"/>
  <c r="CE33" i="14" a="1"/>
  <c r="CE33" i="14"/>
  <c r="CF33" i="14" a="1"/>
  <c r="CF33" i="14"/>
  <c r="CG33" i="14" a="1"/>
  <c r="CG33" i="14"/>
  <c r="CH33" i="14" a="1"/>
  <c r="CH33" i="14"/>
  <c r="CI33" i="14" a="1"/>
  <c r="CI33" i="14"/>
  <c r="CJ33" i="14" a="1"/>
  <c r="CJ33" i="14"/>
  <c r="CK33" i="14" a="1"/>
  <c r="CK33" i="14"/>
  <c r="CL33" i="14" a="1"/>
  <c r="CL33" i="14"/>
  <c r="CM33" i="14" a="1"/>
  <c r="CM33" i="14"/>
  <c r="CN33" i="14" a="1"/>
  <c r="CN33" i="14"/>
  <c r="CO33" i="14" a="1"/>
  <c r="CO33" i="14"/>
  <c r="CP33" i="14" a="1"/>
  <c r="CP33" i="14"/>
  <c r="CQ33" i="14" a="1"/>
  <c r="CQ33" i="14"/>
  <c r="CR33" i="14" a="1"/>
  <c r="CR33" i="14"/>
  <c r="CS33" i="14" a="1"/>
  <c r="CS33" i="14"/>
  <c r="CT33" i="14" a="1"/>
  <c r="CT33" i="14"/>
  <c r="CU33" i="14" a="1"/>
  <c r="CU33" i="14"/>
  <c r="CV33" i="14" a="1"/>
  <c r="CV33" i="14"/>
  <c r="CW33" i="14" a="1"/>
  <c r="CW33" i="14"/>
  <c r="CX33" i="14" a="1"/>
  <c r="CX33" i="14"/>
  <c r="CY33" i="14" a="1"/>
  <c r="CY33" i="14"/>
  <c r="CZ33" i="14" a="1"/>
  <c r="CZ33" i="14"/>
  <c r="DA33" i="14" a="1"/>
  <c r="DA33" i="14"/>
  <c r="DB33" i="14" a="1"/>
  <c r="DB33" i="14"/>
  <c r="DC33" i="14" a="1"/>
  <c r="DC33" i="14"/>
  <c r="DD33" i="14" a="1"/>
  <c r="DD33" i="14"/>
  <c r="DE33" i="14" a="1"/>
  <c r="DE33" i="14"/>
  <c r="DF33" i="14" a="1"/>
  <c r="DF33" i="14"/>
  <c r="DG33" i="14" a="1"/>
  <c r="DG33" i="14"/>
  <c r="DH33" i="14" a="1"/>
  <c r="DH33" i="14"/>
  <c r="DI33" i="14" a="1"/>
  <c r="DI33" i="14"/>
  <c r="DJ33" i="14" a="1"/>
  <c r="DJ33" i="14"/>
  <c r="DK33" i="14" a="1"/>
  <c r="DK33" i="14"/>
  <c r="DL33" i="14" a="1"/>
  <c r="DL33" i="14"/>
  <c r="DM33" i="14" a="1"/>
  <c r="DM33" i="14"/>
  <c r="DN33" i="14" a="1"/>
  <c r="DN33" i="14"/>
  <c r="DO33" i="14" a="1"/>
  <c r="DO33" i="14"/>
  <c r="DP33" i="14" a="1"/>
  <c r="DP33" i="14"/>
  <c r="DQ33" i="14" a="1"/>
  <c r="DQ33" i="14"/>
  <c r="DR33" i="14" a="1"/>
  <c r="DR33" i="14"/>
  <c r="DS33" i="14" a="1"/>
  <c r="DS33" i="14"/>
  <c r="DT33" i="14" a="1"/>
  <c r="DT33" i="14"/>
  <c r="DU33" i="14" a="1"/>
  <c r="DU33" i="14"/>
  <c r="DV33" i="14" a="1"/>
  <c r="DV33" i="14"/>
  <c r="DW33" i="14" a="1"/>
  <c r="DW33" i="14"/>
  <c r="DX33" i="14" a="1"/>
  <c r="DX33" i="14"/>
  <c r="Q56" i="14" a="1"/>
  <c r="Q56" i="14"/>
  <c r="R56" i="14" a="1"/>
  <c r="R56" i="14"/>
  <c r="S56" i="14" a="1"/>
  <c r="S56" i="14"/>
  <c r="T56" i="14" a="1"/>
  <c r="T56" i="14"/>
  <c r="U56" i="14" a="1"/>
  <c r="U56" i="14"/>
  <c r="V56" i="14" a="1"/>
  <c r="V56" i="14"/>
  <c r="W56" i="14" a="1"/>
  <c r="W56" i="14"/>
  <c r="X56" i="14" a="1"/>
  <c r="X56" i="14"/>
  <c r="Y56" i="14" a="1"/>
  <c r="Y56" i="14"/>
  <c r="Z56" i="14" a="1"/>
  <c r="Z56" i="14"/>
  <c r="AA56" i="14" a="1"/>
  <c r="AA56" i="14"/>
  <c r="AB56" i="14" a="1"/>
  <c r="AB56" i="14"/>
  <c r="AC56" i="14" a="1"/>
  <c r="AC56" i="14"/>
  <c r="AD56" i="14" a="1"/>
  <c r="AD56" i="14"/>
  <c r="AE56" i="14" a="1"/>
  <c r="AE56" i="14"/>
  <c r="AF56" i="14" a="1"/>
  <c r="AF56" i="14"/>
  <c r="AG56" i="14" a="1"/>
  <c r="AG56" i="14"/>
  <c r="AH56" i="14" a="1"/>
  <c r="AH56" i="14"/>
  <c r="AI56" i="14" a="1"/>
  <c r="AI56" i="14"/>
  <c r="AJ56" i="14" a="1"/>
  <c r="AJ56" i="14"/>
  <c r="AK56" i="14" a="1"/>
  <c r="AK56" i="14"/>
  <c r="AL56" i="14" a="1"/>
  <c r="AL56" i="14"/>
  <c r="AM56" i="14" a="1"/>
  <c r="AM56" i="14"/>
  <c r="AN56" i="14" a="1"/>
  <c r="AN56" i="14"/>
  <c r="AO56" i="14" a="1"/>
  <c r="AO56" i="14"/>
  <c r="AP56" i="14" a="1"/>
  <c r="AP56" i="14"/>
  <c r="AQ56" i="14" a="1"/>
  <c r="AQ56" i="14"/>
  <c r="AR56" i="14" a="1"/>
  <c r="AR56" i="14"/>
  <c r="AS56" i="14" a="1"/>
  <c r="AS56" i="14"/>
  <c r="AT56" i="14" a="1"/>
  <c r="AT56" i="14"/>
  <c r="AU56" i="14" a="1"/>
  <c r="AU56" i="14"/>
  <c r="AV56" i="14" a="1"/>
  <c r="AV56" i="14"/>
  <c r="AW56" i="14" a="1"/>
  <c r="AW56" i="14"/>
  <c r="AX56" i="14" a="1"/>
  <c r="AX56" i="14"/>
  <c r="AY56" i="14" a="1"/>
  <c r="AY56" i="14"/>
  <c r="AZ56" i="14" a="1"/>
  <c r="AZ56" i="14"/>
  <c r="BA56" i="14" a="1"/>
  <c r="BA56" i="14"/>
  <c r="BB56" i="14" a="1"/>
  <c r="BB56" i="14"/>
  <c r="BC56" i="14" a="1"/>
  <c r="BC56" i="14"/>
  <c r="BD56" i="14" a="1"/>
  <c r="BD56" i="14"/>
  <c r="BE56" i="14" a="1"/>
  <c r="BE56" i="14"/>
  <c r="BF56" i="14" a="1"/>
  <c r="BF56" i="14"/>
  <c r="BG56" i="14" a="1"/>
  <c r="BG56" i="14"/>
  <c r="BH56" i="14" a="1"/>
  <c r="BH56" i="14"/>
  <c r="BI56" i="14" a="1"/>
  <c r="BI56" i="14"/>
  <c r="BJ56" i="14" a="1"/>
  <c r="BJ56" i="14"/>
  <c r="BK56" i="14" a="1"/>
  <c r="BK56" i="14"/>
  <c r="BL56" i="14" a="1"/>
  <c r="BL56" i="14"/>
  <c r="BM56" i="14" a="1"/>
  <c r="BM56" i="14"/>
  <c r="BN56" i="14" a="1"/>
  <c r="BN56" i="14"/>
  <c r="BO56" i="14" a="1"/>
  <c r="BO56" i="14"/>
  <c r="BP56" i="14" a="1"/>
  <c r="BP56" i="14"/>
  <c r="BQ56" i="14" a="1"/>
  <c r="BQ56" i="14"/>
  <c r="BR56" i="14" a="1"/>
  <c r="BR56" i="14"/>
  <c r="BS56" i="14" a="1"/>
  <c r="BS56" i="14"/>
  <c r="BT56" i="14" a="1"/>
  <c r="BT56" i="14"/>
  <c r="BU56" i="14" a="1"/>
  <c r="BU56" i="14"/>
  <c r="BV56" i="14" a="1"/>
  <c r="BV56" i="14"/>
  <c r="BW56" i="14" a="1"/>
  <c r="BW56" i="14"/>
  <c r="BX56" i="14" a="1"/>
  <c r="BX56" i="14"/>
  <c r="BY56" i="14" a="1"/>
  <c r="BY56" i="14"/>
  <c r="BZ56" i="14" a="1"/>
  <c r="BZ56" i="14"/>
  <c r="CA56" i="14" a="1"/>
  <c r="CA56" i="14"/>
  <c r="CB56" i="14" a="1"/>
  <c r="CB56" i="14"/>
  <c r="CC56" i="14" a="1"/>
  <c r="CC56" i="14"/>
  <c r="CD56" i="14" a="1"/>
  <c r="CD56" i="14"/>
  <c r="CE56" i="14" a="1"/>
  <c r="CE56" i="14"/>
  <c r="CF56" i="14" a="1"/>
  <c r="CF56" i="14"/>
  <c r="CG56" i="14" a="1"/>
  <c r="CG56" i="14"/>
  <c r="CH56" i="14" a="1"/>
  <c r="CH56" i="14"/>
  <c r="CI56" i="14" a="1"/>
  <c r="CI56" i="14"/>
  <c r="CJ56" i="14" a="1"/>
  <c r="CJ56" i="14"/>
  <c r="CK56" i="14" a="1"/>
  <c r="CK56" i="14"/>
  <c r="CL56" i="14" a="1"/>
  <c r="CL56" i="14"/>
  <c r="CM56" i="14" a="1"/>
  <c r="CM56" i="14"/>
  <c r="CN56" i="14" a="1"/>
  <c r="CN56" i="14"/>
  <c r="CO56" i="14" a="1"/>
  <c r="CO56" i="14"/>
  <c r="CP56" i="14" a="1"/>
  <c r="CP56" i="14"/>
  <c r="CQ56" i="14" a="1"/>
  <c r="CQ56" i="14"/>
  <c r="CR56" i="14" a="1"/>
  <c r="CR56" i="14"/>
  <c r="CS56" i="14" a="1"/>
  <c r="CS56" i="14"/>
  <c r="CT56" i="14" a="1"/>
  <c r="CT56" i="14"/>
  <c r="CU56" i="14" a="1"/>
  <c r="CU56" i="14"/>
  <c r="CV56" i="14" a="1"/>
  <c r="CV56" i="14"/>
  <c r="CW56" i="14" a="1"/>
  <c r="CW56" i="14"/>
  <c r="CX56" i="14" a="1"/>
  <c r="CX56" i="14"/>
  <c r="CY56" i="14" a="1"/>
  <c r="CY56" i="14"/>
  <c r="CZ56" i="14" a="1"/>
  <c r="CZ56" i="14"/>
  <c r="DA56" i="14" a="1"/>
  <c r="DA56" i="14"/>
  <c r="DB56" i="14" a="1"/>
  <c r="DB56" i="14"/>
  <c r="DC56" i="14" a="1"/>
  <c r="DC56" i="14"/>
  <c r="DD56" i="14" a="1"/>
  <c r="DD56" i="14"/>
  <c r="DE56" i="14" a="1"/>
  <c r="DE56" i="14"/>
  <c r="DF56" i="14" a="1"/>
  <c r="DF56" i="14"/>
  <c r="DG56" i="14" a="1"/>
  <c r="DG56" i="14"/>
  <c r="DH56" i="14" a="1"/>
  <c r="DH56" i="14"/>
  <c r="DI56" i="14" a="1"/>
  <c r="DI56" i="14"/>
  <c r="DJ56" i="14" a="1"/>
  <c r="DJ56" i="14"/>
  <c r="DK56" i="14" a="1"/>
  <c r="DK56" i="14"/>
  <c r="DL56" i="14" a="1"/>
  <c r="DL56" i="14"/>
  <c r="DM56" i="14" a="1"/>
  <c r="DM56" i="14"/>
  <c r="DN56" i="14" a="1"/>
  <c r="DN56" i="14"/>
  <c r="DO56" i="14" a="1"/>
  <c r="DO56" i="14"/>
  <c r="DP56" i="14" a="1"/>
  <c r="DP56" i="14"/>
  <c r="DQ56" i="14" a="1"/>
  <c r="DQ56" i="14"/>
  <c r="DR56" i="14" a="1"/>
  <c r="DR56" i="14"/>
  <c r="DS56" i="14" a="1"/>
  <c r="DS56" i="14"/>
  <c r="DT56" i="14" a="1"/>
  <c r="DT56" i="14"/>
  <c r="DU56" i="14" a="1"/>
  <c r="DU56" i="14"/>
  <c r="DV56" i="14" a="1"/>
  <c r="DV56" i="14"/>
  <c r="DW56" i="14" a="1"/>
  <c r="DW56" i="14"/>
  <c r="DX56" i="14" a="1"/>
  <c r="DX56" i="14"/>
  <c r="V39" i="14" a="1"/>
  <c r="V39" i="14"/>
  <c r="W39" i="14" a="1"/>
  <c r="W39" i="14"/>
  <c r="X39" i="14" a="1"/>
  <c r="X39" i="14"/>
  <c r="Y39" i="14" a="1"/>
  <c r="Y39" i="14"/>
  <c r="Z39" i="14" a="1"/>
  <c r="Z39" i="14"/>
  <c r="AA39" i="14" a="1"/>
  <c r="AA39" i="14"/>
  <c r="AB39" i="14" a="1"/>
  <c r="AB39" i="14"/>
  <c r="AC39" i="14" a="1"/>
  <c r="AC39" i="14"/>
  <c r="AD39" i="14" a="1"/>
  <c r="AD39" i="14"/>
  <c r="AE39" i="14" a="1"/>
  <c r="AE39" i="14"/>
  <c r="AF39" i="14" a="1"/>
  <c r="AF39" i="14"/>
  <c r="AG39" i="14" a="1"/>
  <c r="AG39" i="14"/>
  <c r="AH39" i="14" a="1"/>
  <c r="AH39" i="14"/>
  <c r="AI39" i="14" a="1"/>
  <c r="AI39" i="14"/>
  <c r="AJ39" i="14" a="1"/>
  <c r="AJ39" i="14"/>
  <c r="AK39" i="14" a="1"/>
  <c r="AK39" i="14"/>
  <c r="AL39" i="14" a="1"/>
  <c r="AL39" i="14"/>
  <c r="AM39" i="14" a="1"/>
  <c r="AM39" i="14"/>
  <c r="AN39" i="14" a="1"/>
  <c r="AN39" i="14"/>
  <c r="AO39" i="14" a="1"/>
  <c r="AO39" i="14"/>
  <c r="AP39" i="14" a="1"/>
  <c r="AP39" i="14"/>
  <c r="AQ39" i="14" a="1"/>
  <c r="AQ39" i="14"/>
  <c r="AR39" i="14" a="1"/>
  <c r="AR39" i="14"/>
  <c r="AS39" i="14" a="1"/>
  <c r="AS39" i="14"/>
  <c r="AT39" i="14" a="1"/>
  <c r="AT39" i="14"/>
  <c r="AU39" i="14" a="1"/>
  <c r="AU39" i="14"/>
  <c r="AV39" i="14" a="1"/>
  <c r="AV39" i="14"/>
  <c r="AW39" i="14" a="1"/>
  <c r="AW39" i="14"/>
  <c r="AX39" i="14" a="1"/>
  <c r="AX39" i="14"/>
  <c r="AY39" i="14" a="1"/>
  <c r="AY39" i="14"/>
  <c r="AZ39" i="14" a="1"/>
  <c r="AZ39" i="14"/>
  <c r="BA39" i="14" a="1"/>
  <c r="BA39" i="14"/>
  <c r="BB39" i="14" a="1"/>
  <c r="BB39" i="14"/>
  <c r="BC39" i="14" a="1"/>
  <c r="BC39" i="14"/>
  <c r="BD39" i="14" a="1"/>
  <c r="BD39" i="14"/>
  <c r="BE39" i="14" a="1"/>
  <c r="BE39" i="14"/>
  <c r="BF39" i="14" a="1"/>
  <c r="BF39" i="14"/>
  <c r="BG39" i="14" a="1"/>
  <c r="BG39" i="14"/>
  <c r="BH39" i="14" a="1"/>
  <c r="BH39" i="14"/>
  <c r="BI39" i="14" a="1"/>
  <c r="BI39" i="14"/>
  <c r="BJ39" i="14" a="1"/>
  <c r="BJ39" i="14"/>
  <c r="BK39" i="14" a="1"/>
  <c r="BK39" i="14"/>
  <c r="BL39" i="14" a="1"/>
  <c r="BL39" i="14"/>
  <c r="BM39" i="14" a="1"/>
  <c r="BM39" i="14"/>
  <c r="BN39" i="14" a="1"/>
  <c r="BN39" i="14"/>
  <c r="BO39" i="14" a="1"/>
  <c r="BO39" i="14"/>
  <c r="BP39" i="14" a="1"/>
  <c r="BP39" i="14"/>
  <c r="BQ39" i="14" a="1"/>
  <c r="BQ39" i="14"/>
  <c r="BR39" i="14" a="1"/>
  <c r="BR39" i="14"/>
  <c r="BS39" i="14" a="1"/>
  <c r="BS39" i="14"/>
  <c r="BT39" i="14" a="1"/>
  <c r="BT39" i="14"/>
  <c r="BU39" i="14" a="1"/>
  <c r="BU39" i="14"/>
  <c r="BV39" i="14" a="1"/>
  <c r="BV39" i="14"/>
  <c r="BW39" i="14" a="1"/>
  <c r="BW39" i="14"/>
  <c r="BX39" i="14" a="1"/>
  <c r="BX39" i="14"/>
  <c r="BY39" i="14" a="1"/>
  <c r="BY39" i="14"/>
  <c r="BZ39" i="14" a="1"/>
  <c r="BZ39" i="14"/>
  <c r="CA39" i="14" a="1"/>
  <c r="CA39" i="14"/>
  <c r="CB39" i="14" a="1"/>
  <c r="CB39" i="14"/>
  <c r="CC39" i="14" a="1"/>
  <c r="CC39" i="14"/>
  <c r="CD39" i="14" a="1"/>
  <c r="CD39" i="14"/>
  <c r="CE39" i="14" a="1"/>
  <c r="CE39" i="14"/>
  <c r="CF39" i="14" a="1"/>
  <c r="CF39" i="14"/>
  <c r="CG39" i="14" a="1"/>
  <c r="CG39" i="14"/>
  <c r="CH39" i="14" a="1"/>
  <c r="CH39" i="14"/>
  <c r="CI39" i="14" a="1"/>
  <c r="CI39" i="14"/>
  <c r="CJ39" i="14" a="1"/>
  <c r="CJ39" i="14"/>
  <c r="CK39" i="14" a="1"/>
  <c r="CK39" i="14"/>
  <c r="CL39" i="14" a="1"/>
  <c r="CL39" i="14"/>
  <c r="CM39" i="14" a="1"/>
  <c r="CM39" i="14"/>
  <c r="CN39" i="14" a="1"/>
  <c r="CN39" i="14"/>
  <c r="CO39" i="14" a="1"/>
  <c r="CO39" i="14"/>
  <c r="CP39" i="14" a="1"/>
  <c r="CP39" i="14"/>
  <c r="CQ39" i="14" a="1"/>
  <c r="CQ39" i="14"/>
  <c r="CR39" i="14" a="1"/>
  <c r="CR39" i="14"/>
  <c r="CS39" i="14" a="1"/>
  <c r="CS39" i="14"/>
  <c r="CT39" i="14" a="1"/>
  <c r="CT39" i="14"/>
  <c r="CU39" i="14" a="1"/>
  <c r="CU39" i="14"/>
  <c r="CV39" i="14" a="1"/>
  <c r="CV39" i="14"/>
  <c r="CW39" i="14" a="1"/>
  <c r="CW39" i="14"/>
  <c r="CX39" i="14" a="1"/>
  <c r="CX39" i="14"/>
  <c r="CY39" i="14" a="1"/>
  <c r="CY39" i="14"/>
  <c r="CZ39" i="14" a="1"/>
  <c r="CZ39" i="14"/>
  <c r="DA39" i="14" a="1"/>
  <c r="DA39" i="14"/>
  <c r="DB39" i="14" a="1"/>
  <c r="DB39" i="14"/>
  <c r="DC39" i="14" a="1"/>
  <c r="DC39" i="14"/>
  <c r="DD39" i="14" a="1"/>
  <c r="DD39" i="14"/>
  <c r="DE39" i="14" a="1"/>
  <c r="DE39" i="14"/>
  <c r="DF39" i="14" a="1"/>
  <c r="DF39" i="14"/>
  <c r="DG39" i="14" a="1"/>
  <c r="DG39" i="14"/>
  <c r="DH39" i="14" a="1"/>
  <c r="DH39" i="14"/>
  <c r="DI39" i="14" a="1"/>
  <c r="DI39" i="14"/>
  <c r="DJ39" i="14" a="1"/>
  <c r="DJ39" i="14"/>
  <c r="DK39" i="14" a="1"/>
  <c r="DK39" i="14"/>
  <c r="DL39" i="14" a="1"/>
  <c r="DL39" i="14"/>
  <c r="DM39" i="14" a="1"/>
  <c r="DM39" i="14"/>
  <c r="DN39" i="14" a="1"/>
  <c r="DN39" i="14"/>
  <c r="DO39" i="14" a="1"/>
  <c r="DO39" i="14"/>
  <c r="DP39" i="14" a="1"/>
  <c r="DP39" i="14"/>
  <c r="DQ39" i="14" a="1"/>
  <c r="DQ39" i="14"/>
  <c r="DR39" i="14" a="1"/>
  <c r="DR39" i="14"/>
  <c r="DS39" i="14" a="1"/>
  <c r="DS39" i="14"/>
  <c r="DT39" i="14" a="1"/>
  <c r="DT39" i="14"/>
  <c r="DU39" i="14" a="1"/>
  <c r="DU39" i="14"/>
  <c r="DV39" i="14" a="1"/>
  <c r="DV39" i="14"/>
  <c r="DW39" i="14" a="1"/>
  <c r="DW39" i="14"/>
  <c r="DX39" i="14" a="1"/>
  <c r="DX39" i="14"/>
  <c r="O45" i="14" a="1"/>
  <c r="O45" i="14"/>
  <c r="P45" i="14" a="1"/>
  <c r="P45" i="14"/>
  <c r="Q45" i="14" a="1"/>
  <c r="Q45" i="14"/>
  <c r="R45" i="14" a="1"/>
  <c r="R45" i="14"/>
  <c r="S45" i="14" a="1"/>
  <c r="S45" i="14"/>
  <c r="T45" i="14" a="1"/>
  <c r="T45" i="14"/>
  <c r="U45" i="14" a="1"/>
  <c r="U45" i="14"/>
  <c r="V45" i="14" a="1"/>
  <c r="V45" i="14"/>
  <c r="W45" i="14" a="1"/>
  <c r="W45" i="14"/>
  <c r="X45" i="14" a="1"/>
  <c r="X45" i="14"/>
  <c r="Y45" i="14" a="1"/>
  <c r="Y45" i="14"/>
  <c r="Z45" i="14" a="1"/>
  <c r="Z45" i="14"/>
  <c r="AA45" i="14" a="1"/>
  <c r="AA45" i="14"/>
  <c r="AB45" i="14" a="1"/>
  <c r="AB45" i="14"/>
  <c r="AC45" i="14" a="1"/>
  <c r="AC45" i="14"/>
  <c r="AD45" i="14" a="1"/>
  <c r="AD45" i="14"/>
  <c r="AE45" i="14" a="1"/>
  <c r="AE45" i="14"/>
  <c r="AF45" i="14" a="1"/>
  <c r="AF45" i="14"/>
  <c r="AG45" i="14" a="1"/>
  <c r="AG45" i="14"/>
  <c r="AH45" i="14" a="1"/>
  <c r="AH45" i="14"/>
  <c r="AI45" i="14" a="1"/>
  <c r="AI45" i="14"/>
  <c r="AJ45" i="14" a="1"/>
  <c r="AJ45" i="14"/>
  <c r="AK45" i="14" a="1"/>
  <c r="AK45" i="14"/>
  <c r="AL45" i="14" a="1"/>
  <c r="AL45" i="14"/>
  <c r="AM45" i="14" a="1"/>
  <c r="AM45" i="14"/>
  <c r="AN45" i="14" a="1"/>
  <c r="AN45" i="14"/>
  <c r="AO45" i="14" a="1"/>
  <c r="AO45" i="14"/>
  <c r="AP45" i="14" a="1"/>
  <c r="AP45" i="14"/>
  <c r="AQ45" i="14" a="1"/>
  <c r="AQ45" i="14"/>
  <c r="AR45" i="14" a="1"/>
  <c r="AR45" i="14"/>
  <c r="AS45" i="14" a="1"/>
  <c r="AS45" i="14"/>
  <c r="AT45" i="14" a="1"/>
  <c r="AT45" i="14"/>
  <c r="AU45" i="14" a="1"/>
  <c r="AU45" i="14"/>
  <c r="AV45" i="14" a="1"/>
  <c r="AV45" i="14"/>
  <c r="AW45" i="14" a="1"/>
  <c r="AW45" i="14"/>
  <c r="AX45" i="14" a="1"/>
  <c r="AX45" i="14"/>
  <c r="AY45" i="14" a="1"/>
  <c r="AY45" i="14"/>
  <c r="AZ45" i="14" a="1"/>
  <c r="AZ45" i="14"/>
  <c r="BA45" i="14" a="1"/>
  <c r="BA45" i="14"/>
  <c r="BB45" i="14" a="1"/>
  <c r="BB45" i="14"/>
  <c r="BC45" i="14" a="1"/>
  <c r="BC45" i="14"/>
  <c r="BD45" i="14" a="1"/>
  <c r="BD45" i="14"/>
  <c r="BE45" i="14" a="1"/>
  <c r="BE45" i="14"/>
  <c r="BF45" i="14" a="1"/>
  <c r="BF45" i="14"/>
  <c r="BG45" i="14" a="1"/>
  <c r="BG45" i="14"/>
  <c r="BH45" i="14" a="1"/>
  <c r="BH45" i="14"/>
  <c r="BI45" i="14" a="1"/>
  <c r="BI45" i="14"/>
  <c r="BJ45" i="14" a="1"/>
  <c r="BJ45" i="14"/>
  <c r="BK45" i="14" a="1"/>
  <c r="BK45" i="14"/>
  <c r="BL45" i="14" a="1"/>
  <c r="BL45" i="14"/>
  <c r="BM45" i="14" a="1"/>
  <c r="BM45" i="14"/>
  <c r="BN45" i="14" a="1"/>
  <c r="BN45" i="14"/>
  <c r="BO45" i="14" a="1"/>
  <c r="BO45" i="14"/>
  <c r="BP45" i="14" a="1"/>
  <c r="BP45" i="14"/>
  <c r="BQ45" i="14" a="1"/>
  <c r="BQ45" i="14"/>
  <c r="BR45" i="14" a="1"/>
  <c r="BR45" i="14"/>
  <c r="BS45" i="14" a="1"/>
  <c r="BS45" i="14"/>
  <c r="BT45" i="14" a="1"/>
  <c r="BT45" i="14"/>
  <c r="BU45" i="14" a="1"/>
  <c r="BU45" i="14"/>
  <c r="BV45" i="14" a="1"/>
  <c r="BV45" i="14"/>
  <c r="BW45" i="14" a="1"/>
  <c r="BW45" i="14"/>
  <c r="BX45" i="14" a="1"/>
  <c r="BX45" i="14"/>
  <c r="BY45" i="14" a="1"/>
  <c r="BY45" i="14"/>
  <c r="BZ45" i="14" a="1"/>
  <c r="BZ45" i="14"/>
  <c r="CA45" i="14" a="1"/>
  <c r="CA45" i="14"/>
  <c r="CB45" i="14" a="1"/>
  <c r="CB45" i="14"/>
  <c r="CC45" i="14" a="1"/>
  <c r="CC45" i="14"/>
  <c r="CD45" i="14" a="1"/>
  <c r="CD45" i="14"/>
  <c r="CE45" i="14" a="1"/>
  <c r="CE45" i="14"/>
  <c r="CF45" i="14" a="1"/>
  <c r="CF45" i="14"/>
  <c r="CG45" i="14" a="1"/>
  <c r="CG45" i="14"/>
  <c r="CH45" i="14" a="1"/>
  <c r="CH45" i="14"/>
  <c r="CI45" i="14" a="1"/>
  <c r="CI45" i="14"/>
  <c r="CJ45" i="14" a="1"/>
  <c r="CJ45" i="14"/>
  <c r="CK45" i="14" a="1"/>
  <c r="CK45" i="14"/>
  <c r="CL45" i="14" a="1"/>
  <c r="CL45" i="14"/>
  <c r="CM45" i="14" a="1"/>
  <c r="CM45" i="14"/>
  <c r="CN45" i="14" a="1"/>
  <c r="CN45" i="14"/>
  <c r="CO45" i="14" a="1"/>
  <c r="CO45" i="14"/>
  <c r="CP45" i="14" a="1"/>
  <c r="CP45" i="14"/>
  <c r="CQ45" i="14" a="1"/>
  <c r="CQ45" i="14"/>
  <c r="CR45" i="14" a="1"/>
  <c r="CR45" i="14"/>
  <c r="CS45" i="14" a="1"/>
  <c r="CS45" i="14"/>
  <c r="CT45" i="14" a="1"/>
  <c r="CT45" i="14"/>
  <c r="CU45" i="14" a="1"/>
  <c r="CU45" i="14"/>
  <c r="CV45" i="14" a="1"/>
  <c r="CV45" i="14"/>
  <c r="CW45" i="14" a="1"/>
  <c r="CW45" i="14"/>
  <c r="CX45" i="14" a="1"/>
  <c r="CX45" i="14"/>
  <c r="CY45" i="14" a="1"/>
  <c r="CY45" i="14"/>
  <c r="CZ45" i="14" a="1"/>
  <c r="CZ45" i="14"/>
  <c r="DA45" i="14" a="1"/>
  <c r="DA45" i="14"/>
  <c r="DB45" i="14" a="1"/>
  <c r="DB45" i="14"/>
  <c r="DC45" i="14" a="1"/>
  <c r="DC45" i="14"/>
  <c r="DD45" i="14" a="1"/>
  <c r="DD45" i="14"/>
  <c r="DE45" i="14" a="1"/>
  <c r="DE45" i="14"/>
  <c r="DF45" i="14" a="1"/>
  <c r="DF45" i="14"/>
  <c r="DG45" i="14" a="1"/>
  <c r="DG45" i="14"/>
  <c r="DH45" i="14" a="1"/>
  <c r="DH45" i="14"/>
  <c r="DI45" i="14" a="1"/>
  <c r="DI45" i="14"/>
  <c r="DJ45" i="14" a="1"/>
  <c r="DJ45" i="14"/>
  <c r="DK45" i="14" a="1"/>
  <c r="DK45" i="14"/>
  <c r="DL45" i="14" a="1"/>
  <c r="DL45" i="14"/>
  <c r="DM45" i="14" a="1"/>
  <c r="DM45" i="14"/>
  <c r="DN45" i="14" a="1"/>
  <c r="DN45" i="14"/>
  <c r="DO45" i="14" a="1"/>
  <c r="DO45" i="14"/>
  <c r="DP45" i="14" a="1"/>
  <c r="DP45" i="14"/>
  <c r="DQ45" i="14" a="1"/>
  <c r="DQ45" i="14"/>
  <c r="DR45" i="14" a="1"/>
  <c r="DR45" i="14"/>
  <c r="DS45" i="14" a="1"/>
  <c r="DS45" i="14"/>
  <c r="DT45" i="14" a="1"/>
  <c r="DT45" i="14"/>
  <c r="DU45" i="14" a="1"/>
  <c r="DU45" i="14"/>
  <c r="DV45" i="14" a="1"/>
  <c r="DV45" i="14"/>
  <c r="DW45" i="14" a="1"/>
  <c r="DW45" i="14"/>
  <c r="DX45" i="14" a="1"/>
  <c r="DX45" i="14"/>
  <c r="U51" i="14" a="1"/>
  <c r="U51" i="14"/>
  <c r="V51" i="14" a="1"/>
  <c r="V51" i="14"/>
  <c r="W51" i="14" a="1"/>
  <c r="W51" i="14"/>
  <c r="X51" i="14" a="1"/>
  <c r="X51" i="14"/>
  <c r="Y51" i="14" a="1"/>
  <c r="Y51" i="14"/>
  <c r="Z51" i="14" a="1"/>
  <c r="Z51" i="14"/>
  <c r="AA51" i="14" a="1"/>
  <c r="AA51" i="14"/>
  <c r="AB51" i="14" a="1"/>
  <c r="AB51" i="14"/>
  <c r="AC51" i="14" a="1"/>
  <c r="AC51" i="14"/>
  <c r="AD51" i="14" a="1"/>
  <c r="AD51" i="14"/>
  <c r="AE51" i="14" a="1"/>
  <c r="AE51" i="14"/>
  <c r="AF51" i="14" a="1"/>
  <c r="AF51" i="14"/>
  <c r="AG51" i="14" a="1"/>
  <c r="AG51" i="14"/>
  <c r="AH51" i="14" a="1"/>
  <c r="AH51" i="14"/>
  <c r="AI51" i="14" a="1"/>
  <c r="AI51" i="14"/>
  <c r="AJ51" i="14" a="1"/>
  <c r="AJ51" i="14"/>
  <c r="AK51" i="14" a="1"/>
  <c r="AK51" i="14"/>
  <c r="AL51" i="14" a="1"/>
  <c r="AL51" i="14"/>
  <c r="AM51" i="14" a="1"/>
  <c r="AM51" i="14"/>
  <c r="AN51" i="14" a="1"/>
  <c r="AN51" i="14"/>
  <c r="AO51" i="14" a="1"/>
  <c r="AO51" i="14"/>
  <c r="AP51" i="14" a="1"/>
  <c r="AP51" i="14"/>
  <c r="AQ51" i="14" a="1"/>
  <c r="AQ51" i="14"/>
  <c r="AR51" i="14" a="1"/>
  <c r="AR51" i="14"/>
  <c r="AS51" i="14" a="1"/>
  <c r="AS51" i="14"/>
  <c r="AT51" i="14" a="1"/>
  <c r="AT51" i="14"/>
  <c r="AU51" i="14" a="1"/>
  <c r="AU51" i="14"/>
  <c r="AV51" i="14" a="1"/>
  <c r="AV51" i="14"/>
  <c r="AW51" i="14" a="1"/>
  <c r="AW51" i="14"/>
  <c r="AX51" i="14" a="1"/>
  <c r="AX51" i="14"/>
  <c r="AY51" i="14" a="1"/>
  <c r="AY51" i="14"/>
  <c r="AZ51" i="14" a="1"/>
  <c r="AZ51" i="14"/>
  <c r="BA51" i="14" a="1"/>
  <c r="BA51" i="14"/>
  <c r="BB51" i="14" a="1"/>
  <c r="BB51" i="14"/>
  <c r="BC51" i="14" a="1"/>
  <c r="BC51" i="14"/>
  <c r="BD51" i="14" a="1"/>
  <c r="BD51" i="14"/>
  <c r="BE51" i="14" a="1"/>
  <c r="BE51" i="14"/>
  <c r="BF51" i="14" a="1"/>
  <c r="BF51" i="14"/>
  <c r="BG51" i="14" a="1"/>
  <c r="BG51" i="14"/>
  <c r="BH51" i="14" a="1"/>
  <c r="BH51" i="14"/>
  <c r="BI51" i="14" a="1"/>
  <c r="BI51" i="14"/>
  <c r="BJ51" i="14" a="1"/>
  <c r="BJ51" i="14"/>
  <c r="BK51" i="14" a="1"/>
  <c r="BK51" i="14"/>
  <c r="BL51" i="14" a="1"/>
  <c r="BL51" i="14"/>
  <c r="BM51" i="14" a="1"/>
  <c r="BM51" i="14"/>
  <c r="BN51" i="14" a="1"/>
  <c r="BN51" i="14"/>
  <c r="BO51" i="14" a="1"/>
  <c r="BO51" i="14"/>
  <c r="BP51" i="14" a="1"/>
  <c r="BP51" i="14"/>
  <c r="BQ51" i="14" a="1"/>
  <c r="BQ51" i="14"/>
  <c r="BR51" i="14" a="1"/>
  <c r="BR51" i="14"/>
  <c r="BS51" i="14" a="1"/>
  <c r="BS51" i="14"/>
  <c r="BT51" i="14" a="1"/>
  <c r="BT51" i="14"/>
  <c r="BU51" i="14" a="1"/>
  <c r="BU51" i="14"/>
  <c r="BV51" i="14" a="1"/>
  <c r="BV51" i="14"/>
  <c r="BW51" i="14" a="1"/>
  <c r="BW51" i="14"/>
  <c r="BX51" i="14" a="1"/>
  <c r="BX51" i="14"/>
  <c r="BY51" i="14" a="1"/>
  <c r="BY51" i="14"/>
  <c r="BZ51" i="14" a="1"/>
  <c r="BZ51" i="14"/>
  <c r="CA51" i="14" a="1"/>
  <c r="CA51" i="14"/>
  <c r="CB51" i="14" a="1"/>
  <c r="CB51" i="14"/>
  <c r="CC51" i="14" a="1"/>
  <c r="CC51" i="14"/>
  <c r="CD51" i="14" a="1"/>
  <c r="CD51" i="14"/>
  <c r="CE51" i="14" a="1"/>
  <c r="CE51" i="14"/>
  <c r="CF51" i="14" a="1"/>
  <c r="CF51" i="14"/>
  <c r="CG51" i="14" a="1"/>
  <c r="CG51" i="14"/>
  <c r="CH51" i="14" a="1"/>
  <c r="CH51" i="14"/>
  <c r="CI51" i="14" a="1"/>
  <c r="CI51" i="14"/>
  <c r="CJ51" i="14" a="1"/>
  <c r="CJ51" i="14"/>
  <c r="CK51" i="14" a="1"/>
  <c r="CK51" i="14"/>
  <c r="CL51" i="14" a="1"/>
  <c r="CL51" i="14"/>
  <c r="CM51" i="14" a="1"/>
  <c r="CM51" i="14"/>
  <c r="CN51" i="14" a="1"/>
  <c r="CN51" i="14"/>
  <c r="CO51" i="14" a="1"/>
  <c r="CO51" i="14"/>
  <c r="CP51" i="14" a="1"/>
  <c r="CP51" i="14"/>
  <c r="CQ51" i="14" a="1"/>
  <c r="CQ51" i="14"/>
  <c r="CR51" i="14" a="1"/>
  <c r="CR51" i="14"/>
  <c r="CS51" i="14" a="1"/>
  <c r="CS51" i="14"/>
  <c r="CT51" i="14" a="1"/>
  <c r="CT51" i="14"/>
  <c r="CU51" i="14" a="1"/>
  <c r="CU51" i="14"/>
  <c r="CV51" i="14" a="1"/>
  <c r="CV51" i="14"/>
  <c r="CW51" i="14" a="1"/>
  <c r="CW51" i="14"/>
  <c r="CX51" i="14" a="1"/>
  <c r="CX51" i="14"/>
  <c r="CY51" i="14" a="1"/>
  <c r="CY51" i="14"/>
  <c r="CZ51" i="14" a="1"/>
  <c r="CZ51" i="14"/>
  <c r="DA51" i="14" a="1"/>
  <c r="DA51" i="14"/>
  <c r="DB51" i="14" a="1"/>
  <c r="DB51" i="14"/>
  <c r="DC51" i="14" a="1"/>
  <c r="DC51" i="14"/>
  <c r="DD51" i="14" a="1"/>
  <c r="DD51" i="14"/>
  <c r="DE51" i="14" a="1"/>
  <c r="DE51" i="14"/>
  <c r="DF51" i="14" a="1"/>
  <c r="DF51" i="14"/>
  <c r="DG51" i="14" a="1"/>
  <c r="DG51" i="14"/>
  <c r="DH51" i="14" a="1"/>
  <c r="DH51" i="14"/>
  <c r="DI51" i="14" a="1"/>
  <c r="DI51" i="14"/>
  <c r="DJ51" i="14" a="1"/>
  <c r="DJ51" i="14"/>
  <c r="DK51" i="14" a="1"/>
  <c r="DK51" i="14"/>
  <c r="DL51" i="14" a="1"/>
  <c r="DL51" i="14"/>
  <c r="DM51" i="14" a="1"/>
  <c r="DM51" i="14"/>
  <c r="DN51" i="14" a="1"/>
  <c r="DN51" i="14"/>
  <c r="DO51" i="14" a="1"/>
  <c r="DO51" i="14"/>
  <c r="DP51" i="14" a="1"/>
  <c r="DP51" i="14"/>
  <c r="DQ51" i="14" a="1"/>
  <c r="DQ51" i="14"/>
  <c r="DR51" i="14" a="1"/>
  <c r="DR51" i="14"/>
  <c r="DS51" i="14" a="1"/>
  <c r="DS51" i="14"/>
  <c r="DT51" i="14" a="1"/>
  <c r="DT51" i="14"/>
  <c r="DU51" i="14" a="1"/>
  <c r="DU51" i="14"/>
  <c r="DV51" i="14" a="1"/>
  <c r="DV51" i="14"/>
  <c r="DW51" i="14" a="1"/>
  <c r="DW51" i="14"/>
  <c r="DX51" i="14" a="1"/>
  <c r="DX51" i="14"/>
  <c r="M6" i="14" a="1"/>
  <c r="M6" i="14"/>
  <c r="N6" i="14" a="1"/>
  <c r="N6" i="14"/>
  <c r="O6" i="14" a="1"/>
  <c r="O6" i="14"/>
  <c r="P6" i="14" a="1"/>
  <c r="P6" i="14"/>
  <c r="Q6" i="14" a="1"/>
  <c r="Q6" i="14"/>
  <c r="R6" i="14" a="1"/>
  <c r="R6" i="14"/>
  <c r="S6" i="14" a="1"/>
  <c r="S6" i="14"/>
  <c r="T6" i="14" a="1"/>
  <c r="T6" i="14"/>
  <c r="U6" i="14" a="1"/>
  <c r="U6" i="14"/>
  <c r="V6" i="14" a="1"/>
  <c r="V6" i="14"/>
  <c r="W6" i="14" a="1"/>
  <c r="W6" i="14"/>
  <c r="X6" i="14" a="1"/>
  <c r="X6" i="14"/>
  <c r="Y6" i="14" a="1"/>
  <c r="Y6" i="14"/>
  <c r="Z6" i="14" a="1"/>
  <c r="Z6" i="14"/>
  <c r="AA6" i="14" a="1"/>
  <c r="AA6" i="14"/>
  <c r="AB6" i="14" a="1"/>
  <c r="AB6" i="14"/>
  <c r="AC6" i="14" a="1"/>
  <c r="AC6" i="14"/>
  <c r="AD6" i="14" a="1"/>
  <c r="AD6" i="14"/>
  <c r="AE6" i="14" a="1"/>
  <c r="AE6" i="14"/>
  <c r="AF6" i="14" a="1"/>
  <c r="AF6" i="14"/>
  <c r="AG6" i="14" a="1"/>
  <c r="AG6" i="14"/>
  <c r="AH6" i="14" a="1"/>
  <c r="AH6" i="14"/>
  <c r="AI6" i="14" a="1"/>
  <c r="AI6" i="14"/>
  <c r="AJ6" i="14" a="1"/>
  <c r="AJ6" i="14"/>
  <c r="AK6" i="14" a="1"/>
  <c r="AK6" i="14"/>
  <c r="AL6" i="14" a="1"/>
  <c r="AL6" i="14"/>
  <c r="AM6" i="14" a="1"/>
  <c r="AM6" i="14"/>
  <c r="AN6" i="14" a="1"/>
  <c r="AN6" i="14"/>
  <c r="AO6" i="14" a="1"/>
  <c r="AO6" i="14"/>
  <c r="AP6" i="14" a="1"/>
  <c r="AP6" i="14"/>
  <c r="AQ6" i="14" a="1"/>
  <c r="AQ6" i="14"/>
  <c r="AR6" i="14" a="1"/>
  <c r="AR6" i="14"/>
  <c r="AS6" i="14" a="1"/>
  <c r="AS6" i="14"/>
  <c r="AT6" i="14" a="1"/>
  <c r="AT6" i="14"/>
  <c r="AU6" i="14" a="1"/>
  <c r="AU6" i="14"/>
  <c r="AV6" i="14" a="1"/>
  <c r="AV6" i="14"/>
  <c r="AW6" i="14" a="1"/>
  <c r="AW6" i="14"/>
  <c r="AX6" i="14" a="1"/>
  <c r="AX6" i="14"/>
  <c r="AY6" i="14" a="1"/>
  <c r="AY6" i="14"/>
  <c r="AZ6" i="14" a="1"/>
  <c r="AZ6" i="14"/>
  <c r="BA6" i="14" a="1"/>
  <c r="BA6" i="14"/>
  <c r="BB6" i="14" a="1"/>
  <c r="BB6" i="14"/>
  <c r="BC6" i="14" a="1"/>
  <c r="BC6" i="14"/>
  <c r="BD6" i="14" a="1"/>
  <c r="BD6" i="14"/>
  <c r="BE6" i="14" a="1"/>
  <c r="BE6" i="14"/>
  <c r="BF6" i="14" a="1"/>
  <c r="BF6" i="14"/>
  <c r="BG6" i="14" a="1"/>
  <c r="BG6" i="14"/>
  <c r="BH6" i="14" a="1"/>
  <c r="BH6" i="14"/>
  <c r="BI6" i="14" a="1"/>
  <c r="BI6" i="14"/>
  <c r="BJ6" i="14" a="1"/>
  <c r="BJ6" i="14"/>
  <c r="BK6" i="14" a="1"/>
  <c r="BK6" i="14"/>
  <c r="BL6" i="14" a="1"/>
  <c r="BL6" i="14"/>
  <c r="BM6" i="14" a="1"/>
  <c r="BM6" i="14"/>
  <c r="BN6" i="14" a="1"/>
  <c r="BN6" i="14"/>
  <c r="BO6" i="14" a="1"/>
  <c r="BO6" i="14"/>
  <c r="BP6" i="14" a="1"/>
  <c r="BP6" i="14"/>
  <c r="BQ6" i="14" a="1"/>
  <c r="BQ6" i="14"/>
  <c r="BR6" i="14" a="1"/>
  <c r="BR6" i="14"/>
  <c r="BS6" i="14" a="1"/>
  <c r="BS6" i="14"/>
  <c r="BT6" i="14" a="1"/>
  <c r="BT6" i="14"/>
  <c r="BU6" i="14" a="1"/>
  <c r="BU6" i="14"/>
  <c r="BV6" i="14" a="1"/>
  <c r="BV6" i="14"/>
  <c r="BW6" i="14" a="1"/>
  <c r="BW6" i="14"/>
  <c r="BX6" i="14" a="1"/>
  <c r="BX6" i="14"/>
  <c r="BY6" i="14" a="1"/>
  <c r="BY6" i="14"/>
  <c r="BZ6" i="14" a="1"/>
  <c r="BZ6" i="14"/>
  <c r="CA6" i="14" a="1"/>
  <c r="CA6" i="14"/>
  <c r="CB6" i="14" a="1"/>
  <c r="CB6" i="14"/>
  <c r="CC6" i="14" a="1"/>
  <c r="CC6" i="14"/>
  <c r="CD6" i="14" a="1"/>
  <c r="CD6" i="14"/>
  <c r="CE6" i="14" a="1"/>
  <c r="CE6" i="14"/>
  <c r="CF6" i="14" a="1"/>
  <c r="CF6" i="14"/>
  <c r="CG6" i="14" a="1"/>
  <c r="CG6" i="14"/>
  <c r="CH6" i="14" a="1"/>
  <c r="CH6" i="14"/>
  <c r="CI6" i="14" a="1"/>
  <c r="CI6" i="14"/>
  <c r="CJ6" i="14" a="1"/>
  <c r="CJ6" i="14"/>
  <c r="CK6" i="14" a="1"/>
  <c r="CK6" i="14"/>
  <c r="CL6" i="14" a="1"/>
  <c r="CL6" i="14"/>
  <c r="CM6" i="14" a="1"/>
  <c r="CM6" i="14"/>
  <c r="CN6" i="14" a="1"/>
  <c r="CN6" i="14"/>
  <c r="CO6" i="14" a="1"/>
  <c r="CO6" i="14"/>
  <c r="CP6" i="14" a="1"/>
  <c r="CP6" i="14"/>
  <c r="CQ6" i="14" a="1"/>
  <c r="CQ6" i="14"/>
  <c r="CR6" i="14" a="1"/>
  <c r="CR6" i="14"/>
  <c r="CS6" i="14" a="1"/>
  <c r="CS6" i="14"/>
  <c r="CT6" i="14" a="1"/>
  <c r="CT6" i="14"/>
  <c r="CU6" i="14" a="1"/>
  <c r="CU6" i="14"/>
  <c r="CV6" i="14" a="1"/>
  <c r="CV6" i="14"/>
  <c r="CW6" i="14" a="1"/>
  <c r="CW6" i="14"/>
  <c r="CX6" i="14" a="1"/>
  <c r="CX6" i="14"/>
  <c r="CY6" i="14" a="1"/>
  <c r="CY6" i="14"/>
  <c r="CZ6" i="14" a="1"/>
  <c r="CZ6" i="14"/>
  <c r="DA6" i="14" a="1"/>
  <c r="DA6" i="14"/>
  <c r="DB6" i="14" a="1"/>
  <c r="DB6" i="14"/>
  <c r="DC6" i="14" a="1"/>
  <c r="DC6" i="14"/>
  <c r="DD6" i="14" a="1"/>
  <c r="DD6" i="14"/>
  <c r="DE6" i="14" a="1"/>
  <c r="DE6" i="14"/>
  <c r="DF6" i="14" a="1"/>
  <c r="DF6" i="14"/>
  <c r="DG6" i="14" a="1"/>
  <c r="DG6" i="14"/>
  <c r="DH6" i="14" a="1"/>
  <c r="DH6" i="14"/>
  <c r="DI6" i="14" a="1"/>
  <c r="DI6" i="14"/>
  <c r="DJ6" i="14" a="1"/>
  <c r="DJ6" i="14"/>
  <c r="DK6" i="14" a="1"/>
  <c r="DK6" i="14"/>
  <c r="DL6" i="14" a="1"/>
  <c r="DL6" i="14"/>
  <c r="DM6" i="14" a="1"/>
  <c r="DM6" i="14"/>
  <c r="DN6" i="14" a="1"/>
  <c r="DN6" i="14"/>
  <c r="DO6" i="14" a="1"/>
  <c r="DO6" i="14"/>
  <c r="DP6" i="14" a="1"/>
  <c r="DP6" i="14"/>
  <c r="DQ6" i="14" a="1"/>
  <c r="DQ6" i="14"/>
  <c r="DR6" i="14" a="1"/>
  <c r="DR6" i="14"/>
  <c r="DS6" i="14" a="1"/>
  <c r="DS6" i="14"/>
  <c r="DT6" i="14" a="1"/>
  <c r="DT6" i="14"/>
  <c r="DU6" i="14" a="1"/>
  <c r="DU6" i="14"/>
  <c r="DV6" i="14" a="1"/>
  <c r="DV6" i="14"/>
  <c r="DW6" i="14" a="1"/>
  <c r="DW6" i="14"/>
  <c r="DX6" i="14" a="1"/>
  <c r="DX6" i="14"/>
  <c r="N10" i="14" a="1"/>
  <c r="N10" i="14"/>
  <c r="O10" i="14" a="1"/>
  <c r="O10" i="14"/>
  <c r="P10" i="14" a="1"/>
  <c r="P10" i="14"/>
  <c r="Q10" i="14" a="1"/>
  <c r="Q10" i="14"/>
  <c r="R10" i="14" a="1"/>
  <c r="R10" i="14"/>
  <c r="S10" i="14" a="1"/>
  <c r="S10" i="14"/>
  <c r="T10" i="14" a="1"/>
  <c r="T10" i="14"/>
  <c r="U10" i="14" a="1"/>
  <c r="U10" i="14"/>
  <c r="V10" i="14" a="1"/>
  <c r="V10" i="14"/>
  <c r="W10" i="14" a="1"/>
  <c r="W10" i="14"/>
  <c r="X10" i="14" a="1"/>
  <c r="X10" i="14"/>
  <c r="Y10" i="14" a="1"/>
  <c r="Y10" i="14"/>
  <c r="Z10" i="14" a="1"/>
  <c r="Z10" i="14"/>
  <c r="AA10" i="14" a="1"/>
  <c r="AA10" i="14"/>
  <c r="AB10" i="14" a="1"/>
  <c r="AB10" i="14"/>
  <c r="AC10" i="14" a="1"/>
  <c r="AC10" i="14"/>
  <c r="AD10" i="14" a="1"/>
  <c r="AD10" i="14"/>
  <c r="AE10" i="14" a="1"/>
  <c r="AE10" i="14"/>
  <c r="AF10" i="14" a="1"/>
  <c r="AF10" i="14"/>
  <c r="AG10" i="14" a="1"/>
  <c r="AG10" i="14"/>
  <c r="AH10" i="14" a="1"/>
  <c r="AH10" i="14"/>
  <c r="AI10" i="14" a="1"/>
  <c r="AI10" i="14"/>
  <c r="AJ10" i="14" a="1"/>
  <c r="AJ10" i="14"/>
  <c r="AK10" i="14" a="1"/>
  <c r="AK10" i="14"/>
  <c r="AL10" i="14" a="1"/>
  <c r="AL10" i="14"/>
  <c r="AM10" i="14" a="1"/>
  <c r="AM10" i="14"/>
  <c r="AN10" i="14" a="1"/>
  <c r="AN10" i="14"/>
  <c r="AO10" i="14" a="1"/>
  <c r="AO10" i="14"/>
  <c r="AP10" i="14" a="1"/>
  <c r="AP10" i="14"/>
  <c r="AQ10" i="14" a="1"/>
  <c r="AQ10" i="14"/>
  <c r="AR10" i="14" a="1"/>
  <c r="AR10" i="14"/>
  <c r="AS10" i="14" a="1"/>
  <c r="AS10" i="14"/>
  <c r="AT10" i="14" a="1"/>
  <c r="AT10" i="14"/>
  <c r="AU10" i="14" a="1"/>
  <c r="AU10" i="14"/>
  <c r="AV10" i="14" a="1"/>
  <c r="AV10" i="14"/>
  <c r="AW10" i="14" a="1"/>
  <c r="AW10" i="14"/>
  <c r="AX10" i="14" a="1"/>
  <c r="AX10" i="14"/>
  <c r="AY10" i="14" a="1"/>
  <c r="AY10" i="14"/>
  <c r="AZ10" i="14" a="1"/>
  <c r="AZ10" i="14"/>
  <c r="BA10" i="14" a="1"/>
  <c r="BA10" i="14"/>
  <c r="BB10" i="14" a="1"/>
  <c r="BB10" i="14"/>
  <c r="BC10" i="14" a="1"/>
  <c r="BC10" i="14"/>
  <c r="BD10" i="14" a="1"/>
  <c r="BD10" i="14"/>
  <c r="BE10" i="14" a="1"/>
  <c r="BE10" i="14"/>
  <c r="BF10" i="14" a="1"/>
  <c r="BF10" i="14"/>
  <c r="BG10" i="14" a="1"/>
  <c r="BG10" i="14"/>
  <c r="BH10" i="14" a="1"/>
  <c r="BH10" i="14"/>
  <c r="BI10" i="14" a="1"/>
  <c r="BI10" i="14"/>
  <c r="BJ10" i="14" a="1"/>
  <c r="BJ10" i="14"/>
  <c r="BK10" i="14" a="1"/>
  <c r="BK10" i="14"/>
  <c r="BL10" i="14" a="1"/>
  <c r="BL10" i="14"/>
  <c r="BM10" i="14" a="1"/>
  <c r="BM10" i="14"/>
  <c r="BN10" i="14" a="1"/>
  <c r="BN10" i="14"/>
  <c r="BO10" i="14" a="1"/>
  <c r="BO10" i="14"/>
  <c r="BP10" i="14" a="1"/>
  <c r="BP10" i="14"/>
  <c r="BQ10" i="14" a="1"/>
  <c r="BQ10" i="14"/>
  <c r="BR10" i="14" a="1"/>
  <c r="BR10" i="14"/>
  <c r="BS10" i="14" a="1"/>
  <c r="BS10" i="14"/>
  <c r="BT10" i="14" a="1"/>
  <c r="BT10" i="14"/>
  <c r="BU10" i="14" a="1"/>
  <c r="BU10" i="14"/>
  <c r="BV10" i="14" a="1"/>
  <c r="BV10" i="14"/>
  <c r="BW10" i="14" a="1"/>
  <c r="BW10" i="14"/>
  <c r="BX10" i="14" a="1"/>
  <c r="BX10" i="14"/>
  <c r="BY10" i="14" a="1"/>
  <c r="BY10" i="14"/>
  <c r="BZ10" i="14" a="1"/>
  <c r="BZ10" i="14"/>
  <c r="CA10" i="14" a="1"/>
  <c r="CA10" i="14"/>
  <c r="CB10" i="14" a="1"/>
  <c r="CB10" i="14"/>
  <c r="CC10" i="14" a="1"/>
  <c r="CC10" i="14"/>
  <c r="CD10" i="14" a="1"/>
  <c r="CD10" i="14"/>
  <c r="CE10" i="14" a="1"/>
  <c r="CE10" i="14"/>
  <c r="CF10" i="14" a="1"/>
  <c r="CF10" i="14"/>
  <c r="CG10" i="14" a="1"/>
  <c r="CG10" i="14"/>
  <c r="CH10" i="14" a="1"/>
  <c r="CH10" i="14"/>
  <c r="CI10" i="14" a="1"/>
  <c r="CI10" i="14"/>
  <c r="CJ10" i="14" a="1"/>
  <c r="CJ10" i="14"/>
  <c r="CK10" i="14" a="1"/>
  <c r="CK10" i="14"/>
  <c r="CL10" i="14" a="1"/>
  <c r="CL10" i="14"/>
  <c r="CM10" i="14" a="1"/>
  <c r="CM10" i="14"/>
  <c r="CN10" i="14" a="1"/>
  <c r="CN10" i="14"/>
  <c r="CO10" i="14" a="1"/>
  <c r="CO10" i="14"/>
  <c r="CP10" i="14" a="1"/>
  <c r="CP10" i="14"/>
  <c r="CQ10" i="14" a="1"/>
  <c r="CQ10" i="14"/>
  <c r="CR10" i="14" a="1"/>
  <c r="CR10" i="14"/>
  <c r="CS10" i="14" a="1"/>
  <c r="CS10" i="14"/>
  <c r="CT10" i="14" a="1"/>
  <c r="CT10" i="14"/>
  <c r="CU10" i="14" a="1"/>
  <c r="CU10" i="14"/>
  <c r="CV10" i="14" a="1"/>
  <c r="CV10" i="14"/>
  <c r="CW10" i="14" a="1"/>
  <c r="CW10" i="14"/>
  <c r="CX10" i="14" a="1"/>
  <c r="CX10" i="14"/>
  <c r="CY10" i="14" a="1"/>
  <c r="CY10" i="14"/>
  <c r="CZ10" i="14" a="1"/>
  <c r="CZ10" i="14"/>
  <c r="DA10" i="14" a="1"/>
  <c r="DA10" i="14"/>
  <c r="DB10" i="14" a="1"/>
  <c r="DB10" i="14"/>
  <c r="DC10" i="14" a="1"/>
  <c r="DC10" i="14"/>
  <c r="DD10" i="14" a="1"/>
  <c r="DD10" i="14"/>
  <c r="DE10" i="14" a="1"/>
  <c r="DE10" i="14"/>
  <c r="DF10" i="14" a="1"/>
  <c r="DF10" i="14"/>
  <c r="DG10" i="14" a="1"/>
  <c r="DG10" i="14"/>
  <c r="DH10" i="14" a="1"/>
  <c r="DH10" i="14"/>
  <c r="DI10" i="14" a="1"/>
  <c r="DI10" i="14"/>
  <c r="DJ10" i="14" a="1"/>
  <c r="DJ10" i="14"/>
  <c r="DK10" i="14" a="1"/>
  <c r="DK10" i="14"/>
  <c r="DL10" i="14" a="1"/>
  <c r="DL10" i="14"/>
  <c r="DM10" i="14" a="1"/>
  <c r="DM10" i="14"/>
  <c r="DN10" i="14" a="1"/>
  <c r="DN10" i="14"/>
  <c r="DO10" i="14" a="1"/>
  <c r="DO10" i="14"/>
  <c r="DP10" i="14" a="1"/>
  <c r="DP10" i="14"/>
  <c r="DQ10" i="14" a="1"/>
  <c r="DQ10" i="14"/>
  <c r="DR10" i="14" a="1"/>
  <c r="DR10" i="14"/>
  <c r="DS10" i="14" a="1"/>
  <c r="DS10" i="14"/>
  <c r="DT10" i="14" a="1"/>
  <c r="DT10" i="14"/>
  <c r="DU10" i="14" a="1"/>
  <c r="DU10" i="14"/>
  <c r="DV10" i="14" a="1"/>
  <c r="DV10" i="14"/>
  <c r="DW10" i="14" a="1"/>
  <c r="DW10" i="14"/>
  <c r="DX10" i="14" a="1"/>
  <c r="DX10" i="14"/>
  <c r="M5" i="14" a="1"/>
  <c r="M5" i="14"/>
  <c r="N5" i="14" a="1"/>
  <c r="N5" i="14"/>
  <c r="O5" i="14" a="1"/>
  <c r="O5" i="14"/>
  <c r="P5" i="14" a="1"/>
  <c r="P5" i="14"/>
  <c r="Q5" i="14" a="1"/>
  <c r="Q5" i="14"/>
  <c r="R5" i="14" a="1"/>
  <c r="R5" i="14"/>
  <c r="S5" i="14" a="1"/>
  <c r="S5" i="14"/>
  <c r="T5" i="14" a="1"/>
  <c r="T5" i="14"/>
  <c r="U5" i="14" a="1"/>
  <c r="U5" i="14"/>
  <c r="V5" i="14" a="1"/>
  <c r="V5" i="14"/>
  <c r="W5" i="14" a="1"/>
  <c r="W5" i="14"/>
  <c r="X5" i="14" a="1"/>
  <c r="X5" i="14"/>
  <c r="Y5" i="14" a="1"/>
  <c r="Y5" i="14"/>
  <c r="Z5" i="14" a="1"/>
  <c r="Z5" i="14"/>
  <c r="AA5" i="14" a="1"/>
  <c r="AA5" i="14"/>
  <c r="AB5" i="14" a="1"/>
  <c r="AB5" i="14"/>
  <c r="AC5" i="14" a="1"/>
  <c r="AC5" i="14"/>
  <c r="AD5" i="14" a="1"/>
  <c r="AD5" i="14"/>
  <c r="AE5" i="14" a="1"/>
  <c r="AE5" i="14"/>
  <c r="AF5" i="14" a="1"/>
  <c r="AF5" i="14"/>
  <c r="AG5" i="14" a="1"/>
  <c r="AG5" i="14"/>
  <c r="AH5" i="14" a="1"/>
  <c r="AH5" i="14"/>
  <c r="AI5" i="14" a="1"/>
  <c r="AI5" i="14"/>
  <c r="AJ5" i="14" a="1"/>
  <c r="AJ5" i="14"/>
  <c r="AK5" i="14" a="1"/>
  <c r="AK5" i="14"/>
  <c r="AL5" i="14" a="1"/>
  <c r="AL5" i="14"/>
  <c r="AM5" i="14" a="1"/>
  <c r="AM5" i="14"/>
  <c r="AN5" i="14" a="1"/>
  <c r="AN5" i="14"/>
  <c r="AO5" i="14" a="1"/>
  <c r="AO5" i="14"/>
  <c r="AP5" i="14" a="1"/>
  <c r="AP5" i="14"/>
  <c r="AQ5" i="14" a="1"/>
  <c r="AQ5" i="14"/>
  <c r="AR5" i="14" a="1"/>
  <c r="AR5" i="14"/>
  <c r="AS5" i="14" a="1"/>
  <c r="AS5" i="14"/>
  <c r="AT5" i="14" a="1"/>
  <c r="AT5" i="14"/>
  <c r="AU5" i="14" a="1"/>
  <c r="AU5" i="14"/>
  <c r="AV5" i="14" a="1"/>
  <c r="AV5" i="14"/>
  <c r="AW5" i="14" a="1"/>
  <c r="AW5" i="14"/>
  <c r="AX5" i="14" a="1"/>
  <c r="AX5" i="14"/>
  <c r="AY5" i="14" a="1"/>
  <c r="AY5" i="14"/>
  <c r="AZ5" i="14" a="1"/>
  <c r="AZ5" i="14"/>
  <c r="BA5" i="14" a="1"/>
  <c r="BA5" i="14"/>
  <c r="BB5" i="14" a="1"/>
  <c r="BB5" i="14"/>
  <c r="BC5" i="14" a="1"/>
  <c r="BC5" i="14"/>
  <c r="BD5" i="14" a="1"/>
  <c r="BD5" i="14"/>
  <c r="BE5" i="14" a="1"/>
  <c r="BE5" i="14"/>
  <c r="BF5" i="14" a="1"/>
  <c r="BF5" i="14"/>
  <c r="BG5" i="14" a="1"/>
  <c r="BG5" i="14"/>
  <c r="BH5" i="14" a="1"/>
  <c r="BH5" i="14"/>
  <c r="BI5" i="14" a="1"/>
  <c r="BI5" i="14"/>
  <c r="BJ5" i="14" a="1"/>
  <c r="BJ5" i="14"/>
  <c r="BK5" i="14" a="1"/>
  <c r="BK5" i="14"/>
  <c r="BL5" i="14" a="1"/>
  <c r="BL5" i="14"/>
  <c r="BM5" i="14" a="1"/>
  <c r="BM5" i="14"/>
  <c r="BN5" i="14" a="1"/>
  <c r="BN5" i="14"/>
  <c r="BO5" i="14" a="1"/>
  <c r="BO5" i="14"/>
  <c r="BP5" i="14" a="1"/>
  <c r="BP5" i="14"/>
  <c r="BQ5" i="14" a="1"/>
  <c r="BQ5" i="14"/>
  <c r="BR5" i="14" a="1"/>
  <c r="BR5" i="14"/>
  <c r="BS5" i="14" a="1"/>
  <c r="BS5" i="14"/>
  <c r="BT5" i="14" a="1"/>
  <c r="BT5" i="14"/>
  <c r="BU5" i="14" a="1"/>
  <c r="BU5" i="14"/>
  <c r="BV5" i="14" a="1"/>
  <c r="BV5" i="14"/>
  <c r="BW5" i="14" a="1"/>
  <c r="BW5" i="14"/>
  <c r="BX5" i="14" a="1"/>
  <c r="BX5" i="14"/>
  <c r="BY5" i="14" a="1"/>
  <c r="BY5" i="14"/>
  <c r="BZ5" i="14" a="1"/>
  <c r="BZ5" i="14"/>
  <c r="CA5" i="14" a="1"/>
  <c r="CA5" i="14"/>
  <c r="CB5" i="14" a="1"/>
  <c r="CB5" i="14"/>
  <c r="CC5" i="14" a="1"/>
  <c r="CC5" i="14"/>
  <c r="CD5" i="14" a="1"/>
  <c r="CD5" i="14"/>
  <c r="CE5" i="14" a="1"/>
  <c r="CE5" i="14"/>
  <c r="CF5" i="14" a="1"/>
  <c r="CF5" i="14"/>
  <c r="CG5" i="14" a="1"/>
  <c r="CG5" i="14"/>
  <c r="CH5" i="14" a="1"/>
  <c r="CH5" i="14"/>
  <c r="CI5" i="14" a="1"/>
  <c r="CI5" i="14"/>
  <c r="CJ5" i="14" a="1"/>
  <c r="CJ5" i="14"/>
  <c r="CK5" i="14" a="1"/>
  <c r="CK5" i="14"/>
  <c r="CL5" i="14" a="1"/>
  <c r="CL5" i="14"/>
  <c r="CM5" i="14" a="1"/>
  <c r="CM5" i="14"/>
  <c r="CN5" i="14" a="1"/>
  <c r="CN5" i="14"/>
  <c r="CO5" i="14" a="1"/>
  <c r="CO5" i="14"/>
  <c r="CP5" i="14" a="1"/>
  <c r="CP5" i="14"/>
  <c r="CQ5" i="14" a="1"/>
  <c r="CQ5" i="14"/>
  <c r="CR5" i="14" a="1"/>
  <c r="CR5" i="14"/>
  <c r="CS5" i="14" a="1"/>
  <c r="CS5" i="14"/>
  <c r="CT5" i="14" a="1"/>
  <c r="CT5" i="14"/>
  <c r="CU5" i="14" a="1"/>
  <c r="CU5" i="14"/>
  <c r="CV5" i="14" a="1"/>
  <c r="CV5" i="14"/>
  <c r="CW5" i="14" a="1"/>
  <c r="CW5" i="14"/>
  <c r="CX5" i="14" a="1"/>
  <c r="CX5" i="14"/>
  <c r="CY5" i="14" a="1"/>
  <c r="CY5" i="14"/>
  <c r="CZ5" i="14" a="1"/>
  <c r="CZ5" i="14"/>
  <c r="DA5" i="14" a="1"/>
  <c r="DA5" i="14"/>
  <c r="DB5" i="14" a="1"/>
  <c r="DB5" i="14"/>
  <c r="DC5" i="14" a="1"/>
  <c r="DC5" i="14"/>
  <c r="DD5" i="14" a="1"/>
  <c r="DD5" i="14"/>
  <c r="DE5" i="14" a="1"/>
  <c r="DE5" i="14"/>
  <c r="DF5" i="14" a="1"/>
  <c r="DF5" i="14"/>
  <c r="DG5" i="14" a="1"/>
  <c r="DG5" i="14"/>
  <c r="DH5" i="14" a="1"/>
  <c r="DH5" i="14"/>
  <c r="DI5" i="14" a="1"/>
  <c r="DI5" i="14"/>
  <c r="DJ5" i="14" a="1"/>
  <c r="DJ5" i="14"/>
  <c r="DK5" i="14" a="1"/>
  <c r="DK5" i="14"/>
  <c r="DL5" i="14" a="1"/>
  <c r="DL5" i="14"/>
  <c r="DM5" i="14" a="1"/>
  <c r="DM5" i="14"/>
  <c r="DN5" i="14" a="1"/>
  <c r="DN5" i="14"/>
  <c r="DO5" i="14" a="1"/>
  <c r="DO5" i="14"/>
  <c r="DP5" i="14" a="1"/>
  <c r="DP5" i="14"/>
  <c r="DQ5" i="14" a="1"/>
  <c r="DQ5" i="14"/>
  <c r="DR5" i="14" a="1"/>
  <c r="DR5" i="14"/>
  <c r="DS5" i="14" a="1"/>
  <c r="DS5" i="14"/>
  <c r="DT5" i="14" a="1"/>
  <c r="DT5" i="14"/>
  <c r="DU5" i="14" a="1"/>
  <c r="DU5" i="14"/>
  <c r="DV5" i="14" a="1"/>
  <c r="DV5" i="14"/>
  <c r="DW5" i="14" a="1"/>
  <c r="DW5" i="14"/>
  <c r="DX5" i="14" a="1"/>
  <c r="DX5" i="14"/>
  <c r="B52" i="17"/>
  <c r="B122" i="17"/>
  <c r="B116" i="17"/>
  <c r="C114" i="17"/>
  <c r="B76" i="17"/>
  <c r="B87" i="17"/>
  <c r="D87" i="17"/>
  <c r="B53" i="17"/>
  <c r="D53" i="17"/>
  <c r="B61" i="17"/>
  <c r="C61" i="17"/>
  <c r="B64" i="17"/>
  <c r="C64" i="17"/>
  <c r="B69" i="17"/>
  <c r="C69" i="17"/>
  <c r="B45" i="17"/>
  <c r="D45" i="17"/>
  <c r="B19" i="17"/>
  <c r="C19" i="17"/>
  <c r="B42" i="17"/>
  <c r="C42" i="17"/>
  <c r="B85" i="17"/>
  <c r="C85" i="17"/>
  <c r="B7" i="17"/>
  <c r="C7" i="17"/>
  <c r="B31" i="17"/>
  <c r="C31" i="17"/>
  <c r="B23" i="17"/>
  <c r="D23" i="17"/>
  <c r="B27" i="17"/>
  <c r="D27" i="17"/>
  <c r="B100" i="17"/>
  <c r="D100" i="17"/>
  <c r="B86" i="17"/>
  <c r="D86" i="17"/>
  <c r="B68" i="17"/>
  <c r="D68" i="17"/>
  <c r="B38" i="17"/>
  <c r="C38" i="17"/>
  <c r="B13" i="17"/>
  <c r="C13" i="17"/>
  <c r="B96" i="17"/>
  <c r="D96" i="17"/>
  <c r="B10" i="17"/>
  <c r="D10" i="17"/>
  <c r="B124" i="17"/>
  <c r="D124" i="17"/>
  <c r="B9" i="17"/>
  <c r="D9" i="17"/>
  <c r="B30" i="17"/>
  <c r="C30" i="17"/>
  <c r="B90" i="17"/>
  <c r="D90" i="17"/>
  <c r="B101" i="17"/>
  <c r="C101" i="17"/>
  <c r="B99" i="17"/>
  <c r="D99" i="17"/>
  <c r="B113" i="17"/>
  <c r="D113" i="17"/>
  <c r="B94" i="17"/>
  <c r="D94" i="17"/>
  <c r="B48" i="17"/>
  <c r="D48" i="17"/>
  <c r="B17" i="17"/>
  <c r="D17" i="17"/>
  <c r="B56" i="17"/>
  <c r="D56" i="17"/>
  <c r="B107" i="17"/>
  <c r="C107" i="17"/>
  <c r="B106" i="17"/>
  <c r="C106" i="17"/>
  <c r="B8" i="17"/>
  <c r="D8" i="17"/>
  <c r="B54" i="17"/>
  <c r="C54" i="17"/>
  <c r="B91" i="17"/>
  <c r="D91" i="17"/>
  <c r="B36" i="17"/>
  <c r="D36" i="17"/>
  <c r="B44" i="17"/>
  <c r="D44" i="17"/>
  <c r="B16" i="17"/>
  <c r="C16" i="17"/>
  <c r="B110" i="17"/>
  <c r="C110" i="17"/>
  <c r="B98" i="17"/>
  <c r="D98" i="17"/>
  <c r="B62" i="17"/>
  <c r="C62" i="17"/>
  <c r="B20" i="17"/>
  <c r="D20" i="17"/>
  <c r="B108" i="17"/>
  <c r="D108" i="17"/>
  <c r="B72" i="17"/>
  <c r="D72" i="17"/>
  <c r="B25" i="17"/>
  <c r="C25" i="17"/>
  <c r="B71" i="17"/>
  <c r="D71" i="17"/>
  <c r="B92" i="17"/>
  <c r="D92" i="17"/>
  <c r="B32" i="17"/>
  <c r="D32" i="17"/>
  <c r="B82" i="17"/>
  <c r="D82" i="17"/>
  <c r="B95" i="17"/>
  <c r="D95" i="17"/>
  <c r="B55" i="17"/>
  <c r="C55" i="17"/>
  <c r="B21" i="17"/>
  <c r="D21" i="17"/>
  <c r="B119" i="17"/>
  <c r="D119" i="17"/>
  <c r="B115" i="17"/>
  <c r="D115" i="17"/>
  <c r="B123" i="17"/>
  <c r="C123" i="17"/>
  <c r="B40" i="17"/>
  <c r="C40" i="17"/>
  <c r="B102" i="17"/>
  <c r="C102" i="17"/>
  <c r="B67" i="17"/>
  <c r="D67" i="17"/>
  <c r="B35" i="17"/>
  <c r="D35" i="17"/>
  <c r="B80" i="17"/>
  <c r="D80" i="17"/>
  <c r="B58" i="17"/>
  <c r="D58" i="17"/>
  <c r="B79" i="17"/>
  <c r="D79" i="17"/>
  <c r="B57" i="17"/>
  <c r="C57" i="17"/>
  <c r="B120" i="17"/>
  <c r="D120" i="17"/>
  <c r="B63" i="17"/>
  <c r="D63" i="17"/>
  <c r="B26" i="17"/>
  <c r="D26" i="17"/>
  <c r="B60" i="17"/>
  <c r="C60" i="17"/>
  <c r="B46" i="17"/>
  <c r="D46" i="17"/>
  <c r="B14" i="17"/>
  <c r="D14" i="17"/>
  <c r="B41" i="17"/>
  <c r="D41" i="17"/>
  <c r="B5" i="17"/>
  <c r="C5" i="17"/>
  <c r="B70" i="17"/>
  <c r="D70" i="17"/>
  <c r="B47" i="17"/>
  <c r="D47" i="17"/>
  <c r="B112" i="17"/>
  <c r="D112" i="17"/>
  <c r="D55" i="17"/>
  <c r="E55" i="17"/>
  <c r="B121" i="17"/>
  <c r="C121" i="17"/>
  <c r="B33" i="17"/>
  <c r="C33" i="17"/>
  <c r="B22" i="17"/>
  <c r="C22" i="17"/>
  <c r="B6" i="17"/>
  <c r="C6" i="17"/>
  <c r="B103" i="17"/>
  <c r="C103" i="17"/>
  <c r="B43" i="17"/>
  <c r="D43" i="17"/>
  <c r="B50" i="17"/>
  <c r="D50" i="17"/>
  <c r="B83" i="17"/>
  <c r="C83" i="17"/>
  <c r="B97" i="17"/>
  <c r="C97" i="17"/>
  <c r="B109" i="17"/>
  <c r="D109" i="17"/>
  <c r="B66" i="17"/>
  <c r="D66" i="17"/>
  <c r="B89" i="17"/>
  <c r="D89" i="17"/>
  <c r="B12" i="17"/>
  <c r="C12" i="17"/>
  <c r="B18" i="17"/>
  <c r="D18" i="17"/>
  <c r="B28" i="17"/>
  <c r="C28" i="17"/>
  <c r="B65" i="17"/>
  <c r="D65" i="17"/>
  <c r="B84" i="17"/>
  <c r="D84" i="17"/>
  <c r="B24" i="17"/>
  <c r="D24" i="17"/>
  <c r="B77" i="17"/>
  <c r="C77" i="17"/>
  <c r="B75" i="17"/>
  <c r="C75" i="17"/>
  <c r="B105" i="17"/>
  <c r="D105" i="17"/>
  <c r="B11" i="17"/>
  <c r="D11" i="17"/>
  <c r="B74" i="17"/>
  <c r="D74" i="17"/>
  <c r="B49" i="17"/>
  <c r="C49" i="17"/>
  <c r="C4" i="17"/>
  <c r="B117" i="17"/>
  <c r="D117" i="17"/>
  <c r="B39" i="17"/>
  <c r="C39" i="17"/>
  <c r="B37" i="17"/>
  <c r="D37" i="17"/>
  <c r="B73" i="17"/>
  <c r="C73" i="17"/>
  <c r="B81" i="17"/>
  <c r="C81" i="17"/>
  <c r="D4" i="17"/>
  <c r="B59" i="17"/>
  <c r="D59" i="17"/>
  <c r="B88" i="17"/>
  <c r="C88" i="17"/>
  <c r="D42" i="17"/>
  <c r="E42" i="17"/>
  <c r="B34" i="17"/>
  <c r="D34" i="17"/>
  <c r="B51" i="17"/>
  <c r="C51" i="17"/>
  <c r="B78" i="17"/>
  <c r="D78" i="17"/>
  <c r="B15" i="17"/>
  <c r="D15" i="17"/>
  <c r="B29" i="17"/>
  <c r="D29" i="17"/>
  <c r="B104" i="17"/>
  <c r="C104" i="17"/>
  <c r="B111" i="17"/>
  <c r="D111" i="17"/>
  <c r="B93" i="17"/>
  <c r="D93" i="17"/>
  <c r="D38" i="17"/>
  <c r="E38" i="17"/>
  <c r="C120" i="17"/>
  <c r="E120" i="17"/>
  <c r="C21" i="17"/>
  <c r="E21" i="17"/>
  <c r="C26" i="17"/>
  <c r="E26" i="17"/>
  <c r="D22" i="17"/>
  <c r="E22" i="17"/>
  <c r="C118" i="17"/>
  <c r="E118" i="17"/>
  <c r="C68" i="17"/>
  <c r="E68" i="17"/>
  <c r="C115" i="17"/>
  <c r="E115" i="17"/>
  <c r="D106" i="17"/>
  <c r="E106" i="17"/>
  <c r="D121" i="17"/>
  <c r="E121" i="17"/>
  <c r="D76" i="17"/>
  <c r="C76" i="17"/>
  <c r="E114" i="17"/>
  <c r="D122" i="17"/>
  <c r="C122" i="17"/>
  <c r="D116" i="17"/>
  <c r="C116" i="17"/>
  <c r="D107" i="17"/>
  <c r="E107" i="17"/>
  <c r="D52" i="17"/>
  <c r="C52" i="17"/>
  <c r="D2" i="3" a="1"/>
  <c r="D2" i="3" s="1"/>
  <c r="E3" i="3" s="1"/>
  <c r="D19" i="3" a="1"/>
  <c r="D19" i="3" s="1"/>
  <c r="D34" i="3" a="1"/>
  <c r="D34" i="3" s="1"/>
  <c r="D39" i="3" a="1"/>
  <c r="D39" i="3" s="1"/>
  <c r="D31" i="3" a="1"/>
  <c r="D31" i="3" s="1"/>
  <c r="C53" i="17"/>
  <c r="E53" i="17"/>
  <c r="D61" i="17"/>
  <c r="E61" i="17"/>
  <c r="C18" i="17"/>
  <c r="C23" i="17"/>
  <c r="E23" i="17"/>
  <c r="C87" i="17"/>
  <c r="E87" i="17"/>
  <c r="C17" i="17"/>
  <c r="E17" i="17"/>
  <c r="C8" i="17"/>
  <c r="E8" i="17"/>
  <c r="C124" i="17"/>
  <c r="E124" i="17"/>
  <c r="D69" i="17"/>
  <c r="E69" i="17"/>
  <c r="C45" i="17"/>
  <c r="E45" i="17"/>
  <c r="D64" i="17"/>
  <c r="E64" i="17"/>
  <c r="D12" i="17"/>
  <c r="E12" i="17"/>
  <c r="C94" i="17"/>
  <c r="E94" i="17"/>
  <c r="C63" i="17"/>
  <c r="E63" i="17"/>
  <c r="D62" i="17"/>
  <c r="E62" i="17"/>
  <c r="C119" i="17"/>
  <c r="E119" i="17"/>
  <c r="D13" i="17"/>
  <c r="E13" i="17"/>
  <c r="C72" i="17"/>
  <c r="E72" i="17"/>
  <c r="C82" i="17"/>
  <c r="E82" i="17"/>
  <c r="C100" i="17"/>
  <c r="C27" i="17"/>
  <c r="E27" i="17"/>
  <c r="C79" i="17"/>
  <c r="E79" i="17"/>
  <c r="C10" i="17"/>
  <c r="E10" i="17"/>
  <c r="D19" i="17"/>
  <c r="E19" i="17"/>
  <c r="D40" i="17"/>
  <c r="E40" i="17"/>
  <c r="C96" i="17"/>
  <c r="E96" i="17"/>
  <c r="C113" i="17"/>
  <c r="E113" i="17"/>
  <c r="C95" i="17"/>
  <c r="E95" i="17"/>
  <c r="C44" i="17"/>
  <c r="E44" i="17"/>
  <c r="D97" i="17"/>
  <c r="E97" i="17"/>
  <c r="D25" i="17"/>
  <c r="E25" i="17"/>
  <c r="D31" i="17"/>
  <c r="E31" i="17"/>
  <c r="C48" i="17"/>
  <c r="E48" i="17"/>
  <c r="C98" i="17"/>
  <c r="E98" i="17"/>
  <c r="D85" i="17"/>
  <c r="E85" i="17"/>
  <c r="C86" i="17"/>
  <c r="E86" i="17"/>
  <c r="C59" i="17"/>
  <c r="E59" i="17"/>
  <c r="D7" i="17"/>
  <c r="E7" i="17"/>
  <c r="C90" i="17"/>
  <c r="E90" i="17"/>
  <c r="C9" i="17"/>
  <c r="E9" i="17"/>
  <c r="D30" i="17"/>
  <c r="E30" i="17"/>
  <c r="C99" i="17"/>
  <c r="E99" i="17"/>
  <c r="D16" i="17"/>
  <c r="E16" i="17"/>
  <c r="C58" i="17"/>
  <c r="E58" i="17"/>
  <c r="C91" i="17"/>
  <c r="E91" i="17"/>
  <c r="D73" i="17"/>
  <c r="E73" i="17"/>
  <c r="D102" i="17"/>
  <c r="E102" i="17"/>
  <c r="D110" i="17"/>
  <c r="E110" i="17"/>
  <c r="D54" i="17"/>
  <c r="E54" i="17"/>
  <c r="C71" i="17"/>
  <c r="E71" i="17"/>
  <c r="C80" i="17"/>
  <c r="E80" i="17"/>
  <c r="C56" i="17"/>
  <c r="E56" i="17"/>
  <c r="C92" i="17"/>
  <c r="E92" i="17"/>
  <c r="C14" i="17"/>
  <c r="E14" i="17"/>
  <c r="C32" i="17"/>
  <c r="E32" i="17"/>
  <c r="C36" i="17"/>
  <c r="E36" i="17"/>
  <c r="C20" i="17"/>
  <c r="E20" i="17"/>
  <c r="D101" i="17"/>
  <c r="E101" i="17"/>
  <c r="D57" i="17"/>
  <c r="E57" i="17"/>
  <c r="D123" i="17"/>
  <c r="E123" i="17"/>
  <c r="C108" i="17"/>
  <c r="E108" i="17"/>
  <c r="C67" i="17"/>
  <c r="E67" i="17"/>
  <c r="C35" i="17"/>
  <c r="E35" i="17"/>
  <c r="C46" i="17"/>
  <c r="E46" i="17"/>
  <c r="C84" i="17"/>
  <c r="E84" i="17"/>
  <c r="D33" i="17"/>
  <c r="E33" i="17"/>
  <c r="D49" i="17"/>
  <c r="E49" i="17"/>
  <c r="D6" i="17"/>
  <c r="E6" i="17"/>
  <c r="D103" i="17"/>
  <c r="E103" i="17"/>
  <c r="D60" i="17"/>
  <c r="E60" i="17"/>
  <c r="D28" i="17"/>
  <c r="E28" i="17"/>
  <c r="C105" i="17"/>
  <c r="E105" i="17"/>
  <c r="C41" i="17"/>
  <c r="E41" i="17"/>
  <c r="C37" i="17"/>
  <c r="E37" i="17"/>
  <c r="D39" i="17"/>
  <c r="E39" i="17"/>
  <c r="C109" i="17"/>
  <c r="E109" i="17"/>
  <c r="C43" i="17"/>
  <c r="E43" i="17"/>
  <c r="C112" i="17"/>
  <c r="E112" i="17"/>
  <c r="C93" i="17"/>
  <c r="E93" i="17"/>
  <c r="D83" i="17"/>
  <c r="E83" i="17"/>
  <c r="C66" i="17"/>
  <c r="E66" i="17"/>
  <c r="D75" i="17"/>
  <c r="E75" i="17"/>
  <c r="D5" i="17"/>
  <c r="E5" i="17"/>
  <c r="C74" i="17"/>
  <c r="E74" i="17"/>
  <c r="C70" i="17"/>
  <c r="E70" i="17"/>
  <c r="C50" i="17"/>
  <c r="E50" i="17"/>
  <c r="C111" i="17"/>
  <c r="E111" i="17"/>
  <c r="E4" i="17"/>
  <c r="D77" i="17"/>
  <c r="E77" i="17"/>
  <c r="C89" i="17"/>
  <c r="E89" i="17"/>
  <c r="D81" i="17"/>
  <c r="E81" i="17"/>
  <c r="C65" i="17"/>
  <c r="E65" i="17"/>
  <c r="C47" i="17"/>
  <c r="E47" i="17"/>
  <c r="C24" i="17"/>
  <c r="E24" i="17"/>
  <c r="C11" i="17"/>
  <c r="E11" i="17"/>
  <c r="C34" i="17"/>
  <c r="E34" i="17"/>
  <c r="C117" i="17"/>
  <c r="E117" i="17"/>
  <c r="D88" i="17"/>
  <c r="E88" i="17"/>
  <c r="D51" i="17"/>
  <c r="E51" i="17"/>
  <c r="D104" i="17"/>
  <c r="E104" i="17"/>
  <c r="C78" i="17"/>
  <c r="E78" i="17"/>
  <c r="C15" i="17"/>
  <c r="E15" i="17"/>
  <c r="C29" i="17"/>
  <c r="E29" i="17"/>
  <c r="E116" i="17"/>
  <c r="E122" i="17"/>
  <c r="E52" i="17"/>
  <c r="E100" i="17"/>
  <c r="E76" i="17"/>
  <c r="E18" i="17"/>
  <c r="DT62" i="17" l="1"/>
  <c r="DT61" i="17"/>
  <c r="DT31" i="17"/>
  <c r="DT59" i="17"/>
  <c r="DR23" i="19"/>
  <c r="E97" i="19"/>
  <c r="F110" i="19"/>
  <c r="F86" i="19"/>
  <c r="F62" i="19"/>
  <c r="F38" i="19"/>
  <c r="F14" i="19"/>
  <c r="E110" i="19"/>
  <c r="E86" i="19"/>
  <c r="F105" i="19"/>
  <c r="F81" i="19"/>
  <c r="F57" i="19"/>
  <c r="F33" i="19"/>
  <c r="F9" i="19"/>
  <c r="E105" i="19"/>
  <c r="F124" i="19"/>
  <c r="F100" i="19"/>
  <c r="F76" i="19"/>
  <c r="F52" i="19"/>
  <c r="E124" i="19"/>
  <c r="E100" i="19"/>
  <c r="E76" i="19"/>
  <c r="F101" i="19"/>
  <c r="F77" i="19"/>
  <c r="F53" i="19"/>
  <c r="F29" i="19"/>
  <c r="E101" i="19"/>
  <c r="E114" i="19"/>
  <c r="E90" i="19"/>
  <c r="E27" i="19"/>
  <c r="F48" i="19"/>
  <c r="F24" i="19"/>
  <c r="E24" i="19"/>
  <c r="E15" i="19"/>
  <c r="F91" i="19"/>
  <c r="F23" i="19"/>
  <c r="F28" i="19"/>
  <c r="E72" i="19"/>
  <c r="E59" i="19"/>
  <c r="E69" i="19"/>
  <c r="E41" i="19"/>
  <c r="F73" i="19"/>
  <c r="E71" i="19"/>
  <c r="F49" i="19"/>
  <c r="E65" i="19"/>
  <c r="F115" i="19"/>
  <c r="J17" i="19"/>
  <c r="J89" i="19"/>
  <c r="J30" i="19"/>
  <c r="D30" i="19" s="1"/>
  <c r="J31" i="19"/>
  <c r="J79" i="19"/>
  <c r="J80" i="19"/>
  <c r="J45" i="19"/>
  <c r="J22" i="19"/>
  <c r="J50" i="19"/>
  <c r="J27" i="19"/>
  <c r="C27" i="19" s="1"/>
  <c r="J107" i="19"/>
  <c r="J85" i="19"/>
  <c r="J86" i="19"/>
  <c r="J111" i="19"/>
  <c r="J35" i="19"/>
  <c r="J97" i="19"/>
  <c r="J72" i="19"/>
  <c r="H5" i="19"/>
  <c r="H17" i="19"/>
  <c r="C17" i="19" s="1"/>
  <c r="H29" i="19"/>
  <c r="H41" i="19"/>
  <c r="H53" i="19"/>
  <c r="H65" i="19"/>
  <c r="D65" i="19" s="1"/>
  <c r="H77" i="19"/>
  <c r="H89" i="19"/>
  <c r="H101" i="19"/>
  <c r="H113" i="19"/>
  <c r="D113" i="19" s="1"/>
  <c r="H4" i="19"/>
  <c r="H98" i="19"/>
  <c r="D98" i="19" s="1"/>
  <c r="H99" i="19"/>
  <c r="H100" i="19"/>
  <c r="D100" i="19" s="1"/>
  <c r="H6" i="19"/>
  <c r="H18" i="19"/>
  <c r="H30" i="19"/>
  <c r="H42" i="19"/>
  <c r="H54" i="19"/>
  <c r="H66" i="19"/>
  <c r="H78" i="19"/>
  <c r="H90" i="19"/>
  <c r="H102" i="19"/>
  <c r="D102" i="19" s="1"/>
  <c r="H114" i="19"/>
  <c r="H110" i="19"/>
  <c r="H63" i="19"/>
  <c r="C63" i="19" s="1"/>
  <c r="H112" i="19"/>
  <c r="H7" i="19"/>
  <c r="H19" i="19"/>
  <c r="H31" i="19"/>
  <c r="C31" i="19" s="1"/>
  <c r="H43" i="19"/>
  <c r="H55" i="19"/>
  <c r="D55" i="19" s="1"/>
  <c r="H67" i="19"/>
  <c r="H79" i="19"/>
  <c r="D79" i="19" s="1"/>
  <c r="H91" i="19"/>
  <c r="H103" i="19"/>
  <c r="C103" i="19" s="1"/>
  <c r="BU107" i="20" s="1"/>
  <c r="H115" i="19"/>
  <c r="H38" i="19"/>
  <c r="D38" i="19" s="1"/>
  <c r="H27" i="19"/>
  <c r="H52" i="19"/>
  <c r="H8" i="19"/>
  <c r="C8" i="19" s="1"/>
  <c r="H20" i="19"/>
  <c r="H32" i="19"/>
  <c r="H44" i="19"/>
  <c r="H56" i="19"/>
  <c r="H68" i="19"/>
  <c r="H80" i="19"/>
  <c r="H92" i="19"/>
  <c r="H104" i="19"/>
  <c r="H116" i="19"/>
  <c r="H26" i="19"/>
  <c r="H39" i="19"/>
  <c r="H40" i="19"/>
  <c r="H9" i="19"/>
  <c r="H21" i="19"/>
  <c r="H33" i="19"/>
  <c r="H45" i="19"/>
  <c r="H57" i="19"/>
  <c r="H69" i="19"/>
  <c r="H81" i="19"/>
  <c r="H93" i="19"/>
  <c r="H105" i="19"/>
  <c r="C105" i="19" s="1"/>
  <c r="H117" i="19"/>
  <c r="H14" i="19"/>
  <c r="H51" i="19"/>
  <c r="H123" i="19"/>
  <c r="D123" i="19" s="1"/>
  <c r="H64" i="19"/>
  <c r="H10" i="19"/>
  <c r="D10" i="19" s="1"/>
  <c r="H22" i="19"/>
  <c r="H34" i="19"/>
  <c r="H46" i="19"/>
  <c r="H58" i="19"/>
  <c r="H70" i="19"/>
  <c r="D70" i="19" s="1"/>
  <c r="H82" i="19"/>
  <c r="H94" i="19"/>
  <c r="H106" i="19"/>
  <c r="H118" i="19"/>
  <c r="H62" i="19"/>
  <c r="D62" i="19" s="1"/>
  <c r="H111" i="19"/>
  <c r="H76" i="19"/>
  <c r="H11" i="19"/>
  <c r="C11" i="19" s="1"/>
  <c r="H23" i="19"/>
  <c r="H35" i="19"/>
  <c r="H47" i="19"/>
  <c r="H59" i="19"/>
  <c r="H71" i="19"/>
  <c r="H83" i="19"/>
  <c r="H95" i="19"/>
  <c r="H107" i="19"/>
  <c r="D107" i="19" s="1"/>
  <c r="H119" i="19"/>
  <c r="H74" i="19"/>
  <c r="D74" i="19" s="1"/>
  <c r="H87" i="19"/>
  <c r="H88" i="19"/>
  <c r="H12" i="19"/>
  <c r="H24" i="19"/>
  <c r="D24" i="19" s="1"/>
  <c r="H36" i="19"/>
  <c r="H48" i="19"/>
  <c r="C48" i="19" s="1"/>
  <c r="BN52" i="20" s="1"/>
  <c r="H60" i="19"/>
  <c r="H72" i="19"/>
  <c r="H84" i="19"/>
  <c r="H96" i="19"/>
  <c r="H108" i="19"/>
  <c r="H120" i="19"/>
  <c r="H86" i="19"/>
  <c r="H75" i="19"/>
  <c r="D75" i="19" s="1"/>
  <c r="H16" i="19"/>
  <c r="C16" i="19" s="1"/>
  <c r="H124" i="19"/>
  <c r="H13" i="19"/>
  <c r="C13" i="19" s="1"/>
  <c r="CY17" i="20" s="1"/>
  <c r="H25" i="19"/>
  <c r="H37" i="19"/>
  <c r="H49" i="19"/>
  <c r="H61" i="19"/>
  <c r="H73" i="19"/>
  <c r="H85" i="19"/>
  <c r="H97" i="19"/>
  <c r="H109" i="19"/>
  <c r="H121" i="19"/>
  <c r="H50" i="19"/>
  <c r="C50" i="19" s="1"/>
  <c r="H122" i="19"/>
  <c r="H15" i="19"/>
  <c r="H28" i="19"/>
  <c r="DT14" i="17"/>
  <c r="DT106" i="17"/>
  <c r="DT103" i="17"/>
  <c r="DT15" i="17"/>
  <c r="DT34" i="17"/>
  <c r="DT18" i="17"/>
  <c r="DT101" i="17"/>
  <c r="DT33" i="17"/>
  <c r="DT96" i="17"/>
  <c r="DT57" i="17"/>
  <c r="DT19" i="17"/>
  <c r="DT76" i="17"/>
  <c r="DR51" i="19"/>
  <c r="DT58" i="17"/>
  <c r="DT60" i="17"/>
  <c r="DT84" i="17"/>
  <c r="DT105" i="17"/>
  <c r="B6" i="12"/>
  <c r="J2" i="20" s="1"/>
  <c r="L2" i="20" s="1"/>
  <c r="D45" i="3" a="1"/>
  <c r="D45" i="3" s="1"/>
  <c r="M45" i="3" s="1" a="1"/>
  <c r="M45" i="3" s="1"/>
  <c r="D29" i="3" a="1"/>
  <c r="D29" i="3" s="1"/>
  <c r="D43" i="3" a="1"/>
  <c r="D43" i="3" s="1"/>
  <c r="D5" i="3" a="1"/>
  <c r="D5" i="3" s="1"/>
  <c r="M5" i="3" s="1" a="1"/>
  <c r="M5" i="3" s="1"/>
  <c r="D46" i="3" a="1"/>
  <c r="D46" i="3" s="1"/>
  <c r="M46" i="3" s="1" a="1"/>
  <c r="M46" i="3" s="1"/>
  <c r="D10" i="3" a="1"/>
  <c r="D10" i="3" s="1"/>
  <c r="M10" i="3" s="1" a="1"/>
  <c r="M10" i="3" s="1"/>
  <c r="D13" i="3" a="1"/>
  <c r="D13" i="3" s="1"/>
  <c r="M13" i="3" s="1" a="1"/>
  <c r="M13" i="3" s="1"/>
  <c r="D23" i="3" a="1"/>
  <c r="D23" i="3" s="1"/>
  <c r="M23" i="3" s="1" a="1"/>
  <c r="M23" i="3" s="1"/>
  <c r="D26" i="3" a="1"/>
  <c r="D26" i="3" s="1"/>
  <c r="M26" i="3" s="1" a="1"/>
  <c r="M26" i="3" s="1"/>
  <c r="D33" i="3" a="1"/>
  <c r="D33" i="3" s="1"/>
  <c r="M33" i="3" s="1" a="1"/>
  <c r="M33" i="3" s="1"/>
  <c r="N33" i="3" s="1" a="1"/>
  <c r="N33" i="3" s="1"/>
  <c r="D37" i="3" a="1"/>
  <c r="D37" i="3" s="1"/>
  <c r="M37" i="3" s="1" a="1"/>
  <c r="M37" i="3" s="1"/>
  <c r="D47" i="3" a="1"/>
  <c r="D47" i="3" s="1"/>
  <c r="D9" i="3" a="1"/>
  <c r="D9" i="3" s="1"/>
  <c r="M9" i="3" s="1" a="1"/>
  <c r="M9" i="3" s="1"/>
  <c r="D7" i="3" a="1"/>
  <c r="D7" i="3" s="1"/>
  <c r="M7" i="3" s="1" a="1"/>
  <c r="M7" i="3" s="1"/>
  <c r="D12" i="3" a="1"/>
  <c r="D12" i="3" s="1"/>
  <c r="M12" i="3" s="1" a="1"/>
  <c r="M12" i="3" s="1"/>
  <c r="D6" i="3" a="1"/>
  <c r="D6" i="3" s="1"/>
  <c r="M6" i="3" s="1" a="1"/>
  <c r="M6" i="3" s="1"/>
  <c r="D15" i="3" a="1"/>
  <c r="D15" i="3" s="1"/>
  <c r="D11" i="3" a="1"/>
  <c r="D11" i="3" s="1"/>
  <c r="M11" i="3" s="1" a="1"/>
  <c r="M11" i="3" s="1"/>
  <c r="D48" i="3" a="1"/>
  <c r="D48" i="3" s="1"/>
  <c r="M48" i="3" s="1" a="1"/>
  <c r="M48" i="3" s="1"/>
  <c r="N48" i="3" s="1" a="1"/>
  <c r="N48" i="3" s="1"/>
  <c r="O48" i="3" s="1" a="1"/>
  <c r="O48" i="3" s="1"/>
  <c r="P48" i="3" s="1" a="1"/>
  <c r="P48" i="3" s="1"/>
  <c r="Q48" i="3" s="1" a="1"/>
  <c r="Q48" i="3" s="1"/>
  <c r="R48" i="3" s="1" a="1"/>
  <c r="R48" i="3" s="1"/>
  <c r="S48" i="3" s="1" a="1"/>
  <c r="S48" i="3" s="1"/>
  <c r="T48" i="3" s="1" a="1"/>
  <c r="T48" i="3" s="1"/>
  <c r="U48" i="3" s="1" a="1"/>
  <c r="U48" i="3" s="1"/>
  <c r="V48" i="3" s="1" a="1"/>
  <c r="V48" i="3" s="1"/>
  <c r="W48" i="3" s="1" a="1"/>
  <c r="W48" i="3" s="1"/>
  <c r="X48" i="3" s="1" a="1"/>
  <c r="X48" i="3" s="1"/>
  <c r="Y48" i="3" s="1" a="1"/>
  <c r="Y48" i="3" s="1"/>
  <c r="Z48" i="3" s="1" a="1"/>
  <c r="Z48" i="3" s="1"/>
  <c r="AA48" i="3" s="1" a="1"/>
  <c r="AA48" i="3" s="1"/>
  <c r="AB48" i="3" s="1" a="1"/>
  <c r="AB48" i="3" s="1"/>
  <c r="AC48" i="3" s="1" a="1"/>
  <c r="AC48" i="3" s="1"/>
  <c r="AD48" i="3" s="1" a="1"/>
  <c r="AD48" i="3" s="1"/>
  <c r="AE48" i="3" s="1" a="1"/>
  <c r="AE48" i="3" s="1"/>
  <c r="AF48" i="3" s="1" a="1"/>
  <c r="AF48" i="3" s="1"/>
  <c r="AG48" i="3" s="1" a="1"/>
  <c r="AG48" i="3" s="1"/>
  <c r="AH48" i="3" s="1" a="1"/>
  <c r="AH48" i="3" s="1"/>
  <c r="AI48" i="3" s="1" a="1"/>
  <c r="AI48" i="3" s="1"/>
  <c r="AJ48" i="3" s="1" a="1"/>
  <c r="AJ48" i="3" s="1"/>
  <c r="AK48" i="3" s="1" a="1"/>
  <c r="AK48" i="3" s="1"/>
  <c r="AL48" i="3" s="1" a="1"/>
  <c r="AL48" i="3" s="1"/>
  <c r="AM48" i="3" s="1" a="1"/>
  <c r="AM48" i="3" s="1"/>
  <c r="AN48" i="3" s="1" a="1"/>
  <c r="AN48" i="3" s="1"/>
  <c r="AO48" i="3" s="1" a="1"/>
  <c r="AO48" i="3" s="1"/>
  <c r="AP48" i="3" s="1" a="1"/>
  <c r="AP48" i="3" s="1"/>
  <c r="AQ48" i="3" s="1" a="1"/>
  <c r="AQ48" i="3" s="1"/>
  <c r="AR48" i="3" s="1" a="1"/>
  <c r="AR48" i="3" s="1"/>
  <c r="AS48" i="3" s="1" a="1"/>
  <c r="AS48" i="3" s="1"/>
  <c r="AT48" i="3" s="1" a="1"/>
  <c r="AT48" i="3" s="1"/>
  <c r="AU48" i="3" s="1" a="1"/>
  <c r="AU48" i="3" s="1"/>
  <c r="AV48" i="3" s="1" a="1"/>
  <c r="AV48" i="3" s="1"/>
  <c r="AW48" i="3" s="1" a="1"/>
  <c r="AW48" i="3" s="1"/>
  <c r="AX48" i="3" s="1" a="1"/>
  <c r="AX48" i="3" s="1"/>
  <c r="AY48" i="3" s="1" a="1"/>
  <c r="AY48" i="3" s="1"/>
  <c r="AZ48" i="3" s="1" a="1"/>
  <c r="AZ48" i="3" s="1"/>
  <c r="BA48" i="3" s="1" a="1"/>
  <c r="BA48" i="3" s="1"/>
  <c r="BB48" i="3" s="1" a="1"/>
  <c r="BB48" i="3" s="1"/>
  <c r="BC48" i="3" s="1" a="1"/>
  <c r="BC48" i="3" s="1"/>
  <c r="BD48" i="3" s="1" a="1"/>
  <c r="BD48" i="3" s="1"/>
  <c r="BE48" i="3" s="1" a="1"/>
  <c r="BE48" i="3" s="1"/>
  <c r="BF48" i="3" s="1" a="1"/>
  <c r="BF48" i="3" s="1"/>
  <c r="D27" i="3" a="1"/>
  <c r="D27" i="3" s="1"/>
  <c r="M27" i="3" s="1" a="1"/>
  <c r="M27" i="3" s="1"/>
  <c r="D21" i="3" a="1"/>
  <c r="D21" i="3" s="1"/>
  <c r="M21" i="3" s="1" a="1"/>
  <c r="M21" i="3" s="1"/>
  <c r="D24" i="3" a="1"/>
  <c r="D24" i="3" s="1"/>
  <c r="D17" i="3" a="1"/>
  <c r="D17" i="3" s="1"/>
  <c r="D36" i="3" a="1"/>
  <c r="D36" i="3" s="1"/>
  <c r="D30" i="3" a="1"/>
  <c r="D30" i="3" s="1"/>
  <c r="M30" i="3" s="1" a="1"/>
  <c r="M30" i="3" s="1"/>
  <c r="N30" i="3" s="1" a="1"/>
  <c r="N30" i="3" s="1"/>
  <c r="O30" i="3" s="1" a="1"/>
  <c r="O30" i="3" s="1"/>
  <c r="D18" i="3" a="1"/>
  <c r="D18" i="3" s="1"/>
  <c r="E19" i="3" s="1"/>
  <c r="D4" i="3" a="1"/>
  <c r="D4" i="3" s="1"/>
  <c r="E4" i="3" s="1"/>
  <c r="D14" i="3" a="1"/>
  <c r="D14" i="3" s="1"/>
  <c r="M14" i="3" s="1" a="1"/>
  <c r="M14" i="3" s="1"/>
  <c r="D8" i="3" a="1"/>
  <c r="D8" i="3" s="1"/>
  <c r="M8" i="3" s="1" a="1"/>
  <c r="M8" i="3" s="1"/>
  <c r="D25" i="3" a="1"/>
  <c r="D25" i="3" s="1"/>
  <c r="D20" i="3" a="1"/>
  <c r="D20" i="3" s="1"/>
  <c r="E20" i="3" s="1"/>
  <c r="D22" i="3" a="1"/>
  <c r="D22" i="3" s="1"/>
  <c r="M22" i="3" s="1" a="1"/>
  <c r="M22" i="3" s="1"/>
  <c r="N22" i="3" s="1" a="1"/>
  <c r="N22" i="3" s="1"/>
  <c r="D16" i="3" a="1"/>
  <c r="D16" i="3" s="1"/>
  <c r="M16" i="3" s="1" a="1"/>
  <c r="M16" i="3" s="1"/>
  <c r="D35" i="3" a="1"/>
  <c r="D35" i="3" s="1"/>
  <c r="E36" i="3" s="1"/>
  <c r="D28" i="3" a="1"/>
  <c r="D28" i="3" s="1"/>
  <c r="D32" i="3" a="1"/>
  <c r="D32" i="3" s="1"/>
  <c r="M32" i="3" s="1" a="1"/>
  <c r="M32" i="3" s="1"/>
  <c r="D41" i="3" a="1"/>
  <c r="D41" i="3" s="1"/>
  <c r="M41" i="3" s="1" a="1"/>
  <c r="M41" i="3" s="1"/>
  <c r="D44" i="3" a="1"/>
  <c r="D44" i="3" s="1"/>
  <c r="M44" i="3" s="1" a="1"/>
  <c r="M44" i="3" s="1"/>
  <c r="D38" i="3" a="1"/>
  <c r="D38" i="3" s="1"/>
  <c r="E39" i="3" s="1"/>
  <c r="D40" i="3" a="1"/>
  <c r="D40" i="3" s="1"/>
  <c r="M40" i="3" s="1" a="1"/>
  <c r="M40" i="3" s="1"/>
  <c r="D42" i="3" a="1"/>
  <c r="D42" i="3" s="1"/>
  <c r="E66" i="19"/>
  <c r="F30" i="19"/>
  <c r="E5" i="19"/>
  <c r="F42" i="19"/>
  <c r="E48" i="19"/>
  <c r="F55" i="19"/>
  <c r="F22" i="19"/>
  <c r="J42" i="19"/>
  <c r="J32" i="19"/>
  <c r="D32" i="19" s="1"/>
  <c r="J34" i="19"/>
  <c r="J12" i="19"/>
  <c r="J109" i="19"/>
  <c r="J40" i="19"/>
  <c r="E53" i="19"/>
  <c r="E61" i="19"/>
  <c r="E38" i="19"/>
  <c r="F25" i="19"/>
  <c r="F60" i="19"/>
  <c r="E58" i="19"/>
  <c r="E19" i="19"/>
  <c r="J54" i="19"/>
  <c r="D54" i="19" s="1"/>
  <c r="J56" i="19"/>
  <c r="J46" i="19"/>
  <c r="J60" i="19"/>
  <c r="J15" i="19"/>
  <c r="J122" i="19"/>
  <c r="G82" i="19"/>
  <c r="G17" i="19"/>
  <c r="G71" i="19"/>
  <c r="G37" i="19"/>
  <c r="G100" i="19"/>
  <c r="G89" i="19"/>
  <c r="G60" i="19"/>
  <c r="G107" i="19"/>
  <c r="G56" i="19"/>
  <c r="G52" i="19"/>
  <c r="G20" i="19"/>
  <c r="G5" i="19"/>
  <c r="E32" i="3"/>
  <c r="L4" i="20" a="1"/>
  <c r="L4" i="20" s="1"/>
  <c r="D4" i="4" a="1"/>
  <c r="D4" i="4" s="1"/>
  <c r="F4" i="20" a="1"/>
  <c r="F4" i="20" s="1"/>
  <c r="N4" i="20" a="1"/>
  <c r="N4" i="20" s="1"/>
  <c r="F4" i="4" a="1"/>
  <c r="F4" i="4" s="1"/>
  <c r="G4" i="20" a="1"/>
  <c r="G4" i="20" s="1"/>
  <c r="M3" i="3" a="1"/>
  <c r="M3" i="3" s="1"/>
  <c r="S4" i="20" s="1" a="1"/>
  <c r="S4" i="20" s="1"/>
  <c r="N4" i="4" a="1"/>
  <c r="N4" i="4" s="1"/>
  <c r="M4" i="4" a="1"/>
  <c r="M4" i="4" s="1"/>
  <c r="K4" i="20" a="1"/>
  <c r="K4" i="20" s="1"/>
  <c r="D4" i="20" a="1"/>
  <c r="D4" i="20" s="1"/>
  <c r="E4" i="4" a="1"/>
  <c r="E4" i="4" s="1"/>
  <c r="K4" i="4" a="1"/>
  <c r="K4" i="4" s="1"/>
  <c r="J4" i="4" a="1"/>
  <c r="J4" i="4" s="1"/>
  <c r="M4" i="20" a="1"/>
  <c r="M4" i="20" s="1"/>
  <c r="L4" i="4" a="1"/>
  <c r="L4" i="4" s="1"/>
  <c r="H4" i="4" a="1"/>
  <c r="H4" i="4" s="1"/>
  <c r="G4" i="4" a="1"/>
  <c r="G4" i="4" s="1"/>
  <c r="M36" i="3" a="1"/>
  <c r="M36" i="3" s="1"/>
  <c r="D117" i="19"/>
  <c r="M31" i="3" a="1"/>
  <c r="M31" i="3" s="1"/>
  <c r="N31" i="3" s="1" a="1"/>
  <c r="N31" i="3" s="1"/>
  <c r="M2" i="3" a="1"/>
  <c r="M2" i="3" s="1"/>
  <c r="N2" i="3" s="1" a="1"/>
  <c r="N2" i="3" s="1"/>
  <c r="M19" i="3" a="1"/>
  <c r="M19" i="3" s="1"/>
  <c r="M47" i="3" a="1"/>
  <c r="M47" i="3" s="1"/>
  <c r="M34" i="3" a="1"/>
  <c r="M34" i="3" s="1"/>
  <c r="M39" i="3" a="1"/>
  <c r="M39" i="3" s="1"/>
  <c r="M43" i="3" a="1"/>
  <c r="M43" i="3" s="1"/>
  <c r="E4" i="20" a="1"/>
  <c r="E4" i="20" s="1"/>
  <c r="I4" i="20" a="1"/>
  <c r="I4" i="20" s="1"/>
  <c r="C4" i="4" a="1"/>
  <c r="C4" i="4" s="1"/>
  <c r="I4" i="4" a="1"/>
  <c r="I4" i="4" s="1"/>
  <c r="O4" i="20" a="1"/>
  <c r="O4" i="20" s="1"/>
  <c r="J4" i="20" a="1"/>
  <c r="J4" i="20" s="1"/>
  <c r="J49" i="19"/>
  <c r="C49" i="19" s="1"/>
  <c r="D84" i="19"/>
  <c r="D6" i="19"/>
  <c r="D8" i="19"/>
  <c r="D52" i="19"/>
  <c r="C52" i="19"/>
  <c r="C41" i="19"/>
  <c r="AM45" i="20" s="1"/>
  <c r="D61" i="19"/>
  <c r="C117" i="19"/>
  <c r="DR121" i="20" s="1"/>
  <c r="C6" i="19"/>
  <c r="BE10" i="20" s="1"/>
  <c r="D7" i="19"/>
  <c r="D41" i="19"/>
  <c r="D48" i="19"/>
  <c r="D105" i="19"/>
  <c r="F2" i="4"/>
  <c r="B2" i="4"/>
  <c r="D78" i="19"/>
  <c r="D94" i="19"/>
  <c r="C94" i="19"/>
  <c r="C100" i="19"/>
  <c r="C74" i="19"/>
  <c r="D118" i="19"/>
  <c r="C118" i="19"/>
  <c r="C75" i="19"/>
  <c r="D27" i="19"/>
  <c r="C83" i="19"/>
  <c r="D83" i="19"/>
  <c r="C123" i="19"/>
  <c r="C62" i="19"/>
  <c r="E26" i="19"/>
  <c r="E11" i="19"/>
  <c r="F102" i="19"/>
  <c r="E20" i="19"/>
  <c r="E17" i="19"/>
  <c r="F67" i="19"/>
  <c r="E44" i="19"/>
  <c r="E52" i="19"/>
  <c r="F78" i="19"/>
  <c r="F84" i="19"/>
  <c r="C84" i="19" s="1"/>
  <c r="J53" i="19"/>
  <c r="J66" i="19"/>
  <c r="J91" i="19"/>
  <c r="J9" i="19"/>
  <c r="J58" i="19"/>
  <c r="J51" i="19"/>
  <c r="J37" i="19"/>
  <c r="J39" i="19"/>
  <c r="J25" i="19"/>
  <c r="F120" i="19"/>
  <c r="E79" i="19"/>
  <c r="F10" i="19"/>
  <c r="E40" i="19"/>
  <c r="E32" i="19"/>
  <c r="F5" i="19"/>
  <c r="F79" i="19"/>
  <c r="E28" i="19"/>
  <c r="E60" i="19"/>
  <c r="F61" i="19"/>
  <c r="C61" i="19" s="1"/>
  <c r="F85" i="19"/>
  <c r="E67" i="19"/>
  <c r="J77" i="19"/>
  <c r="J90" i="19"/>
  <c r="J115" i="19"/>
  <c r="J33" i="19"/>
  <c r="J82" i="19"/>
  <c r="J28" i="19"/>
  <c r="J87" i="19"/>
  <c r="J120" i="19"/>
  <c r="J23" i="19"/>
  <c r="J5" i="19"/>
  <c r="E62" i="19"/>
  <c r="E45" i="19"/>
  <c r="E21" i="19"/>
  <c r="E56" i="19"/>
  <c r="F7" i="19"/>
  <c r="C7" i="19" s="1"/>
  <c r="G11" i="20" s="1"/>
  <c r="E51" i="19"/>
  <c r="E14" i="19"/>
  <c r="E35" i="19"/>
  <c r="E74" i="19"/>
  <c r="F121" i="19"/>
  <c r="E34" i="19"/>
  <c r="J101" i="19"/>
  <c r="J114" i="19"/>
  <c r="J20" i="19"/>
  <c r="J57" i="19"/>
  <c r="J106" i="19"/>
  <c r="J76" i="19"/>
  <c r="J108" i="19"/>
  <c r="J64" i="19"/>
  <c r="J121" i="19"/>
  <c r="J59" i="19"/>
  <c r="E30" i="19"/>
  <c r="E57" i="19"/>
  <c r="E8" i="19"/>
  <c r="E29" i="19"/>
  <c r="B2" i="19"/>
  <c r="E23" i="19"/>
  <c r="F66" i="19"/>
  <c r="F54" i="19"/>
  <c r="E85" i="19"/>
  <c r="E46" i="19"/>
  <c r="F19" i="19"/>
  <c r="J4" i="19"/>
  <c r="J19" i="19"/>
  <c r="J44" i="19"/>
  <c r="J81" i="19"/>
  <c r="J26" i="19"/>
  <c r="J36" i="19"/>
  <c r="J14" i="19"/>
  <c r="J71" i="19"/>
  <c r="J96" i="19"/>
  <c r="J73" i="19"/>
  <c r="D63" i="19" l="1"/>
  <c r="C70" i="19"/>
  <c r="D17" i="19"/>
  <c r="C65" i="19"/>
  <c r="BH69" i="20" s="1"/>
  <c r="D16" i="19"/>
  <c r="D121" i="19"/>
  <c r="D5" i="19"/>
  <c r="C78" i="19"/>
  <c r="BS82" i="20" s="1"/>
  <c r="C107" i="19"/>
  <c r="C30" i="19"/>
  <c r="DD34" i="20" s="1"/>
  <c r="C113" i="19"/>
  <c r="D35" i="19"/>
  <c r="C80" i="19"/>
  <c r="C12" i="19"/>
  <c r="BK117" i="20"/>
  <c r="Z117" i="20"/>
  <c r="BW117" i="20"/>
  <c r="DD117" i="20"/>
  <c r="BP117" i="20"/>
  <c r="AN117" i="20"/>
  <c r="AA117" i="20"/>
  <c r="T117" i="20"/>
  <c r="CI117" i="20"/>
  <c r="M4" i="3" a="1"/>
  <c r="M4" i="3" s="1"/>
  <c r="M38" i="3" a="1"/>
  <c r="M38" i="3" s="1"/>
  <c r="N38" i="3" s="1" a="1"/>
  <c r="N38" i="3" s="1"/>
  <c r="C89" i="19"/>
  <c r="C60" i="19"/>
  <c r="O2" i="3" a="1"/>
  <c r="O2" i="3" s="1"/>
  <c r="E43" i="3"/>
  <c r="D80" i="19"/>
  <c r="J117" i="20"/>
  <c r="D49" i="19"/>
  <c r="AL117" i="20"/>
  <c r="D60" i="19"/>
  <c r="D34" i="19"/>
  <c r="D12" i="19"/>
  <c r="C24" i="19"/>
  <c r="DD45" i="20"/>
  <c r="AD45" i="20"/>
  <c r="CS45" i="20"/>
  <c r="C122" i="19"/>
  <c r="DF45" i="20"/>
  <c r="W117" i="20"/>
  <c r="DR117" i="20"/>
  <c r="CH117" i="20"/>
  <c r="O117" i="20"/>
  <c r="DH117" i="20"/>
  <c r="CB117" i="20"/>
  <c r="CZ117" i="20"/>
  <c r="DF117" i="20"/>
  <c r="AQ117" i="20"/>
  <c r="CS117" i="20"/>
  <c r="CJ117" i="20"/>
  <c r="CP117" i="20"/>
  <c r="AR117" i="20"/>
  <c r="CX117" i="20"/>
  <c r="AG117" i="20"/>
  <c r="E117" i="20"/>
  <c r="BS117" i="20"/>
  <c r="DL117" i="20"/>
  <c r="N117" i="20"/>
  <c r="DT117" i="20"/>
  <c r="BN117" i="20"/>
  <c r="BG117" i="20"/>
  <c r="AH117" i="20"/>
  <c r="U117" i="20"/>
  <c r="Q117" i="20"/>
  <c r="BU117" i="20"/>
  <c r="CM117" i="20"/>
  <c r="AU117" i="20"/>
  <c r="BR117" i="20"/>
  <c r="BA117" i="20"/>
  <c r="CA117" i="20"/>
  <c r="DP117" i="20"/>
  <c r="CN117" i="20"/>
  <c r="DS117" i="20"/>
  <c r="DN117" i="20"/>
  <c r="CO117" i="20"/>
  <c r="BF117" i="20"/>
  <c r="I117" i="20"/>
  <c r="P117" i="20"/>
  <c r="D13" i="19"/>
  <c r="G117" i="20"/>
  <c r="AX117" i="20"/>
  <c r="CE117" i="20"/>
  <c r="C79" i="19"/>
  <c r="CW117" i="20"/>
  <c r="CC117" i="20"/>
  <c r="AC117" i="20"/>
  <c r="CQ117" i="20"/>
  <c r="BV117" i="20"/>
  <c r="DQ117" i="20"/>
  <c r="BO117" i="20"/>
  <c r="BH117" i="20"/>
  <c r="AM117" i="20"/>
  <c r="DO117" i="20"/>
  <c r="D103" i="19"/>
  <c r="R117" i="20"/>
  <c r="DG117" i="20"/>
  <c r="D117" i="20"/>
  <c r="H117" i="20"/>
  <c r="F117" i="20"/>
  <c r="CG117" i="20"/>
  <c r="M117" i="20"/>
  <c r="BI117" i="20"/>
  <c r="CT117" i="20"/>
  <c r="AW117" i="20"/>
  <c r="AD117" i="20"/>
  <c r="DC117" i="20"/>
  <c r="CL117" i="20"/>
  <c r="BB117" i="20"/>
  <c r="AF117" i="20"/>
  <c r="CF117" i="20"/>
  <c r="BC117" i="20"/>
  <c r="AS117" i="20"/>
  <c r="C35" i="19"/>
  <c r="V117" i="20"/>
  <c r="BM117" i="20"/>
  <c r="AZ117" i="20"/>
  <c r="BY117" i="20"/>
  <c r="DJ117" i="20"/>
  <c r="X117" i="20"/>
  <c r="BZ117" i="20"/>
  <c r="AB117" i="20"/>
  <c r="DB117" i="20"/>
  <c r="CD117" i="20"/>
  <c r="BL117" i="20"/>
  <c r="L117" i="20"/>
  <c r="DA117" i="20"/>
  <c r="BQ117" i="20"/>
  <c r="DI117" i="20"/>
  <c r="AI117" i="20"/>
  <c r="K117" i="20"/>
  <c r="CY117" i="20"/>
  <c r="BJ117" i="20"/>
  <c r="BE117" i="20"/>
  <c r="D89" i="19"/>
  <c r="D122" i="19"/>
  <c r="AZ45" i="20"/>
  <c r="E45" i="20"/>
  <c r="BQ45" i="20"/>
  <c r="AU45" i="20"/>
  <c r="CD45" i="20"/>
  <c r="AR45" i="20"/>
  <c r="BP45" i="20"/>
  <c r="CZ45" i="20"/>
  <c r="AQ45" i="20"/>
  <c r="CA45" i="20"/>
  <c r="R45" i="20"/>
  <c r="AM17" i="20"/>
  <c r="BR45" i="20"/>
  <c r="CT45" i="20"/>
  <c r="N45" i="20"/>
  <c r="DR45" i="20"/>
  <c r="C55" i="19"/>
  <c r="DD59" i="20" s="1"/>
  <c r="CX45" i="20"/>
  <c r="K45" i="20"/>
  <c r="CJ45" i="20"/>
  <c r="BC52" i="20"/>
  <c r="DA45" i="20"/>
  <c r="CQ45" i="20"/>
  <c r="DK52" i="20"/>
  <c r="CB45" i="20"/>
  <c r="BD45" i="20"/>
  <c r="O52" i="20"/>
  <c r="W52" i="20"/>
  <c r="BC45" i="20"/>
  <c r="F45" i="20"/>
  <c r="AH107" i="20"/>
  <c r="C46" i="19"/>
  <c r="D50" i="19"/>
  <c r="Q107" i="20"/>
  <c r="CP107" i="20"/>
  <c r="C34" i="19"/>
  <c r="AV38" i="20" s="1"/>
  <c r="C32" i="19"/>
  <c r="D40" i="19"/>
  <c r="C102" i="19"/>
  <c r="AU106" i="20" s="1"/>
  <c r="M42" i="3" a="1"/>
  <c r="M42" i="3" s="1"/>
  <c r="N42" i="3" s="1" a="1"/>
  <c r="N42" i="3" s="1"/>
  <c r="O42" i="3" s="1" a="1"/>
  <c r="O42" i="3" s="1"/>
  <c r="P42" i="3" s="1" a="1"/>
  <c r="P42" i="3" s="1"/>
  <c r="Q42" i="3" s="1" a="1"/>
  <c r="Q42" i="3" s="1"/>
  <c r="R42" i="3" s="1" a="1"/>
  <c r="R42" i="3" s="1"/>
  <c r="S42" i="3" s="1" a="1"/>
  <c r="S42" i="3" s="1"/>
  <c r="T42" i="3" s="1" a="1"/>
  <c r="T42" i="3" s="1"/>
  <c r="U42" i="3" s="1" a="1"/>
  <c r="U42" i="3" s="1"/>
  <c r="V42" i="3" s="1" a="1"/>
  <c r="V42" i="3" s="1"/>
  <c r="W42" i="3" s="1" a="1"/>
  <c r="W42" i="3" s="1"/>
  <c r="X42" i="3" s="1" a="1"/>
  <c r="X42" i="3" s="1"/>
  <c r="Y42" i="3" s="1" a="1"/>
  <c r="Y42" i="3" s="1"/>
  <c r="Z42" i="3" s="1" a="1"/>
  <c r="Z42" i="3" s="1"/>
  <c r="AA42" i="3" s="1" a="1"/>
  <c r="AA42" i="3" s="1"/>
  <c r="AB42" i="3" s="1" a="1"/>
  <c r="AB42" i="3" s="1"/>
  <c r="AC42" i="3" s="1" a="1"/>
  <c r="AC42" i="3" s="1"/>
  <c r="AD42" i="3" s="1" a="1"/>
  <c r="AD42" i="3" s="1"/>
  <c r="AE42" i="3" s="1" a="1"/>
  <c r="AE42" i="3" s="1"/>
  <c r="AF42" i="3" s="1" a="1"/>
  <c r="AF42" i="3" s="1"/>
  <c r="AG42" i="3" s="1" a="1"/>
  <c r="AG42" i="3" s="1"/>
  <c r="AH42" i="3" s="1" a="1"/>
  <c r="AH42" i="3" s="1"/>
  <c r="AI42" i="3" s="1" a="1"/>
  <c r="AI42" i="3" s="1"/>
  <c r="AJ42" i="3" s="1" a="1"/>
  <c r="AJ42" i="3" s="1"/>
  <c r="AK42" i="3" s="1" a="1"/>
  <c r="AK42" i="3" s="1"/>
  <c r="AL42" i="3" s="1" a="1"/>
  <c r="AL42" i="3" s="1"/>
  <c r="AM42" i="3" s="1" a="1"/>
  <c r="AM42" i="3" s="1"/>
  <c r="AN42" i="3" s="1" a="1"/>
  <c r="AN42" i="3" s="1"/>
  <c r="AO42" i="3" s="1" a="1"/>
  <c r="AO42" i="3" s="1"/>
  <c r="AP42" i="3" s="1" a="1"/>
  <c r="AP42" i="3" s="1"/>
  <c r="AQ42" i="3" s="1" a="1"/>
  <c r="AQ42" i="3" s="1"/>
  <c r="AR42" i="3" s="1" a="1"/>
  <c r="AR42" i="3" s="1"/>
  <c r="AS42" i="3" s="1" a="1"/>
  <c r="AS42" i="3" s="1"/>
  <c r="AT42" i="3" s="1" a="1"/>
  <c r="AT42" i="3" s="1"/>
  <c r="AU42" i="3" s="1" a="1"/>
  <c r="AU42" i="3" s="1"/>
  <c r="AV42" i="3" s="1" a="1"/>
  <c r="AV42" i="3" s="1"/>
  <c r="AW42" i="3" s="1" a="1"/>
  <c r="AW42" i="3" s="1"/>
  <c r="AX42" i="3" s="1" a="1"/>
  <c r="AX42" i="3" s="1"/>
  <c r="AY42" i="3" s="1" a="1"/>
  <c r="AY42" i="3" s="1"/>
  <c r="AZ42" i="3" s="1" a="1"/>
  <c r="AZ42" i="3" s="1"/>
  <c r="BA42" i="3" s="1" a="1"/>
  <c r="BA42" i="3" s="1"/>
  <c r="BB42" i="3" s="1" a="1"/>
  <c r="BB42" i="3" s="1"/>
  <c r="BC42" i="3" s="1" a="1"/>
  <c r="BC42" i="3" s="1"/>
  <c r="BD42" i="3" s="1" a="1"/>
  <c r="BD42" i="3" s="1"/>
  <c r="BE42" i="3" s="1" a="1"/>
  <c r="BE42" i="3" s="1"/>
  <c r="BF42" i="3" s="1" a="1"/>
  <c r="BF42" i="3" s="1"/>
  <c r="N11" i="3" a="1"/>
  <c r="N11" i="3" s="1"/>
  <c r="E30" i="3"/>
  <c r="N43" i="3" a="1"/>
  <c r="N43" i="3" s="1"/>
  <c r="E8" i="3"/>
  <c r="N40" i="3" a="1"/>
  <c r="N40" i="3" s="1"/>
  <c r="O40" i="3" s="1" a="1"/>
  <c r="O40" i="3" s="1"/>
  <c r="P40" i="3" s="1" a="1"/>
  <c r="P40" i="3" s="1"/>
  <c r="Q40" i="3" s="1" a="1"/>
  <c r="Q40" i="3" s="1"/>
  <c r="R40" i="3" s="1" a="1"/>
  <c r="R40" i="3" s="1"/>
  <c r="S40" i="3" s="1" a="1"/>
  <c r="S40" i="3" s="1"/>
  <c r="T40" i="3" s="1" a="1"/>
  <c r="T40" i="3" s="1"/>
  <c r="U40" i="3" s="1" a="1"/>
  <c r="U40" i="3" s="1"/>
  <c r="V40" i="3" s="1" a="1"/>
  <c r="V40" i="3" s="1"/>
  <c r="W40" i="3" s="1" a="1"/>
  <c r="W40" i="3" s="1"/>
  <c r="X40" i="3" s="1" a="1"/>
  <c r="X40" i="3" s="1"/>
  <c r="Y40" i="3" s="1" a="1"/>
  <c r="Y40" i="3" s="1"/>
  <c r="Z40" i="3" s="1" a="1"/>
  <c r="Z40" i="3" s="1"/>
  <c r="AA40" i="3" s="1" a="1"/>
  <c r="AA40" i="3" s="1"/>
  <c r="AB40" i="3" s="1" a="1"/>
  <c r="AB40" i="3" s="1"/>
  <c r="AC40" i="3" s="1" a="1"/>
  <c r="AC40" i="3" s="1"/>
  <c r="AD40" i="3" s="1" a="1"/>
  <c r="AD40" i="3" s="1"/>
  <c r="AE40" i="3" s="1" a="1"/>
  <c r="AE40" i="3" s="1"/>
  <c r="AF40" i="3" s="1" a="1"/>
  <c r="AF40" i="3" s="1"/>
  <c r="AG40" i="3" s="1" a="1"/>
  <c r="AG40" i="3" s="1"/>
  <c r="AH40" i="3" s="1" a="1"/>
  <c r="AH40" i="3" s="1"/>
  <c r="AI40" i="3" s="1" a="1"/>
  <c r="AI40" i="3" s="1"/>
  <c r="AJ40" i="3" s="1" a="1"/>
  <c r="AJ40" i="3" s="1"/>
  <c r="AK40" i="3" s="1" a="1"/>
  <c r="AK40" i="3" s="1"/>
  <c r="AL40" i="3" s="1" a="1"/>
  <c r="AL40" i="3" s="1"/>
  <c r="AM40" i="3" s="1" a="1"/>
  <c r="AM40" i="3" s="1"/>
  <c r="AN40" i="3" s="1" a="1"/>
  <c r="AN40" i="3" s="1"/>
  <c r="AO40" i="3" s="1" a="1"/>
  <c r="AO40" i="3" s="1"/>
  <c r="AP40" i="3" s="1" a="1"/>
  <c r="AP40" i="3" s="1"/>
  <c r="AQ40" i="3" s="1" a="1"/>
  <c r="AQ40" i="3" s="1"/>
  <c r="AR40" i="3" s="1" a="1"/>
  <c r="AR40" i="3" s="1"/>
  <c r="AS40" i="3" s="1" a="1"/>
  <c r="AS40" i="3" s="1"/>
  <c r="AT40" i="3" s="1" a="1"/>
  <c r="AT40" i="3" s="1"/>
  <c r="AU40" i="3" s="1" a="1"/>
  <c r="AU40" i="3" s="1"/>
  <c r="AV40" i="3" s="1" a="1"/>
  <c r="AV40" i="3" s="1"/>
  <c r="AW40" i="3" s="1" a="1"/>
  <c r="AW40" i="3" s="1"/>
  <c r="AX40" i="3" s="1" a="1"/>
  <c r="AX40" i="3" s="1"/>
  <c r="AY40" i="3" s="1" a="1"/>
  <c r="AY40" i="3" s="1"/>
  <c r="AZ40" i="3" s="1" a="1"/>
  <c r="AZ40" i="3" s="1"/>
  <c r="BA40" i="3" s="1" a="1"/>
  <c r="BA40" i="3" s="1"/>
  <c r="BB40" i="3" s="1" a="1"/>
  <c r="BB40" i="3" s="1"/>
  <c r="BC40" i="3" s="1" a="1"/>
  <c r="BC40" i="3" s="1"/>
  <c r="BD40" i="3" s="1" a="1"/>
  <c r="BD40" i="3" s="1"/>
  <c r="BE40" i="3" s="1" a="1"/>
  <c r="BE40" i="3" s="1"/>
  <c r="BF40" i="3" s="1" a="1"/>
  <c r="BF40" i="3" s="1"/>
  <c r="N6" i="3" a="1"/>
  <c r="N6" i="3" s="1"/>
  <c r="O6" i="3" s="1" a="1"/>
  <c r="O6" i="3" s="1"/>
  <c r="P6" i="3" s="1" a="1"/>
  <c r="P6" i="3" s="1"/>
  <c r="Q6" i="3" s="1" a="1"/>
  <c r="Q6" i="3" s="1"/>
  <c r="R6" i="3" s="1" a="1"/>
  <c r="R6" i="3" s="1"/>
  <c r="S6" i="3" s="1" a="1"/>
  <c r="S6" i="3" s="1"/>
  <c r="T6" i="3" s="1" a="1"/>
  <c r="T6" i="3" s="1"/>
  <c r="U6" i="3" s="1" a="1"/>
  <c r="U6" i="3" s="1"/>
  <c r="V6" i="3" s="1" a="1"/>
  <c r="V6" i="3" s="1"/>
  <c r="W6" i="3" s="1" a="1"/>
  <c r="W6" i="3" s="1"/>
  <c r="X6" i="3" s="1" a="1"/>
  <c r="X6" i="3" s="1"/>
  <c r="Y6" i="3" s="1" a="1"/>
  <c r="Y6" i="3" s="1"/>
  <c r="Z6" i="3" s="1" a="1"/>
  <c r="Z6" i="3" s="1"/>
  <c r="AA6" i="3" s="1" a="1"/>
  <c r="AA6" i="3" s="1"/>
  <c r="AB6" i="3" s="1" a="1"/>
  <c r="AB6" i="3" s="1"/>
  <c r="AC6" i="3" s="1" a="1"/>
  <c r="AC6" i="3" s="1"/>
  <c r="AD6" i="3" s="1" a="1"/>
  <c r="AD6" i="3" s="1"/>
  <c r="AE6" i="3" s="1" a="1"/>
  <c r="AE6" i="3" s="1"/>
  <c r="AF6" i="3" s="1" a="1"/>
  <c r="AF6" i="3" s="1"/>
  <c r="AG6" i="3" s="1" a="1"/>
  <c r="AG6" i="3" s="1"/>
  <c r="AH6" i="3" s="1" a="1"/>
  <c r="AH6" i="3" s="1"/>
  <c r="AI6" i="3" s="1" a="1"/>
  <c r="AI6" i="3" s="1"/>
  <c r="AJ6" i="3" s="1" a="1"/>
  <c r="AJ6" i="3" s="1"/>
  <c r="AK6" i="3" s="1" a="1"/>
  <c r="AK6" i="3" s="1"/>
  <c r="AL6" i="3" s="1" a="1"/>
  <c r="AL6" i="3" s="1"/>
  <c r="AM6" i="3" s="1" a="1"/>
  <c r="AM6" i="3" s="1"/>
  <c r="AN6" i="3" s="1" a="1"/>
  <c r="AN6" i="3" s="1"/>
  <c r="AO6" i="3" s="1" a="1"/>
  <c r="AO6" i="3" s="1"/>
  <c r="AP6" i="3" s="1" a="1"/>
  <c r="AP6" i="3" s="1"/>
  <c r="AQ6" i="3" s="1" a="1"/>
  <c r="AQ6" i="3" s="1"/>
  <c r="AR6" i="3" s="1" a="1"/>
  <c r="AR6" i="3" s="1"/>
  <c r="AS6" i="3" s="1" a="1"/>
  <c r="AS6" i="3" s="1"/>
  <c r="AT6" i="3" s="1" a="1"/>
  <c r="AT6" i="3" s="1"/>
  <c r="AU6" i="3" s="1" a="1"/>
  <c r="AU6" i="3" s="1"/>
  <c r="AV6" i="3" s="1" a="1"/>
  <c r="AV6" i="3" s="1"/>
  <c r="AW6" i="3" s="1" a="1"/>
  <c r="AW6" i="3" s="1"/>
  <c r="AX6" i="3" s="1" a="1"/>
  <c r="AX6" i="3" s="1"/>
  <c r="AY6" i="3" s="1" a="1"/>
  <c r="AY6" i="3" s="1"/>
  <c r="AZ6" i="3" s="1" a="1"/>
  <c r="AZ6" i="3" s="1"/>
  <c r="BA6" i="3" s="1" a="1"/>
  <c r="BA6" i="3" s="1"/>
  <c r="BB6" i="3" s="1" a="1"/>
  <c r="BB6" i="3" s="1"/>
  <c r="BC6" i="3" s="1" a="1"/>
  <c r="BC6" i="3" s="1"/>
  <c r="BD6" i="3" s="1" a="1"/>
  <c r="BD6" i="3" s="1"/>
  <c r="BE6" i="3" s="1" a="1"/>
  <c r="BE6" i="3" s="1"/>
  <c r="BF6" i="3" s="1" a="1"/>
  <c r="BF6" i="3" s="1"/>
  <c r="E29" i="3"/>
  <c r="E18" i="3"/>
  <c r="E31" i="3"/>
  <c r="N8" i="3" a="1"/>
  <c r="N8" i="3" s="1"/>
  <c r="O8" i="3" s="1" a="1"/>
  <c r="O8" i="3" s="1"/>
  <c r="P8" i="3" s="1" a="1"/>
  <c r="P8" i="3" s="1"/>
  <c r="Q8" i="3" s="1" a="1"/>
  <c r="Q8" i="3" s="1"/>
  <c r="R8" i="3" s="1" a="1"/>
  <c r="R8" i="3" s="1"/>
  <c r="S8" i="3" s="1" a="1"/>
  <c r="S8" i="3" s="1"/>
  <c r="T8" i="3" s="1" a="1"/>
  <c r="T8" i="3" s="1"/>
  <c r="U8" i="3" s="1" a="1"/>
  <c r="U8" i="3" s="1"/>
  <c r="V8" i="3" s="1" a="1"/>
  <c r="V8" i="3" s="1"/>
  <c r="W8" i="3" s="1" a="1"/>
  <c r="W8" i="3" s="1"/>
  <c r="X8" i="3" s="1" a="1"/>
  <c r="X8" i="3" s="1"/>
  <c r="Y8" i="3" s="1" a="1"/>
  <c r="Y8" i="3" s="1"/>
  <c r="Z8" i="3" s="1" a="1"/>
  <c r="Z8" i="3" s="1"/>
  <c r="AA8" i="3" s="1" a="1"/>
  <c r="AA8" i="3" s="1"/>
  <c r="AB8" i="3" s="1" a="1"/>
  <c r="AB8" i="3" s="1"/>
  <c r="AC8" i="3" s="1" a="1"/>
  <c r="AC8" i="3" s="1"/>
  <c r="AD8" i="3" s="1" a="1"/>
  <c r="AD8" i="3" s="1"/>
  <c r="AE8" i="3" s="1" a="1"/>
  <c r="AE8" i="3" s="1"/>
  <c r="AF8" i="3" s="1" a="1"/>
  <c r="AF8" i="3" s="1"/>
  <c r="AG8" i="3" s="1" a="1"/>
  <c r="AG8" i="3" s="1"/>
  <c r="AH8" i="3" s="1" a="1"/>
  <c r="AH8" i="3" s="1"/>
  <c r="AI8" i="3" s="1" a="1"/>
  <c r="AI8" i="3" s="1"/>
  <c r="AJ8" i="3" s="1" a="1"/>
  <c r="AJ8" i="3" s="1"/>
  <c r="AK8" i="3" s="1" a="1"/>
  <c r="AK8" i="3" s="1"/>
  <c r="AL8" i="3" s="1" a="1"/>
  <c r="AL8" i="3" s="1"/>
  <c r="AM8" i="3" s="1" a="1"/>
  <c r="AM8" i="3" s="1"/>
  <c r="AN8" i="3" s="1" a="1"/>
  <c r="AN8" i="3" s="1"/>
  <c r="AO8" i="3" s="1" a="1"/>
  <c r="AO8" i="3" s="1"/>
  <c r="AP8" i="3" s="1" a="1"/>
  <c r="AP8" i="3" s="1"/>
  <c r="AQ8" i="3" s="1" a="1"/>
  <c r="AQ8" i="3" s="1"/>
  <c r="AR8" i="3" s="1" a="1"/>
  <c r="AR8" i="3" s="1"/>
  <c r="AS8" i="3" s="1" a="1"/>
  <c r="AS8" i="3" s="1"/>
  <c r="AT8" i="3" s="1" a="1"/>
  <c r="AT8" i="3" s="1"/>
  <c r="AU8" i="3" s="1" a="1"/>
  <c r="AU8" i="3" s="1"/>
  <c r="AV8" i="3" s="1" a="1"/>
  <c r="AV8" i="3" s="1"/>
  <c r="AW8" i="3" s="1" a="1"/>
  <c r="AW8" i="3" s="1"/>
  <c r="AX8" i="3" s="1" a="1"/>
  <c r="AX8" i="3" s="1"/>
  <c r="AY8" i="3" s="1" a="1"/>
  <c r="AY8" i="3" s="1"/>
  <c r="AZ8" i="3" s="1" a="1"/>
  <c r="AZ8" i="3" s="1"/>
  <c r="BA8" i="3" s="1" a="1"/>
  <c r="BA8" i="3" s="1"/>
  <c r="BB8" i="3" s="1" a="1"/>
  <c r="BB8" i="3" s="1"/>
  <c r="BC8" i="3" s="1" a="1"/>
  <c r="BC8" i="3" s="1"/>
  <c r="BD8" i="3" s="1" a="1"/>
  <c r="BD8" i="3" s="1"/>
  <c r="BE8" i="3" s="1" a="1"/>
  <c r="BE8" i="3" s="1"/>
  <c r="BF8" i="3" s="1" a="1"/>
  <c r="BF8" i="3" s="1"/>
  <c r="M29" i="3" a="1"/>
  <c r="M29" i="3" s="1"/>
  <c r="N29" i="3" s="1" a="1"/>
  <c r="N29" i="3" s="1"/>
  <c r="O29" i="3" s="1" a="1"/>
  <c r="O29" i="3" s="1"/>
  <c r="P29" i="3" s="1" a="1"/>
  <c r="P29" i="3" s="1"/>
  <c r="Q29" i="3" s="1" a="1"/>
  <c r="Q29" i="3" s="1"/>
  <c r="R29" i="3" s="1" a="1"/>
  <c r="R29" i="3" s="1"/>
  <c r="S29" i="3" s="1" a="1"/>
  <c r="S29" i="3" s="1"/>
  <c r="T29" i="3" s="1" a="1"/>
  <c r="T29" i="3" s="1"/>
  <c r="U29" i="3" s="1" a="1"/>
  <c r="U29" i="3" s="1"/>
  <c r="V29" i="3" s="1" a="1"/>
  <c r="V29" i="3" s="1"/>
  <c r="W29" i="3" s="1" a="1"/>
  <c r="W29" i="3" s="1"/>
  <c r="X29" i="3" s="1" a="1"/>
  <c r="X29" i="3" s="1"/>
  <c r="Y29" i="3" s="1" a="1"/>
  <c r="Y29" i="3" s="1"/>
  <c r="Z29" i="3" s="1" a="1"/>
  <c r="Z29" i="3" s="1"/>
  <c r="AA29" i="3" s="1" a="1"/>
  <c r="AA29" i="3" s="1"/>
  <c r="AB29" i="3" s="1" a="1"/>
  <c r="AB29" i="3" s="1"/>
  <c r="AC29" i="3" s="1" a="1"/>
  <c r="AC29" i="3" s="1"/>
  <c r="AD29" i="3" s="1" a="1"/>
  <c r="AD29" i="3" s="1"/>
  <c r="AE29" i="3" s="1" a="1"/>
  <c r="AE29" i="3" s="1"/>
  <c r="AF29" i="3" s="1" a="1"/>
  <c r="AF29" i="3" s="1"/>
  <c r="AG29" i="3" s="1" a="1"/>
  <c r="AG29" i="3" s="1"/>
  <c r="AH29" i="3" s="1" a="1"/>
  <c r="AH29" i="3" s="1"/>
  <c r="AI29" i="3" s="1" a="1"/>
  <c r="AI29" i="3" s="1"/>
  <c r="AJ29" i="3" s="1" a="1"/>
  <c r="AJ29" i="3" s="1"/>
  <c r="AK29" i="3" s="1" a="1"/>
  <c r="AK29" i="3" s="1"/>
  <c r="AL29" i="3" s="1" a="1"/>
  <c r="AL29" i="3" s="1"/>
  <c r="AM29" i="3" s="1" a="1"/>
  <c r="AM29" i="3" s="1"/>
  <c r="AN29" i="3" s="1" a="1"/>
  <c r="AN29" i="3" s="1"/>
  <c r="AO29" i="3" s="1" a="1"/>
  <c r="AO29" i="3" s="1"/>
  <c r="AP29" i="3" s="1" a="1"/>
  <c r="AP29" i="3" s="1"/>
  <c r="AQ29" i="3" s="1" a="1"/>
  <c r="AQ29" i="3" s="1"/>
  <c r="AR29" i="3" s="1" a="1"/>
  <c r="AR29" i="3" s="1"/>
  <c r="AS29" i="3" s="1" a="1"/>
  <c r="AS29" i="3" s="1"/>
  <c r="AT29" i="3" s="1" a="1"/>
  <c r="AT29" i="3" s="1"/>
  <c r="AU29" i="3" s="1" a="1"/>
  <c r="AU29" i="3" s="1"/>
  <c r="AV29" i="3" s="1" a="1"/>
  <c r="AV29" i="3" s="1"/>
  <c r="AW29" i="3" s="1" a="1"/>
  <c r="AW29" i="3" s="1"/>
  <c r="AX29" i="3" s="1" a="1"/>
  <c r="AX29" i="3" s="1"/>
  <c r="AY29" i="3" s="1" a="1"/>
  <c r="AY29" i="3" s="1"/>
  <c r="AZ29" i="3" s="1" a="1"/>
  <c r="AZ29" i="3" s="1"/>
  <c r="BA29" i="3" s="1" a="1"/>
  <c r="BA29" i="3" s="1"/>
  <c r="BB29" i="3" s="1" a="1"/>
  <c r="BB29" i="3" s="1"/>
  <c r="BC29" i="3" s="1" a="1"/>
  <c r="BC29" i="3" s="1"/>
  <c r="BD29" i="3" s="1" a="1"/>
  <c r="BD29" i="3" s="1"/>
  <c r="BE29" i="3" s="1" a="1"/>
  <c r="BE29" i="3" s="1"/>
  <c r="BF29" i="3" s="1" a="1"/>
  <c r="BF29" i="3" s="1"/>
  <c r="E40" i="3"/>
  <c r="E41" i="3"/>
  <c r="E7" i="3"/>
  <c r="E25" i="3"/>
  <c r="N39" i="3" a="1"/>
  <c r="N39" i="3" s="1"/>
  <c r="O39" i="3" s="1" a="1"/>
  <c r="O39" i="3" s="1"/>
  <c r="P39" i="3" s="1" a="1"/>
  <c r="P39" i="3" s="1"/>
  <c r="Q39" i="3" s="1" a="1"/>
  <c r="Q39" i="3" s="1"/>
  <c r="R39" i="3" s="1" a="1"/>
  <c r="R39" i="3" s="1"/>
  <c r="N21" i="3" a="1"/>
  <c r="N21" i="3" s="1"/>
  <c r="O21" i="3" s="1" a="1"/>
  <c r="O21" i="3" s="1"/>
  <c r="P21" i="3" s="1" a="1"/>
  <c r="P21" i="3" s="1"/>
  <c r="Q21" i="3" s="1" a="1"/>
  <c r="Q21" i="3" s="1"/>
  <c r="R21" i="3" s="1" a="1"/>
  <c r="R21" i="3" s="1"/>
  <c r="S21" i="3" s="1" a="1"/>
  <c r="S21" i="3" s="1"/>
  <c r="T21" i="3" s="1" a="1"/>
  <c r="T21" i="3" s="1"/>
  <c r="U21" i="3" s="1" a="1"/>
  <c r="U21" i="3" s="1"/>
  <c r="V21" i="3" s="1" a="1"/>
  <c r="V21" i="3" s="1"/>
  <c r="W21" i="3" s="1" a="1"/>
  <c r="W21" i="3" s="1"/>
  <c r="X21" i="3" s="1" a="1"/>
  <c r="X21" i="3" s="1"/>
  <c r="Y21" i="3" s="1" a="1"/>
  <c r="Y21" i="3" s="1"/>
  <c r="Z21" i="3" s="1" a="1"/>
  <c r="Z21" i="3" s="1"/>
  <c r="AA21" i="3" s="1" a="1"/>
  <c r="AA21" i="3" s="1"/>
  <c r="AB21" i="3" s="1" a="1"/>
  <c r="AB21" i="3" s="1"/>
  <c r="AC21" i="3" s="1" a="1"/>
  <c r="AC21" i="3" s="1"/>
  <c r="AD21" i="3" s="1" a="1"/>
  <c r="AD21" i="3" s="1"/>
  <c r="AE21" i="3" s="1" a="1"/>
  <c r="AE21" i="3" s="1"/>
  <c r="AF21" i="3" s="1" a="1"/>
  <c r="AF21" i="3" s="1"/>
  <c r="AG21" i="3" s="1" a="1"/>
  <c r="AG21" i="3" s="1"/>
  <c r="AH21" i="3" s="1" a="1"/>
  <c r="AH21" i="3" s="1"/>
  <c r="AI21" i="3" s="1" a="1"/>
  <c r="AI21" i="3" s="1"/>
  <c r="AJ21" i="3" s="1" a="1"/>
  <c r="AJ21" i="3" s="1"/>
  <c r="AK21" i="3" s="1" a="1"/>
  <c r="AK21" i="3" s="1"/>
  <c r="AL21" i="3" s="1" a="1"/>
  <c r="AL21" i="3" s="1"/>
  <c r="AM21" i="3" s="1" a="1"/>
  <c r="AM21" i="3" s="1"/>
  <c r="AN21" i="3" s="1" a="1"/>
  <c r="AN21" i="3" s="1"/>
  <c r="AO21" i="3" s="1" a="1"/>
  <c r="AO21" i="3" s="1"/>
  <c r="AP21" i="3" s="1" a="1"/>
  <c r="AP21" i="3" s="1"/>
  <c r="AQ21" i="3" s="1" a="1"/>
  <c r="AQ21" i="3" s="1"/>
  <c r="AR21" i="3" s="1" a="1"/>
  <c r="AR21" i="3" s="1"/>
  <c r="AS21" i="3" s="1" a="1"/>
  <c r="AS21" i="3" s="1"/>
  <c r="AT21" i="3" s="1" a="1"/>
  <c r="AT21" i="3" s="1"/>
  <c r="AU21" i="3" s="1" a="1"/>
  <c r="AU21" i="3" s="1"/>
  <c r="AV21" i="3" s="1" a="1"/>
  <c r="AV21" i="3" s="1"/>
  <c r="AW21" i="3" s="1" a="1"/>
  <c r="AW21" i="3" s="1"/>
  <c r="AX21" i="3" s="1" a="1"/>
  <c r="AX21" i="3" s="1"/>
  <c r="AY21" i="3" s="1" a="1"/>
  <c r="AY21" i="3" s="1"/>
  <c r="AZ21" i="3" s="1" a="1"/>
  <c r="AZ21" i="3" s="1"/>
  <c r="BA21" i="3" s="1" a="1"/>
  <c r="BA21" i="3" s="1"/>
  <c r="BB21" i="3" s="1" a="1"/>
  <c r="BB21" i="3" s="1"/>
  <c r="BC21" i="3" s="1" a="1"/>
  <c r="BC21" i="3" s="1"/>
  <c r="BD21" i="3" s="1" a="1"/>
  <c r="BD21" i="3" s="1"/>
  <c r="BE21" i="3" s="1" a="1"/>
  <c r="BE21" i="3" s="1"/>
  <c r="BF21" i="3" s="1" a="1"/>
  <c r="BF21" i="3" s="1"/>
  <c r="N13" i="3" a="1"/>
  <c r="N13" i="3" s="1"/>
  <c r="O13" i="3" s="1" a="1"/>
  <c r="O13" i="3" s="1"/>
  <c r="P13" i="3" s="1" a="1"/>
  <c r="P13" i="3" s="1"/>
  <c r="Q13" i="3" s="1" a="1"/>
  <c r="Q13" i="3" s="1"/>
  <c r="R13" i="3" s="1" a="1"/>
  <c r="R13" i="3" s="1"/>
  <c r="S13" i="3" s="1" a="1"/>
  <c r="S13" i="3" s="1"/>
  <c r="T13" i="3" s="1" a="1"/>
  <c r="T13" i="3" s="1"/>
  <c r="U13" i="3" s="1" a="1"/>
  <c r="U13" i="3" s="1"/>
  <c r="V13" i="3" s="1" a="1"/>
  <c r="V13" i="3" s="1"/>
  <c r="W13" i="3" s="1" a="1"/>
  <c r="W13" i="3" s="1"/>
  <c r="X13" i="3" s="1" a="1"/>
  <c r="X13" i="3" s="1"/>
  <c r="Y13" i="3" s="1" a="1"/>
  <c r="Y13" i="3" s="1"/>
  <c r="Z13" i="3" s="1" a="1"/>
  <c r="Z13" i="3" s="1"/>
  <c r="AA13" i="3" s="1" a="1"/>
  <c r="AA13" i="3" s="1"/>
  <c r="AB13" i="3" s="1" a="1"/>
  <c r="AB13" i="3" s="1"/>
  <c r="AC13" i="3" s="1" a="1"/>
  <c r="AC13" i="3" s="1"/>
  <c r="AD13" i="3" s="1" a="1"/>
  <c r="AD13" i="3" s="1"/>
  <c r="AE13" i="3" s="1" a="1"/>
  <c r="AE13" i="3" s="1"/>
  <c r="AF13" i="3" s="1" a="1"/>
  <c r="AF13" i="3" s="1"/>
  <c r="AG13" i="3" s="1" a="1"/>
  <c r="AG13" i="3" s="1"/>
  <c r="AH13" i="3" s="1" a="1"/>
  <c r="AH13" i="3" s="1"/>
  <c r="AI13" i="3" s="1" a="1"/>
  <c r="AI13" i="3" s="1"/>
  <c r="AJ13" i="3" s="1" a="1"/>
  <c r="AJ13" i="3" s="1"/>
  <c r="AK13" i="3" s="1" a="1"/>
  <c r="AK13" i="3" s="1"/>
  <c r="AL13" i="3" s="1" a="1"/>
  <c r="AL13" i="3" s="1"/>
  <c r="AM13" i="3" s="1" a="1"/>
  <c r="AM13" i="3" s="1"/>
  <c r="AN13" i="3" s="1" a="1"/>
  <c r="AN13" i="3" s="1"/>
  <c r="AO13" i="3" s="1" a="1"/>
  <c r="AO13" i="3" s="1"/>
  <c r="AP13" i="3" s="1" a="1"/>
  <c r="AP13" i="3" s="1"/>
  <c r="AQ13" i="3" s="1" a="1"/>
  <c r="AQ13" i="3" s="1"/>
  <c r="AR13" i="3" s="1" a="1"/>
  <c r="AR13" i="3" s="1"/>
  <c r="AS13" i="3" s="1" a="1"/>
  <c r="AS13" i="3" s="1"/>
  <c r="AT13" i="3" s="1" a="1"/>
  <c r="AT13" i="3" s="1"/>
  <c r="AU13" i="3" s="1" a="1"/>
  <c r="AU13" i="3" s="1"/>
  <c r="AV13" i="3" s="1" a="1"/>
  <c r="AV13" i="3" s="1"/>
  <c r="AW13" i="3" s="1" a="1"/>
  <c r="AW13" i="3" s="1"/>
  <c r="AX13" i="3" s="1" a="1"/>
  <c r="AX13" i="3" s="1"/>
  <c r="AY13" i="3" s="1" a="1"/>
  <c r="AY13" i="3" s="1"/>
  <c r="AZ13" i="3" s="1" a="1"/>
  <c r="AZ13" i="3" s="1"/>
  <c r="BA13" i="3" s="1" a="1"/>
  <c r="BA13" i="3" s="1"/>
  <c r="BB13" i="3" s="1" a="1"/>
  <c r="BB13" i="3" s="1"/>
  <c r="BC13" i="3" s="1" a="1"/>
  <c r="BC13" i="3" s="1"/>
  <c r="BD13" i="3" s="1" a="1"/>
  <c r="BD13" i="3" s="1"/>
  <c r="BE13" i="3" s="1" a="1"/>
  <c r="BE13" i="3" s="1"/>
  <c r="BF13" i="3" s="1" a="1"/>
  <c r="BF13" i="3" s="1"/>
  <c r="N37" i="3" a="1"/>
  <c r="N37" i="3" s="1"/>
  <c r="O37" i="3" s="1" a="1"/>
  <c r="O37" i="3" s="1"/>
  <c r="P37" i="3" s="1" a="1"/>
  <c r="P37" i="3" s="1"/>
  <c r="Q37" i="3" s="1" a="1"/>
  <c r="Q37" i="3" s="1"/>
  <c r="R37" i="3" s="1" a="1"/>
  <c r="R37" i="3" s="1"/>
  <c r="S37" i="3" s="1" a="1"/>
  <c r="S37" i="3" s="1"/>
  <c r="T37" i="3" s="1" a="1"/>
  <c r="T37" i="3" s="1"/>
  <c r="U37" i="3" s="1" a="1"/>
  <c r="U37" i="3" s="1"/>
  <c r="V37" i="3" s="1" a="1"/>
  <c r="V37" i="3" s="1"/>
  <c r="W37" i="3" s="1" a="1"/>
  <c r="W37" i="3" s="1"/>
  <c r="X37" i="3" s="1" a="1"/>
  <c r="X37" i="3" s="1"/>
  <c r="Y37" i="3" s="1" a="1"/>
  <c r="Y37" i="3" s="1"/>
  <c r="Z37" i="3" s="1" a="1"/>
  <c r="Z37" i="3" s="1"/>
  <c r="AA37" i="3" s="1" a="1"/>
  <c r="AA37" i="3" s="1"/>
  <c r="AB37" i="3" s="1" a="1"/>
  <c r="AB37" i="3" s="1"/>
  <c r="AC37" i="3" s="1" a="1"/>
  <c r="AC37" i="3" s="1"/>
  <c r="AD37" i="3" s="1" a="1"/>
  <c r="AD37" i="3" s="1"/>
  <c r="AE37" i="3" s="1" a="1"/>
  <c r="AE37" i="3" s="1"/>
  <c r="AF37" i="3" s="1" a="1"/>
  <c r="AF37" i="3" s="1"/>
  <c r="AG37" i="3" s="1" a="1"/>
  <c r="AG37" i="3" s="1"/>
  <c r="AH37" i="3" s="1" a="1"/>
  <c r="AH37" i="3" s="1"/>
  <c r="AI37" i="3" s="1" a="1"/>
  <c r="AI37" i="3" s="1"/>
  <c r="AJ37" i="3" s="1" a="1"/>
  <c r="AJ37" i="3" s="1"/>
  <c r="AK37" i="3" s="1" a="1"/>
  <c r="AK37" i="3" s="1"/>
  <c r="AL37" i="3" s="1" a="1"/>
  <c r="AL37" i="3" s="1"/>
  <c r="AM37" i="3" s="1" a="1"/>
  <c r="AM37" i="3" s="1"/>
  <c r="AN37" i="3" s="1" a="1"/>
  <c r="AN37" i="3" s="1"/>
  <c r="AO37" i="3" s="1" a="1"/>
  <c r="AO37" i="3" s="1"/>
  <c r="AP37" i="3" s="1" a="1"/>
  <c r="AP37" i="3" s="1"/>
  <c r="AQ37" i="3" s="1" a="1"/>
  <c r="AQ37" i="3" s="1"/>
  <c r="AR37" i="3" s="1" a="1"/>
  <c r="AR37" i="3" s="1"/>
  <c r="AS37" i="3" s="1" a="1"/>
  <c r="AS37" i="3" s="1"/>
  <c r="AT37" i="3" s="1" a="1"/>
  <c r="AT37" i="3" s="1"/>
  <c r="AU37" i="3" s="1" a="1"/>
  <c r="AU37" i="3" s="1"/>
  <c r="AV37" i="3" s="1" a="1"/>
  <c r="AV37" i="3" s="1"/>
  <c r="AW37" i="3" s="1" a="1"/>
  <c r="AW37" i="3" s="1"/>
  <c r="AX37" i="3" s="1" a="1"/>
  <c r="AX37" i="3" s="1"/>
  <c r="AY37" i="3" s="1" a="1"/>
  <c r="AY37" i="3" s="1"/>
  <c r="AZ37" i="3" s="1" a="1"/>
  <c r="AZ37" i="3" s="1"/>
  <c r="BA37" i="3" s="1" a="1"/>
  <c r="BA37" i="3" s="1"/>
  <c r="BB37" i="3" s="1" a="1"/>
  <c r="BB37" i="3" s="1"/>
  <c r="BC37" i="3" s="1" a="1"/>
  <c r="BC37" i="3" s="1"/>
  <c r="BD37" i="3" s="1" a="1"/>
  <c r="BD37" i="3" s="1"/>
  <c r="BE37" i="3" s="1" a="1"/>
  <c r="BE37" i="3" s="1"/>
  <c r="BF37" i="3" s="1" a="1"/>
  <c r="BF37" i="3" s="1"/>
  <c r="C4" i="19"/>
  <c r="D8" i="20" s="1"/>
  <c r="BZ45" i="20"/>
  <c r="AD54" i="20"/>
  <c r="CO54" i="20"/>
  <c r="BY54" i="20"/>
  <c r="DE54" i="20"/>
  <c r="CW54" i="20"/>
  <c r="BJ54" i="20"/>
  <c r="DP54" i="20"/>
  <c r="AG54" i="20"/>
  <c r="P54" i="20"/>
  <c r="DT54" i="20"/>
  <c r="DS54" i="20"/>
  <c r="J54" i="20"/>
  <c r="G54" i="20"/>
  <c r="Z54" i="20"/>
  <c r="CF54" i="20"/>
  <c r="CU54" i="20"/>
  <c r="CI54" i="20"/>
  <c r="S54" i="20"/>
  <c r="AV54" i="20"/>
  <c r="AZ54" i="20"/>
  <c r="DK54" i="20"/>
  <c r="AY54" i="20"/>
  <c r="W54" i="20"/>
  <c r="CK54" i="20"/>
  <c r="BE54" i="20"/>
  <c r="BW54" i="20"/>
  <c r="N54" i="20"/>
  <c r="DH54" i="20"/>
  <c r="BP54" i="20"/>
  <c r="AL54" i="20"/>
  <c r="Y54" i="20"/>
  <c r="CG54" i="20"/>
  <c r="AM54" i="20"/>
  <c r="DB54" i="20"/>
  <c r="AO54" i="20"/>
  <c r="DC54" i="20"/>
  <c r="BC54" i="20"/>
  <c r="E54" i="20"/>
  <c r="D54" i="20"/>
  <c r="DF54" i="20"/>
  <c r="BD54" i="20"/>
  <c r="BK54" i="20"/>
  <c r="DL54" i="20"/>
  <c r="BF54" i="20"/>
  <c r="U54" i="20"/>
  <c r="BN54" i="20"/>
  <c r="CA54" i="20"/>
  <c r="BG54" i="20"/>
  <c r="BO54" i="20"/>
  <c r="BR54" i="20"/>
  <c r="DN54" i="20"/>
  <c r="CE54" i="20"/>
  <c r="R54" i="20"/>
  <c r="AQ54" i="20"/>
  <c r="AN54" i="20"/>
  <c r="BM54" i="20"/>
  <c r="AK54" i="20"/>
  <c r="DO54" i="20"/>
  <c r="BZ54" i="20"/>
  <c r="CP54" i="20"/>
  <c r="AU54" i="20"/>
  <c r="DM54" i="20"/>
  <c r="AW54" i="20"/>
  <c r="CV54" i="20"/>
  <c r="CD54" i="20"/>
  <c r="I10" i="20"/>
  <c r="CV52" i="20"/>
  <c r="CF52" i="20"/>
  <c r="C10" i="19"/>
  <c r="AY52" i="20"/>
  <c r="DA52" i="20"/>
  <c r="C98" i="19"/>
  <c r="CR102" i="20" s="1"/>
  <c r="AV52" i="20"/>
  <c r="BD52" i="20"/>
  <c r="BI52" i="20"/>
  <c r="AU52" i="20"/>
  <c r="BW52" i="20"/>
  <c r="BN10" i="20"/>
  <c r="C54" i="19"/>
  <c r="C40" i="19"/>
  <c r="BI44" i="20" s="1"/>
  <c r="I52" i="20"/>
  <c r="BF52" i="20"/>
  <c r="BV10" i="20"/>
  <c r="CM45" i="20"/>
  <c r="CC52" i="20"/>
  <c r="DQ10" i="20"/>
  <c r="BU52" i="20"/>
  <c r="CA52" i="20"/>
  <c r="CW52" i="20"/>
  <c r="BX52" i="20"/>
  <c r="DE52" i="20"/>
  <c r="CJ52" i="20"/>
  <c r="BS52" i="20"/>
  <c r="AL52" i="20"/>
  <c r="D11" i="19"/>
  <c r="G52" i="20"/>
  <c r="CE52" i="20"/>
  <c r="E47" i="3"/>
  <c r="E48" i="3"/>
  <c r="N32" i="3" a="1"/>
  <c r="N32" i="3" s="1"/>
  <c r="O32" i="3" s="1" a="1"/>
  <c r="O32" i="3" s="1"/>
  <c r="N47" i="3" a="1"/>
  <c r="N47" i="3" s="1"/>
  <c r="O47" i="3" s="1" a="1"/>
  <c r="O47" i="3" s="1"/>
  <c r="P47" i="3" s="1" a="1"/>
  <c r="P47" i="3" s="1"/>
  <c r="Q47" i="3" s="1" a="1"/>
  <c r="Q47" i="3" s="1"/>
  <c r="R47" i="3" s="1" a="1"/>
  <c r="R47" i="3" s="1"/>
  <c r="S47" i="3" s="1" a="1"/>
  <c r="S47" i="3" s="1"/>
  <c r="T47" i="3" s="1" a="1"/>
  <c r="T47" i="3" s="1"/>
  <c r="U47" i="3" s="1" a="1"/>
  <c r="U47" i="3" s="1"/>
  <c r="V47" i="3" s="1" a="1"/>
  <c r="V47" i="3" s="1"/>
  <c r="W47" i="3" s="1" a="1"/>
  <c r="W47" i="3" s="1"/>
  <c r="X47" i="3" s="1" a="1"/>
  <c r="X47" i="3" s="1"/>
  <c r="Y47" i="3" s="1" a="1"/>
  <c r="Y47" i="3" s="1"/>
  <c r="Z47" i="3" s="1" a="1"/>
  <c r="Z47" i="3" s="1"/>
  <c r="AA47" i="3" s="1" a="1"/>
  <c r="AA47" i="3" s="1"/>
  <c r="AB47" i="3" s="1" a="1"/>
  <c r="AB47" i="3" s="1"/>
  <c r="AC47" i="3" s="1" a="1"/>
  <c r="AC47" i="3" s="1"/>
  <c r="AD47" i="3" s="1" a="1"/>
  <c r="AD47" i="3" s="1"/>
  <c r="AE47" i="3" s="1" a="1"/>
  <c r="AE47" i="3" s="1"/>
  <c r="AF47" i="3" s="1" a="1"/>
  <c r="AF47" i="3" s="1"/>
  <c r="AG47" i="3" s="1" a="1"/>
  <c r="AG47" i="3" s="1"/>
  <c r="AH47" i="3" s="1" a="1"/>
  <c r="AH47" i="3" s="1"/>
  <c r="AI47" i="3" s="1" a="1"/>
  <c r="AI47" i="3" s="1"/>
  <c r="AJ47" i="3" s="1" a="1"/>
  <c r="AJ47" i="3" s="1"/>
  <c r="AK47" i="3" s="1" a="1"/>
  <c r="AK47" i="3" s="1"/>
  <c r="AL47" i="3" s="1" a="1"/>
  <c r="AL47" i="3" s="1"/>
  <c r="AM47" i="3" s="1" a="1"/>
  <c r="AM47" i="3" s="1"/>
  <c r="AN47" i="3" s="1" a="1"/>
  <c r="AN47" i="3" s="1"/>
  <c r="AO47" i="3" s="1" a="1"/>
  <c r="AO47" i="3" s="1"/>
  <c r="AP47" i="3" s="1" a="1"/>
  <c r="AP47" i="3" s="1"/>
  <c r="AQ47" i="3" s="1" a="1"/>
  <c r="AQ47" i="3" s="1"/>
  <c r="AR47" i="3" s="1" a="1"/>
  <c r="AR47" i="3" s="1"/>
  <c r="AS47" i="3" s="1" a="1"/>
  <c r="AS47" i="3" s="1"/>
  <c r="AT47" i="3" s="1" a="1"/>
  <c r="AT47" i="3" s="1"/>
  <c r="AU47" i="3" s="1" a="1"/>
  <c r="AU47" i="3" s="1"/>
  <c r="AV47" i="3" s="1" a="1"/>
  <c r="AV47" i="3" s="1"/>
  <c r="AW47" i="3" s="1" a="1"/>
  <c r="AW47" i="3" s="1"/>
  <c r="AX47" i="3" s="1" a="1"/>
  <c r="AX47" i="3" s="1"/>
  <c r="AY47" i="3" s="1" a="1"/>
  <c r="AY47" i="3" s="1"/>
  <c r="AZ47" i="3" s="1" a="1"/>
  <c r="AZ47" i="3" s="1"/>
  <c r="BA47" i="3" s="1" a="1"/>
  <c r="BA47" i="3" s="1"/>
  <c r="BB47" i="3" s="1" a="1"/>
  <c r="BB47" i="3" s="1"/>
  <c r="BC47" i="3" s="1" a="1"/>
  <c r="BC47" i="3" s="1"/>
  <c r="BD47" i="3" s="1" a="1"/>
  <c r="BD47" i="3" s="1"/>
  <c r="BE47" i="3" s="1" a="1"/>
  <c r="BE47" i="3" s="1"/>
  <c r="BF47" i="3" s="1" a="1"/>
  <c r="BF47" i="3" s="1"/>
  <c r="E12" i="3"/>
  <c r="E33" i="3"/>
  <c r="O31" i="3" a="1"/>
  <c r="O31" i="3" s="1"/>
  <c r="P31" i="3" s="1" a="1"/>
  <c r="P31" i="3" s="1"/>
  <c r="Q31" i="3" s="1" a="1"/>
  <c r="Q31" i="3" s="1"/>
  <c r="R31" i="3" s="1" a="1"/>
  <c r="R31" i="3" s="1"/>
  <c r="S31" i="3" s="1" a="1"/>
  <c r="S31" i="3" s="1"/>
  <c r="T31" i="3" s="1" a="1"/>
  <c r="T31" i="3" s="1"/>
  <c r="U31" i="3" s="1" a="1"/>
  <c r="U31" i="3" s="1"/>
  <c r="V31" i="3" s="1" a="1"/>
  <c r="V31" i="3" s="1"/>
  <c r="W31" i="3" s="1" a="1"/>
  <c r="W31" i="3" s="1"/>
  <c r="X31" i="3" s="1" a="1"/>
  <c r="X31" i="3" s="1"/>
  <c r="Y31" i="3" s="1" a="1"/>
  <c r="Y31" i="3" s="1"/>
  <c r="Z31" i="3" s="1" a="1"/>
  <c r="Z31" i="3" s="1"/>
  <c r="AA31" i="3" s="1" a="1"/>
  <c r="AA31" i="3" s="1"/>
  <c r="AB31" i="3" s="1" a="1"/>
  <c r="AB31" i="3" s="1"/>
  <c r="AC31" i="3" s="1" a="1"/>
  <c r="AC31" i="3" s="1"/>
  <c r="AD31" i="3" s="1" a="1"/>
  <c r="AD31" i="3" s="1"/>
  <c r="AE31" i="3" s="1" a="1"/>
  <c r="AE31" i="3" s="1"/>
  <c r="AF31" i="3" s="1" a="1"/>
  <c r="AF31" i="3" s="1"/>
  <c r="AG31" i="3" s="1" a="1"/>
  <c r="AG31" i="3" s="1"/>
  <c r="AH31" i="3" s="1" a="1"/>
  <c r="AH31" i="3" s="1"/>
  <c r="AI31" i="3" s="1" a="1"/>
  <c r="AI31" i="3" s="1"/>
  <c r="AJ31" i="3" s="1" a="1"/>
  <c r="AJ31" i="3" s="1"/>
  <c r="AK31" i="3" s="1" a="1"/>
  <c r="AK31" i="3" s="1"/>
  <c r="AL31" i="3" s="1" a="1"/>
  <c r="AL31" i="3" s="1"/>
  <c r="AM31" i="3" s="1" a="1"/>
  <c r="AM31" i="3" s="1"/>
  <c r="AN31" i="3" s="1" a="1"/>
  <c r="AN31" i="3" s="1"/>
  <c r="AO31" i="3" s="1" a="1"/>
  <c r="AO31" i="3" s="1"/>
  <c r="AP31" i="3" s="1" a="1"/>
  <c r="AP31" i="3" s="1"/>
  <c r="AQ31" i="3" s="1" a="1"/>
  <c r="AQ31" i="3" s="1"/>
  <c r="AR31" i="3" s="1" a="1"/>
  <c r="AR31" i="3" s="1"/>
  <c r="AS31" i="3" s="1" a="1"/>
  <c r="AS31" i="3" s="1"/>
  <c r="AT31" i="3" s="1" a="1"/>
  <c r="AT31" i="3" s="1"/>
  <c r="AU31" i="3" s="1" a="1"/>
  <c r="AU31" i="3" s="1"/>
  <c r="AV31" i="3" s="1" a="1"/>
  <c r="AV31" i="3" s="1"/>
  <c r="AW31" i="3" s="1" a="1"/>
  <c r="AW31" i="3" s="1"/>
  <c r="AX31" i="3" s="1" a="1"/>
  <c r="AX31" i="3" s="1"/>
  <c r="AY31" i="3" s="1" a="1"/>
  <c r="AY31" i="3" s="1"/>
  <c r="AZ31" i="3" s="1" a="1"/>
  <c r="AZ31" i="3" s="1"/>
  <c r="BA31" i="3" s="1" a="1"/>
  <c r="BA31" i="3" s="1"/>
  <c r="BB31" i="3" s="1" a="1"/>
  <c r="BB31" i="3" s="1"/>
  <c r="BC31" i="3" s="1" a="1"/>
  <c r="BC31" i="3" s="1"/>
  <c r="BD31" i="3" s="1" a="1"/>
  <c r="BD31" i="3" s="1"/>
  <c r="BE31" i="3" s="1" a="1"/>
  <c r="BE31" i="3" s="1"/>
  <c r="BF31" i="3" s="1" a="1"/>
  <c r="BF31" i="3" s="1"/>
  <c r="E26" i="3"/>
  <c r="O11" i="3" a="1"/>
  <c r="O11" i="3" s="1"/>
  <c r="P11" i="3" s="1" a="1"/>
  <c r="P11" i="3" s="1"/>
  <c r="Q11" i="3" s="1" a="1"/>
  <c r="Q11" i="3" s="1"/>
  <c r="R11" i="3" s="1" a="1"/>
  <c r="R11" i="3" s="1"/>
  <c r="S11" i="3" s="1" a="1"/>
  <c r="S11" i="3" s="1"/>
  <c r="T11" i="3" s="1" a="1"/>
  <c r="T11" i="3" s="1"/>
  <c r="U11" i="3" s="1" a="1"/>
  <c r="U11" i="3" s="1"/>
  <c r="V11" i="3" s="1" a="1"/>
  <c r="V11" i="3" s="1"/>
  <c r="W11" i="3" s="1" a="1"/>
  <c r="W11" i="3" s="1"/>
  <c r="X11" i="3" s="1" a="1"/>
  <c r="X11" i="3" s="1"/>
  <c r="Y11" i="3" s="1" a="1"/>
  <c r="Y11" i="3" s="1"/>
  <c r="Z11" i="3" s="1" a="1"/>
  <c r="Z11" i="3" s="1"/>
  <c r="AA11" i="3" s="1" a="1"/>
  <c r="AA11" i="3" s="1"/>
  <c r="AB11" i="3" s="1" a="1"/>
  <c r="AB11" i="3" s="1"/>
  <c r="AC11" i="3" s="1" a="1"/>
  <c r="AC11" i="3" s="1"/>
  <c r="AD11" i="3" s="1" a="1"/>
  <c r="AD11" i="3" s="1"/>
  <c r="AE11" i="3" s="1" a="1"/>
  <c r="AE11" i="3" s="1"/>
  <c r="AF11" i="3" s="1" a="1"/>
  <c r="AF11" i="3" s="1"/>
  <c r="AG11" i="3" s="1" a="1"/>
  <c r="AG11" i="3" s="1"/>
  <c r="AH11" i="3" s="1" a="1"/>
  <c r="AH11" i="3" s="1"/>
  <c r="AI11" i="3" s="1" a="1"/>
  <c r="AI11" i="3" s="1"/>
  <c r="AJ11" i="3" s="1" a="1"/>
  <c r="AJ11" i="3" s="1"/>
  <c r="AK11" i="3" s="1" a="1"/>
  <c r="AK11" i="3" s="1"/>
  <c r="AL11" i="3" s="1" a="1"/>
  <c r="AL11" i="3" s="1"/>
  <c r="AM11" i="3" s="1" a="1"/>
  <c r="AM11" i="3" s="1"/>
  <c r="AN11" i="3" s="1" a="1"/>
  <c r="AN11" i="3" s="1"/>
  <c r="AO11" i="3" s="1" a="1"/>
  <c r="AO11" i="3" s="1"/>
  <c r="AP11" i="3" s="1" a="1"/>
  <c r="AP11" i="3" s="1"/>
  <c r="AQ11" i="3" s="1" a="1"/>
  <c r="AQ11" i="3" s="1"/>
  <c r="AR11" i="3" s="1" a="1"/>
  <c r="AR11" i="3" s="1"/>
  <c r="AS11" i="3" s="1" a="1"/>
  <c r="AS11" i="3" s="1"/>
  <c r="AT11" i="3" s="1" a="1"/>
  <c r="AT11" i="3" s="1"/>
  <c r="AU11" i="3" s="1" a="1"/>
  <c r="AU11" i="3" s="1"/>
  <c r="AV11" i="3" s="1" a="1"/>
  <c r="AV11" i="3" s="1"/>
  <c r="AW11" i="3" s="1" a="1"/>
  <c r="AW11" i="3" s="1"/>
  <c r="AX11" i="3" s="1" a="1"/>
  <c r="AX11" i="3" s="1"/>
  <c r="AY11" i="3" s="1" a="1"/>
  <c r="AY11" i="3" s="1"/>
  <c r="AZ11" i="3" s="1" a="1"/>
  <c r="AZ11" i="3" s="1"/>
  <c r="BA11" i="3" s="1" a="1"/>
  <c r="BA11" i="3" s="1"/>
  <c r="BB11" i="3" s="1" a="1"/>
  <c r="BB11" i="3" s="1"/>
  <c r="BC11" i="3" s="1" a="1"/>
  <c r="BC11" i="3" s="1"/>
  <c r="BD11" i="3" s="1" a="1"/>
  <c r="BD11" i="3" s="1"/>
  <c r="BE11" i="3" s="1" a="1"/>
  <c r="BE11" i="3" s="1"/>
  <c r="BF11" i="3" s="1" a="1"/>
  <c r="BF11" i="3" s="1"/>
  <c r="N19" i="3" a="1"/>
  <c r="N19" i="3" s="1"/>
  <c r="O19" i="3" s="1" a="1"/>
  <c r="O19" i="3" s="1"/>
  <c r="P19" i="3" s="1" a="1"/>
  <c r="P19" i="3" s="1"/>
  <c r="Q19" i="3" s="1" a="1"/>
  <c r="Q19" i="3" s="1"/>
  <c r="R19" i="3" s="1" a="1"/>
  <c r="R19" i="3" s="1"/>
  <c r="S19" i="3" s="1" a="1"/>
  <c r="S19" i="3" s="1"/>
  <c r="T19" i="3" s="1" a="1"/>
  <c r="T19" i="3" s="1"/>
  <c r="U19" i="3" s="1" a="1"/>
  <c r="U19" i="3" s="1"/>
  <c r="V19" i="3" s="1" a="1"/>
  <c r="V19" i="3" s="1"/>
  <c r="W19" i="3" s="1" a="1"/>
  <c r="W19" i="3" s="1"/>
  <c r="X19" i="3" s="1" a="1"/>
  <c r="X19" i="3" s="1"/>
  <c r="Y19" i="3" s="1" a="1"/>
  <c r="Y19" i="3" s="1"/>
  <c r="Z19" i="3" s="1" a="1"/>
  <c r="Z19" i="3" s="1"/>
  <c r="AA19" i="3" s="1" a="1"/>
  <c r="AA19" i="3" s="1"/>
  <c r="AB19" i="3" s="1" a="1"/>
  <c r="AB19" i="3" s="1"/>
  <c r="AC19" i="3" s="1" a="1"/>
  <c r="AC19" i="3" s="1"/>
  <c r="AD19" i="3" s="1" a="1"/>
  <c r="AD19" i="3" s="1"/>
  <c r="AE19" i="3" s="1" a="1"/>
  <c r="AE19" i="3" s="1"/>
  <c r="AF19" i="3" s="1" a="1"/>
  <c r="AF19" i="3" s="1"/>
  <c r="AG19" i="3" s="1" a="1"/>
  <c r="AG19" i="3" s="1"/>
  <c r="AH19" i="3" s="1" a="1"/>
  <c r="AH19" i="3" s="1"/>
  <c r="AI19" i="3" s="1" a="1"/>
  <c r="AI19" i="3" s="1"/>
  <c r="AJ19" i="3" s="1" a="1"/>
  <c r="AJ19" i="3" s="1"/>
  <c r="AK19" i="3" s="1" a="1"/>
  <c r="AK19" i="3" s="1"/>
  <c r="AL19" i="3" s="1" a="1"/>
  <c r="AL19" i="3" s="1"/>
  <c r="AM19" i="3" s="1" a="1"/>
  <c r="AM19" i="3" s="1"/>
  <c r="AN19" i="3" s="1" a="1"/>
  <c r="AN19" i="3" s="1"/>
  <c r="AO19" i="3" s="1" a="1"/>
  <c r="AO19" i="3" s="1"/>
  <c r="AP19" i="3" s="1" a="1"/>
  <c r="AP19" i="3" s="1"/>
  <c r="AQ19" i="3" s="1" a="1"/>
  <c r="AQ19" i="3" s="1"/>
  <c r="AR19" i="3" s="1" a="1"/>
  <c r="AR19" i="3" s="1"/>
  <c r="AS19" i="3" s="1" a="1"/>
  <c r="AS19" i="3" s="1"/>
  <c r="AT19" i="3" s="1" a="1"/>
  <c r="AT19" i="3" s="1"/>
  <c r="AU19" i="3" s="1" a="1"/>
  <c r="AU19" i="3" s="1"/>
  <c r="AV19" i="3" s="1" a="1"/>
  <c r="AV19" i="3" s="1"/>
  <c r="AW19" i="3" s="1" a="1"/>
  <c r="AW19" i="3" s="1"/>
  <c r="AX19" i="3" s="1" a="1"/>
  <c r="AX19" i="3" s="1"/>
  <c r="AY19" i="3" s="1" a="1"/>
  <c r="AY19" i="3" s="1"/>
  <c r="AZ19" i="3" s="1" a="1"/>
  <c r="AZ19" i="3" s="1"/>
  <c r="BA19" i="3" s="1" a="1"/>
  <c r="BA19" i="3" s="1"/>
  <c r="BB19" i="3" s="1" a="1"/>
  <c r="BB19" i="3" s="1"/>
  <c r="BC19" i="3" s="1" a="1"/>
  <c r="BC19" i="3" s="1"/>
  <c r="BD19" i="3" s="1" a="1"/>
  <c r="BD19" i="3" s="1"/>
  <c r="BE19" i="3" s="1" a="1"/>
  <c r="BE19" i="3" s="1"/>
  <c r="BF19" i="3" s="1" a="1"/>
  <c r="BF19" i="3" s="1"/>
  <c r="E16" i="3"/>
  <c r="N14" i="3" a="1"/>
  <c r="N14" i="3" s="1"/>
  <c r="M18" i="3" a="1"/>
  <c r="M18" i="3" s="1"/>
  <c r="N18" i="3" s="1" a="1"/>
  <c r="N18" i="3" s="1"/>
  <c r="N5" i="3" a="1"/>
  <c r="N5" i="3" s="1"/>
  <c r="O5" i="3" s="1" a="1"/>
  <c r="O5" i="3" s="1"/>
  <c r="P5" i="3" s="1" a="1"/>
  <c r="P5" i="3" s="1"/>
  <c r="Q5" i="3" s="1" a="1"/>
  <c r="Q5" i="3" s="1"/>
  <c r="R5" i="3" s="1" a="1"/>
  <c r="R5" i="3" s="1"/>
  <c r="S5" i="3" s="1" a="1"/>
  <c r="S5" i="3" s="1"/>
  <c r="T5" i="3" s="1" a="1"/>
  <c r="T5" i="3" s="1"/>
  <c r="U5" i="3" s="1" a="1"/>
  <c r="U5" i="3" s="1"/>
  <c r="V5" i="3" s="1" a="1"/>
  <c r="V5" i="3" s="1"/>
  <c r="W5" i="3" s="1" a="1"/>
  <c r="W5" i="3" s="1"/>
  <c r="X5" i="3" s="1" a="1"/>
  <c r="X5" i="3" s="1"/>
  <c r="Y5" i="3" s="1" a="1"/>
  <c r="Y5" i="3" s="1"/>
  <c r="Z5" i="3" s="1" a="1"/>
  <c r="Z5" i="3" s="1"/>
  <c r="AA5" i="3" s="1" a="1"/>
  <c r="AA5" i="3" s="1"/>
  <c r="AB5" i="3" s="1" a="1"/>
  <c r="AB5" i="3" s="1"/>
  <c r="AC5" i="3" s="1" a="1"/>
  <c r="AC5" i="3" s="1"/>
  <c r="AD5" i="3" s="1" a="1"/>
  <c r="AD5" i="3" s="1"/>
  <c r="AE5" i="3" s="1" a="1"/>
  <c r="AE5" i="3" s="1"/>
  <c r="AF5" i="3" s="1" a="1"/>
  <c r="AF5" i="3" s="1"/>
  <c r="AG5" i="3" s="1" a="1"/>
  <c r="AG5" i="3" s="1"/>
  <c r="AH5" i="3" s="1" a="1"/>
  <c r="AH5" i="3" s="1"/>
  <c r="AI5" i="3" s="1" a="1"/>
  <c r="AI5" i="3" s="1"/>
  <c r="AJ5" i="3" s="1" a="1"/>
  <c r="AJ5" i="3" s="1"/>
  <c r="AK5" i="3" s="1" a="1"/>
  <c r="AK5" i="3" s="1"/>
  <c r="AL5" i="3" s="1" a="1"/>
  <c r="AL5" i="3" s="1"/>
  <c r="AM5" i="3" s="1" a="1"/>
  <c r="AM5" i="3" s="1"/>
  <c r="AN5" i="3" s="1" a="1"/>
  <c r="AN5" i="3" s="1"/>
  <c r="AO5" i="3" s="1" a="1"/>
  <c r="AO5" i="3" s="1"/>
  <c r="AP5" i="3" s="1" a="1"/>
  <c r="AP5" i="3" s="1"/>
  <c r="AQ5" i="3" s="1" a="1"/>
  <c r="AQ5" i="3" s="1"/>
  <c r="AR5" i="3" s="1" a="1"/>
  <c r="AR5" i="3" s="1"/>
  <c r="AS5" i="3" s="1" a="1"/>
  <c r="AS5" i="3" s="1"/>
  <c r="AT5" i="3" s="1" a="1"/>
  <c r="AT5" i="3" s="1"/>
  <c r="AU5" i="3" s="1" a="1"/>
  <c r="AU5" i="3" s="1"/>
  <c r="AV5" i="3" s="1" a="1"/>
  <c r="AV5" i="3" s="1"/>
  <c r="AW5" i="3" s="1" a="1"/>
  <c r="AW5" i="3" s="1"/>
  <c r="AX5" i="3" s="1" a="1"/>
  <c r="AX5" i="3" s="1"/>
  <c r="AY5" i="3" s="1" a="1"/>
  <c r="AY5" i="3" s="1"/>
  <c r="AZ5" i="3" s="1" a="1"/>
  <c r="AZ5" i="3" s="1"/>
  <c r="BA5" i="3" s="1" a="1"/>
  <c r="BA5" i="3" s="1"/>
  <c r="BB5" i="3" s="1" a="1"/>
  <c r="BB5" i="3" s="1"/>
  <c r="BC5" i="3" s="1" a="1"/>
  <c r="BC5" i="3" s="1"/>
  <c r="BD5" i="3" s="1" a="1"/>
  <c r="BD5" i="3" s="1"/>
  <c r="BE5" i="3" s="1" a="1"/>
  <c r="BE5" i="3" s="1"/>
  <c r="BF5" i="3" s="1" a="1"/>
  <c r="BF5" i="3" s="1"/>
  <c r="E34" i="3"/>
  <c r="N23" i="3" a="1"/>
  <c r="N23" i="3" s="1"/>
  <c r="O23" i="3" s="1" a="1"/>
  <c r="O23" i="3" s="1"/>
  <c r="P23" i="3" s="1" a="1"/>
  <c r="P23" i="3" s="1"/>
  <c r="Q23" i="3" s="1" a="1"/>
  <c r="Q23" i="3" s="1"/>
  <c r="R23" i="3" s="1" a="1"/>
  <c r="R23" i="3" s="1"/>
  <c r="S23" i="3" s="1" a="1"/>
  <c r="S23" i="3" s="1"/>
  <c r="T23" i="3" s="1" a="1"/>
  <c r="T23" i="3" s="1"/>
  <c r="U23" i="3" s="1" a="1"/>
  <c r="U23" i="3" s="1"/>
  <c r="V23" i="3" s="1" a="1"/>
  <c r="V23" i="3" s="1"/>
  <c r="W23" i="3" s="1" a="1"/>
  <c r="W23" i="3" s="1"/>
  <c r="X23" i="3" s="1" a="1"/>
  <c r="X23" i="3" s="1"/>
  <c r="Y23" i="3" s="1" a="1"/>
  <c r="Y23" i="3" s="1"/>
  <c r="Z23" i="3" s="1" a="1"/>
  <c r="Z23" i="3" s="1"/>
  <c r="AA23" i="3" s="1" a="1"/>
  <c r="AA23" i="3" s="1"/>
  <c r="AB23" i="3" s="1" a="1"/>
  <c r="AB23" i="3" s="1"/>
  <c r="AC23" i="3" s="1" a="1"/>
  <c r="AC23" i="3" s="1"/>
  <c r="AD23" i="3" s="1" a="1"/>
  <c r="AD23" i="3" s="1"/>
  <c r="AE23" i="3" s="1" a="1"/>
  <c r="AE23" i="3" s="1"/>
  <c r="AF23" i="3" s="1" a="1"/>
  <c r="AF23" i="3" s="1"/>
  <c r="AG23" i="3" s="1" a="1"/>
  <c r="AG23" i="3" s="1"/>
  <c r="AH23" i="3" s="1" a="1"/>
  <c r="AH23" i="3" s="1"/>
  <c r="AI23" i="3" s="1" a="1"/>
  <c r="AI23" i="3" s="1"/>
  <c r="AJ23" i="3" s="1" a="1"/>
  <c r="AJ23" i="3" s="1"/>
  <c r="AK23" i="3" s="1" a="1"/>
  <c r="AK23" i="3" s="1"/>
  <c r="AL23" i="3" s="1" a="1"/>
  <c r="AL23" i="3" s="1"/>
  <c r="AM23" i="3" s="1" a="1"/>
  <c r="AM23" i="3" s="1"/>
  <c r="AN23" i="3" s="1" a="1"/>
  <c r="AN23" i="3" s="1"/>
  <c r="AO23" i="3" s="1" a="1"/>
  <c r="AO23" i="3" s="1"/>
  <c r="AP23" i="3" s="1" a="1"/>
  <c r="AP23" i="3" s="1"/>
  <c r="AQ23" i="3" s="1" a="1"/>
  <c r="AQ23" i="3" s="1"/>
  <c r="AR23" i="3" s="1" a="1"/>
  <c r="AR23" i="3" s="1"/>
  <c r="AS23" i="3" s="1" a="1"/>
  <c r="AS23" i="3" s="1"/>
  <c r="AT23" i="3" s="1" a="1"/>
  <c r="AT23" i="3" s="1"/>
  <c r="AU23" i="3" s="1" a="1"/>
  <c r="AU23" i="3" s="1"/>
  <c r="AV23" i="3" s="1" a="1"/>
  <c r="AV23" i="3" s="1"/>
  <c r="AW23" i="3" s="1" a="1"/>
  <c r="AW23" i="3" s="1"/>
  <c r="AX23" i="3" s="1" a="1"/>
  <c r="AX23" i="3" s="1"/>
  <c r="AY23" i="3" s="1" a="1"/>
  <c r="AY23" i="3" s="1"/>
  <c r="AZ23" i="3" s="1" a="1"/>
  <c r="AZ23" i="3" s="1"/>
  <c r="BA23" i="3" s="1" a="1"/>
  <c r="BA23" i="3" s="1"/>
  <c r="BB23" i="3" s="1" a="1"/>
  <c r="BB23" i="3" s="1"/>
  <c r="BC23" i="3" s="1" a="1"/>
  <c r="BC23" i="3" s="1"/>
  <c r="BD23" i="3" s="1" a="1"/>
  <c r="BD23" i="3" s="1"/>
  <c r="BE23" i="3" s="1" a="1"/>
  <c r="BE23" i="3" s="1"/>
  <c r="BF23" i="3" s="1" a="1"/>
  <c r="BF23" i="3" s="1"/>
  <c r="E14" i="3"/>
  <c r="E38" i="3"/>
  <c r="P30" i="3" a="1"/>
  <c r="P30" i="3" s="1"/>
  <c r="Q30" i="3" s="1" a="1"/>
  <c r="Q30" i="3" s="1"/>
  <c r="R30" i="3" s="1" a="1"/>
  <c r="R30" i="3" s="1"/>
  <c r="S30" i="3" s="1" a="1"/>
  <c r="S30" i="3" s="1"/>
  <c r="T30" i="3" s="1" a="1"/>
  <c r="T30" i="3" s="1"/>
  <c r="U30" i="3" s="1" a="1"/>
  <c r="U30" i="3" s="1"/>
  <c r="V30" i="3" s="1" a="1"/>
  <c r="V30" i="3" s="1"/>
  <c r="W30" i="3" s="1" a="1"/>
  <c r="W30" i="3" s="1"/>
  <c r="X30" i="3" s="1" a="1"/>
  <c r="X30" i="3" s="1"/>
  <c r="Y30" i="3" s="1" a="1"/>
  <c r="Y30" i="3" s="1"/>
  <c r="Z30" i="3" s="1" a="1"/>
  <c r="Z30" i="3" s="1"/>
  <c r="AA30" i="3" s="1" a="1"/>
  <c r="AA30" i="3" s="1"/>
  <c r="AB30" i="3" s="1" a="1"/>
  <c r="AB30" i="3" s="1"/>
  <c r="AC30" i="3" s="1" a="1"/>
  <c r="AC30" i="3" s="1"/>
  <c r="AD30" i="3" s="1" a="1"/>
  <c r="AD30" i="3" s="1"/>
  <c r="AE30" i="3" s="1" a="1"/>
  <c r="AE30" i="3" s="1"/>
  <c r="AF30" i="3" s="1" a="1"/>
  <c r="AF30" i="3" s="1"/>
  <c r="AG30" i="3" s="1" a="1"/>
  <c r="AG30" i="3" s="1"/>
  <c r="AH30" i="3" s="1" a="1"/>
  <c r="AH30" i="3" s="1"/>
  <c r="AI30" i="3" s="1" a="1"/>
  <c r="AI30" i="3" s="1"/>
  <c r="AJ30" i="3" s="1" a="1"/>
  <c r="AJ30" i="3" s="1"/>
  <c r="AK30" i="3" s="1" a="1"/>
  <c r="AK30" i="3" s="1"/>
  <c r="AL30" i="3" s="1" a="1"/>
  <c r="AL30" i="3" s="1"/>
  <c r="AM30" i="3" s="1" a="1"/>
  <c r="AM30" i="3" s="1"/>
  <c r="AN30" i="3" s="1" a="1"/>
  <c r="AN30" i="3" s="1"/>
  <c r="AO30" i="3" s="1" a="1"/>
  <c r="AO30" i="3" s="1"/>
  <c r="AP30" i="3" s="1" a="1"/>
  <c r="AP30" i="3" s="1"/>
  <c r="AQ30" i="3" s="1" a="1"/>
  <c r="AQ30" i="3" s="1"/>
  <c r="AR30" i="3" s="1" a="1"/>
  <c r="AR30" i="3" s="1"/>
  <c r="AS30" i="3" s="1" a="1"/>
  <c r="AS30" i="3" s="1"/>
  <c r="AT30" i="3" s="1" a="1"/>
  <c r="AT30" i="3" s="1"/>
  <c r="AU30" i="3" s="1" a="1"/>
  <c r="AU30" i="3" s="1"/>
  <c r="AV30" i="3" s="1" a="1"/>
  <c r="AV30" i="3" s="1"/>
  <c r="AW30" i="3" s="1" a="1"/>
  <c r="AW30" i="3" s="1"/>
  <c r="AX30" i="3" s="1" a="1"/>
  <c r="AX30" i="3" s="1"/>
  <c r="AY30" i="3" s="1" a="1"/>
  <c r="AY30" i="3" s="1"/>
  <c r="AZ30" i="3" s="1" a="1"/>
  <c r="AZ30" i="3" s="1"/>
  <c r="BA30" i="3" s="1" a="1"/>
  <c r="BA30" i="3" s="1"/>
  <c r="BB30" i="3" s="1" a="1"/>
  <c r="BB30" i="3" s="1"/>
  <c r="BC30" i="3" s="1" a="1"/>
  <c r="BC30" i="3" s="1"/>
  <c r="BD30" i="3" s="1" a="1"/>
  <c r="BD30" i="3" s="1"/>
  <c r="BE30" i="3" s="1" a="1"/>
  <c r="BE30" i="3" s="1"/>
  <c r="BF30" i="3" s="1" a="1"/>
  <c r="BF30" i="3" s="1"/>
  <c r="N12" i="3" a="1"/>
  <c r="N12" i="3" s="1"/>
  <c r="O12" i="3" s="1" a="1"/>
  <c r="O12" i="3" s="1"/>
  <c r="P12" i="3" s="1" a="1"/>
  <c r="P12" i="3" s="1"/>
  <c r="Q12" i="3" s="1" a="1"/>
  <c r="Q12" i="3" s="1"/>
  <c r="R12" i="3" s="1" a="1"/>
  <c r="R12" i="3" s="1"/>
  <c r="S12" i="3" s="1" a="1"/>
  <c r="S12" i="3" s="1"/>
  <c r="T12" i="3" s="1" a="1"/>
  <c r="T12" i="3" s="1"/>
  <c r="U12" i="3" s="1" a="1"/>
  <c r="U12" i="3" s="1"/>
  <c r="V12" i="3" s="1" a="1"/>
  <c r="V12" i="3" s="1"/>
  <c r="W12" i="3" s="1" a="1"/>
  <c r="W12" i="3" s="1"/>
  <c r="X12" i="3" s="1" a="1"/>
  <c r="X12" i="3" s="1"/>
  <c r="Y12" i="3" s="1" a="1"/>
  <c r="Y12" i="3" s="1"/>
  <c r="Z12" i="3" s="1" a="1"/>
  <c r="Z12" i="3" s="1"/>
  <c r="AA12" i="3" s="1" a="1"/>
  <c r="AA12" i="3" s="1"/>
  <c r="AB12" i="3" s="1" a="1"/>
  <c r="AB12" i="3" s="1"/>
  <c r="AC12" i="3" s="1" a="1"/>
  <c r="AC12" i="3" s="1"/>
  <c r="AD12" i="3" s="1" a="1"/>
  <c r="AD12" i="3" s="1"/>
  <c r="AE12" i="3" s="1" a="1"/>
  <c r="AE12" i="3" s="1"/>
  <c r="AF12" i="3" s="1" a="1"/>
  <c r="AF12" i="3" s="1"/>
  <c r="AG12" i="3" s="1" a="1"/>
  <c r="AG12" i="3" s="1"/>
  <c r="AH12" i="3" s="1" a="1"/>
  <c r="AH12" i="3" s="1"/>
  <c r="AI12" i="3" s="1" a="1"/>
  <c r="AI12" i="3" s="1"/>
  <c r="AJ12" i="3" s="1" a="1"/>
  <c r="AJ12" i="3" s="1"/>
  <c r="AK12" i="3" s="1" a="1"/>
  <c r="AK12" i="3" s="1"/>
  <c r="AL12" i="3" s="1" a="1"/>
  <c r="AL12" i="3" s="1"/>
  <c r="AM12" i="3" s="1" a="1"/>
  <c r="AM12" i="3" s="1"/>
  <c r="AN12" i="3" s="1" a="1"/>
  <c r="AN12" i="3" s="1"/>
  <c r="AO12" i="3" s="1" a="1"/>
  <c r="AO12" i="3" s="1"/>
  <c r="AP12" i="3" s="1" a="1"/>
  <c r="AP12" i="3" s="1"/>
  <c r="AQ12" i="3" s="1" a="1"/>
  <c r="AQ12" i="3" s="1"/>
  <c r="AR12" i="3" s="1" a="1"/>
  <c r="AR12" i="3" s="1"/>
  <c r="AS12" i="3" s="1" a="1"/>
  <c r="AS12" i="3" s="1"/>
  <c r="AT12" i="3" s="1" a="1"/>
  <c r="AT12" i="3" s="1"/>
  <c r="AU12" i="3" s="1" a="1"/>
  <c r="AU12" i="3" s="1"/>
  <c r="AV12" i="3" s="1" a="1"/>
  <c r="AV12" i="3" s="1"/>
  <c r="AW12" i="3" s="1" a="1"/>
  <c r="AW12" i="3" s="1"/>
  <c r="AX12" i="3" s="1" a="1"/>
  <c r="AX12" i="3" s="1"/>
  <c r="AY12" i="3" s="1" a="1"/>
  <c r="AY12" i="3" s="1"/>
  <c r="AZ12" i="3" s="1" a="1"/>
  <c r="AZ12" i="3" s="1"/>
  <c r="BA12" i="3" s="1" a="1"/>
  <c r="BA12" i="3" s="1"/>
  <c r="BB12" i="3" s="1" a="1"/>
  <c r="BB12" i="3" s="1"/>
  <c r="BC12" i="3" s="1" a="1"/>
  <c r="BC12" i="3" s="1"/>
  <c r="BD12" i="3" s="1" a="1"/>
  <c r="BD12" i="3" s="1"/>
  <c r="BE12" i="3" s="1" a="1"/>
  <c r="BE12" i="3" s="1"/>
  <c r="BF12" i="3" s="1" a="1"/>
  <c r="BF12" i="3" s="1"/>
  <c r="Q4" i="4" a="1"/>
  <c r="Q4" i="4" s="1"/>
  <c r="N41" i="3" a="1"/>
  <c r="N41" i="3" s="1"/>
  <c r="O41" i="3" s="1" a="1"/>
  <c r="O41" i="3" s="1"/>
  <c r="P41" i="3" s="1" a="1"/>
  <c r="P41" i="3" s="1"/>
  <c r="Q41" i="3" s="1" a="1"/>
  <c r="Q41" i="3" s="1"/>
  <c r="R41" i="3" s="1" a="1"/>
  <c r="R41" i="3" s="1"/>
  <c r="S41" i="3" s="1" a="1"/>
  <c r="S41" i="3" s="1"/>
  <c r="T41" i="3" s="1" a="1"/>
  <c r="T41" i="3" s="1"/>
  <c r="U41" i="3" s="1" a="1"/>
  <c r="U41" i="3" s="1"/>
  <c r="V41" i="3" s="1" a="1"/>
  <c r="V41" i="3" s="1"/>
  <c r="W41" i="3" s="1" a="1"/>
  <c r="W41" i="3" s="1"/>
  <c r="X41" i="3" s="1" a="1"/>
  <c r="X41" i="3" s="1"/>
  <c r="Y41" i="3" s="1" a="1"/>
  <c r="Y41" i="3" s="1"/>
  <c r="Z41" i="3" s="1" a="1"/>
  <c r="Z41" i="3" s="1"/>
  <c r="AA41" i="3" s="1" a="1"/>
  <c r="AA41" i="3" s="1"/>
  <c r="AB41" i="3" s="1" a="1"/>
  <c r="AB41" i="3" s="1"/>
  <c r="AC41" i="3" s="1" a="1"/>
  <c r="AC41" i="3" s="1"/>
  <c r="AD41" i="3" s="1" a="1"/>
  <c r="AD41" i="3" s="1"/>
  <c r="AE41" i="3" s="1" a="1"/>
  <c r="AE41" i="3" s="1"/>
  <c r="AF41" i="3" s="1" a="1"/>
  <c r="AF41" i="3" s="1"/>
  <c r="AG41" i="3" s="1" a="1"/>
  <c r="AG41" i="3" s="1"/>
  <c r="AH41" i="3" s="1" a="1"/>
  <c r="AH41" i="3" s="1"/>
  <c r="AI41" i="3" s="1" a="1"/>
  <c r="AI41" i="3" s="1"/>
  <c r="AJ41" i="3" s="1" a="1"/>
  <c r="AJ41" i="3" s="1"/>
  <c r="AK41" i="3" s="1" a="1"/>
  <c r="AK41" i="3" s="1"/>
  <c r="AL41" i="3" s="1" a="1"/>
  <c r="AL41" i="3" s="1"/>
  <c r="AM41" i="3" s="1" a="1"/>
  <c r="AM41" i="3" s="1"/>
  <c r="AN41" i="3" s="1" a="1"/>
  <c r="AN41" i="3" s="1"/>
  <c r="AO41" i="3" s="1" a="1"/>
  <c r="AO41" i="3" s="1"/>
  <c r="AP41" i="3" s="1" a="1"/>
  <c r="AP41" i="3" s="1"/>
  <c r="AQ41" i="3" s="1" a="1"/>
  <c r="AQ41" i="3" s="1"/>
  <c r="AR41" i="3" s="1" a="1"/>
  <c r="AR41" i="3" s="1"/>
  <c r="AS41" i="3" s="1" a="1"/>
  <c r="AS41" i="3" s="1"/>
  <c r="AT41" i="3" s="1" a="1"/>
  <c r="AT41" i="3" s="1"/>
  <c r="AU41" i="3" s="1" a="1"/>
  <c r="AU41" i="3" s="1"/>
  <c r="AV41" i="3" s="1" a="1"/>
  <c r="AV41" i="3" s="1"/>
  <c r="AW41" i="3" s="1" a="1"/>
  <c r="AW41" i="3" s="1"/>
  <c r="AX41" i="3" s="1" a="1"/>
  <c r="AX41" i="3" s="1"/>
  <c r="AY41" i="3" s="1" a="1"/>
  <c r="AY41" i="3" s="1"/>
  <c r="AZ41" i="3" s="1" a="1"/>
  <c r="AZ41" i="3" s="1"/>
  <c r="BA41" i="3" s="1" a="1"/>
  <c r="BA41" i="3" s="1"/>
  <c r="BB41" i="3" s="1" a="1"/>
  <c r="BB41" i="3" s="1"/>
  <c r="BC41" i="3" s="1" a="1"/>
  <c r="BC41" i="3" s="1"/>
  <c r="BD41" i="3" s="1" a="1"/>
  <c r="BD41" i="3" s="1"/>
  <c r="BE41" i="3" s="1" a="1"/>
  <c r="BE41" i="3" s="1"/>
  <c r="BF41" i="3" s="1" a="1"/>
  <c r="BF41" i="3" s="1"/>
  <c r="N45" i="3" a="1"/>
  <c r="N45" i="3" s="1"/>
  <c r="O45" i="3" s="1" a="1"/>
  <c r="O45" i="3" s="1"/>
  <c r="P45" i="3" s="1" a="1"/>
  <c r="P45" i="3" s="1"/>
  <c r="Q45" i="3" s="1" a="1"/>
  <c r="Q45" i="3" s="1"/>
  <c r="R45" i="3" s="1" a="1"/>
  <c r="R45" i="3" s="1"/>
  <c r="S45" i="3" s="1" a="1"/>
  <c r="S45" i="3" s="1"/>
  <c r="T45" i="3" s="1" a="1"/>
  <c r="T45" i="3" s="1"/>
  <c r="U45" i="3" s="1" a="1"/>
  <c r="U45" i="3" s="1"/>
  <c r="V45" i="3" s="1" a="1"/>
  <c r="V45" i="3" s="1"/>
  <c r="W45" i="3" s="1" a="1"/>
  <c r="W45" i="3" s="1"/>
  <c r="X45" i="3" s="1" a="1"/>
  <c r="X45" i="3" s="1"/>
  <c r="Y45" i="3" s="1" a="1"/>
  <c r="Y45" i="3" s="1"/>
  <c r="Z45" i="3" s="1" a="1"/>
  <c r="Z45" i="3" s="1"/>
  <c r="AA45" i="3" s="1" a="1"/>
  <c r="AA45" i="3" s="1"/>
  <c r="AB45" i="3" s="1" a="1"/>
  <c r="AB45" i="3" s="1"/>
  <c r="AC45" i="3" s="1" a="1"/>
  <c r="AC45" i="3" s="1"/>
  <c r="AD45" i="3" s="1" a="1"/>
  <c r="AD45" i="3" s="1"/>
  <c r="AE45" i="3" s="1" a="1"/>
  <c r="AE45" i="3" s="1"/>
  <c r="AF45" i="3" s="1" a="1"/>
  <c r="AF45" i="3" s="1"/>
  <c r="AG45" i="3" s="1" a="1"/>
  <c r="AG45" i="3" s="1"/>
  <c r="AH45" i="3" s="1" a="1"/>
  <c r="AH45" i="3" s="1"/>
  <c r="AI45" i="3" s="1" a="1"/>
  <c r="AI45" i="3" s="1"/>
  <c r="AJ45" i="3" s="1" a="1"/>
  <c r="AJ45" i="3" s="1"/>
  <c r="AK45" i="3" s="1" a="1"/>
  <c r="AK45" i="3" s="1"/>
  <c r="AL45" i="3" s="1" a="1"/>
  <c r="AL45" i="3" s="1"/>
  <c r="AM45" i="3" s="1" a="1"/>
  <c r="AM45" i="3" s="1"/>
  <c r="AN45" i="3" s="1" a="1"/>
  <c r="AN45" i="3" s="1"/>
  <c r="AO45" i="3" s="1" a="1"/>
  <c r="AO45" i="3" s="1"/>
  <c r="AP45" i="3" s="1" a="1"/>
  <c r="AP45" i="3" s="1"/>
  <c r="AQ45" i="3" s="1" a="1"/>
  <c r="AQ45" i="3" s="1"/>
  <c r="AR45" i="3" s="1" a="1"/>
  <c r="AR45" i="3" s="1"/>
  <c r="AS45" i="3" s="1" a="1"/>
  <c r="AS45" i="3" s="1"/>
  <c r="AT45" i="3" s="1" a="1"/>
  <c r="AT45" i="3" s="1"/>
  <c r="AU45" i="3" s="1" a="1"/>
  <c r="AU45" i="3" s="1"/>
  <c r="AV45" i="3" s="1" a="1"/>
  <c r="AV45" i="3" s="1"/>
  <c r="AW45" i="3" s="1" a="1"/>
  <c r="AW45" i="3" s="1"/>
  <c r="AX45" i="3" s="1" a="1"/>
  <c r="AX45" i="3" s="1"/>
  <c r="AY45" i="3" s="1" a="1"/>
  <c r="AY45" i="3" s="1"/>
  <c r="AZ45" i="3" s="1" a="1"/>
  <c r="AZ45" i="3" s="1"/>
  <c r="BA45" i="3" s="1" a="1"/>
  <c r="BA45" i="3" s="1"/>
  <c r="BB45" i="3" s="1" a="1"/>
  <c r="BB45" i="3" s="1"/>
  <c r="BC45" i="3" s="1" a="1"/>
  <c r="BC45" i="3" s="1"/>
  <c r="BD45" i="3" s="1" a="1"/>
  <c r="BD45" i="3" s="1"/>
  <c r="BE45" i="3" s="1" a="1"/>
  <c r="BE45" i="3" s="1"/>
  <c r="BF45" i="3" s="1" a="1"/>
  <c r="BF45" i="3" s="1"/>
  <c r="M20" i="3" a="1"/>
  <c r="M20" i="3" s="1"/>
  <c r="N20" i="3" s="1" a="1"/>
  <c r="N20" i="3" s="1"/>
  <c r="O20" i="3" s="1" a="1"/>
  <c r="O20" i="3" s="1"/>
  <c r="P20" i="3" s="1" a="1"/>
  <c r="P20" i="3" s="1"/>
  <c r="Q20" i="3" s="1" a="1"/>
  <c r="Q20" i="3" s="1"/>
  <c r="R20" i="3" s="1" a="1"/>
  <c r="R20" i="3" s="1"/>
  <c r="S20" i="3" s="1" a="1"/>
  <c r="S20" i="3" s="1"/>
  <c r="T20" i="3" s="1" a="1"/>
  <c r="T20" i="3" s="1"/>
  <c r="U20" i="3" s="1" a="1"/>
  <c r="U20" i="3" s="1"/>
  <c r="V20" i="3" s="1" a="1"/>
  <c r="V20" i="3" s="1"/>
  <c r="W20" i="3" s="1" a="1"/>
  <c r="W20" i="3" s="1"/>
  <c r="X20" i="3" s="1" a="1"/>
  <c r="X20" i="3" s="1"/>
  <c r="Y20" i="3" s="1" a="1"/>
  <c r="Y20" i="3" s="1"/>
  <c r="Z20" i="3" s="1" a="1"/>
  <c r="Z20" i="3" s="1"/>
  <c r="AA20" i="3" s="1" a="1"/>
  <c r="AA20" i="3" s="1"/>
  <c r="AB20" i="3" s="1" a="1"/>
  <c r="AB20" i="3" s="1"/>
  <c r="AC20" i="3" s="1" a="1"/>
  <c r="AC20" i="3" s="1"/>
  <c r="AD20" i="3" s="1" a="1"/>
  <c r="AD20" i="3" s="1"/>
  <c r="AE20" i="3" s="1" a="1"/>
  <c r="AE20" i="3" s="1"/>
  <c r="AF20" i="3" s="1" a="1"/>
  <c r="AF20" i="3" s="1"/>
  <c r="AG20" i="3" s="1" a="1"/>
  <c r="AG20" i="3" s="1"/>
  <c r="AH20" i="3" s="1" a="1"/>
  <c r="AH20" i="3" s="1"/>
  <c r="AI20" i="3" s="1" a="1"/>
  <c r="AI20" i="3" s="1"/>
  <c r="AJ20" i="3" s="1" a="1"/>
  <c r="AJ20" i="3" s="1"/>
  <c r="AK20" i="3" s="1" a="1"/>
  <c r="AK20" i="3" s="1"/>
  <c r="AL20" i="3" s="1" a="1"/>
  <c r="AL20" i="3" s="1"/>
  <c r="AM20" i="3" s="1" a="1"/>
  <c r="AM20" i="3" s="1"/>
  <c r="AN20" i="3" s="1" a="1"/>
  <c r="AN20" i="3" s="1"/>
  <c r="AO20" i="3" s="1" a="1"/>
  <c r="AO20" i="3" s="1"/>
  <c r="AP20" i="3" s="1" a="1"/>
  <c r="AP20" i="3" s="1"/>
  <c r="AQ20" i="3" s="1" a="1"/>
  <c r="AQ20" i="3" s="1"/>
  <c r="AR20" i="3" s="1" a="1"/>
  <c r="AR20" i="3" s="1"/>
  <c r="AS20" i="3" s="1" a="1"/>
  <c r="AS20" i="3" s="1"/>
  <c r="AT20" i="3" s="1" a="1"/>
  <c r="AT20" i="3" s="1"/>
  <c r="AU20" i="3" s="1" a="1"/>
  <c r="AU20" i="3" s="1"/>
  <c r="AV20" i="3" s="1" a="1"/>
  <c r="AV20" i="3" s="1"/>
  <c r="AW20" i="3" s="1" a="1"/>
  <c r="AW20" i="3" s="1"/>
  <c r="AX20" i="3" s="1" a="1"/>
  <c r="AX20" i="3" s="1"/>
  <c r="AY20" i="3" s="1" a="1"/>
  <c r="AY20" i="3" s="1"/>
  <c r="AZ20" i="3" s="1" a="1"/>
  <c r="AZ20" i="3" s="1"/>
  <c r="BA20" i="3" s="1" a="1"/>
  <c r="BA20" i="3" s="1"/>
  <c r="BB20" i="3" s="1" a="1"/>
  <c r="BB20" i="3" s="1"/>
  <c r="BC20" i="3" s="1" a="1"/>
  <c r="BC20" i="3" s="1"/>
  <c r="BD20" i="3" s="1" a="1"/>
  <c r="BD20" i="3" s="1"/>
  <c r="BE20" i="3" s="1" a="1"/>
  <c r="BE20" i="3" s="1"/>
  <c r="BF20" i="3" s="1" a="1"/>
  <c r="BF20" i="3" s="1"/>
  <c r="N7" i="3" a="1"/>
  <c r="N7" i="3" s="1"/>
  <c r="O7" i="3" s="1" a="1"/>
  <c r="O7" i="3" s="1"/>
  <c r="P7" i="3" s="1" a="1"/>
  <c r="P7" i="3" s="1"/>
  <c r="Q7" i="3" s="1" a="1"/>
  <c r="Q7" i="3" s="1"/>
  <c r="R7" i="3" s="1" a="1"/>
  <c r="R7" i="3" s="1"/>
  <c r="S7" i="3" s="1" a="1"/>
  <c r="S7" i="3" s="1"/>
  <c r="T7" i="3" s="1" a="1"/>
  <c r="T7" i="3" s="1"/>
  <c r="U7" i="3" s="1" a="1"/>
  <c r="U7" i="3" s="1"/>
  <c r="V7" i="3" s="1" a="1"/>
  <c r="V7" i="3" s="1"/>
  <c r="W7" i="3" s="1" a="1"/>
  <c r="W7" i="3" s="1"/>
  <c r="X7" i="3" s="1" a="1"/>
  <c r="X7" i="3" s="1"/>
  <c r="Y7" i="3" s="1" a="1"/>
  <c r="Y7" i="3" s="1"/>
  <c r="Z7" i="3" s="1" a="1"/>
  <c r="Z7" i="3" s="1"/>
  <c r="AA7" i="3" s="1" a="1"/>
  <c r="AA7" i="3" s="1"/>
  <c r="AB7" i="3" s="1" a="1"/>
  <c r="AB7" i="3" s="1"/>
  <c r="AC7" i="3" s="1" a="1"/>
  <c r="AC7" i="3" s="1"/>
  <c r="AD7" i="3" s="1" a="1"/>
  <c r="AD7" i="3" s="1"/>
  <c r="AE7" i="3" s="1" a="1"/>
  <c r="AE7" i="3" s="1"/>
  <c r="AF7" i="3" s="1" a="1"/>
  <c r="AF7" i="3" s="1"/>
  <c r="AG7" i="3" s="1" a="1"/>
  <c r="AG7" i="3" s="1"/>
  <c r="AH7" i="3" s="1" a="1"/>
  <c r="AH7" i="3" s="1"/>
  <c r="AI7" i="3" s="1" a="1"/>
  <c r="AI7" i="3" s="1"/>
  <c r="AJ7" i="3" s="1" a="1"/>
  <c r="AJ7" i="3" s="1"/>
  <c r="AK7" i="3" s="1" a="1"/>
  <c r="AK7" i="3" s="1"/>
  <c r="AL7" i="3" s="1" a="1"/>
  <c r="AL7" i="3" s="1"/>
  <c r="AM7" i="3" s="1" a="1"/>
  <c r="AM7" i="3" s="1"/>
  <c r="AN7" i="3" s="1" a="1"/>
  <c r="AN7" i="3" s="1"/>
  <c r="AO7" i="3" s="1" a="1"/>
  <c r="AO7" i="3" s="1"/>
  <c r="AP7" i="3" s="1" a="1"/>
  <c r="AP7" i="3" s="1"/>
  <c r="AQ7" i="3" s="1" a="1"/>
  <c r="AQ7" i="3" s="1"/>
  <c r="AR7" i="3" s="1" a="1"/>
  <c r="AR7" i="3" s="1"/>
  <c r="AS7" i="3" s="1" a="1"/>
  <c r="AS7" i="3" s="1"/>
  <c r="AT7" i="3" s="1" a="1"/>
  <c r="AT7" i="3" s="1"/>
  <c r="AU7" i="3" s="1" a="1"/>
  <c r="AU7" i="3" s="1"/>
  <c r="AV7" i="3" s="1" a="1"/>
  <c r="AV7" i="3" s="1"/>
  <c r="AW7" i="3" s="1" a="1"/>
  <c r="AW7" i="3" s="1"/>
  <c r="AX7" i="3" s="1" a="1"/>
  <c r="AX7" i="3" s="1"/>
  <c r="AY7" i="3" s="1" a="1"/>
  <c r="AY7" i="3" s="1"/>
  <c r="AZ7" i="3" s="1" a="1"/>
  <c r="AZ7" i="3" s="1"/>
  <c r="BA7" i="3" s="1" a="1"/>
  <c r="BA7" i="3" s="1"/>
  <c r="BB7" i="3" s="1" a="1"/>
  <c r="BB7" i="3" s="1"/>
  <c r="BC7" i="3" s="1" a="1"/>
  <c r="BC7" i="3" s="1"/>
  <c r="BD7" i="3" s="1" a="1"/>
  <c r="BD7" i="3" s="1"/>
  <c r="BE7" i="3" s="1" a="1"/>
  <c r="BE7" i="3" s="1"/>
  <c r="BF7" i="3" s="1" a="1"/>
  <c r="BF7" i="3" s="1"/>
  <c r="E37" i="3"/>
  <c r="M2" i="20"/>
  <c r="K2" i="4"/>
  <c r="M2" i="4" s="1"/>
  <c r="K2" i="20"/>
  <c r="D5" i="20" s="1"/>
  <c r="E6" i="3"/>
  <c r="P2" i="3" a="1"/>
  <c r="P2" i="3" s="1"/>
  <c r="Q2" i="3" s="1" a="1"/>
  <c r="Q2" i="3" s="1"/>
  <c r="R2" i="3" s="1" a="1"/>
  <c r="R2" i="3" s="1"/>
  <c r="S2" i="3" s="1" a="1"/>
  <c r="S2" i="3" s="1"/>
  <c r="T2" i="3" s="1" a="1"/>
  <c r="T2" i="3" s="1"/>
  <c r="U2" i="3" s="1" a="1"/>
  <c r="U2" i="3" s="1"/>
  <c r="V2" i="3" s="1" a="1"/>
  <c r="V2" i="3" s="1"/>
  <c r="W2" i="3" s="1" a="1"/>
  <c r="W2" i="3" s="1"/>
  <c r="X2" i="3" s="1" a="1"/>
  <c r="X2" i="3" s="1"/>
  <c r="Y2" i="3" s="1" a="1"/>
  <c r="Y2" i="3" s="1"/>
  <c r="Z2" i="3" s="1" a="1"/>
  <c r="Z2" i="3" s="1"/>
  <c r="AA2" i="3" s="1" a="1"/>
  <c r="AA2" i="3" s="1"/>
  <c r="AB2" i="3" s="1" a="1"/>
  <c r="AB2" i="3" s="1"/>
  <c r="AC2" i="3" s="1" a="1"/>
  <c r="AC2" i="3" s="1"/>
  <c r="AD2" i="3" s="1" a="1"/>
  <c r="AD2" i="3" s="1"/>
  <c r="AE2" i="3" s="1" a="1"/>
  <c r="AE2" i="3" s="1"/>
  <c r="AF2" i="3" s="1" a="1"/>
  <c r="AF2" i="3" s="1"/>
  <c r="AG2" i="3" s="1" a="1"/>
  <c r="AG2" i="3" s="1"/>
  <c r="AH2" i="3" s="1" a="1"/>
  <c r="AH2" i="3" s="1"/>
  <c r="AI2" i="3" s="1" a="1"/>
  <c r="AI2" i="3" s="1"/>
  <c r="AJ2" i="3" s="1" a="1"/>
  <c r="AJ2" i="3" s="1"/>
  <c r="AK2" i="3" s="1" a="1"/>
  <c r="AK2" i="3" s="1"/>
  <c r="AL2" i="3" s="1" a="1"/>
  <c r="AL2" i="3" s="1"/>
  <c r="AM2" i="3" s="1" a="1"/>
  <c r="AM2" i="3" s="1"/>
  <c r="AN2" i="3" s="1" a="1"/>
  <c r="AN2" i="3" s="1"/>
  <c r="AO2" i="3" s="1" a="1"/>
  <c r="AO2" i="3" s="1"/>
  <c r="AP2" i="3" s="1" a="1"/>
  <c r="AP2" i="3" s="1"/>
  <c r="AQ2" i="3" s="1" a="1"/>
  <c r="AQ2" i="3" s="1"/>
  <c r="AR2" i="3" s="1" a="1"/>
  <c r="AR2" i="3" s="1"/>
  <c r="AS2" i="3" s="1" a="1"/>
  <c r="AS2" i="3" s="1"/>
  <c r="AT2" i="3" s="1" a="1"/>
  <c r="AT2" i="3" s="1"/>
  <c r="AU2" i="3" s="1" a="1"/>
  <c r="AU2" i="3" s="1"/>
  <c r="AV2" i="3" s="1" a="1"/>
  <c r="AV2" i="3" s="1"/>
  <c r="AW2" i="3" s="1" a="1"/>
  <c r="AW2" i="3" s="1"/>
  <c r="AX2" i="3" s="1" a="1"/>
  <c r="AX2" i="3" s="1"/>
  <c r="AY2" i="3" s="1" a="1"/>
  <c r="AY2" i="3" s="1"/>
  <c r="AZ2" i="3" s="1" a="1"/>
  <c r="AZ2" i="3" s="1"/>
  <c r="BA2" i="3" s="1" a="1"/>
  <c r="BA2" i="3" s="1"/>
  <c r="BB2" i="3" s="1" a="1"/>
  <c r="BB2" i="3" s="1"/>
  <c r="BC2" i="3" s="1" a="1"/>
  <c r="BC2" i="3" s="1"/>
  <c r="BD2" i="3" s="1" a="1"/>
  <c r="BD2" i="3" s="1"/>
  <c r="BE2" i="3" s="1" a="1"/>
  <c r="BE2" i="3" s="1"/>
  <c r="BF2" i="3" s="1" a="1"/>
  <c r="BF2" i="3" s="1"/>
  <c r="M17" i="3" a="1"/>
  <c r="M17" i="3" s="1"/>
  <c r="N17" i="3" s="1" a="1"/>
  <c r="N17" i="3" s="1"/>
  <c r="O17" i="3" s="1" a="1"/>
  <c r="O17" i="3" s="1"/>
  <c r="P17" i="3" s="1" a="1"/>
  <c r="P17" i="3" s="1"/>
  <c r="Q17" i="3" s="1" a="1"/>
  <c r="Q17" i="3" s="1"/>
  <c r="R17" i="3" s="1" a="1"/>
  <c r="R17" i="3" s="1"/>
  <c r="S17" i="3" s="1" a="1"/>
  <c r="S17" i="3" s="1"/>
  <c r="T17" i="3" s="1" a="1"/>
  <c r="T17" i="3" s="1"/>
  <c r="U17" i="3" s="1" a="1"/>
  <c r="U17" i="3" s="1"/>
  <c r="V17" i="3" s="1" a="1"/>
  <c r="V17" i="3" s="1"/>
  <c r="W17" i="3" s="1" a="1"/>
  <c r="W17" i="3" s="1"/>
  <c r="X17" i="3" s="1" a="1"/>
  <c r="X17" i="3" s="1"/>
  <c r="Y17" i="3" s="1" a="1"/>
  <c r="Y17" i="3" s="1"/>
  <c r="Z17" i="3" s="1" a="1"/>
  <c r="Z17" i="3" s="1"/>
  <c r="AA17" i="3" s="1" a="1"/>
  <c r="AA17" i="3" s="1"/>
  <c r="AB17" i="3" s="1" a="1"/>
  <c r="AB17" i="3" s="1"/>
  <c r="AC17" i="3" s="1" a="1"/>
  <c r="AC17" i="3" s="1"/>
  <c r="AD17" i="3" s="1" a="1"/>
  <c r="AD17" i="3" s="1"/>
  <c r="AE17" i="3" s="1" a="1"/>
  <c r="AE17" i="3" s="1"/>
  <c r="AF17" i="3" s="1" a="1"/>
  <c r="AF17" i="3" s="1"/>
  <c r="AG17" i="3" s="1" a="1"/>
  <c r="AG17" i="3" s="1"/>
  <c r="AH17" i="3" s="1" a="1"/>
  <c r="AH17" i="3" s="1"/>
  <c r="AI17" i="3" s="1" a="1"/>
  <c r="AI17" i="3" s="1"/>
  <c r="AJ17" i="3" s="1" a="1"/>
  <c r="AJ17" i="3" s="1"/>
  <c r="AK17" i="3" s="1" a="1"/>
  <c r="AK17" i="3" s="1"/>
  <c r="AL17" i="3" s="1" a="1"/>
  <c r="AL17" i="3" s="1"/>
  <c r="AM17" i="3" s="1" a="1"/>
  <c r="AM17" i="3" s="1"/>
  <c r="AN17" i="3" s="1" a="1"/>
  <c r="AN17" i="3" s="1"/>
  <c r="AO17" i="3" s="1" a="1"/>
  <c r="AO17" i="3" s="1"/>
  <c r="AP17" i="3" s="1" a="1"/>
  <c r="AP17" i="3" s="1"/>
  <c r="AQ17" i="3" s="1" a="1"/>
  <c r="AQ17" i="3" s="1"/>
  <c r="AR17" i="3" s="1" a="1"/>
  <c r="AR17" i="3" s="1"/>
  <c r="AS17" i="3" s="1" a="1"/>
  <c r="AS17" i="3" s="1"/>
  <c r="AT17" i="3" s="1" a="1"/>
  <c r="AT17" i="3" s="1"/>
  <c r="AU17" i="3" s="1" a="1"/>
  <c r="AU17" i="3" s="1"/>
  <c r="AV17" i="3" s="1" a="1"/>
  <c r="AV17" i="3" s="1"/>
  <c r="AW17" i="3" s="1" a="1"/>
  <c r="AW17" i="3" s="1"/>
  <c r="AX17" i="3" s="1" a="1"/>
  <c r="AX17" i="3" s="1"/>
  <c r="AY17" i="3" s="1" a="1"/>
  <c r="AY17" i="3" s="1"/>
  <c r="AZ17" i="3" s="1" a="1"/>
  <c r="AZ17" i="3" s="1"/>
  <c r="BA17" i="3" s="1" a="1"/>
  <c r="BA17" i="3" s="1"/>
  <c r="BB17" i="3" s="1" a="1"/>
  <c r="BB17" i="3" s="1"/>
  <c r="BC17" i="3" s="1" a="1"/>
  <c r="BC17" i="3" s="1"/>
  <c r="BD17" i="3" s="1" a="1"/>
  <c r="BD17" i="3" s="1"/>
  <c r="BE17" i="3" s="1" a="1"/>
  <c r="BE17" i="3" s="1"/>
  <c r="BF17" i="3" s="1" a="1"/>
  <c r="BF17" i="3" s="1"/>
  <c r="N10" i="3" a="1"/>
  <c r="N10" i="3" s="1"/>
  <c r="O10" i="3" s="1" a="1"/>
  <c r="O10" i="3" s="1"/>
  <c r="P10" i="3" s="1" a="1"/>
  <c r="P10" i="3" s="1"/>
  <c r="Q10" i="3" s="1" a="1"/>
  <c r="Q10" i="3" s="1"/>
  <c r="R10" i="3" s="1" a="1"/>
  <c r="R10" i="3" s="1"/>
  <c r="S10" i="3" s="1" a="1"/>
  <c r="S10" i="3" s="1"/>
  <c r="T10" i="3" s="1" a="1"/>
  <c r="T10" i="3" s="1"/>
  <c r="U10" i="3" s="1" a="1"/>
  <c r="U10" i="3" s="1"/>
  <c r="V10" i="3" s="1" a="1"/>
  <c r="V10" i="3" s="1"/>
  <c r="W10" i="3" s="1" a="1"/>
  <c r="W10" i="3" s="1"/>
  <c r="X10" i="3" s="1" a="1"/>
  <c r="X10" i="3" s="1"/>
  <c r="Y10" i="3" s="1" a="1"/>
  <c r="Y10" i="3" s="1"/>
  <c r="Z10" i="3" s="1" a="1"/>
  <c r="Z10" i="3" s="1"/>
  <c r="AA10" i="3" s="1" a="1"/>
  <c r="AA10" i="3" s="1"/>
  <c r="AB10" i="3" s="1" a="1"/>
  <c r="AB10" i="3" s="1"/>
  <c r="AC10" i="3" s="1" a="1"/>
  <c r="AC10" i="3" s="1"/>
  <c r="AD10" i="3" s="1" a="1"/>
  <c r="AD10" i="3" s="1"/>
  <c r="AE10" i="3" s="1" a="1"/>
  <c r="AE10" i="3" s="1"/>
  <c r="AF10" i="3" s="1" a="1"/>
  <c r="AF10" i="3" s="1"/>
  <c r="AG10" i="3" s="1" a="1"/>
  <c r="AG10" i="3" s="1"/>
  <c r="AH10" i="3" s="1" a="1"/>
  <c r="AH10" i="3" s="1"/>
  <c r="AI10" i="3" s="1" a="1"/>
  <c r="AI10" i="3" s="1"/>
  <c r="AJ10" i="3" s="1" a="1"/>
  <c r="AJ10" i="3" s="1"/>
  <c r="AK10" i="3" s="1" a="1"/>
  <c r="AK10" i="3" s="1"/>
  <c r="AL10" i="3" s="1" a="1"/>
  <c r="AL10" i="3" s="1"/>
  <c r="AM10" i="3" s="1" a="1"/>
  <c r="AM10" i="3" s="1"/>
  <c r="AN10" i="3" s="1" a="1"/>
  <c r="AN10" i="3" s="1"/>
  <c r="AO10" i="3" s="1" a="1"/>
  <c r="AO10" i="3" s="1"/>
  <c r="AP10" i="3" s="1" a="1"/>
  <c r="AP10" i="3" s="1"/>
  <c r="AQ10" i="3" s="1" a="1"/>
  <c r="AQ10" i="3" s="1"/>
  <c r="AR10" i="3" s="1" a="1"/>
  <c r="AR10" i="3" s="1"/>
  <c r="AS10" i="3" s="1" a="1"/>
  <c r="AS10" i="3" s="1"/>
  <c r="AT10" i="3" s="1" a="1"/>
  <c r="AT10" i="3" s="1"/>
  <c r="AU10" i="3" s="1" a="1"/>
  <c r="AU10" i="3" s="1"/>
  <c r="AV10" i="3" s="1" a="1"/>
  <c r="AV10" i="3" s="1"/>
  <c r="AW10" i="3" s="1" a="1"/>
  <c r="AW10" i="3" s="1"/>
  <c r="AX10" i="3" s="1" a="1"/>
  <c r="AX10" i="3" s="1"/>
  <c r="AY10" i="3" s="1" a="1"/>
  <c r="AY10" i="3" s="1"/>
  <c r="AZ10" i="3" s="1" a="1"/>
  <c r="AZ10" i="3" s="1"/>
  <c r="BA10" i="3" s="1" a="1"/>
  <c r="BA10" i="3" s="1"/>
  <c r="BB10" i="3" s="1" a="1"/>
  <c r="BB10" i="3" s="1"/>
  <c r="BC10" i="3" s="1" a="1"/>
  <c r="BC10" i="3" s="1"/>
  <c r="BD10" i="3" s="1" a="1"/>
  <c r="BD10" i="3" s="1"/>
  <c r="BE10" i="3" s="1" a="1"/>
  <c r="BE10" i="3" s="1"/>
  <c r="BF10" i="3" s="1" a="1"/>
  <c r="BF10" i="3" s="1"/>
  <c r="E5" i="3"/>
  <c r="O43" i="3" a="1"/>
  <c r="O43" i="3" s="1"/>
  <c r="P43" i="3" s="1" a="1"/>
  <c r="P43" i="3" s="1"/>
  <c r="Q43" i="3" s="1" a="1"/>
  <c r="Q43" i="3" s="1"/>
  <c r="R43" i="3" s="1" a="1"/>
  <c r="R43" i="3" s="1"/>
  <c r="S43" i="3" s="1" a="1"/>
  <c r="S43" i="3" s="1"/>
  <c r="T43" i="3" s="1" a="1"/>
  <c r="T43" i="3" s="1"/>
  <c r="U43" i="3" s="1" a="1"/>
  <c r="U43" i="3" s="1"/>
  <c r="V43" i="3" s="1" a="1"/>
  <c r="V43" i="3" s="1"/>
  <c r="W43" i="3" s="1" a="1"/>
  <c r="W43" i="3" s="1"/>
  <c r="X43" i="3" s="1" a="1"/>
  <c r="X43" i="3" s="1"/>
  <c r="Y43" i="3" s="1" a="1"/>
  <c r="Y43" i="3" s="1"/>
  <c r="Z43" i="3" s="1" a="1"/>
  <c r="Z43" i="3" s="1"/>
  <c r="AA43" i="3" s="1" a="1"/>
  <c r="AA43" i="3" s="1"/>
  <c r="AB43" i="3" s="1" a="1"/>
  <c r="AB43" i="3" s="1"/>
  <c r="AC43" i="3" s="1" a="1"/>
  <c r="AC43" i="3" s="1"/>
  <c r="AD43" i="3" s="1" a="1"/>
  <c r="AD43" i="3" s="1"/>
  <c r="AE43" i="3" s="1" a="1"/>
  <c r="AE43" i="3" s="1"/>
  <c r="AF43" i="3" s="1" a="1"/>
  <c r="AF43" i="3" s="1"/>
  <c r="AG43" i="3" s="1" a="1"/>
  <c r="AG43" i="3" s="1"/>
  <c r="AH43" i="3" s="1" a="1"/>
  <c r="AH43" i="3" s="1"/>
  <c r="AI43" i="3" s="1" a="1"/>
  <c r="AI43" i="3" s="1"/>
  <c r="AJ43" i="3" s="1" a="1"/>
  <c r="AJ43" i="3" s="1"/>
  <c r="AK43" i="3" s="1" a="1"/>
  <c r="AK43" i="3" s="1"/>
  <c r="AL43" i="3" s="1" a="1"/>
  <c r="AL43" i="3" s="1"/>
  <c r="AM43" i="3" s="1" a="1"/>
  <c r="AM43" i="3" s="1"/>
  <c r="AN43" i="3" s="1" a="1"/>
  <c r="AN43" i="3" s="1"/>
  <c r="AO43" i="3" s="1" a="1"/>
  <c r="AO43" i="3" s="1"/>
  <c r="AP43" i="3" s="1" a="1"/>
  <c r="AP43" i="3" s="1"/>
  <c r="AQ43" i="3" s="1" a="1"/>
  <c r="AQ43" i="3" s="1"/>
  <c r="AR43" i="3" s="1" a="1"/>
  <c r="AR43" i="3" s="1"/>
  <c r="AS43" i="3" s="1" a="1"/>
  <c r="AS43" i="3" s="1"/>
  <c r="AT43" i="3" s="1" a="1"/>
  <c r="AT43" i="3" s="1"/>
  <c r="AU43" i="3" s="1" a="1"/>
  <c r="AU43" i="3" s="1"/>
  <c r="AV43" i="3" s="1" a="1"/>
  <c r="AV43" i="3" s="1"/>
  <c r="AW43" i="3" s="1" a="1"/>
  <c r="AW43" i="3" s="1"/>
  <c r="AX43" i="3" s="1" a="1"/>
  <c r="AX43" i="3" s="1"/>
  <c r="AY43" i="3" s="1" a="1"/>
  <c r="AY43" i="3" s="1"/>
  <c r="AZ43" i="3" s="1" a="1"/>
  <c r="AZ43" i="3" s="1"/>
  <c r="BA43" i="3" s="1" a="1"/>
  <c r="BA43" i="3" s="1"/>
  <c r="BB43" i="3" s="1" a="1"/>
  <c r="BB43" i="3" s="1"/>
  <c r="BC43" i="3" s="1" a="1"/>
  <c r="BC43" i="3" s="1"/>
  <c r="BD43" i="3" s="1" a="1"/>
  <c r="BD43" i="3" s="1"/>
  <c r="BE43" i="3" s="1" a="1"/>
  <c r="BE43" i="3" s="1"/>
  <c r="BF43" i="3" s="1" a="1"/>
  <c r="BF43" i="3" s="1"/>
  <c r="E46" i="3"/>
  <c r="M25" i="3" a="1"/>
  <c r="M25" i="3" s="1"/>
  <c r="N25" i="3" s="1" a="1"/>
  <c r="N25" i="3" s="1"/>
  <c r="O25" i="3" s="1" a="1"/>
  <c r="O25" i="3" s="1"/>
  <c r="P25" i="3" s="1" a="1"/>
  <c r="P25" i="3" s="1"/>
  <c r="Q25" i="3" s="1" a="1"/>
  <c r="Q25" i="3" s="1"/>
  <c r="R25" i="3" s="1" a="1"/>
  <c r="R25" i="3" s="1"/>
  <c r="S25" i="3" s="1" a="1"/>
  <c r="S25" i="3" s="1"/>
  <c r="T25" i="3" s="1" a="1"/>
  <c r="T25" i="3" s="1"/>
  <c r="U25" i="3" s="1" a="1"/>
  <c r="U25" i="3" s="1"/>
  <c r="V25" i="3" s="1" a="1"/>
  <c r="V25" i="3" s="1"/>
  <c r="W25" i="3" s="1" a="1"/>
  <c r="W25" i="3" s="1"/>
  <c r="X25" i="3" s="1" a="1"/>
  <c r="X25" i="3" s="1"/>
  <c r="Y25" i="3" s="1" a="1"/>
  <c r="Y25" i="3" s="1"/>
  <c r="Z25" i="3" s="1" a="1"/>
  <c r="Z25" i="3" s="1"/>
  <c r="AA25" i="3" s="1" a="1"/>
  <c r="AA25" i="3" s="1"/>
  <c r="AB25" i="3" s="1" a="1"/>
  <c r="AB25" i="3" s="1"/>
  <c r="AC25" i="3" s="1" a="1"/>
  <c r="AC25" i="3" s="1"/>
  <c r="AD25" i="3" s="1" a="1"/>
  <c r="AD25" i="3" s="1"/>
  <c r="AE25" i="3" s="1" a="1"/>
  <c r="AE25" i="3" s="1"/>
  <c r="AF25" i="3" s="1" a="1"/>
  <c r="AF25" i="3" s="1"/>
  <c r="AG25" i="3" s="1" a="1"/>
  <c r="AG25" i="3" s="1"/>
  <c r="AH25" i="3" s="1" a="1"/>
  <c r="AH25" i="3" s="1"/>
  <c r="AI25" i="3" s="1" a="1"/>
  <c r="AI25" i="3" s="1"/>
  <c r="AJ25" i="3" s="1" a="1"/>
  <c r="AJ25" i="3" s="1"/>
  <c r="AK25" i="3" s="1" a="1"/>
  <c r="AK25" i="3" s="1"/>
  <c r="AL25" i="3" s="1" a="1"/>
  <c r="AL25" i="3" s="1"/>
  <c r="AM25" i="3" s="1" a="1"/>
  <c r="AM25" i="3" s="1"/>
  <c r="AN25" i="3" s="1" a="1"/>
  <c r="AN25" i="3" s="1"/>
  <c r="AO25" i="3" s="1" a="1"/>
  <c r="AO25" i="3" s="1"/>
  <c r="AP25" i="3" s="1" a="1"/>
  <c r="AP25" i="3" s="1"/>
  <c r="AQ25" i="3" s="1" a="1"/>
  <c r="AQ25" i="3" s="1"/>
  <c r="AR25" i="3" s="1" a="1"/>
  <c r="AR25" i="3" s="1"/>
  <c r="AS25" i="3" s="1" a="1"/>
  <c r="AS25" i="3" s="1"/>
  <c r="AT25" i="3" s="1" a="1"/>
  <c r="AT25" i="3" s="1"/>
  <c r="AU25" i="3" s="1" a="1"/>
  <c r="AU25" i="3" s="1"/>
  <c r="AV25" i="3" s="1" a="1"/>
  <c r="AV25" i="3" s="1"/>
  <c r="AW25" i="3" s="1" a="1"/>
  <c r="AW25" i="3" s="1"/>
  <c r="AX25" i="3" s="1" a="1"/>
  <c r="AX25" i="3" s="1"/>
  <c r="AY25" i="3" s="1" a="1"/>
  <c r="AY25" i="3" s="1"/>
  <c r="AZ25" i="3" s="1" a="1"/>
  <c r="AZ25" i="3" s="1"/>
  <c r="BA25" i="3" s="1" a="1"/>
  <c r="BA25" i="3" s="1"/>
  <c r="BB25" i="3" s="1" a="1"/>
  <c r="BB25" i="3" s="1"/>
  <c r="BC25" i="3" s="1" a="1"/>
  <c r="BC25" i="3" s="1"/>
  <c r="BD25" i="3" s="1" a="1"/>
  <c r="BD25" i="3" s="1"/>
  <c r="BE25" i="3" s="1" a="1"/>
  <c r="BE25" i="3" s="1"/>
  <c r="BF25" i="3" s="1" a="1"/>
  <c r="BF25" i="3" s="1"/>
  <c r="O33" i="3" a="1"/>
  <c r="O33" i="3" s="1"/>
  <c r="P33" i="3" s="1" a="1"/>
  <c r="P33" i="3" s="1"/>
  <c r="Q33" i="3" s="1" a="1"/>
  <c r="Q33" i="3" s="1"/>
  <c r="R33" i="3" s="1" a="1"/>
  <c r="R33" i="3" s="1"/>
  <c r="S33" i="3" s="1" a="1"/>
  <c r="S33" i="3" s="1"/>
  <c r="T33" i="3" s="1" a="1"/>
  <c r="T33" i="3" s="1"/>
  <c r="U33" i="3" s="1" a="1"/>
  <c r="U33" i="3" s="1"/>
  <c r="V33" i="3" s="1" a="1"/>
  <c r="V33" i="3" s="1"/>
  <c r="W33" i="3" s="1" a="1"/>
  <c r="W33" i="3" s="1"/>
  <c r="X33" i="3" s="1" a="1"/>
  <c r="X33" i="3" s="1"/>
  <c r="Y33" i="3" s="1" a="1"/>
  <c r="Y33" i="3" s="1"/>
  <c r="Z33" i="3" s="1" a="1"/>
  <c r="Z33" i="3" s="1"/>
  <c r="AA33" i="3" s="1" a="1"/>
  <c r="AA33" i="3" s="1"/>
  <c r="AB33" i="3" s="1" a="1"/>
  <c r="AB33" i="3" s="1"/>
  <c r="AC33" i="3" s="1" a="1"/>
  <c r="AC33" i="3" s="1"/>
  <c r="AD33" i="3" s="1" a="1"/>
  <c r="AD33" i="3" s="1"/>
  <c r="AE33" i="3" s="1" a="1"/>
  <c r="AE33" i="3" s="1"/>
  <c r="AF33" i="3" s="1" a="1"/>
  <c r="AF33" i="3" s="1"/>
  <c r="AG33" i="3" s="1" a="1"/>
  <c r="AG33" i="3" s="1"/>
  <c r="AH33" i="3" s="1" a="1"/>
  <c r="AH33" i="3" s="1"/>
  <c r="AI33" i="3" s="1" a="1"/>
  <c r="AI33" i="3" s="1"/>
  <c r="AJ33" i="3" s="1" a="1"/>
  <c r="AJ33" i="3" s="1"/>
  <c r="AK33" i="3" s="1" a="1"/>
  <c r="AK33" i="3" s="1"/>
  <c r="AL33" i="3" s="1" a="1"/>
  <c r="AL33" i="3" s="1"/>
  <c r="AM33" i="3" s="1" a="1"/>
  <c r="AM33" i="3" s="1"/>
  <c r="AN33" i="3" s="1" a="1"/>
  <c r="AN33" i="3" s="1"/>
  <c r="AO33" i="3" s="1" a="1"/>
  <c r="AO33" i="3" s="1"/>
  <c r="AP33" i="3" s="1" a="1"/>
  <c r="AP33" i="3" s="1"/>
  <c r="AQ33" i="3" s="1" a="1"/>
  <c r="AQ33" i="3" s="1"/>
  <c r="AR33" i="3" s="1" a="1"/>
  <c r="AR33" i="3" s="1"/>
  <c r="AS33" i="3" s="1" a="1"/>
  <c r="AS33" i="3" s="1"/>
  <c r="AT33" i="3" s="1" a="1"/>
  <c r="AT33" i="3" s="1"/>
  <c r="AU33" i="3" s="1" a="1"/>
  <c r="AU33" i="3" s="1"/>
  <c r="AV33" i="3" s="1" a="1"/>
  <c r="AV33" i="3" s="1"/>
  <c r="AW33" i="3" s="1" a="1"/>
  <c r="AW33" i="3" s="1"/>
  <c r="AX33" i="3" s="1" a="1"/>
  <c r="AX33" i="3" s="1"/>
  <c r="AY33" i="3" s="1" a="1"/>
  <c r="AY33" i="3" s="1"/>
  <c r="AZ33" i="3" s="1" a="1"/>
  <c r="AZ33" i="3" s="1"/>
  <c r="BA33" i="3" s="1" a="1"/>
  <c r="BA33" i="3" s="1"/>
  <c r="BB33" i="3" s="1" a="1"/>
  <c r="BB33" i="3" s="1"/>
  <c r="BC33" i="3" s="1" a="1"/>
  <c r="BC33" i="3" s="1"/>
  <c r="BD33" i="3" s="1" a="1"/>
  <c r="BD33" i="3" s="1"/>
  <c r="BE33" i="3" s="1" a="1"/>
  <c r="BE33" i="3" s="1"/>
  <c r="BF33" i="3" s="1" a="1"/>
  <c r="BF33" i="3" s="1"/>
  <c r="N26" i="3" a="1"/>
  <c r="N26" i="3" s="1"/>
  <c r="O26" i="3" s="1" a="1"/>
  <c r="O26" i="3" s="1"/>
  <c r="P26" i="3" s="1" a="1"/>
  <c r="P26" i="3" s="1"/>
  <c r="Q26" i="3" s="1" a="1"/>
  <c r="Q26" i="3" s="1"/>
  <c r="R26" i="3" s="1" a="1"/>
  <c r="R26" i="3" s="1"/>
  <c r="S26" i="3" s="1" a="1"/>
  <c r="S26" i="3" s="1"/>
  <c r="T26" i="3" s="1" a="1"/>
  <c r="T26" i="3" s="1"/>
  <c r="U26" i="3" s="1" a="1"/>
  <c r="U26" i="3" s="1"/>
  <c r="V26" i="3" s="1" a="1"/>
  <c r="V26" i="3" s="1"/>
  <c r="W26" i="3" s="1" a="1"/>
  <c r="W26" i="3" s="1"/>
  <c r="X26" i="3" s="1" a="1"/>
  <c r="X26" i="3" s="1"/>
  <c r="Y26" i="3" s="1" a="1"/>
  <c r="Y26" i="3" s="1"/>
  <c r="Z26" i="3" s="1" a="1"/>
  <c r="Z26" i="3" s="1"/>
  <c r="AA26" i="3" s="1" a="1"/>
  <c r="AA26" i="3" s="1"/>
  <c r="AB26" i="3" s="1" a="1"/>
  <c r="AB26" i="3" s="1"/>
  <c r="AC26" i="3" s="1" a="1"/>
  <c r="AC26" i="3" s="1"/>
  <c r="AD26" i="3" s="1" a="1"/>
  <c r="AD26" i="3" s="1"/>
  <c r="AE26" i="3" s="1" a="1"/>
  <c r="AE26" i="3" s="1"/>
  <c r="AF26" i="3" s="1" a="1"/>
  <c r="AF26" i="3" s="1"/>
  <c r="AG26" i="3" s="1" a="1"/>
  <c r="AG26" i="3" s="1"/>
  <c r="AH26" i="3" s="1" a="1"/>
  <c r="AH26" i="3" s="1"/>
  <c r="AI26" i="3" s="1" a="1"/>
  <c r="AI26" i="3" s="1"/>
  <c r="AJ26" i="3" s="1" a="1"/>
  <c r="AJ26" i="3" s="1"/>
  <c r="AK26" i="3" s="1" a="1"/>
  <c r="AK26" i="3" s="1"/>
  <c r="AL26" i="3" s="1" a="1"/>
  <c r="AL26" i="3" s="1"/>
  <c r="AM26" i="3" s="1" a="1"/>
  <c r="AM26" i="3" s="1"/>
  <c r="AN26" i="3" s="1" a="1"/>
  <c r="AN26" i="3" s="1"/>
  <c r="AO26" i="3" s="1" a="1"/>
  <c r="AO26" i="3" s="1"/>
  <c r="AP26" i="3" s="1" a="1"/>
  <c r="AP26" i="3" s="1"/>
  <c r="AQ26" i="3" s="1" a="1"/>
  <c r="AQ26" i="3" s="1"/>
  <c r="AR26" i="3" s="1" a="1"/>
  <c r="AR26" i="3" s="1"/>
  <c r="AS26" i="3" s="1" a="1"/>
  <c r="AS26" i="3" s="1"/>
  <c r="AT26" i="3" s="1" a="1"/>
  <c r="AT26" i="3" s="1"/>
  <c r="AU26" i="3" s="1" a="1"/>
  <c r="AU26" i="3" s="1"/>
  <c r="AV26" i="3" s="1" a="1"/>
  <c r="AV26" i="3" s="1"/>
  <c r="AW26" i="3" s="1" a="1"/>
  <c r="AW26" i="3" s="1"/>
  <c r="AX26" i="3" s="1" a="1"/>
  <c r="AX26" i="3" s="1"/>
  <c r="AY26" i="3" s="1" a="1"/>
  <c r="AY26" i="3" s="1"/>
  <c r="AZ26" i="3" s="1" a="1"/>
  <c r="AZ26" i="3" s="1"/>
  <c r="BA26" i="3" s="1" a="1"/>
  <c r="BA26" i="3" s="1"/>
  <c r="BB26" i="3" s="1" a="1"/>
  <c r="BB26" i="3" s="1"/>
  <c r="BC26" i="3" s="1" a="1"/>
  <c r="BC26" i="3" s="1"/>
  <c r="BD26" i="3" s="1" a="1"/>
  <c r="BD26" i="3" s="1"/>
  <c r="BE26" i="3" s="1" a="1"/>
  <c r="BE26" i="3" s="1"/>
  <c r="BF26" i="3" s="1" a="1"/>
  <c r="BF26" i="3" s="1"/>
  <c r="W4" i="4" a="1"/>
  <c r="W4" i="4" s="1"/>
  <c r="N9" i="3" a="1"/>
  <c r="N9" i="3" s="1"/>
  <c r="O9" i="3" s="1" a="1"/>
  <c r="O9" i="3" s="1"/>
  <c r="P9" i="3" s="1" a="1"/>
  <c r="P9" i="3" s="1"/>
  <c r="Q9" i="3" s="1" a="1"/>
  <c r="Q9" i="3" s="1"/>
  <c r="R9" i="3" s="1" a="1"/>
  <c r="R9" i="3" s="1"/>
  <c r="S9" i="3" s="1" a="1"/>
  <c r="S9" i="3" s="1"/>
  <c r="T9" i="3" s="1" a="1"/>
  <c r="T9" i="3" s="1"/>
  <c r="U9" i="3" s="1" a="1"/>
  <c r="U9" i="3" s="1"/>
  <c r="V9" i="3" s="1" a="1"/>
  <c r="V9" i="3" s="1"/>
  <c r="W9" i="3" s="1" a="1"/>
  <c r="W9" i="3" s="1"/>
  <c r="X9" i="3" s="1" a="1"/>
  <c r="X9" i="3" s="1"/>
  <c r="Y9" i="3" s="1" a="1"/>
  <c r="Y9" i="3" s="1"/>
  <c r="Z9" i="3" s="1" a="1"/>
  <c r="Z9" i="3" s="1"/>
  <c r="AA9" i="3" s="1" a="1"/>
  <c r="AA9" i="3" s="1"/>
  <c r="AB9" i="3" s="1" a="1"/>
  <c r="AB9" i="3" s="1"/>
  <c r="AC9" i="3" s="1" a="1"/>
  <c r="AC9" i="3" s="1"/>
  <c r="AD9" i="3" s="1" a="1"/>
  <c r="AD9" i="3" s="1"/>
  <c r="AE9" i="3" s="1" a="1"/>
  <c r="AE9" i="3" s="1"/>
  <c r="AF9" i="3" s="1" a="1"/>
  <c r="AF9" i="3" s="1"/>
  <c r="AG9" i="3" s="1" a="1"/>
  <c r="AG9" i="3" s="1"/>
  <c r="AH9" i="3" s="1" a="1"/>
  <c r="AH9" i="3" s="1"/>
  <c r="AI9" i="3" s="1" a="1"/>
  <c r="AI9" i="3" s="1"/>
  <c r="AJ9" i="3" s="1" a="1"/>
  <c r="AJ9" i="3" s="1"/>
  <c r="AK9" i="3" s="1" a="1"/>
  <c r="AK9" i="3" s="1"/>
  <c r="AL9" i="3" s="1" a="1"/>
  <c r="AL9" i="3" s="1"/>
  <c r="AM9" i="3" s="1" a="1"/>
  <c r="AM9" i="3" s="1"/>
  <c r="AN9" i="3" s="1" a="1"/>
  <c r="AN9" i="3" s="1"/>
  <c r="AO9" i="3" s="1" a="1"/>
  <c r="AO9" i="3" s="1"/>
  <c r="AP9" i="3" s="1" a="1"/>
  <c r="AP9" i="3" s="1"/>
  <c r="AQ9" i="3" s="1" a="1"/>
  <c r="AQ9" i="3" s="1"/>
  <c r="AR9" i="3" s="1" a="1"/>
  <c r="AR9" i="3" s="1"/>
  <c r="AS9" i="3" s="1" a="1"/>
  <c r="AS9" i="3" s="1"/>
  <c r="AT9" i="3" s="1" a="1"/>
  <c r="AT9" i="3" s="1"/>
  <c r="AU9" i="3" s="1" a="1"/>
  <c r="AU9" i="3" s="1"/>
  <c r="AV9" i="3" s="1" a="1"/>
  <c r="AV9" i="3" s="1"/>
  <c r="AW9" i="3" s="1" a="1"/>
  <c r="AW9" i="3" s="1"/>
  <c r="AX9" i="3" s="1" a="1"/>
  <c r="AX9" i="3" s="1"/>
  <c r="AY9" i="3" s="1" a="1"/>
  <c r="AY9" i="3" s="1"/>
  <c r="AZ9" i="3" s="1" a="1"/>
  <c r="AZ9" i="3" s="1"/>
  <c r="BA9" i="3" s="1" a="1"/>
  <c r="BA9" i="3" s="1"/>
  <c r="BB9" i="3" s="1" a="1"/>
  <c r="BB9" i="3" s="1"/>
  <c r="BC9" i="3" s="1" a="1"/>
  <c r="BC9" i="3" s="1"/>
  <c r="BD9" i="3" s="1" a="1"/>
  <c r="BD9" i="3" s="1"/>
  <c r="BE9" i="3" s="1" a="1"/>
  <c r="BE9" i="3" s="1"/>
  <c r="BF9" i="3" s="1" a="1"/>
  <c r="BF9" i="3" s="1"/>
  <c r="N46" i="3" a="1"/>
  <c r="N46" i="3" s="1"/>
  <c r="O46" i="3" s="1" a="1"/>
  <c r="O46" i="3" s="1"/>
  <c r="P46" i="3" s="1" a="1"/>
  <c r="P46" i="3" s="1"/>
  <c r="Q46" i="3" s="1" a="1"/>
  <c r="Q46" i="3" s="1"/>
  <c r="R46" i="3" s="1" a="1"/>
  <c r="R46" i="3" s="1"/>
  <c r="S46" i="3" s="1" a="1"/>
  <c r="S46" i="3" s="1"/>
  <c r="T46" i="3" s="1" a="1"/>
  <c r="T46" i="3" s="1"/>
  <c r="U46" i="3" s="1" a="1"/>
  <c r="U46" i="3" s="1"/>
  <c r="V46" i="3" s="1" a="1"/>
  <c r="V46" i="3" s="1"/>
  <c r="W46" i="3" s="1" a="1"/>
  <c r="W46" i="3" s="1"/>
  <c r="X46" i="3" s="1" a="1"/>
  <c r="X46" i="3" s="1"/>
  <c r="Y46" i="3" s="1" a="1"/>
  <c r="Y46" i="3" s="1"/>
  <c r="Z46" i="3" s="1" a="1"/>
  <c r="Z46" i="3" s="1"/>
  <c r="AA46" i="3" s="1" a="1"/>
  <c r="AA46" i="3" s="1"/>
  <c r="AB46" i="3" s="1" a="1"/>
  <c r="AB46" i="3" s="1"/>
  <c r="AC46" i="3" s="1" a="1"/>
  <c r="AC46" i="3" s="1"/>
  <c r="AD46" i="3" s="1" a="1"/>
  <c r="AD46" i="3" s="1"/>
  <c r="AE46" i="3" s="1" a="1"/>
  <c r="AE46" i="3" s="1"/>
  <c r="AF46" i="3" s="1" a="1"/>
  <c r="AF46" i="3" s="1"/>
  <c r="AG46" i="3" s="1" a="1"/>
  <c r="AG46" i="3" s="1"/>
  <c r="AH46" i="3" s="1" a="1"/>
  <c r="AH46" i="3" s="1"/>
  <c r="AI46" i="3" s="1" a="1"/>
  <c r="AI46" i="3" s="1"/>
  <c r="AJ46" i="3" s="1" a="1"/>
  <c r="AJ46" i="3" s="1"/>
  <c r="AK46" i="3" s="1" a="1"/>
  <c r="AK46" i="3" s="1"/>
  <c r="AL46" i="3" s="1" a="1"/>
  <c r="AL46" i="3" s="1"/>
  <c r="AM46" i="3" s="1" a="1"/>
  <c r="AM46" i="3" s="1"/>
  <c r="AN46" i="3" s="1" a="1"/>
  <c r="AN46" i="3" s="1"/>
  <c r="AO46" i="3" s="1" a="1"/>
  <c r="AO46" i="3" s="1"/>
  <c r="AP46" i="3" s="1" a="1"/>
  <c r="AP46" i="3" s="1"/>
  <c r="AQ46" i="3" s="1" a="1"/>
  <c r="AQ46" i="3" s="1"/>
  <c r="AR46" i="3" s="1" a="1"/>
  <c r="AR46" i="3" s="1"/>
  <c r="AS46" i="3" s="1" a="1"/>
  <c r="AS46" i="3" s="1"/>
  <c r="AT46" i="3" s="1" a="1"/>
  <c r="AT46" i="3" s="1"/>
  <c r="AU46" i="3" s="1" a="1"/>
  <c r="AU46" i="3" s="1"/>
  <c r="AV46" i="3" s="1" a="1"/>
  <c r="AV46" i="3" s="1"/>
  <c r="AW46" i="3" s="1" a="1"/>
  <c r="AW46" i="3" s="1"/>
  <c r="AX46" i="3" s="1" a="1"/>
  <c r="AX46" i="3" s="1"/>
  <c r="AY46" i="3" s="1" a="1"/>
  <c r="AY46" i="3" s="1"/>
  <c r="AZ46" i="3" s="1" a="1"/>
  <c r="AZ46" i="3" s="1"/>
  <c r="BA46" i="3" s="1" a="1"/>
  <c r="BA46" i="3" s="1"/>
  <c r="BB46" i="3" s="1" a="1"/>
  <c r="BB46" i="3" s="1"/>
  <c r="BC46" i="3" s="1" a="1"/>
  <c r="BC46" i="3" s="1"/>
  <c r="BD46" i="3" s="1" a="1"/>
  <c r="BD46" i="3" s="1"/>
  <c r="BE46" i="3" s="1" a="1"/>
  <c r="BE46" i="3" s="1"/>
  <c r="BF46" i="3" s="1" a="1"/>
  <c r="BF46" i="3" s="1"/>
  <c r="S39" i="3" a="1"/>
  <c r="S39" i="3" s="1"/>
  <c r="T39" i="3" s="1" a="1"/>
  <c r="T39" i="3" s="1"/>
  <c r="U39" i="3" s="1" a="1"/>
  <c r="U39" i="3" s="1"/>
  <c r="V39" i="3" s="1" a="1"/>
  <c r="V39" i="3" s="1"/>
  <c r="W39" i="3" s="1" a="1"/>
  <c r="W39" i="3" s="1"/>
  <c r="X39" i="3" s="1" a="1"/>
  <c r="X39" i="3" s="1"/>
  <c r="Y39" i="3" s="1" a="1"/>
  <c r="Y39" i="3" s="1"/>
  <c r="Z39" i="3" s="1" a="1"/>
  <c r="Z39" i="3" s="1"/>
  <c r="AA39" i="3" s="1" a="1"/>
  <c r="AA39" i="3" s="1"/>
  <c r="AB39" i="3" s="1" a="1"/>
  <c r="AB39" i="3" s="1"/>
  <c r="AC39" i="3" s="1" a="1"/>
  <c r="AC39" i="3" s="1"/>
  <c r="AD39" i="3" s="1" a="1"/>
  <c r="AD39" i="3" s="1"/>
  <c r="AE39" i="3" s="1" a="1"/>
  <c r="AE39" i="3" s="1"/>
  <c r="AF39" i="3" s="1" a="1"/>
  <c r="AF39" i="3" s="1"/>
  <c r="AG39" i="3" s="1" a="1"/>
  <c r="AG39" i="3" s="1"/>
  <c r="AH39" i="3" s="1" a="1"/>
  <c r="AH39" i="3" s="1"/>
  <c r="AI39" i="3" s="1" a="1"/>
  <c r="AI39" i="3" s="1"/>
  <c r="AJ39" i="3" s="1" a="1"/>
  <c r="AJ39" i="3" s="1"/>
  <c r="AK39" i="3" s="1" a="1"/>
  <c r="AK39" i="3" s="1"/>
  <c r="AL39" i="3" s="1" a="1"/>
  <c r="AL39" i="3" s="1"/>
  <c r="AM39" i="3" s="1" a="1"/>
  <c r="AM39" i="3" s="1"/>
  <c r="AN39" i="3" s="1" a="1"/>
  <c r="AN39" i="3" s="1"/>
  <c r="AO39" i="3" s="1" a="1"/>
  <c r="AO39" i="3" s="1"/>
  <c r="AP39" i="3" s="1" a="1"/>
  <c r="AP39" i="3" s="1"/>
  <c r="AQ39" i="3" s="1" a="1"/>
  <c r="AQ39" i="3" s="1"/>
  <c r="AR39" i="3" s="1" a="1"/>
  <c r="AR39" i="3" s="1"/>
  <c r="AS39" i="3" s="1" a="1"/>
  <c r="AS39" i="3" s="1"/>
  <c r="AT39" i="3" s="1" a="1"/>
  <c r="AT39" i="3" s="1"/>
  <c r="AU39" i="3" s="1" a="1"/>
  <c r="AU39" i="3" s="1"/>
  <c r="AV39" i="3" s="1" a="1"/>
  <c r="AV39" i="3" s="1"/>
  <c r="AW39" i="3" s="1" a="1"/>
  <c r="AW39" i="3" s="1"/>
  <c r="AX39" i="3" s="1" a="1"/>
  <c r="AX39" i="3" s="1"/>
  <c r="AY39" i="3" s="1" a="1"/>
  <c r="AY39" i="3" s="1"/>
  <c r="AZ39" i="3" s="1" a="1"/>
  <c r="AZ39" i="3" s="1"/>
  <c r="BA39" i="3" s="1" a="1"/>
  <c r="BA39" i="3" s="1"/>
  <c r="BB39" i="3" s="1" a="1"/>
  <c r="BB39" i="3" s="1"/>
  <c r="BC39" i="3" s="1" a="1"/>
  <c r="BC39" i="3" s="1"/>
  <c r="BD39" i="3" s="1" a="1"/>
  <c r="BD39" i="3" s="1"/>
  <c r="BE39" i="3" s="1" a="1"/>
  <c r="BE39" i="3" s="1"/>
  <c r="BF39" i="3" s="1" a="1"/>
  <c r="BF39" i="3" s="1"/>
  <c r="N16" i="3" a="1"/>
  <c r="N16" i="3" s="1"/>
  <c r="O16" i="3" s="1" a="1"/>
  <c r="O16" i="3" s="1"/>
  <c r="P16" i="3" s="1" a="1"/>
  <c r="P16" i="3" s="1"/>
  <c r="Q16" i="3" s="1" a="1"/>
  <c r="Q16" i="3" s="1"/>
  <c r="R16" i="3" s="1" a="1"/>
  <c r="R16" i="3" s="1"/>
  <c r="S16" i="3" s="1" a="1"/>
  <c r="S16" i="3" s="1"/>
  <c r="T16" i="3" s="1" a="1"/>
  <c r="T16" i="3" s="1"/>
  <c r="U16" i="3" s="1" a="1"/>
  <c r="U16" i="3" s="1"/>
  <c r="V16" i="3" s="1" a="1"/>
  <c r="V16" i="3" s="1"/>
  <c r="W16" i="3" s="1" a="1"/>
  <c r="W16" i="3" s="1"/>
  <c r="X16" i="3" s="1" a="1"/>
  <c r="X16" i="3" s="1"/>
  <c r="Y16" i="3" s="1" a="1"/>
  <c r="Y16" i="3" s="1"/>
  <c r="Z16" i="3" s="1" a="1"/>
  <c r="Z16" i="3" s="1"/>
  <c r="AA16" i="3" s="1" a="1"/>
  <c r="AA16" i="3" s="1"/>
  <c r="AB16" i="3" s="1" a="1"/>
  <c r="AB16" i="3" s="1"/>
  <c r="AC16" i="3" s="1" a="1"/>
  <c r="AC16" i="3" s="1"/>
  <c r="AD16" i="3" s="1" a="1"/>
  <c r="AD16" i="3" s="1"/>
  <c r="AE16" i="3" s="1" a="1"/>
  <c r="AE16" i="3" s="1"/>
  <c r="AF16" i="3" s="1" a="1"/>
  <c r="AF16" i="3" s="1"/>
  <c r="AG16" i="3" s="1" a="1"/>
  <c r="AG16" i="3" s="1"/>
  <c r="AH16" i="3" s="1" a="1"/>
  <c r="AH16" i="3" s="1"/>
  <c r="AI16" i="3" s="1" a="1"/>
  <c r="AI16" i="3" s="1"/>
  <c r="AJ16" i="3" s="1" a="1"/>
  <c r="AJ16" i="3" s="1"/>
  <c r="AK16" i="3" s="1" a="1"/>
  <c r="AK16" i="3" s="1"/>
  <c r="AL16" i="3" s="1" a="1"/>
  <c r="AL16" i="3" s="1"/>
  <c r="AM16" i="3" s="1" a="1"/>
  <c r="AM16" i="3" s="1"/>
  <c r="AN16" i="3" s="1" a="1"/>
  <c r="AN16" i="3" s="1"/>
  <c r="AO16" i="3" s="1" a="1"/>
  <c r="AO16" i="3" s="1"/>
  <c r="AP16" i="3" s="1" a="1"/>
  <c r="AP16" i="3" s="1"/>
  <c r="AQ16" i="3" s="1" a="1"/>
  <c r="AQ16" i="3" s="1"/>
  <c r="AR16" i="3" s="1" a="1"/>
  <c r="AR16" i="3" s="1"/>
  <c r="AS16" i="3" s="1" a="1"/>
  <c r="AS16" i="3" s="1"/>
  <c r="AT16" i="3" s="1" a="1"/>
  <c r="AT16" i="3" s="1"/>
  <c r="AU16" i="3" s="1" a="1"/>
  <c r="AU16" i="3" s="1"/>
  <c r="AV16" i="3" s="1" a="1"/>
  <c r="AV16" i="3" s="1"/>
  <c r="AW16" i="3" s="1" a="1"/>
  <c r="AW16" i="3" s="1"/>
  <c r="AX16" i="3" s="1" a="1"/>
  <c r="AX16" i="3" s="1"/>
  <c r="AY16" i="3" s="1" a="1"/>
  <c r="AY16" i="3" s="1"/>
  <c r="AZ16" i="3" s="1" a="1"/>
  <c r="AZ16" i="3" s="1"/>
  <c r="BA16" i="3" s="1" a="1"/>
  <c r="BA16" i="3" s="1"/>
  <c r="BB16" i="3" s="1" a="1"/>
  <c r="BB16" i="3" s="1"/>
  <c r="BC16" i="3" s="1" a="1"/>
  <c r="BC16" i="3" s="1"/>
  <c r="BD16" i="3" s="1" a="1"/>
  <c r="BD16" i="3" s="1"/>
  <c r="BE16" i="3" s="1" a="1"/>
  <c r="BE16" i="3" s="1"/>
  <c r="BF16" i="3" s="1" a="1"/>
  <c r="BF16" i="3" s="1"/>
  <c r="E23" i="3"/>
  <c r="N34" i="3" a="1"/>
  <c r="N34" i="3" s="1"/>
  <c r="O34" i="3" s="1" a="1"/>
  <c r="O34" i="3" s="1"/>
  <c r="P34" i="3" s="1" a="1"/>
  <c r="P34" i="3" s="1"/>
  <c r="Q34" i="3" s="1" a="1"/>
  <c r="Q34" i="3" s="1"/>
  <c r="R34" i="3" s="1" a="1"/>
  <c r="R34" i="3" s="1"/>
  <c r="S34" i="3" s="1" a="1"/>
  <c r="S34" i="3" s="1"/>
  <c r="T34" i="3" s="1" a="1"/>
  <c r="T34" i="3" s="1"/>
  <c r="U34" i="3" s="1" a="1"/>
  <c r="U34" i="3" s="1"/>
  <c r="V34" i="3" s="1" a="1"/>
  <c r="V34" i="3" s="1"/>
  <c r="W34" i="3" s="1" a="1"/>
  <c r="W34" i="3" s="1"/>
  <c r="X34" i="3" s="1" a="1"/>
  <c r="X34" i="3" s="1"/>
  <c r="Y34" i="3" s="1" a="1"/>
  <c r="Y34" i="3" s="1"/>
  <c r="Z34" i="3" s="1" a="1"/>
  <c r="Z34" i="3" s="1"/>
  <c r="AA34" i="3" s="1" a="1"/>
  <c r="AA34" i="3" s="1"/>
  <c r="AB34" i="3" s="1" a="1"/>
  <c r="AB34" i="3" s="1"/>
  <c r="AC34" i="3" s="1" a="1"/>
  <c r="AC34" i="3" s="1"/>
  <c r="AD34" i="3" s="1" a="1"/>
  <c r="AD34" i="3" s="1"/>
  <c r="AE34" i="3" s="1" a="1"/>
  <c r="AE34" i="3" s="1"/>
  <c r="AF34" i="3" s="1" a="1"/>
  <c r="AF34" i="3" s="1"/>
  <c r="AG34" i="3" s="1" a="1"/>
  <c r="AG34" i="3" s="1"/>
  <c r="AH34" i="3" s="1" a="1"/>
  <c r="AH34" i="3" s="1"/>
  <c r="AI34" i="3" s="1" a="1"/>
  <c r="AI34" i="3" s="1"/>
  <c r="AJ34" i="3" s="1" a="1"/>
  <c r="AJ34" i="3" s="1"/>
  <c r="AK34" i="3" s="1" a="1"/>
  <c r="AK34" i="3" s="1"/>
  <c r="AL34" i="3" s="1" a="1"/>
  <c r="AL34" i="3" s="1"/>
  <c r="AM34" i="3" s="1" a="1"/>
  <c r="AM34" i="3" s="1"/>
  <c r="AN34" i="3" s="1" a="1"/>
  <c r="AN34" i="3" s="1"/>
  <c r="AO34" i="3" s="1" a="1"/>
  <c r="AO34" i="3" s="1"/>
  <c r="AP34" i="3" s="1" a="1"/>
  <c r="AP34" i="3" s="1"/>
  <c r="AQ34" i="3" s="1" a="1"/>
  <c r="AQ34" i="3" s="1"/>
  <c r="AR34" i="3" s="1" a="1"/>
  <c r="AR34" i="3" s="1"/>
  <c r="AS34" i="3" s="1" a="1"/>
  <c r="AS34" i="3" s="1"/>
  <c r="AT34" i="3" s="1" a="1"/>
  <c r="AT34" i="3" s="1"/>
  <c r="AU34" i="3" s="1" a="1"/>
  <c r="AU34" i="3" s="1"/>
  <c r="AV34" i="3" s="1" a="1"/>
  <c r="AV34" i="3" s="1"/>
  <c r="AW34" i="3" s="1" a="1"/>
  <c r="AW34" i="3" s="1"/>
  <c r="AX34" i="3" s="1" a="1"/>
  <c r="AX34" i="3" s="1"/>
  <c r="AY34" i="3" s="1" a="1"/>
  <c r="AY34" i="3" s="1"/>
  <c r="AZ34" i="3" s="1" a="1"/>
  <c r="AZ34" i="3" s="1"/>
  <c r="BA34" i="3" s="1" a="1"/>
  <c r="BA34" i="3" s="1"/>
  <c r="BB34" i="3" s="1" a="1"/>
  <c r="BB34" i="3" s="1"/>
  <c r="BC34" i="3" s="1" a="1"/>
  <c r="BC34" i="3" s="1"/>
  <c r="BD34" i="3" s="1" a="1"/>
  <c r="BD34" i="3" s="1"/>
  <c r="BE34" i="3" s="1" a="1"/>
  <c r="BE34" i="3" s="1"/>
  <c r="BF34" i="3" s="1" a="1"/>
  <c r="BF34" i="3" s="1"/>
  <c r="E35" i="3"/>
  <c r="E27" i="3"/>
  <c r="O18" i="3" a="1"/>
  <c r="O18" i="3" s="1"/>
  <c r="P18" i="3" s="1" a="1"/>
  <c r="P18" i="3" s="1"/>
  <c r="Q18" i="3" s="1" a="1"/>
  <c r="Q18" i="3" s="1"/>
  <c r="R18" i="3" s="1" a="1"/>
  <c r="R18" i="3" s="1"/>
  <c r="S18" i="3" s="1" a="1"/>
  <c r="S18" i="3" s="1"/>
  <c r="T18" i="3" s="1" a="1"/>
  <c r="T18" i="3" s="1"/>
  <c r="U18" i="3" s="1" a="1"/>
  <c r="U18" i="3" s="1"/>
  <c r="V18" i="3" s="1" a="1"/>
  <c r="V18" i="3" s="1"/>
  <c r="W18" i="3" s="1" a="1"/>
  <c r="W18" i="3" s="1"/>
  <c r="X18" i="3" s="1" a="1"/>
  <c r="X18" i="3" s="1"/>
  <c r="Y18" i="3" s="1" a="1"/>
  <c r="Y18" i="3" s="1"/>
  <c r="Z18" i="3" s="1" a="1"/>
  <c r="Z18" i="3" s="1"/>
  <c r="AA18" i="3" s="1" a="1"/>
  <c r="AA18" i="3" s="1"/>
  <c r="AB18" i="3" s="1" a="1"/>
  <c r="AB18" i="3" s="1"/>
  <c r="AC18" i="3" s="1" a="1"/>
  <c r="AC18" i="3" s="1"/>
  <c r="AD18" i="3" s="1" a="1"/>
  <c r="AD18" i="3" s="1"/>
  <c r="AE18" i="3" s="1" a="1"/>
  <c r="AE18" i="3" s="1"/>
  <c r="AF18" i="3" s="1" a="1"/>
  <c r="AF18" i="3" s="1"/>
  <c r="AG18" i="3" s="1" a="1"/>
  <c r="AG18" i="3" s="1"/>
  <c r="AH18" i="3" s="1" a="1"/>
  <c r="AH18" i="3" s="1"/>
  <c r="AI18" i="3" s="1" a="1"/>
  <c r="AI18" i="3" s="1"/>
  <c r="AJ18" i="3" s="1" a="1"/>
  <c r="AJ18" i="3" s="1"/>
  <c r="AK18" i="3" s="1" a="1"/>
  <c r="AK18" i="3" s="1"/>
  <c r="AL18" i="3" s="1" a="1"/>
  <c r="AL18" i="3" s="1"/>
  <c r="AM18" i="3" s="1" a="1"/>
  <c r="AM18" i="3" s="1"/>
  <c r="AN18" i="3" s="1" a="1"/>
  <c r="AN18" i="3" s="1"/>
  <c r="AO18" i="3" s="1" a="1"/>
  <c r="AO18" i="3" s="1"/>
  <c r="AP18" i="3" s="1" a="1"/>
  <c r="AP18" i="3" s="1"/>
  <c r="AQ18" i="3" s="1" a="1"/>
  <c r="AQ18" i="3" s="1"/>
  <c r="AR18" i="3" s="1" a="1"/>
  <c r="AR18" i="3" s="1"/>
  <c r="AS18" i="3" s="1" a="1"/>
  <c r="AS18" i="3" s="1"/>
  <c r="AT18" i="3" s="1" a="1"/>
  <c r="AT18" i="3" s="1"/>
  <c r="AU18" i="3" s="1" a="1"/>
  <c r="AU18" i="3" s="1"/>
  <c r="AV18" i="3" s="1" a="1"/>
  <c r="AV18" i="3" s="1"/>
  <c r="AW18" i="3" s="1" a="1"/>
  <c r="AW18" i="3" s="1"/>
  <c r="AX18" i="3" s="1" a="1"/>
  <c r="AX18" i="3" s="1"/>
  <c r="AY18" i="3" s="1" a="1"/>
  <c r="AY18" i="3" s="1"/>
  <c r="AZ18" i="3" s="1" a="1"/>
  <c r="AZ18" i="3" s="1"/>
  <c r="BA18" i="3" s="1" a="1"/>
  <c r="BA18" i="3" s="1"/>
  <c r="BB18" i="3" s="1" a="1"/>
  <c r="BB18" i="3" s="1"/>
  <c r="BC18" i="3" s="1" a="1"/>
  <c r="BC18" i="3" s="1"/>
  <c r="BD18" i="3" s="1" a="1"/>
  <c r="BD18" i="3" s="1"/>
  <c r="BE18" i="3" s="1" a="1"/>
  <c r="BE18" i="3" s="1"/>
  <c r="BF18" i="3" s="1" a="1"/>
  <c r="BF18" i="3" s="1"/>
  <c r="M15" i="3" a="1"/>
  <c r="M15" i="3" s="1"/>
  <c r="N15" i="3" s="1" a="1"/>
  <c r="N15" i="3" s="1"/>
  <c r="O15" i="3" s="1" a="1"/>
  <c r="O15" i="3" s="1"/>
  <c r="P15" i="3" s="1" a="1"/>
  <c r="P15" i="3" s="1"/>
  <c r="Q15" i="3" s="1" a="1"/>
  <c r="Q15" i="3" s="1"/>
  <c r="R15" i="3" s="1" a="1"/>
  <c r="R15" i="3" s="1"/>
  <c r="S15" i="3" s="1" a="1"/>
  <c r="S15" i="3" s="1"/>
  <c r="T15" i="3" s="1" a="1"/>
  <c r="T15" i="3" s="1"/>
  <c r="U15" i="3" s="1" a="1"/>
  <c r="U15" i="3" s="1"/>
  <c r="V15" i="3" s="1" a="1"/>
  <c r="V15" i="3" s="1"/>
  <c r="W15" i="3" s="1" a="1"/>
  <c r="W15" i="3" s="1"/>
  <c r="X15" i="3" s="1" a="1"/>
  <c r="X15" i="3" s="1"/>
  <c r="Y15" i="3" s="1" a="1"/>
  <c r="Y15" i="3" s="1"/>
  <c r="Z15" i="3" s="1" a="1"/>
  <c r="Z15" i="3" s="1"/>
  <c r="AA15" i="3" s="1" a="1"/>
  <c r="AA15" i="3" s="1"/>
  <c r="AB15" i="3" s="1" a="1"/>
  <c r="AB15" i="3" s="1"/>
  <c r="AC15" i="3" s="1" a="1"/>
  <c r="AC15" i="3" s="1"/>
  <c r="AD15" i="3" s="1" a="1"/>
  <c r="AD15" i="3" s="1"/>
  <c r="AE15" i="3" s="1" a="1"/>
  <c r="AE15" i="3" s="1"/>
  <c r="AF15" i="3" s="1" a="1"/>
  <c r="AF15" i="3" s="1"/>
  <c r="AG15" i="3" s="1" a="1"/>
  <c r="AG15" i="3" s="1"/>
  <c r="AH15" i="3" s="1" a="1"/>
  <c r="AH15" i="3" s="1"/>
  <c r="AI15" i="3" s="1" a="1"/>
  <c r="AI15" i="3" s="1"/>
  <c r="AJ15" i="3" s="1" a="1"/>
  <c r="AJ15" i="3" s="1"/>
  <c r="AK15" i="3" s="1" a="1"/>
  <c r="AK15" i="3" s="1"/>
  <c r="AL15" i="3" s="1" a="1"/>
  <c r="AL15" i="3" s="1"/>
  <c r="AM15" i="3" s="1" a="1"/>
  <c r="AM15" i="3" s="1"/>
  <c r="AN15" i="3" s="1" a="1"/>
  <c r="AN15" i="3" s="1"/>
  <c r="AO15" i="3" s="1" a="1"/>
  <c r="AO15" i="3" s="1"/>
  <c r="AP15" i="3" s="1" a="1"/>
  <c r="AP15" i="3" s="1"/>
  <c r="AQ15" i="3" s="1" a="1"/>
  <c r="AQ15" i="3" s="1"/>
  <c r="AR15" i="3" s="1" a="1"/>
  <c r="AR15" i="3" s="1"/>
  <c r="AS15" i="3" s="1" a="1"/>
  <c r="AS15" i="3" s="1"/>
  <c r="AT15" i="3" s="1" a="1"/>
  <c r="AT15" i="3" s="1"/>
  <c r="AU15" i="3" s="1" a="1"/>
  <c r="AU15" i="3" s="1"/>
  <c r="AV15" i="3" s="1" a="1"/>
  <c r="AV15" i="3" s="1"/>
  <c r="AW15" i="3" s="1" a="1"/>
  <c r="AW15" i="3" s="1"/>
  <c r="AX15" i="3" s="1" a="1"/>
  <c r="AX15" i="3" s="1"/>
  <c r="AY15" i="3" s="1" a="1"/>
  <c r="AY15" i="3" s="1"/>
  <c r="AZ15" i="3" s="1" a="1"/>
  <c r="AZ15" i="3" s="1"/>
  <c r="BA15" i="3" s="1" a="1"/>
  <c r="BA15" i="3" s="1"/>
  <c r="BB15" i="3" s="1" a="1"/>
  <c r="BB15" i="3" s="1"/>
  <c r="BC15" i="3" s="1" a="1"/>
  <c r="BC15" i="3" s="1"/>
  <c r="BD15" i="3" s="1" a="1"/>
  <c r="BD15" i="3" s="1"/>
  <c r="BE15" i="3" s="1" a="1"/>
  <c r="BE15" i="3" s="1"/>
  <c r="BF15" i="3" s="1" a="1"/>
  <c r="BF15" i="3" s="1"/>
  <c r="E15" i="3"/>
  <c r="E22" i="3"/>
  <c r="M24" i="3" a="1"/>
  <c r="M24" i="3" s="1"/>
  <c r="N24" i="3" s="1" a="1"/>
  <c r="N24" i="3" s="1"/>
  <c r="O24" i="3" s="1" a="1"/>
  <c r="O24" i="3" s="1"/>
  <c r="P24" i="3" s="1" a="1"/>
  <c r="P24" i="3" s="1"/>
  <c r="Q24" i="3" s="1" a="1"/>
  <c r="Q24" i="3" s="1"/>
  <c r="R24" i="3" s="1" a="1"/>
  <c r="R24" i="3" s="1"/>
  <c r="S24" i="3" s="1" a="1"/>
  <c r="S24" i="3" s="1"/>
  <c r="T24" i="3" s="1" a="1"/>
  <c r="T24" i="3" s="1"/>
  <c r="U24" i="3" s="1" a="1"/>
  <c r="U24" i="3" s="1"/>
  <c r="V24" i="3" s="1" a="1"/>
  <c r="V24" i="3" s="1"/>
  <c r="W24" i="3" s="1" a="1"/>
  <c r="W24" i="3" s="1"/>
  <c r="X24" i="3" s="1" a="1"/>
  <c r="X24" i="3" s="1"/>
  <c r="Y24" i="3" s="1" a="1"/>
  <c r="Y24" i="3" s="1"/>
  <c r="Z24" i="3" s="1" a="1"/>
  <c r="Z24" i="3" s="1"/>
  <c r="AA24" i="3" s="1" a="1"/>
  <c r="AA24" i="3" s="1"/>
  <c r="AB24" i="3" s="1" a="1"/>
  <c r="AB24" i="3" s="1"/>
  <c r="AC24" i="3" s="1" a="1"/>
  <c r="AC24" i="3" s="1"/>
  <c r="AD24" i="3" s="1" a="1"/>
  <c r="AD24" i="3" s="1"/>
  <c r="AE24" i="3" s="1" a="1"/>
  <c r="AE24" i="3" s="1"/>
  <c r="AF24" i="3" s="1" a="1"/>
  <c r="AF24" i="3" s="1"/>
  <c r="AG24" i="3" s="1" a="1"/>
  <c r="AG24" i="3" s="1"/>
  <c r="AH24" i="3" s="1" a="1"/>
  <c r="AH24" i="3" s="1"/>
  <c r="AI24" i="3" s="1" a="1"/>
  <c r="AI24" i="3" s="1"/>
  <c r="AJ24" i="3" s="1" a="1"/>
  <c r="AJ24" i="3" s="1"/>
  <c r="AK24" i="3" s="1" a="1"/>
  <c r="AK24" i="3" s="1"/>
  <c r="AL24" i="3" s="1" a="1"/>
  <c r="AL24" i="3" s="1"/>
  <c r="AM24" i="3" s="1" a="1"/>
  <c r="AM24" i="3" s="1"/>
  <c r="AN24" i="3" s="1" a="1"/>
  <c r="AN24" i="3" s="1"/>
  <c r="AO24" i="3" s="1" a="1"/>
  <c r="AO24" i="3" s="1"/>
  <c r="AP24" i="3" s="1" a="1"/>
  <c r="AP24" i="3" s="1"/>
  <c r="AQ24" i="3" s="1" a="1"/>
  <c r="AQ24" i="3" s="1"/>
  <c r="AR24" i="3" s="1" a="1"/>
  <c r="AR24" i="3" s="1"/>
  <c r="AS24" i="3" s="1" a="1"/>
  <c r="AS24" i="3" s="1"/>
  <c r="AT24" i="3" s="1" a="1"/>
  <c r="AT24" i="3" s="1"/>
  <c r="AU24" i="3" s="1" a="1"/>
  <c r="AU24" i="3" s="1"/>
  <c r="AV24" i="3" s="1" a="1"/>
  <c r="AV24" i="3" s="1"/>
  <c r="AW24" i="3" s="1" a="1"/>
  <c r="AW24" i="3" s="1"/>
  <c r="AX24" i="3" s="1" a="1"/>
  <c r="AX24" i="3" s="1"/>
  <c r="AY24" i="3" s="1" a="1"/>
  <c r="AY24" i="3" s="1"/>
  <c r="AZ24" i="3" s="1" a="1"/>
  <c r="AZ24" i="3" s="1"/>
  <c r="BA24" i="3" s="1" a="1"/>
  <c r="BA24" i="3" s="1"/>
  <c r="BB24" i="3" s="1" a="1"/>
  <c r="BB24" i="3" s="1"/>
  <c r="BC24" i="3" s="1" a="1"/>
  <c r="BC24" i="3" s="1"/>
  <c r="BD24" i="3" s="1" a="1"/>
  <c r="BD24" i="3" s="1"/>
  <c r="BE24" i="3" s="1" a="1"/>
  <c r="BE24" i="3" s="1"/>
  <c r="BF24" i="3" s="1" a="1"/>
  <c r="BF24" i="3" s="1"/>
  <c r="E10" i="3"/>
  <c r="E42" i="3"/>
  <c r="P32" i="3" a="1"/>
  <c r="P32" i="3" s="1"/>
  <c r="Q32" i="3" s="1" a="1"/>
  <c r="Q32" i="3" s="1"/>
  <c r="R32" i="3" s="1" a="1"/>
  <c r="R32" i="3" s="1"/>
  <c r="S32" i="3" s="1" a="1"/>
  <c r="S32" i="3" s="1"/>
  <c r="T32" i="3" s="1" a="1"/>
  <c r="T32" i="3" s="1"/>
  <c r="U32" i="3" s="1" a="1"/>
  <c r="U32" i="3" s="1"/>
  <c r="V32" i="3" s="1" a="1"/>
  <c r="V32" i="3" s="1"/>
  <c r="W32" i="3" s="1" a="1"/>
  <c r="W32" i="3" s="1"/>
  <c r="X32" i="3" s="1" a="1"/>
  <c r="X32" i="3" s="1"/>
  <c r="Y32" i="3" s="1" a="1"/>
  <c r="Y32" i="3" s="1"/>
  <c r="Z32" i="3" s="1" a="1"/>
  <c r="Z32" i="3" s="1"/>
  <c r="AA32" i="3" s="1" a="1"/>
  <c r="AA32" i="3" s="1"/>
  <c r="AB32" i="3" s="1" a="1"/>
  <c r="AB32" i="3" s="1"/>
  <c r="AC32" i="3" s="1" a="1"/>
  <c r="AC32" i="3" s="1"/>
  <c r="AD32" i="3" s="1" a="1"/>
  <c r="AD32" i="3" s="1"/>
  <c r="AE32" i="3" s="1" a="1"/>
  <c r="AE32" i="3" s="1"/>
  <c r="AF32" i="3" s="1" a="1"/>
  <c r="AF32" i="3" s="1"/>
  <c r="AG32" i="3" s="1" a="1"/>
  <c r="AG32" i="3" s="1"/>
  <c r="AH32" i="3" s="1" a="1"/>
  <c r="AH32" i="3" s="1"/>
  <c r="AI32" i="3" s="1" a="1"/>
  <c r="AI32" i="3" s="1"/>
  <c r="AJ32" i="3" s="1" a="1"/>
  <c r="AJ32" i="3" s="1"/>
  <c r="AK32" i="3" s="1" a="1"/>
  <c r="AK32" i="3" s="1"/>
  <c r="AL32" i="3" s="1" a="1"/>
  <c r="AL32" i="3" s="1"/>
  <c r="AM32" i="3" s="1" a="1"/>
  <c r="AM32" i="3" s="1"/>
  <c r="AN32" i="3" s="1" a="1"/>
  <c r="AN32" i="3" s="1"/>
  <c r="AO32" i="3" s="1" a="1"/>
  <c r="AO32" i="3" s="1"/>
  <c r="AP32" i="3" s="1" a="1"/>
  <c r="AP32" i="3" s="1"/>
  <c r="AQ32" i="3" s="1" a="1"/>
  <c r="AQ32" i="3" s="1"/>
  <c r="AR32" i="3" s="1" a="1"/>
  <c r="AR32" i="3" s="1"/>
  <c r="AS32" i="3" s="1" a="1"/>
  <c r="AS32" i="3" s="1"/>
  <c r="AT32" i="3" s="1" a="1"/>
  <c r="AT32" i="3" s="1"/>
  <c r="AU32" i="3" s="1" a="1"/>
  <c r="AU32" i="3" s="1"/>
  <c r="AV32" i="3" s="1" a="1"/>
  <c r="AV32" i="3" s="1"/>
  <c r="AW32" i="3" s="1" a="1"/>
  <c r="AW32" i="3" s="1"/>
  <c r="AX32" i="3" s="1" a="1"/>
  <c r="AX32" i="3" s="1"/>
  <c r="AY32" i="3" s="1" a="1"/>
  <c r="AY32" i="3" s="1"/>
  <c r="AZ32" i="3" s="1" a="1"/>
  <c r="AZ32" i="3" s="1"/>
  <c r="BA32" i="3" s="1" a="1"/>
  <c r="BA32" i="3" s="1"/>
  <c r="BB32" i="3" s="1" a="1"/>
  <c r="BB32" i="3" s="1"/>
  <c r="BC32" i="3" s="1" a="1"/>
  <c r="BC32" i="3" s="1"/>
  <c r="BD32" i="3" s="1" a="1"/>
  <c r="BD32" i="3" s="1"/>
  <c r="BE32" i="3" s="1" a="1"/>
  <c r="BE32" i="3" s="1"/>
  <c r="BF32" i="3" s="1" a="1"/>
  <c r="BF32" i="3" s="1"/>
  <c r="M35" i="3" a="1"/>
  <c r="M35" i="3" s="1"/>
  <c r="N35" i="3" s="1" a="1"/>
  <c r="N35" i="3" s="1"/>
  <c r="O35" i="3" s="1" a="1"/>
  <c r="O35" i="3" s="1"/>
  <c r="P35" i="3" s="1" a="1"/>
  <c r="P35" i="3" s="1"/>
  <c r="Q35" i="3" s="1" a="1"/>
  <c r="Q35" i="3" s="1"/>
  <c r="R35" i="3" s="1" a="1"/>
  <c r="R35" i="3" s="1"/>
  <c r="S35" i="3" s="1" a="1"/>
  <c r="S35" i="3" s="1"/>
  <c r="T35" i="3" s="1" a="1"/>
  <c r="T35" i="3" s="1"/>
  <c r="U35" i="3" s="1" a="1"/>
  <c r="U35" i="3" s="1"/>
  <c r="V35" i="3" s="1" a="1"/>
  <c r="V35" i="3" s="1"/>
  <c r="W35" i="3" s="1" a="1"/>
  <c r="W35" i="3" s="1"/>
  <c r="X35" i="3" s="1" a="1"/>
  <c r="X35" i="3" s="1"/>
  <c r="Y35" i="3" s="1" a="1"/>
  <c r="Y35" i="3" s="1"/>
  <c r="Z35" i="3" s="1" a="1"/>
  <c r="Z35" i="3" s="1"/>
  <c r="AA35" i="3" s="1" a="1"/>
  <c r="AA35" i="3" s="1"/>
  <c r="AB35" i="3" s="1" a="1"/>
  <c r="AB35" i="3" s="1"/>
  <c r="AC35" i="3" s="1" a="1"/>
  <c r="AC35" i="3" s="1"/>
  <c r="AD35" i="3" s="1" a="1"/>
  <c r="AD35" i="3" s="1"/>
  <c r="AE35" i="3" s="1" a="1"/>
  <c r="AE35" i="3" s="1"/>
  <c r="AF35" i="3" s="1" a="1"/>
  <c r="AF35" i="3" s="1"/>
  <c r="AG35" i="3" s="1" a="1"/>
  <c r="AG35" i="3" s="1"/>
  <c r="AH35" i="3" s="1" a="1"/>
  <c r="AH35" i="3" s="1"/>
  <c r="AI35" i="3" s="1" a="1"/>
  <c r="AI35" i="3" s="1"/>
  <c r="AJ35" i="3" s="1" a="1"/>
  <c r="AJ35" i="3" s="1"/>
  <c r="AK35" i="3" s="1" a="1"/>
  <c r="AK35" i="3" s="1"/>
  <c r="AL35" i="3" s="1" a="1"/>
  <c r="AL35" i="3" s="1"/>
  <c r="AM35" i="3" s="1" a="1"/>
  <c r="AM35" i="3" s="1"/>
  <c r="AN35" i="3" s="1" a="1"/>
  <c r="AN35" i="3" s="1"/>
  <c r="AO35" i="3" s="1" a="1"/>
  <c r="AO35" i="3" s="1"/>
  <c r="AP35" i="3" s="1" a="1"/>
  <c r="AP35" i="3" s="1"/>
  <c r="AQ35" i="3" s="1" a="1"/>
  <c r="AQ35" i="3" s="1"/>
  <c r="AR35" i="3" s="1" a="1"/>
  <c r="AR35" i="3" s="1"/>
  <c r="AS35" i="3" s="1" a="1"/>
  <c r="AS35" i="3" s="1"/>
  <c r="AT35" i="3" s="1" a="1"/>
  <c r="AT35" i="3" s="1"/>
  <c r="AU35" i="3" s="1" a="1"/>
  <c r="AU35" i="3" s="1"/>
  <c r="AV35" i="3" s="1" a="1"/>
  <c r="AV35" i="3" s="1"/>
  <c r="AW35" i="3" s="1" a="1"/>
  <c r="AW35" i="3" s="1"/>
  <c r="AX35" i="3" s="1" a="1"/>
  <c r="AX35" i="3" s="1"/>
  <c r="AY35" i="3" s="1" a="1"/>
  <c r="AY35" i="3" s="1"/>
  <c r="AZ35" i="3" s="1" a="1"/>
  <c r="AZ35" i="3" s="1"/>
  <c r="BA35" i="3" s="1" a="1"/>
  <c r="BA35" i="3" s="1"/>
  <c r="BB35" i="3" s="1" a="1"/>
  <c r="BB35" i="3" s="1"/>
  <c r="BC35" i="3" s="1" a="1"/>
  <c r="BC35" i="3" s="1"/>
  <c r="BD35" i="3" s="1" a="1"/>
  <c r="BD35" i="3" s="1"/>
  <c r="BE35" i="3" s="1" a="1"/>
  <c r="BE35" i="3" s="1"/>
  <c r="BF35" i="3" s="1" a="1"/>
  <c r="BF35" i="3" s="1"/>
  <c r="E21" i="3"/>
  <c r="O14" i="3" a="1"/>
  <c r="O14" i="3" s="1"/>
  <c r="P14" i="3" s="1" a="1"/>
  <c r="P14" i="3" s="1"/>
  <c r="Q14" i="3" s="1" a="1"/>
  <c r="Q14" i="3" s="1"/>
  <c r="R14" i="3" s="1" a="1"/>
  <c r="R14" i="3" s="1"/>
  <c r="S14" i="3" s="1" a="1"/>
  <c r="S14" i="3" s="1"/>
  <c r="T14" i="3" s="1" a="1"/>
  <c r="T14" i="3" s="1"/>
  <c r="U14" i="3" s="1" a="1"/>
  <c r="U14" i="3" s="1"/>
  <c r="V14" i="3" s="1" a="1"/>
  <c r="V14" i="3" s="1"/>
  <c r="W14" i="3" s="1" a="1"/>
  <c r="W14" i="3" s="1"/>
  <c r="X14" i="3" s="1" a="1"/>
  <c r="X14" i="3" s="1"/>
  <c r="Y14" i="3" s="1" a="1"/>
  <c r="Y14" i="3" s="1"/>
  <c r="Z14" i="3" s="1" a="1"/>
  <c r="Z14" i="3" s="1"/>
  <c r="AA14" i="3" s="1" a="1"/>
  <c r="AA14" i="3" s="1"/>
  <c r="AB14" i="3" s="1" a="1"/>
  <c r="AB14" i="3" s="1"/>
  <c r="AC14" i="3" s="1" a="1"/>
  <c r="AC14" i="3" s="1"/>
  <c r="AD14" i="3" s="1" a="1"/>
  <c r="AD14" i="3" s="1"/>
  <c r="AE14" i="3" s="1" a="1"/>
  <c r="AE14" i="3" s="1"/>
  <c r="AF14" i="3" s="1" a="1"/>
  <c r="AF14" i="3" s="1"/>
  <c r="AG14" i="3" s="1" a="1"/>
  <c r="AG14" i="3" s="1"/>
  <c r="AH14" i="3" s="1" a="1"/>
  <c r="AH14" i="3" s="1"/>
  <c r="AI14" i="3" s="1" a="1"/>
  <c r="AI14" i="3" s="1"/>
  <c r="AJ14" i="3" s="1" a="1"/>
  <c r="AJ14" i="3" s="1"/>
  <c r="AK14" i="3" s="1" a="1"/>
  <c r="AK14" i="3" s="1"/>
  <c r="AL14" i="3" s="1" a="1"/>
  <c r="AL14" i="3" s="1"/>
  <c r="AM14" i="3" s="1" a="1"/>
  <c r="AM14" i="3" s="1"/>
  <c r="AN14" i="3" s="1" a="1"/>
  <c r="AN14" i="3" s="1"/>
  <c r="AO14" i="3" s="1" a="1"/>
  <c r="AO14" i="3" s="1"/>
  <c r="AP14" i="3" s="1" a="1"/>
  <c r="AP14" i="3" s="1"/>
  <c r="AQ14" i="3" s="1" a="1"/>
  <c r="AQ14" i="3" s="1"/>
  <c r="AR14" i="3" s="1" a="1"/>
  <c r="AR14" i="3" s="1"/>
  <c r="AS14" i="3" s="1" a="1"/>
  <c r="AS14" i="3" s="1"/>
  <c r="AT14" i="3" s="1" a="1"/>
  <c r="AT14" i="3" s="1"/>
  <c r="AU14" i="3" s="1" a="1"/>
  <c r="AU14" i="3" s="1"/>
  <c r="AV14" i="3" s="1" a="1"/>
  <c r="AV14" i="3" s="1"/>
  <c r="AW14" i="3" s="1" a="1"/>
  <c r="AW14" i="3" s="1"/>
  <c r="AX14" i="3" s="1" a="1"/>
  <c r="AX14" i="3" s="1"/>
  <c r="AY14" i="3" s="1" a="1"/>
  <c r="AY14" i="3" s="1"/>
  <c r="AZ14" i="3" s="1" a="1"/>
  <c r="AZ14" i="3" s="1"/>
  <c r="BA14" i="3" s="1" a="1"/>
  <c r="BA14" i="3" s="1"/>
  <c r="BB14" i="3" s="1" a="1"/>
  <c r="BB14" i="3" s="1"/>
  <c r="BC14" i="3" s="1" a="1"/>
  <c r="BC14" i="3" s="1"/>
  <c r="BD14" i="3" s="1" a="1"/>
  <c r="BD14" i="3" s="1"/>
  <c r="BE14" i="3" s="1" a="1"/>
  <c r="BE14" i="3" s="1"/>
  <c r="BF14" i="3" s="1" a="1"/>
  <c r="BF14" i="3" s="1"/>
  <c r="E11" i="3"/>
  <c r="N4" i="3" a="1"/>
  <c r="N4" i="3" s="1"/>
  <c r="O4" i="3" s="1" a="1"/>
  <c r="O4" i="3" s="1"/>
  <c r="P4" i="3" s="1" a="1"/>
  <c r="P4" i="3" s="1"/>
  <c r="Q4" i="3" s="1" a="1"/>
  <c r="Q4" i="3" s="1"/>
  <c r="R4" i="3" s="1" a="1"/>
  <c r="R4" i="3" s="1"/>
  <c r="S4" i="3" s="1" a="1"/>
  <c r="S4" i="3" s="1"/>
  <c r="T4" i="3" s="1" a="1"/>
  <c r="T4" i="3" s="1"/>
  <c r="U4" i="3" s="1" a="1"/>
  <c r="U4" i="3" s="1"/>
  <c r="V4" i="3" s="1" a="1"/>
  <c r="V4" i="3" s="1"/>
  <c r="W4" i="3" s="1" a="1"/>
  <c r="W4" i="3" s="1"/>
  <c r="X4" i="3" s="1" a="1"/>
  <c r="X4" i="3" s="1"/>
  <c r="Y4" i="3" s="1" a="1"/>
  <c r="Y4" i="3" s="1"/>
  <c r="Z4" i="3" s="1" a="1"/>
  <c r="Z4" i="3" s="1"/>
  <c r="AA4" i="3" s="1" a="1"/>
  <c r="AA4" i="3" s="1"/>
  <c r="AB4" i="3" s="1" a="1"/>
  <c r="AB4" i="3" s="1"/>
  <c r="AC4" i="3" s="1" a="1"/>
  <c r="AC4" i="3" s="1"/>
  <c r="AD4" i="3" s="1" a="1"/>
  <c r="AD4" i="3" s="1"/>
  <c r="AE4" i="3" s="1" a="1"/>
  <c r="AE4" i="3" s="1"/>
  <c r="AF4" i="3" s="1" a="1"/>
  <c r="AF4" i="3" s="1"/>
  <c r="AG4" i="3" s="1" a="1"/>
  <c r="AG4" i="3" s="1"/>
  <c r="AH4" i="3" s="1" a="1"/>
  <c r="AH4" i="3" s="1"/>
  <c r="AI4" i="3" s="1" a="1"/>
  <c r="AI4" i="3" s="1"/>
  <c r="AJ4" i="3" s="1" a="1"/>
  <c r="AJ4" i="3" s="1"/>
  <c r="AK4" i="3" s="1" a="1"/>
  <c r="AK4" i="3" s="1"/>
  <c r="AL4" i="3" s="1" a="1"/>
  <c r="AL4" i="3" s="1"/>
  <c r="AM4" i="3" s="1" a="1"/>
  <c r="AM4" i="3" s="1"/>
  <c r="AN4" i="3" s="1" a="1"/>
  <c r="AN4" i="3" s="1"/>
  <c r="AO4" i="3" s="1" a="1"/>
  <c r="AO4" i="3" s="1"/>
  <c r="AP4" i="3" s="1" a="1"/>
  <c r="AP4" i="3" s="1"/>
  <c r="AQ4" i="3" s="1" a="1"/>
  <c r="AQ4" i="3" s="1"/>
  <c r="AR4" i="3" s="1" a="1"/>
  <c r="AR4" i="3" s="1"/>
  <c r="AS4" i="3" s="1" a="1"/>
  <c r="AS4" i="3" s="1"/>
  <c r="AT4" i="3" s="1" a="1"/>
  <c r="AT4" i="3" s="1"/>
  <c r="AU4" i="3" s="1" a="1"/>
  <c r="AU4" i="3" s="1"/>
  <c r="AV4" i="3" s="1" a="1"/>
  <c r="AV4" i="3" s="1"/>
  <c r="AW4" i="3" s="1" a="1"/>
  <c r="AW4" i="3" s="1"/>
  <c r="AX4" i="3" s="1" a="1"/>
  <c r="AX4" i="3" s="1"/>
  <c r="AY4" i="3" s="1" a="1"/>
  <c r="AY4" i="3" s="1"/>
  <c r="AZ4" i="3" s="1" a="1"/>
  <c r="AZ4" i="3" s="1"/>
  <c r="BA4" i="3" s="1" a="1"/>
  <c r="BA4" i="3" s="1"/>
  <c r="BB4" i="3" s="1" a="1"/>
  <c r="BB4" i="3" s="1"/>
  <c r="BC4" i="3" s="1" a="1"/>
  <c r="BC4" i="3" s="1"/>
  <c r="BD4" i="3" s="1" a="1"/>
  <c r="BD4" i="3" s="1"/>
  <c r="BE4" i="3" s="1" a="1"/>
  <c r="BE4" i="3" s="1"/>
  <c r="BF4" i="3" s="1" a="1"/>
  <c r="BF4" i="3" s="1"/>
  <c r="N44" i="3" a="1"/>
  <c r="N44" i="3" s="1"/>
  <c r="O44" i="3" s="1" a="1"/>
  <c r="O44" i="3" s="1"/>
  <c r="P44" i="3" s="1" a="1"/>
  <c r="P44" i="3" s="1"/>
  <c r="Q44" i="3" s="1" a="1"/>
  <c r="Q44" i="3" s="1"/>
  <c r="R44" i="3" s="1" a="1"/>
  <c r="R44" i="3" s="1"/>
  <c r="S44" i="3" s="1" a="1"/>
  <c r="S44" i="3" s="1"/>
  <c r="T44" i="3" s="1" a="1"/>
  <c r="T44" i="3" s="1"/>
  <c r="U44" i="3" s="1" a="1"/>
  <c r="U44" i="3" s="1"/>
  <c r="V44" i="3" s="1" a="1"/>
  <c r="V44" i="3" s="1"/>
  <c r="W44" i="3" s="1" a="1"/>
  <c r="W44" i="3" s="1"/>
  <c r="X44" i="3" s="1" a="1"/>
  <c r="X44" i="3" s="1"/>
  <c r="Y44" i="3" s="1" a="1"/>
  <c r="Y44" i="3" s="1"/>
  <c r="Z44" i="3" s="1" a="1"/>
  <c r="Z44" i="3" s="1"/>
  <c r="AA44" i="3" s="1" a="1"/>
  <c r="AA44" i="3" s="1"/>
  <c r="AB44" i="3" s="1" a="1"/>
  <c r="AB44" i="3" s="1"/>
  <c r="AC44" i="3" s="1" a="1"/>
  <c r="AC44" i="3" s="1"/>
  <c r="AD44" i="3" s="1" a="1"/>
  <c r="AD44" i="3" s="1"/>
  <c r="AE44" i="3" s="1" a="1"/>
  <c r="AE44" i="3" s="1"/>
  <c r="AF44" i="3" s="1" a="1"/>
  <c r="AF44" i="3" s="1"/>
  <c r="AG44" i="3" s="1" a="1"/>
  <c r="AG44" i="3" s="1"/>
  <c r="AH44" i="3" s="1" a="1"/>
  <c r="AH44" i="3" s="1"/>
  <c r="AI44" i="3" s="1" a="1"/>
  <c r="AI44" i="3" s="1"/>
  <c r="AJ44" i="3" s="1" a="1"/>
  <c r="AJ44" i="3" s="1"/>
  <c r="AK44" i="3" s="1" a="1"/>
  <c r="AK44" i="3" s="1"/>
  <c r="AL44" i="3" s="1" a="1"/>
  <c r="AL44" i="3" s="1"/>
  <c r="AM44" i="3" s="1" a="1"/>
  <c r="AM44" i="3" s="1"/>
  <c r="AN44" i="3" s="1" a="1"/>
  <c r="AN44" i="3" s="1"/>
  <c r="AO44" i="3" s="1" a="1"/>
  <c r="AO44" i="3" s="1"/>
  <c r="AP44" i="3" s="1" a="1"/>
  <c r="AP44" i="3" s="1"/>
  <c r="AQ44" i="3" s="1" a="1"/>
  <c r="AQ44" i="3" s="1"/>
  <c r="AR44" i="3" s="1" a="1"/>
  <c r="AR44" i="3" s="1"/>
  <c r="AS44" i="3" s="1" a="1"/>
  <c r="AS44" i="3" s="1"/>
  <c r="AT44" i="3" s="1" a="1"/>
  <c r="AT44" i="3" s="1"/>
  <c r="AU44" i="3" s="1" a="1"/>
  <c r="AU44" i="3" s="1"/>
  <c r="AV44" i="3" s="1" a="1"/>
  <c r="AV44" i="3" s="1"/>
  <c r="AW44" i="3" s="1" a="1"/>
  <c r="AW44" i="3" s="1"/>
  <c r="AX44" i="3" s="1" a="1"/>
  <c r="AX44" i="3" s="1"/>
  <c r="AY44" i="3" s="1" a="1"/>
  <c r="AY44" i="3" s="1"/>
  <c r="AZ44" i="3" s="1" a="1"/>
  <c r="AZ44" i="3" s="1"/>
  <c r="BA44" i="3" s="1" a="1"/>
  <c r="BA44" i="3" s="1"/>
  <c r="BB44" i="3" s="1" a="1"/>
  <c r="BB44" i="3" s="1"/>
  <c r="BC44" i="3" s="1" a="1"/>
  <c r="BC44" i="3" s="1"/>
  <c r="BD44" i="3" s="1" a="1"/>
  <c r="BD44" i="3" s="1"/>
  <c r="BE44" i="3" s="1" a="1"/>
  <c r="BE44" i="3" s="1"/>
  <c r="BF44" i="3" s="1" a="1"/>
  <c r="BF44" i="3" s="1"/>
  <c r="M28" i="3" a="1"/>
  <c r="M28" i="3" s="1"/>
  <c r="N28" i="3" s="1" a="1"/>
  <c r="N28" i="3" s="1"/>
  <c r="O28" i="3" s="1" a="1"/>
  <c r="O28" i="3" s="1"/>
  <c r="P28" i="3" s="1" a="1"/>
  <c r="P28" i="3" s="1"/>
  <c r="Q28" i="3" s="1" a="1"/>
  <c r="Q28" i="3" s="1"/>
  <c r="R28" i="3" s="1" a="1"/>
  <c r="R28" i="3" s="1"/>
  <c r="S28" i="3" s="1" a="1"/>
  <c r="S28" i="3" s="1"/>
  <c r="T28" i="3" s="1" a="1"/>
  <c r="T28" i="3" s="1"/>
  <c r="U28" i="3" s="1" a="1"/>
  <c r="U28" i="3" s="1"/>
  <c r="V28" i="3" s="1" a="1"/>
  <c r="V28" i="3" s="1"/>
  <c r="W28" i="3" s="1" a="1"/>
  <c r="W28" i="3" s="1"/>
  <c r="X28" i="3" s="1" a="1"/>
  <c r="X28" i="3" s="1"/>
  <c r="Y28" i="3" s="1" a="1"/>
  <c r="Y28" i="3" s="1"/>
  <c r="Z28" i="3" s="1" a="1"/>
  <c r="Z28" i="3" s="1"/>
  <c r="AA28" i="3" s="1" a="1"/>
  <c r="AA28" i="3" s="1"/>
  <c r="AB28" i="3" s="1" a="1"/>
  <c r="AB28" i="3" s="1"/>
  <c r="AC28" i="3" s="1" a="1"/>
  <c r="AC28" i="3" s="1"/>
  <c r="AD28" i="3" s="1" a="1"/>
  <c r="AD28" i="3" s="1"/>
  <c r="AE28" i="3" s="1" a="1"/>
  <c r="AE28" i="3" s="1"/>
  <c r="AF28" i="3" s="1" a="1"/>
  <c r="AF28" i="3" s="1"/>
  <c r="AG28" i="3" s="1" a="1"/>
  <c r="AG28" i="3" s="1"/>
  <c r="AH28" i="3" s="1" a="1"/>
  <c r="AH28" i="3" s="1"/>
  <c r="AI28" i="3" s="1" a="1"/>
  <c r="AI28" i="3" s="1"/>
  <c r="AJ28" i="3" s="1" a="1"/>
  <c r="AJ28" i="3" s="1"/>
  <c r="AK28" i="3" s="1" a="1"/>
  <c r="AK28" i="3" s="1"/>
  <c r="AL28" i="3" s="1" a="1"/>
  <c r="AL28" i="3" s="1"/>
  <c r="AM28" i="3" s="1" a="1"/>
  <c r="AM28" i="3" s="1"/>
  <c r="AN28" i="3" s="1" a="1"/>
  <c r="AN28" i="3" s="1"/>
  <c r="AO28" i="3" s="1" a="1"/>
  <c r="AO28" i="3" s="1"/>
  <c r="AP28" i="3" s="1" a="1"/>
  <c r="AP28" i="3" s="1"/>
  <c r="AQ28" i="3" s="1" a="1"/>
  <c r="AQ28" i="3" s="1"/>
  <c r="AR28" i="3" s="1" a="1"/>
  <c r="AR28" i="3" s="1"/>
  <c r="AS28" i="3" s="1" a="1"/>
  <c r="AS28" i="3" s="1"/>
  <c r="AT28" i="3" s="1" a="1"/>
  <c r="AT28" i="3" s="1"/>
  <c r="AU28" i="3" s="1" a="1"/>
  <c r="AU28" i="3" s="1"/>
  <c r="AV28" i="3" s="1" a="1"/>
  <c r="AV28" i="3" s="1"/>
  <c r="AW28" i="3" s="1" a="1"/>
  <c r="AW28" i="3" s="1"/>
  <c r="AX28" i="3" s="1" a="1"/>
  <c r="AX28" i="3" s="1"/>
  <c r="AY28" i="3" s="1" a="1"/>
  <c r="AY28" i="3" s="1"/>
  <c r="AZ28" i="3" s="1" a="1"/>
  <c r="AZ28" i="3" s="1"/>
  <c r="BA28" i="3" s="1" a="1"/>
  <c r="BA28" i="3" s="1"/>
  <c r="BB28" i="3" s="1" a="1"/>
  <c r="BB28" i="3" s="1"/>
  <c r="BC28" i="3" s="1" a="1"/>
  <c r="BC28" i="3" s="1"/>
  <c r="BD28" i="3" s="1" a="1"/>
  <c r="BD28" i="3" s="1"/>
  <c r="BE28" i="3" s="1" a="1"/>
  <c r="BE28" i="3" s="1"/>
  <c r="BF28" i="3" s="1" a="1"/>
  <c r="BF28" i="3" s="1"/>
  <c r="N27" i="3" a="1"/>
  <c r="N27" i="3" s="1"/>
  <c r="O27" i="3" s="1" a="1"/>
  <c r="O27" i="3" s="1"/>
  <c r="P27" i="3" s="1" a="1"/>
  <c r="P27" i="3" s="1"/>
  <c r="Q27" i="3" s="1" a="1"/>
  <c r="Q27" i="3" s="1"/>
  <c r="R27" i="3" s="1" a="1"/>
  <c r="R27" i="3" s="1"/>
  <c r="S27" i="3" s="1" a="1"/>
  <c r="S27" i="3" s="1"/>
  <c r="T27" i="3" s="1" a="1"/>
  <c r="T27" i="3" s="1"/>
  <c r="U27" i="3" s="1" a="1"/>
  <c r="U27" i="3" s="1"/>
  <c r="V27" i="3" s="1" a="1"/>
  <c r="V27" i="3" s="1"/>
  <c r="W27" i="3" s="1" a="1"/>
  <c r="W27" i="3" s="1"/>
  <c r="X27" i="3" s="1" a="1"/>
  <c r="X27" i="3" s="1"/>
  <c r="Y27" i="3" s="1" a="1"/>
  <c r="Y27" i="3" s="1"/>
  <c r="Z27" i="3" s="1" a="1"/>
  <c r="Z27" i="3" s="1"/>
  <c r="AA27" i="3" s="1" a="1"/>
  <c r="AA27" i="3" s="1"/>
  <c r="AB27" i="3" s="1" a="1"/>
  <c r="AB27" i="3" s="1"/>
  <c r="AC27" i="3" s="1" a="1"/>
  <c r="AC27" i="3" s="1"/>
  <c r="AD27" i="3" s="1" a="1"/>
  <c r="AD27" i="3" s="1"/>
  <c r="AE27" i="3" s="1" a="1"/>
  <c r="AE27" i="3" s="1"/>
  <c r="AF27" i="3" s="1" a="1"/>
  <c r="AF27" i="3" s="1"/>
  <c r="AG27" i="3" s="1" a="1"/>
  <c r="AG27" i="3" s="1"/>
  <c r="AH27" i="3" s="1" a="1"/>
  <c r="AH27" i="3" s="1"/>
  <c r="AI27" i="3" s="1" a="1"/>
  <c r="AI27" i="3" s="1"/>
  <c r="AJ27" i="3" s="1" a="1"/>
  <c r="AJ27" i="3" s="1"/>
  <c r="AK27" i="3" s="1" a="1"/>
  <c r="AK27" i="3" s="1"/>
  <c r="AL27" i="3" s="1" a="1"/>
  <c r="AL27" i="3" s="1"/>
  <c r="AM27" i="3" s="1" a="1"/>
  <c r="AM27" i="3" s="1"/>
  <c r="AN27" i="3" s="1" a="1"/>
  <c r="AN27" i="3" s="1"/>
  <c r="AO27" i="3" s="1" a="1"/>
  <c r="AO27" i="3" s="1"/>
  <c r="AP27" i="3" s="1" a="1"/>
  <c r="AP27" i="3" s="1"/>
  <c r="AQ27" i="3" s="1" a="1"/>
  <c r="AQ27" i="3" s="1"/>
  <c r="AR27" i="3" s="1" a="1"/>
  <c r="AR27" i="3" s="1"/>
  <c r="AS27" i="3" s="1" a="1"/>
  <c r="AS27" i="3" s="1"/>
  <c r="AT27" i="3" s="1" a="1"/>
  <c r="AT27" i="3" s="1"/>
  <c r="AU27" i="3" s="1" a="1"/>
  <c r="AU27" i="3" s="1"/>
  <c r="AV27" i="3" s="1" a="1"/>
  <c r="AV27" i="3" s="1"/>
  <c r="AW27" i="3" s="1" a="1"/>
  <c r="AW27" i="3" s="1"/>
  <c r="AX27" i="3" s="1" a="1"/>
  <c r="AX27" i="3" s="1"/>
  <c r="AY27" i="3" s="1" a="1"/>
  <c r="AY27" i="3" s="1"/>
  <c r="AZ27" i="3" s="1" a="1"/>
  <c r="AZ27" i="3" s="1"/>
  <c r="BA27" i="3" s="1" a="1"/>
  <c r="BA27" i="3" s="1"/>
  <c r="BB27" i="3" s="1" a="1"/>
  <c r="BB27" i="3" s="1"/>
  <c r="BC27" i="3" s="1" a="1"/>
  <c r="BC27" i="3" s="1"/>
  <c r="BD27" i="3" s="1" a="1"/>
  <c r="BD27" i="3" s="1"/>
  <c r="BE27" i="3" s="1" a="1"/>
  <c r="BE27" i="3" s="1"/>
  <c r="BF27" i="3" s="1" a="1"/>
  <c r="BF27" i="3" s="1"/>
  <c r="E44" i="3"/>
  <c r="T4" i="4" a="1"/>
  <c r="T4" i="4" s="1"/>
  <c r="O22" i="3" a="1"/>
  <c r="O22" i="3" s="1"/>
  <c r="P22" i="3" s="1" a="1"/>
  <c r="P22" i="3" s="1"/>
  <c r="Q22" i="3" s="1" a="1"/>
  <c r="Q22" i="3" s="1"/>
  <c r="R22" i="3" s="1" a="1"/>
  <c r="R22" i="3" s="1"/>
  <c r="S22" i="3" s="1" a="1"/>
  <c r="S22" i="3" s="1"/>
  <c r="T22" i="3" s="1" a="1"/>
  <c r="T22" i="3" s="1"/>
  <c r="U22" i="3" s="1" a="1"/>
  <c r="U22" i="3" s="1"/>
  <c r="V22" i="3" s="1" a="1"/>
  <c r="V22" i="3" s="1"/>
  <c r="W22" i="3" s="1" a="1"/>
  <c r="W22" i="3" s="1"/>
  <c r="X22" i="3" s="1" a="1"/>
  <c r="X22" i="3" s="1"/>
  <c r="Y22" i="3" s="1" a="1"/>
  <c r="Y22" i="3" s="1"/>
  <c r="Z22" i="3" s="1" a="1"/>
  <c r="Z22" i="3" s="1"/>
  <c r="AA22" i="3" s="1" a="1"/>
  <c r="AA22" i="3" s="1"/>
  <c r="AB22" i="3" s="1" a="1"/>
  <c r="AB22" i="3" s="1"/>
  <c r="AC22" i="3" s="1" a="1"/>
  <c r="AC22" i="3" s="1"/>
  <c r="AD22" i="3" s="1" a="1"/>
  <c r="AD22" i="3" s="1"/>
  <c r="AE22" i="3" s="1" a="1"/>
  <c r="AE22" i="3" s="1"/>
  <c r="AF22" i="3" s="1" a="1"/>
  <c r="AF22" i="3" s="1"/>
  <c r="AG22" i="3" s="1" a="1"/>
  <c r="AG22" i="3" s="1"/>
  <c r="AH22" i="3" s="1" a="1"/>
  <c r="AH22" i="3" s="1"/>
  <c r="AI22" i="3" s="1" a="1"/>
  <c r="AI22" i="3" s="1"/>
  <c r="AJ22" i="3" s="1" a="1"/>
  <c r="AJ22" i="3" s="1"/>
  <c r="AK22" i="3" s="1" a="1"/>
  <c r="AK22" i="3" s="1"/>
  <c r="AL22" i="3" s="1" a="1"/>
  <c r="AL22" i="3" s="1"/>
  <c r="AM22" i="3" s="1" a="1"/>
  <c r="AM22" i="3" s="1"/>
  <c r="AN22" i="3" s="1" a="1"/>
  <c r="AN22" i="3" s="1"/>
  <c r="AO22" i="3" s="1" a="1"/>
  <c r="AO22" i="3" s="1"/>
  <c r="AP22" i="3" s="1" a="1"/>
  <c r="AP22" i="3" s="1"/>
  <c r="AQ22" i="3" s="1" a="1"/>
  <c r="AQ22" i="3" s="1"/>
  <c r="AR22" i="3" s="1" a="1"/>
  <c r="AR22" i="3" s="1"/>
  <c r="AS22" i="3" s="1" a="1"/>
  <c r="AS22" i="3" s="1"/>
  <c r="AT22" i="3" s="1" a="1"/>
  <c r="AT22" i="3" s="1"/>
  <c r="AU22" i="3" s="1" a="1"/>
  <c r="AU22" i="3" s="1"/>
  <c r="AV22" i="3" s="1" a="1"/>
  <c r="AV22" i="3" s="1"/>
  <c r="AW22" i="3" s="1" a="1"/>
  <c r="AW22" i="3" s="1"/>
  <c r="AX22" i="3" s="1" a="1"/>
  <c r="AX22" i="3" s="1"/>
  <c r="AY22" i="3" s="1" a="1"/>
  <c r="AY22" i="3" s="1"/>
  <c r="AZ22" i="3" s="1" a="1"/>
  <c r="AZ22" i="3" s="1"/>
  <c r="BA22" i="3" s="1" a="1"/>
  <c r="BA22" i="3" s="1"/>
  <c r="BB22" i="3" s="1" a="1"/>
  <c r="BB22" i="3" s="1"/>
  <c r="BC22" i="3" s="1" a="1"/>
  <c r="BC22" i="3" s="1"/>
  <c r="BD22" i="3" s="1" a="1"/>
  <c r="BD22" i="3" s="1"/>
  <c r="BE22" i="3" s="1" a="1"/>
  <c r="BE22" i="3" s="1"/>
  <c r="BF22" i="3" s="1" a="1"/>
  <c r="BF22" i="3" s="1"/>
  <c r="E28" i="3"/>
  <c r="O38" i="3" a="1"/>
  <c r="O38" i="3" s="1"/>
  <c r="P38" i="3" s="1" a="1"/>
  <c r="P38" i="3" s="1"/>
  <c r="Q38" i="3" s="1" a="1"/>
  <c r="Q38" i="3" s="1"/>
  <c r="R38" i="3" s="1" a="1"/>
  <c r="R38" i="3" s="1"/>
  <c r="S38" i="3" s="1" a="1"/>
  <c r="S38" i="3" s="1"/>
  <c r="T38" i="3" s="1" a="1"/>
  <c r="T38" i="3" s="1"/>
  <c r="U38" i="3" s="1" a="1"/>
  <c r="U38" i="3" s="1"/>
  <c r="V38" i="3" s="1" a="1"/>
  <c r="V38" i="3" s="1"/>
  <c r="W38" i="3" s="1" a="1"/>
  <c r="W38" i="3" s="1"/>
  <c r="X38" i="3" s="1" a="1"/>
  <c r="X38" i="3" s="1"/>
  <c r="Y38" i="3" s="1" a="1"/>
  <c r="Y38" i="3" s="1"/>
  <c r="Z38" i="3" s="1" a="1"/>
  <c r="Z38" i="3" s="1"/>
  <c r="AA38" i="3" s="1" a="1"/>
  <c r="AA38" i="3" s="1"/>
  <c r="AB38" i="3" s="1" a="1"/>
  <c r="AB38" i="3" s="1"/>
  <c r="AC38" i="3" s="1" a="1"/>
  <c r="AC38" i="3" s="1"/>
  <c r="AD38" i="3" s="1" a="1"/>
  <c r="AD38" i="3" s="1"/>
  <c r="AE38" i="3" s="1" a="1"/>
  <c r="AE38" i="3" s="1"/>
  <c r="AF38" i="3" s="1" a="1"/>
  <c r="AF38" i="3" s="1"/>
  <c r="AG38" i="3" s="1" a="1"/>
  <c r="AG38" i="3" s="1"/>
  <c r="AH38" i="3" s="1" a="1"/>
  <c r="AH38" i="3" s="1"/>
  <c r="AI38" i="3" s="1" a="1"/>
  <c r="AI38" i="3" s="1"/>
  <c r="AJ38" i="3" s="1" a="1"/>
  <c r="AJ38" i="3" s="1"/>
  <c r="AK38" i="3" s="1" a="1"/>
  <c r="AK38" i="3" s="1"/>
  <c r="AL38" i="3" s="1" a="1"/>
  <c r="AL38" i="3" s="1"/>
  <c r="AM38" i="3" s="1" a="1"/>
  <c r="AM38" i="3" s="1"/>
  <c r="AN38" i="3" s="1" a="1"/>
  <c r="AN38" i="3" s="1"/>
  <c r="AO38" i="3" s="1" a="1"/>
  <c r="AO38" i="3" s="1"/>
  <c r="AP38" i="3" s="1" a="1"/>
  <c r="AP38" i="3" s="1"/>
  <c r="AQ38" i="3" s="1" a="1"/>
  <c r="AQ38" i="3" s="1"/>
  <c r="AR38" i="3" s="1" a="1"/>
  <c r="AR38" i="3" s="1"/>
  <c r="AS38" i="3" s="1" a="1"/>
  <c r="AS38" i="3" s="1"/>
  <c r="AT38" i="3" s="1" a="1"/>
  <c r="AT38" i="3" s="1"/>
  <c r="AU38" i="3" s="1" a="1"/>
  <c r="AU38" i="3" s="1"/>
  <c r="AV38" i="3" s="1" a="1"/>
  <c r="AV38" i="3" s="1"/>
  <c r="AW38" i="3" s="1" a="1"/>
  <c r="AW38" i="3" s="1"/>
  <c r="AX38" i="3" s="1" a="1"/>
  <c r="AX38" i="3" s="1"/>
  <c r="AY38" i="3" s="1" a="1"/>
  <c r="AY38" i="3" s="1"/>
  <c r="AZ38" i="3" s="1" a="1"/>
  <c r="AZ38" i="3" s="1"/>
  <c r="BA38" i="3" s="1" a="1"/>
  <c r="BA38" i="3" s="1"/>
  <c r="BB38" i="3" s="1" a="1"/>
  <c r="BB38" i="3" s="1"/>
  <c r="BC38" i="3" s="1" a="1"/>
  <c r="BC38" i="3" s="1"/>
  <c r="BD38" i="3" s="1" a="1"/>
  <c r="BD38" i="3" s="1"/>
  <c r="BE38" i="3" s="1" a="1"/>
  <c r="BE38" i="3" s="1"/>
  <c r="BF38" i="3" s="1" a="1"/>
  <c r="BF38" i="3" s="1"/>
  <c r="E45" i="3"/>
  <c r="N36" i="3" a="1"/>
  <c r="N36" i="3" s="1"/>
  <c r="O36" i="3" s="1" a="1"/>
  <c r="O36" i="3" s="1"/>
  <c r="P36" i="3" s="1" a="1"/>
  <c r="P36" i="3" s="1"/>
  <c r="Q36" i="3" s="1" a="1"/>
  <c r="Q36" i="3" s="1"/>
  <c r="R36" i="3" s="1" a="1"/>
  <c r="R36" i="3" s="1"/>
  <c r="S36" i="3" s="1" a="1"/>
  <c r="S36" i="3" s="1"/>
  <c r="T36" i="3" s="1" a="1"/>
  <c r="T36" i="3" s="1"/>
  <c r="U36" i="3" s="1" a="1"/>
  <c r="U36" i="3" s="1"/>
  <c r="V36" i="3" s="1" a="1"/>
  <c r="V36" i="3" s="1"/>
  <c r="W36" i="3" s="1" a="1"/>
  <c r="W36" i="3" s="1"/>
  <c r="X36" i="3" s="1" a="1"/>
  <c r="X36" i="3" s="1"/>
  <c r="Y36" i="3" s="1" a="1"/>
  <c r="Y36" i="3" s="1"/>
  <c r="Z36" i="3" s="1" a="1"/>
  <c r="Z36" i="3" s="1"/>
  <c r="AA36" i="3" s="1" a="1"/>
  <c r="AA36" i="3" s="1"/>
  <c r="AB36" i="3" s="1" a="1"/>
  <c r="AB36" i="3" s="1"/>
  <c r="AC36" i="3" s="1" a="1"/>
  <c r="AC36" i="3" s="1"/>
  <c r="AD36" i="3" s="1" a="1"/>
  <c r="AD36" i="3" s="1"/>
  <c r="AE36" i="3" s="1" a="1"/>
  <c r="AE36" i="3" s="1"/>
  <c r="AF36" i="3" s="1" a="1"/>
  <c r="AF36" i="3" s="1"/>
  <c r="AG36" i="3" s="1" a="1"/>
  <c r="AG36" i="3" s="1"/>
  <c r="AH36" i="3" s="1" a="1"/>
  <c r="AH36" i="3" s="1"/>
  <c r="AI36" i="3" s="1" a="1"/>
  <c r="AI36" i="3" s="1"/>
  <c r="AJ36" i="3" s="1" a="1"/>
  <c r="AJ36" i="3" s="1"/>
  <c r="AK36" i="3" s="1" a="1"/>
  <c r="AK36" i="3" s="1"/>
  <c r="AL36" i="3" s="1" a="1"/>
  <c r="AL36" i="3" s="1"/>
  <c r="AM36" i="3" s="1" a="1"/>
  <c r="AM36" i="3" s="1"/>
  <c r="AN36" i="3" s="1" a="1"/>
  <c r="AN36" i="3" s="1"/>
  <c r="AO36" i="3" s="1" a="1"/>
  <c r="AO36" i="3" s="1"/>
  <c r="AP36" i="3" s="1" a="1"/>
  <c r="AP36" i="3" s="1"/>
  <c r="AQ36" i="3" s="1" a="1"/>
  <c r="AQ36" i="3" s="1"/>
  <c r="AR36" i="3" s="1" a="1"/>
  <c r="AR36" i="3" s="1"/>
  <c r="AS36" i="3" s="1" a="1"/>
  <c r="AS36" i="3" s="1"/>
  <c r="AT36" i="3" s="1" a="1"/>
  <c r="AT36" i="3" s="1"/>
  <c r="AU36" i="3" s="1" a="1"/>
  <c r="AU36" i="3" s="1"/>
  <c r="AV36" i="3" s="1" a="1"/>
  <c r="AV36" i="3" s="1"/>
  <c r="AW36" i="3" s="1" a="1"/>
  <c r="AW36" i="3" s="1"/>
  <c r="AX36" i="3" s="1" a="1"/>
  <c r="AX36" i="3" s="1"/>
  <c r="AY36" i="3" s="1" a="1"/>
  <c r="AY36" i="3" s="1"/>
  <c r="AZ36" i="3" s="1" a="1"/>
  <c r="AZ36" i="3" s="1"/>
  <c r="BA36" i="3" s="1" a="1"/>
  <c r="BA36" i="3" s="1"/>
  <c r="BB36" i="3" s="1" a="1"/>
  <c r="BB36" i="3" s="1"/>
  <c r="BC36" i="3" s="1" a="1"/>
  <c r="BC36" i="3" s="1"/>
  <c r="BD36" i="3" s="1" a="1"/>
  <c r="BD36" i="3" s="1"/>
  <c r="BE36" i="3" s="1" a="1"/>
  <c r="BE36" i="3" s="1"/>
  <c r="BF36" i="3" s="1" a="1"/>
  <c r="BF36" i="3" s="1"/>
  <c r="E17" i="3"/>
  <c r="E13" i="3"/>
  <c r="DO2" i="4" s="1"/>
  <c r="E9" i="3"/>
  <c r="E24" i="3"/>
  <c r="CF17" i="20"/>
  <c r="BP52" i="20"/>
  <c r="BB52" i="20"/>
  <c r="DC52" i="20"/>
  <c r="DA54" i="20"/>
  <c r="I17" i="20"/>
  <c r="CZ54" i="20"/>
  <c r="T54" i="20"/>
  <c r="BX54" i="20"/>
  <c r="AR54" i="20"/>
  <c r="CR54" i="20"/>
  <c r="DQ54" i="20"/>
  <c r="BB54" i="20"/>
  <c r="CC54" i="20"/>
  <c r="CQ54" i="20"/>
  <c r="BU54" i="20"/>
  <c r="AK52" i="20"/>
  <c r="BV52" i="20"/>
  <c r="BM52" i="20"/>
  <c r="V54" i="20"/>
  <c r="CJ54" i="20"/>
  <c r="AJ54" i="20"/>
  <c r="AS54" i="20"/>
  <c r="CX54" i="20"/>
  <c r="CH54" i="20"/>
  <c r="BA54" i="20"/>
  <c r="DD54" i="20"/>
  <c r="O10" i="20"/>
  <c r="DR54" i="20"/>
  <c r="L54" i="20"/>
  <c r="DL45" i="20"/>
  <c r="AT54" i="20"/>
  <c r="I54" i="20"/>
  <c r="CN54" i="20"/>
  <c r="AP54" i="20"/>
  <c r="BQ54" i="20"/>
  <c r="AH54" i="20"/>
  <c r="DI54" i="20"/>
  <c r="CM54" i="20"/>
  <c r="AB54" i="20"/>
  <c r="AE54" i="20"/>
  <c r="BL54" i="20"/>
  <c r="O54" i="20"/>
  <c r="CS54" i="20"/>
  <c r="Q54" i="20"/>
  <c r="F54" i="20"/>
  <c r="AA54" i="20"/>
  <c r="DJ54" i="20"/>
  <c r="CL54" i="20"/>
  <c r="CT54" i="20"/>
  <c r="CG45" i="20"/>
  <c r="CZ52" i="20"/>
  <c r="AC52" i="20"/>
  <c r="N52" i="20"/>
  <c r="AX54" i="20"/>
  <c r="BE17" i="20"/>
  <c r="BH54" i="20"/>
  <c r="AI54" i="20"/>
  <c r="BT54" i="20"/>
  <c r="BI54" i="20"/>
  <c r="X54" i="20"/>
  <c r="AC54" i="20"/>
  <c r="T4" i="20" a="1"/>
  <c r="T4" i="20" s="1"/>
  <c r="R4" i="20" a="1"/>
  <c r="R4" i="20" s="1"/>
  <c r="Y4" i="4" a="1"/>
  <c r="Y4" i="4" s="1"/>
  <c r="O4" i="4" a="1"/>
  <c r="O4" i="4" s="1"/>
  <c r="U4" i="4" a="1"/>
  <c r="U4" i="4" s="1"/>
  <c r="AA4" i="20" a="1"/>
  <c r="AA4" i="20" s="1"/>
  <c r="U4" i="20" a="1"/>
  <c r="U4" i="20" s="1"/>
  <c r="N3" i="3" a="1"/>
  <c r="N3" i="3" s="1"/>
  <c r="AF4" i="20" s="1" a="1"/>
  <c r="AF4" i="20" s="1"/>
  <c r="V4" i="4" a="1"/>
  <c r="V4" i="4" s="1"/>
  <c r="P4" i="20" a="1"/>
  <c r="P4" i="20" s="1"/>
  <c r="Z4" i="20" a="1"/>
  <c r="Z4" i="20" s="1"/>
  <c r="P4" i="4" a="1"/>
  <c r="P4" i="4" s="1"/>
  <c r="Y4" i="20" a="1"/>
  <c r="Y4" i="20" s="1"/>
  <c r="V4" i="20" a="1"/>
  <c r="V4" i="20" s="1"/>
  <c r="X4" i="4" a="1"/>
  <c r="X4" i="4" s="1"/>
  <c r="Z4" i="4" a="1"/>
  <c r="Z4" i="4" s="1"/>
  <c r="S4" i="4" a="1"/>
  <c r="S4" i="4" s="1"/>
  <c r="R4" i="4" a="1"/>
  <c r="R4" i="4" s="1"/>
  <c r="X4" i="20" a="1"/>
  <c r="X4" i="20" s="1"/>
  <c r="W4" i="20" a="1"/>
  <c r="W4" i="20" s="1"/>
  <c r="Q4" i="20" a="1"/>
  <c r="Q4" i="20" s="1"/>
  <c r="W10" i="20"/>
  <c r="BQ107" i="20"/>
  <c r="U10" i="20"/>
  <c r="BW10" i="20"/>
  <c r="AH10" i="20"/>
  <c r="CC10" i="20"/>
  <c r="CJ121" i="20"/>
  <c r="CS10" i="20"/>
  <c r="AE10" i="20"/>
  <c r="X121" i="20"/>
  <c r="K107" i="20"/>
  <c r="DS107" i="20"/>
  <c r="DB107" i="20"/>
  <c r="T107" i="20"/>
  <c r="BO10" i="20"/>
  <c r="DC10" i="20"/>
  <c r="AM107" i="20"/>
  <c r="CR34" i="20"/>
  <c r="AN45" i="20"/>
  <c r="F10" i="20"/>
  <c r="AY10" i="20"/>
  <c r="CJ10" i="20"/>
  <c r="BJ121" i="20"/>
  <c r="CB107" i="20"/>
  <c r="BS107" i="20"/>
  <c r="AX107" i="20"/>
  <c r="CZ10" i="20"/>
  <c r="CT10" i="20"/>
  <c r="DT107" i="20"/>
  <c r="AN10" i="20"/>
  <c r="BC10" i="20"/>
  <c r="CX121" i="20"/>
  <c r="AN107" i="20"/>
  <c r="DA107" i="20"/>
  <c r="Y107" i="20"/>
  <c r="P10" i="20"/>
  <c r="DN10" i="20"/>
  <c r="BO107" i="20"/>
  <c r="N34" i="20"/>
  <c r="CN10" i="20"/>
  <c r="CE10" i="20"/>
  <c r="D45" i="20"/>
  <c r="DS45" i="20"/>
  <c r="BL45" i="20"/>
  <c r="DB121" i="20"/>
  <c r="BH107" i="20"/>
  <c r="BA107" i="20"/>
  <c r="DO107" i="20"/>
  <c r="BP10" i="20"/>
  <c r="DK10" i="20"/>
  <c r="BW121" i="20"/>
  <c r="CQ34" i="20"/>
  <c r="BL34" i="20"/>
  <c r="CN45" i="20"/>
  <c r="AC10" i="20"/>
  <c r="BB34" i="20"/>
  <c r="N10" i="20"/>
  <c r="CW10" i="20"/>
  <c r="T10" i="20"/>
  <c r="S107" i="20"/>
  <c r="CU107" i="20"/>
  <c r="AR107" i="20"/>
  <c r="DL10" i="20"/>
  <c r="BF34" i="20"/>
  <c r="T45" i="20"/>
  <c r="D46" i="19"/>
  <c r="DL107" i="20"/>
  <c r="P107" i="20"/>
  <c r="BV107" i="20"/>
  <c r="DC107" i="20"/>
  <c r="AG10" i="20"/>
  <c r="AP45" i="20"/>
  <c r="CY107" i="20"/>
  <c r="DQ107" i="20"/>
  <c r="AW107" i="20"/>
  <c r="BE107" i="20"/>
  <c r="BJ10" i="20"/>
  <c r="AO34" i="20"/>
  <c r="Y45" i="20"/>
  <c r="DH107" i="20"/>
  <c r="CK10" i="20"/>
  <c r="BF10" i="20"/>
  <c r="BU10" i="20"/>
  <c r="DO10" i="20"/>
  <c r="DG121" i="20"/>
  <c r="F107" i="20"/>
  <c r="AJ107" i="20"/>
  <c r="CV107" i="20"/>
  <c r="AO107" i="20"/>
  <c r="AJ10" i="20"/>
  <c r="AQ10" i="20"/>
  <c r="CP34" i="20"/>
  <c r="AL34" i="20"/>
  <c r="DJ45" i="20"/>
  <c r="DA10" i="20"/>
  <c r="BL10" i="20"/>
  <c r="L10" i="20"/>
  <c r="CB10" i="20"/>
  <c r="CQ10" i="20"/>
  <c r="AD10" i="20"/>
  <c r="BS10" i="20"/>
  <c r="CG121" i="20"/>
  <c r="DR107" i="20"/>
  <c r="J107" i="20"/>
  <c r="BJ107" i="20"/>
  <c r="BZ107" i="20"/>
  <c r="DF10" i="20"/>
  <c r="CG10" i="20"/>
  <c r="BG34" i="20"/>
  <c r="DJ34" i="20"/>
  <c r="Q45" i="20"/>
  <c r="CA107" i="20"/>
  <c r="CR107" i="20"/>
  <c r="G107" i="20"/>
  <c r="L107" i="20"/>
  <c r="AS107" i="20"/>
  <c r="BR10" i="20"/>
  <c r="Q10" i="20"/>
  <c r="DS10" i="20"/>
  <c r="AK45" i="20"/>
  <c r="CP17" i="20"/>
  <c r="BB17" i="20"/>
  <c r="D17" i="20"/>
  <c r="DL121" i="20"/>
  <c r="AW121" i="20"/>
  <c r="AF121" i="20"/>
  <c r="S121" i="20"/>
  <c r="AL121" i="20"/>
  <c r="BM121" i="20"/>
  <c r="CI17" i="20"/>
  <c r="AH45" i="20"/>
  <c r="CV45" i="20"/>
  <c r="CO45" i="20"/>
  <c r="AE45" i="20"/>
  <c r="AX121" i="20"/>
  <c r="CE121" i="20"/>
  <c r="R121" i="20"/>
  <c r="DI121" i="20"/>
  <c r="M121" i="20"/>
  <c r="AZ121" i="20"/>
  <c r="BP17" i="20"/>
  <c r="F17" i="20"/>
  <c r="AU17" i="20"/>
  <c r="BX17" i="20"/>
  <c r="BN121" i="20"/>
  <c r="BF45" i="20"/>
  <c r="CE45" i="20"/>
  <c r="CL45" i="20"/>
  <c r="CH45" i="20"/>
  <c r="CP121" i="20"/>
  <c r="CZ121" i="20"/>
  <c r="CB121" i="20"/>
  <c r="D121" i="20"/>
  <c r="CV121" i="20"/>
  <c r="DC121" i="20"/>
  <c r="AM121" i="20"/>
  <c r="AQ17" i="20"/>
  <c r="CT17" i="20"/>
  <c r="V17" i="20"/>
  <c r="Z17" i="20"/>
  <c r="DT121" i="20"/>
  <c r="BX45" i="20"/>
  <c r="DM45" i="20"/>
  <c r="BV45" i="20"/>
  <c r="BG45" i="20"/>
  <c r="BC121" i="20"/>
  <c r="AC121" i="20"/>
  <c r="BB121" i="20"/>
  <c r="DE121" i="20"/>
  <c r="CI121" i="20"/>
  <c r="H121" i="20"/>
  <c r="DD121" i="20"/>
  <c r="AK17" i="20"/>
  <c r="CK17" i="20"/>
  <c r="DK17" i="20"/>
  <c r="CL17" i="20"/>
  <c r="DH121" i="20"/>
  <c r="U45" i="20"/>
  <c r="BY45" i="20"/>
  <c r="J45" i="20"/>
  <c r="CP45" i="20"/>
  <c r="CH121" i="20"/>
  <c r="BT121" i="20"/>
  <c r="D31" i="19"/>
  <c r="DI17" i="20"/>
  <c r="AH17" i="20"/>
  <c r="AX17" i="20"/>
  <c r="AV17" i="20"/>
  <c r="CA121" i="20"/>
  <c r="M45" i="20"/>
  <c r="BO45" i="20"/>
  <c r="CI45" i="20"/>
  <c r="AL45" i="20"/>
  <c r="AW17" i="20"/>
  <c r="DD17" i="20"/>
  <c r="H17" i="20"/>
  <c r="DJ17" i="20"/>
  <c r="W17" i="20"/>
  <c r="Y121" i="20"/>
  <c r="BS45" i="20"/>
  <c r="BA45" i="20"/>
  <c r="BW45" i="20"/>
  <c r="CN121" i="20"/>
  <c r="DM121" i="20"/>
  <c r="AK121" i="20"/>
  <c r="BY121" i="20"/>
  <c r="BR121" i="20"/>
  <c r="AN17" i="20"/>
  <c r="AD121" i="20"/>
  <c r="CD121" i="20"/>
  <c r="Z121" i="20"/>
  <c r="DF121" i="20"/>
  <c r="CV17" i="20"/>
  <c r="E121" i="20"/>
  <c r="BH121" i="20"/>
  <c r="J121" i="20"/>
  <c r="AY121" i="20"/>
  <c r="BU121" i="20"/>
  <c r="F121" i="20"/>
  <c r="AS121" i="20"/>
  <c r="CY121" i="20"/>
  <c r="BB45" i="20"/>
  <c r="DE45" i="20"/>
  <c r="AY45" i="20"/>
  <c r="S45" i="20"/>
  <c r="CQ121" i="20"/>
  <c r="BP121" i="20"/>
  <c r="DN121" i="20"/>
  <c r="T121" i="20"/>
  <c r="DP121" i="20"/>
  <c r="BZ121" i="20"/>
  <c r="DH17" i="20"/>
  <c r="CE17" i="20"/>
  <c r="AD17" i="20"/>
  <c r="BK17" i="20"/>
  <c r="DL17" i="20"/>
  <c r="BO121" i="20"/>
  <c r="BH45" i="20"/>
  <c r="CY45" i="20"/>
  <c r="AA45" i="20"/>
  <c r="DP45" i="20"/>
  <c r="CM10" i="20"/>
  <c r="AC45" i="20"/>
  <c r="DH45" i="20"/>
  <c r="AT45" i="20"/>
  <c r="DI45" i="20"/>
  <c r="CC121" i="20"/>
  <c r="BE121" i="20"/>
  <c r="AP121" i="20"/>
  <c r="K121" i="20"/>
  <c r="CK121" i="20"/>
  <c r="AI121" i="20"/>
  <c r="AA121" i="20"/>
  <c r="Y52" i="20"/>
  <c r="DM52" i="20"/>
  <c r="CL52" i="20"/>
  <c r="AC107" i="20"/>
  <c r="BN107" i="20"/>
  <c r="CI107" i="20"/>
  <c r="CD107" i="20"/>
  <c r="BJ17" i="20"/>
  <c r="BF17" i="20"/>
  <c r="DT17" i="20"/>
  <c r="BM17" i="20"/>
  <c r="Z10" i="20"/>
  <c r="BM10" i="20"/>
  <c r="BF107" i="20"/>
  <c r="AE121" i="20"/>
  <c r="I34" i="20"/>
  <c r="T34" i="20"/>
  <c r="AF34" i="20"/>
  <c r="DC45" i="20"/>
  <c r="BE45" i="20"/>
  <c r="CF45" i="20"/>
  <c r="AF45" i="20"/>
  <c r="BA17" i="20"/>
  <c r="BI121" i="20"/>
  <c r="I121" i="20"/>
  <c r="AQ121" i="20"/>
  <c r="E17" i="20"/>
  <c r="BV17" i="20"/>
  <c r="AJ121" i="20"/>
  <c r="BG17" i="20"/>
  <c r="CO121" i="20"/>
  <c r="CM121" i="20"/>
  <c r="CW121" i="20"/>
  <c r="AV121" i="20"/>
  <c r="BQ121" i="20"/>
  <c r="BX121" i="20"/>
  <c r="DO121" i="20"/>
  <c r="DQ121" i="20"/>
  <c r="AF17" i="20"/>
  <c r="BH17" i="20"/>
  <c r="DT45" i="20"/>
  <c r="AW45" i="20"/>
  <c r="V45" i="20"/>
  <c r="BN45" i="20"/>
  <c r="BY10" i="20"/>
  <c r="S10" i="20"/>
  <c r="DO45" i="20"/>
  <c r="BT45" i="20"/>
  <c r="CC45" i="20"/>
  <c r="BU45" i="20"/>
  <c r="CT121" i="20"/>
  <c r="Q121" i="20"/>
  <c r="BF121" i="20"/>
  <c r="AR121" i="20"/>
  <c r="BK121" i="20"/>
  <c r="U121" i="20"/>
  <c r="CR121" i="20"/>
  <c r="D52" i="20"/>
  <c r="CI52" i="20"/>
  <c r="CO52" i="20"/>
  <c r="AN52" i="20"/>
  <c r="CH107" i="20"/>
  <c r="CS107" i="20"/>
  <c r="AK107" i="20"/>
  <c r="AF107" i="20"/>
  <c r="DO17" i="20"/>
  <c r="G17" i="20"/>
  <c r="U17" i="20"/>
  <c r="AU10" i="20"/>
  <c r="CF107" i="20"/>
  <c r="DP34" i="20"/>
  <c r="AG45" i="20"/>
  <c r="W45" i="20"/>
  <c r="AJ45" i="20"/>
  <c r="AX45" i="20"/>
  <c r="M54" i="20"/>
  <c r="BS54" i="20"/>
  <c r="DG54" i="20"/>
  <c r="CB54" i="20"/>
  <c r="K54" i="20"/>
  <c r="CY54" i="20"/>
  <c r="BV54" i="20"/>
  <c r="AF54" i="20"/>
  <c r="H54" i="20"/>
  <c r="AA10" i="20"/>
  <c r="AV10" i="20"/>
  <c r="AW10" i="20"/>
  <c r="J10" i="20"/>
  <c r="Y10" i="20"/>
  <c r="DE10" i="20"/>
  <c r="CP10" i="20"/>
  <c r="X10" i="20"/>
  <c r="BA10" i="20"/>
  <c r="BT34" i="20"/>
  <c r="AW34" i="20"/>
  <c r="DS34" i="20"/>
  <c r="S34" i="20"/>
  <c r="CO34" i="20"/>
  <c r="BU34" i="20"/>
  <c r="AQ34" i="20"/>
  <c r="DM34" i="20"/>
  <c r="BI34" i="20"/>
  <c r="D34" i="20"/>
  <c r="AE34" i="20"/>
  <c r="DA34" i="20"/>
  <c r="CV34" i="20"/>
  <c r="CG34" i="20"/>
  <c r="DH34" i="20"/>
  <c r="BC34" i="20"/>
  <c r="DC34" i="20"/>
  <c r="BJ34" i="20"/>
  <c r="DT34" i="20"/>
  <c r="BO34" i="20"/>
  <c r="AT34" i="20"/>
  <c r="BV34" i="20"/>
  <c r="E34" i="20"/>
  <c r="AR34" i="20"/>
  <c r="DN34" i="20"/>
  <c r="L34" i="20"/>
  <c r="CH34" i="20"/>
  <c r="Q34" i="20"/>
  <c r="BD34" i="20"/>
  <c r="AU34" i="20"/>
  <c r="AJ34" i="20"/>
  <c r="DF34" i="20"/>
  <c r="F34" i="20"/>
  <c r="CB34" i="20"/>
  <c r="CE34" i="20"/>
  <c r="AV34" i="20"/>
  <c r="CI34" i="20"/>
  <c r="R34" i="20"/>
  <c r="CN34" i="20"/>
  <c r="AD34" i="20"/>
  <c r="BH34" i="20"/>
  <c r="CT34" i="20"/>
  <c r="DI34" i="20"/>
  <c r="AP34" i="20"/>
  <c r="AK34" i="20"/>
  <c r="BP34" i="20"/>
  <c r="BQ34" i="20"/>
  <c r="CC34" i="20"/>
  <c r="X34" i="20"/>
  <c r="DO34" i="20"/>
  <c r="CU34" i="20"/>
  <c r="DG34" i="20"/>
  <c r="CN107" i="20"/>
  <c r="CA34" i="20"/>
  <c r="AY34" i="20"/>
  <c r="BN34" i="20"/>
  <c r="W34" i="20"/>
  <c r="J34" i="20"/>
  <c r="CX34" i="20"/>
  <c r="BK34" i="20"/>
  <c r="BE34" i="20"/>
  <c r="DF107" i="20"/>
  <c r="CZ34" i="20"/>
  <c r="H34" i="20"/>
  <c r="CM34" i="20"/>
  <c r="BR34" i="20"/>
  <c r="DB10" i="20"/>
  <c r="AG34" i="20"/>
  <c r="BX34" i="20"/>
  <c r="AI34" i="20"/>
  <c r="AT10" i="20"/>
  <c r="G10" i="20"/>
  <c r="CR10" i="20"/>
  <c r="AF10" i="20"/>
  <c r="DR10" i="20"/>
  <c r="I107" i="20"/>
  <c r="BI107" i="20"/>
  <c r="CU121" i="20"/>
  <c r="CF121" i="20"/>
  <c r="V34" i="20"/>
  <c r="K34" i="20"/>
  <c r="DL34" i="20"/>
  <c r="BX10" i="20"/>
  <c r="AH34" i="20"/>
  <c r="CK34" i="20"/>
  <c r="CD34" i="20"/>
  <c r="CH10" i="20"/>
  <c r="BI10" i="20"/>
  <c r="DM10" i="20"/>
  <c r="DI10" i="20"/>
  <c r="DJ10" i="20"/>
  <c r="AB121" i="20"/>
  <c r="DS121" i="20"/>
  <c r="L121" i="20"/>
  <c r="BS121" i="20"/>
  <c r="DK121" i="20"/>
  <c r="BA121" i="20"/>
  <c r="S52" i="20"/>
  <c r="DG52" i="20"/>
  <c r="AW52" i="20"/>
  <c r="AX52" i="20"/>
  <c r="U52" i="20"/>
  <c r="AZ52" i="20"/>
  <c r="AO52" i="20"/>
  <c r="CZ107" i="20"/>
  <c r="H107" i="20"/>
  <c r="BY107" i="20"/>
  <c r="E107" i="20"/>
  <c r="X107" i="20"/>
  <c r="CC107" i="20"/>
  <c r="DI107" i="20"/>
  <c r="BL107" i="20"/>
  <c r="CU10" i="20"/>
  <c r="CX10" i="20"/>
  <c r="DH10" i="20"/>
  <c r="DT10" i="20"/>
  <c r="CA10" i="20"/>
  <c r="U107" i="20"/>
  <c r="AU107" i="20"/>
  <c r="AH121" i="20"/>
  <c r="G121" i="20"/>
  <c r="DQ34" i="20"/>
  <c r="AM34" i="20"/>
  <c r="AS34" i="20"/>
  <c r="Y34" i="20"/>
  <c r="G45" i="20"/>
  <c r="BI45" i="20"/>
  <c r="BM45" i="20"/>
  <c r="DN45" i="20"/>
  <c r="AV45" i="20"/>
  <c r="DG10" i="20"/>
  <c r="CV10" i="20"/>
  <c r="E10" i="20"/>
  <c r="BD10" i="20"/>
  <c r="AO121" i="20"/>
  <c r="O121" i="20"/>
  <c r="BV121" i="20"/>
  <c r="CS121" i="20"/>
  <c r="AU121" i="20"/>
  <c r="AG121" i="20"/>
  <c r="CL121" i="20"/>
  <c r="AN121" i="20"/>
  <c r="AP52" i="20"/>
  <c r="DP52" i="20"/>
  <c r="BG52" i="20"/>
  <c r="X52" i="20"/>
  <c r="AS52" i="20"/>
  <c r="AA52" i="20"/>
  <c r="AB52" i="20"/>
  <c r="BC107" i="20"/>
  <c r="CW107" i="20"/>
  <c r="CM107" i="20"/>
  <c r="CK107" i="20"/>
  <c r="BB107" i="20"/>
  <c r="DN107" i="20"/>
  <c r="BD107" i="20"/>
  <c r="CL107" i="20"/>
  <c r="AY107" i="20"/>
  <c r="V10" i="20"/>
  <c r="BK10" i="20"/>
  <c r="DP10" i="20"/>
  <c r="CY10" i="20"/>
  <c r="AM10" i="20"/>
  <c r="AE107" i="20"/>
  <c r="BM107" i="20"/>
  <c r="V121" i="20"/>
  <c r="AA34" i="20"/>
  <c r="AZ34" i="20"/>
  <c r="DB34" i="20"/>
  <c r="AX34" i="20"/>
  <c r="AO45" i="20"/>
  <c r="X45" i="20"/>
  <c r="L45" i="20"/>
  <c r="DB45" i="20"/>
  <c r="E52" i="20"/>
  <c r="BQ52" i="20"/>
  <c r="DH52" i="20"/>
  <c r="AG52" i="20"/>
  <c r="AH52" i="20"/>
  <c r="DQ52" i="20"/>
  <c r="DR52" i="20"/>
  <c r="R107" i="20"/>
  <c r="AZ107" i="20"/>
  <c r="AB107" i="20"/>
  <c r="D107" i="20"/>
  <c r="DG107" i="20"/>
  <c r="CO107" i="20"/>
  <c r="AQ107" i="20"/>
  <c r="BX107" i="20"/>
  <c r="Z107" i="20"/>
  <c r="CD10" i="20"/>
  <c r="K10" i="20"/>
  <c r="BQ10" i="20"/>
  <c r="CL10" i="20"/>
  <c r="AZ10" i="20"/>
  <c r="AP107" i="20"/>
  <c r="AI107" i="20"/>
  <c r="W121" i="20"/>
  <c r="CS34" i="20"/>
  <c r="CF34" i="20"/>
  <c r="AN34" i="20"/>
  <c r="BM34" i="20"/>
  <c r="BY34" i="20"/>
  <c r="BS34" i="20"/>
  <c r="BW34" i="20"/>
  <c r="CO56" i="20"/>
  <c r="DN56" i="20"/>
  <c r="AA56" i="20"/>
  <c r="AP56" i="20"/>
  <c r="DH56" i="20"/>
  <c r="DK56" i="20"/>
  <c r="DO56" i="20"/>
  <c r="DQ56" i="20"/>
  <c r="D56" i="20"/>
  <c r="E56" i="20"/>
  <c r="DM56" i="20"/>
  <c r="Z56" i="20"/>
  <c r="AY56" i="20"/>
  <c r="BN56" i="20"/>
  <c r="AE56" i="20"/>
  <c r="AI56" i="20"/>
  <c r="AK56" i="20"/>
  <c r="AO56" i="20"/>
  <c r="AR56" i="20"/>
  <c r="Y56" i="20"/>
  <c r="DA56" i="20"/>
  <c r="N56" i="20"/>
  <c r="AM56" i="20"/>
  <c r="BB56" i="20"/>
  <c r="K56" i="20"/>
  <c r="M56" i="20"/>
  <c r="Q56" i="20"/>
  <c r="T56" i="20"/>
  <c r="X56" i="20"/>
  <c r="G56" i="20"/>
  <c r="J56" i="20"/>
  <c r="AL56" i="20"/>
  <c r="BK56" i="20"/>
  <c r="BZ56" i="20"/>
  <c r="AZ56" i="20"/>
  <c r="BC56" i="20"/>
  <c r="BG56" i="20"/>
  <c r="BI56" i="20"/>
  <c r="BM56" i="20"/>
  <c r="AB56" i="20"/>
  <c r="V56" i="20"/>
  <c r="AX56" i="20"/>
  <c r="BW56" i="20"/>
  <c r="CL56" i="20"/>
  <c r="BT56" i="20"/>
  <c r="BX56" i="20"/>
  <c r="CA56" i="20"/>
  <c r="CE56" i="20"/>
  <c r="CG56" i="20"/>
  <c r="AU56" i="20"/>
  <c r="I56" i="20"/>
  <c r="AH56" i="20"/>
  <c r="BJ56" i="20"/>
  <c r="CI56" i="20"/>
  <c r="CX56" i="20"/>
  <c r="CN56" i="20"/>
  <c r="CR56" i="20"/>
  <c r="CV56" i="20"/>
  <c r="CY56" i="20"/>
  <c r="DC56" i="20"/>
  <c r="AV56" i="20"/>
  <c r="U56" i="20"/>
  <c r="AT56" i="20"/>
  <c r="BV56" i="20"/>
  <c r="CU56" i="20"/>
  <c r="DJ56" i="20"/>
  <c r="DI56" i="20"/>
  <c r="DL56" i="20"/>
  <c r="DP56" i="20"/>
  <c r="DT56" i="20"/>
  <c r="BO56" i="20"/>
  <c r="AS56" i="20"/>
  <c r="BR56" i="20"/>
  <c r="CT56" i="20"/>
  <c r="DS56" i="20"/>
  <c r="AC56" i="20"/>
  <c r="AF56" i="20"/>
  <c r="AJ56" i="20"/>
  <c r="AN56" i="20"/>
  <c r="AQ56" i="20"/>
  <c r="CJ56" i="20"/>
  <c r="BE56" i="20"/>
  <c r="CD56" i="20"/>
  <c r="DF56" i="20"/>
  <c r="F56" i="20"/>
  <c r="AW56" i="20"/>
  <c r="BA56" i="20"/>
  <c r="BD56" i="20"/>
  <c r="BH56" i="20"/>
  <c r="BL56" i="20"/>
  <c r="CK56" i="20"/>
  <c r="BQ56" i="20"/>
  <c r="BS56" i="20"/>
  <c r="CF56" i="20"/>
  <c r="DR56" i="20"/>
  <c r="BY56" i="20"/>
  <c r="O56" i="20"/>
  <c r="S56" i="20"/>
  <c r="AG56" i="20"/>
  <c r="H56" i="20"/>
  <c r="W56" i="20"/>
  <c r="CC56" i="20"/>
  <c r="CM56" i="20"/>
  <c r="CZ56" i="20"/>
  <c r="CS56" i="20"/>
  <c r="DG56" i="20"/>
  <c r="BF56" i="20"/>
  <c r="L56" i="20"/>
  <c r="BP56" i="20"/>
  <c r="CP56" i="20"/>
  <c r="BU56" i="20"/>
  <c r="DD56" i="20"/>
  <c r="DB56" i="20"/>
  <c r="CQ56" i="20"/>
  <c r="DE56" i="20"/>
  <c r="CH56" i="20"/>
  <c r="P56" i="20"/>
  <c r="R56" i="20"/>
  <c r="CB56" i="20"/>
  <c r="AD56" i="20"/>
  <c r="CW56" i="20"/>
  <c r="AP10" i="20"/>
  <c r="AX10" i="20"/>
  <c r="AB10" i="20"/>
  <c r="M10" i="20"/>
  <c r="DI52" i="20"/>
  <c r="AQ52" i="20"/>
  <c r="CH52" i="20"/>
  <c r="DS52" i="20"/>
  <c r="H52" i="20"/>
  <c r="J52" i="20"/>
  <c r="BT52" i="20"/>
  <c r="O107" i="20"/>
  <c r="CT107" i="20"/>
  <c r="N107" i="20"/>
  <c r="DE107" i="20"/>
  <c r="CG107" i="20"/>
  <c r="BP107" i="20"/>
  <c r="CX107" i="20"/>
  <c r="BK107" i="20"/>
  <c r="DP107" i="20"/>
  <c r="AK10" i="20"/>
  <c r="H10" i="20"/>
  <c r="D10" i="20"/>
  <c r="AI10" i="20"/>
  <c r="AD107" i="20"/>
  <c r="AT121" i="20"/>
  <c r="P121" i="20"/>
  <c r="DR34" i="20"/>
  <c r="DE34" i="20"/>
  <c r="BA34" i="20"/>
  <c r="CL34" i="20"/>
  <c r="CJ34" i="20"/>
  <c r="AI45" i="20"/>
  <c r="CU45" i="20"/>
  <c r="BK45" i="20"/>
  <c r="O45" i="20"/>
  <c r="DG45" i="20"/>
  <c r="AB45" i="20"/>
  <c r="DQ45" i="20"/>
  <c r="CK45" i="20"/>
  <c r="CW45" i="20"/>
  <c r="Z45" i="20"/>
  <c r="DK45" i="20"/>
  <c r="H45" i="20"/>
  <c r="AT52" i="20"/>
  <c r="BJ52" i="20"/>
  <c r="DO52" i="20"/>
  <c r="BH52" i="20"/>
  <c r="Z52" i="20"/>
  <c r="CX52" i="20"/>
  <c r="CY52" i="20"/>
  <c r="DD107" i="20"/>
  <c r="BT107" i="20"/>
  <c r="AV107" i="20"/>
  <c r="CE107" i="20"/>
  <c r="BG107" i="20"/>
  <c r="DK107" i="20"/>
  <c r="CJ107" i="20"/>
  <c r="AL107" i="20"/>
  <c r="CQ107" i="20"/>
  <c r="CF10" i="20"/>
  <c r="AL10" i="20"/>
  <c r="AO10" i="20"/>
  <c r="DD10" i="20"/>
  <c r="AA107" i="20"/>
  <c r="BG121" i="20"/>
  <c r="DA121" i="20"/>
  <c r="P34" i="20"/>
  <c r="O34" i="20"/>
  <c r="BZ34" i="20"/>
  <c r="DK34" i="20"/>
  <c r="AR10" i="20"/>
  <c r="CW34" i="20"/>
  <c r="K12" i="20"/>
  <c r="DL12" i="20"/>
  <c r="BZ12" i="20"/>
  <c r="CZ12" i="20"/>
  <c r="AD12" i="20"/>
  <c r="DT12" i="20"/>
  <c r="BV12" i="20"/>
  <c r="BJ12" i="20"/>
  <c r="CJ12" i="20"/>
  <c r="BK12" i="20"/>
  <c r="BL12" i="20"/>
  <c r="CL12" i="20"/>
  <c r="AN12" i="20"/>
  <c r="BB12" i="20"/>
  <c r="DS12" i="20"/>
  <c r="CH12" i="20"/>
  <c r="X12" i="20"/>
  <c r="L12" i="20"/>
  <c r="AX12" i="20"/>
  <c r="M12" i="20"/>
  <c r="Z12" i="20"/>
  <c r="DK12" i="20"/>
  <c r="BA12" i="20"/>
  <c r="CA12" i="20"/>
  <c r="E12" i="20"/>
  <c r="DG12" i="20"/>
  <c r="AW12" i="20"/>
  <c r="AK12" i="20"/>
  <c r="BW12" i="20"/>
  <c r="AL12" i="20"/>
  <c r="AY12" i="20"/>
  <c r="BM12" i="20"/>
  <c r="AA12" i="20"/>
  <c r="AC12" i="20"/>
  <c r="CT12" i="20"/>
  <c r="BI12" i="20"/>
  <c r="BO12" i="20"/>
  <c r="CN12" i="20"/>
  <c r="Y12" i="20"/>
  <c r="DC12" i="20"/>
  <c r="DP12" i="20"/>
  <c r="CM12" i="20"/>
  <c r="AZ12" i="20"/>
  <c r="DQ12" i="20"/>
  <c r="P12" i="20"/>
  <c r="BU12" i="20"/>
  <c r="AJ12" i="20"/>
  <c r="BH12" i="20"/>
  <c r="Q12" i="20"/>
  <c r="DO12" i="20"/>
  <c r="CO12" i="20"/>
  <c r="CQ12" i="20"/>
  <c r="BN12" i="20"/>
  <c r="DD12" i="20"/>
  <c r="AM12" i="20"/>
  <c r="CR12" i="20"/>
  <c r="DR12" i="20"/>
  <c r="AV12" i="20"/>
  <c r="DN12" i="20"/>
  <c r="DB12" i="20"/>
  <c r="D12" i="20"/>
  <c r="AI12" i="20"/>
  <c r="AP12" i="20"/>
  <c r="AO12" i="20"/>
  <c r="N12" i="20"/>
  <c r="BS12" i="20"/>
  <c r="CS12" i="20"/>
  <c r="W12" i="20"/>
  <c r="J12" i="20"/>
  <c r="CC12" i="20"/>
  <c r="CG12" i="20"/>
  <c r="AT12" i="20"/>
  <c r="DF12" i="20"/>
  <c r="AB12" i="20"/>
  <c r="CE12" i="20"/>
  <c r="DE12" i="20"/>
  <c r="AU12" i="20"/>
  <c r="CD12" i="20"/>
  <c r="AE12" i="20"/>
  <c r="S12" i="20"/>
  <c r="I12" i="20"/>
  <c r="T12" i="20"/>
  <c r="BQ12" i="20"/>
  <c r="DM12" i="20"/>
  <c r="AS12" i="20"/>
  <c r="CF12" i="20"/>
  <c r="U12" i="20"/>
  <c r="BP12" i="20"/>
  <c r="F12" i="20"/>
  <c r="DI12" i="20"/>
  <c r="AF12" i="20"/>
  <c r="DJ12" i="20"/>
  <c r="H12" i="20"/>
  <c r="BE12" i="20"/>
  <c r="DH12" i="20"/>
  <c r="CX12" i="20"/>
  <c r="CB12" i="20"/>
  <c r="BC12" i="20"/>
  <c r="BR12" i="20"/>
  <c r="BF12" i="20"/>
  <c r="AH12" i="20"/>
  <c r="CY12" i="20"/>
  <c r="CU12" i="20"/>
  <c r="BY12" i="20"/>
  <c r="G12" i="20"/>
  <c r="CW12" i="20"/>
  <c r="AG12" i="20"/>
  <c r="BD12" i="20"/>
  <c r="O12" i="20"/>
  <c r="AR12" i="20"/>
  <c r="BG12" i="20"/>
  <c r="CV12" i="20"/>
  <c r="V12" i="20"/>
  <c r="CI12" i="20"/>
  <c r="BT12" i="20"/>
  <c r="DA12" i="20"/>
  <c r="AQ12" i="20"/>
  <c r="CK12" i="20"/>
  <c r="CP12" i="20"/>
  <c r="R12" i="20"/>
  <c r="BX12" i="20"/>
  <c r="D86" i="19"/>
  <c r="C86" i="19"/>
  <c r="BZ10" i="20"/>
  <c r="BH10" i="20"/>
  <c r="AS10" i="20"/>
  <c r="R10" i="20"/>
  <c r="DJ121" i="20"/>
  <c r="BL121" i="20"/>
  <c r="N121" i="20"/>
  <c r="CK52" i="20"/>
  <c r="CQ52" i="20"/>
  <c r="AE52" i="20"/>
  <c r="BE52" i="20"/>
  <c r="L52" i="20"/>
  <c r="BY52" i="20"/>
  <c r="BZ52" i="20"/>
  <c r="W107" i="20"/>
  <c r="AT107" i="20"/>
  <c r="V107" i="20"/>
  <c r="DM107" i="20"/>
  <c r="AG107" i="20"/>
  <c r="DJ107" i="20"/>
  <c r="BW107" i="20"/>
  <c r="M107" i="20"/>
  <c r="BR107" i="20"/>
  <c r="BG10" i="20"/>
  <c r="BT10" i="20"/>
  <c r="CI10" i="20"/>
  <c r="CO10" i="20"/>
  <c r="BB10" i="20"/>
  <c r="BD121" i="20"/>
  <c r="AC34" i="20"/>
  <c r="AB34" i="20"/>
  <c r="CY34" i="20"/>
  <c r="U34" i="20"/>
  <c r="Z34" i="20"/>
  <c r="M34" i="20"/>
  <c r="G34" i="20"/>
  <c r="CR45" i="20"/>
  <c r="AS45" i="20"/>
  <c r="I45" i="20"/>
  <c r="BJ45" i="20"/>
  <c r="P45" i="20"/>
  <c r="AR17" i="20"/>
  <c r="CQ17" i="20"/>
  <c r="N17" i="20"/>
  <c r="DM17" i="20"/>
  <c r="CC17" i="20"/>
  <c r="O17" i="20"/>
  <c r="BD17" i="20"/>
  <c r="DC17" i="20"/>
  <c r="AL17" i="20"/>
  <c r="Y17" i="20"/>
  <c r="DA17" i="20"/>
  <c r="CB17" i="20"/>
  <c r="L17" i="20"/>
  <c r="CH17" i="20"/>
  <c r="BU17" i="20"/>
  <c r="CG17" i="20"/>
  <c r="CN17" i="20"/>
  <c r="X17" i="20"/>
  <c r="DF17" i="20"/>
  <c r="CS17" i="20"/>
  <c r="CX17" i="20"/>
  <c r="CZ17" i="20"/>
  <c r="DQ17" i="20"/>
  <c r="AE17" i="20"/>
  <c r="M17" i="20"/>
  <c r="BW17" i="20"/>
  <c r="DB17" i="20"/>
  <c r="DS17" i="20"/>
  <c r="BO17" i="20"/>
  <c r="AJ17" i="20"/>
  <c r="DE17" i="20"/>
  <c r="CD17" i="20"/>
  <c r="CJ17" i="20"/>
  <c r="BC17" i="20"/>
  <c r="Q17" i="20"/>
  <c r="R17" i="20"/>
  <c r="DN17" i="20"/>
  <c r="AP17" i="20"/>
  <c r="AT17" i="20"/>
  <c r="CR17" i="20"/>
  <c r="P17" i="20"/>
  <c r="DR17" i="20"/>
  <c r="BI17" i="20"/>
  <c r="S17" i="20"/>
  <c r="BR17" i="20"/>
  <c r="DP17" i="20"/>
  <c r="BL17" i="20"/>
  <c r="AY17" i="20"/>
  <c r="BN17" i="20"/>
  <c r="K17" i="20"/>
  <c r="AC17" i="20"/>
  <c r="AO17" i="20"/>
  <c r="BQ17" i="20"/>
  <c r="AB17" i="20"/>
  <c r="AZ17" i="20"/>
  <c r="AG17" i="20"/>
  <c r="CA17" i="20"/>
  <c r="T17" i="20"/>
  <c r="BS17" i="20"/>
  <c r="CW17" i="20"/>
  <c r="R52" i="20"/>
  <c r="M52" i="20"/>
  <c r="V52" i="20"/>
  <c r="BA52" i="20"/>
  <c r="CS52" i="20"/>
  <c r="C38" i="19"/>
  <c r="CP52" i="20"/>
  <c r="T52" i="20"/>
  <c r="CU52" i="20"/>
  <c r="CN52" i="20"/>
  <c r="AD52" i="20"/>
  <c r="AF52" i="20"/>
  <c r="BL52" i="20"/>
  <c r="CR52" i="20"/>
  <c r="DL52" i="20"/>
  <c r="BZ17" i="20"/>
  <c r="AA17" i="20"/>
  <c r="AS17" i="20"/>
  <c r="BY17" i="20"/>
  <c r="AI17" i="20"/>
  <c r="CM17" i="20"/>
  <c r="C121" i="19"/>
  <c r="BH125" i="20" s="1"/>
  <c r="CT52" i="20"/>
  <c r="DT52" i="20"/>
  <c r="AJ52" i="20"/>
  <c r="DJ52" i="20"/>
  <c r="P52" i="20"/>
  <c r="F52" i="20"/>
  <c r="AM52" i="20"/>
  <c r="K52" i="20"/>
  <c r="CU17" i="20"/>
  <c r="CO17" i="20"/>
  <c r="DG17" i="20"/>
  <c r="BT17" i="20"/>
  <c r="J17" i="20"/>
  <c r="BB59" i="20"/>
  <c r="DF52" i="20"/>
  <c r="DB52" i="20"/>
  <c r="DN52" i="20"/>
  <c r="CG52" i="20"/>
  <c r="F9" i="4"/>
  <c r="R9" i="4"/>
  <c r="AD9" i="4"/>
  <c r="AP9" i="4"/>
  <c r="BB9" i="4"/>
  <c r="BN9" i="4"/>
  <c r="BZ9" i="4"/>
  <c r="CL9" i="4"/>
  <c r="CX9" i="4"/>
  <c r="DJ9" i="4"/>
  <c r="E10" i="4"/>
  <c r="Q10" i="4"/>
  <c r="G9" i="4"/>
  <c r="S9" i="4"/>
  <c r="AE9" i="4"/>
  <c r="AQ9" i="4"/>
  <c r="BC9" i="4"/>
  <c r="BO9" i="4"/>
  <c r="CA9" i="4"/>
  <c r="CM9" i="4"/>
  <c r="CY9" i="4"/>
  <c r="DK9" i="4"/>
  <c r="H9" i="4"/>
  <c r="T9" i="4"/>
  <c r="AF9" i="4"/>
  <c r="AR9" i="4"/>
  <c r="BD9" i="4"/>
  <c r="BP9" i="4"/>
  <c r="CB9" i="4"/>
  <c r="CN9" i="4"/>
  <c r="CZ9" i="4"/>
  <c r="DL9" i="4"/>
  <c r="G10" i="4"/>
  <c r="S10" i="4"/>
  <c r="J9" i="4"/>
  <c r="V9" i="4"/>
  <c r="AH9" i="4"/>
  <c r="AT9" i="4"/>
  <c r="BF9" i="4"/>
  <c r="BR9" i="4"/>
  <c r="CD9" i="4"/>
  <c r="CP9" i="4"/>
  <c r="DB9" i="4"/>
  <c r="DN9" i="4"/>
  <c r="I10" i="4"/>
  <c r="U10" i="4"/>
  <c r="M9" i="4"/>
  <c r="Y9" i="4"/>
  <c r="AK9" i="4"/>
  <c r="AW9" i="4"/>
  <c r="BI9" i="4"/>
  <c r="BU9" i="4"/>
  <c r="CG9" i="4"/>
  <c r="CS9" i="4"/>
  <c r="DE9" i="4"/>
  <c r="DQ9" i="4"/>
  <c r="K9" i="4"/>
  <c r="AC9" i="4"/>
  <c r="AY9" i="4"/>
  <c r="BT9" i="4"/>
  <c r="CO9" i="4"/>
  <c r="DH9" i="4"/>
  <c r="K10" i="4"/>
  <c r="Z10" i="4"/>
  <c r="AL10" i="4"/>
  <c r="AX10" i="4"/>
  <c r="BJ10" i="4"/>
  <c r="BV10" i="4"/>
  <c r="CH10" i="4"/>
  <c r="CT10" i="4"/>
  <c r="DF10" i="4"/>
  <c r="DR10" i="4"/>
  <c r="M11" i="4"/>
  <c r="Y11" i="4"/>
  <c r="AK11" i="4"/>
  <c r="AW11" i="4"/>
  <c r="BI11" i="4"/>
  <c r="BU11" i="4"/>
  <c r="CG11" i="4"/>
  <c r="CS11" i="4"/>
  <c r="L9" i="4"/>
  <c r="AG9" i="4"/>
  <c r="AZ9" i="4"/>
  <c r="BV9" i="4"/>
  <c r="CQ9" i="4"/>
  <c r="DI9" i="4"/>
  <c r="L10" i="4"/>
  <c r="AA10" i="4"/>
  <c r="AM10" i="4"/>
  <c r="AY10" i="4"/>
  <c r="BK10" i="4"/>
  <c r="BW10" i="4"/>
  <c r="CI10" i="4"/>
  <c r="CU10" i="4"/>
  <c r="DG10" i="4"/>
  <c r="DS10" i="4"/>
  <c r="N11" i="4"/>
  <c r="Z11" i="4"/>
  <c r="AL11" i="4"/>
  <c r="AX11" i="4"/>
  <c r="BJ11" i="4"/>
  <c r="BV11" i="4"/>
  <c r="CH11" i="4"/>
  <c r="CT11" i="4"/>
  <c r="DF11" i="4"/>
  <c r="DR11" i="4"/>
  <c r="M12" i="4"/>
  <c r="Y12" i="4"/>
  <c r="AK12" i="4"/>
  <c r="AW12" i="4"/>
  <c r="BI12" i="4"/>
  <c r="BU12" i="4"/>
  <c r="CG12" i="4"/>
  <c r="CS12" i="4"/>
  <c r="DE12" i="4"/>
  <c r="DQ12" i="4"/>
  <c r="L13" i="4"/>
  <c r="X13" i="4"/>
  <c r="AJ13" i="4"/>
  <c r="AV13" i="4"/>
  <c r="BH13" i="4"/>
  <c r="BT13" i="4"/>
  <c r="CF13" i="4"/>
  <c r="CR13" i="4"/>
  <c r="DD13" i="4"/>
  <c r="O9" i="4"/>
  <c r="AJ9" i="4"/>
  <c r="BE9" i="4"/>
  <c r="BX9" i="4"/>
  <c r="CT9" i="4"/>
  <c r="DO9" i="4"/>
  <c r="N10" i="4"/>
  <c r="AC10" i="4"/>
  <c r="AO10" i="4"/>
  <c r="BA10" i="4"/>
  <c r="BM10" i="4"/>
  <c r="BY10" i="4"/>
  <c r="CK10" i="4"/>
  <c r="CW10" i="4"/>
  <c r="DI10" i="4"/>
  <c r="D11" i="4"/>
  <c r="P11" i="4"/>
  <c r="AB11" i="4"/>
  <c r="AN11" i="4"/>
  <c r="AZ11" i="4"/>
  <c r="BL11" i="4"/>
  <c r="BX11" i="4"/>
  <c r="CJ11" i="4"/>
  <c r="CV11" i="4"/>
  <c r="DH11" i="4"/>
  <c r="C12" i="4"/>
  <c r="O12" i="4"/>
  <c r="AA12" i="4"/>
  <c r="AM12" i="4"/>
  <c r="AY12" i="4"/>
  <c r="BK12" i="4"/>
  <c r="BW12" i="4"/>
  <c r="CI12" i="4"/>
  <c r="CU12" i="4"/>
  <c r="DG12" i="4"/>
  <c r="DS12" i="4"/>
  <c r="N13" i="4"/>
  <c r="Z13" i="4"/>
  <c r="AL13" i="4"/>
  <c r="AX13" i="4"/>
  <c r="BJ13" i="4"/>
  <c r="BV13" i="4"/>
  <c r="CH13" i="4"/>
  <c r="CT13" i="4"/>
  <c r="DF13" i="4"/>
  <c r="DR13" i="4"/>
  <c r="M14" i="4"/>
  <c r="Y14" i="4"/>
  <c r="AK14" i="4"/>
  <c r="AW14" i="4"/>
  <c r="BI14" i="4"/>
  <c r="BU14" i="4"/>
  <c r="CG14" i="4"/>
  <c r="CS14" i="4"/>
  <c r="DE14" i="4"/>
  <c r="DQ14" i="4"/>
  <c r="L15" i="4"/>
  <c r="X15" i="4"/>
  <c r="AJ15" i="4"/>
  <c r="AV15" i="4"/>
  <c r="BH15" i="4"/>
  <c r="BT15" i="4"/>
  <c r="P9" i="4"/>
  <c r="AL9" i="4"/>
  <c r="BG9" i="4"/>
  <c r="BY9" i="4"/>
  <c r="CU9" i="4"/>
  <c r="DP9" i="4"/>
  <c r="O10" i="4"/>
  <c r="AD10" i="4"/>
  <c r="AP10" i="4"/>
  <c r="BB10" i="4"/>
  <c r="BN10" i="4"/>
  <c r="BZ10" i="4"/>
  <c r="CL10" i="4"/>
  <c r="CX10" i="4"/>
  <c r="DJ10" i="4"/>
  <c r="E11" i="4"/>
  <c r="Q11" i="4"/>
  <c r="AC11" i="4"/>
  <c r="AO11" i="4"/>
  <c r="BA11" i="4"/>
  <c r="BM11" i="4"/>
  <c r="BY11" i="4"/>
  <c r="CK11" i="4"/>
  <c r="CW11" i="4"/>
  <c r="DI11" i="4"/>
  <c r="D12" i="4"/>
  <c r="P12" i="4"/>
  <c r="AB12" i="4"/>
  <c r="AN12" i="4"/>
  <c r="AZ12" i="4"/>
  <c r="BL12" i="4"/>
  <c r="BX12" i="4"/>
  <c r="CJ12" i="4"/>
  <c r="CV12" i="4"/>
  <c r="DH12" i="4"/>
  <c r="C13" i="4"/>
  <c r="O13" i="4"/>
  <c r="AA13" i="4"/>
  <c r="AM13" i="4"/>
  <c r="AY13" i="4"/>
  <c r="BK13" i="4"/>
  <c r="BW13" i="4"/>
  <c r="CI13" i="4"/>
  <c r="CU13" i="4"/>
  <c r="DG13" i="4"/>
  <c r="DS13" i="4"/>
  <c r="N14" i="4"/>
  <c r="Z14" i="4"/>
  <c r="AL14" i="4"/>
  <c r="AX14" i="4"/>
  <c r="BJ14" i="4"/>
  <c r="BV14" i="4"/>
  <c r="CH14" i="4"/>
  <c r="CT14" i="4"/>
  <c r="DF14" i="4"/>
  <c r="DR14" i="4"/>
  <c r="M15" i="4"/>
  <c r="Y15" i="4"/>
  <c r="Q9" i="4"/>
  <c r="AM9" i="4"/>
  <c r="BH9" i="4"/>
  <c r="CC9" i="4"/>
  <c r="CV9" i="4"/>
  <c r="DR9" i="4"/>
  <c r="P10" i="4"/>
  <c r="AE10" i="4"/>
  <c r="AQ10" i="4"/>
  <c r="BC10" i="4"/>
  <c r="BO10" i="4"/>
  <c r="CA10" i="4"/>
  <c r="CM10" i="4"/>
  <c r="CY10" i="4"/>
  <c r="DK10" i="4"/>
  <c r="F11" i="4"/>
  <c r="R11" i="4"/>
  <c r="AD11" i="4"/>
  <c r="I9" i="4"/>
  <c r="AU9" i="4"/>
  <c r="CF9" i="4"/>
  <c r="DM9" i="4"/>
  <c r="X10" i="4"/>
  <c r="AT10" i="4"/>
  <c r="BP10" i="4"/>
  <c r="CG10" i="4"/>
  <c r="DC10" i="4"/>
  <c r="H11" i="4"/>
  <c r="AA11" i="4"/>
  <c r="AT11" i="4"/>
  <c r="BN11" i="4"/>
  <c r="CD11" i="4"/>
  <c r="CX11" i="4"/>
  <c r="DM11" i="4"/>
  <c r="K12" i="4"/>
  <c r="AC12" i="4"/>
  <c r="AR12" i="4"/>
  <c r="BG12" i="4"/>
  <c r="BY12" i="4"/>
  <c r="CN12" i="4"/>
  <c r="DC12" i="4"/>
  <c r="D13" i="4"/>
  <c r="S13" i="4"/>
  <c r="AH13" i="4"/>
  <c r="AZ13" i="4"/>
  <c r="BO13" i="4"/>
  <c r="CD13" i="4"/>
  <c r="CV13" i="4"/>
  <c r="DK13" i="4"/>
  <c r="H14" i="4"/>
  <c r="V14" i="4"/>
  <c r="AJ14" i="4"/>
  <c r="AZ14" i="4"/>
  <c r="BN14" i="4"/>
  <c r="CB14" i="4"/>
  <c r="CP14" i="4"/>
  <c r="DD14" i="4"/>
  <c r="C15" i="4"/>
  <c r="Q15" i="4"/>
  <c r="AE15" i="4"/>
  <c r="AR15" i="4"/>
  <c r="BE15" i="4"/>
  <c r="BR15" i="4"/>
  <c r="CE15" i="4"/>
  <c r="CQ15" i="4"/>
  <c r="DC15" i="4"/>
  <c r="DO15" i="4"/>
  <c r="J16" i="4"/>
  <c r="V16" i="4"/>
  <c r="AH16" i="4"/>
  <c r="AT16" i="4"/>
  <c r="BF16" i="4"/>
  <c r="BR16" i="4"/>
  <c r="CD16" i="4"/>
  <c r="CP16" i="4"/>
  <c r="DB16" i="4"/>
  <c r="DN16" i="4"/>
  <c r="I17" i="4"/>
  <c r="U17" i="4"/>
  <c r="AG17" i="4"/>
  <c r="AS17" i="4"/>
  <c r="BE17" i="4"/>
  <c r="BQ17" i="4"/>
  <c r="CC17" i="4"/>
  <c r="CO17" i="4"/>
  <c r="DA17" i="4"/>
  <c r="DM17" i="4"/>
  <c r="H18" i="4"/>
  <c r="N9" i="4"/>
  <c r="AV9" i="4"/>
  <c r="CH9" i="4"/>
  <c r="DS9" i="4"/>
  <c r="Y10" i="4"/>
  <c r="AU10" i="4"/>
  <c r="BQ10" i="4"/>
  <c r="CJ10" i="4"/>
  <c r="DD10" i="4"/>
  <c r="I11" i="4"/>
  <c r="AE11" i="4"/>
  <c r="AU11" i="4"/>
  <c r="BO11" i="4"/>
  <c r="CE11" i="4"/>
  <c r="CY11" i="4"/>
  <c r="DN11" i="4"/>
  <c r="L12" i="4"/>
  <c r="AD12" i="4"/>
  <c r="AS12" i="4"/>
  <c r="BH12" i="4"/>
  <c r="BZ12" i="4"/>
  <c r="CO12" i="4"/>
  <c r="DD12" i="4"/>
  <c r="E13" i="4"/>
  <c r="T13" i="4"/>
  <c r="AI13" i="4"/>
  <c r="BA13" i="4"/>
  <c r="BP13" i="4"/>
  <c r="CE13" i="4"/>
  <c r="CW13" i="4"/>
  <c r="DL13" i="4"/>
  <c r="I14" i="4"/>
  <c r="W14" i="4"/>
  <c r="AM14" i="4"/>
  <c r="BA14" i="4"/>
  <c r="BO14" i="4"/>
  <c r="CC14" i="4"/>
  <c r="CQ14" i="4"/>
  <c r="DG14" i="4"/>
  <c r="D15" i="4"/>
  <c r="R15" i="4"/>
  <c r="AF15" i="4"/>
  <c r="AS15" i="4"/>
  <c r="BF15" i="4"/>
  <c r="BS15" i="4"/>
  <c r="CF15" i="4"/>
  <c r="CR15" i="4"/>
  <c r="DD15" i="4"/>
  <c r="DP15" i="4"/>
  <c r="K16" i="4"/>
  <c r="W16" i="4"/>
  <c r="AI16" i="4"/>
  <c r="AU16" i="4"/>
  <c r="BG16" i="4"/>
  <c r="BS16" i="4"/>
  <c r="CE16" i="4"/>
  <c r="CQ16" i="4"/>
  <c r="U9" i="4"/>
  <c r="AX9" i="4"/>
  <c r="CI9" i="4"/>
  <c r="C10" i="4"/>
  <c r="AB10" i="4"/>
  <c r="AV10" i="4"/>
  <c r="BR10" i="4"/>
  <c r="CN10" i="4"/>
  <c r="DE10" i="4"/>
  <c r="J11" i="4"/>
  <c r="AF11" i="4"/>
  <c r="AV11" i="4"/>
  <c r="BP11" i="4"/>
  <c r="CF11" i="4"/>
  <c r="CZ11" i="4"/>
  <c r="DO11" i="4"/>
  <c r="N12" i="4"/>
  <c r="AE12" i="4"/>
  <c r="AT12" i="4"/>
  <c r="BJ12" i="4"/>
  <c r="CA12" i="4"/>
  <c r="CP12" i="4"/>
  <c r="W9" i="4"/>
  <c r="BA9" i="4"/>
  <c r="CJ9" i="4"/>
  <c r="D10" i="4"/>
  <c r="AF10" i="4"/>
  <c r="AW10" i="4"/>
  <c r="BS10" i="4"/>
  <c r="CO10" i="4"/>
  <c r="DH10" i="4"/>
  <c r="K11" i="4"/>
  <c r="AG11" i="4"/>
  <c r="AY11" i="4"/>
  <c r="BQ11" i="4"/>
  <c r="CI11" i="4"/>
  <c r="DA11" i="4"/>
  <c r="DP11" i="4"/>
  <c r="Q12" i="4"/>
  <c r="AF12" i="4"/>
  <c r="AU12" i="4"/>
  <c r="BM12" i="4"/>
  <c r="CB12" i="4"/>
  <c r="CQ12" i="4"/>
  <c r="DI12" i="4"/>
  <c r="G13" i="4"/>
  <c r="V13" i="4"/>
  <c r="AN13" i="4"/>
  <c r="BC13" i="4"/>
  <c r="BR13" i="4"/>
  <c r="CJ13" i="4"/>
  <c r="CY13" i="4"/>
  <c r="DN13" i="4"/>
  <c r="K14" i="4"/>
  <c r="AA14" i="4"/>
  <c r="AO14" i="4"/>
  <c r="X9" i="4"/>
  <c r="BJ9" i="4"/>
  <c r="CK9" i="4"/>
  <c r="F10" i="4"/>
  <c r="AG10" i="4"/>
  <c r="AZ10" i="4"/>
  <c r="BT10" i="4"/>
  <c r="CP10" i="4"/>
  <c r="DL10" i="4"/>
  <c r="L11" i="4"/>
  <c r="AH11" i="4"/>
  <c r="BB11" i="4"/>
  <c r="BR11" i="4"/>
  <c r="CL11" i="4"/>
  <c r="DB11" i="4"/>
  <c r="DQ11" i="4"/>
  <c r="R12" i="4"/>
  <c r="AG12" i="4"/>
  <c r="AV12" i="4"/>
  <c r="BN12" i="4"/>
  <c r="CC12" i="4"/>
  <c r="CR12" i="4"/>
  <c r="DJ12" i="4"/>
  <c r="H13" i="4"/>
  <c r="W13" i="4"/>
  <c r="AO13" i="4"/>
  <c r="BD13" i="4"/>
  <c r="BS13" i="4"/>
  <c r="CK13" i="4"/>
  <c r="CZ13" i="4"/>
  <c r="DO13" i="4"/>
  <c r="L14" i="4"/>
  <c r="AB14" i="4"/>
  <c r="AP14" i="4"/>
  <c r="BD14" i="4"/>
  <c r="BR14" i="4"/>
  <c r="CF14" i="4"/>
  <c r="CV14" i="4"/>
  <c r="DJ14" i="4"/>
  <c r="G15" i="4"/>
  <c r="U15" i="4"/>
  <c r="AI15" i="4"/>
  <c r="AW15" i="4"/>
  <c r="BJ15" i="4"/>
  <c r="BW15" i="4"/>
  <c r="CI15" i="4"/>
  <c r="CU15" i="4"/>
  <c r="DG15" i="4"/>
  <c r="DS15" i="4"/>
  <c r="N16" i="4"/>
  <c r="Z16" i="4"/>
  <c r="AL16" i="4"/>
  <c r="AX16" i="4"/>
  <c r="BJ16" i="4"/>
  <c r="BV16" i="4"/>
  <c r="CH16" i="4"/>
  <c r="CT16" i="4"/>
  <c r="DF16" i="4"/>
  <c r="DR16" i="4"/>
  <c r="M17" i="4"/>
  <c r="Y17" i="4"/>
  <c r="AK17" i="4"/>
  <c r="AW17" i="4"/>
  <c r="BI17" i="4"/>
  <c r="BU17" i="4"/>
  <c r="CG17" i="4"/>
  <c r="CS17" i="4"/>
  <c r="DE17" i="4"/>
  <c r="DQ17" i="4"/>
  <c r="L18" i="4"/>
  <c r="X18" i="4"/>
  <c r="AJ18" i="4"/>
  <c r="AV18" i="4"/>
  <c r="AO9" i="4"/>
  <c r="DC9" i="4"/>
  <c r="AI10" i="4"/>
  <c r="BL10" i="4"/>
  <c r="CZ10" i="4"/>
  <c r="T11" i="4"/>
  <c r="BC11" i="4"/>
  <c r="CB11" i="4"/>
  <c r="DG11" i="4"/>
  <c r="T12" i="4"/>
  <c r="AQ12" i="4"/>
  <c r="BS12" i="4"/>
  <c r="CX12" i="4"/>
  <c r="DR12" i="4"/>
  <c r="AC13" i="4"/>
  <c r="AW13" i="4"/>
  <c r="BY13" i="4"/>
  <c r="CS13" i="4"/>
  <c r="C14" i="4"/>
  <c r="U14" i="4"/>
  <c r="AS14" i="4"/>
  <c r="BL14" i="4"/>
  <c r="CE14" i="4"/>
  <c r="CY14" i="4"/>
  <c r="DP14" i="4"/>
  <c r="T15" i="4"/>
  <c r="AM15" i="4"/>
  <c r="BC15" i="4"/>
  <c r="BV15" i="4"/>
  <c r="CL15" i="4"/>
  <c r="DA15" i="4"/>
  <c r="DR15" i="4"/>
  <c r="Q16" i="4"/>
  <c r="AF16" i="4"/>
  <c r="AW16" i="4"/>
  <c r="BM16" i="4"/>
  <c r="CB16" i="4"/>
  <c r="CS16" i="4"/>
  <c r="DH16" i="4"/>
  <c r="E17" i="4"/>
  <c r="S17" i="4"/>
  <c r="AH17" i="4"/>
  <c r="AV17" i="4"/>
  <c r="BK17" i="4"/>
  <c r="BY17" i="4"/>
  <c r="CM17" i="4"/>
  <c r="DB17" i="4"/>
  <c r="DP17" i="4"/>
  <c r="N18" i="4"/>
  <c r="AA18" i="4"/>
  <c r="AN18" i="4"/>
  <c r="BA18" i="4"/>
  <c r="BM18" i="4"/>
  <c r="BY18" i="4"/>
  <c r="CK18" i="4"/>
  <c r="CW18" i="4"/>
  <c r="DI18" i="4"/>
  <c r="D19" i="4"/>
  <c r="P19" i="4"/>
  <c r="AB19" i="4"/>
  <c r="AN19" i="4"/>
  <c r="AZ19" i="4"/>
  <c r="BL19" i="4"/>
  <c r="BX19" i="4"/>
  <c r="CJ19" i="4"/>
  <c r="CV19" i="4"/>
  <c r="DH19" i="4"/>
  <c r="C20" i="4"/>
  <c r="O20" i="4"/>
  <c r="AA20" i="4"/>
  <c r="AM20" i="4"/>
  <c r="AY20" i="4"/>
  <c r="BK20" i="4"/>
  <c r="BW20" i="4"/>
  <c r="CI20" i="4"/>
  <c r="CU20" i="4"/>
  <c r="AS9" i="4"/>
  <c r="DD9" i="4"/>
  <c r="AJ10" i="4"/>
  <c r="BU10" i="4"/>
  <c r="DA10" i="4"/>
  <c r="U11" i="4"/>
  <c r="BD11" i="4"/>
  <c r="CC11" i="4"/>
  <c r="DJ11" i="4"/>
  <c r="U12" i="4"/>
  <c r="AX12" i="4"/>
  <c r="BT12" i="4"/>
  <c r="CY12" i="4"/>
  <c r="F13" i="4"/>
  <c r="AD13" i="4"/>
  <c r="BB13" i="4"/>
  <c r="BZ13" i="4"/>
  <c r="CX13" i="4"/>
  <c r="D14" i="4"/>
  <c r="X14" i="4"/>
  <c r="AT14" i="4"/>
  <c r="BM14" i="4"/>
  <c r="CI14" i="4"/>
  <c r="CZ14" i="4"/>
  <c r="DS14" i="4"/>
  <c r="V15" i="4"/>
  <c r="AN15" i="4"/>
  <c r="BD15" i="4"/>
  <c r="BX15" i="4"/>
  <c r="CM15" i="4"/>
  <c r="DB15" i="4"/>
  <c r="C16" i="4"/>
  <c r="R16" i="4"/>
  <c r="AG16" i="4"/>
  <c r="AY16" i="4"/>
  <c r="BN16" i="4"/>
  <c r="CC16" i="4"/>
  <c r="CU16" i="4"/>
  <c r="DI16" i="4"/>
  <c r="F17" i="4"/>
  <c r="T17" i="4"/>
  <c r="AI17" i="4"/>
  <c r="AX17" i="4"/>
  <c r="BL17" i="4"/>
  <c r="BZ17" i="4"/>
  <c r="CN17" i="4"/>
  <c r="DC17" i="4"/>
  <c r="DR17" i="4"/>
  <c r="O18" i="4"/>
  <c r="AB18" i="4"/>
  <c r="AO18" i="4"/>
  <c r="BB18" i="4"/>
  <c r="BN18" i="4"/>
  <c r="BZ18" i="4"/>
  <c r="CL18" i="4"/>
  <c r="CX18" i="4"/>
  <c r="DJ18" i="4"/>
  <c r="E19" i="4"/>
  <c r="Q19" i="4"/>
  <c r="AC19" i="4"/>
  <c r="AO19" i="4"/>
  <c r="BA19" i="4"/>
  <c r="BM19" i="4"/>
  <c r="BY19" i="4"/>
  <c r="CK19" i="4"/>
  <c r="CW19" i="4"/>
  <c r="DI19" i="4"/>
  <c r="D20" i="4"/>
  <c r="P20" i="4"/>
  <c r="AB20" i="4"/>
  <c r="AN20" i="4"/>
  <c r="AZ20" i="4"/>
  <c r="BL20" i="4"/>
  <c r="BX20" i="4"/>
  <c r="CJ20" i="4"/>
  <c r="BK9" i="4"/>
  <c r="DF9" i="4"/>
  <c r="AK10" i="4"/>
  <c r="BX10" i="4"/>
  <c r="DB10" i="4"/>
  <c r="V11" i="4"/>
  <c r="BE11" i="4"/>
  <c r="CM11" i="4"/>
  <c r="DK11" i="4"/>
  <c r="V12" i="4"/>
  <c r="BA12" i="4"/>
  <c r="BV12" i="4"/>
  <c r="CZ12" i="4"/>
  <c r="I13" i="4"/>
  <c r="AE13" i="4"/>
  <c r="BE13" i="4"/>
  <c r="CA13" i="4"/>
  <c r="DA13" i="4"/>
  <c r="E14" i="4"/>
  <c r="AC14" i="4"/>
  <c r="AU14" i="4"/>
  <c r="BP14" i="4"/>
  <c r="CJ14" i="4"/>
  <c r="DA14" i="4"/>
  <c r="E15" i="4"/>
  <c r="W15" i="4"/>
  <c r="AO15" i="4"/>
  <c r="BG15" i="4"/>
  <c r="BY15" i="4"/>
  <c r="CN15" i="4"/>
  <c r="DE15" i="4"/>
  <c r="D16" i="4"/>
  <c r="S16" i="4"/>
  <c r="AJ16" i="4"/>
  <c r="AZ16" i="4"/>
  <c r="BO16" i="4"/>
  <c r="CF16" i="4"/>
  <c r="CV16" i="4"/>
  <c r="DJ16" i="4"/>
  <c r="G17" i="4"/>
  <c r="V17" i="4"/>
  <c r="AJ17" i="4"/>
  <c r="AY17" i="4"/>
  <c r="BM17" i="4"/>
  <c r="CA17" i="4"/>
  <c r="CP17" i="4"/>
  <c r="DD17" i="4"/>
  <c r="DS17" i="4"/>
  <c r="P18" i="4"/>
  <c r="AC18" i="4"/>
  <c r="AP18" i="4"/>
  <c r="BC18" i="4"/>
  <c r="BO18" i="4"/>
  <c r="CA18" i="4"/>
  <c r="CM18" i="4"/>
  <c r="CY18" i="4"/>
  <c r="DK18" i="4"/>
  <c r="F19" i="4"/>
  <c r="R19" i="4"/>
  <c r="AD19" i="4"/>
  <c r="AP19" i="4"/>
  <c r="BB19" i="4"/>
  <c r="BN19" i="4"/>
  <c r="BZ19" i="4"/>
  <c r="CL19" i="4"/>
  <c r="CX19" i="4"/>
  <c r="DJ19" i="4"/>
  <c r="E20" i="4"/>
  <c r="Q20" i="4"/>
  <c r="AC20" i="4"/>
  <c r="AO20" i="4"/>
  <c r="BA20" i="4"/>
  <c r="BM20" i="4"/>
  <c r="BY20" i="4"/>
  <c r="CK20" i="4"/>
  <c r="CW20" i="4"/>
  <c r="DI20" i="4"/>
  <c r="C8" i="4"/>
  <c r="BL9" i="4"/>
  <c r="DG9" i="4"/>
  <c r="AN10" i="4"/>
  <c r="CB10" i="4"/>
  <c r="DM10" i="4"/>
  <c r="W11" i="4"/>
  <c r="BF11" i="4"/>
  <c r="CN11" i="4"/>
  <c r="DL11" i="4"/>
  <c r="W12" i="4"/>
  <c r="BB12" i="4"/>
  <c r="CD12" i="4"/>
  <c r="DA12" i="4"/>
  <c r="J13" i="4"/>
  <c r="AF13" i="4"/>
  <c r="BF13" i="4"/>
  <c r="CB13" i="4"/>
  <c r="DB13" i="4"/>
  <c r="F14" i="4"/>
  <c r="AD14" i="4"/>
  <c r="AV14" i="4"/>
  <c r="BQ14" i="4"/>
  <c r="CK14" i="4"/>
  <c r="DB14" i="4"/>
  <c r="F15" i="4"/>
  <c r="Z15" i="4"/>
  <c r="AP15" i="4"/>
  <c r="BI15" i="4"/>
  <c r="BZ15" i="4"/>
  <c r="CO15" i="4"/>
  <c r="DF15" i="4"/>
  <c r="E16" i="4"/>
  <c r="T16" i="4"/>
  <c r="AK16" i="4"/>
  <c r="BA16" i="4"/>
  <c r="BP16" i="4"/>
  <c r="CG16" i="4"/>
  <c r="CW16" i="4"/>
  <c r="DK16" i="4"/>
  <c r="H17" i="4"/>
  <c r="W17" i="4"/>
  <c r="AL17" i="4"/>
  <c r="AZ17" i="4"/>
  <c r="BN17" i="4"/>
  <c r="CB17" i="4"/>
  <c r="CQ17" i="4"/>
  <c r="DF17" i="4"/>
  <c r="C18" i="4"/>
  <c r="Q18" i="4"/>
  <c r="AD18" i="4"/>
  <c r="AQ18" i="4"/>
  <c r="BD18" i="4"/>
  <c r="BP18" i="4"/>
  <c r="CB18" i="4"/>
  <c r="CN18" i="4"/>
  <c r="CZ18" i="4"/>
  <c r="DL18" i="4"/>
  <c r="G19" i="4"/>
  <c r="S19" i="4"/>
  <c r="AE19" i="4"/>
  <c r="AQ19" i="4"/>
  <c r="BC19" i="4"/>
  <c r="BO19" i="4"/>
  <c r="CA19" i="4"/>
  <c r="CM19" i="4"/>
  <c r="CY19" i="4"/>
  <c r="DK19" i="4"/>
  <c r="F20" i="4"/>
  <c r="R20" i="4"/>
  <c r="AD20" i="4"/>
  <c r="AP20" i="4"/>
  <c r="BB20" i="4"/>
  <c r="BN20" i="4"/>
  <c r="BZ20" i="4"/>
  <c r="CL20" i="4"/>
  <c r="CX20" i="4"/>
  <c r="C9" i="4"/>
  <c r="BM9" i="4"/>
  <c r="H10" i="4"/>
  <c r="AR10" i="4"/>
  <c r="CC10" i="4"/>
  <c r="DN10" i="4"/>
  <c r="X11" i="4"/>
  <c r="BG11" i="4"/>
  <c r="CO11" i="4"/>
  <c r="DS11" i="4"/>
  <c r="X12" i="4"/>
  <c r="BC12" i="4"/>
  <c r="CE12" i="4"/>
  <c r="DB12" i="4"/>
  <c r="K13" i="4"/>
  <c r="AG13" i="4"/>
  <c r="BG13" i="4"/>
  <c r="CC13" i="4"/>
  <c r="DC13" i="4"/>
  <c r="G14" i="4"/>
  <c r="AE14" i="4"/>
  <c r="AY14" i="4"/>
  <c r="BS14" i="4"/>
  <c r="CL14" i="4"/>
  <c r="DC14" i="4"/>
  <c r="H15" i="4"/>
  <c r="AA15" i="4"/>
  <c r="AQ15" i="4"/>
  <c r="BK15" i="4"/>
  <c r="CA15" i="4"/>
  <c r="CP15" i="4"/>
  <c r="DH15" i="4"/>
  <c r="F16" i="4"/>
  <c r="U16" i="4"/>
  <c r="AM16" i="4"/>
  <c r="BB16" i="4"/>
  <c r="D9" i="4"/>
  <c r="BQ9" i="4"/>
  <c r="J10" i="4"/>
  <c r="AS10" i="4"/>
  <c r="CD10" i="4"/>
  <c r="DO10" i="4"/>
  <c r="AI11" i="4"/>
  <c r="BH11" i="4"/>
  <c r="CP11" i="4"/>
  <c r="E12" i="4"/>
  <c r="Z12" i="4"/>
  <c r="BD12" i="4"/>
  <c r="CF12" i="4"/>
  <c r="DF12" i="4"/>
  <c r="M13" i="4"/>
  <c r="AK13" i="4"/>
  <c r="BI13" i="4"/>
  <c r="CG13" i="4"/>
  <c r="DE13" i="4"/>
  <c r="J14" i="4"/>
  <c r="AF14" i="4"/>
  <c r="BB14" i="4"/>
  <c r="BT14" i="4"/>
  <c r="CM14" i="4"/>
  <c r="DH14" i="4"/>
  <c r="I15" i="4"/>
  <c r="AB15" i="4"/>
  <c r="AT15" i="4"/>
  <c r="BL15" i="4"/>
  <c r="CB15" i="4"/>
  <c r="CS15" i="4"/>
  <c r="DI15" i="4"/>
  <c r="G16" i="4"/>
  <c r="X16" i="4"/>
  <c r="AN16" i="4"/>
  <c r="BC16" i="4"/>
  <c r="BT16" i="4"/>
  <c r="CJ16" i="4"/>
  <c r="CY16" i="4"/>
  <c r="DM16" i="4"/>
  <c r="K17" i="4"/>
  <c r="Z17" i="4"/>
  <c r="AN17" i="4"/>
  <c r="BB17" i="4"/>
  <c r="BP17" i="4"/>
  <c r="CE17" i="4"/>
  <c r="CT17" i="4"/>
  <c r="DH17" i="4"/>
  <c r="E18" i="4"/>
  <c r="S18" i="4"/>
  <c r="AF18" i="4"/>
  <c r="AS18" i="4"/>
  <c r="BF18" i="4"/>
  <c r="BR18" i="4"/>
  <c r="CD18" i="4"/>
  <c r="CP18" i="4"/>
  <c r="DB18" i="4"/>
  <c r="DN18" i="4"/>
  <c r="I19" i="4"/>
  <c r="U19" i="4"/>
  <c r="AG19" i="4"/>
  <c r="AS19" i="4"/>
  <c r="BE19" i="4"/>
  <c r="BQ19" i="4"/>
  <c r="CC19" i="4"/>
  <c r="CO19" i="4"/>
  <c r="DA19" i="4"/>
  <c r="DM19" i="4"/>
  <c r="H20" i="4"/>
  <c r="T20" i="4"/>
  <c r="AF20" i="4"/>
  <c r="AR20" i="4"/>
  <c r="BD20" i="4"/>
  <c r="BP20" i="4"/>
  <c r="CB20" i="4"/>
  <c r="CN20" i="4"/>
  <c r="CZ20" i="4"/>
  <c r="Z9" i="4"/>
  <c r="BW9" i="4"/>
  <c r="R10" i="4"/>
  <c r="BE10" i="4"/>
  <c r="CF10" i="4"/>
  <c r="DQ10" i="4"/>
  <c r="AM11" i="4"/>
  <c r="BS11" i="4"/>
  <c r="CR11" i="4"/>
  <c r="G12" i="4"/>
  <c r="AI12" i="4"/>
  <c r="BF12" i="4"/>
  <c r="CK12" i="4"/>
  <c r="DL12" i="4"/>
  <c r="Q13" i="4"/>
  <c r="AQ13" i="4"/>
  <c r="BM13" i="4"/>
  <c r="CM13" i="4"/>
  <c r="DI13" i="4"/>
  <c r="P14" i="4"/>
  <c r="AH14" i="4"/>
  <c r="BE14" i="4"/>
  <c r="BX14" i="4"/>
  <c r="CO14" i="4"/>
  <c r="DK14" i="4"/>
  <c r="K15" i="4"/>
  <c r="AD15" i="4"/>
  <c r="AX15" i="4"/>
  <c r="BN15" i="4"/>
  <c r="CD15" i="4"/>
  <c r="CV15" i="4"/>
  <c r="DK15" i="4"/>
  <c r="I16" i="4"/>
  <c r="AA16" i="4"/>
  <c r="AP16" i="4"/>
  <c r="BE16" i="4"/>
  <c r="BW16" i="4"/>
  <c r="CL16" i="4"/>
  <c r="DA16" i="4"/>
  <c r="DP16" i="4"/>
  <c r="N17" i="4"/>
  <c r="AB17" i="4"/>
  <c r="AP17" i="4"/>
  <c r="BD17" i="4"/>
  <c r="BS17" i="4"/>
  <c r="CH17" i="4"/>
  <c r="CV17" i="4"/>
  <c r="DJ17" i="4"/>
  <c r="G18" i="4"/>
  <c r="U18" i="4"/>
  <c r="AH18" i="4"/>
  <c r="AU18" i="4"/>
  <c r="BH18" i="4"/>
  <c r="BT18" i="4"/>
  <c r="CF18" i="4"/>
  <c r="CR18" i="4"/>
  <c r="DD18" i="4"/>
  <c r="DP18" i="4"/>
  <c r="K19" i="4"/>
  <c r="W19" i="4"/>
  <c r="AI19" i="4"/>
  <c r="AU19" i="4"/>
  <c r="BG19" i="4"/>
  <c r="BS19" i="4"/>
  <c r="AA9" i="4"/>
  <c r="W10" i="4"/>
  <c r="DP10" i="4"/>
  <c r="BW11" i="4"/>
  <c r="S12" i="4"/>
  <c r="CL12" i="4"/>
  <c r="Y13" i="4"/>
  <c r="CL13" i="4"/>
  <c r="R14" i="4"/>
  <c r="BK14" i="4"/>
  <c r="DL14" i="4"/>
  <c r="AK15" i="4"/>
  <c r="CC15" i="4"/>
  <c r="DM15" i="4"/>
  <c r="AE16" i="4"/>
  <c r="BU16" i="4"/>
  <c r="CZ16" i="4"/>
  <c r="L17" i="4"/>
  <c r="AO17" i="4"/>
  <c r="BR17" i="4"/>
  <c r="CU17" i="4"/>
  <c r="F18" i="4"/>
  <c r="AG18" i="4"/>
  <c r="BG18" i="4"/>
  <c r="CE18" i="4"/>
  <c r="DC18" i="4"/>
  <c r="J19" i="4"/>
  <c r="AH19" i="4"/>
  <c r="BF19" i="4"/>
  <c r="CD19" i="4"/>
  <c r="CU19" i="4"/>
  <c r="DQ19" i="4"/>
  <c r="V20" i="4"/>
  <c r="AQ20" i="4"/>
  <c r="BI20" i="4"/>
  <c r="CE20" i="4"/>
  <c r="CY20" i="4"/>
  <c r="DM20" i="4"/>
  <c r="H21" i="4"/>
  <c r="T21" i="4"/>
  <c r="AF21" i="4"/>
  <c r="AR21" i="4"/>
  <c r="BD21" i="4"/>
  <c r="BP21" i="4"/>
  <c r="CB21" i="4"/>
  <c r="CN21" i="4"/>
  <c r="CZ21" i="4"/>
  <c r="DL21" i="4"/>
  <c r="G22" i="4"/>
  <c r="S22" i="4"/>
  <c r="AE22" i="4"/>
  <c r="AQ22" i="4"/>
  <c r="BC22" i="4"/>
  <c r="BO22" i="4"/>
  <c r="CA22" i="4"/>
  <c r="CM22" i="4"/>
  <c r="CY22" i="4"/>
  <c r="DK22" i="4"/>
  <c r="F23" i="4"/>
  <c r="R23" i="4"/>
  <c r="AD23" i="4"/>
  <c r="AP23" i="4"/>
  <c r="BB23" i="4"/>
  <c r="BN23" i="4"/>
  <c r="BZ23" i="4"/>
  <c r="CL23" i="4"/>
  <c r="CX23" i="4"/>
  <c r="DJ23" i="4"/>
  <c r="E24" i="4"/>
  <c r="Q24" i="4"/>
  <c r="AC24" i="4"/>
  <c r="AO24" i="4"/>
  <c r="BA24" i="4"/>
  <c r="BM24" i="4"/>
  <c r="BY24" i="4"/>
  <c r="CK24" i="4"/>
  <c r="CW24" i="4"/>
  <c r="DI24" i="4"/>
  <c r="D25" i="4"/>
  <c r="P25" i="4"/>
  <c r="AB25" i="4"/>
  <c r="AN25" i="4"/>
  <c r="AZ25" i="4"/>
  <c r="BL25" i="4"/>
  <c r="BX25" i="4"/>
  <c r="CJ25" i="4"/>
  <c r="CV25" i="4"/>
  <c r="DH25" i="4"/>
  <c r="C26" i="4"/>
  <c r="O26" i="4"/>
  <c r="AA26" i="4"/>
  <c r="AM26" i="4"/>
  <c r="AY26" i="4"/>
  <c r="BK26" i="4"/>
  <c r="BW26" i="4"/>
  <c r="CI26" i="4"/>
  <c r="CU26" i="4"/>
  <c r="DG26" i="4"/>
  <c r="DS26" i="4"/>
  <c r="N27" i="4"/>
  <c r="Z27" i="4"/>
  <c r="AL27" i="4"/>
  <c r="AX27" i="4"/>
  <c r="BJ27" i="4"/>
  <c r="BV27" i="4"/>
  <c r="CH27" i="4"/>
  <c r="CT27" i="4"/>
  <c r="DF27" i="4"/>
  <c r="DR27" i="4"/>
  <c r="M28" i="4"/>
  <c r="Y28" i="4"/>
  <c r="AK28" i="4"/>
  <c r="AW28" i="4"/>
  <c r="BI28" i="4"/>
  <c r="BU28" i="4"/>
  <c r="CG28" i="4"/>
  <c r="CS28" i="4"/>
  <c r="DE28" i="4"/>
  <c r="DQ28" i="4"/>
  <c r="L29" i="4"/>
  <c r="X29" i="4"/>
  <c r="AJ29" i="4"/>
  <c r="AV29" i="4"/>
  <c r="BH29" i="4"/>
  <c r="BT29" i="4"/>
  <c r="AB9" i="4"/>
  <c r="AH10" i="4"/>
  <c r="C11" i="4"/>
  <c r="BZ11" i="4"/>
  <c r="AH12" i="4"/>
  <c r="CM12" i="4"/>
  <c r="AB13" i="4"/>
  <c r="CN13" i="4"/>
  <c r="S14" i="4"/>
  <c r="BW14" i="4"/>
  <c r="DM14" i="4"/>
  <c r="AL15" i="4"/>
  <c r="CG15" i="4"/>
  <c r="DN15" i="4"/>
  <c r="AO16" i="4"/>
  <c r="BX16" i="4"/>
  <c r="DC16" i="4"/>
  <c r="O17" i="4"/>
  <c r="AQ17" i="4"/>
  <c r="BT17" i="4"/>
  <c r="CW17" i="4"/>
  <c r="I18" i="4"/>
  <c r="AI18" i="4"/>
  <c r="BI18" i="4"/>
  <c r="CG18" i="4"/>
  <c r="DE18" i="4"/>
  <c r="L19" i="4"/>
  <c r="AJ19" i="4"/>
  <c r="BH19" i="4"/>
  <c r="CE19" i="4"/>
  <c r="CZ19" i="4"/>
  <c r="DR19" i="4"/>
  <c r="W20" i="4"/>
  <c r="AS20" i="4"/>
  <c r="BJ20" i="4"/>
  <c r="CF20" i="4"/>
  <c r="DA20" i="4"/>
  <c r="DN20" i="4"/>
  <c r="I21" i="4"/>
  <c r="U21" i="4"/>
  <c r="AG21" i="4"/>
  <c r="AS21" i="4"/>
  <c r="BE21" i="4"/>
  <c r="BQ21" i="4"/>
  <c r="CC21" i="4"/>
  <c r="CO21" i="4"/>
  <c r="DA21" i="4"/>
  <c r="DM21" i="4"/>
  <c r="H22" i="4"/>
  <c r="T22" i="4"/>
  <c r="AF22" i="4"/>
  <c r="AR22" i="4"/>
  <c r="BD22" i="4"/>
  <c r="BP22" i="4"/>
  <c r="CB22" i="4"/>
  <c r="CN22" i="4"/>
  <c r="CZ22" i="4"/>
  <c r="DL22" i="4"/>
  <c r="G23" i="4"/>
  <c r="S23" i="4"/>
  <c r="AE23" i="4"/>
  <c r="AQ23" i="4"/>
  <c r="BC23" i="4"/>
  <c r="BO23" i="4"/>
  <c r="CA23" i="4"/>
  <c r="CM23" i="4"/>
  <c r="CY23" i="4"/>
  <c r="DK23" i="4"/>
  <c r="F24" i="4"/>
  <c r="R24" i="4"/>
  <c r="AD24" i="4"/>
  <c r="AP24" i="4"/>
  <c r="BB24" i="4"/>
  <c r="BN24" i="4"/>
  <c r="BZ24" i="4"/>
  <c r="CL24" i="4"/>
  <c r="CX24" i="4"/>
  <c r="DJ24" i="4"/>
  <c r="E25" i="4"/>
  <c r="Q25" i="4"/>
  <c r="AC25" i="4"/>
  <c r="AO25" i="4"/>
  <c r="BA25" i="4"/>
  <c r="BM25" i="4"/>
  <c r="BY25" i="4"/>
  <c r="CK25" i="4"/>
  <c r="AI9" i="4"/>
  <c r="BD10" i="4"/>
  <c r="G11" i="4"/>
  <c r="CA11" i="4"/>
  <c r="AJ12" i="4"/>
  <c r="CT12" i="4"/>
  <c r="AP13" i="4"/>
  <c r="CO13" i="4"/>
  <c r="T14" i="4"/>
  <c r="BY14" i="4"/>
  <c r="DN14" i="4"/>
  <c r="AU15" i="4"/>
  <c r="CH15" i="4"/>
  <c r="DQ15" i="4"/>
  <c r="AQ16" i="4"/>
  <c r="BY16" i="4"/>
  <c r="DD16" i="4"/>
  <c r="P17" i="4"/>
  <c r="AR17" i="4"/>
  <c r="BV17" i="4"/>
  <c r="CX17" i="4"/>
  <c r="J18" i="4"/>
  <c r="AK18" i="4"/>
  <c r="BJ18" i="4"/>
  <c r="CH18" i="4"/>
  <c r="DF18" i="4"/>
  <c r="M19" i="4"/>
  <c r="AK19" i="4"/>
  <c r="BI19" i="4"/>
  <c r="CF19" i="4"/>
  <c r="DB19" i="4"/>
  <c r="DS19" i="4"/>
  <c r="X20" i="4"/>
  <c r="AT20" i="4"/>
  <c r="BO20" i="4"/>
  <c r="CG20" i="4"/>
  <c r="DB20" i="4"/>
  <c r="DO20" i="4"/>
  <c r="J21" i="4"/>
  <c r="V21" i="4"/>
  <c r="AH21" i="4"/>
  <c r="AT21" i="4"/>
  <c r="BF21" i="4"/>
  <c r="BR21" i="4"/>
  <c r="CD21" i="4"/>
  <c r="CP21" i="4"/>
  <c r="DB21" i="4"/>
  <c r="DN21" i="4"/>
  <c r="I22" i="4"/>
  <c r="U22" i="4"/>
  <c r="AN9" i="4"/>
  <c r="BF10" i="4"/>
  <c r="O11" i="4"/>
  <c r="CQ11" i="4"/>
  <c r="AL12" i="4"/>
  <c r="CW12" i="4"/>
  <c r="AR13" i="4"/>
  <c r="CP13" i="4"/>
  <c r="AG14" i="4"/>
  <c r="BZ14" i="4"/>
  <c r="DO14" i="4"/>
  <c r="AY15" i="4"/>
  <c r="CJ15" i="4"/>
  <c r="H16" i="4"/>
  <c r="AR16" i="4"/>
  <c r="BZ16" i="4"/>
  <c r="DE16" i="4"/>
  <c r="Q17" i="4"/>
  <c r="AT17" i="4"/>
  <c r="BW17" i="4"/>
  <c r="CY17" i="4"/>
  <c r="K18" i="4"/>
  <c r="AL18" i="4"/>
  <c r="BK18" i="4"/>
  <c r="CI18" i="4"/>
  <c r="DG18" i="4"/>
  <c r="N19" i="4"/>
  <c r="AL19" i="4"/>
  <c r="BJ19" i="4"/>
  <c r="CG19" i="4"/>
  <c r="DC19" i="4"/>
  <c r="G20" i="4"/>
  <c r="Y20" i="4"/>
  <c r="AU20" i="4"/>
  <c r="BQ20" i="4"/>
  <c r="CH20" i="4"/>
  <c r="DC20" i="4"/>
  <c r="DP20" i="4"/>
  <c r="K21" i="4"/>
  <c r="W21" i="4"/>
  <c r="AI21" i="4"/>
  <c r="AU21" i="4"/>
  <c r="BG21" i="4"/>
  <c r="BS21" i="4"/>
  <c r="CE21" i="4"/>
  <c r="CQ21" i="4"/>
  <c r="DC21" i="4"/>
  <c r="DO21" i="4"/>
  <c r="J22" i="4"/>
  <c r="V22" i="4"/>
  <c r="AH22" i="4"/>
  <c r="AT22" i="4"/>
  <c r="BF22" i="4"/>
  <c r="BR22" i="4"/>
  <c r="CD22" i="4"/>
  <c r="CP22" i="4"/>
  <c r="DB22" i="4"/>
  <c r="DN22" i="4"/>
  <c r="I23" i="4"/>
  <c r="U23" i="4"/>
  <c r="AG23" i="4"/>
  <c r="AS23" i="4"/>
  <c r="BE23" i="4"/>
  <c r="BQ23" i="4"/>
  <c r="CC23" i="4"/>
  <c r="CO23" i="4"/>
  <c r="DA23" i="4"/>
  <c r="DM23" i="4"/>
  <c r="H24" i="4"/>
  <c r="T24" i="4"/>
  <c r="AF24" i="4"/>
  <c r="AR24" i="4"/>
  <c r="BD24" i="4"/>
  <c r="BP24" i="4"/>
  <c r="CB24" i="4"/>
  <c r="CN24" i="4"/>
  <c r="CZ24" i="4"/>
  <c r="DL24" i="4"/>
  <c r="G25" i="4"/>
  <c r="S25" i="4"/>
  <c r="AE25" i="4"/>
  <c r="AQ25" i="4"/>
  <c r="BC25" i="4"/>
  <c r="BO25" i="4"/>
  <c r="CA25" i="4"/>
  <c r="BS9" i="4"/>
  <c r="BG10" i="4"/>
  <c r="S11" i="4"/>
  <c r="CU11" i="4"/>
  <c r="AO12" i="4"/>
  <c r="DK12" i="4"/>
  <c r="AS13" i="4"/>
  <c r="CQ13" i="4"/>
  <c r="AI14" i="4"/>
  <c r="CA14" i="4"/>
  <c r="J15" i="4"/>
  <c r="AZ15" i="4"/>
  <c r="CK15" i="4"/>
  <c r="L16" i="4"/>
  <c r="AS16" i="4"/>
  <c r="CA16" i="4"/>
  <c r="DG16" i="4"/>
  <c r="R17" i="4"/>
  <c r="AU17" i="4"/>
  <c r="BX17" i="4"/>
  <c r="CZ17" i="4"/>
  <c r="M18" i="4"/>
  <c r="AM18" i="4"/>
  <c r="BL18" i="4"/>
  <c r="CJ18" i="4"/>
  <c r="DH18" i="4"/>
  <c r="O19" i="4"/>
  <c r="AM19" i="4"/>
  <c r="BK19" i="4"/>
  <c r="CH19" i="4"/>
  <c r="DD19" i="4"/>
  <c r="I20" i="4"/>
  <c r="Z20" i="4"/>
  <c r="AV20" i="4"/>
  <c r="BR20" i="4"/>
  <c r="CM20" i="4"/>
  <c r="DD20" i="4"/>
  <c r="DQ20" i="4"/>
  <c r="L21" i="4"/>
  <c r="X21" i="4"/>
  <c r="AJ21" i="4"/>
  <c r="AV21" i="4"/>
  <c r="BH21" i="4"/>
  <c r="BT21" i="4"/>
  <c r="CF21" i="4"/>
  <c r="CR21" i="4"/>
  <c r="DD21" i="4"/>
  <c r="DP21" i="4"/>
  <c r="K22" i="4"/>
  <c r="W22" i="4"/>
  <c r="AI22" i="4"/>
  <c r="AU22" i="4"/>
  <c r="BG22" i="4"/>
  <c r="BS22" i="4"/>
  <c r="CE22" i="4"/>
  <c r="CQ22" i="4"/>
  <c r="DC22" i="4"/>
  <c r="DO22" i="4"/>
  <c r="J23" i="4"/>
  <c r="V23" i="4"/>
  <c r="AH23" i="4"/>
  <c r="AT23" i="4"/>
  <c r="BF23" i="4"/>
  <c r="BR23" i="4"/>
  <c r="CD23" i="4"/>
  <c r="CP23" i="4"/>
  <c r="DB23" i="4"/>
  <c r="DN23" i="4"/>
  <c r="I24" i="4"/>
  <c r="U24" i="4"/>
  <c r="AG24" i="4"/>
  <c r="AS24" i="4"/>
  <c r="BE24" i="4"/>
  <c r="BQ24" i="4"/>
  <c r="CC24" i="4"/>
  <c r="CO24" i="4"/>
  <c r="DA24" i="4"/>
  <c r="DM24" i="4"/>
  <c r="H25" i="4"/>
  <c r="T25" i="4"/>
  <c r="AF25" i="4"/>
  <c r="AR25" i="4"/>
  <c r="BD25" i="4"/>
  <c r="BP25" i="4"/>
  <c r="CB25" i="4"/>
  <c r="CN25" i="4"/>
  <c r="CZ25" i="4"/>
  <c r="DL25" i="4"/>
  <c r="G26" i="4"/>
  <c r="S26" i="4"/>
  <c r="AE26" i="4"/>
  <c r="AQ26" i="4"/>
  <c r="CE9" i="4"/>
  <c r="BH10" i="4"/>
  <c r="AJ11" i="4"/>
  <c r="DC11" i="4"/>
  <c r="AP12" i="4"/>
  <c r="DM12" i="4"/>
  <c r="AT13" i="4"/>
  <c r="DH13" i="4"/>
  <c r="AN14" i="4"/>
  <c r="CD14" i="4"/>
  <c r="N15" i="4"/>
  <c r="BA15" i="4"/>
  <c r="CT15" i="4"/>
  <c r="M16" i="4"/>
  <c r="AV16" i="4"/>
  <c r="CI16" i="4"/>
  <c r="DL16" i="4"/>
  <c r="X17" i="4"/>
  <c r="BA17" i="4"/>
  <c r="CD17" i="4"/>
  <c r="DG17" i="4"/>
  <c r="R18" i="4"/>
  <c r="AR18" i="4"/>
  <c r="BQ18" i="4"/>
  <c r="CO18" i="4"/>
  <c r="DM18" i="4"/>
  <c r="T19" i="4"/>
  <c r="AR19" i="4"/>
  <c r="BP19" i="4"/>
  <c r="CI19" i="4"/>
  <c r="DE19" i="4"/>
  <c r="J20" i="4"/>
  <c r="AE20" i="4"/>
  <c r="AW20" i="4"/>
  <c r="BS20" i="4"/>
  <c r="CO20" i="4"/>
  <c r="DE20" i="4"/>
  <c r="DR20" i="4"/>
  <c r="M21" i="4"/>
  <c r="Y21" i="4"/>
  <c r="AK21" i="4"/>
  <c r="AW21" i="4"/>
  <c r="BI21" i="4"/>
  <c r="BU21" i="4"/>
  <c r="CG21" i="4"/>
  <c r="CS21" i="4"/>
  <c r="DE21" i="4"/>
  <c r="DQ21" i="4"/>
  <c r="L22" i="4"/>
  <c r="X22" i="4"/>
  <c r="AJ22" i="4"/>
  <c r="AV22" i="4"/>
  <c r="BH22" i="4"/>
  <c r="BT22" i="4"/>
  <c r="CF22" i="4"/>
  <c r="CR22" i="4"/>
  <c r="DD22" i="4"/>
  <c r="DP22" i="4"/>
  <c r="K23" i="4"/>
  <c r="W23" i="4"/>
  <c r="AI23" i="4"/>
  <c r="AU23" i="4"/>
  <c r="BG23" i="4"/>
  <c r="BS23" i="4"/>
  <c r="CE23" i="4"/>
  <c r="CQ23" i="4"/>
  <c r="DC23" i="4"/>
  <c r="DO23" i="4"/>
  <c r="J24" i="4"/>
  <c r="V24" i="4"/>
  <c r="AH24" i="4"/>
  <c r="AT24" i="4"/>
  <c r="BF24" i="4"/>
  <c r="BR24" i="4"/>
  <c r="CD24" i="4"/>
  <c r="CP24" i="4"/>
  <c r="DB24" i="4"/>
  <c r="DN24" i="4"/>
  <c r="I25" i="4"/>
  <c r="U25" i="4"/>
  <c r="AG25" i="4"/>
  <c r="AS25" i="4"/>
  <c r="BE25" i="4"/>
  <c r="DA9" i="4"/>
  <c r="CQ10" i="4"/>
  <c r="AR11" i="4"/>
  <c r="F12" i="4"/>
  <c r="BP12" i="4"/>
  <c r="DP12" i="4"/>
  <c r="BN13" i="4"/>
  <c r="DP13" i="4"/>
  <c r="BC14" i="4"/>
  <c r="CU14" i="4"/>
  <c r="S15" i="4"/>
  <c r="BO15" i="4"/>
  <c r="CY15" i="4"/>
  <c r="Y16" i="4"/>
  <c r="BI16" i="4"/>
  <c r="CN16" i="4"/>
  <c r="DS16" i="4"/>
  <c r="AD17" i="4"/>
  <c r="BG17" i="4"/>
  <c r="CJ17" i="4"/>
  <c r="DL17" i="4"/>
  <c r="W18" i="4"/>
  <c r="AX18" i="4"/>
  <c r="BV18" i="4"/>
  <c r="CT18" i="4"/>
  <c r="DR18" i="4"/>
  <c r="Y19" i="4"/>
  <c r="AW19" i="4"/>
  <c r="BU19" i="4"/>
  <c r="CQ19" i="4"/>
  <c r="DL19" i="4"/>
  <c r="M20" i="4"/>
  <c r="AI20" i="4"/>
  <c r="BE20" i="4"/>
  <c r="BV20" i="4"/>
  <c r="CR20" i="4"/>
  <c r="DH20" i="4"/>
  <c r="D21" i="4"/>
  <c r="P21" i="4"/>
  <c r="AB21" i="4"/>
  <c r="AN21" i="4"/>
  <c r="AZ21" i="4"/>
  <c r="BL21" i="4"/>
  <c r="BX21" i="4"/>
  <c r="CJ21" i="4"/>
  <c r="CV21" i="4"/>
  <c r="DH21" i="4"/>
  <c r="C22" i="4"/>
  <c r="O22" i="4"/>
  <c r="AA22" i="4"/>
  <c r="AM22" i="4"/>
  <c r="AY22" i="4"/>
  <c r="BK22" i="4"/>
  <c r="BW22" i="4"/>
  <c r="CI22" i="4"/>
  <c r="CU22" i="4"/>
  <c r="DG22" i="4"/>
  <c r="DS22" i="4"/>
  <c r="N23" i="4"/>
  <c r="Z23" i="4"/>
  <c r="AL23" i="4"/>
  <c r="AX23" i="4"/>
  <c r="BJ23" i="4"/>
  <c r="BV23" i="4"/>
  <c r="CH23" i="4"/>
  <c r="V10" i="4"/>
  <c r="DE11" i="4"/>
  <c r="R13" i="4"/>
  <c r="AQ14" i="4"/>
  <c r="AC15" i="4"/>
  <c r="DL15" i="4"/>
  <c r="CM16" i="4"/>
  <c r="AF17" i="4"/>
  <c r="DI17" i="4"/>
  <c r="AY18" i="4"/>
  <c r="DA18" i="4"/>
  <c r="AV19" i="4"/>
  <c r="CS19" i="4"/>
  <c r="AG20" i="4"/>
  <c r="CA20" i="4"/>
  <c r="DL20" i="4"/>
  <c r="AA21" i="4"/>
  <c r="BB21" i="4"/>
  <c r="CH21" i="4"/>
  <c r="DI21" i="4"/>
  <c r="R22" i="4"/>
  <c r="AS22" i="4"/>
  <c r="BQ22" i="4"/>
  <c r="CO22" i="4"/>
  <c r="DM22" i="4"/>
  <c r="T23" i="4"/>
  <c r="AR23" i="4"/>
  <c r="BP23" i="4"/>
  <c r="CN23" i="4"/>
  <c r="DH23" i="4"/>
  <c r="M24" i="4"/>
  <c r="AI24" i="4"/>
  <c r="AZ24" i="4"/>
  <c r="BV24" i="4"/>
  <c r="CR24" i="4"/>
  <c r="DK24" i="4"/>
  <c r="N25" i="4"/>
  <c r="AJ25" i="4"/>
  <c r="BF25" i="4"/>
  <c r="BV25" i="4"/>
  <c r="CO25" i="4"/>
  <c r="DC25" i="4"/>
  <c r="DQ25" i="4"/>
  <c r="N26" i="4"/>
  <c r="AC26" i="4"/>
  <c r="AR26" i="4"/>
  <c r="BE26" i="4"/>
  <c r="BR26" i="4"/>
  <c r="CE26" i="4"/>
  <c r="CR26" i="4"/>
  <c r="DE26" i="4"/>
  <c r="DR26" i="4"/>
  <c r="O27" i="4"/>
  <c r="AB27" i="4"/>
  <c r="AO27" i="4"/>
  <c r="BB27" i="4"/>
  <c r="BO27" i="4"/>
  <c r="CB27" i="4"/>
  <c r="CO27" i="4"/>
  <c r="DB27" i="4"/>
  <c r="DO27" i="4"/>
  <c r="K28" i="4"/>
  <c r="X28" i="4"/>
  <c r="AL28" i="4"/>
  <c r="AY28" i="4"/>
  <c r="BL28" i="4"/>
  <c r="BY28" i="4"/>
  <c r="CL28" i="4"/>
  <c r="CY28" i="4"/>
  <c r="DL28" i="4"/>
  <c r="H29" i="4"/>
  <c r="U29" i="4"/>
  <c r="AH29" i="4"/>
  <c r="AU29" i="4"/>
  <c r="BI29" i="4"/>
  <c r="BV29" i="4"/>
  <c r="CH29" i="4"/>
  <c r="CT29" i="4"/>
  <c r="DF29" i="4"/>
  <c r="DR29" i="4"/>
  <c r="M30" i="4"/>
  <c r="Y30" i="4"/>
  <c r="AK30" i="4"/>
  <c r="AW30" i="4"/>
  <c r="BI30" i="4"/>
  <c r="BU30" i="4"/>
  <c r="CG30" i="4"/>
  <c r="CS30" i="4"/>
  <c r="DE30" i="4"/>
  <c r="DQ30" i="4"/>
  <c r="L31" i="4"/>
  <c r="X31" i="4"/>
  <c r="AJ31" i="4"/>
  <c r="AV31" i="4"/>
  <c r="BH31" i="4"/>
  <c r="BT31" i="4"/>
  <c r="CF31" i="4"/>
  <c r="CR31" i="4"/>
  <c r="DD31" i="4"/>
  <c r="DP31" i="4"/>
  <c r="K32" i="4"/>
  <c r="W32" i="4"/>
  <c r="AI32" i="4"/>
  <c r="AU32" i="4"/>
  <c r="BG32" i="4"/>
  <c r="BS32" i="4"/>
  <c r="CE32" i="4"/>
  <c r="CQ32" i="4"/>
  <c r="DC32" i="4"/>
  <c r="DO32" i="4"/>
  <c r="J33" i="4"/>
  <c r="V33" i="4"/>
  <c r="AH33" i="4"/>
  <c r="AT33" i="4"/>
  <c r="BF33" i="4"/>
  <c r="BR33" i="4"/>
  <c r="CD33" i="4"/>
  <c r="CP33" i="4"/>
  <c r="BI10" i="4"/>
  <c r="H12" i="4"/>
  <c r="U13" i="4"/>
  <c r="AR14" i="4"/>
  <c r="AG15" i="4"/>
  <c r="O16" i="4"/>
  <c r="CO16" i="4"/>
  <c r="AM17" i="4"/>
  <c r="DK17" i="4"/>
  <c r="AZ18" i="4"/>
  <c r="DO18" i="4"/>
  <c r="AX19" i="4"/>
  <c r="CT19" i="4"/>
  <c r="AH20" i="4"/>
  <c r="CC20" i="4"/>
  <c r="DS20" i="4"/>
  <c r="AC21" i="4"/>
  <c r="BC21" i="4"/>
  <c r="CI21" i="4"/>
  <c r="DJ21" i="4"/>
  <c r="Y22" i="4"/>
  <c r="AW22" i="4"/>
  <c r="BU22" i="4"/>
  <c r="CS22" i="4"/>
  <c r="DQ22" i="4"/>
  <c r="X23" i="4"/>
  <c r="AV23" i="4"/>
  <c r="BT23" i="4"/>
  <c r="CR23" i="4"/>
  <c r="DI23" i="4"/>
  <c r="N24" i="4"/>
  <c r="AJ24" i="4"/>
  <c r="BC24" i="4"/>
  <c r="BW24" i="4"/>
  <c r="CS24" i="4"/>
  <c r="DO24" i="4"/>
  <c r="O25" i="4"/>
  <c r="AK25" i="4"/>
  <c r="BG25" i="4"/>
  <c r="BW25" i="4"/>
  <c r="CP25" i="4"/>
  <c r="DD25" i="4"/>
  <c r="DR25" i="4"/>
  <c r="P26" i="4"/>
  <c r="AD26" i="4"/>
  <c r="AS26" i="4"/>
  <c r="BF26" i="4"/>
  <c r="CE10" i="4"/>
  <c r="I12" i="4"/>
  <c r="AU13" i="4"/>
  <c r="BF14" i="4"/>
  <c r="AH15" i="4"/>
  <c r="P16" i="4"/>
  <c r="CR16" i="4"/>
  <c r="BC17" i="4"/>
  <c r="DN17" i="4"/>
  <c r="BE18" i="4"/>
  <c r="DQ18" i="4"/>
  <c r="AY19" i="4"/>
  <c r="DF19" i="4"/>
  <c r="AJ20" i="4"/>
  <c r="CD20" i="4"/>
  <c r="C21" i="4"/>
  <c r="AD21" i="4"/>
  <c r="BJ21" i="4"/>
  <c r="CK21" i="4"/>
  <c r="DK21" i="4"/>
  <c r="Z22" i="4"/>
  <c r="AX22" i="4"/>
  <c r="BV22" i="4"/>
  <c r="CT22" i="4"/>
  <c r="DR22" i="4"/>
  <c r="Y23" i="4"/>
  <c r="AW23" i="4"/>
  <c r="BU23" i="4"/>
  <c r="CS23" i="4"/>
  <c r="DL23" i="4"/>
  <c r="O24" i="4"/>
  <c r="AK24" i="4"/>
  <c r="BG24" i="4"/>
  <c r="BX24" i="4"/>
  <c r="CT24" i="4"/>
  <c r="DP24" i="4"/>
  <c r="R25" i="4"/>
  <c r="AL25" i="4"/>
  <c r="BH25" i="4"/>
  <c r="BZ25" i="4"/>
  <c r="CQ25" i="4"/>
  <c r="DE25" i="4"/>
  <c r="DS25" i="4"/>
  <c r="Q26" i="4"/>
  <c r="AF26" i="4"/>
  <c r="AT26" i="4"/>
  <c r="BG26" i="4"/>
  <c r="BT26" i="4"/>
  <c r="CG26" i="4"/>
  <c r="CT26" i="4"/>
  <c r="DH26" i="4"/>
  <c r="D27" i="4"/>
  <c r="Q27" i="4"/>
  <c r="CR10" i="4"/>
  <c r="J12" i="4"/>
  <c r="BL13" i="4"/>
  <c r="BG14" i="4"/>
  <c r="BB15" i="4"/>
  <c r="AB16" i="4"/>
  <c r="CX16" i="4"/>
  <c r="BF17" i="4"/>
  <c r="DO17" i="4"/>
  <c r="BS18" i="4"/>
  <c r="DS18" i="4"/>
  <c r="BD19" i="4"/>
  <c r="DG19" i="4"/>
  <c r="AK20" i="4"/>
  <c r="CP20" i="4"/>
  <c r="E21" i="4"/>
  <c r="AE21" i="4"/>
  <c r="BK21" i="4"/>
  <c r="CL21" i="4"/>
  <c r="DR21" i="4"/>
  <c r="AB22" i="4"/>
  <c r="AZ22" i="4"/>
  <c r="BX22" i="4"/>
  <c r="CV22" i="4"/>
  <c r="C23" i="4"/>
  <c r="AA23" i="4"/>
  <c r="AY23" i="4"/>
  <c r="BW23" i="4"/>
  <c r="CT23" i="4"/>
  <c r="DP23" i="4"/>
  <c r="P24" i="4"/>
  <c r="AL24" i="4"/>
  <c r="BH24" i="4"/>
  <c r="CA24" i="4"/>
  <c r="CU24" i="4"/>
  <c r="DQ24" i="4"/>
  <c r="V25" i="4"/>
  <c r="AM25" i="4"/>
  <c r="BI25" i="4"/>
  <c r="CC25" i="4"/>
  <c r="CR25" i="4"/>
  <c r="DF25" i="4"/>
  <c r="D26" i="4"/>
  <c r="R26" i="4"/>
  <c r="AG26" i="4"/>
  <c r="AU26" i="4"/>
  <c r="BH26" i="4"/>
  <c r="BU26" i="4"/>
  <c r="CH26" i="4"/>
  <c r="CV26" i="4"/>
  <c r="DI26" i="4"/>
  <c r="E27" i="4"/>
  <c r="R27" i="4"/>
  <c r="AE27" i="4"/>
  <c r="AR27" i="4"/>
  <c r="BE27" i="4"/>
  <c r="BR27" i="4"/>
  <c r="CE27" i="4"/>
  <c r="CR27" i="4"/>
  <c r="DE27" i="4"/>
  <c r="DS27" i="4"/>
  <c r="O28" i="4"/>
  <c r="AB28" i="4"/>
  <c r="AO28" i="4"/>
  <c r="BB28" i="4"/>
  <c r="BO28" i="4"/>
  <c r="CB28" i="4"/>
  <c r="CO28" i="4"/>
  <c r="DB28" i="4"/>
  <c r="DO28" i="4"/>
  <c r="K29" i="4"/>
  <c r="Y29" i="4"/>
  <c r="AL29" i="4"/>
  <c r="AY29" i="4"/>
  <c r="BL29" i="4"/>
  <c r="BY29" i="4"/>
  <c r="CK29" i="4"/>
  <c r="CW29" i="4"/>
  <c r="DI29" i="4"/>
  <c r="D30" i="4"/>
  <c r="P30" i="4"/>
  <c r="CS10" i="4"/>
  <c r="BE12" i="4"/>
  <c r="BQ13" i="4"/>
  <c r="BH14" i="4"/>
  <c r="BM15" i="4"/>
  <c r="AC16" i="4"/>
  <c r="DO16" i="4"/>
  <c r="BH17" i="4"/>
  <c r="D18" i="4"/>
  <c r="BU18" i="4"/>
  <c r="C19" i="4"/>
  <c r="BR19" i="4"/>
  <c r="DN19" i="4"/>
  <c r="AL20" i="4"/>
  <c r="CQ20" i="4"/>
  <c r="F21" i="4"/>
  <c r="AL21" i="4"/>
  <c r="BM21" i="4"/>
  <c r="CM21" i="4"/>
  <c r="DS21" i="4"/>
  <c r="AC22" i="4"/>
  <c r="BA22" i="4"/>
  <c r="BY22" i="4"/>
  <c r="CW22" i="4"/>
  <c r="D23" i="4"/>
  <c r="AB23" i="4"/>
  <c r="AZ23" i="4"/>
  <c r="BX23" i="4"/>
  <c r="CU23" i="4"/>
  <c r="DQ23" i="4"/>
  <c r="S24" i="4"/>
  <c r="AM24" i="4"/>
  <c r="BI24" i="4"/>
  <c r="CE24" i="4"/>
  <c r="CV24" i="4"/>
  <c r="DR24" i="4"/>
  <c r="W25" i="4"/>
  <c r="AP25" i="4"/>
  <c r="BJ25" i="4"/>
  <c r="CD25" i="4"/>
  <c r="CS25" i="4"/>
  <c r="DG25" i="4"/>
  <c r="E26" i="4"/>
  <c r="T26" i="4"/>
  <c r="AH26" i="4"/>
  <c r="AV26" i="4"/>
  <c r="BI26" i="4"/>
  <c r="BV26" i="4"/>
  <c r="CJ26" i="4"/>
  <c r="CW26" i="4"/>
  <c r="DJ26" i="4"/>
  <c r="F27" i="4"/>
  <c r="S27" i="4"/>
  <c r="AF27" i="4"/>
  <c r="AS27" i="4"/>
  <c r="BF27" i="4"/>
  <c r="BS27" i="4"/>
  <c r="CF27" i="4"/>
  <c r="CS27" i="4"/>
  <c r="DG27" i="4"/>
  <c r="C28" i="4"/>
  <c r="P28" i="4"/>
  <c r="AC28" i="4"/>
  <c r="AP28" i="4"/>
  <c r="BC28" i="4"/>
  <c r="BP28" i="4"/>
  <c r="CC28" i="4"/>
  <c r="CP28" i="4"/>
  <c r="DC28" i="4"/>
  <c r="DP28" i="4"/>
  <c r="M29" i="4"/>
  <c r="Z29" i="4"/>
  <c r="AM29" i="4"/>
  <c r="AZ29" i="4"/>
  <c r="BM29" i="4"/>
  <c r="BZ29" i="4"/>
  <c r="CL29" i="4"/>
  <c r="CX29" i="4"/>
  <c r="DJ29" i="4"/>
  <c r="E30" i="4"/>
  <c r="Q30" i="4"/>
  <c r="AC30" i="4"/>
  <c r="AO30" i="4"/>
  <c r="BA30" i="4"/>
  <c r="BM30" i="4"/>
  <c r="BY30" i="4"/>
  <c r="CK30" i="4"/>
  <c r="CR9" i="4"/>
  <c r="AS11" i="4"/>
  <c r="CH12" i="4"/>
  <c r="DM13" i="4"/>
  <c r="CX14" i="4"/>
  <c r="CW15" i="4"/>
  <c r="BK16" i="4"/>
  <c r="J17" i="4"/>
  <c r="CI17" i="4"/>
  <c r="Z18" i="4"/>
  <c r="CQ18" i="4"/>
  <c r="Z19" i="4"/>
  <c r="CB19" i="4"/>
  <c r="L20" i="4"/>
  <c r="BG20" i="4"/>
  <c r="DF20" i="4"/>
  <c r="Q21" i="4"/>
  <c r="AQ21" i="4"/>
  <c r="BW21" i="4"/>
  <c r="CX21" i="4"/>
  <c r="M22" i="4"/>
  <c r="AL22" i="4"/>
  <c r="BJ22" i="4"/>
  <c r="CH22" i="4"/>
  <c r="DF22" i="4"/>
  <c r="M23" i="4"/>
  <c r="AK23" i="4"/>
  <c r="BI23" i="4"/>
  <c r="CG23" i="4"/>
  <c r="DD23" i="4"/>
  <c r="D24" i="4"/>
  <c r="Z24" i="4"/>
  <c r="AV24" i="4"/>
  <c r="BO24" i="4"/>
  <c r="CI24" i="4"/>
  <c r="DE24" i="4"/>
  <c r="J25" i="4"/>
  <c r="AA25" i="4"/>
  <c r="AW25" i="4"/>
  <c r="BR25" i="4"/>
  <c r="CH25" i="4"/>
  <c r="CX25" i="4"/>
  <c r="DM25" i="4"/>
  <c r="J26" i="4"/>
  <c r="X26" i="4"/>
  <c r="AL26" i="4"/>
  <c r="BA26" i="4"/>
  <c r="BN26" i="4"/>
  <c r="CA26" i="4"/>
  <c r="CN26" i="4"/>
  <c r="DA26" i="4"/>
  <c r="DN26" i="4"/>
  <c r="J27" i="4"/>
  <c r="W27" i="4"/>
  <c r="AJ27" i="4"/>
  <c r="AW27" i="4"/>
  <c r="BK27" i="4"/>
  <c r="BX27" i="4"/>
  <c r="CK27" i="4"/>
  <c r="CX27" i="4"/>
  <c r="DK27" i="4"/>
  <c r="G28" i="4"/>
  <c r="T28" i="4"/>
  <c r="AG28" i="4"/>
  <c r="AT28" i="4"/>
  <c r="BG28" i="4"/>
  <c r="BT28" i="4"/>
  <c r="CH28" i="4"/>
  <c r="CU28" i="4"/>
  <c r="DH28" i="4"/>
  <c r="D29" i="4"/>
  <c r="Q29" i="4"/>
  <c r="AD29" i="4"/>
  <c r="AQ29" i="4"/>
  <c r="BD29" i="4"/>
  <c r="BQ29" i="4"/>
  <c r="CD29" i="4"/>
  <c r="CP29" i="4"/>
  <c r="DB29" i="4"/>
  <c r="DN29" i="4"/>
  <c r="I30" i="4"/>
  <c r="U30" i="4"/>
  <c r="AG30" i="4"/>
  <c r="AS30" i="4"/>
  <c r="BQ12" i="4"/>
  <c r="CR14" i="4"/>
  <c r="BD16" i="4"/>
  <c r="BO17" i="4"/>
  <c r="BX18" i="4"/>
  <c r="BV19" i="4"/>
  <c r="BC20" i="4"/>
  <c r="N21" i="4"/>
  <c r="BO21" i="4"/>
  <c r="E22" i="4"/>
  <c r="BE22" i="4"/>
  <c r="DA22" i="4"/>
  <c r="AF23" i="4"/>
  <c r="CB23" i="4"/>
  <c r="DS23" i="4"/>
  <c r="AQ24" i="4"/>
  <c r="CG24" i="4"/>
  <c r="C25" i="4"/>
  <c r="AU25" i="4"/>
  <c r="CF25" i="4"/>
  <c r="DJ25" i="4"/>
  <c r="V26" i="4"/>
  <c r="AX26" i="4"/>
  <c r="BX26" i="4"/>
  <c r="CQ26" i="4"/>
  <c r="DO26" i="4"/>
  <c r="U27" i="4"/>
  <c r="AN27" i="4"/>
  <c r="BH27" i="4"/>
  <c r="CA27" i="4"/>
  <c r="CV27" i="4"/>
  <c r="DN27" i="4"/>
  <c r="R28" i="4"/>
  <c r="AJ28" i="4"/>
  <c r="BE28" i="4"/>
  <c r="BX28" i="4"/>
  <c r="CR28" i="4"/>
  <c r="DK28" i="4"/>
  <c r="O29" i="4"/>
  <c r="AG29" i="4"/>
  <c r="BB29" i="4"/>
  <c r="BU29" i="4"/>
  <c r="CN29" i="4"/>
  <c r="DE29" i="4"/>
  <c r="G30" i="4"/>
  <c r="X30" i="4"/>
  <c r="AN30" i="4"/>
  <c r="BD30" i="4"/>
  <c r="BR30" i="4"/>
  <c r="CF30" i="4"/>
  <c r="CU30" i="4"/>
  <c r="DH30" i="4"/>
  <c r="D31" i="4"/>
  <c r="Q31" i="4"/>
  <c r="AD31" i="4"/>
  <c r="AQ31" i="4"/>
  <c r="BD31" i="4"/>
  <c r="BQ31" i="4"/>
  <c r="CD31" i="4"/>
  <c r="CQ31" i="4"/>
  <c r="DE31" i="4"/>
  <c r="DR31" i="4"/>
  <c r="N32" i="4"/>
  <c r="AA32" i="4"/>
  <c r="AN32" i="4"/>
  <c r="BA32" i="4"/>
  <c r="BN32" i="4"/>
  <c r="CA32" i="4"/>
  <c r="CN32" i="4"/>
  <c r="DA32" i="4"/>
  <c r="DN32" i="4"/>
  <c r="K33" i="4"/>
  <c r="X33" i="4"/>
  <c r="AK33" i="4"/>
  <c r="AX33" i="4"/>
  <c r="BK33" i="4"/>
  <c r="BX33" i="4"/>
  <c r="CK33" i="4"/>
  <c r="CX33" i="4"/>
  <c r="DJ33" i="4"/>
  <c r="E34" i="4"/>
  <c r="Q34" i="4"/>
  <c r="AC34" i="4"/>
  <c r="AO34" i="4"/>
  <c r="BA34" i="4"/>
  <c r="BM34" i="4"/>
  <c r="BY34" i="4"/>
  <c r="CK34" i="4"/>
  <c r="CW34" i="4"/>
  <c r="DI34" i="4"/>
  <c r="D35" i="4"/>
  <c r="P35" i="4"/>
  <c r="AB35" i="4"/>
  <c r="AN35" i="4"/>
  <c r="AZ35" i="4"/>
  <c r="BL35" i="4"/>
  <c r="BX35" i="4"/>
  <c r="CJ35" i="4"/>
  <c r="CV35" i="4"/>
  <c r="DH35" i="4"/>
  <c r="C36" i="4"/>
  <c r="O36" i="4"/>
  <c r="AA36" i="4"/>
  <c r="AM36" i="4"/>
  <c r="AY36" i="4"/>
  <c r="BK36" i="4"/>
  <c r="BW36" i="4"/>
  <c r="CI36" i="4"/>
  <c r="CU36" i="4"/>
  <c r="DG36" i="4"/>
  <c r="DS36" i="4"/>
  <c r="N37" i="4"/>
  <c r="Z37" i="4"/>
  <c r="AL37" i="4"/>
  <c r="AX37" i="4"/>
  <c r="BJ37" i="4"/>
  <c r="BV37" i="4"/>
  <c r="CH37" i="4"/>
  <c r="CT37" i="4"/>
  <c r="DF37" i="4"/>
  <c r="DR37" i="4"/>
  <c r="M38" i="4"/>
  <c r="E9" i="4"/>
  <c r="BR12" i="4"/>
  <c r="CW14" i="4"/>
  <c r="BH16" i="4"/>
  <c r="CF17" i="4"/>
  <c r="CC18" i="4"/>
  <c r="BW19" i="4"/>
  <c r="BF20" i="4"/>
  <c r="O21" i="4"/>
  <c r="BV21" i="4"/>
  <c r="F22" i="4"/>
  <c r="BI22" i="4"/>
  <c r="DE22" i="4"/>
  <c r="AJ23" i="4"/>
  <c r="CF23" i="4"/>
  <c r="C24" i="4"/>
  <c r="AU24" i="4"/>
  <c r="CH24" i="4"/>
  <c r="F25" i="4"/>
  <c r="AV25" i="4"/>
  <c r="CG25" i="4"/>
  <c r="DK25" i="4"/>
  <c r="W26" i="4"/>
  <c r="AZ26" i="4"/>
  <c r="BY26" i="4"/>
  <c r="CS26" i="4"/>
  <c r="DP26" i="4"/>
  <c r="V27" i="4"/>
  <c r="AP27" i="4"/>
  <c r="BI27" i="4"/>
  <c r="CC27" i="4"/>
  <c r="CW27" i="4"/>
  <c r="DP27" i="4"/>
  <c r="S28" i="4"/>
  <c r="AM28" i="4"/>
  <c r="BF28" i="4"/>
  <c r="BZ28" i="4"/>
  <c r="CT28" i="4"/>
  <c r="DM28" i="4"/>
  <c r="P29" i="4"/>
  <c r="AI29" i="4"/>
  <c r="BC29" i="4"/>
  <c r="BW29" i="4"/>
  <c r="CO29" i="4"/>
  <c r="DG29" i="4"/>
  <c r="H30" i="4"/>
  <c r="Z30" i="4"/>
  <c r="AP30" i="4"/>
  <c r="BE30" i="4"/>
  <c r="BS30" i="4"/>
  <c r="CH30" i="4"/>
  <c r="CV30" i="4"/>
  <c r="DI30" i="4"/>
  <c r="E31" i="4"/>
  <c r="R31" i="4"/>
  <c r="AE31" i="4"/>
  <c r="AR31" i="4"/>
  <c r="BE31" i="4"/>
  <c r="BR31" i="4"/>
  <c r="CE31" i="4"/>
  <c r="CS31" i="4"/>
  <c r="DF31" i="4"/>
  <c r="DS31" i="4"/>
  <c r="O32" i="4"/>
  <c r="AB32" i="4"/>
  <c r="AO32" i="4"/>
  <c r="BB32" i="4"/>
  <c r="BO32" i="4"/>
  <c r="CB32" i="4"/>
  <c r="CO32" i="4"/>
  <c r="DB32" i="4"/>
  <c r="DP32" i="4"/>
  <c r="L33" i="4"/>
  <c r="Y33" i="4"/>
  <c r="AL33" i="4"/>
  <c r="AY33" i="4"/>
  <c r="BL33" i="4"/>
  <c r="BY33" i="4"/>
  <c r="CL33" i="4"/>
  <c r="CY33" i="4"/>
  <c r="DK33" i="4"/>
  <c r="F34" i="4"/>
  <c r="R34" i="4"/>
  <c r="AD34" i="4"/>
  <c r="AP34" i="4"/>
  <c r="BB34" i="4"/>
  <c r="CW9" i="4"/>
  <c r="DN12" i="4"/>
  <c r="DI14" i="4"/>
  <c r="BL16" i="4"/>
  <c r="CK17" i="4"/>
  <c r="CS18" i="4"/>
  <c r="CN19" i="4"/>
  <c r="BH20" i="4"/>
  <c r="R21" i="4"/>
  <c r="BY21" i="4"/>
  <c r="N22" i="4"/>
  <c r="BL22" i="4"/>
  <c r="DH22" i="4"/>
  <c r="AM23" i="4"/>
  <c r="CI23" i="4"/>
  <c r="G24" i="4"/>
  <c r="AW24" i="4"/>
  <c r="CJ24" i="4"/>
  <c r="K25" i="4"/>
  <c r="AX25" i="4"/>
  <c r="CI25" i="4"/>
  <c r="DN25" i="4"/>
  <c r="Y26" i="4"/>
  <c r="BB26" i="4"/>
  <c r="BZ26" i="4"/>
  <c r="CX26" i="4"/>
  <c r="DQ26" i="4"/>
  <c r="X27" i="4"/>
  <c r="AQ27" i="4"/>
  <c r="BL27" i="4"/>
  <c r="CD27" i="4"/>
  <c r="CY27" i="4"/>
  <c r="DQ27" i="4"/>
  <c r="U28" i="4"/>
  <c r="AN28" i="4"/>
  <c r="BH28" i="4"/>
  <c r="CA28" i="4"/>
  <c r="CV28" i="4"/>
  <c r="DN28" i="4"/>
  <c r="R29" i="4"/>
  <c r="AK29" i="4"/>
  <c r="BE29" i="4"/>
  <c r="BX29" i="4"/>
  <c r="CQ29" i="4"/>
  <c r="DH29" i="4"/>
  <c r="J30" i="4"/>
  <c r="AA30" i="4"/>
  <c r="AQ30" i="4"/>
  <c r="BF30" i="4"/>
  <c r="BT30" i="4"/>
  <c r="CI30" i="4"/>
  <c r="CW30" i="4"/>
  <c r="DJ30" i="4"/>
  <c r="F31" i="4"/>
  <c r="S31" i="4"/>
  <c r="AF31" i="4"/>
  <c r="AS31" i="4"/>
  <c r="BF31" i="4"/>
  <c r="BS31" i="4"/>
  <c r="CG31" i="4"/>
  <c r="CT31" i="4"/>
  <c r="DG31" i="4"/>
  <c r="C32" i="4"/>
  <c r="P32" i="4"/>
  <c r="AC32" i="4"/>
  <c r="AP32" i="4"/>
  <c r="BC32" i="4"/>
  <c r="BP32" i="4"/>
  <c r="CC32" i="4"/>
  <c r="CP32" i="4"/>
  <c r="DD32" i="4"/>
  <c r="DQ32" i="4"/>
  <c r="M33" i="4"/>
  <c r="Z33" i="4"/>
  <c r="AM33" i="4"/>
  <c r="AZ33" i="4"/>
  <c r="BM33" i="4"/>
  <c r="BZ33" i="4"/>
  <c r="CM33" i="4"/>
  <c r="CZ33" i="4"/>
  <c r="DL33" i="4"/>
  <c r="G34" i="4"/>
  <c r="S34" i="4"/>
  <c r="AE34" i="4"/>
  <c r="AQ34" i="4"/>
  <c r="M10" i="4"/>
  <c r="DO12" i="4"/>
  <c r="O15" i="4"/>
  <c r="BQ16" i="4"/>
  <c r="CL17" i="4"/>
  <c r="CU18" i="4"/>
  <c r="CP19" i="4"/>
  <c r="BT20" i="4"/>
  <c r="S21" i="4"/>
  <c r="BZ21" i="4"/>
  <c r="P22" i="4"/>
  <c r="BM22" i="4"/>
  <c r="DI22" i="4"/>
  <c r="AN23" i="4"/>
  <c r="CJ23" i="4"/>
  <c r="K24" i="4"/>
  <c r="AX24" i="4"/>
  <c r="CM24" i="4"/>
  <c r="L25" i="4"/>
  <c r="AY25" i="4"/>
  <c r="CL25" i="4"/>
  <c r="DO25" i="4"/>
  <c r="Z26" i="4"/>
  <c r="BC26" i="4"/>
  <c r="CB26" i="4"/>
  <c r="CY26" i="4"/>
  <c r="C27" i="4"/>
  <c r="Y27" i="4"/>
  <c r="AT27" i="4"/>
  <c r="BM27" i="4"/>
  <c r="CG27" i="4"/>
  <c r="CZ27" i="4"/>
  <c r="D28" i="4"/>
  <c r="V28" i="4"/>
  <c r="AQ28" i="4"/>
  <c r="BJ28" i="4"/>
  <c r="CD28" i="4"/>
  <c r="CW28" i="4"/>
  <c r="DR28" i="4"/>
  <c r="S29" i="4"/>
  <c r="AN29" i="4"/>
  <c r="BF29" i="4"/>
  <c r="CA29" i="4"/>
  <c r="CR29" i="4"/>
  <c r="DK29" i="4"/>
  <c r="K30" i="4"/>
  <c r="AB30" i="4"/>
  <c r="AR30" i="4"/>
  <c r="BG30" i="4"/>
  <c r="BV30" i="4"/>
  <c r="CJ30" i="4"/>
  <c r="CX30" i="4"/>
  <c r="DK30" i="4"/>
  <c r="G31" i="4"/>
  <c r="T31" i="4"/>
  <c r="AG31" i="4"/>
  <c r="AT31" i="4"/>
  <c r="BG31" i="4"/>
  <c r="BU31" i="4"/>
  <c r="CH31" i="4"/>
  <c r="CU31" i="4"/>
  <c r="DH31" i="4"/>
  <c r="D32" i="4"/>
  <c r="Q32" i="4"/>
  <c r="AD32" i="4"/>
  <c r="AQ32" i="4"/>
  <c r="BD32" i="4"/>
  <c r="BQ32" i="4"/>
  <c r="CD32" i="4"/>
  <c r="CR32" i="4"/>
  <c r="DE32" i="4"/>
  <c r="DR32" i="4"/>
  <c r="N33" i="4"/>
  <c r="AA33" i="4"/>
  <c r="AN33" i="4"/>
  <c r="BA33" i="4"/>
  <c r="BN33" i="4"/>
  <c r="CA33" i="4"/>
  <c r="CN33" i="4"/>
  <c r="DA33" i="4"/>
  <c r="DM33" i="4"/>
  <c r="H34" i="4"/>
  <c r="T34" i="4"/>
  <c r="AF34" i="4"/>
  <c r="T10" i="4"/>
  <c r="P13" i="4"/>
  <c r="P15" i="4"/>
  <c r="CK16" i="4"/>
  <c r="CR17" i="4"/>
  <c r="CV18" i="4"/>
  <c r="CR19" i="4"/>
  <c r="BU20" i="4"/>
  <c r="Z21" i="4"/>
  <c r="CA21" i="4"/>
  <c r="Q22" i="4"/>
  <c r="BN22" i="4"/>
  <c r="DJ22" i="4"/>
  <c r="AO23" i="4"/>
  <c r="CK23" i="4"/>
  <c r="L24" i="4"/>
  <c r="AY24" i="4"/>
  <c r="CQ24" i="4"/>
  <c r="M25" i="4"/>
  <c r="BB25" i="4"/>
  <c r="CM25" i="4"/>
  <c r="DP25" i="4"/>
  <c r="AB26" i="4"/>
  <c r="BD26" i="4"/>
  <c r="CC26" i="4"/>
  <c r="CZ26" i="4"/>
  <c r="G27" i="4"/>
  <c r="AA27" i="4"/>
  <c r="AU27" i="4"/>
  <c r="BN27" i="4"/>
  <c r="CI27" i="4"/>
  <c r="DA27" i="4"/>
  <c r="E28" i="4"/>
  <c r="W28" i="4"/>
  <c r="AR28" i="4"/>
  <c r="BK28" i="4"/>
  <c r="CE28" i="4"/>
  <c r="CX28" i="4"/>
  <c r="DS28" i="4"/>
  <c r="T29" i="4"/>
  <c r="AO29" i="4"/>
  <c r="BG29" i="4"/>
  <c r="CB29" i="4"/>
  <c r="CS29" i="4"/>
  <c r="DL29" i="4"/>
  <c r="L30" i="4"/>
  <c r="AD30" i="4"/>
  <c r="AT30" i="4"/>
  <c r="BH30" i="4"/>
  <c r="BW30" i="4"/>
  <c r="CL30" i="4"/>
  <c r="CY30" i="4"/>
  <c r="DL30" i="4"/>
  <c r="H31" i="4"/>
  <c r="U31" i="4"/>
  <c r="AH31" i="4"/>
  <c r="AU31" i="4"/>
  <c r="BI31" i="4"/>
  <c r="BV31" i="4"/>
  <c r="CI31" i="4"/>
  <c r="CV31" i="4"/>
  <c r="DI31" i="4"/>
  <c r="E32" i="4"/>
  <c r="R32" i="4"/>
  <c r="AE32" i="4"/>
  <c r="AR32" i="4"/>
  <c r="BE32" i="4"/>
  <c r="BR32" i="4"/>
  <c r="CF32" i="4"/>
  <c r="CS32" i="4"/>
  <c r="DF32" i="4"/>
  <c r="DS32" i="4"/>
  <c r="O33" i="4"/>
  <c r="AB33" i="4"/>
  <c r="AO33" i="4"/>
  <c r="BB33" i="4"/>
  <c r="BO33" i="4"/>
  <c r="CB33" i="4"/>
  <c r="CO33" i="4"/>
  <c r="DB33" i="4"/>
  <c r="DN33" i="4"/>
  <c r="I34" i="4"/>
  <c r="U34" i="4"/>
  <c r="AG34" i="4"/>
  <c r="AS34" i="4"/>
  <c r="BE34" i="4"/>
  <c r="BQ34" i="4"/>
  <c r="CC34" i="4"/>
  <c r="CO34" i="4"/>
  <c r="DA34" i="4"/>
  <c r="DM34" i="4"/>
  <c r="H35" i="4"/>
  <c r="T35" i="4"/>
  <c r="AF35" i="4"/>
  <c r="AR35" i="4"/>
  <c r="BD35" i="4"/>
  <c r="AP11" i="4"/>
  <c r="BX13" i="4"/>
  <c r="BQ15" i="4"/>
  <c r="C17" i="4"/>
  <c r="V18" i="4"/>
  <c r="V19" i="4"/>
  <c r="DP19" i="4"/>
  <c r="CT20" i="4"/>
  <c r="AO21" i="4"/>
  <c r="CU21" i="4"/>
  <c r="AG22" i="4"/>
  <c r="CC22" i="4"/>
  <c r="H23" i="4"/>
  <c r="BD23" i="4"/>
  <c r="CW23" i="4"/>
  <c r="X24" i="4"/>
  <c r="BK24" i="4"/>
  <c r="DC24" i="4"/>
  <c r="Y25" i="4"/>
  <c r="BN25" i="4"/>
  <c r="CU25" i="4"/>
  <c r="H26" i="4"/>
  <c r="AJ26" i="4"/>
  <c r="BL26" i="4"/>
  <c r="CF26" i="4"/>
  <c r="DC26" i="4"/>
  <c r="I27" i="4"/>
  <c r="AD27" i="4"/>
  <c r="AY27" i="4"/>
  <c r="BQ27" i="4"/>
  <c r="CL27" i="4"/>
  <c r="DD27" i="4"/>
  <c r="H28" i="4"/>
  <c r="AA28" i="4"/>
  <c r="AU28" i="4"/>
  <c r="BN28" i="4"/>
  <c r="CI28" i="4"/>
  <c r="DA28" i="4"/>
  <c r="E29" i="4"/>
  <c r="W29" i="4"/>
  <c r="AR29" i="4"/>
  <c r="BK29" i="4"/>
  <c r="CE29" i="4"/>
  <c r="CV29" i="4"/>
  <c r="DO29" i="4"/>
  <c r="O30" i="4"/>
  <c r="AF30" i="4"/>
  <c r="AV30" i="4"/>
  <c r="BK30" i="4"/>
  <c r="BZ30" i="4"/>
  <c r="CN30" i="4"/>
  <c r="DA30" i="4"/>
  <c r="DN30" i="4"/>
  <c r="J31" i="4"/>
  <c r="W31" i="4"/>
  <c r="AK31" i="4"/>
  <c r="AX31" i="4"/>
  <c r="BK31" i="4"/>
  <c r="BX31" i="4"/>
  <c r="CK31" i="4"/>
  <c r="CX31" i="4"/>
  <c r="DK31" i="4"/>
  <c r="G32" i="4"/>
  <c r="T32" i="4"/>
  <c r="AG32" i="4"/>
  <c r="AT32" i="4"/>
  <c r="BH32" i="4"/>
  <c r="BU32" i="4"/>
  <c r="CH32" i="4"/>
  <c r="CU32" i="4"/>
  <c r="DH32" i="4"/>
  <c r="D33" i="4"/>
  <c r="Q33" i="4"/>
  <c r="AD33" i="4"/>
  <c r="AQ33" i="4"/>
  <c r="BD33" i="4"/>
  <c r="BQ33" i="4"/>
  <c r="CE33" i="4"/>
  <c r="CR33" i="4"/>
  <c r="DD33" i="4"/>
  <c r="DP33" i="4"/>
  <c r="K34" i="4"/>
  <c r="W34" i="4"/>
  <c r="AI34" i="4"/>
  <c r="AU34" i="4"/>
  <c r="BG34" i="4"/>
  <c r="BS34" i="4"/>
  <c r="CE34" i="4"/>
  <c r="CQ34" i="4"/>
  <c r="DC34" i="4"/>
  <c r="DO34" i="4"/>
  <c r="J35" i="4"/>
  <c r="V35" i="4"/>
  <c r="AH35" i="4"/>
  <c r="AT35" i="4"/>
  <c r="BF35" i="4"/>
  <c r="BR35" i="4"/>
  <c r="CD35" i="4"/>
  <c r="CP35" i="4"/>
  <c r="DB35" i="4"/>
  <c r="DN35" i="4"/>
  <c r="I36" i="4"/>
  <c r="U36" i="4"/>
  <c r="AG36" i="4"/>
  <c r="AS36" i="4"/>
  <c r="BE36" i="4"/>
  <c r="BQ36" i="4"/>
  <c r="CC36" i="4"/>
  <c r="CO36" i="4"/>
  <c r="DA36" i="4"/>
  <c r="DM36" i="4"/>
  <c r="H37" i="4"/>
  <c r="T37" i="4"/>
  <c r="AF37" i="4"/>
  <c r="AR37" i="4"/>
  <c r="BD37" i="4"/>
  <c r="BP37" i="4"/>
  <c r="CB37" i="4"/>
  <c r="CN37" i="4"/>
  <c r="CZ37" i="4"/>
  <c r="DL37" i="4"/>
  <c r="G38" i="4"/>
  <c r="S38" i="4"/>
  <c r="AE38" i="4"/>
  <c r="AQ38" i="4"/>
  <c r="BC38" i="4"/>
  <c r="BO38" i="4"/>
  <c r="CA38" i="4"/>
  <c r="CM38" i="4"/>
  <c r="CY38" i="4"/>
  <c r="DK38" i="4"/>
  <c r="F39" i="4"/>
  <c r="R39" i="4"/>
  <c r="AD39" i="4"/>
  <c r="AP39" i="4"/>
  <c r="BB39" i="4"/>
  <c r="BN39" i="4"/>
  <c r="BZ39" i="4"/>
  <c r="CL39" i="4"/>
  <c r="CX39" i="4"/>
  <c r="DJ39" i="4"/>
  <c r="E40" i="4"/>
  <c r="Q40" i="4"/>
  <c r="AC40" i="4"/>
  <c r="AO40" i="4"/>
  <c r="BA40" i="4"/>
  <c r="CV10" i="4"/>
  <c r="BP15" i="4"/>
  <c r="T18" i="4"/>
  <c r="DO19" i="4"/>
  <c r="AM21" i="4"/>
  <c r="AD22" i="4"/>
  <c r="E23" i="4"/>
  <c r="CV23" i="4"/>
  <c r="BJ24" i="4"/>
  <c r="X25" i="4"/>
  <c r="CT25" i="4"/>
  <c r="AI26" i="4"/>
  <c r="CD26" i="4"/>
  <c r="H27" i="4"/>
  <c r="AV27" i="4"/>
  <c r="CJ27" i="4"/>
  <c r="F28" i="4"/>
  <c r="AS28" i="4"/>
  <c r="CF28" i="4"/>
  <c r="C29" i="4"/>
  <c r="AP29" i="4"/>
  <c r="CC29" i="4"/>
  <c r="DM29" i="4"/>
  <c r="AE30" i="4"/>
  <c r="BJ30" i="4"/>
  <c r="CM30" i="4"/>
  <c r="DM30" i="4"/>
  <c r="V31" i="4"/>
  <c r="AW31" i="4"/>
  <c r="BW31" i="4"/>
  <c r="CW31" i="4"/>
  <c r="F32" i="4"/>
  <c r="AF32" i="4"/>
  <c r="BF32" i="4"/>
  <c r="CG32" i="4"/>
  <c r="DG32" i="4"/>
  <c r="P33" i="4"/>
  <c r="AP33" i="4"/>
  <c r="BP33" i="4"/>
  <c r="CQ33" i="4"/>
  <c r="DO33" i="4"/>
  <c r="V34" i="4"/>
  <c r="AR34" i="4"/>
  <c r="BJ34" i="4"/>
  <c r="BZ34" i="4"/>
  <c r="CP34" i="4"/>
  <c r="DF34" i="4"/>
  <c r="E35" i="4"/>
  <c r="U35" i="4"/>
  <c r="AK35" i="4"/>
  <c r="BA35" i="4"/>
  <c r="BP35" i="4"/>
  <c r="CE35" i="4"/>
  <c r="CS35" i="4"/>
  <c r="DG35" i="4"/>
  <c r="E36" i="4"/>
  <c r="S36" i="4"/>
  <c r="AH36" i="4"/>
  <c r="AV36" i="4"/>
  <c r="BJ36" i="4"/>
  <c r="BY36" i="4"/>
  <c r="CM36" i="4"/>
  <c r="DB36" i="4"/>
  <c r="DP36" i="4"/>
  <c r="M37" i="4"/>
  <c r="AB37" i="4"/>
  <c r="AP37" i="4"/>
  <c r="BE37" i="4"/>
  <c r="BS37" i="4"/>
  <c r="CG37" i="4"/>
  <c r="CV37" i="4"/>
  <c r="DJ37" i="4"/>
  <c r="H38" i="4"/>
  <c r="V38" i="4"/>
  <c r="AI38" i="4"/>
  <c r="AV38" i="4"/>
  <c r="BI38" i="4"/>
  <c r="BV38" i="4"/>
  <c r="CI38" i="4"/>
  <c r="CV38" i="4"/>
  <c r="DI38" i="4"/>
  <c r="E39" i="4"/>
  <c r="S39" i="4"/>
  <c r="AF39" i="4"/>
  <c r="AS39" i="4"/>
  <c r="BF39" i="4"/>
  <c r="BS39" i="4"/>
  <c r="CF39" i="4"/>
  <c r="CS39" i="4"/>
  <c r="DF39" i="4"/>
  <c r="DS39" i="4"/>
  <c r="O40" i="4"/>
  <c r="AB40" i="4"/>
  <c r="AP40" i="4"/>
  <c r="BC40" i="4"/>
  <c r="BO40" i="4"/>
  <c r="CA40" i="4"/>
  <c r="CM40" i="4"/>
  <c r="CY40" i="4"/>
  <c r="DK40" i="4"/>
  <c r="F41" i="4"/>
  <c r="R41" i="4"/>
  <c r="AD41" i="4"/>
  <c r="AP41" i="4"/>
  <c r="BB41" i="4"/>
  <c r="BN41" i="4"/>
  <c r="BZ41" i="4"/>
  <c r="CL41" i="4"/>
  <c r="CX41" i="4"/>
  <c r="DJ41" i="4"/>
  <c r="E42" i="4"/>
  <c r="Q42" i="4"/>
  <c r="AC42" i="4"/>
  <c r="AO42" i="4"/>
  <c r="BA42" i="4"/>
  <c r="BM42" i="4"/>
  <c r="BY42" i="4"/>
  <c r="CK42" i="4"/>
  <c r="CW42" i="4"/>
  <c r="DI42" i="4"/>
  <c r="D43" i="4"/>
  <c r="P43" i="4"/>
  <c r="AB43" i="4"/>
  <c r="AN43" i="4"/>
  <c r="AZ43" i="4"/>
  <c r="BL43" i="4"/>
  <c r="BX43" i="4"/>
  <c r="CJ43" i="4"/>
  <c r="CV43" i="4"/>
  <c r="DH43" i="4"/>
  <c r="C44" i="4"/>
  <c r="O44" i="4"/>
  <c r="AA44" i="4"/>
  <c r="AM44" i="4"/>
  <c r="AY44" i="4"/>
  <c r="BK44" i="4"/>
  <c r="BW44" i="4"/>
  <c r="CI44" i="4"/>
  <c r="CU44" i="4"/>
  <c r="DG44" i="4"/>
  <c r="DS44" i="4"/>
  <c r="N45" i="4"/>
  <c r="Z45" i="4"/>
  <c r="AL45" i="4"/>
  <c r="AX45" i="4"/>
  <c r="BJ45" i="4"/>
  <c r="BV45" i="4"/>
  <c r="CH45" i="4"/>
  <c r="CT45" i="4"/>
  <c r="DF45" i="4"/>
  <c r="DR45" i="4"/>
  <c r="M46" i="4"/>
  <c r="Y46" i="4"/>
  <c r="AK46" i="4"/>
  <c r="AW46" i="4"/>
  <c r="BI46" i="4"/>
  <c r="BU46" i="4"/>
  <c r="CG46" i="4"/>
  <c r="CS46" i="4"/>
  <c r="DE46" i="4"/>
  <c r="DQ46" i="4"/>
  <c r="L47" i="4"/>
  <c r="X47" i="4"/>
  <c r="AJ47" i="4"/>
  <c r="AV47" i="4"/>
  <c r="BH47" i="4"/>
  <c r="BT47" i="4"/>
  <c r="CF47" i="4"/>
  <c r="CR47" i="4"/>
  <c r="DD47" i="4"/>
  <c r="BK11" i="4"/>
  <c r="CX15" i="4"/>
  <c r="AE18" i="4"/>
  <c r="N20" i="4"/>
  <c r="AX21" i="4"/>
  <c r="AN22" i="4"/>
  <c r="O23" i="4"/>
  <c r="DE23" i="4"/>
  <c r="BS24" i="4"/>
  <c r="AD25" i="4"/>
  <c r="CY25" i="4"/>
  <c r="AN26" i="4"/>
  <c r="CL26" i="4"/>
  <c r="L27" i="4"/>
  <c r="BA27" i="4"/>
  <c r="CN27" i="4"/>
  <c r="J28" i="4"/>
  <c r="AX28" i="4"/>
  <c r="CK28" i="4"/>
  <c r="G29" i="4"/>
  <c r="AT29" i="4"/>
  <c r="CG29" i="4"/>
  <c r="DQ29" i="4"/>
  <c r="AI30" i="4"/>
  <c r="BN30" i="4"/>
  <c r="CP30" i="4"/>
  <c r="DP30" i="4"/>
  <c r="Z31" i="4"/>
  <c r="AZ31" i="4"/>
  <c r="BZ31" i="4"/>
  <c r="CZ31" i="4"/>
  <c r="I32" i="4"/>
  <c r="AJ32" i="4"/>
  <c r="BJ32" i="4"/>
  <c r="CJ32" i="4"/>
  <c r="DJ32" i="4"/>
  <c r="S33" i="4"/>
  <c r="AS33" i="4"/>
  <c r="BT33" i="4"/>
  <c r="CT33" i="4"/>
  <c r="DR33" i="4"/>
  <c r="Y34" i="4"/>
  <c r="AV34" i="4"/>
  <c r="BL34" i="4"/>
  <c r="CB34" i="4"/>
  <c r="CS34" i="4"/>
  <c r="DH34" i="4"/>
  <c r="G35" i="4"/>
  <c r="X35" i="4"/>
  <c r="AM35" i="4"/>
  <c r="BC35" i="4"/>
  <c r="BS35" i="4"/>
  <c r="CG35" i="4"/>
  <c r="CU35" i="4"/>
  <c r="DJ35" i="4"/>
  <c r="G36" i="4"/>
  <c r="V36" i="4"/>
  <c r="AJ36" i="4"/>
  <c r="AX36" i="4"/>
  <c r="BM36" i="4"/>
  <c r="CA36" i="4"/>
  <c r="CP36" i="4"/>
  <c r="DD36" i="4"/>
  <c r="DR36" i="4"/>
  <c r="P37" i="4"/>
  <c r="AD37" i="4"/>
  <c r="AS37" i="4"/>
  <c r="BG37" i="4"/>
  <c r="BU37" i="4"/>
  <c r="CJ37" i="4"/>
  <c r="CX37" i="4"/>
  <c r="DM37" i="4"/>
  <c r="J38" i="4"/>
  <c r="X38" i="4"/>
  <c r="AK38" i="4"/>
  <c r="AX38" i="4"/>
  <c r="BK38" i="4"/>
  <c r="BX38" i="4"/>
  <c r="CK38" i="4"/>
  <c r="CX38" i="4"/>
  <c r="DL38" i="4"/>
  <c r="H39" i="4"/>
  <c r="U39" i="4"/>
  <c r="AH39" i="4"/>
  <c r="AU39" i="4"/>
  <c r="BH39" i="4"/>
  <c r="BU39" i="4"/>
  <c r="CH39" i="4"/>
  <c r="CU39" i="4"/>
  <c r="DH39" i="4"/>
  <c r="D40" i="4"/>
  <c r="R40" i="4"/>
  <c r="AE40" i="4"/>
  <c r="BT11" i="4"/>
  <c r="CZ15" i="4"/>
  <c r="AT18" i="4"/>
  <c r="S20" i="4"/>
  <c r="AY21" i="4"/>
  <c r="AO22" i="4"/>
  <c r="P23" i="4"/>
  <c r="DF23" i="4"/>
  <c r="BT24" i="4"/>
  <c r="AH25" i="4"/>
  <c r="DA25" i="4"/>
  <c r="AO26" i="4"/>
  <c r="CM26" i="4"/>
  <c r="M27" i="4"/>
  <c r="BC27" i="4"/>
  <c r="CP27" i="4"/>
  <c r="L28" i="4"/>
  <c r="AZ28" i="4"/>
  <c r="CM28" i="4"/>
  <c r="I29" i="4"/>
  <c r="AW29" i="4"/>
  <c r="CI29" i="4"/>
  <c r="DS29" i="4"/>
  <c r="AJ30" i="4"/>
  <c r="BO30" i="4"/>
  <c r="CQ30" i="4"/>
  <c r="DR30" i="4"/>
  <c r="AA31" i="4"/>
  <c r="BA31" i="4"/>
  <c r="CA31" i="4"/>
  <c r="DA31" i="4"/>
  <c r="J32" i="4"/>
  <c r="AK32" i="4"/>
  <c r="BK32" i="4"/>
  <c r="CK32" i="4"/>
  <c r="DK32" i="4"/>
  <c r="T33" i="4"/>
  <c r="AU33" i="4"/>
  <c r="BU33" i="4"/>
  <c r="CU33" i="4"/>
  <c r="DS33" i="4"/>
  <c r="Z34" i="4"/>
  <c r="AW34" i="4"/>
  <c r="BN34" i="4"/>
  <c r="CD34" i="4"/>
  <c r="CT34" i="4"/>
  <c r="DJ34" i="4"/>
  <c r="I35" i="4"/>
  <c r="Y35" i="4"/>
  <c r="AO35" i="4"/>
  <c r="BE35" i="4"/>
  <c r="BT35" i="4"/>
  <c r="CH35" i="4"/>
  <c r="CW35" i="4"/>
  <c r="DK35" i="4"/>
  <c r="H36" i="4"/>
  <c r="W36" i="4"/>
  <c r="AK36" i="4"/>
  <c r="AZ36" i="4"/>
  <c r="BN36" i="4"/>
  <c r="CB36" i="4"/>
  <c r="CQ36" i="4"/>
  <c r="DE36" i="4"/>
  <c r="C37" i="4"/>
  <c r="Q37" i="4"/>
  <c r="AE37" i="4"/>
  <c r="AT37" i="4"/>
  <c r="BH37" i="4"/>
  <c r="BW37" i="4"/>
  <c r="CK37" i="4"/>
  <c r="CY37" i="4"/>
  <c r="DN37" i="4"/>
  <c r="K38" i="4"/>
  <c r="Y38" i="4"/>
  <c r="AL38" i="4"/>
  <c r="AY38" i="4"/>
  <c r="BL38" i="4"/>
  <c r="BY38" i="4"/>
  <c r="CL38" i="4"/>
  <c r="CZ38" i="4"/>
  <c r="DM38" i="4"/>
  <c r="I39" i="4"/>
  <c r="V39" i="4"/>
  <c r="AI39" i="4"/>
  <c r="AV39" i="4"/>
  <c r="BI39" i="4"/>
  <c r="BV39" i="4"/>
  <c r="CI39" i="4"/>
  <c r="CV39" i="4"/>
  <c r="DI39" i="4"/>
  <c r="F40" i="4"/>
  <c r="S40" i="4"/>
  <c r="DD11" i="4"/>
  <c r="DJ15" i="4"/>
  <c r="AW18" i="4"/>
  <c r="U20" i="4"/>
  <c r="BA21" i="4"/>
  <c r="AP22" i="4"/>
  <c r="Q23" i="4"/>
  <c r="DG23" i="4"/>
  <c r="BU24" i="4"/>
  <c r="AI25" i="4"/>
  <c r="DB25" i="4"/>
  <c r="AP26" i="4"/>
  <c r="CO26" i="4"/>
  <c r="P27" i="4"/>
  <c r="BD27" i="4"/>
  <c r="CQ27" i="4"/>
  <c r="N28" i="4"/>
  <c r="BA28" i="4"/>
  <c r="CN28" i="4"/>
  <c r="J29" i="4"/>
  <c r="AX29" i="4"/>
  <c r="CJ29" i="4"/>
  <c r="C30" i="4"/>
  <c r="AL30" i="4"/>
  <c r="BP30" i="4"/>
  <c r="CR30" i="4"/>
  <c r="DS30" i="4"/>
  <c r="AB31" i="4"/>
  <c r="BB31" i="4"/>
  <c r="CB31" i="4"/>
  <c r="DB31" i="4"/>
  <c r="L32" i="4"/>
  <c r="AL32" i="4"/>
  <c r="BL32" i="4"/>
  <c r="CL32" i="4"/>
  <c r="DL32" i="4"/>
  <c r="U33" i="4"/>
  <c r="AV33" i="4"/>
  <c r="BV33" i="4"/>
  <c r="CV33" i="4"/>
  <c r="C34" i="4"/>
  <c r="AA34" i="4"/>
  <c r="AX34" i="4"/>
  <c r="BO34" i="4"/>
  <c r="CF34" i="4"/>
  <c r="CU34" i="4"/>
  <c r="DK34" i="4"/>
  <c r="K35" i="4"/>
  <c r="Z35" i="4"/>
  <c r="AP35" i="4"/>
  <c r="BG35" i="4"/>
  <c r="BU35" i="4"/>
  <c r="CI35" i="4"/>
  <c r="CX35" i="4"/>
  <c r="DL35" i="4"/>
  <c r="J36" i="4"/>
  <c r="X36" i="4"/>
  <c r="AL36" i="4"/>
  <c r="BA36" i="4"/>
  <c r="BO36" i="4"/>
  <c r="CD36" i="4"/>
  <c r="CR36" i="4"/>
  <c r="DF36" i="4"/>
  <c r="D37" i="4"/>
  <c r="R37" i="4"/>
  <c r="AG37" i="4"/>
  <c r="AU37" i="4"/>
  <c r="BI37" i="4"/>
  <c r="BX37" i="4"/>
  <c r="CL37" i="4"/>
  <c r="DA37" i="4"/>
  <c r="DO37" i="4"/>
  <c r="L38" i="4"/>
  <c r="Z38" i="4"/>
  <c r="AM38" i="4"/>
  <c r="AZ38" i="4"/>
  <c r="BM38" i="4"/>
  <c r="BZ38" i="4"/>
  <c r="CN38" i="4"/>
  <c r="DA38" i="4"/>
  <c r="DN38" i="4"/>
  <c r="J39" i="4"/>
  <c r="W39" i="4"/>
  <c r="AJ39" i="4"/>
  <c r="AW39" i="4"/>
  <c r="BJ39" i="4"/>
  <c r="BW39" i="4"/>
  <c r="CJ39" i="4"/>
  <c r="CW39" i="4"/>
  <c r="DK39" i="4"/>
  <c r="G40" i="4"/>
  <c r="T40" i="4"/>
  <c r="AG40" i="4"/>
  <c r="AT40" i="4"/>
  <c r="BG40" i="4"/>
  <c r="BS40" i="4"/>
  <c r="CE40" i="4"/>
  <c r="CQ40" i="4"/>
  <c r="DC40" i="4"/>
  <c r="DO40" i="4"/>
  <c r="J41" i="4"/>
  <c r="V41" i="4"/>
  <c r="AH41" i="4"/>
  <c r="AT41" i="4"/>
  <c r="BF41" i="4"/>
  <c r="BR41" i="4"/>
  <c r="CD41" i="4"/>
  <c r="CP41" i="4"/>
  <c r="DB41" i="4"/>
  <c r="DN41" i="4"/>
  <c r="I42" i="4"/>
  <c r="U42" i="4"/>
  <c r="AG42" i="4"/>
  <c r="AS42" i="4"/>
  <c r="BE42" i="4"/>
  <c r="BQ42" i="4"/>
  <c r="CC42" i="4"/>
  <c r="CO42" i="4"/>
  <c r="DA42" i="4"/>
  <c r="DM42" i="4"/>
  <c r="H43" i="4"/>
  <c r="T43" i="4"/>
  <c r="AF43" i="4"/>
  <c r="AR43" i="4"/>
  <c r="BD43" i="4"/>
  <c r="BP43" i="4"/>
  <c r="CB43" i="4"/>
  <c r="CN43" i="4"/>
  <c r="CZ43" i="4"/>
  <c r="DL43" i="4"/>
  <c r="G44" i="4"/>
  <c r="S44" i="4"/>
  <c r="AE44" i="4"/>
  <c r="AQ44" i="4"/>
  <c r="BC44" i="4"/>
  <c r="BO44" i="4"/>
  <c r="CA44" i="4"/>
  <c r="CM44" i="4"/>
  <c r="CY44" i="4"/>
  <c r="DK44" i="4"/>
  <c r="F45" i="4"/>
  <c r="R45" i="4"/>
  <c r="AD45" i="4"/>
  <c r="AP45" i="4"/>
  <c r="BB45" i="4"/>
  <c r="BN45" i="4"/>
  <c r="BZ45" i="4"/>
  <c r="CL45" i="4"/>
  <c r="CX45" i="4"/>
  <c r="DJ45" i="4"/>
  <c r="E46" i="4"/>
  <c r="Q46" i="4"/>
  <c r="AC46" i="4"/>
  <c r="AO46" i="4"/>
  <c r="BA46" i="4"/>
  <c r="BM46" i="4"/>
  <c r="BY46" i="4"/>
  <c r="CK46" i="4"/>
  <c r="CW46" i="4"/>
  <c r="DI46" i="4"/>
  <c r="BU13" i="4"/>
  <c r="DQ16" i="4"/>
  <c r="H19" i="4"/>
  <c r="CS20" i="4"/>
  <c r="CT21" i="4"/>
  <c r="BZ22" i="4"/>
  <c r="BA23" i="4"/>
  <c r="W24" i="4"/>
  <c r="CY24" i="4"/>
  <c r="BK25" i="4"/>
  <c r="F26" i="4"/>
  <c r="BJ26" i="4"/>
  <c r="DB26" i="4"/>
  <c r="AC27" i="4"/>
  <c r="BP27" i="4"/>
  <c r="DC27" i="4"/>
  <c r="Z28" i="4"/>
  <c r="BM28" i="4"/>
  <c r="CZ28" i="4"/>
  <c r="V29" i="4"/>
  <c r="BJ29" i="4"/>
  <c r="CU29" i="4"/>
  <c r="N30" i="4"/>
  <c r="AU30" i="4"/>
  <c r="BX30" i="4"/>
  <c r="CZ30" i="4"/>
  <c r="I31" i="4"/>
  <c r="AI31" i="4"/>
  <c r="BJ31" i="4"/>
  <c r="CJ31" i="4"/>
  <c r="DJ31" i="4"/>
  <c r="S32" i="4"/>
  <c r="AS32" i="4"/>
  <c r="BT32" i="4"/>
  <c r="CT32" i="4"/>
  <c r="C33" i="4"/>
  <c r="AC33" i="4"/>
  <c r="BC33" i="4"/>
  <c r="CC33" i="4"/>
  <c r="DC33" i="4"/>
  <c r="J34" i="4"/>
  <c r="AH34" i="4"/>
  <c r="AZ34" i="4"/>
  <c r="BR34" i="4"/>
  <c r="CH34" i="4"/>
  <c r="CX34" i="4"/>
  <c r="DN34" i="4"/>
  <c r="M35" i="4"/>
  <c r="AC35" i="4"/>
  <c r="AS35" i="4"/>
  <c r="BI35" i="4"/>
  <c r="BW35" i="4"/>
  <c r="CL35" i="4"/>
  <c r="CZ35" i="4"/>
  <c r="DO35" i="4"/>
  <c r="L36" i="4"/>
  <c r="Z36" i="4"/>
  <c r="AO36" i="4"/>
  <c r="BC36" i="4"/>
  <c r="BR36" i="4"/>
  <c r="CF36" i="4"/>
  <c r="CT36" i="4"/>
  <c r="DI36" i="4"/>
  <c r="F37" i="4"/>
  <c r="U37" i="4"/>
  <c r="AI37" i="4"/>
  <c r="AW37" i="4"/>
  <c r="BL37" i="4"/>
  <c r="BZ37" i="4"/>
  <c r="CO37" i="4"/>
  <c r="DC37" i="4"/>
  <c r="DQ37" i="4"/>
  <c r="O38" i="4"/>
  <c r="AB38" i="4"/>
  <c r="AO38" i="4"/>
  <c r="BB38" i="4"/>
  <c r="BP38" i="4"/>
  <c r="CC38" i="4"/>
  <c r="CP38" i="4"/>
  <c r="DC38" i="4"/>
  <c r="DP38" i="4"/>
  <c r="L39" i="4"/>
  <c r="Y39" i="4"/>
  <c r="AL39" i="4"/>
  <c r="AY39" i="4"/>
  <c r="BL39" i="4"/>
  <c r="BY39" i="4"/>
  <c r="CM39" i="4"/>
  <c r="CZ39" i="4"/>
  <c r="DM39" i="4"/>
  <c r="I40" i="4"/>
  <c r="V40" i="4"/>
  <c r="AI40" i="4"/>
  <c r="AV40" i="4"/>
  <c r="BI40" i="4"/>
  <c r="BU40" i="4"/>
  <c r="CG40" i="4"/>
  <c r="CS40" i="4"/>
  <c r="DE40" i="4"/>
  <c r="DQ40" i="4"/>
  <c r="L41" i="4"/>
  <c r="X41" i="4"/>
  <c r="AJ41" i="4"/>
  <c r="AV41" i="4"/>
  <c r="BH41" i="4"/>
  <c r="BT41" i="4"/>
  <c r="CF41" i="4"/>
  <c r="CR41" i="4"/>
  <c r="DD41" i="4"/>
  <c r="DP41" i="4"/>
  <c r="K42" i="4"/>
  <c r="W42" i="4"/>
  <c r="AI42" i="4"/>
  <c r="AU42" i="4"/>
  <c r="BG42" i="4"/>
  <c r="BS42" i="4"/>
  <c r="CE42" i="4"/>
  <c r="CQ42" i="4"/>
  <c r="DC42" i="4"/>
  <c r="DO42" i="4"/>
  <c r="J43" i="4"/>
  <c r="V43" i="4"/>
  <c r="AH43" i="4"/>
  <c r="AT43" i="4"/>
  <c r="BF43" i="4"/>
  <c r="BR43" i="4"/>
  <c r="CD43" i="4"/>
  <c r="CP43" i="4"/>
  <c r="DB43" i="4"/>
  <c r="DN43" i="4"/>
  <c r="I44" i="4"/>
  <c r="U44" i="4"/>
  <c r="AG44" i="4"/>
  <c r="AS44" i="4"/>
  <c r="BE44" i="4"/>
  <c r="BQ44" i="4"/>
  <c r="CC44" i="4"/>
  <c r="CO44" i="4"/>
  <c r="DA44" i="4"/>
  <c r="DM44" i="4"/>
  <c r="H45" i="4"/>
  <c r="T45" i="4"/>
  <c r="AF45" i="4"/>
  <c r="AR45" i="4"/>
  <c r="BD45" i="4"/>
  <c r="BP45" i="4"/>
  <c r="CB45" i="4"/>
  <c r="CN45" i="4"/>
  <c r="CZ45" i="4"/>
  <c r="DL45" i="4"/>
  <c r="G46" i="4"/>
  <c r="S46" i="4"/>
  <c r="AE46" i="4"/>
  <c r="AQ46" i="4"/>
  <c r="BC46" i="4"/>
  <c r="BO46" i="4"/>
  <c r="CA46" i="4"/>
  <c r="CM46" i="4"/>
  <c r="CY46" i="4"/>
  <c r="DK46" i="4"/>
  <c r="F47" i="4"/>
  <c r="R47" i="4"/>
  <c r="AD47" i="4"/>
  <c r="AP47" i="4"/>
  <c r="BB47" i="4"/>
  <c r="BN47" i="4"/>
  <c r="BZ47" i="4"/>
  <c r="CL47" i="4"/>
  <c r="CX47" i="4"/>
  <c r="DJ47" i="4"/>
  <c r="AQ11" i="4"/>
  <c r="AE17" i="4"/>
  <c r="DG20" i="4"/>
  <c r="BB22" i="4"/>
  <c r="BY23" i="4"/>
  <c r="DG24" i="4"/>
  <c r="I26" i="4"/>
  <c r="CK26" i="4"/>
  <c r="AK27" i="4"/>
  <c r="DI27" i="4"/>
  <c r="BD28" i="4"/>
  <c r="DJ28" i="4"/>
  <c r="BP29" i="4"/>
  <c r="R30" i="4"/>
  <c r="BL30" i="4"/>
  <c r="DF30" i="4"/>
  <c r="AM31" i="4"/>
  <c r="CC31" i="4"/>
  <c r="DQ31" i="4"/>
  <c r="AX32" i="4"/>
  <c r="CV32" i="4"/>
  <c r="R33" i="4"/>
  <c r="BI33" i="4"/>
  <c r="DF33" i="4"/>
  <c r="AB34" i="4"/>
  <c r="BI34" i="4"/>
  <c r="CL34" i="4"/>
  <c r="DP34" i="4"/>
  <c r="W35" i="4"/>
  <c r="AX35" i="4"/>
  <c r="BZ35" i="4"/>
  <c r="CY35" i="4"/>
  <c r="D36" i="4"/>
  <c r="AD36" i="4"/>
  <c r="BD36" i="4"/>
  <c r="BZ36" i="4"/>
  <c r="CY36" i="4"/>
  <c r="I37" i="4"/>
  <c r="AH37" i="4"/>
  <c r="BC37" i="4"/>
  <c r="CD37" i="4"/>
  <c r="DD37" i="4"/>
  <c r="I38" i="4"/>
  <c r="AG38" i="4"/>
  <c r="BE38" i="4"/>
  <c r="CB38" i="4"/>
  <c r="CU38" i="4"/>
  <c r="DS38" i="4"/>
  <c r="Z39" i="4"/>
  <c r="AT39" i="4"/>
  <c r="BQ39" i="4"/>
  <c r="CO39" i="4"/>
  <c r="DL39" i="4"/>
  <c r="N40" i="4"/>
  <c r="AK40" i="4"/>
  <c r="BB40" i="4"/>
  <c r="BR40" i="4"/>
  <c r="CI40" i="4"/>
  <c r="CX40" i="4"/>
  <c r="DN40" i="4"/>
  <c r="N41" i="4"/>
  <c r="AC41" i="4"/>
  <c r="AS41" i="4"/>
  <c r="BJ41" i="4"/>
  <c r="BY41" i="4"/>
  <c r="CO41" i="4"/>
  <c r="DF41" i="4"/>
  <c r="D42" i="4"/>
  <c r="T42" i="4"/>
  <c r="AK42" i="4"/>
  <c r="AZ42" i="4"/>
  <c r="BP42" i="4"/>
  <c r="CG42" i="4"/>
  <c r="CV42" i="4"/>
  <c r="DL42" i="4"/>
  <c r="L43" i="4"/>
  <c r="AA43" i="4"/>
  <c r="AQ43" i="4"/>
  <c r="BH43" i="4"/>
  <c r="BW43" i="4"/>
  <c r="CM43" i="4"/>
  <c r="DD43" i="4"/>
  <c r="DS43" i="4"/>
  <c r="R44" i="4"/>
  <c r="AI44" i="4"/>
  <c r="AX44" i="4"/>
  <c r="BN44" i="4"/>
  <c r="CE44" i="4"/>
  <c r="CT44" i="4"/>
  <c r="DJ44" i="4"/>
  <c r="J45" i="4"/>
  <c r="Y45" i="4"/>
  <c r="AO45" i="4"/>
  <c r="BF45" i="4"/>
  <c r="BU45" i="4"/>
  <c r="CK45" i="4"/>
  <c r="DB45" i="4"/>
  <c r="DQ45" i="4"/>
  <c r="P46" i="4"/>
  <c r="AG46" i="4"/>
  <c r="AV46" i="4"/>
  <c r="BL46" i="4"/>
  <c r="CC46" i="4"/>
  <c r="CR46" i="4"/>
  <c r="DH46" i="4"/>
  <c r="G47" i="4"/>
  <c r="U47" i="4"/>
  <c r="AI47" i="4"/>
  <c r="AX47" i="4"/>
  <c r="BL47" i="4"/>
  <c r="CA47" i="4"/>
  <c r="CO47" i="4"/>
  <c r="DC47" i="4"/>
  <c r="DQ47" i="4"/>
  <c r="L48" i="4"/>
  <c r="X48" i="4"/>
  <c r="AJ48" i="4"/>
  <c r="AV48" i="4"/>
  <c r="BH48" i="4"/>
  <c r="BT48" i="4"/>
  <c r="CF48" i="4"/>
  <c r="CR48" i="4"/>
  <c r="DD48" i="4"/>
  <c r="DP48" i="4"/>
  <c r="K49" i="4"/>
  <c r="W49" i="4"/>
  <c r="AI49" i="4"/>
  <c r="AU49" i="4"/>
  <c r="BG49" i="4"/>
  <c r="BS49" i="4"/>
  <c r="CE49" i="4"/>
  <c r="CQ49" i="4"/>
  <c r="DC49" i="4"/>
  <c r="DO49" i="4"/>
  <c r="J50" i="4"/>
  <c r="V50" i="4"/>
  <c r="BO12" i="4"/>
  <c r="BJ17" i="4"/>
  <c r="DJ20" i="4"/>
  <c r="CG22" i="4"/>
  <c r="CZ23" i="4"/>
  <c r="DH24" i="4"/>
  <c r="K26" i="4"/>
  <c r="CP26" i="4"/>
  <c r="AM27" i="4"/>
  <c r="DJ27" i="4"/>
  <c r="BQ28" i="4"/>
  <c r="F29" i="4"/>
  <c r="BR29" i="4"/>
  <c r="S30" i="4"/>
  <c r="BQ30" i="4"/>
  <c r="DG30" i="4"/>
  <c r="AN31" i="4"/>
  <c r="CL31" i="4"/>
  <c r="H32" i="4"/>
  <c r="AY32" i="4"/>
  <c r="CW32" i="4"/>
  <c r="W33" i="4"/>
  <c r="BJ33" i="4"/>
  <c r="DG33" i="4"/>
  <c r="AJ34" i="4"/>
  <c r="BK34" i="4"/>
  <c r="CM34" i="4"/>
  <c r="DQ34" i="4"/>
  <c r="AA35" i="4"/>
  <c r="AY35" i="4"/>
  <c r="CA35" i="4"/>
  <c r="DA35" i="4"/>
  <c r="F36" i="4"/>
  <c r="AE36" i="4"/>
  <c r="BF36" i="4"/>
  <c r="CE36" i="4"/>
  <c r="CZ36" i="4"/>
  <c r="J37" i="4"/>
  <c r="AJ37" i="4"/>
  <c r="BF37" i="4"/>
  <c r="CE37" i="4"/>
  <c r="DE37" i="4"/>
  <c r="N38" i="4"/>
  <c r="AH38" i="4"/>
  <c r="BF38" i="4"/>
  <c r="CD38" i="4"/>
  <c r="CW38" i="4"/>
  <c r="C39" i="4"/>
  <c r="AA39" i="4"/>
  <c r="AX39" i="4"/>
  <c r="BR39" i="4"/>
  <c r="CP39" i="4"/>
  <c r="DN39" i="4"/>
  <c r="P40" i="4"/>
  <c r="AL40" i="4"/>
  <c r="BD40" i="4"/>
  <c r="BT40" i="4"/>
  <c r="CJ40" i="4"/>
  <c r="CZ40" i="4"/>
  <c r="DP40" i="4"/>
  <c r="O41" i="4"/>
  <c r="AE41" i="4"/>
  <c r="AU41" i="4"/>
  <c r="BK41" i="4"/>
  <c r="CA41" i="4"/>
  <c r="CQ41" i="4"/>
  <c r="DG41" i="4"/>
  <c r="F42" i="4"/>
  <c r="V42" i="4"/>
  <c r="AL42" i="4"/>
  <c r="BB42" i="4"/>
  <c r="BR42" i="4"/>
  <c r="CH42" i="4"/>
  <c r="CX42" i="4"/>
  <c r="DN42" i="4"/>
  <c r="M43" i="4"/>
  <c r="AC43" i="4"/>
  <c r="AS43" i="4"/>
  <c r="BI43" i="4"/>
  <c r="BY43" i="4"/>
  <c r="CO43" i="4"/>
  <c r="DE43" i="4"/>
  <c r="D44" i="4"/>
  <c r="T44" i="4"/>
  <c r="AJ44" i="4"/>
  <c r="AZ44" i="4"/>
  <c r="BP44" i="4"/>
  <c r="CF44" i="4"/>
  <c r="CV44" i="4"/>
  <c r="DL44" i="4"/>
  <c r="K45" i="4"/>
  <c r="AA45" i="4"/>
  <c r="AQ45" i="4"/>
  <c r="BG45" i="4"/>
  <c r="BW45" i="4"/>
  <c r="CM45" i="4"/>
  <c r="DC45" i="4"/>
  <c r="DS45" i="4"/>
  <c r="R46" i="4"/>
  <c r="AH46" i="4"/>
  <c r="AX46" i="4"/>
  <c r="BN46" i="4"/>
  <c r="CD46" i="4"/>
  <c r="CT46" i="4"/>
  <c r="DJ46" i="4"/>
  <c r="H47" i="4"/>
  <c r="V47" i="4"/>
  <c r="AK47" i="4"/>
  <c r="AY47" i="4"/>
  <c r="BM47" i="4"/>
  <c r="CB47" i="4"/>
  <c r="CP47" i="4"/>
  <c r="DE47" i="4"/>
  <c r="DR47" i="4"/>
  <c r="M48" i="4"/>
  <c r="Y48" i="4"/>
  <c r="AK48" i="4"/>
  <c r="AW48" i="4"/>
  <c r="BI48" i="4"/>
  <c r="BU48" i="4"/>
  <c r="CG48" i="4"/>
  <c r="CS48" i="4"/>
  <c r="DE48" i="4"/>
  <c r="DQ48" i="4"/>
  <c r="L49" i="4"/>
  <c r="X49" i="4"/>
  <c r="AJ49" i="4"/>
  <c r="AV49" i="4"/>
  <c r="BH49" i="4"/>
  <c r="BT49" i="4"/>
  <c r="CF49" i="4"/>
  <c r="CR49" i="4"/>
  <c r="DD49" i="4"/>
  <c r="DP49" i="4"/>
  <c r="K50" i="4"/>
  <c r="W50" i="4"/>
  <c r="AI50" i="4"/>
  <c r="AU50" i="4"/>
  <c r="DJ13" i="4"/>
  <c r="Y18" i="4"/>
  <c r="DK20" i="4"/>
  <c r="CJ22" i="4"/>
  <c r="DR23" i="4"/>
  <c r="DS24" i="4"/>
  <c r="L26" i="4"/>
  <c r="DD26" i="4"/>
  <c r="AZ27" i="4"/>
  <c r="DL27" i="4"/>
  <c r="BR28" i="4"/>
  <c r="N29" i="4"/>
  <c r="BS29" i="4"/>
  <c r="T30" i="4"/>
  <c r="CA30" i="4"/>
  <c r="DO30" i="4"/>
  <c r="AO31" i="4"/>
  <c r="CM31" i="4"/>
  <c r="M32" i="4"/>
  <c r="AZ32" i="4"/>
  <c r="CX32" i="4"/>
  <c r="AE33" i="4"/>
  <c r="BS33" i="4"/>
  <c r="DH33" i="4"/>
  <c r="AK34" i="4"/>
  <c r="BP34" i="4"/>
  <c r="CN34" i="4"/>
  <c r="DR34" i="4"/>
  <c r="AD35" i="4"/>
  <c r="BB35" i="4"/>
  <c r="CB35" i="4"/>
  <c r="DC35" i="4"/>
  <c r="K36" i="4"/>
  <c r="AF36" i="4"/>
  <c r="BG36" i="4"/>
  <c r="CG36" i="4"/>
  <c r="DC36" i="4"/>
  <c r="K37" i="4"/>
  <c r="AK37" i="4"/>
  <c r="BK37" i="4"/>
  <c r="CF37" i="4"/>
  <c r="DG37" i="4"/>
  <c r="P38" i="4"/>
  <c r="AJ38" i="4"/>
  <c r="BG38" i="4"/>
  <c r="CE38" i="4"/>
  <c r="DB38" i="4"/>
  <c r="D39" i="4"/>
  <c r="AB39" i="4"/>
  <c r="AZ39" i="4"/>
  <c r="BT39" i="4"/>
  <c r="CQ39" i="4"/>
  <c r="DO39" i="4"/>
  <c r="U40" i="4"/>
  <c r="AM40" i="4"/>
  <c r="BE40" i="4"/>
  <c r="BV40" i="4"/>
  <c r="CK40" i="4"/>
  <c r="DA40" i="4"/>
  <c r="DR40" i="4"/>
  <c r="P41" i="4"/>
  <c r="AF41" i="4"/>
  <c r="AW41" i="4"/>
  <c r="BL41" i="4"/>
  <c r="CB41" i="4"/>
  <c r="CS41" i="4"/>
  <c r="DH41" i="4"/>
  <c r="G42" i="4"/>
  <c r="X42" i="4"/>
  <c r="AM42" i="4"/>
  <c r="BC42" i="4"/>
  <c r="BT42" i="4"/>
  <c r="CI42" i="4"/>
  <c r="CY42" i="4"/>
  <c r="DP42" i="4"/>
  <c r="N43" i="4"/>
  <c r="AD43" i="4"/>
  <c r="AU43" i="4"/>
  <c r="BJ43" i="4"/>
  <c r="BZ43" i="4"/>
  <c r="CQ43" i="4"/>
  <c r="DF43" i="4"/>
  <c r="E44" i="4"/>
  <c r="V44" i="4"/>
  <c r="AK44" i="4"/>
  <c r="BA44" i="4"/>
  <c r="BR44" i="4"/>
  <c r="CG44" i="4"/>
  <c r="CW44" i="4"/>
  <c r="DN44" i="4"/>
  <c r="L45" i="4"/>
  <c r="AB45" i="4"/>
  <c r="AS45" i="4"/>
  <c r="BH45" i="4"/>
  <c r="BX45" i="4"/>
  <c r="CO45" i="4"/>
  <c r="DD45" i="4"/>
  <c r="C46" i="4"/>
  <c r="T46" i="4"/>
  <c r="AI46" i="4"/>
  <c r="AY46" i="4"/>
  <c r="BP46" i="4"/>
  <c r="CE46" i="4"/>
  <c r="CU46" i="4"/>
  <c r="DL46" i="4"/>
  <c r="I47" i="4"/>
  <c r="W47" i="4"/>
  <c r="DQ13" i="4"/>
  <c r="BW18" i="4"/>
  <c r="G21" i="4"/>
  <c r="CK22" i="4"/>
  <c r="Y24" i="4"/>
  <c r="Z25" i="4"/>
  <c r="M26" i="4"/>
  <c r="DF26" i="4"/>
  <c r="BG27" i="4"/>
  <c r="DM27" i="4"/>
  <c r="BS28" i="4"/>
  <c r="AA29" i="4"/>
  <c r="CF29" i="4"/>
  <c r="V30" i="4"/>
  <c r="CB30" i="4"/>
  <c r="C31" i="4"/>
  <c r="AP31" i="4"/>
  <c r="CN31" i="4"/>
  <c r="U32" i="4"/>
  <c r="BI32" i="4"/>
  <c r="CY32" i="4"/>
  <c r="AF33" i="4"/>
  <c r="BW33" i="4"/>
  <c r="DI33" i="4"/>
  <c r="AL34" i="4"/>
  <c r="BT34" i="4"/>
  <c r="CR34" i="4"/>
  <c r="DS34" i="4"/>
  <c r="AE35" i="4"/>
  <c r="BH35" i="4"/>
  <c r="CC35" i="4"/>
  <c r="DD35" i="4"/>
  <c r="M36" i="4"/>
  <c r="AI36" i="4"/>
  <c r="BH36" i="4"/>
  <c r="CH36" i="4"/>
  <c r="DH36" i="4"/>
  <c r="L37" i="4"/>
  <c r="AM37" i="4"/>
  <c r="BM37" i="4"/>
  <c r="CI37" i="4"/>
  <c r="DH37" i="4"/>
  <c r="Q38" i="4"/>
  <c r="AN38" i="4"/>
  <c r="BH38" i="4"/>
  <c r="CF38" i="4"/>
  <c r="DD38" i="4"/>
  <c r="G39" i="4"/>
  <c r="AC39" i="4"/>
  <c r="BA39" i="4"/>
  <c r="BX39" i="4"/>
  <c r="CR39" i="4"/>
  <c r="DP39" i="4"/>
  <c r="W40" i="4"/>
  <c r="AN40" i="4"/>
  <c r="BF40" i="4"/>
  <c r="BW40" i="4"/>
  <c r="CL40" i="4"/>
  <c r="DB40" i="4"/>
  <c r="DS40" i="4"/>
  <c r="Q41" i="4"/>
  <c r="AG41" i="4"/>
  <c r="AX41" i="4"/>
  <c r="BM41" i="4"/>
  <c r="CC41" i="4"/>
  <c r="CT41" i="4"/>
  <c r="DI41" i="4"/>
  <c r="H42" i="4"/>
  <c r="Y42" i="4"/>
  <c r="AN42" i="4"/>
  <c r="BD42" i="4"/>
  <c r="BU42" i="4"/>
  <c r="CJ42" i="4"/>
  <c r="CZ42" i="4"/>
  <c r="DQ42" i="4"/>
  <c r="O43" i="4"/>
  <c r="AE43" i="4"/>
  <c r="AV43" i="4"/>
  <c r="BK43" i="4"/>
  <c r="CA43" i="4"/>
  <c r="CR43" i="4"/>
  <c r="DG43" i="4"/>
  <c r="F44" i="4"/>
  <c r="W44" i="4"/>
  <c r="AL44" i="4"/>
  <c r="BB44" i="4"/>
  <c r="BS44" i="4"/>
  <c r="CH44" i="4"/>
  <c r="CX44" i="4"/>
  <c r="DO44" i="4"/>
  <c r="M45" i="4"/>
  <c r="AC45" i="4"/>
  <c r="AT45" i="4"/>
  <c r="BI45" i="4"/>
  <c r="BY45" i="4"/>
  <c r="CP45" i="4"/>
  <c r="DE45" i="4"/>
  <c r="D46" i="4"/>
  <c r="U46" i="4"/>
  <c r="AJ46" i="4"/>
  <c r="AZ46" i="4"/>
  <c r="BQ46" i="4"/>
  <c r="CF46" i="4"/>
  <c r="CV46" i="4"/>
  <c r="DM46" i="4"/>
  <c r="J47" i="4"/>
  <c r="Y47" i="4"/>
  <c r="AM47" i="4"/>
  <c r="BA47" i="4"/>
  <c r="BP47" i="4"/>
  <c r="CD47" i="4"/>
  <c r="CS47" i="4"/>
  <c r="DG47" i="4"/>
  <c r="C48" i="4"/>
  <c r="O48" i="4"/>
  <c r="AA48" i="4"/>
  <c r="AM48" i="4"/>
  <c r="AY48" i="4"/>
  <c r="BK48" i="4"/>
  <c r="BW48" i="4"/>
  <c r="CI48" i="4"/>
  <c r="CU48" i="4"/>
  <c r="DG48" i="4"/>
  <c r="DS48" i="4"/>
  <c r="N49" i="4"/>
  <c r="Z49" i="4"/>
  <c r="AL49" i="4"/>
  <c r="AX49" i="4"/>
  <c r="BJ49" i="4"/>
  <c r="BV49" i="4"/>
  <c r="CH49" i="4"/>
  <c r="CT49" i="4"/>
  <c r="DF49" i="4"/>
  <c r="DR49" i="4"/>
  <c r="M50" i="4"/>
  <c r="Y50" i="4"/>
  <c r="AK50" i="4"/>
  <c r="AW50" i="4"/>
  <c r="BI50" i="4"/>
  <c r="BU50" i="4"/>
  <c r="CG50" i="4"/>
  <c r="CS50" i="4"/>
  <c r="DE50" i="4"/>
  <c r="DQ50" i="4"/>
  <c r="L51" i="4"/>
  <c r="X51" i="4"/>
  <c r="AJ51" i="4"/>
  <c r="AV51" i="4"/>
  <c r="BH51" i="4"/>
  <c r="BT51" i="4"/>
  <c r="CF51" i="4"/>
  <c r="CR51" i="4"/>
  <c r="O14" i="4"/>
  <c r="X19" i="4"/>
  <c r="AP21" i="4"/>
  <c r="CL22" i="4"/>
  <c r="AA24" i="4"/>
  <c r="AT25" i="4"/>
  <c r="U26" i="4"/>
  <c r="DK26" i="4"/>
  <c r="BT27" i="4"/>
  <c r="I28" i="4"/>
  <c r="BV28" i="4"/>
  <c r="AB29" i="4"/>
  <c r="CM29" i="4"/>
  <c r="W30" i="4"/>
  <c r="CC30" i="4"/>
  <c r="K31" i="4"/>
  <c r="AY31" i="4"/>
  <c r="CO31" i="4"/>
  <c r="V32" i="4"/>
  <c r="BM32" i="4"/>
  <c r="CZ32" i="4"/>
  <c r="AG33" i="4"/>
  <c r="CF33" i="4"/>
  <c r="DQ33" i="4"/>
  <c r="AM34" i="4"/>
  <c r="BU34" i="4"/>
  <c r="CV34" i="4"/>
  <c r="C35" i="4"/>
  <c r="AG35" i="4"/>
  <c r="BJ35" i="4"/>
  <c r="CF35" i="4"/>
  <c r="DE35" i="4"/>
  <c r="N36" i="4"/>
  <c r="AN36" i="4"/>
  <c r="BI36" i="4"/>
  <c r="CJ36" i="4"/>
  <c r="DJ36" i="4"/>
  <c r="O37" i="4"/>
  <c r="AN37" i="4"/>
  <c r="BN37" i="4"/>
  <c r="CM37" i="4"/>
  <c r="DI37" i="4"/>
  <c r="R38" i="4"/>
  <c r="AP38" i="4"/>
  <c r="BJ38" i="4"/>
  <c r="CG38" i="4"/>
  <c r="DE38" i="4"/>
  <c r="K39" i="4"/>
  <c r="AE39" i="4"/>
  <c r="BC39" i="4"/>
  <c r="CA39" i="4"/>
  <c r="CT39" i="4"/>
  <c r="DQ39" i="4"/>
  <c r="X40" i="4"/>
  <c r="AQ40" i="4"/>
  <c r="BH40" i="4"/>
  <c r="BX40" i="4"/>
  <c r="CN40" i="4"/>
  <c r="DD40" i="4"/>
  <c r="C41" i="4"/>
  <c r="S41" i="4"/>
  <c r="AI41" i="4"/>
  <c r="AY41" i="4"/>
  <c r="BO41" i="4"/>
  <c r="CE41" i="4"/>
  <c r="CU41" i="4"/>
  <c r="DK41" i="4"/>
  <c r="J42" i="4"/>
  <c r="Z42" i="4"/>
  <c r="AP42" i="4"/>
  <c r="BF42" i="4"/>
  <c r="BV42" i="4"/>
  <c r="CL42" i="4"/>
  <c r="DB42" i="4"/>
  <c r="DR42" i="4"/>
  <c r="Q43" i="4"/>
  <c r="AG43" i="4"/>
  <c r="AW43" i="4"/>
  <c r="BM43" i="4"/>
  <c r="CC43" i="4"/>
  <c r="CS43" i="4"/>
  <c r="DI43" i="4"/>
  <c r="H44" i="4"/>
  <c r="X44" i="4"/>
  <c r="AN44" i="4"/>
  <c r="BD44" i="4"/>
  <c r="BT44" i="4"/>
  <c r="CJ44" i="4"/>
  <c r="CZ44" i="4"/>
  <c r="DP44" i="4"/>
  <c r="O45" i="4"/>
  <c r="AE45" i="4"/>
  <c r="AU45" i="4"/>
  <c r="BK45" i="4"/>
  <c r="CA45" i="4"/>
  <c r="CQ45" i="4"/>
  <c r="DG45" i="4"/>
  <c r="F46" i="4"/>
  <c r="V46" i="4"/>
  <c r="AL46" i="4"/>
  <c r="BB46" i="4"/>
  <c r="BR46" i="4"/>
  <c r="CH46" i="4"/>
  <c r="CX46" i="4"/>
  <c r="DN46" i="4"/>
  <c r="K47" i="4"/>
  <c r="Z47" i="4"/>
  <c r="AN47" i="4"/>
  <c r="BC47" i="4"/>
  <c r="BQ47" i="4"/>
  <c r="CE47" i="4"/>
  <c r="CT47" i="4"/>
  <c r="DH47" i="4"/>
  <c r="D48" i="4"/>
  <c r="P48" i="4"/>
  <c r="AB48" i="4"/>
  <c r="AN48" i="4"/>
  <c r="AZ48" i="4"/>
  <c r="BL48" i="4"/>
  <c r="BX48" i="4"/>
  <c r="CJ48" i="4"/>
  <c r="CV48" i="4"/>
  <c r="DH48" i="4"/>
  <c r="C49" i="4"/>
  <c r="O49" i="4"/>
  <c r="AA49" i="4"/>
  <c r="AM49" i="4"/>
  <c r="AY49" i="4"/>
  <c r="BK49" i="4"/>
  <c r="BW49" i="4"/>
  <c r="CI49" i="4"/>
  <c r="CU49" i="4"/>
  <c r="DG49" i="4"/>
  <c r="DS49" i="4"/>
  <c r="N50" i="4"/>
  <c r="Z50" i="4"/>
  <c r="AL50" i="4"/>
  <c r="AX50" i="4"/>
  <c r="BJ50" i="4"/>
  <c r="BV50" i="4"/>
  <c r="CH50" i="4"/>
  <c r="CT50" i="4"/>
  <c r="DF50" i="4"/>
  <c r="DR50" i="4"/>
  <c r="M51" i="4"/>
  <c r="Y51" i="4"/>
  <c r="AK51" i="4"/>
  <c r="AW51" i="4"/>
  <c r="BI51" i="4"/>
  <c r="BU51" i="4"/>
  <c r="CG51" i="4"/>
  <c r="CS51" i="4"/>
  <c r="DE51" i="4"/>
  <c r="DQ51" i="4"/>
  <c r="L52" i="4"/>
  <c r="X52" i="4"/>
  <c r="AJ52" i="4"/>
  <c r="AV52" i="4"/>
  <c r="BH52" i="4"/>
  <c r="BT52" i="4"/>
  <c r="Q14" i="4"/>
  <c r="AA19" i="4"/>
  <c r="BN21" i="4"/>
  <c r="CX22" i="4"/>
  <c r="AB24" i="4"/>
  <c r="BQ25" i="4"/>
  <c r="AK26" i="4"/>
  <c r="DL26" i="4"/>
  <c r="BU27" i="4"/>
  <c r="Q28" i="4"/>
  <c r="BW28" i="4"/>
  <c r="AC29" i="4"/>
  <c r="CY29" i="4"/>
  <c r="AH30" i="4"/>
  <c r="CD30" i="4"/>
  <c r="M31" i="4"/>
  <c r="BC31" i="4"/>
  <c r="CP31" i="4"/>
  <c r="X32" i="4"/>
  <c r="BV32" i="4"/>
  <c r="DI32" i="4"/>
  <c r="AI33" i="4"/>
  <c r="CG33" i="4"/>
  <c r="D34" i="4"/>
  <c r="AN34" i="4"/>
  <c r="BV34" i="4"/>
  <c r="CY34" i="4"/>
  <c r="F35" i="4"/>
  <c r="AI35" i="4"/>
  <c r="BK35" i="4"/>
  <c r="CK35" i="4"/>
  <c r="DF35" i="4"/>
  <c r="P36" i="4"/>
  <c r="AP36" i="4"/>
  <c r="BL36" i="4"/>
  <c r="CK36" i="4"/>
  <c r="DK36" i="4"/>
  <c r="S37" i="4"/>
  <c r="AO37" i="4"/>
  <c r="BO37" i="4"/>
  <c r="CP37" i="4"/>
  <c r="DK37" i="4"/>
  <c r="T38" i="4"/>
  <c r="AR38" i="4"/>
  <c r="BN38" i="4"/>
  <c r="CH38" i="4"/>
  <c r="DF38" i="4"/>
  <c r="M39" i="4"/>
  <c r="AG39" i="4"/>
  <c r="BD39" i="4"/>
  <c r="CB39" i="4"/>
  <c r="CY39" i="4"/>
  <c r="DR39" i="4"/>
  <c r="Y40" i="4"/>
  <c r="AR40" i="4"/>
  <c r="BJ40" i="4"/>
  <c r="BY40" i="4"/>
  <c r="CO40" i="4"/>
  <c r="DF40" i="4"/>
  <c r="D41" i="4"/>
  <c r="T41" i="4"/>
  <c r="AK41" i="4"/>
  <c r="AZ41" i="4"/>
  <c r="BP41" i="4"/>
  <c r="CG41" i="4"/>
  <c r="CV41" i="4"/>
  <c r="DL41" i="4"/>
  <c r="L42" i="4"/>
  <c r="AA42" i="4"/>
  <c r="AQ42" i="4"/>
  <c r="BH42" i="4"/>
  <c r="BW42" i="4"/>
  <c r="CM42" i="4"/>
  <c r="DD42" i="4"/>
  <c r="DS42" i="4"/>
  <c r="R43" i="4"/>
  <c r="AI43" i="4"/>
  <c r="AX43" i="4"/>
  <c r="BN43" i="4"/>
  <c r="CE43" i="4"/>
  <c r="CT43" i="4"/>
  <c r="DJ43" i="4"/>
  <c r="J44" i="4"/>
  <c r="Y44" i="4"/>
  <c r="AO44" i="4"/>
  <c r="BF44" i="4"/>
  <c r="BU44" i="4"/>
  <c r="CK44" i="4"/>
  <c r="DB44" i="4"/>
  <c r="DQ44" i="4"/>
  <c r="P45" i="4"/>
  <c r="AG45" i="4"/>
  <c r="AV45" i="4"/>
  <c r="BL45" i="4"/>
  <c r="CC45" i="4"/>
  <c r="CR45" i="4"/>
  <c r="DH45" i="4"/>
  <c r="H46" i="4"/>
  <c r="W46" i="4"/>
  <c r="AM46" i="4"/>
  <c r="BD46" i="4"/>
  <c r="BS46" i="4"/>
  <c r="CI46" i="4"/>
  <c r="CZ46" i="4"/>
  <c r="DO46" i="4"/>
  <c r="M47" i="4"/>
  <c r="AA47" i="4"/>
  <c r="AO47" i="4"/>
  <c r="BD47" i="4"/>
  <c r="BR47" i="4"/>
  <c r="CG47" i="4"/>
  <c r="CU47" i="4"/>
  <c r="DI47" i="4"/>
  <c r="E48" i="4"/>
  <c r="Q48" i="4"/>
  <c r="AC48" i="4"/>
  <c r="AO48" i="4"/>
  <c r="BA48" i="4"/>
  <c r="BM48" i="4"/>
  <c r="BY48" i="4"/>
  <c r="CK48" i="4"/>
  <c r="CW48" i="4"/>
  <c r="DI48" i="4"/>
  <c r="D49" i="4"/>
  <c r="P49" i="4"/>
  <c r="AB49" i="4"/>
  <c r="AN49" i="4"/>
  <c r="AZ49" i="4"/>
  <c r="BL49" i="4"/>
  <c r="BX49" i="4"/>
  <c r="CJ49" i="4"/>
  <c r="CV49" i="4"/>
  <c r="DH49" i="4"/>
  <c r="C50" i="4"/>
  <c r="O50" i="4"/>
  <c r="AA50" i="4"/>
  <c r="CN14" i="4"/>
  <c r="AF19" i="4"/>
  <c r="CW21" i="4"/>
  <c r="L23" i="4"/>
  <c r="AE24" i="4"/>
  <c r="BS25" i="4"/>
  <c r="AW26" i="4"/>
  <c r="DM26" i="4"/>
  <c r="BW27" i="4"/>
  <c r="AD28" i="4"/>
  <c r="CJ28" i="4"/>
  <c r="AE29" i="4"/>
  <c r="CZ29" i="4"/>
  <c r="AM30" i="4"/>
  <c r="CE30" i="4"/>
  <c r="N31" i="4"/>
  <c r="BL31" i="4"/>
  <c r="CY31" i="4"/>
  <c r="Y32" i="4"/>
  <c r="BW32" i="4"/>
  <c r="DM32" i="4"/>
  <c r="AJ33" i="4"/>
  <c r="CH33" i="4"/>
  <c r="L34" i="4"/>
  <c r="AT34" i="4"/>
  <c r="BW34" i="4"/>
  <c r="CZ34" i="4"/>
  <c r="L35" i="4"/>
  <c r="AJ35" i="4"/>
  <c r="BM35" i="4"/>
  <c r="CM35" i="4"/>
  <c r="DI35" i="4"/>
  <c r="Q36" i="4"/>
  <c r="AQ36" i="4"/>
  <c r="BP36" i="4"/>
  <c r="CL36" i="4"/>
  <c r="DL36" i="4"/>
  <c r="V37" i="4"/>
  <c r="AQ37" i="4"/>
  <c r="BQ37" i="4"/>
  <c r="CQ37" i="4"/>
  <c r="DP37" i="4"/>
  <c r="U38" i="4"/>
  <c r="AS38" i="4"/>
  <c r="BQ38" i="4"/>
  <c r="CJ38" i="4"/>
  <c r="DG38" i="4"/>
  <c r="N39" i="4"/>
  <c r="AK39" i="4"/>
  <c r="BE39" i="4"/>
  <c r="CC39" i="4"/>
  <c r="DA39" i="4"/>
  <c r="C40" i="4"/>
  <c r="Z40" i="4"/>
  <c r="AS40" i="4"/>
  <c r="BK40" i="4"/>
  <c r="BZ40" i="4"/>
  <c r="CP40" i="4"/>
  <c r="DG40" i="4"/>
  <c r="E41" i="4"/>
  <c r="U41" i="4"/>
  <c r="AL41" i="4"/>
  <c r="BA41" i="4"/>
  <c r="BQ41" i="4"/>
  <c r="CH41" i="4"/>
  <c r="CW41" i="4"/>
  <c r="DM41" i="4"/>
  <c r="M42" i="4"/>
  <c r="AB42" i="4"/>
  <c r="AR42" i="4"/>
  <c r="BI42" i="4"/>
  <c r="BX42" i="4"/>
  <c r="CN42" i="4"/>
  <c r="DE42" i="4"/>
  <c r="C43" i="4"/>
  <c r="S43" i="4"/>
  <c r="AJ43" i="4"/>
  <c r="AY43" i="4"/>
  <c r="BO43" i="4"/>
  <c r="CF43" i="4"/>
  <c r="CU43" i="4"/>
  <c r="DK43" i="4"/>
  <c r="K44" i="4"/>
  <c r="Z44" i="4"/>
  <c r="AP44" i="4"/>
  <c r="BG44" i="4"/>
  <c r="BV44" i="4"/>
  <c r="CL44" i="4"/>
  <c r="DC44" i="4"/>
  <c r="DR44" i="4"/>
  <c r="Q45" i="4"/>
  <c r="AH45" i="4"/>
  <c r="AW45" i="4"/>
  <c r="BM45" i="4"/>
  <c r="CD45" i="4"/>
  <c r="CS45" i="4"/>
  <c r="DI45" i="4"/>
  <c r="I46" i="4"/>
  <c r="X46" i="4"/>
  <c r="AN46" i="4"/>
  <c r="BE46" i="4"/>
  <c r="BT46" i="4"/>
  <c r="CJ46" i="4"/>
  <c r="DA46" i="4"/>
  <c r="DP46" i="4"/>
  <c r="N47" i="4"/>
  <c r="AB47" i="4"/>
  <c r="AQ47" i="4"/>
  <c r="BE47" i="4"/>
  <c r="BS47" i="4"/>
  <c r="CH47" i="4"/>
  <c r="CV47" i="4"/>
  <c r="DK47" i="4"/>
  <c r="F48" i="4"/>
  <c r="R48" i="4"/>
  <c r="AD48" i="4"/>
  <c r="AP48" i="4"/>
  <c r="BB48" i="4"/>
  <c r="BN48" i="4"/>
  <c r="BZ48" i="4"/>
  <c r="CL48" i="4"/>
  <c r="CX48" i="4"/>
  <c r="DJ48" i="4"/>
  <c r="E49" i="4"/>
  <c r="Q49" i="4"/>
  <c r="AC49" i="4"/>
  <c r="AO49" i="4"/>
  <c r="BA49" i="4"/>
  <c r="BM49" i="4"/>
  <c r="BY49" i="4"/>
  <c r="CK49" i="4"/>
  <c r="CW49" i="4"/>
  <c r="DI49" i="4"/>
  <c r="D50" i="4"/>
  <c r="P50" i="4"/>
  <c r="AB50" i="4"/>
  <c r="AN50" i="4"/>
  <c r="AZ50" i="4"/>
  <c r="BL50" i="4"/>
  <c r="BX50" i="4"/>
  <c r="CJ50" i="4"/>
  <c r="CV50" i="4"/>
  <c r="DH50" i="4"/>
  <c r="C51" i="4"/>
  <c r="O51" i="4"/>
  <c r="AA51" i="4"/>
  <c r="AM51" i="4"/>
  <c r="AY51" i="4"/>
  <c r="BK51" i="4"/>
  <c r="BW51" i="4"/>
  <c r="CI51" i="4"/>
  <c r="CU51" i="4"/>
  <c r="DG51" i="4"/>
  <c r="DS51" i="4"/>
  <c r="N52" i="4"/>
  <c r="Z52" i="4"/>
  <c r="AL52" i="4"/>
  <c r="AX52" i="4"/>
  <c r="BJ52" i="4"/>
  <c r="BV52" i="4"/>
  <c r="CH52" i="4"/>
  <c r="AD16" i="4"/>
  <c r="BT19" i="4"/>
  <c r="DF21" i="4"/>
  <c r="BH23" i="4"/>
  <c r="BL24" i="4"/>
  <c r="BU25" i="4"/>
  <c r="BO26" i="4"/>
  <c r="T27" i="4"/>
  <c r="BZ27" i="4"/>
  <c r="AF28" i="4"/>
  <c r="DD28" i="4"/>
  <c r="AS29" i="4"/>
  <c r="DC29" i="4"/>
  <c r="AY30" i="4"/>
  <c r="CT30" i="4"/>
  <c r="P31" i="4"/>
  <c r="BN31" i="4"/>
  <c r="DL31" i="4"/>
  <c r="AH32" i="4"/>
  <c r="BY32" i="4"/>
  <c r="F33" i="4"/>
  <c r="AW33" i="4"/>
  <c r="CJ33" i="4"/>
  <c r="N34" i="4"/>
  <c r="BC34" i="4"/>
  <c r="CA34" i="4"/>
  <c r="DD34" i="4"/>
  <c r="O35" i="4"/>
  <c r="AQ35" i="4"/>
  <c r="BO35" i="4"/>
  <c r="CO35" i="4"/>
  <c r="DP35" i="4"/>
  <c r="T36" i="4"/>
  <c r="AT36" i="4"/>
  <c r="BT36" i="4"/>
  <c r="CS36" i="4"/>
  <c r="DO36" i="4"/>
  <c r="X37" i="4"/>
  <c r="AY37" i="4"/>
  <c r="BT37" i="4"/>
  <c r="CS37" i="4"/>
  <c r="C38" i="4"/>
  <c r="AA38" i="4"/>
  <c r="AU38" i="4"/>
  <c r="BS38" i="4"/>
  <c r="CQ38" i="4"/>
  <c r="DJ38" i="4"/>
  <c r="P39" i="4"/>
  <c r="AN39" i="4"/>
  <c r="BK39" i="4"/>
  <c r="CE39" i="4"/>
  <c r="DC39" i="4"/>
  <c r="J40" i="4"/>
  <c r="AD40" i="4"/>
  <c r="AW40" i="4"/>
  <c r="BM40" i="4"/>
  <c r="CC40" i="4"/>
  <c r="CT40" i="4"/>
  <c r="DI40" i="4"/>
  <c r="H41" i="4"/>
  <c r="Y41" i="4"/>
  <c r="AN41" i="4"/>
  <c r="BD41" i="4"/>
  <c r="BU41" i="4"/>
  <c r="CJ41" i="4"/>
  <c r="CZ41" i="4"/>
  <c r="DQ41" i="4"/>
  <c r="O42" i="4"/>
  <c r="AE42" i="4"/>
  <c r="AV42" i="4"/>
  <c r="BK42" i="4"/>
  <c r="CA42" i="4"/>
  <c r="CR42" i="4"/>
  <c r="DG42" i="4"/>
  <c r="F43" i="4"/>
  <c r="W43" i="4"/>
  <c r="AL43" i="4"/>
  <c r="BB43" i="4"/>
  <c r="BS43" i="4"/>
  <c r="CH43" i="4"/>
  <c r="CX43" i="4"/>
  <c r="DO43" i="4"/>
  <c r="M44" i="4"/>
  <c r="AC44" i="4"/>
  <c r="AT44" i="4"/>
  <c r="BI44" i="4"/>
  <c r="BY44" i="4"/>
  <c r="CP44" i="4"/>
  <c r="DE44" i="4"/>
  <c r="D45" i="4"/>
  <c r="U45" i="4"/>
  <c r="AJ45" i="4"/>
  <c r="AZ45" i="4"/>
  <c r="BQ45" i="4"/>
  <c r="CF45" i="4"/>
  <c r="CV45" i="4"/>
  <c r="DM45" i="4"/>
  <c r="K46" i="4"/>
  <c r="AA46" i="4"/>
  <c r="AR46" i="4"/>
  <c r="BG46" i="4"/>
  <c r="BW46" i="4"/>
  <c r="CN46" i="4"/>
  <c r="DC46" i="4"/>
  <c r="DS46" i="4"/>
  <c r="P47" i="4"/>
  <c r="AE47" i="4"/>
  <c r="AS47" i="4"/>
  <c r="BG47" i="4"/>
  <c r="BV47" i="4"/>
  <c r="CJ47" i="4"/>
  <c r="CY47" i="4"/>
  <c r="DM47" i="4"/>
  <c r="H48" i="4"/>
  <c r="T48" i="4"/>
  <c r="AF48" i="4"/>
  <c r="AR48" i="4"/>
  <c r="BD48" i="4"/>
  <c r="BP48" i="4"/>
  <c r="CB48" i="4"/>
  <c r="CN48" i="4"/>
  <c r="CZ48" i="4"/>
  <c r="DL48" i="4"/>
  <c r="G49" i="4"/>
  <c r="S49" i="4"/>
  <c r="AE49" i="4"/>
  <c r="AQ49" i="4"/>
  <c r="D17" i="4"/>
  <c r="K20" i="4"/>
  <c r="DG21" i="4"/>
  <c r="BK23" i="4"/>
  <c r="CF24" i="4"/>
  <c r="CE25" i="4"/>
  <c r="BP26" i="4"/>
  <c r="AG27" i="4"/>
  <c r="CM27" i="4"/>
  <c r="AH28" i="4"/>
  <c r="DF28" i="4"/>
  <c r="BA29" i="4"/>
  <c r="DD29" i="4"/>
  <c r="AZ30" i="4"/>
  <c r="DB30" i="4"/>
  <c r="Y31" i="4"/>
  <c r="BO31" i="4"/>
  <c r="DM31" i="4"/>
  <c r="AM32" i="4"/>
  <c r="BZ32" i="4"/>
  <c r="G33" i="4"/>
  <c r="BE33" i="4"/>
  <c r="CS33" i="4"/>
  <c r="O34" i="4"/>
  <c r="BD34" i="4"/>
  <c r="CG34" i="4"/>
  <c r="DE34" i="4"/>
  <c r="Q35" i="4"/>
  <c r="AU35" i="4"/>
  <c r="BQ35" i="4"/>
  <c r="CQ35" i="4"/>
  <c r="DQ35" i="4"/>
  <c r="Y36" i="4"/>
  <c r="AU36" i="4"/>
  <c r="BU36" i="4"/>
  <c r="CV36" i="4"/>
  <c r="DQ36" i="4"/>
  <c r="Y37" i="4"/>
  <c r="AZ37" i="4"/>
  <c r="BY37" i="4"/>
  <c r="CU37" i="4"/>
  <c r="D38" i="4"/>
  <c r="AC38" i="4"/>
  <c r="AW38" i="4"/>
  <c r="BT38" i="4"/>
  <c r="CR38" i="4"/>
  <c r="DO38" i="4"/>
  <c r="Q39" i="4"/>
  <c r="AO39" i="4"/>
  <c r="BM39" i="4"/>
  <c r="CG39" i="4"/>
  <c r="DD39" i="4"/>
  <c r="K40" i="4"/>
  <c r="AF40" i="4"/>
  <c r="AX40" i="4"/>
  <c r="BN40" i="4"/>
  <c r="CD40" i="4"/>
  <c r="CU40" i="4"/>
  <c r="DJ40" i="4"/>
  <c r="I41" i="4"/>
  <c r="Z41" i="4"/>
  <c r="AO41" i="4"/>
  <c r="BE41" i="4"/>
  <c r="BV41" i="4"/>
  <c r="CK41" i="4"/>
  <c r="DA41" i="4"/>
  <c r="DR41" i="4"/>
  <c r="P42" i="4"/>
  <c r="AF42" i="4"/>
  <c r="AW42" i="4"/>
  <c r="BL42" i="4"/>
  <c r="CB42" i="4"/>
  <c r="CS42" i="4"/>
  <c r="DH42" i="4"/>
  <c r="G43" i="4"/>
  <c r="X43" i="4"/>
  <c r="AM43" i="4"/>
  <c r="BC43" i="4"/>
  <c r="BT43" i="4"/>
  <c r="CI43" i="4"/>
  <c r="CY43" i="4"/>
  <c r="DP43" i="4"/>
  <c r="N44" i="4"/>
  <c r="AX20" i="4"/>
  <c r="CW25" i="4"/>
  <c r="AI28" i="4"/>
  <c r="BB30" i="4"/>
  <c r="DN31" i="4"/>
  <c r="BG33" i="4"/>
  <c r="CI34" i="4"/>
  <c r="BV35" i="4"/>
  <c r="AW36" i="4"/>
  <c r="AA37" i="4"/>
  <c r="E38" i="4"/>
  <c r="CS38" i="4"/>
  <c r="BO39" i="4"/>
  <c r="AH40" i="4"/>
  <c r="CV40" i="4"/>
  <c r="AQ41" i="4"/>
  <c r="DC41" i="4"/>
  <c r="AX42" i="4"/>
  <c r="DJ42" i="4"/>
  <c r="BE43" i="4"/>
  <c r="DQ43" i="4"/>
  <c r="AW44" i="4"/>
  <c r="CS44" i="4"/>
  <c r="X45" i="4"/>
  <c r="BT45" i="4"/>
  <c r="DP45" i="4"/>
  <c r="AU46" i="4"/>
  <c r="CQ46" i="4"/>
  <c r="T47" i="4"/>
  <c r="BI47" i="4"/>
  <c r="CN47" i="4"/>
  <c r="G48" i="4"/>
  <c r="AH48" i="4"/>
  <c r="BJ48" i="4"/>
  <c r="CO48" i="4"/>
  <c r="DO48" i="4"/>
  <c r="AD49" i="4"/>
  <c r="BD49" i="4"/>
  <c r="CB49" i="4"/>
  <c r="CZ49" i="4"/>
  <c r="G50" i="4"/>
  <c r="AE50" i="4"/>
  <c r="AV50" i="4"/>
  <c r="BN50" i="4"/>
  <c r="CC50" i="4"/>
  <c r="CR50" i="4"/>
  <c r="DJ50" i="4"/>
  <c r="H51" i="4"/>
  <c r="W51" i="4"/>
  <c r="AO51" i="4"/>
  <c r="BD51" i="4"/>
  <c r="BS51" i="4"/>
  <c r="CK51" i="4"/>
  <c r="CZ51" i="4"/>
  <c r="DN51" i="4"/>
  <c r="K52" i="4"/>
  <c r="AA52" i="4"/>
  <c r="AO52" i="4"/>
  <c r="BC52" i="4"/>
  <c r="BQ52" i="4"/>
  <c r="CE52" i="4"/>
  <c r="CR52" i="4"/>
  <c r="DD52" i="4"/>
  <c r="DP52" i="4"/>
  <c r="K53" i="4"/>
  <c r="W53" i="4"/>
  <c r="AI53" i="4"/>
  <c r="AU53" i="4"/>
  <c r="BG53" i="4"/>
  <c r="BS53" i="4"/>
  <c r="CE53" i="4"/>
  <c r="CQ53" i="4"/>
  <c r="DC53" i="4"/>
  <c r="DO53" i="4"/>
  <c r="J54" i="4"/>
  <c r="V54" i="4"/>
  <c r="AH54" i="4"/>
  <c r="AT54" i="4"/>
  <c r="BF54" i="4"/>
  <c r="BR54" i="4"/>
  <c r="CD54" i="4"/>
  <c r="CP54" i="4"/>
  <c r="DB54" i="4"/>
  <c r="DN54" i="4"/>
  <c r="I55" i="4"/>
  <c r="U55" i="4"/>
  <c r="AG55" i="4"/>
  <c r="AS55" i="4"/>
  <c r="BE55" i="4"/>
  <c r="BQ55" i="4"/>
  <c r="CC55" i="4"/>
  <c r="CO55" i="4"/>
  <c r="DA55" i="4"/>
  <c r="DM55" i="4"/>
  <c r="H56" i="4"/>
  <c r="T56" i="4"/>
  <c r="AF56" i="4"/>
  <c r="AR56" i="4"/>
  <c r="BD56" i="4"/>
  <c r="BP56" i="4"/>
  <c r="CB56" i="4"/>
  <c r="CN56" i="4"/>
  <c r="CZ56" i="4"/>
  <c r="DL56" i="4"/>
  <c r="G57" i="4"/>
  <c r="S57" i="4"/>
  <c r="AE57" i="4"/>
  <c r="AQ57" i="4"/>
  <c r="BC57" i="4"/>
  <c r="BO57" i="4"/>
  <c r="CA57" i="4"/>
  <c r="CM57" i="4"/>
  <c r="CY57" i="4"/>
  <c r="DK57" i="4"/>
  <c r="F58" i="4"/>
  <c r="R58" i="4"/>
  <c r="AD58" i="4"/>
  <c r="AP58" i="4"/>
  <c r="BB58" i="4"/>
  <c r="BN58" i="4"/>
  <c r="BZ58" i="4"/>
  <c r="CL58" i="4"/>
  <c r="CX58" i="4"/>
  <c r="DJ58" i="4"/>
  <c r="E59" i="4"/>
  <c r="Q59" i="4"/>
  <c r="AC59" i="4"/>
  <c r="AO59" i="4"/>
  <c r="BA59" i="4"/>
  <c r="BM59" i="4"/>
  <c r="BY59" i="4"/>
  <c r="CK59" i="4"/>
  <c r="CW59" i="4"/>
  <c r="DI59" i="4"/>
  <c r="D60" i="4"/>
  <c r="P60" i="4"/>
  <c r="AB60" i="4"/>
  <c r="AN60" i="4"/>
  <c r="AZ60" i="4"/>
  <c r="BL60" i="4"/>
  <c r="BX60" i="4"/>
  <c r="CJ60" i="4"/>
  <c r="CV60" i="4"/>
  <c r="DH60" i="4"/>
  <c r="C61" i="4"/>
  <c r="O61" i="4"/>
  <c r="AA61" i="4"/>
  <c r="AM61" i="4"/>
  <c r="AY61" i="4"/>
  <c r="BK61" i="4"/>
  <c r="BW61" i="4"/>
  <c r="CI61" i="4"/>
  <c r="CU61" i="4"/>
  <c r="DG61" i="4"/>
  <c r="DS61" i="4"/>
  <c r="N62" i="4"/>
  <c r="Z62" i="4"/>
  <c r="AL62" i="4"/>
  <c r="AX62" i="4"/>
  <c r="BJ62" i="4"/>
  <c r="BV62" i="4"/>
  <c r="CH62" i="4"/>
  <c r="CT62" i="4"/>
  <c r="DF62" i="4"/>
  <c r="DR62" i="4"/>
  <c r="M63" i="4"/>
  <c r="Y63" i="4"/>
  <c r="AK63" i="4"/>
  <c r="AW63" i="4"/>
  <c r="BI63" i="4"/>
  <c r="BU63" i="4"/>
  <c r="CG63" i="4"/>
  <c r="CS63" i="4"/>
  <c r="DE63" i="4"/>
  <c r="DQ63" i="4"/>
  <c r="L64" i="4"/>
  <c r="X64" i="4"/>
  <c r="AJ64" i="4"/>
  <c r="AV64" i="4"/>
  <c r="BH64" i="4"/>
  <c r="BT64" i="4"/>
  <c r="CF64" i="4"/>
  <c r="CR64" i="4"/>
  <c r="DD64" i="4"/>
  <c r="DP64" i="4"/>
  <c r="K65" i="4"/>
  <c r="W65" i="4"/>
  <c r="AI65" i="4"/>
  <c r="AU65" i="4"/>
  <c r="BG65" i="4"/>
  <c r="BS65" i="4"/>
  <c r="CE65" i="4"/>
  <c r="CQ65" i="4"/>
  <c r="DC65" i="4"/>
  <c r="DO65" i="4"/>
  <c r="J66" i="4"/>
  <c r="V66" i="4"/>
  <c r="AH66" i="4"/>
  <c r="AT66" i="4"/>
  <c r="BF66" i="4"/>
  <c r="BR66" i="4"/>
  <c r="CD66" i="4"/>
  <c r="CP66" i="4"/>
  <c r="DB66" i="4"/>
  <c r="DN66" i="4"/>
  <c r="I67" i="4"/>
  <c r="U67" i="4"/>
  <c r="AG67" i="4"/>
  <c r="AS67" i="4"/>
  <c r="BE67" i="4"/>
  <c r="BQ67" i="4"/>
  <c r="CC67" i="4"/>
  <c r="CO67" i="4"/>
  <c r="DA67" i="4"/>
  <c r="DM67" i="4"/>
  <c r="H68" i="4"/>
  <c r="T68" i="4"/>
  <c r="AF68" i="4"/>
  <c r="AR68" i="4"/>
  <c r="BD68" i="4"/>
  <c r="CV20" i="4"/>
  <c r="DI25" i="4"/>
  <c r="AV28" i="4"/>
  <c r="BC30" i="4"/>
  <c r="DO31" i="4"/>
  <c r="BH33" i="4"/>
  <c r="CJ34" i="4"/>
  <c r="BY35" i="4"/>
  <c r="BB36" i="4"/>
  <c r="AC37" i="4"/>
  <c r="F38" i="4"/>
  <c r="CT38" i="4"/>
  <c r="BP39" i="4"/>
  <c r="AJ40" i="4"/>
  <c r="CW40" i="4"/>
  <c r="AR41" i="4"/>
  <c r="DE41" i="4"/>
  <c r="AY42" i="4"/>
  <c r="DK42" i="4"/>
  <c r="BG43" i="4"/>
  <c r="DR43" i="4"/>
  <c r="BH44" i="4"/>
  <c r="DD44" i="4"/>
  <c r="AI45" i="4"/>
  <c r="CE45" i="4"/>
  <c r="J46" i="4"/>
  <c r="BF46" i="4"/>
  <c r="DB46" i="4"/>
  <c r="AC47" i="4"/>
  <c r="BJ47" i="4"/>
  <c r="CQ47" i="4"/>
  <c r="I48" i="4"/>
  <c r="AI48" i="4"/>
  <c r="BO48" i="4"/>
  <c r="CP48" i="4"/>
  <c r="DR48" i="4"/>
  <c r="AF49" i="4"/>
  <c r="BE49" i="4"/>
  <c r="CC49" i="4"/>
  <c r="DA49" i="4"/>
  <c r="H50" i="4"/>
  <c r="AF50" i="4"/>
  <c r="AY50" i="4"/>
  <c r="BO50" i="4"/>
  <c r="CD50" i="4"/>
  <c r="CU50" i="4"/>
  <c r="DK50" i="4"/>
  <c r="I51" i="4"/>
  <c r="Z51" i="4"/>
  <c r="AP51" i="4"/>
  <c r="BE51" i="4"/>
  <c r="BV51" i="4"/>
  <c r="CL51" i="4"/>
  <c r="DA51" i="4"/>
  <c r="DO51" i="4"/>
  <c r="M52" i="4"/>
  <c r="AB52" i="4"/>
  <c r="AP52" i="4"/>
  <c r="BD52" i="4"/>
  <c r="BR52" i="4"/>
  <c r="CF52" i="4"/>
  <c r="CS52" i="4"/>
  <c r="DE52" i="4"/>
  <c r="DQ52" i="4"/>
  <c r="L53" i="4"/>
  <c r="X53" i="4"/>
  <c r="AJ53" i="4"/>
  <c r="AV53" i="4"/>
  <c r="BH53" i="4"/>
  <c r="BT53" i="4"/>
  <c r="CF53" i="4"/>
  <c r="CR53" i="4"/>
  <c r="DD53" i="4"/>
  <c r="DP53" i="4"/>
  <c r="K54" i="4"/>
  <c r="W54" i="4"/>
  <c r="AI54" i="4"/>
  <c r="AU54" i="4"/>
  <c r="BG54" i="4"/>
  <c r="BS54" i="4"/>
  <c r="CE54" i="4"/>
  <c r="CQ54" i="4"/>
  <c r="DC54" i="4"/>
  <c r="DO54" i="4"/>
  <c r="J55" i="4"/>
  <c r="V55" i="4"/>
  <c r="AH55" i="4"/>
  <c r="AT55" i="4"/>
  <c r="BF55" i="4"/>
  <c r="BR55" i="4"/>
  <c r="CD55" i="4"/>
  <c r="CP55" i="4"/>
  <c r="DB55" i="4"/>
  <c r="DN55" i="4"/>
  <c r="I56" i="4"/>
  <c r="U56" i="4"/>
  <c r="AG56" i="4"/>
  <c r="AS56" i="4"/>
  <c r="BE56" i="4"/>
  <c r="BQ56" i="4"/>
  <c r="CC56" i="4"/>
  <c r="CO56" i="4"/>
  <c r="DA56" i="4"/>
  <c r="DM56" i="4"/>
  <c r="H57" i="4"/>
  <c r="T57" i="4"/>
  <c r="AF57" i="4"/>
  <c r="AR57" i="4"/>
  <c r="BD57" i="4"/>
  <c r="BP57" i="4"/>
  <c r="CB57" i="4"/>
  <c r="CN57" i="4"/>
  <c r="CZ57" i="4"/>
  <c r="DL57" i="4"/>
  <c r="G58" i="4"/>
  <c r="S58" i="4"/>
  <c r="AE58" i="4"/>
  <c r="AQ58" i="4"/>
  <c r="BC58" i="4"/>
  <c r="BO58" i="4"/>
  <c r="CA58" i="4"/>
  <c r="CM58" i="4"/>
  <c r="CY58" i="4"/>
  <c r="DK58" i="4"/>
  <c r="F59" i="4"/>
  <c r="R59" i="4"/>
  <c r="AD59" i="4"/>
  <c r="AP59" i="4"/>
  <c r="BB59" i="4"/>
  <c r="BN59" i="4"/>
  <c r="BZ59" i="4"/>
  <c r="CL59" i="4"/>
  <c r="CX59" i="4"/>
  <c r="DJ59" i="4"/>
  <c r="E60" i="4"/>
  <c r="Q60" i="4"/>
  <c r="AC60" i="4"/>
  <c r="AO60" i="4"/>
  <c r="BA60" i="4"/>
  <c r="BM60" i="4"/>
  <c r="BY60" i="4"/>
  <c r="CK60" i="4"/>
  <c r="CW60" i="4"/>
  <c r="DI60" i="4"/>
  <c r="D61" i="4"/>
  <c r="CY21" i="4"/>
  <c r="BM26" i="4"/>
  <c r="CQ28" i="4"/>
  <c r="CO30" i="4"/>
  <c r="Z32" i="4"/>
  <c r="CI33" i="4"/>
  <c r="DB34" i="4"/>
  <c r="CN35" i="4"/>
  <c r="BS36" i="4"/>
  <c r="AV37" i="4"/>
  <c r="W38" i="4"/>
  <c r="DH38" i="4"/>
  <c r="CD39" i="4"/>
  <c r="AU40" i="4"/>
  <c r="DH40" i="4"/>
  <c r="BC41" i="4"/>
  <c r="DO41" i="4"/>
  <c r="BJ42" i="4"/>
  <c r="E43" i="4"/>
  <c r="BQ43" i="4"/>
  <c r="L44" i="4"/>
  <c r="BJ44" i="4"/>
  <c r="DF44" i="4"/>
  <c r="AK45" i="4"/>
  <c r="CG45" i="4"/>
  <c r="L46" i="4"/>
  <c r="BH46" i="4"/>
  <c r="DD46" i="4"/>
  <c r="AF47" i="4"/>
  <c r="BK47" i="4"/>
  <c r="CW47" i="4"/>
  <c r="J48" i="4"/>
  <c r="AL48" i="4"/>
  <c r="BQ48" i="4"/>
  <c r="CQ48" i="4"/>
  <c r="F49" i="4"/>
  <c r="AG49" i="4"/>
  <c r="BF49" i="4"/>
  <c r="CD49" i="4"/>
  <c r="DB49" i="4"/>
  <c r="I50" i="4"/>
  <c r="AG50" i="4"/>
  <c r="BA50" i="4"/>
  <c r="BP50" i="4"/>
  <c r="CE50" i="4"/>
  <c r="CW50" i="4"/>
  <c r="DL50" i="4"/>
  <c r="J51" i="4"/>
  <c r="AB51" i="4"/>
  <c r="AQ51" i="4"/>
  <c r="BF51" i="4"/>
  <c r="BX51" i="4"/>
  <c r="CM51" i="4"/>
  <c r="DB51" i="4"/>
  <c r="DP51" i="4"/>
  <c r="O52" i="4"/>
  <c r="AC52" i="4"/>
  <c r="AQ52" i="4"/>
  <c r="BE52" i="4"/>
  <c r="BS52" i="4"/>
  <c r="CG52" i="4"/>
  <c r="CT52" i="4"/>
  <c r="DF52" i="4"/>
  <c r="DR52" i="4"/>
  <c r="M53" i="4"/>
  <c r="Y53" i="4"/>
  <c r="AK53" i="4"/>
  <c r="AW53" i="4"/>
  <c r="BI53" i="4"/>
  <c r="BU53" i="4"/>
  <c r="CG53" i="4"/>
  <c r="CS53" i="4"/>
  <c r="DE53" i="4"/>
  <c r="DQ53" i="4"/>
  <c r="L54" i="4"/>
  <c r="X54" i="4"/>
  <c r="AJ54" i="4"/>
  <c r="AV54" i="4"/>
  <c r="BH54" i="4"/>
  <c r="BT54" i="4"/>
  <c r="CF54" i="4"/>
  <c r="CR54" i="4"/>
  <c r="DD54" i="4"/>
  <c r="DP54" i="4"/>
  <c r="K55" i="4"/>
  <c r="W55" i="4"/>
  <c r="AI55" i="4"/>
  <c r="AU55" i="4"/>
  <c r="BG55" i="4"/>
  <c r="BS55" i="4"/>
  <c r="CE55" i="4"/>
  <c r="CQ55" i="4"/>
  <c r="DC55" i="4"/>
  <c r="DO55" i="4"/>
  <c r="J56" i="4"/>
  <c r="V56" i="4"/>
  <c r="AH56" i="4"/>
  <c r="AT56" i="4"/>
  <c r="BF56" i="4"/>
  <c r="BR56" i="4"/>
  <c r="CD56" i="4"/>
  <c r="CP56" i="4"/>
  <c r="DB56" i="4"/>
  <c r="DN56" i="4"/>
  <c r="I57" i="4"/>
  <c r="U57" i="4"/>
  <c r="AG57" i="4"/>
  <c r="AS57" i="4"/>
  <c r="BE57" i="4"/>
  <c r="BQ57" i="4"/>
  <c r="CC57" i="4"/>
  <c r="CO57" i="4"/>
  <c r="DA57" i="4"/>
  <c r="DM57" i="4"/>
  <c r="H58" i="4"/>
  <c r="T58" i="4"/>
  <c r="AF58" i="4"/>
  <c r="AR58" i="4"/>
  <c r="BD58" i="4"/>
  <c r="BP58" i="4"/>
  <c r="CB58" i="4"/>
  <c r="CN58" i="4"/>
  <c r="CZ58" i="4"/>
  <c r="DL58" i="4"/>
  <c r="G59" i="4"/>
  <c r="S59" i="4"/>
  <c r="AE59" i="4"/>
  <c r="AQ59" i="4"/>
  <c r="BC59" i="4"/>
  <c r="BO59" i="4"/>
  <c r="CA59" i="4"/>
  <c r="CM59" i="4"/>
  <c r="CY59" i="4"/>
  <c r="DK59" i="4"/>
  <c r="F60" i="4"/>
  <c r="R60" i="4"/>
  <c r="AD60" i="4"/>
  <c r="AP60" i="4"/>
  <c r="BB60" i="4"/>
  <c r="BN60" i="4"/>
  <c r="BZ60" i="4"/>
  <c r="CL60" i="4"/>
  <c r="CX60" i="4"/>
  <c r="DJ60" i="4"/>
  <c r="D22" i="4"/>
  <c r="BQ26" i="4"/>
  <c r="DG28" i="4"/>
  <c r="DC30" i="4"/>
  <c r="AV32" i="4"/>
  <c r="CW33" i="4"/>
  <c r="DG34" i="4"/>
  <c r="CR35" i="4"/>
  <c r="BV36" i="4"/>
  <c r="BA37" i="4"/>
  <c r="AD38" i="4"/>
  <c r="DQ38" i="4"/>
  <c r="CK39" i="4"/>
  <c r="AY40" i="4"/>
  <c r="DL40" i="4"/>
  <c r="BG41" i="4"/>
  <c r="DS41" i="4"/>
  <c r="BN42" i="4"/>
  <c r="I43" i="4"/>
  <c r="BU43" i="4"/>
  <c r="P44" i="4"/>
  <c r="BL44" i="4"/>
  <c r="DH44" i="4"/>
  <c r="AM45" i="4"/>
  <c r="CI45" i="4"/>
  <c r="N46" i="4"/>
  <c r="BJ46" i="4"/>
  <c r="DF46" i="4"/>
  <c r="AG47" i="4"/>
  <c r="BO47" i="4"/>
  <c r="CZ47" i="4"/>
  <c r="K48" i="4"/>
  <c r="AQ48" i="4"/>
  <c r="BR48" i="4"/>
  <c r="CT48" i="4"/>
  <c r="H49" i="4"/>
  <c r="AH49" i="4"/>
  <c r="BI49" i="4"/>
  <c r="CG49" i="4"/>
  <c r="DE49" i="4"/>
  <c r="L50" i="4"/>
  <c r="AH50" i="4"/>
  <c r="BB50" i="4"/>
  <c r="BQ50" i="4"/>
  <c r="CF50" i="4"/>
  <c r="CX50" i="4"/>
  <c r="DM50" i="4"/>
  <c r="K51" i="4"/>
  <c r="AC51" i="4"/>
  <c r="AR51" i="4"/>
  <c r="BG51" i="4"/>
  <c r="BY51" i="4"/>
  <c r="CN51" i="4"/>
  <c r="DC51" i="4"/>
  <c r="DR51" i="4"/>
  <c r="P52" i="4"/>
  <c r="AD52" i="4"/>
  <c r="AR52" i="4"/>
  <c r="BF52" i="4"/>
  <c r="BU52" i="4"/>
  <c r="CI52" i="4"/>
  <c r="CU52" i="4"/>
  <c r="DG52" i="4"/>
  <c r="DS52" i="4"/>
  <c r="N53" i="4"/>
  <c r="Z53" i="4"/>
  <c r="AL53" i="4"/>
  <c r="AX53" i="4"/>
  <c r="BJ53" i="4"/>
  <c r="BV53" i="4"/>
  <c r="CH53" i="4"/>
  <c r="CT53" i="4"/>
  <c r="DF53" i="4"/>
  <c r="DR53" i="4"/>
  <c r="M54" i="4"/>
  <c r="Y54" i="4"/>
  <c r="AK54" i="4"/>
  <c r="AW54" i="4"/>
  <c r="BI54" i="4"/>
  <c r="BU54" i="4"/>
  <c r="CG54" i="4"/>
  <c r="CS54" i="4"/>
  <c r="DE54" i="4"/>
  <c r="DQ54" i="4"/>
  <c r="L55" i="4"/>
  <c r="X55" i="4"/>
  <c r="AJ55" i="4"/>
  <c r="AV55" i="4"/>
  <c r="BH55" i="4"/>
  <c r="BT55" i="4"/>
  <c r="CF55" i="4"/>
  <c r="CR55" i="4"/>
  <c r="DD55" i="4"/>
  <c r="DP55" i="4"/>
  <c r="K56" i="4"/>
  <c r="W56" i="4"/>
  <c r="AI56" i="4"/>
  <c r="AU56" i="4"/>
  <c r="BG56" i="4"/>
  <c r="BS56" i="4"/>
  <c r="CE56" i="4"/>
  <c r="CQ56" i="4"/>
  <c r="DC56" i="4"/>
  <c r="DO56" i="4"/>
  <c r="J57" i="4"/>
  <c r="V57" i="4"/>
  <c r="AH57" i="4"/>
  <c r="AT57" i="4"/>
  <c r="BF57" i="4"/>
  <c r="BR57" i="4"/>
  <c r="CD57" i="4"/>
  <c r="CP57" i="4"/>
  <c r="DB57" i="4"/>
  <c r="DN57" i="4"/>
  <c r="I58" i="4"/>
  <c r="U58" i="4"/>
  <c r="AG58" i="4"/>
  <c r="AS58" i="4"/>
  <c r="BE58" i="4"/>
  <c r="BQ58" i="4"/>
  <c r="CC58" i="4"/>
  <c r="CO58" i="4"/>
  <c r="DA58" i="4"/>
  <c r="DM58" i="4"/>
  <c r="H59" i="4"/>
  <c r="T59" i="4"/>
  <c r="AF59" i="4"/>
  <c r="AR59" i="4"/>
  <c r="BD59" i="4"/>
  <c r="BP59" i="4"/>
  <c r="CB59" i="4"/>
  <c r="CN59" i="4"/>
  <c r="CZ59" i="4"/>
  <c r="DL59" i="4"/>
  <c r="G60" i="4"/>
  <c r="S60" i="4"/>
  <c r="AE60" i="4"/>
  <c r="AQ60" i="4"/>
  <c r="BC60" i="4"/>
  <c r="BO60" i="4"/>
  <c r="CA60" i="4"/>
  <c r="CM60" i="4"/>
  <c r="CY60" i="4"/>
  <c r="DK60" i="4"/>
  <c r="F61" i="4"/>
  <c r="R61" i="4"/>
  <c r="AD61" i="4"/>
  <c r="AP61" i="4"/>
  <c r="BB61" i="4"/>
  <c r="BN61" i="4"/>
  <c r="BZ61" i="4"/>
  <c r="CL61" i="4"/>
  <c r="CX61" i="4"/>
  <c r="DJ61" i="4"/>
  <c r="AK22" i="4"/>
  <c r="BS26" i="4"/>
  <c r="DI28" i="4"/>
  <c r="DD30" i="4"/>
  <c r="AW32" i="4"/>
  <c r="DE33" i="4"/>
  <c r="DL34" i="4"/>
  <c r="CT35" i="4"/>
  <c r="BX36" i="4"/>
  <c r="BB37" i="4"/>
  <c r="AF38" i="4"/>
  <c r="DR38" i="4"/>
  <c r="CN39" i="4"/>
  <c r="AZ40" i="4"/>
  <c r="DM40" i="4"/>
  <c r="BI41" i="4"/>
  <c r="C42" i="4"/>
  <c r="BO42" i="4"/>
  <c r="K43" i="4"/>
  <c r="BV43" i="4"/>
  <c r="Q44" i="4"/>
  <c r="BM44" i="4"/>
  <c r="DI44" i="4"/>
  <c r="AN45" i="4"/>
  <c r="CJ45" i="4"/>
  <c r="O46" i="4"/>
  <c r="BK46" i="4"/>
  <c r="DG46" i="4"/>
  <c r="AH47" i="4"/>
  <c r="BU47" i="4"/>
  <c r="DA47" i="4"/>
  <c r="N48" i="4"/>
  <c r="AS48" i="4"/>
  <c r="BS48" i="4"/>
  <c r="CY48" i="4"/>
  <c r="I49" i="4"/>
  <c r="AK49" i="4"/>
  <c r="BN49" i="4"/>
  <c r="CL49" i="4"/>
  <c r="DJ49" i="4"/>
  <c r="Q50" i="4"/>
  <c r="AJ50" i="4"/>
  <c r="BC50" i="4"/>
  <c r="BR50" i="4"/>
  <c r="CI50" i="4"/>
  <c r="CY50" i="4"/>
  <c r="DN50" i="4"/>
  <c r="N51" i="4"/>
  <c r="AD51" i="4"/>
  <c r="AS51" i="4"/>
  <c r="BJ51" i="4"/>
  <c r="BZ51" i="4"/>
  <c r="CO51" i="4"/>
  <c r="DD51" i="4"/>
  <c r="C52" i="4"/>
  <c r="Q52" i="4"/>
  <c r="AE52" i="4"/>
  <c r="AS52" i="4"/>
  <c r="BG52" i="4"/>
  <c r="BW52" i="4"/>
  <c r="CJ52" i="4"/>
  <c r="CV52" i="4"/>
  <c r="DH52" i="4"/>
  <c r="C53" i="4"/>
  <c r="O53" i="4"/>
  <c r="AA53" i="4"/>
  <c r="AM53" i="4"/>
  <c r="AY53" i="4"/>
  <c r="BK53" i="4"/>
  <c r="BW53" i="4"/>
  <c r="CI53" i="4"/>
  <c r="CU53" i="4"/>
  <c r="DG53" i="4"/>
  <c r="DS53" i="4"/>
  <c r="N54" i="4"/>
  <c r="Z54" i="4"/>
  <c r="AL54" i="4"/>
  <c r="AX54" i="4"/>
  <c r="BJ54" i="4"/>
  <c r="BV54" i="4"/>
  <c r="CH54" i="4"/>
  <c r="CT54" i="4"/>
  <c r="DF54" i="4"/>
  <c r="DR54" i="4"/>
  <c r="M55" i="4"/>
  <c r="Y55" i="4"/>
  <c r="AK55" i="4"/>
  <c r="AW55" i="4"/>
  <c r="BI55" i="4"/>
  <c r="BU55" i="4"/>
  <c r="CG55" i="4"/>
  <c r="CS55" i="4"/>
  <c r="DE55" i="4"/>
  <c r="DQ55" i="4"/>
  <c r="L56" i="4"/>
  <c r="X56" i="4"/>
  <c r="AJ56" i="4"/>
  <c r="AV56" i="4"/>
  <c r="BH56" i="4"/>
  <c r="BT56" i="4"/>
  <c r="CF56" i="4"/>
  <c r="CR56" i="4"/>
  <c r="DD56" i="4"/>
  <c r="DP56" i="4"/>
  <c r="K57" i="4"/>
  <c r="W57" i="4"/>
  <c r="AI57" i="4"/>
  <c r="AU57" i="4"/>
  <c r="BG57" i="4"/>
  <c r="BS57" i="4"/>
  <c r="CE57" i="4"/>
  <c r="CQ57" i="4"/>
  <c r="DC57" i="4"/>
  <c r="DO57" i="4"/>
  <c r="J58" i="4"/>
  <c r="V58" i="4"/>
  <c r="AH58" i="4"/>
  <c r="AT58" i="4"/>
  <c r="BF58" i="4"/>
  <c r="BR58" i="4"/>
  <c r="CD58" i="4"/>
  <c r="CP58" i="4"/>
  <c r="DB58" i="4"/>
  <c r="DN58" i="4"/>
  <c r="I59" i="4"/>
  <c r="U59" i="4"/>
  <c r="AG59" i="4"/>
  <c r="AS59" i="4"/>
  <c r="BE59" i="4"/>
  <c r="BQ59" i="4"/>
  <c r="CC59" i="4"/>
  <c r="CO59" i="4"/>
  <c r="DA59" i="4"/>
  <c r="DM59" i="4"/>
  <c r="H60" i="4"/>
  <c r="T60" i="4"/>
  <c r="AF60" i="4"/>
  <c r="AR60" i="4"/>
  <c r="BD60" i="4"/>
  <c r="BP60" i="4"/>
  <c r="CB60" i="4"/>
  <c r="CN60" i="4"/>
  <c r="CZ60" i="4"/>
  <c r="DL60" i="4"/>
  <c r="G61" i="4"/>
  <c r="S61" i="4"/>
  <c r="AC23" i="4"/>
  <c r="K27" i="4"/>
  <c r="AF29" i="4"/>
  <c r="O31" i="4"/>
  <c r="BX32" i="4"/>
  <c r="M34" i="4"/>
  <c r="N35" i="4"/>
  <c r="DM35" i="4"/>
  <c r="CN36" i="4"/>
  <c r="BR37" i="4"/>
  <c r="AT38" i="4"/>
  <c r="O39" i="4"/>
  <c r="DB39" i="4"/>
  <c r="BL40" i="4"/>
  <c r="G41" i="4"/>
  <c r="BS41" i="4"/>
  <c r="N42" i="4"/>
  <c r="BZ42" i="4"/>
  <c r="U43" i="4"/>
  <c r="CG43" i="4"/>
  <c r="AB44" i="4"/>
  <c r="BX44" i="4"/>
  <c r="C45" i="4"/>
  <c r="AY45" i="4"/>
  <c r="CU45" i="4"/>
  <c r="Z46" i="4"/>
  <c r="BV46" i="4"/>
  <c r="DR46" i="4"/>
  <c r="AL47" i="4"/>
  <c r="BW47" i="4"/>
  <c r="DB47" i="4"/>
  <c r="S48" i="4"/>
  <c r="AT48" i="4"/>
  <c r="BV48" i="4"/>
  <c r="DA48" i="4"/>
  <c r="J49" i="4"/>
  <c r="AP49" i="4"/>
  <c r="BO49" i="4"/>
  <c r="CM49" i="4"/>
  <c r="DK49" i="4"/>
  <c r="R50" i="4"/>
  <c r="AM50" i="4"/>
  <c r="BD50" i="4"/>
  <c r="BS50" i="4"/>
  <c r="CK50" i="4"/>
  <c r="CZ50" i="4"/>
  <c r="DO50" i="4"/>
  <c r="P51" i="4"/>
  <c r="AE51" i="4"/>
  <c r="AT51" i="4"/>
  <c r="BL51" i="4"/>
  <c r="CA51" i="4"/>
  <c r="CP51" i="4"/>
  <c r="DF51" i="4"/>
  <c r="D52" i="4"/>
  <c r="R52" i="4"/>
  <c r="AF52" i="4"/>
  <c r="AT52" i="4"/>
  <c r="BI52" i="4"/>
  <c r="BX52" i="4"/>
  <c r="CK52" i="4"/>
  <c r="CW52" i="4"/>
  <c r="DI52" i="4"/>
  <c r="D53" i="4"/>
  <c r="P53" i="4"/>
  <c r="AB53" i="4"/>
  <c r="AN53" i="4"/>
  <c r="AZ53" i="4"/>
  <c r="BL53" i="4"/>
  <c r="BX53" i="4"/>
  <c r="CJ53" i="4"/>
  <c r="CV53" i="4"/>
  <c r="DH53" i="4"/>
  <c r="C54" i="4"/>
  <c r="O54" i="4"/>
  <c r="AA54" i="4"/>
  <c r="AM54" i="4"/>
  <c r="AY54" i="4"/>
  <c r="BK54" i="4"/>
  <c r="BW54" i="4"/>
  <c r="CI54" i="4"/>
  <c r="CU54" i="4"/>
  <c r="DG54" i="4"/>
  <c r="DS54" i="4"/>
  <c r="N55" i="4"/>
  <c r="Z55" i="4"/>
  <c r="AL55" i="4"/>
  <c r="AX55" i="4"/>
  <c r="BJ55" i="4"/>
  <c r="BV55" i="4"/>
  <c r="CH55" i="4"/>
  <c r="CT55" i="4"/>
  <c r="DF55" i="4"/>
  <c r="DR55" i="4"/>
  <c r="M56" i="4"/>
  <c r="Y56" i="4"/>
  <c r="AK56" i="4"/>
  <c r="AW56" i="4"/>
  <c r="BI56" i="4"/>
  <c r="BU56" i="4"/>
  <c r="CG56" i="4"/>
  <c r="CS56" i="4"/>
  <c r="DE56" i="4"/>
  <c r="DQ56" i="4"/>
  <c r="L57" i="4"/>
  <c r="X57" i="4"/>
  <c r="AJ57" i="4"/>
  <c r="AV57" i="4"/>
  <c r="BH57" i="4"/>
  <c r="BT57" i="4"/>
  <c r="CF57" i="4"/>
  <c r="CR57" i="4"/>
  <c r="DD57" i="4"/>
  <c r="DP57" i="4"/>
  <c r="K58" i="4"/>
  <c r="W58" i="4"/>
  <c r="AI58" i="4"/>
  <c r="AU58" i="4"/>
  <c r="BG58" i="4"/>
  <c r="BS58" i="4"/>
  <c r="CE58" i="4"/>
  <c r="CQ58" i="4"/>
  <c r="DC58" i="4"/>
  <c r="DO58" i="4"/>
  <c r="J59" i="4"/>
  <c r="V59" i="4"/>
  <c r="AH59" i="4"/>
  <c r="AT59" i="4"/>
  <c r="BF59" i="4"/>
  <c r="BR59" i="4"/>
  <c r="CD59" i="4"/>
  <c r="CP59" i="4"/>
  <c r="DB59" i="4"/>
  <c r="DN59" i="4"/>
  <c r="I60" i="4"/>
  <c r="U60" i="4"/>
  <c r="AG60" i="4"/>
  <c r="AS60" i="4"/>
  <c r="BE60" i="4"/>
  <c r="BQ60" i="4"/>
  <c r="CC60" i="4"/>
  <c r="CO60" i="4"/>
  <c r="DA60" i="4"/>
  <c r="DM60" i="4"/>
  <c r="H61" i="4"/>
  <c r="T61" i="4"/>
  <c r="AF61" i="4"/>
  <c r="AR61" i="4"/>
  <c r="BD61" i="4"/>
  <c r="BP61" i="4"/>
  <c r="CB61" i="4"/>
  <c r="CN61" i="4"/>
  <c r="CZ61" i="4"/>
  <c r="DL61" i="4"/>
  <c r="G62" i="4"/>
  <c r="S62" i="4"/>
  <c r="AE62" i="4"/>
  <c r="AQ62" i="4"/>
  <c r="BC62" i="4"/>
  <c r="BO62" i="4"/>
  <c r="CA62" i="4"/>
  <c r="CM62" i="4"/>
  <c r="CY62" i="4"/>
  <c r="DK62" i="4"/>
  <c r="F63" i="4"/>
  <c r="R63" i="4"/>
  <c r="AD63" i="4"/>
  <c r="AP63" i="4"/>
  <c r="BB63" i="4"/>
  <c r="BN63" i="4"/>
  <c r="BL23" i="4"/>
  <c r="AH27" i="4"/>
  <c r="BN29" i="4"/>
  <c r="AC31" i="4"/>
  <c r="CI32" i="4"/>
  <c r="P34" i="4"/>
  <c r="R35" i="4"/>
  <c r="DR35" i="4"/>
  <c r="CW36" i="4"/>
  <c r="CA37" i="4"/>
  <c r="BA38" i="4"/>
  <c r="T39" i="4"/>
  <c r="DE39" i="4"/>
  <c r="BP40" i="4"/>
  <c r="K41" i="4"/>
  <c r="BW41" i="4"/>
  <c r="R42" i="4"/>
  <c r="CD42" i="4"/>
  <c r="Y43" i="4"/>
  <c r="CK43" i="4"/>
  <c r="AD44" i="4"/>
  <c r="BZ44" i="4"/>
  <c r="E45" i="4"/>
  <c r="BA45" i="4"/>
  <c r="CW45" i="4"/>
  <c r="AB46" i="4"/>
  <c r="BX46" i="4"/>
  <c r="C47" i="4"/>
  <c r="AR47" i="4"/>
  <c r="BX47" i="4"/>
  <c r="DF47" i="4"/>
  <c r="U48" i="4"/>
  <c r="AU48" i="4"/>
  <c r="CA48" i="4"/>
  <c r="DB48" i="4"/>
  <c r="M49" i="4"/>
  <c r="AR49" i="4"/>
  <c r="BP49" i="4"/>
  <c r="CN49" i="4"/>
  <c r="DL49" i="4"/>
  <c r="S50" i="4"/>
  <c r="AO50" i="4"/>
  <c r="BE50" i="4"/>
  <c r="BT50" i="4"/>
  <c r="CL50" i="4"/>
  <c r="DA50" i="4"/>
  <c r="DP50" i="4"/>
  <c r="Q51" i="4"/>
  <c r="AF51" i="4"/>
  <c r="AU51" i="4"/>
  <c r="BM51" i="4"/>
  <c r="CB51" i="4"/>
  <c r="CQ51" i="4"/>
  <c r="DH51" i="4"/>
  <c r="E52" i="4"/>
  <c r="S52" i="4"/>
  <c r="AG52" i="4"/>
  <c r="AU52" i="4"/>
  <c r="BK52" i="4"/>
  <c r="BY52" i="4"/>
  <c r="CL52" i="4"/>
  <c r="CX52" i="4"/>
  <c r="DJ52" i="4"/>
  <c r="E53" i="4"/>
  <c r="Q53" i="4"/>
  <c r="AC53" i="4"/>
  <c r="AO53" i="4"/>
  <c r="BA53" i="4"/>
  <c r="BM53" i="4"/>
  <c r="BY53" i="4"/>
  <c r="CK53" i="4"/>
  <c r="CW53" i="4"/>
  <c r="DI53" i="4"/>
  <c r="D54" i="4"/>
  <c r="P54" i="4"/>
  <c r="AB54" i="4"/>
  <c r="AN54" i="4"/>
  <c r="AZ54" i="4"/>
  <c r="BL54" i="4"/>
  <c r="BX54" i="4"/>
  <c r="CJ54" i="4"/>
  <c r="CV54" i="4"/>
  <c r="DH54" i="4"/>
  <c r="C55" i="4"/>
  <c r="O55" i="4"/>
  <c r="AA55" i="4"/>
  <c r="AM55" i="4"/>
  <c r="AY55" i="4"/>
  <c r="BK55" i="4"/>
  <c r="BW55" i="4"/>
  <c r="CI55" i="4"/>
  <c r="CU55" i="4"/>
  <c r="DG55" i="4"/>
  <c r="DS55" i="4"/>
  <c r="N56" i="4"/>
  <c r="Z56" i="4"/>
  <c r="AL56" i="4"/>
  <c r="AX56" i="4"/>
  <c r="BJ56" i="4"/>
  <c r="BV56" i="4"/>
  <c r="CH56" i="4"/>
  <c r="CT56" i="4"/>
  <c r="DF56" i="4"/>
  <c r="DR56" i="4"/>
  <c r="M57" i="4"/>
  <c r="Y57" i="4"/>
  <c r="AK57" i="4"/>
  <c r="AW57" i="4"/>
  <c r="BI57" i="4"/>
  <c r="BU57" i="4"/>
  <c r="CG57" i="4"/>
  <c r="CS57" i="4"/>
  <c r="DE57" i="4"/>
  <c r="DQ57" i="4"/>
  <c r="L58" i="4"/>
  <c r="X58" i="4"/>
  <c r="AJ58" i="4"/>
  <c r="AV58" i="4"/>
  <c r="BH58" i="4"/>
  <c r="BT58" i="4"/>
  <c r="CF58" i="4"/>
  <c r="CR58" i="4"/>
  <c r="DD58" i="4"/>
  <c r="DP58" i="4"/>
  <c r="K59" i="4"/>
  <c r="W59" i="4"/>
  <c r="AI59" i="4"/>
  <c r="AU59" i="4"/>
  <c r="BG59" i="4"/>
  <c r="BS59" i="4"/>
  <c r="CE59" i="4"/>
  <c r="CQ59" i="4"/>
  <c r="DC59" i="4"/>
  <c r="DO59" i="4"/>
  <c r="J60" i="4"/>
  <c r="V60" i="4"/>
  <c r="AH60" i="4"/>
  <c r="AT60" i="4"/>
  <c r="BF60" i="4"/>
  <c r="BR60" i="4"/>
  <c r="CD60" i="4"/>
  <c r="CP60" i="4"/>
  <c r="DB60" i="4"/>
  <c r="DN60" i="4"/>
  <c r="I61" i="4"/>
  <c r="U61" i="4"/>
  <c r="AG61" i="4"/>
  <c r="AS61" i="4"/>
  <c r="BE61" i="4"/>
  <c r="BQ61" i="4"/>
  <c r="CC61" i="4"/>
  <c r="CO61" i="4"/>
  <c r="DA61" i="4"/>
  <c r="DM61" i="4"/>
  <c r="H62" i="4"/>
  <c r="T62" i="4"/>
  <c r="AF62" i="4"/>
  <c r="AR62" i="4"/>
  <c r="BD62" i="4"/>
  <c r="BP62" i="4"/>
  <c r="CB62" i="4"/>
  <c r="CN62" i="4"/>
  <c r="CZ62" i="4"/>
  <c r="DL62" i="4"/>
  <c r="G63" i="4"/>
  <c r="S63" i="4"/>
  <c r="AE63" i="4"/>
  <c r="AQ63" i="4"/>
  <c r="BC63" i="4"/>
  <c r="BO63" i="4"/>
  <c r="CA63" i="4"/>
  <c r="CM63" i="4"/>
  <c r="CY63" i="4"/>
  <c r="DK63" i="4"/>
  <c r="F64" i="4"/>
  <c r="R64" i="4"/>
  <c r="AD64" i="4"/>
  <c r="AP64" i="4"/>
  <c r="BB64" i="4"/>
  <c r="BN64" i="4"/>
  <c r="BZ64" i="4"/>
  <c r="CL64" i="4"/>
  <c r="CX64" i="4"/>
  <c r="DJ64" i="4"/>
  <c r="E65" i="4"/>
  <c r="Q65" i="4"/>
  <c r="AC65" i="4"/>
  <c r="AO65" i="4"/>
  <c r="BA65" i="4"/>
  <c r="BM65" i="4"/>
  <c r="BY65" i="4"/>
  <c r="CK65" i="4"/>
  <c r="CW65" i="4"/>
  <c r="DI65" i="4"/>
  <c r="D66" i="4"/>
  <c r="P66" i="4"/>
  <c r="AB66" i="4"/>
  <c r="AN66" i="4"/>
  <c r="AZ66" i="4"/>
  <c r="BL66" i="4"/>
  <c r="BX66" i="4"/>
  <c r="CJ66" i="4"/>
  <c r="CV66" i="4"/>
  <c r="DH66" i="4"/>
  <c r="C67" i="4"/>
  <c r="O67" i="4"/>
  <c r="AA67" i="4"/>
  <c r="AM67" i="4"/>
  <c r="AY67" i="4"/>
  <c r="BK67" i="4"/>
  <c r="BW67" i="4"/>
  <c r="CI67" i="4"/>
  <c r="CU67" i="4"/>
  <c r="DG67" i="4"/>
  <c r="DS67" i="4"/>
  <c r="N68" i="4"/>
  <c r="Z68" i="4"/>
  <c r="AL68" i="4"/>
  <c r="AX68" i="4"/>
  <c r="BJ68" i="4"/>
  <c r="BU15" i="4"/>
  <c r="AN24" i="4"/>
  <c r="BY27" i="4"/>
  <c r="DA29" i="4"/>
  <c r="BM31" i="4"/>
  <c r="E33" i="4"/>
  <c r="AY34" i="4"/>
  <c r="AL35" i="4"/>
  <c r="R36" i="4"/>
  <c r="DN36" i="4"/>
  <c r="CR37" i="4"/>
  <c r="BR38" i="4"/>
  <c r="AM39" i="4"/>
  <c r="H40" i="4"/>
  <c r="CB40" i="4"/>
  <c r="W41" i="4"/>
  <c r="CI41" i="4"/>
  <c r="AD42" i="4"/>
  <c r="CP42" i="4"/>
  <c r="AK43" i="4"/>
  <c r="CW43" i="4"/>
  <c r="AH44" i="4"/>
  <c r="CD44" i="4"/>
  <c r="I45" i="4"/>
  <c r="BE45" i="4"/>
  <c r="DA45" i="4"/>
  <c r="AF46" i="4"/>
  <c r="CB46" i="4"/>
  <c r="E47" i="4"/>
  <c r="AU47" i="4"/>
  <c r="CC47" i="4"/>
  <c r="DN47" i="4"/>
  <c r="W48" i="4"/>
  <c r="BC48" i="4"/>
  <c r="CD48" i="4"/>
  <c r="DF48" i="4"/>
  <c r="T49" i="4"/>
  <c r="AT49" i="4"/>
  <c r="BR49" i="4"/>
  <c r="CP49" i="4"/>
  <c r="DN49" i="4"/>
  <c r="U50" i="4"/>
  <c r="AQ50" i="4"/>
  <c r="BG50" i="4"/>
  <c r="BY50" i="4"/>
  <c r="CN50" i="4"/>
  <c r="DC50" i="4"/>
  <c r="D51" i="4"/>
  <c r="S51" i="4"/>
  <c r="AH51" i="4"/>
  <c r="AZ51" i="4"/>
  <c r="BO51" i="4"/>
  <c r="CD51" i="4"/>
  <c r="CV51" i="4"/>
  <c r="DJ51" i="4"/>
  <c r="G52" i="4"/>
  <c r="U52" i="4"/>
  <c r="AI52" i="4"/>
  <c r="AY52" i="4"/>
  <c r="BM52" i="4"/>
  <c r="CA52" i="4"/>
  <c r="CN52" i="4"/>
  <c r="CZ52" i="4"/>
  <c r="DL52" i="4"/>
  <c r="G53" i="4"/>
  <c r="S53" i="4"/>
  <c r="AE53" i="4"/>
  <c r="AQ53" i="4"/>
  <c r="BC53" i="4"/>
  <c r="BO53" i="4"/>
  <c r="CA53" i="4"/>
  <c r="CM53" i="4"/>
  <c r="CY53" i="4"/>
  <c r="DK53" i="4"/>
  <c r="F54" i="4"/>
  <c r="R54" i="4"/>
  <c r="AD54" i="4"/>
  <c r="AP54" i="4"/>
  <c r="BB54" i="4"/>
  <c r="BN54" i="4"/>
  <c r="BZ54" i="4"/>
  <c r="CL54" i="4"/>
  <c r="CX54" i="4"/>
  <c r="DJ54" i="4"/>
  <c r="E55" i="4"/>
  <c r="Q55" i="4"/>
  <c r="AC55" i="4"/>
  <c r="AO55" i="4"/>
  <c r="BA55" i="4"/>
  <c r="BM55" i="4"/>
  <c r="BY55" i="4"/>
  <c r="CK55" i="4"/>
  <c r="CW55" i="4"/>
  <c r="DI55" i="4"/>
  <c r="D56" i="4"/>
  <c r="P56" i="4"/>
  <c r="AB56" i="4"/>
  <c r="AN56" i="4"/>
  <c r="AZ56" i="4"/>
  <c r="BL56" i="4"/>
  <c r="BX56" i="4"/>
  <c r="CJ56" i="4"/>
  <c r="CV56" i="4"/>
  <c r="DH56" i="4"/>
  <c r="C57" i="4"/>
  <c r="O57" i="4"/>
  <c r="AA57" i="4"/>
  <c r="AM57" i="4"/>
  <c r="AY57" i="4"/>
  <c r="BK57" i="4"/>
  <c r="BW57" i="4"/>
  <c r="CI57" i="4"/>
  <c r="CU57" i="4"/>
  <c r="DG57" i="4"/>
  <c r="DS57" i="4"/>
  <c r="N58" i="4"/>
  <c r="Z58" i="4"/>
  <c r="AL58" i="4"/>
  <c r="AX58" i="4"/>
  <c r="BJ58" i="4"/>
  <c r="BV58" i="4"/>
  <c r="CH58" i="4"/>
  <c r="CT58" i="4"/>
  <c r="DF58" i="4"/>
  <c r="DR58" i="4"/>
  <c r="M59" i="4"/>
  <c r="Y59" i="4"/>
  <c r="AK59" i="4"/>
  <c r="AW59" i="4"/>
  <c r="BI59" i="4"/>
  <c r="BU59" i="4"/>
  <c r="CG59" i="4"/>
  <c r="CS59" i="4"/>
  <c r="DE59" i="4"/>
  <c r="DQ59" i="4"/>
  <c r="L60" i="4"/>
  <c r="X60" i="4"/>
  <c r="AJ60" i="4"/>
  <c r="AV60" i="4"/>
  <c r="BH60" i="4"/>
  <c r="BT60" i="4"/>
  <c r="CF60" i="4"/>
  <c r="CR60" i="4"/>
  <c r="DD60" i="4"/>
  <c r="AA17" i="4"/>
  <c r="DD24" i="4"/>
  <c r="CU27" i="4"/>
  <c r="DP29" i="4"/>
  <c r="BP31" i="4"/>
  <c r="H33" i="4"/>
  <c r="BF34" i="4"/>
  <c r="AV35" i="4"/>
  <c r="AB36" i="4"/>
  <c r="E37" i="4"/>
  <c r="CW37" i="4"/>
  <c r="BU38" i="4"/>
  <c r="AQ39" i="4"/>
  <c r="L40" i="4"/>
  <c r="CF40" i="4"/>
  <c r="AA41" i="4"/>
  <c r="CM41" i="4"/>
  <c r="AH42" i="4"/>
  <c r="CT42" i="4"/>
  <c r="AO43" i="4"/>
  <c r="DA43" i="4"/>
  <c r="AR44" i="4"/>
  <c r="CN44" i="4"/>
  <c r="S45" i="4"/>
  <c r="BO45" i="4"/>
  <c r="DK45" i="4"/>
  <c r="AP46" i="4"/>
  <c r="CL46" i="4"/>
  <c r="O47" i="4"/>
  <c r="AW47" i="4"/>
  <c r="CI47" i="4"/>
  <c r="DO47" i="4"/>
  <c r="Z48" i="4"/>
  <c r="BE48" i="4"/>
  <c r="CE48" i="4"/>
  <c r="DK48" i="4"/>
  <c r="U49" i="4"/>
  <c r="AW49" i="4"/>
  <c r="BU49" i="4"/>
  <c r="CS49" i="4"/>
  <c r="DQ49" i="4"/>
  <c r="X50" i="4"/>
  <c r="AR50" i="4"/>
  <c r="BH50" i="4"/>
  <c r="BZ50" i="4"/>
  <c r="CO50" i="4"/>
  <c r="DD50" i="4"/>
  <c r="E51" i="4"/>
  <c r="T51" i="4"/>
  <c r="AI51" i="4"/>
  <c r="BA51" i="4"/>
  <c r="BP51" i="4"/>
  <c r="CE51" i="4"/>
  <c r="CW51" i="4"/>
  <c r="DK51" i="4"/>
  <c r="H52" i="4"/>
  <c r="V52" i="4"/>
  <c r="AK52" i="4"/>
  <c r="AZ52" i="4"/>
  <c r="BN52" i="4"/>
  <c r="CB52" i="4"/>
  <c r="CO52" i="4"/>
  <c r="DA52" i="4"/>
  <c r="DM52" i="4"/>
  <c r="H53" i="4"/>
  <c r="T53" i="4"/>
  <c r="AF53" i="4"/>
  <c r="AR53" i="4"/>
  <c r="BD53" i="4"/>
  <c r="BP53" i="4"/>
  <c r="CB53" i="4"/>
  <c r="CN53" i="4"/>
  <c r="CZ53" i="4"/>
  <c r="DL53" i="4"/>
  <c r="G54" i="4"/>
  <c r="S54" i="4"/>
  <c r="AE54" i="4"/>
  <c r="AQ54" i="4"/>
  <c r="BC54" i="4"/>
  <c r="BO54" i="4"/>
  <c r="CA54" i="4"/>
  <c r="CM54" i="4"/>
  <c r="CY54" i="4"/>
  <c r="DK54" i="4"/>
  <c r="F55" i="4"/>
  <c r="R55" i="4"/>
  <c r="AD55" i="4"/>
  <c r="AP55" i="4"/>
  <c r="BB55" i="4"/>
  <c r="BN55" i="4"/>
  <c r="BZ55" i="4"/>
  <c r="CL55" i="4"/>
  <c r="CX55" i="4"/>
  <c r="DJ55" i="4"/>
  <c r="E56" i="4"/>
  <c r="Q56" i="4"/>
  <c r="AC56" i="4"/>
  <c r="AO56" i="4"/>
  <c r="BA56" i="4"/>
  <c r="BM56" i="4"/>
  <c r="BY56" i="4"/>
  <c r="CK56" i="4"/>
  <c r="CW56" i="4"/>
  <c r="DI56" i="4"/>
  <c r="D57" i="4"/>
  <c r="P57" i="4"/>
  <c r="AB57" i="4"/>
  <c r="AN57" i="4"/>
  <c r="AZ57" i="4"/>
  <c r="BL57" i="4"/>
  <c r="BX57" i="4"/>
  <c r="CJ57" i="4"/>
  <c r="CV57" i="4"/>
  <c r="DH57" i="4"/>
  <c r="C58" i="4"/>
  <c r="O58" i="4"/>
  <c r="AA58" i="4"/>
  <c r="AM58" i="4"/>
  <c r="AY58" i="4"/>
  <c r="BK58" i="4"/>
  <c r="BW58" i="4"/>
  <c r="CI58" i="4"/>
  <c r="CU58" i="4"/>
  <c r="DG58" i="4"/>
  <c r="DS58" i="4"/>
  <c r="N59" i="4"/>
  <c r="Z59" i="4"/>
  <c r="AL59" i="4"/>
  <c r="AX59" i="4"/>
  <c r="BJ59" i="4"/>
  <c r="BV59" i="4"/>
  <c r="CH59" i="4"/>
  <c r="CT59" i="4"/>
  <c r="DF59" i="4"/>
  <c r="DR59" i="4"/>
  <c r="M60" i="4"/>
  <c r="Y60" i="4"/>
  <c r="AK60" i="4"/>
  <c r="AW60" i="4"/>
  <c r="BI60" i="4"/>
  <c r="BU60" i="4"/>
  <c r="CG60" i="4"/>
  <c r="CS60" i="4"/>
  <c r="DE60" i="4"/>
  <c r="DQ60" i="4"/>
  <c r="L61" i="4"/>
  <c r="X61" i="4"/>
  <c r="AJ61" i="4"/>
  <c r="AV61" i="4"/>
  <c r="BH61" i="4"/>
  <c r="BT61" i="4"/>
  <c r="CF61" i="4"/>
  <c r="CR61" i="4"/>
  <c r="DD61" i="4"/>
  <c r="AI27" i="4"/>
  <c r="X34" i="4"/>
  <c r="CC37" i="4"/>
  <c r="BQ40" i="4"/>
  <c r="CF42" i="4"/>
  <c r="CB44" i="4"/>
  <c r="AD46" i="4"/>
  <c r="BY47" i="4"/>
  <c r="CC48" i="4"/>
  <c r="BQ49" i="4"/>
  <c r="AP50" i="4"/>
  <c r="DB50" i="4"/>
  <c r="AX51" i="4"/>
  <c r="DI51" i="4"/>
  <c r="AW52" i="4"/>
  <c r="CY52" i="4"/>
  <c r="AD53" i="4"/>
  <c r="BZ53" i="4"/>
  <c r="E54" i="4"/>
  <c r="BA54" i="4"/>
  <c r="CW54" i="4"/>
  <c r="AB55" i="4"/>
  <c r="BX55" i="4"/>
  <c r="C56" i="4"/>
  <c r="AY56" i="4"/>
  <c r="CU56" i="4"/>
  <c r="Z57" i="4"/>
  <c r="BV57" i="4"/>
  <c r="DR57" i="4"/>
  <c r="AW58" i="4"/>
  <c r="CS58" i="4"/>
  <c r="X59" i="4"/>
  <c r="BT59" i="4"/>
  <c r="DP59" i="4"/>
  <c r="AU60" i="4"/>
  <c r="CQ60" i="4"/>
  <c r="K61" i="4"/>
  <c r="AH61" i="4"/>
  <c r="BA61" i="4"/>
  <c r="BV61" i="4"/>
  <c r="CQ61" i="4"/>
  <c r="DK61" i="4"/>
  <c r="K62" i="4"/>
  <c r="AA62" i="4"/>
  <c r="AP62" i="4"/>
  <c r="BG62" i="4"/>
  <c r="BW62" i="4"/>
  <c r="CL62" i="4"/>
  <c r="DC62" i="4"/>
  <c r="DS62" i="4"/>
  <c r="Q63" i="4"/>
  <c r="AH63" i="4"/>
  <c r="AX63" i="4"/>
  <c r="BM63" i="4"/>
  <c r="CC63" i="4"/>
  <c r="CQ63" i="4"/>
  <c r="DF63" i="4"/>
  <c r="C64" i="4"/>
  <c r="Q64" i="4"/>
  <c r="AF64" i="4"/>
  <c r="AT64" i="4"/>
  <c r="BI64" i="4"/>
  <c r="BW64" i="4"/>
  <c r="CK64" i="4"/>
  <c r="CZ64" i="4"/>
  <c r="DN64" i="4"/>
  <c r="L65" i="4"/>
  <c r="Z65" i="4"/>
  <c r="AN65" i="4"/>
  <c r="BC65" i="4"/>
  <c r="BQ65" i="4"/>
  <c r="CF65" i="4"/>
  <c r="CT65" i="4"/>
  <c r="DH65" i="4"/>
  <c r="F66" i="4"/>
  <c r="T66" i="4"/>
  <c r="AI66" i="4"/>
  <c r="AW66" i="4"/>
  <c r="BK66" i="4"/>
  <c r="BZ66" i="4"/>
  <c r="CN66" i="4"/>
  <c r="DC66" i="4"/>
  <c r="DQ66" i="4"/>
  <c r="N67" i="4"/>
  <c r="AC67" i="4"/>
  <c r="AQ67" i="4"/>
  <c r="BF67" i="4"/>
  <c r="BT67" i="4"/>
  <c r="CH67" i="4"/>
  <c r="CW67" i="4"/>
  <c r="DK67" i="4"/>
  <c r="I68" i="4"/>
  <c r="W68" i="4"/>
  <c r="AK68" i="4"/>
  <c r="AZ68" i="4"/>
  <c r="BN68" i="4"/>
  <c r="BZ68" i="4"/>
  <c r="CL68" i="4"/>
  <c r="CX68" i="4"/>
  <c r="DJ68" i="4"/>
  <c r="E69" i="4"/>
  <c r="Q69" i="4"/>
  <c r="AC69" i="4"/>
  <c r="AO69" i="4"/>
  <c r="BA69" i="4"/>
  <c r="BM69" i="4"/>
  <c r="BY69" i="4"/>
  <c r="CK69" i="4"/>
  <c r="CW69" i="4"/>
  <c r="DI69" i="4"/>
  <c r="D70" i="4"/>
  <c r="P70" i="4"/>
  <c r="AB70" i="4"/>
  <c r="AN70" i="4"/>
  <c r="AZ70" i="4"/>
  <c r="BL70" i="4"/>
  <c r="BX70" i="4"/>
  <c r="CJ70" i="4"/>
  <c r="CV70" i="4"/>
  <c r="DH70" i="4"/>
  <c r="C71" i="4"/>
  <c r="O71" i="4"/>
  <c r="AA71" i="4"/>
  <c r="AM71" i="4"/>
  <c r="AY71" i="4"/>
  <c r="BK71" i="4"/>
  <c r="BW71" i="4"/>
  <c r="CI71" i="4"/>
  <c r="CU71" i="4"/>
  <c r="DG71" i="4"/>
  <c r="DS71" i="4"/>
  <c r="N72" i="4"/>
  <c r="Z72" i="4"/>
  <c r="AL72" i="4"/>
  <c r="AX72" i="4"/>
  <c r="BJ72" i="4"/>
  <c r="BV72" i="4"/>
  <c r="CH72" i="4"/>
  <c r="CT72" i="4"/>
  <c r="DF72" i="4"/>
  <c r="DR72" i="4"/>
  <c r="M73" i="4"/>
  <c r="Y73" i="4"/>
  <c r="AK73" i="4"/>
  <c r="AW73" i="4"/>
  <c r="BI73" i="4"/>
  <c r="BU73" i="4"/>
  <c r="CG73" i="4"/>
  <c r="CS73" i="4"/>
  <c r="DE73" i="4"/>
  <c r="DQ73" i="4"/>
  <c r="L74" i="4"/>
  <c r="X74" i="4"/>
  <c r="AJ74" i="4"/>
  <c r="AV74" i="4"/>
  <c r="BH74" i="4"/>
  <c r="BT74" i="4"/>
  <c r="CF74" i="4"/>
  <c r="CR74" i="4"/>
  <c r="DD74" i="4"/>
  <c r="DP74" i="4"/>
  <c r="K75" i="4"/>
  <c r="W75" i="4"/>
  <c r="AI75" i="4"/>
  <c r="AU75" i="4"/>
  <c r="BG75" i="4"/>
  <c r="BS75" i="4"/>
  <c r="CE75" i="4"/>
  <c r="CQ75" i="4"/>
  <c r="DC75" i="4"/>
  <c r="DO75" i="4"/>
  <c r="J76" i="4"/>
  <c r="V76" i="4"/>
  <c r="AH76" i="4"/>
  <c r="AT76" i="4"/>
  <c r="BF76" i="4"/>
  <c r="BR76" i="4"/>
  <c r="DH27" i="4"/>
  <c r="BH34" i="4"/>
  <c r="DB37" i="4"/>
  <c r="CH40" i="4"/>
  <c r="CU42" i="4"/>
  <c r="CQ44" i="4"/>
  <c r="AS46" i="4"/>
  <c r="CK47" i="4"/>
  <c r="CH48" i="4"/>
  <c r="BZ49" i="4"/>
  <c r="AS50" i="4"/>
  <c r="DG50" i="4"/>
  <c r="BB51" i="4"/>
  <c r="DL51" i="4"/>
  <c r="BA52" i="4"/>
  <c r="DB52" i="4"/>
  <c r="AG53" i="4"/>
  <c r="CC53" i="4"/>
  <c r="H54" i="4"/>
  <c r="BD54" i="4"/>
  <c r="CZ54" i="4"/>
  <c r="AE55" i="4"/>
  <c r="CA55" i="4"/>
  <c r="F56" i="4"/>
  <c r="BB56" i="4"/>
  <c r="CX56" i="4"/>
  <c r="AC57" i="4"/>
  <c r="BY57" i="4"/>
  <c r="D58" i="4"/>
  <c r="AZ58" i="4"/>
  <c r="CV58" i="4"/>
  <c r="AA59" i="4"/>
  <c r="BW59" i="4"/>
  <c r="DS59" i="4"/>
  <c r="AX60" i="4"/>
  <c r="CT60" i="4"/>
  <c r="M61" i="4"/>
  <c r="AI61" i="4"/>
  <c r="BC61" i="4"/>
  <c r="BX61" i="4"/>
  <c r="CS61" i="4"/>
  <c r="DN61" i="4"/>
  <c r="L62" i="4"/>
  <c r="AB62" i="4"/>
  <c r="AS62" i="4"/>
  <c r="BH62" i="4"/>
  <c r="BX62" i="4"/>
  <c r="CO62" i="4"/>
  <c r="DD62" i="4"/>
  <c r="C63" i="4"/>
  <c r="T63" i="4"/>
  <c r="AI63" i="4"/>
  <c r="AY63" i="4"/>
  <c r="BP63" i="4"/>
  <c r="CD63" i="4"/>
  <c r="CR63" i="4"/>
  <c r="DG63" i="4"/>
  <c r="D64" i="4"/>
  <c r="S64" i="4"/>
  <c r="AG64" i="4"/>
  <c r="AU64" i="4"/>
  <c r="BJ64" i="4"/>
  <c r="BX64" i="4"/>
  <c r="CM64" i="4"/>
  <c r="DA64" i="4"/>
  <c r="DO64" i="4"/>
  <c r="M65" i="4"/>
  <c r="AA65" i="4"/>
  <c r="AP65" i="4"/>
  <c r="BD65" i="4"/>
  <c r="BR65" i="4"/>
  <c r="CG65" i="4"/>
  <c r="CU65" i="4"/>
  <c r="DJ65" i="4"/>
  <c r="G66" i="4"/>
  <c r="U66" i="4"/>
  <c r="AJ66" i="4"/>
  <c r="AX66" i="4"/>
  <c r="BM66" i="4"/>
  <c r="CA66" i="4"/>
  <c r="CO66" i="4"/>
  <c r="DD66" i="4"/>
  <c r="DR66" i="4"/>
  <c r="P67" i="4"/>
  <c r="AD67" i="4"/>
  <c r="AR67" i="4"/>
  <c r="BG67" i="4"/>
  <c r="BU67" i="4"/>
  <c r="CJ67" i="4"/>
  <c r="CX67" i="4"/>
  <c r="DL67" i="4"/>
  <c r="J68" i="4"/>
  <c r="X68" i="4"/>
  <c r="AM68" i="4"/>
  <c r="BA68" i="4"/>
  <c r="BO68" i="4"/>
  <c r="CA68" i="4"/>
  <c r="CM68" i="4"/>
  <c r="CY68" i="4"/>
  <c r="DK68" i="4"/>
  <c r="F69" i="4"/>
  <c r="R69" i="4"/>
  <c r="AD69" i="4"/>
  <c r="AE28" i="4"/>
  <c r="BX34" i="4"/>
  <c r="DS37" i="4"/>
  <c r="CR40" i="4"/>
  <c r="DF42" i="4"/>
  <c r="CR44" i="4"/>
  <c r="AT46" i="4"/>
  <c r="CM47" i="4"/>
  <c r="CM48" i="4"/>
  <c r="CA49" i="4"/>
  <c r="AT50" i="4"/>
  <c r="DI50" i="4"/>
  <c r="BC51" i="4"/>
  <c r="DM51" i="4"/>
  <c r="BB52" i="4"/>
  <c r="DC52" i="4"/>
  <c r="AH53" i="4"/>
  <c r="CD53" i="4"/>
  <c r="I54" i="4"/>
  <c r="BE54" i="4"/>
  <c r="DA54" i="4"/>
  <c r="AF55" i="4"/>
  <c r="CB55" i="4"/>
  <c r="G56" i="4"/>
  <c r="BC56" i="4"/>
  <c r="CY56" i="4"/>
  <c r="AD57" i="4"/>
  <c r="BZ57" i="4"/>
  <c r="E58" i="4"/>
  <c r="BA58" i="4"/>
  <c r="CW58" i="4"/>
  <c r="AB59" i="4"/>
  <c r="BX59" i="4"/>
  <c r="C60" i="4"/>
  <c r="AY60" i="4"/>
  <c r="CU60" i="4"/>
  <c r="N61" i="4"/>
  <c r="AK61" i="4"/>
  <c r="BF61" i="4"/>
  <c r="BY61" i="4"/>
  <c r="CT61" i="4"/>
  <c r="DO61" i="4"/>
  <c r="M62" i="4"/>
  <c r="AC62" i="4"/>
  <c r="AT62" i="4"/>
  <c r="BI62" i="4"/>
  <c r="BY62" i="4"/>
  <c r="CP62" i="4"/>
  <c r="DE62" i="4"/>
  <c r="D63" i="4"/>
  <c r="U63" i="4"/>
  <c r="AJ63" i="4"/>
  <c r="AZ63" i="4"/>
  <c r="BQ63" i="4"/>
  <c r="CE63" i="4"/>
  <c r="CT63" i="4"/>
  <c r="DH63" i="4"/>
  <c r="E64" i="4"/>
  <c r="T64" i="4"/>
  <c r="AH64" i="4"/>
  <c r="AW64" i="4"/>
  <c r="BK64" i="4"/>
  <c r="BY64" i="4"/>
  <c r="CN64" i="4"/>
  <c r="DB64" i="4"/>
  <c r="DQ64" i="4"/>
  <c r="N65" i="4"/>
  <c r="AB65" i="4"/>
  <c r="AQ65" i="4"/>
  <c r="BE65" i="4"/>
  <c r="BT65" i="4"/>
  <c r="CH65" i="4"/>
  <c r="CV65" i="4"/>
  <c r="DK65" i="4"/>
  <c r="H66" i="4"/>
  <c r="W66" i="4"/>
  <c r="AK66" i="4"/>
  <c r="AY66" i="4"/>
  <c r="BN66" i="4"/>
  <c r="CB66" i="4"/>
  <c r="CQ66" i="4"/>
  <c r="DE66" i="4"/>
  <c r="DS66" i="4"/>
  <c r="Q67" i="4"/>
  <c r="AE67" i="4"/>
  <c r="AT67" i="4"/>
  <c r="BH67" i="4"/>
  <c r="BV67" i="4"/>
  <c r="CK67" i="4"/>
  <c r="CY67" i="4"/>
  <c r="DN67" i="4"/>
  <c r="K68" i="4"/>
  <c r="Y68" i="4"/>
  <c r="AN68" i="4"/>
  <c r="BB68" i="4"/>
  <c r="BP68" i="4"/>
  <c r="CB68" i="4"/>
  <c r="CN68" i="4"/>
  <c r="CZ68" i="4"/>
  <c r="DL68" i="4"/>
  <c r="G69" i="4"/>
  <c r="S69" i="4"/>
  <c r="AE69" i="4"/>
  <c r="AQ69" i="4"/>
  <c r="BC69" i="4"/>
  <c r="BO29" i="4"/>
  <c r="S35" i="4"/>
  <c r="BD38" i="4"/>
  <c r="M41" i="4"/>
  <c r="Z43" i="4"/>
  <c r="G45" i="4"/>
  <c r="BZ46" i="4"/>
  <c r="DL47" i="4"/>
  <c r="DC48" i="4"/>
  <c r="CO49" i="4"/>
  <c r="BF50" i="4"/>
  <c r="DS50" i="4"/>
  <c r="BN51" i="4"/>
  <c r="F52" i="4"/>
  <c r="BL52" i="4"/>
  <c r="DK52" i="4"/>
  <c r="AP53" i="4"/>
  <c r="CL53" i="4"/>
  <c r="Q54" i="4"/>
  <c r="BM54" i="4"/>
  <c r="DI54" i="4"/>
  <c r="AN55" i="4"/>
  <c r="CJ55" i="4"/>
  <c r="O56" i="4"/>
  <c r="BK56" i="4"/>
  <c r="DG56" i="4"/>
  <c r="AL57" i="4"/>
  <c r="CH57" i="4"/>
  <c r="M58" i="4"/>
  <c r="BI58" i="4"/>
  <c r="DE58" i="4"/>
  <c r="AJ59" i="4"/>
  <c r="CF59" i="4"/>
  <c r="K60" i="4"/>
  <c r="BG60" i="4"/>
  <c r="DC60" i="4"/>
  <c r="P61" i="4"/>
  <c r="AL61" i="4"/>
  <c r="BG61" i="4"/>
  <c r="CA61" i="4"/>
  <c r="CV61" i="4"/>
  <c r="DP61" i="4"/>
  <c r="O62" i="4"/>
  <c r="AD62" i="4"/>
  <c r="AU62" i="4"/>
  <c r="BK62" i="4"/>
  <c r="BZ62" i="4"/>
  <c r="CQ62" i="4"/>
  <c r="DG62" i="4"/>
  <c r="E63" i="4"/>
  <c r="V63" i="4"/>
  <c r="AL63" i="4"/>
  <c r="BA63" i="4"/>
  <c r="BR63" i="4"/>
  <c r="CF63" i="4"/>
  <c r="CU63" i="4"/>
  <c r="DI63" i="4"/>
  <c r="G64" i="4"/>
  <c r="U64" i="4"/>
  <c r="AI64" i="4"/>
  <c r="AX64" i="4"/>
  <c r="BL64" i="4"/>
  <c r="CA64" i="4"/>
  <c r="CO64" i="4"/>
  <c r="DC64" i="4"/>
  <c r="DR64" i="4"/>
  <c r="O65" i="4"/>
  <c r="AD65" i="4"/>
  <c r="AR65" i="4"/>
  <c r="BF65" i="4"/>
  <c r="BU65" i="4"/>
  <c r="CI65" i="4"/>
  <c r="CX65" i="4"/>
  <c r="DL65" i="4"/>
  <c r="I66" i="4"/>
  <c r="X66" i="4"/>
  <c r="AL66" i="4"/>
  <c r="BA66" i="4"/>
  <c r="BO66" i="4"/>
  <c r="CC66" i="4"/>
  <c r="CR66" i="4"/>
  <c r="DF66" i="4"/>
  <c r="D67" i="4"/>
  <c r="R67" i="4"/>
  <c r="AF67" i="4"/>
  <c r="AU67" i="4"/>
  <c r="BI67" i="4"/>
  <c r="BX67" i="4"/>
  <c r="CL67" i="4"/>
  <c r="CZ67" i="4"/>
  <c r="DO67" i="4"/>
  <c r="L68" i="4"/>
  <c r="AA68" i="4"/>
  <c r="AO68" i="4"/>
  <c r="BC68" i="4"/>
  <c r="BQ68" i="4"/>
  <c r="CC68" i="4"/>
  <c r="CO68" i="4"/>
  <c r="DA68" i="4"/>
  <c r="DM68" i="4"/>
  <c r="H69" i="4"/>
  <c r="T69" i="4"/>
  <c r="F30" i="4"/>
  <c r="AW35" i="4"/>
  <c r="BW38" i="4"/>
  <c r="AB41" i="4"/>
  <c r="AP43" i="4"/>
  <c r="V45" i="4"/>
  <c r="CO46" i="4"/>
  <c r="DP47" i="4"/>
  <c r="DM48" i="4"/>
  <c r="CX49" i="4"/>
  <c r="BK50" i="4"/>
  <c r="F51" i="4"/>
  <c r="BQ51" i="4"/>
  <c r="I52" i="4"/>
  <c r="BO52" i="4"/>
  <c r="DN52" i="4"/>
  <c r="AS53" i="4"/>
  <c r="CO53" i="4"/>
  <c r="T54" i="4"/>
  <c r="BP54" i="4"/>
  <c r="DL54" i="4"/>
  <c r="AQ55" i="4"/>
  <c r="CM55" i="4"/>
  <c r="R56" i="4"/>
  <c r="BN56" i="4"/>
  <c r="DJ56" i="4"/>
  <c r="AO57" i="4"/>
  <c r="CK57" i="4"/>
  <c r="P58" i="4"/>
  <c r="BL58" i="4"/>
  <c r="DH58" i="4"/>
  <c r="AM59" i="4"/>
  <c r="CI59" i="4"/>
  <c r="N60" i="4"/>
  <c r="BJ60" i="4"/>
  <c r="DF60" i="4"/>
  <c r="Q61" i="4"/>
  <c r="AN61" i="4"/>
  <c r="BI61" i="4"/>
  <c r="CD61" i="4"/>
  <c r="CW61" i="4"/>
  <c r="DQ61" i="4"/>
  <c r="P62" i="4"/>
  <c r="AG62" i="4"/>
  <c r="AV62" i="4"/>
  <c r="BL62" i="4"/>
  <c r="CC62" i="4"/>
  <c r="CR62" i="4"/>
  <c r="DH62" i="4"/>
  <c r="H63" i="4"/>
  <c r="W63" i="4"/>
  <c r="AM63" i="4"/>
  <c r="BD63" i="4"/>
  <c r="BS63" i="4"/>
  <c r="CH63" i="4"/>
  <c r="CV63" i="4"/>
  <c r="DJ63" i="4"/>
  <c r="H64" i="4"/>
  <c r="V64" i="4"/>
  <c r="AK64" i="4"/>
  <c r="AY64" i="4"/>
  <c r="BM64" i="4"/>
  <c r="CB64" i="4"/>
  <c r="CP64" i="4"/>
  <c r="DE64" i="4"/>
  <c r="DS64" i="4"/>
  <c r="P65" i="4"/>
  <c r="AE65" i="4"/>
  <c r="AS65" i="4"/>
  <c r="BH65" i="4"/>
  <c r="BV65" i="4"/>
  <c r="CJ65" i="4"/>
  <c r="CY65" i="4"/>
  <c r="DM65" i="4"/>
  <c r="K66" i="4"/>
  <c r="Y66" i="4"/>
  <c r="AM66" i="4"/>
  <c r="BB66" i="4"/>
  <c r="BP66" i="4"/>
  <c r="CE66" i="4"/>
  <c r="CS66" i="4"/>
  <c r="DG66" i="4"/>
  <c r="E67" i="4"/>
  <c r="S67" i="4"/>
  <c r="AH67" i="4"/>
  <c r="AV67" i="4"/>
  <c r="BJ67" i="4"/>
  <c r="BY67" i="4"/>
  <c r="CM67" i="4"/>
  <c r="DB67" i="4"/>
  <c r="DP67" i="4"/>
  <c r="M68" i="4"/>
  <c r="AB68" i="4"/>
  <c r="AP68" i="4"/>
  <c r="BE68" i="4"/>
  <c r="BR68" i="4"/>
  <c r="CD68" i="4"/>
  <c r="CP68" i="4"/>
  <c r="DB68" i="4"/>
  <c r="DN68" i="4"/>
  <c r="I69" i="4"/>
  <c r="U69" i="4"/>
  <c r="AG69" i="4"/>
  <c r="AS69" i="4"/>
  <c r="BE69" i="4"/>
  <c r="BQ69" i="4"/>
  <c r="CC69" i="4"/>
  <c r="CO69" i="4"/>
  <c r="DA69" i="4"/>
  <c r="DM69" i="4"/>
  <c r="H70" i="4"/>
  <c r="T70" i="4"/>
  <c r="AF70" i="4"/>
  <c r="AR70" i="4"/>
  <c r="BD70" i="4"/>
  <c r="BP70" i="4"/>
  <c r="CB70" i="4"/>
  <c r="CN70" i="4"/>
  <c r="CZ70" i="4"/>
  <c r="DL70" i="4"/>
  <c r="G71" i="4"/>
  <c r="S71" i="4"/>
  <c r="AE71" i="4"/>
  <c r="AQ71" i="4"/>
  <c r="BC71" i="4"/>
  <c r="BO71" i="4"/>
  <c r="CA71" i="4"/>
  <c r="CM71" i="4"/>
  <c r="CY71" i="4"/>
  <c r="DK71" i="4"/>
  <c r="F72" i="4"/>
  <c r="R72" i="4"/>
  <c r="AD72" i="4"/>
  <c r="AP72" i="4"/>
  <c r="BB72" i="4"/>
  <c r="BN72" i="4"/>
  <c r="BZ72" i="4"/>
  <c r="CL72" i="4"/>
  <c r="CX72" i="4"/>
  <c r="DJ72" i="4"/>
  <c r="E73" i="4"/>
  <c r="Q73" i="4"/>
  <c r="AC73" i="4"/>
  <c r="AO73" i="4"/>
  <c r="BA73" i="4"/>
  <c r="BM73" i="4"/>
  <c r="BY73" i="4"/>
  <c r="CK73" i="4"/>
  <c r="CW73" i="4"/>
  <c r="DI73" i="4"/>
  <c r="D74" i="4"/>
  <c r="P74" i="4"/>
  <c r="AB74" i="4"/>
  <c r="AN74" i="4"/>
  <c r="AZ74" i="4"/>
  <c r="BL74" i="4"/>
  <c r="BX74" i="4"/>
  <c r="CJ74" i="4"/>
  <c r="CV74" i="4"/>
  <c r="DH74" i="4"/>
  <c r="C75" i="4"/>
  <c r="O75" i="4"/>
  <c r="AA75" i="4"/>
  <c r="AM75" i="4"/>
  <c r="AY75" i="4"/>
  <c r="AX30" i="4"/>
  <c r="BN35" i="4"/>
  <c r="CO38" i="4"/>
  <c r="AM41" i="4"/>
  <c r="BA43" i="4"/>
  <c r="W45" i="4"/>
  <c r="CP46" i="4"/>
  <c r="DS47" i="4"/>
  <c r="DN48" i="4"/>
  <c r="CY49" i="4"/>
  <c r="BM50" i="4"/>
  <c r="G51" i="4"/>
  <c r="BR51" i="4"/>
  <c r="J52" i="4"/>
  <c r="BP52" i="4"/>
  <c r="DO52" i="4"/>
  <c r="AT53" i="4"/>
  <c r="CP53" i="4"/>
  <c r="U54" i="4"/>
  <c r="BQ54" i="4"/>
  <c r="DM54" i="4"/>
  <c r="AR55" i="4"/>
  <c r="CN55" i="4"/>
  <c r="S56" i="4"/>
  <c r="BO56" i="4"/>
  <c r="DK56" i="4"/>
  <c r="AP57" i="4"/>
  <c r="CL57" i="4"/>
  <c r="Q58" i="4"/>
  <c r="BM58" i="4"/>
  <c r="DI58" i="4"/>
  <c r="AN59" i="4"/>
  <c r="CJ59" i="4"/>
  <c r="O60" i="4"/>
  <c r="BK60" i="4"/>
  <c r="DG60" i="4"/>
  <c r="V61" i="4"/>
  <c r="AO61" i="4"/>
  <c r="BJ61" i="4"/>
  <c r="CE61" i="4"/>
  <c r="CY61" i="4"/>
  <c r="DR61" i="4"/>
  <c r="Q62" i="4"/>
  <c r="AH62" i="4"/>
  <c r="AW62" i="4"/>
  <c r="BM62" i="4"/>
  <c r="CD62" i="4"/>
  <c r="CS62" i="4"/>
  <c r="DI62" i="4"/>
  <c r="I63" i="4"/>
  <c r="X63" i="4"/>
  <c r="AN63" i="4"/>
  <c r="BE63" i="4"/>
  <c r="BT63" i="4"/>
  <c r="CI63" i="4"/>
  <c r="CW63" i="4"/>
  <c r="DL63" i="4"/>
  <c r="I64" i="4"/>
  <c r="W64" i="4"/>
  <c r="AL64" i="4"/>
  <c r="AZ64" i="4"/>
  <c r="BO64" i="4"/>
  <c r="CC64" i="4"/>
  <c r="CQ64" i="4"/>
  <c r="DF64" i="4"/>
  <c r="C65" i="4"/>
  <c r="R65" i="4"/>
  <c r="AF65" i="4"/>
  <c r="AT65" i="4"/>
  <c r="BI65" i="4"/>
  <c r="BW65" i="4"/>
  <c r="CL65" i="4"/>
  <c r="CZ65" i="4"/>
  <c r="DN65" i="4"/>
  <c r="L66" i="4"/>
  <c r="Z66" i="4"/>
  <c r="AO66" i="4"/>
  <c r="BC66" i="4"/>
  <c r="BQ66" i="4"/>
  <c r="CF66" i="4"/>
  <c r="CT66" i="4"/>
  <c r="DI66" i="4"/>
  <c r="F67" i="4"/>
  <c r="T67" i="4"/>
  <c r="AI67" i="4"/>
  <c r="AW67" i="4"/>
  <c r="BL67" i="4"/>
  <c r="BZ67" i="4"/>
  <c r="CN67" i="4"/>
  <c r="DC67" i="4"/>
  <c r="DQ67" i="4"/>
  <c r="O68" i="4"/>
  <c r="AC68" i="4"/>
  <c r="AQ68" i="4"/>
  <c r="BF68" i="4"/>
  <c r="BS68" i="4"/>
  <c r="CE68" i="4"/>
  <c r="CQ68" i="4"/>
  <c r="DC68" i="4"/>
  <c r="DO68" i="4"/>
  <c r="J69" i="4"/>
  <c r="V69" i="4"/>
  <c r="AH69" i="4"/>
  <c r="AT69" i="4"/>
  <c r="AC17" i="4"/>
  <c r="BY31" i="4"/>
  <c r="AC36" i="4"/>
  <c r="AR39" i="4"/>
  <c r="CN41" i="4"/>
  <c r="DC43" i="4"/>
  <c r="BR45" i="4"/>
  <c r="Q47" i="4"/>
  <c r="AE48" i="4"/>
  <c r="V49" i="4"/>
  <c r="E50" i="4"/>
  <c r="CA50" i="4"/>
  <c r="U51" i="4"/>
  <c r="CH51" i="4"/>
  <c r="W52" i="4"/>
  <c r="CC52" i="4"/>
  <c r="I53" i="4"/>
  <c r="BE53" i="4"/>
  <c r="DA53" i="4"/>
  <c r="AF54" i="4"/>
  <c r="CB54" i="4"/>
  <c r="G55" i="4"/>
  <c r="BC55" i="4"/>
  <c r="CY55" i="4"/>
  <c r="AD56" i="4"/>
  <c r="BZ56" i="4"/>
  <c r="E57" i="4"/>
  <c r="BA57" i="4"/>
  <c r="CW57" i="4"/>
  <c r="AB58" i="4"/>
  <c r="BX58" i="4"/>
  <c r="C59" i="4"/>
  <c r="AY59" i="4"/>
  <c r="CU59" i="4"/>
  <c r="Z60" i="4"/>
  <c r="BV60" i="4"/>
  <c r="DP60" i="4"/>
  <c r="Y61" i="4"/>
  <c r="AT61" i="4"/>
  <c r="BM61" i="4"/>
  <c r="CH61" i="4"/>
  <c r="DC61" i="4"/>
  <c r="D62" i="4"/>
  <c r="U62" i="4"/>
  <c r="AJ62" i="4"/>
  <c r="AZ62" i="4"/>
  <c r="BQ62" i="4"/>
  <c r="CF62" i="4"/>
  <c r="CV62" i="4"/>
  <c r="DM62" i="4"/>
  <c r="K63" i="4"/>
  <c r="AA63" i="4"/>
  <c r="AR63" i="4"/>
  <c r="BG63" i="4"/>
  <c r="BW63" i="4"/>
  <c r="CK63" i="4"/>
  <c r="CZ63" i="4"/>
  <c r="DN63" i="4"/>
  <c r="K64" i="4"/>
  <c r="Z64" i="4"/>
  <c r="AN64" i="4"/>
  <c r="BC64" i="4"/>
  <c r="BQ64" i="4"/>
  <c r="CE64" i="4"/>
  <c r="CT64" i="4"/>
  <c r="DH64" i="4"/>
  <c r="F65" i="4"/>
  <c r="T65" i="4"/>
  <c r="AH65" i="4"/>
  <c r="AW65" i="4"/>
  <c r="BK65" i="4"/>
  <c r="BZ65" i="4"/>
  <c r="CN65" i="4"/>
  <c r="DB65" i="4"/>
  <c r="DQ65" i="4"/>
  <c r="N66" i="4"/>
  <c r="AC66" i="4"/>
  <c r="AQ66" i="4"/>
  <c r="BE66" i="4"/>
  <c r="BT66" i="4"/>
  <c r="CH66" i="4"/>
  <c r="CW66" i="4"/>
  <c r="DK66" i="4"/>
  <c r="H67" i="4"/>
  <c r="W67" i="4"/>
  <c r="AT19" i="4"/>
  <c r="DC31" i="4"/>
  <c r="AR36" i="4"/>
  <c r="BG39" i="4"/>
  <c r="CY41" i="4"/>
  <c r="DM43" i="4"/>
  <c r="BS45" i="4"/>
  <c r="S47" i="4"/>
  <c r="AG48" i="4"/>
  <c r="Y49" i="4"/>
  <c r="F50" i="4"/>
  <c r="CB50" i="4"/>
  <c r="V51" i="4"/>
  <c r="CJ51" i="4"/>
  <c r="Y52" i="4"/>
  <c r="CD52" i="4"/>
  <c r="J53" i="4"/>
  <c r="BF53" i="4"/>
  <c r="DB53" i="4"/>
  <c r="AG54" i="4"/>
  <c r="CC54" i="4"/>
  <c r="H55" i="4"/>
  <c r="BD55" i="4"/>
  <c r="CZ55" i="4"/>
  <c r="AE56" i="4"/>
  <c r="CA56" i="4"/>
  <c r="F57" i="4"/>
  <c r="BB57" i="4"/>
  <c r="CX57" i="4"/>
  <c r="AC58" i="4"/>
  <c r="BY58" i="4"/>
  <c r="D59" i="4"/>
  <c r="AZ59" i="4"/>
  <c r="CV59" i="4"/>
  <c r="AA60" i="4"/>
  <c r="BW60" i="4"/>
  <c r="DR60" i="4"/>
  <c r="Z61" i="4"/>
  <c r="AU61" i="4"/>
  <c r="BO61" i="4"/>
  <c r="CJ61" i="4"/>
  <c r="DE61" i="4"/>
  <c r="E62" i="4"/>
  <c r="V62" i="4"/>
  <c r="AK62" i="4"/>
  <c r="BA62" i="4"/>
  <c r="BR62" i="4"/>
  <c r="CG62" i="4"/>
  <c r="CW62" i="4"/>
  <c r="DN62" i="4"/>
  <c r="L63" i="4"/>
  <c r="AB63" i="4"/>
  <c r="AS63" i="4"/>
  <c r="BH63" i="4"/>
  <c r="BX63" i="4"/>
  <c r="CL63" i="4"/>
  <c r="DA63" i="4"/>
  <c r="DO63" i="4"/>
  <c r="M64" i="4"/>
  <c r="AA64" i="4"/>
  <c r="AO64" i="4"/>
  <c r="BD64" i="4"/>
  <c r="BR64" i="4"/>
  <c r="CG64" i="4"/>
  <c r="CU64" i="4"/>
  <c r="DI64" i="4"/>
  <c r="G65" i="4"/>
  <c r="U65" i="4"/>
  <c r="AJ65" i="4"/>
  <c r="AX65" i="4"/>
  <c r="BL65" i="4"/>
  <c r="CA65" i="4"/>
  <c r="CO65" i="4"/>
  <c r="DD65" i="4"/>
  <c r="DR65" i="4"/>
  <c r="O66" i="4"/>
  <c r="AD66" i="4"/>
  <c r="AR66" i="4"/>
  <c r="BG66" i="4"/>
  <c r="BU66" i="4"/>
  <c r="CI66" i="4"/>
  <c r="CX66" i="4"/>
  <c r="DL66" i="4"/>
  <c r="J67" i="4"/>
  <c r="X67" i="4"/>
  <c r="AL67" i="4"/>
  <c r="BA67" i="4"/>
  <c r="BO67" i="4"/>
  <c r="CD67" i="4"/>
  <c r="CR67" i="4"/>
  <c r="DF67" i="4"/>
  <c r="D68" i="4"/>
  <c r="R68" i="4"/>
  <c r="AG68" i="4"/>
  <c r="AU68" i="4"/>
  <c r="BI68" i="4"/>
  <c r="BM23" i="4"/>
  <c r="CM32" i="4"/>
  <c r="CX36" i="4"/>
  <c r="DG39" i="4"/>
  <c r="S42" i="4"/>
  <c r="AF44" i="4"/>
  <c r="CY45" i="4"/>
  <c r="AT47" i="4"/>
  <c r="AX48" i="4"/>
  <c r="AS49" i="4"/>
  <c r="T50" i="4"/>
  <c r="CM50" i="4"/>
  <c r="AG51" i="4"/>
  <c r="CT51" i="4"/>
  <c r="AH52" i="4"/>
  <c r="CM52" i="4"/>
  <c r="R53" i="4"/>
  <c r="BN53" i="4"/>
  <c r="DJ53" i="4"/>
  <c r="AO54" i="4"/>
  <c r="CK54" i="4"/>
  <c r="P55" i="4"/>
  <c r="BL55" i="4"/>
  <c r="DH55" i="4"/>
  <c r="AM56" i="4"/>
  <c r="CI56" i="4"/>
  <c r="N57" i="4"/>
  <c r="BJ57" i="4"/>
  <c r="DF57" i="4"/>
  <c r="AK58" i="4"/>
  <c r="CG58" i="4"/>
  <c r="L59" i="4"/>
  <c r="BH59" i="4"/>
  <c r="DD59" i="4"/>
  <c r="AI60" i="4"/>
  <c r="CE60" i="4"/>
  <c r="DS60" i="4"/>
  <c r="AB61" i="4"/>
  <c r="AW61" i="4"/>
  <c r="BR61" i="4"/>
  <c r="CK61" i="4"/>
  <c r="DF61" i="4"/>
  <c r="F62" i="4"/>
  <c r="W62" i="4"/>
  <c r="AM62" i="4"/>
  <c r="BB62" i="4"/>
  <c r="BS62" i="4"/>
  <c r="CI62" i="4"/>
  <c r="CX62" i="4"/>
  <c r="DO62" i="4"/>
  <c r="N63" i="4"/>
  <c r="AC63" i="4"/>
  <c r="AT63" i="4"/>
  <c r="BJ63" i="4"/>
  <c r="BY63" i="4"/>
  <c r="CN63" i="4"/>
  <c r="DB63" i="4"/>
  <c r="DP63" i="4"/>
  <c r="N64" i="4"/>
  <c r="AB64" i="4"/>
  <c r="AQ64" i="4"/>
  <c r="BE64" i="4"/>
  <c r="BS64" i="4"/>
  <c r="CH64" i="4"/>
  <c r="CV64" i="4"/>
  <c r="DK64" i="4"/>
  <c r="H65" i="4"/>
  <c r="V65" i="4"/>
  <c r="AK65" i="4"/>
  <c r="AY65" i="4"/>
  <c r="BN65" i="4"/>
  <c r="CB65" i="4"/>
  <c r="CP65" i="4"/>
  <c r="DE65" i="4"/>
  <c r="DS65" i="4"/>
  <c r="Q66" i="4"/>
  <c r="AE66" i="4"/>
  <c r="AS66" i="4"/>
  <c r="BH66" i="4"/>
  <c r="BV66" i="4"/>
  <c r="CK66" i="4"/>
  <c r="CY66" i="4"/>
  <c r="DM66" i="4"/>
  <c r="K67" i="4"/>
  <c r="Y67" i="4"/>
  <c r="AN67" i="4"/>
  <c r="BB67" i="4"/>
  <c r="BP67" i="4"/>
  <c r="CE67" i="4"/>
  <c r="CS67" i="4"/>
  <c r="DH67" i="4"/>
  <c r="E68" i="4"/>
  <c r="S68" i="4"/>
  <c r="AH68" i="4"/>
  <c r="AV68" i="4"/>
  <c r="DS35" i="4"/>
  <c r="BC45" i="4"/>
  <c r="DM49" i="4"/>
  <c r="T52" i="4"/>
  <c r="CX53" i="4"/>
  <c r="AZ55" i="4"/>
  <c r="DS56" i="4"/>
  <c r="BU58" i="4"/>
  <c r="W60" i="4"/>
  <c r="AQ61" i="4"/>
  <c r="C62" i="4"/>
  <c r="BN62" i="4"/>
  <c r="J63" i="4"/>
  <c r="BV63" i="4"/>
  <c r="J64" i="4"/>
  <c r="BP64" i="4"/>
  <c r="D65" i="4"/>
  <c r="BJ65" i="4"/>
  <c r="DP65" i="4"/>
  <c r="BD66" i="4"/>
  <c r="DJ66" i="4"/>
  <c r="AP67" i="4"/>
  <c r="CG67" i="4"/>
  <c r="G68" i="4"/>
  <c r="AY68" i="4"/>
  <c r="CF68" i="4"/>
  <c r="DD68" i="4"/>
  <c r="K69" i="4"/>
  <c r="AF69" i="4"/>
  <c r="AX69" i="4"/>
  <c r="BN69" i="4"/>
  <c r="CB69" i="4"/>
  <c r="CQ69" i="4"/>
  <c r="DE69" i="4"/>
  <c r="DS69" i="4"/>
  <c r="Q70" i="4"/>
  <c r="AE70" i="4"/>
  <c r="AT70" i="4"/>
  <c r="BH70" i="4"/>
  <c r="BV70" i="4"/>
  <c r="CK70" i="4"/>
  <c r="CY70" i="4"/>
  <c r="DN70" i="4"/>
  <c r="K71" i="4"/>
  <c r="Y71" i="4"/>
  <c r="AN71" i="4"/>
  <c r="BB71" i="4"/>
  <c r="BQ71" i="4"/>
  <c r="CE71" i="4"/>
  <c r="CS71" i="4"/>
  <c r="DH71" i="4"/>
  <c r="E72" i="4"/>
  <c r="T72" i="4"/>
  <c r="AH72" i="4"/>
  <c r="AV72" i="4"/>
  <c r="BK72" i="4"/>
  <c r="BY72" i="4"/>
  <c r="CN72" i="4"/>
  <c r="DB72" i="4"/>
  <c r="DP72" i="4"/>
  <c r="N73" i="4"/>
  <c r="AB73" i="4"/>
  <c r="AQ73" i="4"/>
  <c r="BE73" i="4"/>
  <c r="BS73" i="4"/>
  <c r="CH73" i="4"/>
  <c r="CV73" i="4"/>
  <c r="DK73" i="4"/>
  <c r="H74" i="4"/>
  <c r="V74" i="4"/>
  <c r="AK74" i="4"/>
  <c r="AY74" i="4"/>
  <c r="BN74" i="4"/>
  <c r="CB74" i="4"/>
  <c r="CP74" i="4"/>
  <c r="DE74" i="4"/>
  <c r="DS74" i="4"/>
  <c r="Q75" i="4"/>
  <c r="AE75" i="4"/>
  <c r="AS75" i="4"/>
  <c r="BH75" i="4"/>
  <c r="BU75" i="4"/>
  <c r="CH75" i="4"/>
  <c r="CU75" i="4"/>
  <c r="DH75" i="4"/>
  <c r="D76" i="4"/>
  <c r="Q76" i="4"/>
  <c r="AD76" i="4"/>
  <c r="AQ76" i="4"/>
  <c r="BD76" i="4"/>
  <c r="BQ76" i="4"/>
  <c r="CD76" i="4"/>
  <c r="CP76" i="4"/>
  <c r="DB76" i="4"/>
  <c r="DN76" i="4"/>
  <c r="I77" i="4"/>
  <c r="U77" i="4"/>
  <c r="AG77" i="4"/>
  <c r="AS77" i="4"/>
  <c r="BE77" i="4"/>
  <c r="BQ77" i="4"/>
  <c r="CC77" i="4"/>
  <c r="CO77" i="4"/>
  <c r="DA77" i="4"/>
  <c r="DM77" i="4"/>
  <c r="H78" i="4"/>
  <c r="T78" i="4"/>
  <c r="AF78" i="4"/>
  <c r="AR78" i="4"/>
  <c r="BD78" i="4"/>
  <c r="BP78" i="4"/>
  <c r="CB78" i="4"/>
  <c r="CN78" i="4"/>
  <c r="CZ78" i="4"/>
  <c r="DL78" i="4"/>
  <c r="G79" i="4"/>
  <c r="S79" i="4"/>
  <c r="AE79" i="4"/>
  <c r="AQ79" i="4"/>
  <c r="G37" i="4"/>
  <c r="DN45" i="4"/>
  <c r="AC50" i="4"/>
  <c r="AM52" i="4"/>
  <c r="DM53" i="4"/>
  <c r="BO55" i="4"/>
  <c r="Q57" i="4"/>
  <c r="CJ58" i="4"/>
  <c r="AL60" i="4"/>
  <c r="AX61" i="4"/>
  <c r="I62" i="4"/>
  <c r="BT62" i="4"/>
  <c r="O63" i="4"/>
  <c r="BZ63" i="4"/>
  <c r="O64" i="4"/>
  <c r="BU64" i="4"/>
  <c r="I65" i="4"/>
  <c r="BO65" i="4"/>
  <c r="C66" i="4"/>
  <c r="BI66" i="4"/>
  <c r="DO66" i="4"/>
  <c r="AX67" i="4"/>
  <c r="CP67" i="4"/>
  <c r="P68" i="4"/>
  <c r="BG68" i="4"/>
  <c r="CG68" i="4"/>
  <c r="DE68" i="4"/>
  <c r="L69" i="4"/>
  <c r="AI69" i="4"/>
  <c r="AY69" i="4"/>
  <c r="BO69" i="4"/>
  <c r="CD69" i="4"/>
  <c r="CR69" i="4"/>
  <c r="DF69" i="4"/>
  <c r="C70" i="4"/>
  <c r="R70" i="4"/>
  <c r="AG70" i="4"/>
  <c r="AU70" i="4"/>
  <c r="BI70" i="4"/>
  <c r="BW70" i="4"/>
  <c r="CL70" i="4"/>
  <c r="DA70" i="4"/>
  <c r="DO70" i="4"/>
  <c r="L71" i="4"/>
  <c r="Z71" i="4"/>
  <c r="AO71" i="4"/>
  <c r="BD71" i="4"/>
  <c r="BR71" i="4"/>
  <c r="CF71" i="4"/>
  <c r="CT71" i="4"/>
  <c r="DI71" i="4"/>
  <c r="G72" i="4"/>
  <c r="U72" i="4"/>
  <c r="AI72" i="4"/>
  <c r="AW72" i="4"/>
  <c r="BL72" i="4"/>
  <c r="CA72" i="4"/>
  <c r="CO72" i="4"/>
  <c r="DC72" i="4"/>
  <c r="DQ72" i="4"/>
  <c r="O73" i="4"/>
  <c r="AD73" i="4"/>
  <c r="AR73" i="4"/>
  <c r="BF73" i="4"/>
  <c r="BT73" i="4"/>
  <c r="CI73" i="4"/>
  <c r="CX73" i="4"/>
  <c r="DL73" i="4"/>
  <c r="I74" i="4"/>
  <c r="W74" i="4"/>
  <c r="AL74" i="4"/>
  <c r="BA74" i="4"/>
  <c r="BO74" i="4"/>
  <c r="CC74" i="4"/>
  <c r="CQ74" i="4"/>
  <c r="DF74" i="4"/>
  <c r="D75" i="4"/>
  <c r="R75" i="4"/>
  <c r="AF75" i="4"/>
  <c r="AT75" i="4"/>
  <c r="BI75" i="4"/>
  <c r="BV75" i="4"/>
  <c r="CI75" i="4"/>
  <c r="CV75" i="4"/>
  <c r="DI75" i="4"/>
  <c r="E76" i="4"/>
  <c r="R76" i="4"/>
  <c r="AE76" i="4"/>
  <c r="AR76" i="4"/>
  <c r="BE76" i="4"/>
  <c r="BS76" i="4"/>
  <c r="CE76" i="4"/>
  <c r="CQ76" i="4"/>
  <c r="DC76" i="4"/>
  <c r="DO76" i="4"/>
  <c r="J77" i="4"/>
  <c r="V77" i="4"/>
  <c r="AH77" i="4"/>
  <c r="AT77" i="4"/>
  <c r="BF77" i="4"/>
  <c r="BR77" i="4"/>
  <c r="CD77" i="4"/>
  <c r="CP77" i="4"/>
  <c r="DB77" i="4"/>
  <c r="DN77" i="4"/>
  <c r="I78" i="4"/>
  <c r="U78" i="4"/>
  <c r="AG78" i="4"/>
  <c r="AS78" i="4"/>
  <c r="BE78" i="4"/>
  <c r="BQ78" i="4"/>
  <c r="CC78" i="4"/>
  <c r="CO78" i="4"/>
  <c r="DA78" i="4"/>
  <c r="DM78" i="4"/>
  <c r="H79" i="4"/>
  <c r="T79" i="4"/>
  <c r="AF79" i="4"/>
  <c r="AR79" i="4"/>
  <c r="BD79" i="4"/>
  <c r="BP79" i="4"/>
  <c r="CB79" i="4"/>
  <c r="CN79" i="4"/>
  <c r="CZ79" i="4"/>
  <c r="DL79" i="4"/>
  <c r="G80" i="4"/>
  <c r="S80" i="4"/>
  <c r="AE80" i="4"/>
  <c r="AQ80" i="4"/>
  <c r="BC80" i="4"/>
  <c r="BO80" i="4"/>
  <c r="CA80" i="4"/>
  <c r="CM80" i="4"/>
  <c r="CY80" i="4"/>
  <c r="DK80" i="4"/>
  <c r="F81" i="4"/>
  <c r="R81" i="4"/>
  <c r="AD81" i="4"/>
  <c r="AP81" i="4"/>
  <c r="BB81" i="4"/>
  <c r="BN81" i="4"/>
  <c r="BZ81" i="4"/>
  <c r="W37" i="4"/>
  <c r="DO45" i="4"/>
  <c r="AD50" i="4"/>
  <c r="AN52" i="4"/>
  <c r="DN53" i="4"/>
  <c r="BP55" i="4"/>
  <c r="R57" i="4"/>
  <c r="CK58" i="4"/>
  <c r="AM60" i="4"/>
  <c r="AZ61" i="4"/>
  <c r="J62" i="4"/>
  <c r="BU62" i="4"/>
  <c r="P63" i="4"/>
  <c r="CB63" i="4"/>
  <c r="P64" i="4"/>
  <c r="BV64" i="4"/>
  <c r="J65" i="4"/>
  <c r="BP65" i="4"/>
  <c r="E66" i="4"/>
  <c r="BJ66" i="4"/>
  <c r="DP66" i="4"/>
  <c r="AZ67" i="4"/>
  <c r="CQ67" i="4"/>
  <c r="Q68" i="4"/>
  <c r="BH68" i="4"/>
  <c r="CH68" i="4"/>
  <c r="DF68" i="4"/>
  <c r="M69" i="4"/>
  <c r="AJ69" i="4"/>
  <c r="AZ69" i="4"/>
  <c r="BP69" i="4"/>
  <c r="CE69" i="4"/>
  <c r="CS69" i="4"/>
  <c r="DG69" i="4"/>
  <c r="E70" i="4"/>
  <c r="S70" i="4"/>
  <c r="AH70" i="4"/>
  <c r="AV70" i="4"/>
  <c r="BJ70" i="4"/>
  <c r="BY70" i="4"/>
  <c r="CM70" i="4"/>
  <c r="DB70" i="4"/>
  <c r="DP70" i="4"/>
  <c r="M71" i="4"/>
  <c r="AB71" i="4"/>
  <c r="AP71" i="4"/>
  <c r="BE71" i="4"/>
  <c r="BS71" i="4"/>
  <c r="CG71" i="4"/>
  <c r="CV71" i="4"/>
  <c r="DJ71" i="4"/>
  <c r="H72" i="4"/>
  <c r="V72" i="4"/>
  <c r="AJ72" i="4"/>
  <c r="AY72" i="4"/>
  <c r="BM72" i="4"/>
  <c r="CB72" i="4"/>
  <c r="CP72" i="4"/>
  <c r="DD72" i="4"/>
  <c r="DS72" i="4"/>
  <c r="P73" i="4"/>
  <c r="AE73" i="4"/>
  <c r="AS73" i="4"/>
  <c r="BG73" i="4"/>
  <c r="BV73" i="4"/>
  <c r="CJ73" i="4"/>
  <c r="CY73" i="4"/>
  <c r="DM73" i="4"/>
  <c r="J74" i="4"/>
  <c r="Y74" i="4"/>
  <c r="AM74" i="4"/>
  <c r="BB74" i="4"/>
  <c r="BP74" i="4"/>
  <c r="CD74" i="4"/>
  <c r="CS74" i="4"/>
  <c r="DG74" i="4"/>
  <c r="E75" i="4"/>
  <c r="S75" i="4"/>
  <c r="AG75" i="4"/>
  <c r="AV75" i="4"/>
  <c r="BJ75" i="4"/>
  <c r="BW75" i="4"/>
  <c r="CJ75" i="4"/>
  <c r="CW75" i="4"/>
  <c r="DJ75" i="4"/>
  <c r="F76" i="4"/>
  <c r="S76" i="4"/>
  <c r="AF76" i="4"/>
  <c r="AS76" i="4"/>
  <c r="BG76" i="4"/>
  <c r="BT76" i="4"/>
  <c r="CF76" i="4"/>
  <c r="CR76" i="4"/>
  <c r="DD76" i="4"/>
  <c r="DP76" i="4"/>
  <c r="K77" i="4"/>
  <c r="W77" i="4"/>
  <c r="AI77" i="4"/>
  <c r="AU77" i="4"/>
  <c r="BG77" i="4"/>
  <c r="BS77" i="4"/>
  <c r="CE77" i="4"/>
  <c r="CQ77" i="4"/>
  <c r="DC77" i="4"/>
  <c r="DO77" i="4"/>
  <c r="J78" i="4"/>
  <c r="V78" i="4"/>
  <c r="AH78" i="4"/>
  <c r="AT78" i="4"/>
  <c r="BF78" i="4"/>
  <c r="BR78" i="4"/>
  <c r="CD78" i="4"/>
  <c r="CP78" i="4"/>
  <c r="DB78" i="4"/>
  <c r="DN78" i="4"/>
  <c r="I79" i="4"/>
  <c r="U79" i="4"/>
  <c r="AG79" i="4"/>
  <c r="AS79" i="4"/>
  <c r="BE79" i="4"/>
  <c r="BQ79" i="4"/>
  <c r="CC79" i="4"/>
  <c r="CO79" i="4"/>
  <c r="DA79" i="4"/>
  <c r="DM79" i="4"/>
  <c r="H80" i="4"/>
  <c r="T80" i="4"/>
  <c r="AF80" i="4"/>
  <c r="AR80" i="4"/>
  <c r="BD80" i="4"/>
  <c r="BP80" i="4"/>
  <c r="CB80" i="4"/>
  <c r="CN80" i="4"/>
  <c r="CZ80" i="4"/>
  <c r="DL80" i="4"/>
  <c r="G81" i="4"/>
  <c r="S81" i="4"/>
  <c r="AE81" i="4"/>
  <c r="AQ81" i="4"/>
  <c r="BC81" i="4"/>
  <c r="X39" i="4"/>
  <c r="D47" i="4"/>
  <c r="BW50" i="4"/>
  <c r="BZ52" i="4"/>
  <c r="AC54" i="4"/>
  <c r="CV55" i="4"/>
  <c r="AX57" i="4"/>
  <c r="DQ58" i="4"/>
  <c r="BS60" i="4"/>
  <c r="BL61" i="4"/>
  <c r="R62" i="4"/>
  <c r="CE62" i="4"/>
  <c r="Z63" i="4"/>
  <c r="CJ63" i="4"/>
  <c r="Y64" i="4"/>
  <c r="CD64" i="4"/>
  <c r="S65" i="4"/>
  <c r="BX65" i="4"/>
  <c r="M66" i="4"/>
  <c r="BS66" i="4"/>
  <c r="G67" i="4"/>
  <c r="BC67" i="4"/>
  <c r="CT67" i="4"/>
  <c r="U68" i="4"/>
  <c r="BK68" i="4"/>
  <c r="CI68" i="4"/>
  <c r="DG68" i="4"/>
  <c r="N69" i="4"/>
  <c r="AK69" i="4"/>
  <c r="BB69" i="4"/>
  <c r="BR69" i="4"/>
  <c r="CF69" i="4"/>
  <c r="CT69" i="4"/>
  <c r="DH69" i="4"/>
  <c r="F70" i="4"/>
  <c r="U70" i="4"/>
  <c r="AI70" i="4"/>
  <c r="AW70" i="4"/>
  <c r="BK70" i="4"/>
  <c r="BZ70" i="4"/>
  <c r="CO70" i="4"/>
  <c r="DC70" i="4"/>
  <c r="DQ70" i="4"/>
  <c r="N71" i="4"/>
  <c r="AC71" i="4"/>
  <c r="AR71" i="4"/>
  <c r="BF71" i="4"/>
  <c r="BT71" i="4"/>
  <c r="CH71" i="4"/>
  <c r="CW71" i="4"/>
  <c r="DL71" i="4"/>
  <c r="I72" i="4"/>
  <c r="W72" i="4"/>
  <c r="AK72" i="4"/>
  <c r="AZ72" i="4"/>
  <c r="BO72" i="4"/>
  <c r="CC72" i="4"/>
  <c r="CQ72" i="4"/>
  <c r="DE72" i="4"/>
  <c r="C73" i="4"/>
  <c r="R73" i="4"/>
  <c r="AF73" i="4"/>
  <c r="AT73" i="4"/>
  <c r="BH73" i="4"/>
  <c r="BW73" i="4"/>
  <c r="CL73" i="4"/>
  <c r="CZ73" i="4"/>
  <c r="DN73" i="4"/>
  <c r="K74" i="4"/>
  <c r="Z74" i="4"/>
  <c r="AO74" i="4"/>
  <c r="BC74" i="4"/>
  <c r="BQ74" i="4"/>
  <c r="CE74" i="4"/>
  <c r="CT74" i="4"/>
  <c r="DI74" i="4"/>
  <c r="F75" i="4"/>
  <c r="T75" i="4"/>
  <c r="AH75" i="4"/>
  <c r="AW75" i="4"/>
  <c r="BK75" i="4"/>
  <c r="BX75" i="4"/>
  <c r="CK75" i="4"/>
  <c r="CX75" i="4"/>
  <c r="DK75" i="4"/>
  <c r="G76" i="4"/>
  <c r="T76" i="4"/>
  <c r="AG76" i="4"/>
  <c r="AU76" i="4"/>
  <c r="BH76" i="4"/>
  <c r="BU76" i="4"/>
  <c r="CG76" i="4"/>
  <c r="CS76" i="4"/>
  <c r="DE76" i="4"/>
  <c r="DQ76" i="4"/>
  <c r="L77" i="4"/>
  <c r="X77" i="4"/>
  <c r="AJ77" i="4"/>
  <c r="AV77" i="4"/>
  <c r="BH77" i="4"/>
  <c r="BT77" i="4"/>
  <c r="CF77" i="4"/>
  <c r="CR77" i="4"/>
  <c r="DD77" i="4"/>
  <c r="DP77" i="4"/>
  <c r="K78" i="4"/>
  <c r="W78" i="4"/>
  <c r="AI78" i="4"/>
  <c r="AU78" i="4"/>
  <c r="BG78" i="4"/>
  <c r="BS78" i="4"/>
  <c r="CE78" i="4"/>
  <c r="CQ78" i="4"/>
  <c r="DC78" i="4"/>
  <c r="DO78" i="4"/>
  <c r="J79" i="4"/>
  <c r="V79" i="4"/>
  <c r="AH79" i="4"/>
  <c r="AT79" i="4"/>
  <c r="BF79" i="4"/>
  <c r="BR79" i="4"/>
  <c r="CD79" i="4"/>
  <c r="CP79" i="4"/>
  <c r="DB79" i="4"/>
  <c r="M40" i="4"/>
  <c r="AZ47" i="4"/>
  <c r="CP50" i="4"/>
  <c r="CP52" i="4"/>
  <c r="AR54" i="4"/>
  <c r="DK55" i="4"/>
  <c r="BM57" i="4"/>
  <c r="O59" i="4"/>
  <c r="CH60" i="4"/>
  <c r="BS61" i="4"/>
  <c r="X62" i="4"/>
  <c r="CJ62" i="4"/>
  <c r="AF63" i="4"/>
  <c r="CO63" i="4"/>
  <c r="AC64" i="4"/>
  <c r="CI64" i="4"/>
  <c r="X65" i="4"/>
  <c r="CC65" i="4"/>
  <c r="R66" i="4"/>
  <c r="BW66" i="4"/>
  <c r="L67" i="4"/>
  <c r="BD67" i="4"/>
  <c r="CV67" i="4"/>
  <c r="V68" i="4"/>
  <c r="BL68" i="4"/>
  <c r="CJ68" i="4"/>
  <c r="DH68" i="4"/>
  <c r="O69" i="4"/>
  <c r="AL69" i="4"/>
  <c r="BD69" i="4"/>
  <c r="BS69" i="4"/>
  <c r="CG69" i="4"/>
  <c r="CU69" i="4"/>
  <c r="DJ69" i="4"/>
  <c r="G70" i="4"/>
  <c r="V70" i="4"/>
  <c r="AJ70" i="4"/>
  <c r="AX70" i="4"/>
  <c r="BM70" i="4"/>
  <c r="CA70" i="4"/>
  <c r="CP70" i="4"/>
  <c r="DD70" i="4"/>
  <c r="DR70" i="4"/>
  <c r="P71" i="4"/>
  <c r="AD71" i="4"/>
  <c r="AS71" i="4"/>
  <c r="BG71" i="4"/>
  <c r="BU71" i="4"/>
  <c r="CJ71" i="4"/>
  <c r="CX71" i="4"/>
  <c r="DM71" i="4"/>
  <c r="J72" i="4"/>
  <c r="X72" i="4"/>
  <c r="AM72" i="4"/>
  <c r="BA72" i="4"/>
  <c r="BP72" i="4"/>
  <c r="CD72" i="4"/>
  <c r="CR72" i="4"/>
  <c r="DG72" i="4"/>
  <c r="D73" i="4"/>
  <c r="S73" i="4"/>
  <c r="AG73" i="4"/>
  <c r="AU73" i="4"/>
  <c r="BJ73" i="4"/>
  <c r="BX73" i="4"/>
  <c r="CM73" i="4"/>
  <c r="DA73" i="4"/>
  <c r="DO73" i="4"/>
  <c r="M74" i="4"/>
  <c r="AA74" i="4"/>
  <c r="AP74" i="4"/>
  <c r="BD74" i="4"/>
  <c r="BR74" i="4"/>
  <c r="CG74" i="4"/>
  <c r="CU74" i="4"/>
  <c r="DJ74" i="4"/>
  <c r="G75" i="4"/>
  <c r="U75" i="4"/>
  <c r="AJ75" i="4"/>
  <c r="AX75" i="4"/>
  <c r="BL75" i="4"/>
  <c r="BY75" i="4"/>
  <c r="CL75" i="4"/>
  <c r="CY75" i="4"/>
  <c r="DL75" i="4"/>
  <c r="H76" i="4"/>
  <c r="U76" i="4"/>
  <c r="AI76" i="4"/>
  <c r="AV76" i="4"/>
  <c r="BI76" i="4"/>
  <c r="BV76" i="4"/>
  <c r="CH76" i="4"/>
  <c r="CT76" i="4"/>
  <c r="DF76" i="4"/>
  <c r="DR76" i="4"/>
  <c r="M77" i="4"/>
  <c r="Y77" i="4"/>
  <c r="AK77" i="4"/>
  <c r="AW77" i="4"/>
  <c r="BI77" i="4"/>
  <c r="BU77" i="4"/>
  <c r="CG77" i="4"/>
  <c r="CS77" i="4"/>
  <c r="DE77" i="4"/>
  <c r="DQ77" i="4"/>
  <c r="L78" i="4"/>
  <c r="X78" i="4"/>
  <c r="AJ78" i="4"/>
  <c r="AV78" i="4"/>
  <c r="BH78" i="4"/>
  <c r="BT78" i="4"/>
  <c r="CF78" i="4"/>
  <c r="CR78" i="4"/>
  <c r="DD78" i="4"/>
  <c r="DP78" i="4"/>
  <c r="K79" i="4"/>
  <c r="W79" i="4"/>
  <c r="AI79" i="4"/>
  <c r="AU79" i="4"/>
  <c r="BG79" i="4"/>
  <c r="BS79" i="4"/>
  <c r="CE79" i="4"/>
  <c r="CQ79" i="4"/>
  <c r="DC79" i="4"/>
  <c r="DO79" i="4"/>
  <c r="J80" i="4"/>
  <c r="V80" i="4"/>
  <c r="AH80" i="4"/>
  <c r="AT80" i="4"/>
  <c r="BF80" i="4"/>
  <c r="BR80" i="4"/>
  <c r="CD80" i="4"/>
  <c r="CP80" i="4"/>
  <c r="DB80" i="4"/>
  <c r="DN80" i="4"/>
  <c r="I81" i="4"/>
  <c r="U81" i="4"/>
  <c r="AG81" i="4"/>
  <c r="AS81" i="4"/>
  <c r="BE81" i="4"/>
  <c r="BQ81" i="4"/>
  <c r="CC81" i="4"/>
  <c r="CO81" i="4"/>
  <c r="DA81" i="4"/>
  <c r="DM81" i="4"/>
  <c r="H82" i="4"/>
  <c r="T82" i="4"/>
  <c r="AF82" i="4"/>
  <c r="AR82" i="4"/>
  <c r="BD82" i="4"/>
  <c r="BP82" i="4"/>
  <c r="CB82" i="4"/>
  <c r="CN82" i="4"/>
  <c r="CZ82" i="4"/>
  <c r="DL82" i="4"/>
  <c r="G83" i="4"/>
  <c r="S83" i="4"/>
  <c r="AE83" i="4"/>
  <c r="AQ83" i="4"/>
  <c r="BC83" i="4"/>
  <c r="BO83" i="4"/>
  <c r="CA83" i="4"/>
  <c r="CM83" i="4"/>
  <c r="CY83" i="4"/>
  <c r="DK83" i="4"/>
  <c r="F84" i="4"/>
  <c r="R84" i="4"/>
  <c r="AD84" i="4"/>
  <c r="AP84" i="4"/>
  <c r="BB84" i="4"/>
  <c r="AA40" i="4"/>
  <c r="BF47" i="4"/>
  <c r="CQ50" i="4"/>
  <c r="CQ52" i="4"/>
  <c r="AS54" i="4"/>
  <c r="DL55" i="4"/>
  <c r="BN57" i="4"/>
  <c r="P59" i="4"/>
  <c r="CI60" i="4"/>
  <c r="BU61" i="4"/>
  <c r="Y62" i="4"/>
  <c r="CK62" i="4"/>
  <c r="AG63" i="4"/>
  <c r="CP63" i="4"/>
  <c r="AE64" i="4"/>
  <c r="CJ64" i="4"/>
  <c r="Y65" i="4"/>
  <c r="CD65" i="4"/>
  <c r="S66" i="4"/>
  <c r="BY66" i="4"/>
  <c r="M67" i="4"/>
  <c r="BM67" i="4"/>
  <c r="DD67" i="4"/>
  <c r="AD68" i="4"/>
  <c r="BM68" i="4"/>
  <c r="CK68" i="4"/>
  <c r="DI68" i="4"/>
  <c r="P69" i="4"/>
  <c r="AM69" i="4"/>
  <c r="BF69" i="4"/>
  <c r="BT69" i="4"/>
  <c r="CH69" i="4"/>
  <c r="CV69" i="4"/>
  <c r="DK69" i="4"/>
  <c r="I70" i="4"/>
  <c r="W70" i="4"/>
  <c r="AK70" i="4"/>
  <c r="AY70" i="4"/>
  <c r="BN70" i="4"/>
  <c r="CC70" i="4"/>
  <c r="CQ70" i="4"/>
  <c r="DE70" i="4"/>
  <c r="DS70" i="4"/>
  <c r="Q71" i="4"/>
  <c r="AF71" i="4"/>
  <c r="AT71" i="4"/>
  <c r="BH71" i="4"/>
  <c r="BV71" i="4"/>
  <c r="CK71" i="4"/>
  <c r="CZ71" i="4"/>
  <c r="DN71" i="4"/>
  <c r="K72" i="4"/>
  <c r="Y72" i="4"/>
  <c r="AN72" i="4"/>
  <c r="BC72" i="4"/>
  <c r="BQ72" i="4"/>
  <c r="CE72" i="4"/>
  <c r="CS72" i="4"/>
  <c r="DH72" i="4"/>
  <c r="F73" i="4"/>
  <c r="T73" i="4"/>
  <c r="AH73" i="4"/>
  <c r="AV73" i="4"/>
  <c r="BK73" i="4"/>
  <c r="BZ73" i="4"/>
  <c r="CN73" i="4"/>
  <c r="DB73" i="4"/>
  <c r="DP73" i="4"/>
  <c r="N74" i="4"/>
  <c r="AC74" i="4"/>
  <c r="AQ74" i="4"/>
  <c r="BE74" i="4"/>
  <c r="BS74" i="4"/>
  <c r="CH74" i="4"/>
  <c r="CW74" i="4"/>
  <c r="DK74" i="4"/>
  <c r="H75" i="4"/>
  <c r="V75" i="4"/>
  <c r="AK75" i="4"/>
  <c r="AZ75" i="4"/>
  <c r="BM75" i="4"/>
  <c r="BZ75" i="4"/>
  <c r="CM75" i="4"/>
  <c r="CZ75" i="4"/>
  <c r="DM75" i="4"/>
  <c r="I76" i="4"/>
  <c r="W76" i="4"/>
  <c r="AJ76" i="4"/>
  <c r="AW76" i="4"/>
  <c r="BJ76" i="4"/>
  <c r="BW76" i="4"/>
  <c r="CI76" i="4"/>
  <c r="CU76" i="4"/>
  <c r="DG76" i="4"/>
  <c r="DS76" i="4"/>
  <c r="N77" i="4"/>
  <c r="Z77" i="4"/>
  <c r="AL77" i="4"/>
  <c r="AX77" i="4"/>
  <c r="BJ77" i="4"/>
  <c r="BV77" i="4"/>
  <c r="CH77" i="4"/>
  <c r="CT77" i="4"/>
  <c r="DF77" i="4"/>
  <c r="DR77" i="4"/>
  <c r="M78" i="4"/>
  <c r="Y78" i="4"/>
  <c r="AK78" i="4"/>
  <c r="AW78" i="4"/>
  <c r="BI78" i="4"/>
  <c r="BU78" i="4"/>
  <c r="CG78" i="4"/>
  <c r="CS78" i="4"/>
  <c r="DE78" i="4"/>
  <c r="DQ78" i="4"/>
  <c r="L79" i="4"/>
  <c r="X79" i="4"/>
  <c r="AJ79" i="4"/>
  <c r="AV79" i="4"/>
  <c r="BH79" i="4"/>
  <c r="BT79" i="4"/>
  <c r="CF79" i="4"/>
  <c r="CR79" i="4"/>
  <c r="DD79" i="4"/>
  <c r="DP79" i="4"/>
  <c r="K80" i="4"/>
  <c r="W80" i="4"/>
  <c r="AI80" i="4"/>
  <c r="AU80" i="4"/>
  <c r="BG80" i="4"/>
  <c r="BS80" i="4"/>
  <c r="CE80" i="4"/>
  <c r="BX41" i="4"/>
  <c r="V48" i="4"/>
  <c r="R51" i="4"/>
  <c r="F53" i="4"/>
  <c r="BY54" i="4"/>
  <c r="AA56" i="4"/>
  <c r="CT57" i="4"/>
  <c r="AV59" i="4"/>
  <c r="DO60" i="4"/>
  <c r="CG61" i="4"/>
  <c r="AI62" i="4"/>
  <c r="CU62" i="4"/>
  <c r="AO63" i="4"/>
  <c r="CX63" i="4"/>
  <c r="AM64" i="4"/>
  <c r="CS64" i="4"/>
  <c r="AG65" i="4"/>
  <c r="CM65" i="4"/>
  <c r="AA66" i="4"/>
  <c r="CG66" i="4"/>
  <c r="V67" i="4"/>
  <c r="BN67" i="4"/>
  <c r="DE67" i="4"/>
  <c r="AE68" i="4"/>
  <c r="BT68" i="4"/>
  <c r="CR68" i="4"/>
  <c r="DP68" i="4"/>
  <c r="W69" i="4"/>
  <c r="AN69" i="4"/>
  <c r="BG69" i="4"/>
  <c r="BU69" i="4"/>
  <c r="CI69" i="4"/>
  <c r="CX69" i="4"/>
  <c r="DL69" i="4"/>
  <c r="J70" i="4"/>
  <c r="X70" i="4"/>
  <c r="AL70" i="4"/>
  <c r="BA70" i="4"/>
  <c r="BO70" i="4"/>
  <c r="CD70" i="4"/>
  <c r="CR70" i="4"/>
  <c r="DF70" i="4"/>
  <c r="D71" i="4"/>
  <c r="R71" i="4"/>
  <c r="AG71" i="4"/>
  <c r="AU71" i="4"/>
  <c r="BI71" i="4"/>
  <c r="BX71" i="4"/>
  <c r="CL71" i="4"/>
  <c r="DA71" i="4"/>
  <c r="DO71" i="4"/>
  <c r="L72" i="4"/>
  <c r="AA72" i="4"/>
  <c r="AO72" i="4"/>
  <c r="BD72" i="4"/>
  <c r="BR72" i="4"/>
  <c r="CF72" i="4"/>
  <c r="CU72" i="4"/>
  <c r="DI72" i="4"/>
  <c r="G73" i="4"/>
  <c r="U73" i="4"/>
  <c r="AI73" i="4"/>
  <c r="AX73" i="4"/>
  <c r="BL73" i="4"/>
  <c r="CA73" i="4"/>
  <c r="CO73" i="4"/>
  <c r="DC73" i="4"/>
  <c r="DR73" i="4"/>
  <c r="O74" i="4"/>
  <c r="AD74" i="4"/>
  <c r="AR74" i="4"/>
  <c r="BF74" i="4"/>
  <c r="BU74" i="4"/>
  <c r="CI74" i="4"/>
  <c r="CX74" i="4"/>
  <c r="DL74" i="4"/>
  <c r="I75" i="4"/>
  <c r="X75" i="4"/>
  <c r="AL75" i="4"/>
  <c r="BA75" i="4"/>
  <c r="BN75" i="4"/>
  <c r="CA75" i="4"/>
  <c r="CN75" i="4"/>
  <c r="DA75" i="4"/>
  <c r="DN75" i="4"/>
  <c r="K76" i="4"/>
  <c r="X76" i="4"/>
  <c r="AK76" i="4"/>
  <c r="AX76" i="4"/>
  <c r="BK76" i="4"/>
  <c r="BX76" i="4"/>
  <c r="CJ76" i="4"/>
  <c r="CV76" i="4"/>
  <c r="DH76" i="4"/>
  <c r="C77" i="4"/>
  <c r="O77" i="4"/>
  <c r="AA77" i="4"/>
  <c r="AM77" i="4"/>
  <c r="AY77" i="4"/>
  <c r="BK77" i="4"/>
  <c r="BW77" i="4"/>
  <c r="CI77" i="4"/>
  <c r="CU77" i="4"/>
  <c r="DG77" i="4"/>
  <c r="DS77" i="4"/>
  <c r="N78" i="4"/>
  <c r="Z78" i="4"/>
  <c r="AL78" i="4"/>
  <c r="AX78" i="4"/>
  <c r="BJ78" i="4"/>
  <c r="BV78" i="4"/>
  <c r="CH78" i="4"/>
  <c r="CT78" i="4"/>
  <c r="DF78" i="4"/>
  <c r="DR78" i="4"/>
  <c r="M79" i="4"/>
  <c r="Y79" i="4"/>
  <c r="AK79" i="4"/>
  <c r="AW79" i="4"/>
  <c r="BI79" i="4"/>
  <c r="BU79" i="4"/>
  <c r="CG79" i="4"/>
  <c r="CS79" i="4"/>
  <c r="DE79" i="4"/>
  <c r="DQ79" i="4"/>
  <c r="L80" i="4"/>
  <c r="X80" i="4"/>
  <c r="AJ80" i="4"/>
  <c r="AV80" i="4"/>
  <c r="BH80" i="4"/>
  <c r="BT80" i="4"/>
  <c r="CF80" i="4"/>
  <c r="CR80" i="4"/>
  <c r="DD80" i="4"/>
  <c r="DP80" i="4"/>
  <c r="K81" i="4"/>
  <c r="W81" i="4"/>
  <c r="AI81" i="4"/>
  <c r="AU81" i="4"/>
  <c r="BG81" i="4"/>
  <c r="BS81" i="4"/>
  <c r="CE81" i="4"/>
  <c r="CQ81" i="4"/>
  <c r="DC81" i="4"/>
  <c r="DO81" i="4"/>
  <c r="J82" i="4"/>
  <c r="V82" i="4"/>
  <c r="AH82" i="4"/>
  <c r="AT82" i="4"/>
  <c r="BF82" i="4"/>
  <c r="BR82" i="4"/>
  <c r="CD82" i="4"/>
  <c r="CP82" i="4"/>
  <c r="DB82" i="4"/>
  <c r="DN82" i="4"/>
  <c r="I83" i="4"/>
  <c r="U83" i="4"/>
  <c r="AG83" i="4"/>
  <c r="AS83" i="4"/>
  <c r="BE83" i="4"/>
  <c r="BQ83" i="4"/>
  <c r="CC83" i="4"/>
  <c r="CO83" i="4"/>
  <c r="DA83" i="4"/>
  <c r="DM83" i="4"/>
  <c r="H84" i="4"/>
  <c r="T84" i="4"/>
  <c r="AF84" i="4"/>
  <c r="AR84" i="4"/>
  <c r="BD84" i="4"/>
  <c r="BP84" i="4"/>
  <c r="BT25" i="4"/>
  <c r="AT42" i="4"/>
  <c r="BG48" i="4"/>
  <c r="AN51" i="4"/>
  <c r="V53" i="4"/>
  <c r="CO54" i="4"/>
  <c r="AQ56" i="4"/>
  <c r="DJ57" i="4"/>
  <c r="BL59" i="4"/>
  <c r="J61" i="4"/>
  <c r="CP61" i="4"/>
  <c r="AO62" i="4"/>
  <c r="DB62" i="4"/>
  <c r="AV63" i="4"/>
  <c r="DD63" i="4"/>
  <c r="AS64" i="4"/>
  <c r="CY64" i="4"/>
  <c r="AM65" i="4"/>
  <c r="CS65" i="4"/>
  <c r="AG66" i="4"/>
  <c r="CM66" i="4"/>
  <c r="AB67" i="4"/>
  <c r="BS67" i="4"/>
  <c r="DJ67" i="4"/>
  <c r="AJ68" i="4"/>
  <c r="BV68" i="4"/>
  <c r="CT68" i="4"/>
  <c r="DR68" i="4"/>
  <c r="Y69" i="4"/>
  <c r="AR69" i="4"/>
  <c r="BI69" i="4"/>
  <c r="BW69" i="4"/>
  <c r="CL69" i="4"/>
  <c r="CZ69" i="4"/>
  <c r="DO69" i="4"/>
  <c r="L70" i="4"/>
  <c r="Z70" i="4"/>
  <c r="AO70" i="4"/>
  <c r="BC70" i="4"/>
  <c r="BR70" i="4"/>
  <c r="CF70" i="4"/>
  <c r="CT70" i="4"/>
  <c r="DI70" i="4"/>
  <c r="F71" i="4"/>
  <c r="U71" i="4"/>
  <c r="AI71" i="4"/>
  <c r="AW71" i="4"/>
  <c r="BL71" i="4"/>
  <c r="BZ71" i="4"/>
  <c r="CO71" i="4"/>
  <c r="DC71" i="4"/>
  <c r="DQ71" i="4"/>
  <c r="O72" i="4"/>
  <c r="AC72" i="4"/>
  <c r="AR72" i="4"/>
  <c r="BF72" i="4"/>
  <c r="BT72" i="4"/>
  <c r="CI72" i="4"/>
  <c r="CW72" i="4"/>
  <c r="DL72" i="4"/>
  <c r="I73" i="4"/>
  <c r="W73" i="4"/>
  <c r="AL73" i="4"/>
  <c r="AZ73" i="4"/>
  <c r="BO73" i="4"/>
  <c r="CC73" i="4"/>
  <c r="CQ73" i="4"/>
  <c r="DF73" i="4"/>
  <c r="C74" i="4"/>
  <c r="R74" i="4"/>
  <c r="AF74" i="4"/>
  <c r="AT74" i="4"/>
  <c r="BI74" i="4"/>
  <c r="BW74" i="4"/>
  <c r="CL74" i="4"/>
  <c r="CZ74" i="4"/>
  <c r="DN74" i="4"/>
  <c r="L75" i="4"/>
  <c r="Z75" i="4"/>
  <c r="AO75" i="4"/>
  <c r="BC75" i="4"/>
  <c r="BP75" i="4"/>
  <c r="CC75" i="4"/>
  <c r="CP75" i="4"/>
  <c r="DD75" i="4"/>
  <c r="DQ75" i="4"/>
  <c r="M76" i="4"/>
  <c r="Z76" i="4"/>
  <c r="AM76" i="4"/>
  <c r="AZ76" i="4"/>
  <c r="BM76" i="4"/>
  <c r="BZ76" i="4"/>
  <c r="CL76" i="4"/>
  <c r="CX76" i="4"/>
  <c r="DJ76" i="4"/>
  <c r="E77" i="4"/>
  <c r="Q77" i="4"/>
  <c r="AC77" i="4"/>
  <c r="AO77" i="4"/>
  <c r="BA77" i="4"/>
  <c r="BM77" i="4"/>
  <c r="BY77" i="4"/>
  <c r="CK77" i="4"/>
  <c r="CW77" i="4"/>
  <c r="DI77" i="4"/>
  <c r="D78" i="4"/>
  <c r="P78" i="4"/>
  <c r="AB78" i="4"/>
  <c r="AN78" i="4"/>
  <c r="AZ78" i="4"/>
  <c r="BL78" i="4"/>
  <c r="BX78" i="4"/>
  <c r="CJ78" i="4"/>
  <c r="CV78" i="4"/>
  <c r="DH78" i="4"/>
  <c r="C79" i="4"/>
  <c r="O79" i="4"/>
  <c r="AA79" i="4"/>
  <c r="AM79" i="4"/>
  <c r="AY79" i="4"/>
  <c r="BK79" i="4"/>
  <c r="BW79" i="4"/>
  <c r="CI79" i="4"/>
  <c r="AL31" i="4"/>
  <c r="CL43" i="4"/>
  <c r="R49" i="4"/>
  <c r="CC51" i="4"/>
  <c r="BB53" i="4"/>
  <c r="D55" i="4"/>
  <c r="BW56" i="4"/>
  <c r="Y58" i="4"/>
  <c r="CR59" i="4"/>
  <c r="W61" i="4"/>
  <c r="DB61" i="4"/>
  <c r="AY62" i="4"/>
  <c r="DJ62" i="4"/>
  <c r="BF63" i="4"/>
  <c r="DM63" i="4"/>
  <c r="BA64" i="4"/>
  <c r="DG64" i="4"/>
  <c r="AV65" i="4"/>
  <c r="DA65" i="4"/>
  <c r="AP66" i="4"/>
  <c r="CU66" i="4"/>
  <c r="AJ67" i="4"/>
  <c r="CA67" i="4"/>
  <c r="DR67" i="4"/>
  <c r="AS68" i="4"/>
  <c r="BW68" i="4"/>
  <c r="CU68" i="4"/>
  <c r="DS68" i="4"/>
  <c r="Z69" i="4"/>
  <c r="AU69" i="4"/>
  <c r="BJ69" i="4"/>
  <c r="BX69" i="4"/>
  <c r="CM69" i="4"/>
  <c r="DB69" i="4"/>
  <c r="DP69" i="4"/>
  <c r="M70" i="4"/>
  <c r="AA70" i="4"/>
  <c r="AP70" i="4"/>
  <c r="BE70" i="4"/>
  <c r="BS70" i="4"/>
  <c r="CG70" i="4"/>
  <c r="CU70" i="4"/>
  <c r="DJ70" i="4"/>
  <c r="H71" i="4"/>
  <c r="V71" i="4"/>
  <c r="AJ71" i="4"/>
  <c r="AX71" i="4"/>
  <c r="BM71" i="4"/>
  <c r="CB71" i="4"/>
  <c r="CP71" i="4"/>
  <c r="DD71" i="4"/>
  <c r="DR71" i="4"/>
  <c r="P72" i="4"/>
  <c r="AE72" i="4"/>
  <c r="AS72" i="4"/>
  <c r="BG72" i="4"/>
  <c r="BU72" i="4"/>
  <c r="CJ72" i="4"/>
  <c r="CY72" i="4"/>
  <c r="DM72" i="4"/>
  <c r="J73" i="4"/>
  <c r="X73" i="4"/>
  <c r="AM73" i="4"/>
  <c r="BB73" i="4"/>
  <c r="BP73" i="4"/>
  <c r="CD73" i="4"/>
  <c r="CR73" i="4"/>
  <c r="DG73" i="4"/>
  <c r="E74" i="4"/>
  <c r="S74" i="4"/>
  <c r="AG74" i="4"/>
  <c r="AU74" i="4"/>
  <c r="BJ74" i="4"/>
  <c r="BY74" i="4"/>
  <c r="CM74" i="4"/>
  <c r="DA74" i="4"/>
  <c r="DO74" i="4"/>
  <c r="M75" i="4"/>
  <c r="AB75" i="4"/>
  <c r="AP75" i="4"/>
  <c r="BD75" i="4"/>
  <c r="BQ75" i="4"/>
  <c r="CD75" i="4"/>
  <c r="CR75" i="4"/>
  <c r="DE75" i="4"/>
  <c r="DR75" i="4"/>
  <c r="N76" i="4"/>
  <c r="AA76" i="4"/>
  <c r="AN76" i="4"/>
  <c r="BA76" i="4"/>
  <c r="BN76" i="4"/>
  <c r="CA76" i="4"/>
  <c r="CM76" i="4"/>
  <c r="CY76" i="4"/>
  <c r="DK76" i="4"/>
  <c r="F77" i="4"/>
  <c r="R77" i="4"/>
  <c r="AD77" i="4"/>
  <c r="AP77" i="4"/>
  <c r="BB77" i="4"/>
  <c r="BN77" i="4"/>
  <c r="BZ77" i="4"/>
  <c r="CL77" i="4"/>
  <c r="CX77" i="4"/>
  <c r="DJ77" i="4"/>
  <c r="E78" i="4"/>
  <c r="Q78" i="4"/>
  <c r="AC78" i="4"/>
  <c r="AO78" i="4"/>
  <c r="BA78" i="4"/>
  <c r="BM78" i="4"/>
  <c r="BY78" i="4"/>
  <c r="CK78" i="4"/>
  <c r="CW78" i="4"/>
  <c r="DI78" i="4"/>
  <c r="D79" i="4"/>
  <c r="P79" i="4"/>
  <c r="AB79" i="4"/>
  <c r="AN79" i="4"/>
  <c r="AZ79" i="4"/>
  <c r="BL79" i="4"/>
  <c r="BX79" i="4"/>
  <c r="CJ79" i="4"/>
  <c r="CV79" i="4"/>
  <c r="DH79" i="4"/>
  <c r="C80" i="4"/>
  <c r="O80" i="4"/>
  <c r="AA80" i="4"/>
  <c r="AM80" i="4"/>
  <c r="AY80" i="4"/>
  <c r="BK80" i="4"/>
  <c r="BW80" i="4"/>
  <c r="CI80" i="4"/>
  <c r="CU80" i="4"/>
  <c r="DG80" i="4"/>
  <c r="DS80" i="4"/>
  <c r="N81" i="4"/>
  <c r="Z81" i="4"/>
  <c r="AL81" i="4"/>
  <c r="AX81" i="4"/>
  <c r="AV44" i="4"/>
  <c r="T55" i="4"/>
  <c r="AE61" i="4"/>
  <c r="BL63" i="4"/>
  <c r="BB65" i="4"/>
  <c r="AO67" i="4"/>
  <c r="BY68" i="4"/>
  <c r="AW69" i="4"/>
  <c r="DD69" i="4"/>
  <c r="AS70" i="4"/>
  <c r="CX70" i="4"/>
  <c r="AL71" i="4"/>
  <c r="CR71" i="4"/>
  <c r="AG72" i="4"/>
  <c r="CM72" i="4"/>
  <c r="AA73" i="4"/>
  <c r="CF73" i="4"/>
  <c r="U74" i="4"/>
  <c r="CA74" i="4"/>
  <c r="P75" i="4"/>
  <c r="BT75" i="4"/>
  <c r="C76" i="4"/>
  <c r="BC76" i="4"/>
  <c r="DA76" i="4"/>
  <c r="AF77" i="4"/>
  <c r="CB77" i="4"/>
  <c r="G78" i="4"/>
  <c r="BC78" i="4"/>
  <c r="CY78" i="4"/>
  <c r="AD79" i="4"/>
  <c r="BV79" i="4"/>
  <c r="CY79" i="4"/>
  <c r="I80" i="4"/>
  <c r="AG80" i="4"/>
  <c r="BE80" i="4"/>
  <c r="CC80" i="4"/>
  <c r="CX80" i="4"/>
  <c r="C81" i="4"/>
  <c r="X81" i="4"/>
  <c r="AR81" i="4"/>
  <c r="BK81" i="4"/>
  <c r="CA81" i="4"/>
  <c r="CP81" i="4"/>
  <c r="DE81" i="4"/>
  <c r="DS81" i="4"/>
  <c r="P82" i="4"/>
  <c r="AD82" i="4"/>
  <c r="AS82" i="4"/>
  <c r="BH82" i="4"/>
  <c r="BV82" i="4"/>
  <c r="CJ82" i="4"/>
  <c r="CX82" i="4"/>
  <c r="DM82" i="4"/>
  <c r="K83" i="4"/>
  <c r="Y83" i="4"/>
  <c r="AM83" i="4"/>
  <c r="BA83" i="4"/>
  <c r="BP83" i="4"/>
  <c r="CE83" i="4"/>
  <c r="CS83" i="4"/>
  <c r="DG83" i="4"/>
  <c r="D84" i="4"/>
  <c r="S84" i="4"/>
  <c r="AH84" i="4"/>
  <c r="AV84" i="4"/>
  <c r="BJ84" i="4"/>
  <c r="BW84" i="4"/>
  <c r="CI84" i="4"/>
  <c r="CU84" i="4"/>
  <c r="DG84" i="4"/>
  <c r="DS84" i="4"/>
  <c r="N85" i="4"/>
  <c r="Z85" i="4"/>
  <c r="AL85" i="4"/>
  <c r="AX85" i="4"/>
  <c r="BJ85" i="4"/>
  <c r="BV85" i="4"/>
  <c r="CH85" i="4"/>
  <c r="CT85" i="4"/>
  <c r="DF85" i="4"/>
  <c r="DR85" i="4"/>
  <c r="M86" i="4"/>
  <c r="Y86" i="4"/>
  <c r="AK86" i="4"/>
  <c r="AW86" i="4"/>
  <c r="BI86" i="4"/>
  <c r="BU86" i="4"/>
  <c r="CG86" i="4"/>
  <c r="CS86" i="4"/>
  <c r="DE86" i="4"/>
  <c r="DQ86" i="4"/>
  <c r="L87" i="4"/>
  <c r="X87" i="4"/>
  <c r="AJ87" i="4"/>
  <c r="AV87" i="4"/>
  <c r="BH87" i="4"/>
  <c r="BT87" i="4"/>
  <c r="CF87" i="4"/>
  <c r="CR87" i="4"/>
  <c r="DD87" i="4"/>
  <c r="DP87" i="4"/>
  <c r="K88" i="4"/>
  <c r="W88" i="4"/>
  <c r="AI88" i="4"/>
  <c r="AU88" i="4"/>
  <c r="BG88" i="4"/>
  <c r="BS88" i="4"/>
  <c r="CE88" i="4"/>
  <c r="CQ88" i="4"/>
  <c r="DC88" i="4"/>
  <c r="DO88" i="4"/>
  <c r="J89" i="4"/>
  <c r="V89" i="4"/>
  <c r="AH89" i="4"/>
  <c r="AT89" i="4"/>
  <c r="BF89" i="4"/>
  <c r="BR89" i="4"/>
  <c r="CD89" i="4"/>
  <c r="CP89" i="4"/>
  <c r="DB89" i="4"/>
  <c r="DN89" i="4"/>
  <c r="I90" i="4"/>
  <c r="U90" i="4"/>
  <c r="AG90" i="4"/>
  <c r="AS90" i="4"/>
  <c r="BE90" i="4"/>
  <c r="BQ90" i="4"/>
  <c r="CC90" i="4"/>
  <c r="CO90" i="4"/>
  <c r="DA90" i="4"/>
  <c r="DM90" i="4"/>
  <c r="H91" i="4"/>
  <c r="BF48" i="4"/>
  <c r="AP56" i="4"/>
  <c r="CM61" i="4"/>
  <c r="DC63" i="4"/>
  <c r="CR65" i="4"/>
  <c r="BR67" i="4"/>
  <c r="CS68" i="4"/>
  <c r="BH69" i="4"/>
  <c r="DN69" i="4"/>
  <c r="BB70" i="4"/>
  <c r="DG70" i="4"/>
  <c r="AV71" i="4"/>
  <c r="DB71" i="4"/>
  <c r="AQ72" i="4"/>
  <c r="CV72" i="4"/>
  <c r="AJ73" i="4"/>
  <c r="CP73" i="4"/>
  <c r="AE74" i="4"/>
  <c r="CK74" i="4"/>
  <c r="Y75" i="4"/>
  <c r="CB75" i="4"/>
  <c r="L76" i="4"/>
  <c r="BL76" i="4"/>
  <c r="DI76" i="4"/>
  <c r="AN77" i="4"/>
  <c r="CJ77" i="4"/>
  <c r="O78" i="4"/>
  <c r="BK78" i="4"/>
  <c r="DG78" i="4"/>
  <c r="AL79" i="4"/>
  <c r="BY79" i="4"/>
  <c r="DF79" i="4"/>
  <c r="M80" i="4"/>
  <c r="AK80" i="4"/>
  <c r="BI80" i="4"/>
  <c r="CG80" i="4"/>
  <c r="DA80" i="4"/>
  <c r="D81" i="4"/>
  <c r="Y81" i="4"/>
  <c r="AT81" i="4"/>
  <c r="BL81" i="4"/>
  <c r="CB81" i="4"/>
  <c r="CR81" i="4"/>
  <c r="DF81" i="4"/>
  <c r="C82" i="4"/>
  <c r="Q82" i="4"/>
  <c r="AE82" i="4"/>
  <c r="AU82" i="4"/>
  <c r="BI82" i="4"/>
  <c r="BW82" i="4"/>
  <c r="CK82" i="4"/>
  <c r="CY82" i="4"/>
  <c r="DO82" i="4"/>
  <c r="L83" i="4"/>
  <c r="Z83" i="4"/>
  <c r="AN83" i="4"/>
  <c r="BB83" i="4"/>
  <c r="BR83" i="4"/>
  <c r="CF83" i="4"/>
  <c r="CT83" i="4"/>
  <c r="DH83" i="4"/>
  <c r="E84" i="4"/>
  <c r="U84" i="4"/>
  <c r="AI84" i="4"/>
  <c r="AW84" i="4"/>
  <c r="BK84" i="4"/>
  <c r="BX84" i="4"/>
  <c r="CJ84" i="4"/>
  <c r="CV84" i="4"/>
  <c r="DH84" i="4"/>
  <c r="C85" i="4"/>
  <c r="O85" i="4"/>
  <c r="AA85" i="4"/>
  <c r="AM85" i="4"/>
  <c r="AY85" i="4"/>
  <c r="BK85" i="4"/>
  <c r="BW85" i="4"/>
  <c r="CI85" i="4"/>
  <c r="CU85" i="4"/>
  <c r="DG85" i="4"/>
  <c r="DS85" i="4"/>
  <c r="N86" i="4"/>
  <c r="Z86" i="4"/>
  <c r="AL86" i="4"/>
  <c r="AX86" i="4"/>
  <c r="BJ86" i="4"/>
  <c r="BV86" i="4"/>
  <c r="CH86" i="4"/>
  <c r="CT86" i="4"/>
  <c r="DF86" i="4"/>
  <c r="DR86" i="4"/>
  <c r="M87" i="4"/>
  <c r="Y87" i="4"/>
  <c r="AK87" i="4"/>
  <c r="AW87" i="4"/>
  <c r="BI87" i="4"/>
  <c r="BU87" i="4"/>
  <c r="CG87" i="4"/>
  <c r="CS87" i="4"/>
  <c r="DE87" i="4"/>
  <c r="DQ87" i="4"/>
  <c r="L88" i="4"/>
  <c r="X88" i="4"/>
  <c r="AJ88" i="4"/>
  <c r="AV88" i="4"/>
  <c r="BH88" i="4"/>
  <c r="BT88" i="4"/>
  <c r="CF88" i="4"/>
  <c r="CR88" i="4"/>
  <c r="DD88" i="4"/>
  <c r="DP88" i="4"/>
  <c r="K89" i="4"/>
  <c r="W89" i="4"/>
  <c r="AI89" i="4"/>
  <c r="AU89" i="4"/>
  <c r="BG89" i="4"/>
  <c r="BS89" i="4"/>
  <c r="CE89" i="4"/>
  <c r="BB49" i="4"/>
  <c r="CL56" i="4"/>
  <c r="DH61" i="4"/>
  <c r="DR63" i="4"/>
  <c r="DF65" i="4"/>
  <c r="CB67" i="4"/>
  <c r="CV68" i="4"/>
  <c r="BK69" i="4"/>
  <c r="DQ69" i="4"/>
  <c r="BF70" i="4"/>
  <c r="DK70" i="4"/>
  <c r="AZ71" i="4"/>
  <c r="DE71" i="4"/>
  <c r="AT72" i="4"/>
  <c r="CZ72" i="4"/>
  <c r="AN73" i="4"/>
  <c r="CT73" i="4"/>
  <c r="AH74" i="4"/>
  <c r="CN74" i="4"/>
  <c r="AC75" i="4"/>
  <c r="CF75" i="4"/>
  <c r="O76" i="4"/>
  <c r="BO76" i="4"/>
  <c r="DL76" i="4"/>
  <c r="AQ77" i="4"/>
  <c r="CM77" i="4"/>
  <c r="R78" i="4"/>
  <c r="BN78" i="4"/>
  <c r="DJ78" i="4"/>
  <c r="AO79" i="4"/>
  <c r="BZ79" i="4"/>
  <c r="DG79" i="4"/>
  <c r="N80" i="4"/>
  <c r="AL80" i="4"/>
  <c r="BJ80" i="4"/>
  <c r="CH80" i="4"/>
  <c r="DC80" i="4"/>
  <c r="E81" i="4"/>
  <c r="AA81" i="4"/>
  <c r="AV81" i="4"/>
  <c r="BM81" i="4"/>
  <c r="CD81" i="4"/>
  <c r="CS81" i="4"/>
  <c r="DG81" i="4"/>
  <c r="D82" i="4"/>
  <c r="R82" i="4"/>
  <c r="AG82" i="4"/>
  <c r="AV82" i="4"/>
  <c r="BJ82" i="4"/>
  <c r="BX82" i="4"/>
  <c r="CL82" i="4"/>
  <c r="DA82" i="4"/>
  <c r="DP82" i="4"/>
  <c r="M83" i="4"/>
  <c r="AA83" i="4"/>
  <c r="AO83" i="4"/>
  <c r="BD83" i="4"/>
  <c r="BS83" i="4"/>
  <c r="CG83" i="4"/>
  <c r="CU83" i="4"/>
  <c r="DI83" i="4"/>
  <c r="G84" i="4"/>
  <c r="V84" i="4"/>
  <c r="AJ84" i="4"/>
  <c r="AX84" i="4"/>
  <c r="BL84" i="4"/>
  <c r="BY84" i="4"/>
  <c r="CK84" i="4"/>
  <c r="CW84" i="4"/>
  <c r="DI84" i="4"/>
  <c r="D85" i="4"/>
  <c r="P85" i="4"/>
  <c r="AB85" i="4"/>
  <c r="AN85" i="4"/>
  <c r="AZ85" i="4"/>
  <c r="BL85" i="4"/>
  <c r="BX85" i="4"/>
  <c r="CJ85" i="4"/>
  <c r="CV85" i="4"/>
  <c r="DH85" i="4"/>
  <c r="C86" i="4"/>
  <c r="O86" i="4"/>
  <c r="AA86" i="4"/>
  <c r="AM86" i="4"/>
  <c r="AY86" i="4"/>
  <c r="BK86" i="4"/>
  <c r="BW86" i="4"/>
  <c r="CI86" i="4"/>
  <c r="CU86" i="4"/>
  <c r="DG86" i="4"/>
  <c r="DS86" i="4"/>
  <c r="N87" i="4"/>
  <c r="Z87" i="4"/>
  <c r="AL87" i="4"/>
  <c r="AX87" i="4"/>
  <c r="BJ87" i="4"/>
  <c r="BV87" i="4"/>
  <c r="CH87" i="4"/>
  <c r="CT87" i="4"/>
  <c r="DF87" i="4"/>
  <c r="DR87" i="4"/>
  <c r="M88" i="4"/>
  <c r="Y88" i="4"/>
  <c r="AK88" i="4"/>
  <c r="AW88" i="4"/>
  <c r="BI88" i="4"/>
  <c r="BU88" i="4"/>
  <c r="CG88" i="4"/>
  <c r="CS88" i="4"/>
  <c r="DE88" i="4"/>
  <c r="DQ88" i="4"/>
  <c r="L89" i="4"/>
  <c r="X89" i="4"/>
  <c r="AJ89" i="4"/>
  <c r="AV89" i="4"/>
  <c r="BH89" i="4"/>
  <c r="BT89" i="4"/>
  <c r="BC49" i="4"/>
  <c r="CM56" i="4"/>
  <c r="DI61" i="4"/>
  <c r="DS63" i="4"/>
  <c r="DG65" i="4"/>
  <c r="CF67" i="4"/>
  <c r="CW68" i="4"/>
  <c r="BL69" i="4"/>
  <c r="DR69" i="4"/>
  <c r="BG70" i="4"/>
  <c r="DM70" i="4"/>
  <c r="BA71" i="4"/>
  <c r="DF71" i="4"/>
  <c r="AU72" i="4"/>
  <c r="DA72" i="4"/>
  <c r="AP73" i="4"/>
  <c r="CU73" i="4"/>
  <c r="AI74" i="4"/>
  <c r="CO74" i="4"/>
  <c r="AD75" i="4"/>
  <c r="CG75" i="4"/>
  <c r="P76" i="4"/>
  <c r="BP76" i="4"/>
  <c r="DM76" i="4"/>
  <c r="AR77" i="4"/>
  <c r="CN77" i="4"/>
  <c r="S78" i="4"/>
  <c r="BO78" i="4"/>
  <c r="DK78" i="4"/>
  <c r="AP79" i="4"/>
  <c r="CA79" i="4"/>
  <c r="DI79" i="4"/>
  <c r="P80" i="4"/>
  <c r="AN80" i="4"/>
  <c r="BL80" i="4"/>
  <c r="CJ80" i="4"/>
  <c r="DE80" i="4"/>
  <c r="H81" i="4"/>
  <c r="AB81" i="4"/>
  <c r="AW81" i="4"/>
  <c r="BO81" i="4"/>
  <c r="CF81" i="4"/>
  <c r="CT81" i="4"/>
  <c r="DH81" i="4"/>
  <c r="E82" i="4"/>
  <c r="S82" i="4"/>
  <c r="AI82" i="4"/>
  <c r="AW82" i="4"/>
  <c r="BK82" i="4"/>
  <c r="BY82" i="4"/>
  <c r="CM82" i="4"/>
  <c r="DC82" i="4"/>
  <c r="DQ82" i="4"/>
  <c r="N83" i="4"/>
  <c r="AB83" i="4"/>
  <c r="AP83" i="4"/>
  <c r="BF83" i="4"/>
  <c r="BT83" i="4"/>
  <c r="CH83" i="4"/>
  <c r="CV83" i="4"/>
  <c r="DJ83" i="4"/>
  <c r="I84" i="4"/>
  <c r="W84" i="4"/>
  <c r="AK84" i="4"/>
  <c r="AY84" i="4"/>
  <c r="BM84" i="4"/>
  <c r="BZ84" i="4"/>
  <c r="CL84" i="4"/>
  <c r="CX84" i="4"/>
  <c r="DJ84" i="4"/>
  <c r="E85" i="4"/>
  <c r="Q85" i="4"/>
  <c r="AC85" i="4"/>
  <c r="AO85" i="4"/>
  <c r="BA85" i="4"/>
  <c r="BM85" i="4"/>
  <c r="BY85" i="4"/>
  <c r="CK85" i="4"/>
  <c r="CW85" i="4"/>
  <c r="DI85" i="4"/>
  <c r="D86" i="4"/>
  <c r="P86" i="4"/>
  <c r="AB86" i="4"/>
  <c r="AN86" i="4"/>
  <c r="AZ86" i="4"/>
  <c r="BL86" i="4"/>
  <c r="BX86" i="4"/>
  <c r="CJ86" i="4"/>
  <c r="CV86" i="4"/>
  <c r="DH86" i="4"/>
  <c r="C87" i="4"/>
  <c r="O87" i="4"/>
  <c r="AA87" i="4"/>
  <c r="AM87" i="4"/>
  <c r="AY87" i="4"/>
  <c r="BK87" i="4"/>
  <c r="BW87" i="4"/>
  <c r="CI87" i="4"/>
  <c r="CU87" i="4"/>
  <c r="DG87" i="4"/>
  <c r="DS87" i="4"/>
  <c r="N88" i="4"/>
  <c r="Z88" i="4"/>
  <c r="AL88" i="4"/>
  <c r="AX88" i="4"/>
  <c r="BJ88" i="4"/>
  <c r="BV88" i="4"/>
  <c r="CH88" i="4"/>
  <c r="CT88" i="4"/>
  <c r="DF88" i="4"/>
  <c r="DR88" i="4"/>
  <c r="M89" i="4"/>
  <c r="Y89" i="4"/>
  <c r="AK89" i="4"/>
  <c r="AW89" i="4"/>
  <c r="BI89" i="4"/>
  <c r="BU89" i="4"/>
  <c r="CG89" i="4"/>
  <c r="AL51" i="4"/>
  <c r="DI57" i="4"/>
  <c r="AN62" i="4"/>
  <c r="AR64" i="4"/>
  <c r="AF66" i="4"/>
  <c r="DI67" i="4"/>
  <c r="DQ68" i="4"/>
  <c r="BV69" i="4"/>
  <c r="K70" i="4"/>
  <c r="BQ70" i="4"/>
  <c r="E71" i="4"/>
  <c r="BJ71" i="4"/>
  <c r="DP71" i="4"/>
  <c r="BE72" i="4"/>
  <c r="DK72" i="4"/>
  <c r="AY73" i="4"/>
  <c r="DD73" i="4"/>
  <c r="AS74" i="4"/>
  <c r="CY74" i="4"/>
  <c r="AN75" i="4"/>
  <c r="CO75" i="4"/>
  <c r="Y76" i="4"/>
  <c r="BY76" i="4"/>
  <c r="D77" i="4"/>
  <c r="AZ77" i="4"/>
  <c r="CV77" i="4"/>
  <c r="AA78" i="4"/>
  <c r="BW78" i="4"/>
  <c r="DS78" i="4"/>
  <c r="AX79" i="4"/>
  <c r="CH79" i="4"/>
  <c r="DJ79" i="4"/>
  <c r="Q80" i="4"/>
  <c r="AO80" i="4"/>
  <c r="BM80" i="4"/>
  <c r="CK80" i="4"/>
  <c r="DF80" i="4"/>
  <c r="J81" i="4"/>
  <c r="AC81" i="4"/>
  <c r="AY81" i="4"/>
  <c r="BP81" i="4"/>
  <c r="CG81" i="4"/>
  <c r="CU81" i="4"/>
  <c r="DI81" i="4"/>
  <c r="F82" i="4"/>
  <c r="U82" i="4"/>
  <c r="AJ82" i="4"/>
  <c r="AX82" i="4"/>
  <c r="BL82" i="4"/>
  <c r="BZ82" i="4"/>
  <c r="CO82" i="4"/>
  <c r="DD82" i="4"/>
  <c r="DR82" i="4"/>
  <c r="O83" i="4"/>
  <c r="AC83" i="4"/>
  <c r="AR83" i="4"/>
  <c r="BG83" i="4"/>
  <c r="BU83" i="4"/>
  <c r="CI83" i="4"/>
  <c r="CW83" i="4"/>
  <c r="DL83" i="4"/>
  <c r="J84" i="4"/>
  <c r="X84" i="4"/>
  <c r="AL84" i="4"/>
  <c r="AZ84" i="4"/>
  <c r="BN84" i="4"/>
  <c r="CA84" i="4"/>
  <c r="CM84" i="4"/>
  <c r="CY84" i="4"/>
  <c r="DK84" i="4"/>
  <c r="F85" i="4"/>
  <c r="R85" i="4"/>
  <c r="AD85" i="4"/>
  <c r="AP85" i="4"/>
  <c r="BB85" i="4"/>
  <c r="BN85" i="4"/>
  <c r="BZ85" i="4"/>
  <c r="CL85" i="4"/>
  <c r="CX85" i="4"/>
  <c r="DJ85" i="4"/>
  <c r="E86" i="4"/>
  <c r="Q86" i="4"/>
  <c r="AC86" i="4"/>
  <c r="AO86" i="4"/>
  <c r="BA86" i="4"/>
  <c r="BM86" i="4"/>
  <c r="BY86" i="4"/>
  <c r="CK86" i="4"/>
  <c r="CW86" i="4"/>
  <c r="DI86" i="4"/>
  <c r="D87" i="4"/>
  <c r="P87" i="4"/>
  <c r="AB87" i="4"/>
  <c r="AN87" i="4"/>
  <c r="AZ87" i="4"/>
  <c r="BL87" i="4"/>
  <c r="BX87" i="4"/>
  <c r="CJ87" i="4"/>
  <c r="CV87" i="4"/>
  <c r="DH87" i="4"/>
  <c r="C88" i="4"/>
  <c r="O88" i="4"/>
  <c r="AA88" i="4"/>
  <c r="AM88" i="4"/>
  <c r="AY88" i="4"/>
  <c r="BK88" i="4"/>
  <c r="BW88" i="4"/>
  <c r="CI88" i="4"/>
  <c r="CU88" i="4"/>
  <c r="DG88" i="4"/>
  <c r="DS88" i="4"/>
  <c r="N89" i="4"/>
  <c r="Z89" i="4"/>
  <c r="AL89" i="4"/>
  <c r="AX89" i="4"/>
  <c r="BJ89" i="4"/>
  <c r="BV89" i="4"/>
  <c r="CH89" i="4"/>
  <c r="CT89" i="4"/>
  <c r="DF89" i="4"/>
  <c r="DR89" i="4"/>
  <c r="M90" i="4"/>
  <c r="Y90" i="4"/>
  <c r="AK90" i="4"/>
  <c r="AW90" i="4"/>
  <c r="BI90" i="4"/>
  <c r="BU90" i="4"/>
  <c r="CG90" i="4"/>
  <c r="CS90" i="4"/>
  <c r="DE90" i="4"/>
  <c r="DQ90" i="4"/>
  <c r="L91" i="4"/>
  <c r="X91" i="4"/>
  <c r="AJ91" i="4"/>
  <c r="AV91" i="4"/>
  <c r="BH91" i="4"/>
  <c r="BT91" i="4"/>
  <c r="CF91" i="4"/>
  <c r="CR91" i="4"/>
  <c r="DD91" i="4"/>
  <c r="DP91" i="4"/>
  <c r="K92" i="4"/>
  <c r="W92" i="4"/>
  <c r="AI92" i="4"/>
  <c r="AU92" i="4"/>
  <c r="BG92" i="4"/>
  <c r="BS92" i="4"/>
  <c r="CE92" i="4"/>
  <c r="CQ92" i="4"/>
  <c r="DC92" i="4"/>
  <c r="DO92" i="4"/>
  <c r="J93" i="4"/>
  <c r="V93" i="4"/>
  <c r="AH93" i="4"/>
  <c r="AT93" i="4"/>
  <c r="BF93" i="4"/>
  <c r="BR93" i="4"/>
  <c r="CD93" i="4"/>
  <c r="CP93" i="4"/>
  <c r="DB93" i="4"/>
  <c r="DN93" i="4"/>
  <c r="I94" i="4"/>
  <c r="U94" i="4"/>
  <c r="AG94" i="4"/>
  <c r="AS94" i="4"/>
  <c r="BE94" i="4"/>
  <c r="BQ94" i="4"/>
  <c r="CC94" i="4"/>
  <c r="CO94" i="4"/>
  <c r="DA94" i="4"/>
  <c r="DM94" i="4"/>
  <c r="H95" i="4"/>
  <c r="T95" i="4"/>
  <c r="AF95" i="4"/>
  <c r="AR95" i="4"/>
  <c r="BD95" i="4"/>
  <c r="BP95" i="4"/>
  <c r="CB95" i="4"/>
  <c r="CN95" i="4"/>
  <c r="CX51" i="4"/>
  <c r="AN58" i="4"/>
  <c r="BE62" i="4"/>
  <c r="BF64" i="4"/>
  <c r="AU66" i="4"/>
  <c r="C68" i="4"/>
  <c r="C69" i="4"/>
  <c r="BZ69" i="4"/>
  <c r="N70" i="4"/>
  <c r="BT70" i="4"/>
  <c r="I71" i="4"/>
  <c r="BN71" i="4"/>
  <c r="C72" i="4"/>
  <c r="BH72" i="4"/>
  <c r="DN72" i="4"/>
  <c r="BC73" i="4"/>
  <c r="DH73" i="4"/>
  <c r="AW74" i="4"/>
  <c r="DB74" i="4"/>
  <c r="AQ75" i="4"/>
  <c r="CS75" i="4"/>
  <c r="AB76" i="4"/>
  <c r="CB76" i="4"/>
  <c r="G77" i="4"/>
  <c r="BC77" i="4"/>
  <c r="CY77" i="4"/>
  <c r="AD78" i="4"/>
  <c r="BZ78" i="4"/>
  <c r="E79" i="4"/>
  <c r="BA79" i="4"/>
  <c r="CK79" i="4"/>
  <c r="DK79" i="4"/>
  <c r="R80" i="4"/>
  <c r="AP80" i="4"/>
  <c r="BN80" i="4"/>
  <c r="CL80" i="4"/>
  <c r="DH80" i="4"/>
  <c r="L81" i="4"/>
  <c r="AF81" i="4"/>
  <c r="AZ81" i="4"/>
  <c r="BR81" i="4"/>
  <c r="CH81" i="4"/>
  <c r="CV81" i="4"/>
  <c r="DJ81" i="4"/>
  <c r="G82" i="4"/>
  <c r="W82" i="4"/>
  <c r="AK82" i="4"/>
  <c r="AY82" i="4"/>
  <c r="BM82" i="4"/>
  <c r="CA82" i="4"/>
  <c r="CQ82" i="4"/>
  <c r="DE82" i="4"/>
  <c r="DS82" i="4"/>
  <c r="P83" i="4"/>
  <c r="AD83" i="4"/>
  <c r="AT83" i="4"/>
  <c r="BH83" i="4"/>
  <c r="BV83" i="4"/>
  <c r="CJ83" i="4"/>
  <c r="CX83" i="4"/>
  <c r="DN83" i="4"/>
  <c r="K84" i="4"/>
  <c r="Y84" i="4"/>
  <c r="AM84" i="4"/>
  <c r="BA84" i="4"/>
  <c r="BO84" i="4"/>
  <c r="CB84" i="4"/>
  <c r="CN84" i="4"/>
  <c r="CZ84" i="4"/>
  <c r="DL84" i="4"/>
  <c r="G85" i="4"/>
  <c r="S85" i="4"/>
  <c r="AE85" i="4"/>
  <c r="AQ85" i="4"/>
  <c r="BC85" i="4"/>
  <c r="BO85" i="4"/>
  <c r="CA85" i="4"/>
  <c r="CM85" i="4"/>
  <c r="CY85" i="4"/>
  <c r="DK85" i="4"/>
  <c r="F86" i="4"/>
  <c r="R86" i="4"/>
  <c r="AD86" i="4"/>
  <c r="AP86" i="4"/>
  <c r="BB86" i="4"/>
  <c r="BN86" i="4"/>
  <c r="BZ86" i="4"/>
  <c r="CL86" i="4"/>
  <c r="CX86" i="4"/>
  <c r="DJ86" i="4"/>
  <c r="E87" i="4"/>
  <c r="Q87" i="4"/>
  <c r="AC87" i="4"/>
  <c r="AO87" i="4"/>
  <c r="BA87" i="4"/>
  <c r="BM87" i="4"/>
  <c r="BY87" i="4"/>
  <c r="CK87" i="4"/>
  <c r="CW87" i="4"/>
  <c r="DI87" i="4"/>
  <c r="D88" i="4"/>
  <c r="P88" i="4"/>
  <c r="AB88" i="4"/>
  <c r="AN88" i="4"/>
  <c r="AZ88" i="4"/>
  <c r="BL88" i="4"/>
  <c r="BX88" i="4"/>
  <c r="CJ88" i="4"/>
  <c r="CV88" i="4"/>
  <c r="DH88" i="4"/>
  <c r="C89" i="4"/>
  <c r="O89" i="4"/>
  <c r="AA89" i="4"/>
  <c r="AM89" i="4"/>
  <c r="AY89" i="4"/>
  <c r="BK89" i="4"/>
  <c r="BW89" i="4"/>
  <c r="CI89" i="4"/>
  <c r="CU89" i="4"/>
  <c r="DG89" i="4"/>
  <c r="CY51" i="4"/>
  <c r="AO58" i="4"/>
  <c r="BF62" i="4"/>
  <c r="BG64" i="4"/>
  <c r="AV66" i="4"/>
  <c r="F68" i="4"/>
  <c r="D69" i="4"/>
  <c r="CA69" i="4"/>
  <c r="O70" i="4"/>
  <c r="BU70" i="4"/>
  <c r="J71" i="4"/>
  <c r="BP71" i="4"/>
  <c r="D72" i="4"/>
  <c r="BI72" i="4"/>
  <c r="DO72" i="4"/>
  <c r="BD73" i="4"/>
  <c r="DJ73" i="4"/>
  <c r="AX74" i="4"/>
  <c r="DC74" i="4"/>
  <c r="AR75" i="4"/>
  <c r="CT75" i="4"/>
  <c r="AC76" i="4"/>
  <c r="CC76" i="4"/>
  <c r="H77" i="4"/>
  <c r="BD77" i="4"/>
  <c r="CZ77" i="4"/>
  <c r="AE78" i="4"/>
  <c r="CA78" i="4"/>
  <c r="F79" i="4"/>
  <c r="BB79" i="4"/>
  <c r="CL79" i="4"/>
  <c r="DN79" i="4"/>
  <c r="U80" i="4"/>
  <c r="AS80" i="4"/>
  <c r="BQ80" i="4"/>
  <c r="CO80" i="4"/>
  <c r="DI80" i="4"/>
  <c r="M81" i="4"/>
  <c r="AH81" i="4"/>
  <c r="BA81" i="4"/>
  <c r="BT81" i="4"/>
  <c r="CI81" i="4"/>
  <c r="CW81" i="4"/>
  <c r="DK81" i="4"/>
  <c r="I82" i="4"/>
  <c r="X82" i="4"/>
  <c r="AL82" i="4"/>
  <c r="AZ82" i="4"/>
  <c r="BN82" i="4"/>
  <c r="CC82" i="4"/>
  <c r="CR82" i="4"/>
  <c r="DF82" i="4"/>
  <c r="C83" i="4"/>
  <c r="Q83" i="4"/>
  <c r="AF83" i="4"/>
  <c r="AU83" i="4"/>
  <c r="BI83" i="4"/>
  <c r="BW83" i="4"/>
  <c r="CK83" i="4"/>
  <c r="CZ83" i="4"/>
  <c r="DO83" i="4"/>
  <c r="L84" i="4"/>
  <c r="Z84" i="4"/>
  <c r="AN84" i="4"/>
  <c r="BC84" i="4"/>
  <c r="BQ84" i="4"/>
  <c r="CC84" i="4"/>
  <c r="CO84" i="4"/>
  <c r="DA84" i="4"/>
  <c r="DM84" i="4"/>
  <c r="H85" i="4"/>
  <c r="T85" i="4"/>
  <c r="AF85" i="4"/>
  <c r="AR85" i="4"/>
  <c r="BD85" i="4"/>
  <c r="BP85" i="4"/>
  <c r="CB85" i="4"/>
  <c r="CN85" i="4"/>
  <c r="CZ85" i="4"/>
  <c r="DL85" i="4"/>
  <c r="G86" i="4"/>
  <c r="S86" i="4"/>
  <c r="AE86" i="4"/>
  <c r="AQ86" i="4"/>
  <c r="BC86" i="4"/>
  <c r="BO86" i="4"/>
  <c r="CA86" i="4"/>
  <c r="CM86" i="4"/>
  <c r="CY86" i="4"/>
  <c r="DK86" i="4"/>
  <c r="F87" i="4"/>
  <c r="R87" i="4"/>
  <c r="AD87" i="4"/>
  <c r="AP87" i="4"/>
  <c r="BB87" i="4"/>
  <c r="BN87" i="4"/>
  <c r="BZ87" i="4"/>
  <c r="CL87" i="4"/>
  <c r="CX87" i="4"/>
  <c r="DJ87" i="4"/>
  <c r="E88" i="4"/>
  <c r="Q88" i="4"/>
  <c r="AC88" i="4"/>
  <c r="AO88" i="4"/>
  <c r="BA88" i="4"/>
  <c r="BM88" i="4"/>
  <c r="BY88" i="4"/>
  <c r="CK88" i="4"/>
  <c r="CW88" i="4"/>
  <c r="DI88" i="4"/>
  <c r="D89" i="4"/>
  <c r="P89" i="4"/>
  <c r="AB89" i="4"/>
  <c r="AN89" i="4"/>
  <c r="AZ89" i="4"/>
  <c r="BL89" i="4"/>
  <c r="BX89" i="4"/>
  <c r="CJ89" i="4"/>
  <c r="CV89" i="4"/>
  <c r="DH89" i="4"/>
  <c r="C90" i="4"/>
  <c r="O90" i="4"/>
  <c r="AA90" i="4"/>
  <c r="AM90" i="4"/>
  <c r="AY90" i="4"/>
  <c r="BK90" i="4"/>
  <c r="BW90" i="4"/>
  <c r="CI90" i="4"/>
  <c r="CU90" i="4"/>
  <c r="DG90" i="4"/>
  <c r="DS90" i="4"/>
  <c r="N91" i="4"/>
  <c r="I33" i="4"/>
  <c r="BQ53" i="4"/>
  <c r="DG59" i="4"/>
  <c r="DP62" i="4"/>
  <c r="DL64" i="4"/>
  <c r="CZ66" i="4"/>
  <c r="AT68" i="4"/>
  <c r="AA69" i="4"/>
  <c r="CN69" i="4"/>
  <c r="AC70" i="4"/>
  <c r="CH70" i="4"/>
  <c r="W71" i="4"/>
  <c r="CC71" i="4"/>
  <c r="Q72" i="4"/>
  <c r="BW72" i="4"/>
  <c r="K73" i="4"/>
  <c r="BQ73" i="4"/>
  <c r="F74" i="4"/>
  <c r="BK74" i="4"/>
  <c r="DQ74" i="4"/>
  <c r="BE75" i="4"/>
  <c r="DF75" i="4"/>
  <c r="AO76" i="4"/>
  <c r="CN76" i="4"/>
  <c r="S77" i="4"/>
  <c r="BO77" i="4"/>
  <c r="DK77" i="4"/>
  <c r="AP78" i="4"/>
  <c r="CL78" i="4"/>
  <c r="Q79" i="4"/>
  <c r="BJ79" i="4"/>
  <c r="CT79" i="4"/>
  <c r="DS79" i="4"/>
  <c r="Z80" i="4"/>
  <c r="AX80" i="4"/>
  <c r="BV80" i="4"/>
  <c r="CS80" i="4"/>
  <c r="DM80" i="4"/>
  <c r="P81" i="4"/>
  <c r="AK81" i="4"/>
  <c r="BF81" i="4"/>
  <c r="BV81" i="4"/>
  <c r="CK81" i="4"/>
  <c r="CY81" i="4"/>
  <c r="DN81" i="4"/>
  <c r="L82" i="4"/>
  <c r="Z82" i="4"/>
  <c r="AN82" i="4"/>
  <c r="BB82" i="4"/>
  <c r="BQ82" i="4"/>
  <c r="CF82" i="4"/>
  <c r="CT82" i="4"/>
  <c r="DH82" i="4"/>
  <c r="E83" i="4"/>
  <c r="T83" i="4"/>
  <c r="AI83" i="4"/>
  <c r="AW83" i="4"/>
  <c r="BK83" i="4"/>
  <c r="BY83" i="4"/>
  <c r="CN83" i="4"/>
  <c r="DC83" i="4"/>
  <c r="DQ83" i="4"/>
  <c r="N84" i="4"/>
  <c r="AB84" i="4"/>
  <c r="AQ84" i="4"/>
  <c r="BF84" i="4"/>
  <c r="BS84" i="4"/>
  <c r="CE84" i="4"/>
  <c r="CQ84" i="4"/>
  <c r="DC84" i="4"/>
  <c r="DO84" i="4"/>
  <c r="J85" i="4"/>
  <c r="V85" i="4"/>
  <c r="AH85" i="4"/>
  <c r="AT85" i="4"/>
  <c r="BF85" i="4"/>
  <c r="BR85" i="4"/>
  <c r="CD85" i="4"/>
  <c r="CP85" i="4"/>
  <c r="DB85" i="4"/>
  <c r="DN85" i="4"/>
  <c r="I86" i="4"/>
  <c r="U86" i="4"/>
  <c r="AG86" i="4"/>
  <c r="AS86" i="4"/>
  <c r="BE86" i="4"/>
  <c r="BQ86" i="4"/>
  <c r="CC86" i="4"/>
  <c r="CO86" i="4"/>
  <c r="DA86" i="4"/>
  <c r="DM86" i="4"/>
  <c r="H87" i="4"/>
  <c r="T87" i="4"/>
  <c r="AF87" i="4"/>
  <c r="AR87" i="4"/>
  <c r="BD87" i="4"/>
  <c r="BP87" i="4"/>
  <c r="CB87" i="4"/>
  <c r="CN87" i="4"/>
  <c r="CZ87" i="4"/>
  <c r="DL87" i="4"/>
  <c r="G88" i="4"/>
  <c r="S88" i="4"/>
  <c r="AE88" i="4"/>
  <c r="AQ88" i="4"/>
  <c r="BC88" i="4"/>
  <c r="BO88" i="4"/>
  <c r="CA88" i="4"/>
  <c r="CM88" i="4"/>
  <c r="CY88" i="4"/>
  <c r="DK88" i="4"/>
  <c r="F89" i="4"/>
  <c r="R89" i="4"/>
  <c r="AD89" i="4"/>
  <c r="AP89" i="4"/>
  <c r="BB89" i="4"/>
  <c r="BN89" i="4"/>
  <c r="BZ89" i="4"/>
  <c r="CL89" i="4"/>
  <c r="CX89" i="4"/>
  <c r="DJ89" i="4"/>
  <c r="AR33" i="4"/>
  <c r="BR53" i="4"/>
  <c r="DH59" i="4"/>
  <c r="DQ62" i="4"/>
  <c r="DM64" i="4"/>
  <c r="DA66" i="4"/>
  <c r="AW68" i="4"/>
  <c r="AB69" i="4"/>
  <c r="CP69" i="4"/>
  <c r="AD70" i="4"/>
  <c r="CI70" i="4"/>
  <c r="X71" i="4"/>
  <c r="CD71" i="4"/>
  <c r="S72" i="4"/>
  <c r="BX72" i="4"/>
  <c r="L73" i="4"/>
  <c r="BR73" i="4"/>
  <c r="G74" i="4"/>
  <c r="BM74" i="4"/>
  <c r="DR74" i="4"/>
  <c r="BF75" i="4"/>
  <c r="DG75" i="4"/>
  <c r="AP76" i="4"/>
  <c r="CO76" i="4"/>
  <c r="T77" i="4"/>
  <c r="BP77" i="4"/>
  <c r="DL77" i="4"/>
  <c r="AQ78" i="4"/>
  <c r="CM78" i="4"/>
  <c r="R79" i="4"/>
  <c r="BM79" i="4"/>
  <c r="CU79" i="4"/>
  <c r="D80" i="4"/>
  <c r="AB80" i="4"/>
  <c r="AZ80" i="4"/>
  <c r="BX80" i="4"/>
  <c r="CT80" i="4"/>
  <c r="DO80" i="4"/>
  <c r="Q81" i="4"/>
  <c r="AM81" i="4"/>
  <c r="BH81" i="4"/>
  <c r="BW81" i="4"/>
  <c r="CL81" i="4"/>
  <c r="CZ81" i="4"/>
  <c r="DP81" i="4"/>
  <c r="M82" i="4"/>
  <c r="AA82" i="4"/>
  <c r="AO82" i="4"/>
  <c r="BC82" i="4"/>
  <c r="BS82" i="4"/>
  <c r="CG82" i="4"/>
  <c r="CU82" i="4"/>
  <c r="DI82" i="4"/>
  <c r="F83" i="4"/>
  <c r="V83" i="4"/>
  <c r="AJ83" i="4"/>
  <c r="AX83" i="4"/>
  <c r="BL83" i="4"/>
  <c r="BZ83" i="4"/>
  <c r="CP83" i="4"/>
  <c r="DD83" i="4"/>
  <c r="DR83" i="4"/>
  <c r="O84" i="4"/>
  <c r="AC84" i="4"/>
  <c r="AS84" i="4"/>
  <c r="BG84" i="4"/>
  <c r="BT84" i="4"/>
  <c r="CF84" i="4"/>
  <c r="CR84" i="4"/>
  <c r="DD84" i="4"/>
  <c r="DP84" i="4"/>
  <c r="K85" i="4"/>
  <c r="W85" i="4"/>
  <c r="AI85" i="4"/>
  <c r="AU85" i="4"/>
  <c r="BG85" i="4"/>
  <c r="BS85" i="4"/>
  <c r="CE85" i="4"/>
  <c r="CQ85" i="4"/>
  <c r="DC85" i="4"/>
  <c r="DO85" i="4"/>
  <c r="J86" i="4"/>
  <c r="V86" i="4"/>
  <c r="AH86" i="4"/>
  <c r="AT86" i="4"/>
  <c r="BF86" i="4"/>
  <c r="BR86" i="4"/>
  <c r="CD86" i="4"/>
  <c r="CP86" i="4"/>
  <c r="DB86" i="4"/>
  <c r="DN86" i="4"/>
  <c r="I87" i="4"/>
  <c r="U87" i="4"/>
  <c r="AG87" i="4"/>
  <c r="AS87" i="4"/>
  <c r="BE87" i="4"/>
  <c r="BQ87" i="4"/>
  <c r="CC87" i="4"/>
  <c r="CO87" i="4"/>
  <c r="DA87" i="4"/>
  <c r="DM87" i="4"/>
  <c r="H88" i="4"/>
  <c r="T88" i="4"/>
  <c r="AF88" i="4"/>
  <c r="AR88" i="4"/>
  <c r="BD88" i="4"/>
  <c r="BP88" i="4"/>
  <c r="CB88" i="4"/>
  <c r="CN88" i="4"/>
  <c r="CZ88" i="4"/>
  <c r="DL88" i="4"/>
  <c r="G89" i="4"/>
  <c r="S89" i="4"/>
  <c r="AE89" i="4"/>
  <c r="AQ89" i="4"/>
  <c r="BC89" i="4"/>
  <c r="BO89" i="4"/>
  <c r="CA89" i="4"/>
  <c r="CM89" i="4"/>
  <c r="CY89" i="4"/>
  <c r="DK89" i="4"/>
  <c r="F90" i="4"/>
  <c r="R90" i="4"/>
  <c r="AD90" i="4"/>
  <c r="AJ42" i="4"/>
  <c r="CN54" i="4"/>
  <c r="E61" i="4"/>
  <c r="AU63" i="4"/>
  <c r="AL65" i="4"/>
  <c r="Z67" i="4"/>
  <c r="BU68" i="4"/>
  <c r="AP69" i="4"/>
  <c r="CY69" i="4"/>
  <c r="AM70" i="4"/>
  <c r="CS70" i="4"/>
  <c r="AH71" i="4"/>
  <c r="CN71" i="4"/>
  <c r="AB72" i="4"/>
  <c r="CG72" i="4"/>
  <c r="V73" i="4"/>
  <c r="CB73" i="4"/>
  <c r="Q74" i="4"/>
  <c r="BV74" i="4"/>
  <c r="J75" i="4"/>
  <c r="BO75" i="4"/>
  <c r="DP75" i="4"/>
  <c r="AY76" i="4"/>
  <c r="CW76" i="4"/>
  <c r="AB77" i="4"/>
  <c r="BX77" i="4"/>
  <c r="C78" i="4"/>
  <c r="AY78" i="4"/>
  <c r="CU78" i="4"/>
  <c r="Z79" i="4"/>
  <c r="BN79" i="4"/>
  <c r="CW79" i="4"/>
  <c r="E80" i="4"/>
  <c r="AC80" i="4"/>
  <c r="BA80" i="4"/>
  <c r="BY80" i="4"/>
  <c r="CV80" i="4"/>
  <c r="DQ80" i="4"/>
  <c r="T81" i="4"/>
  <c r="AN81" i="4"/>
  <c r="BI81" i="4"/>
  <c r="BX81" i="4"/>
  <c r="CM81" i="4"/>
  <c r="DB81" i="4"/>
  <c r="DQ81" i="4"/>
  <c r="N82" i="4"/>
  <c r="AB82" i="4"/>
  <c r="AP82" i="4"/>
  <c r="BE82" i="4"/>
  <c r="BT82" i="4"/>
  <c r="CH82" i="4"/>
  <c r="CV82" i="4"/>
  <c r="DJ82" i="4"/>
  <c r="H83" i="4"/>
  <c r="W83" i="4"/>
  <c r="AK83" i="4"/>
  <c r="AY83" i="4"/>
  <c r="BM83" i="4"/>
  <c r="CB83" i="4"/>
  <c r="CQ83" i="4"/>
  <c r="DE83" i="4"/>
  <c r="DS83" i="4"/>
  <c r="P84" i="4"/>
  <c r="AE84" i="4"/>
  <c r="AT84" i="4"/>
  <c r="BH84" i="4"/>
  <c r="BU84" i="4"/>
  <c r="CG84" i="4"/>
  <c r="CS84" i="4"/>
  <c r="DE84" i="4"/>
  <c r="DQ84" i="4"/>
  <c r="L85" i="4"/>
  <c r="X85" i="4"/>
  <c r="AJ85" i="4"/>
  <c r="AV85" i="4"/>
  <c r="BH85" i="4"/>
  <c r="BT85" i="4"/>
  <c r="CF85" i="4"/>
  <c r="CR85" i="4"/>
  <c r="DD85" i="4"/>
  <c r="DP85" i="4"/>
  <c r="K86" i="4"/>
  <c r="W86" i="4"/>
  <c r="AI86" i="4"/>
  <c r="AU86" i="4"/>
  <c r="AC61" i="4"/>
  <c r="DC69" i="4"/>
  <c r="CK72" i="4"/>
  <c r="BR75" i="4"/>
  <c r="F78" i="4"/>
  <c r="F80" i="4"/>
  <c r="V81" i="4"/>
  <c r="DR81" i="4"/>
  <c r="CI82" i="4"/>
  <c r="AZ83" i="4"/>
  <c r="Q84" i="4"/>
  <c r="CT84" i="4"/>
  <c r="AW85" i="4"/>
  <c r="DQ85" i="4"/>
  <c r="BP86" i="4"/>
  <c r="DL86" i="4"/>
  <c r="AQ87" i="4"/>
  <c r="CM87" i="4"/>
  <c r="R88" i="4"/>
  <c r="BN88" i="4"/>
  <c r="DJ88" i="4"/>
  <c r="AO89" i="4"/>
  <c r="CF89" i="4"/>
  <c r="DE89" i="4"/>
  <c r="J90" i="4"/>
  <c r="AB90" i="4"/>
  <c r="AR90" i="4"/>
  <c r="BH90" i="4"/>
  <c r="BY90" i="4"/>
  <c r="CN90" i="4"/>
  <c r="DD90" i="4"/>
  <c r="D91" i="4"/>
  <c r="S91" i="4"/>
  <c r="AF91" i="4"/>
  <c r="AS91" i="4"/>
  <c r="BF91" i="4"/>
  <c r="BS91" i="4"/>
  <c r="CG91" i="4"/>
  <c r="CT91" i="4"/>
  <c r="DG91" i="4"/>
  <c r="C92" i="4"/>
  <c r="P92" i="4"/>
  <c r="AC92" i="4"/>
  <c r="AP92" i="4"/>
  <c r="BC92" i="4"/>
  <c r="BP92" i="4"/>
  <c r="CC92" i="4"/>
  <c r="CP92" i="4"/>
  <c r="DD92" i="4"/>
  <c r="DQ92" i="4"/>
  <c r="M93" i="4"/>
  <c r="Z93" i="4"/>
  <c r="AM93" i="4"/>
  <c r="AZ93" i="4"/>
  <c r="BM93" i="4"/>
  <c r="BZ93" i="4"/>
  <c r="CM93" i="4"/>
  <c r="CZ93" i="4"/>
  <c r="DM93" i="4"/>
  <c r="J94" i="4"/>
  <c r="W94" i="4"/>
  <c r="AJ94" i="4"/>
  <c r="AW94" i="4"/>
  <c r="BJ94" i="4"/>
  <c r="BW94" i="4"/>
  <c r="CJ94" i="4"/>
  <c r="CW94" i="4"/>
  <c r="DJ94" i="4"/>
  <c r="F95" i="4"/>
  <c r="S95" i="4"/>
  <c r="AG95" i="4"/>
  <c r="AT95" i="4"/>
  <c r="BG95" i="4"/>
  <c r="BT95" i="4"/>
  <c r="CG95" i="4"/>
  <c r="CT95" i="4"/>
  <c r="DF95" i="4"/>
  <c r="DR95" i="4"/>
  <c r="M96" i="4"/>
  <c r="Y96" i="4"/>
  <c r="AK96" i="4"/>
  <c r="AW96" i="4"/>
  <c r="BI96" i="4"/>
  <c r="BU96" i="4"/>
  <c r="CG96" i="4"/>
  <c r="CS96" i="4"/>
  <c r="DE96" i="4"/>
  <c r="DQ96" i="4"/>
  <c r="L97" i="4"/>
  <c r="X97" i="4"/>
  <c r="AJ97" i="4"/>
  <c r="AV97" i="4"/>
  <c r="BH97" i="4"/>
  <c r="BT97" i="4"/>
  <c r="CF97" i="4"/>
  <c r="CR97" i="4"/>
  <c r="DD97" i="4"/>
  <c r="DP97" i="4"/>
  <c r="K98" i="4"/>
  <c r="W98" i="4"/>
  <c r="AI98" i="4"/>
  <c r="AU98" i="4"/>
  <c r="BG98" i="4"/>
  <c r="BS98" i="4"/>
  <c r="CE98" i="4"/>
  <c r="CQ98" i="4"/>
  <c r="DC98" i="4"/>
  <c r="DO98" i="4"/>
  <c r="J99" i="4"/>
  <c r="V99" i="4"/>
  <c r="AH99" i="4"/>
  <c r="AT99" i="4"/>
  <c r="BF99" i="4"/>
  <c r="BR99" i="4"/>
  <c r="CD99" i="4"/>
  <c r="CP99" i="4"/>
  <c r="DB99" i="4"/>
  <c r="DN99" i="4"/>
  <c r="I100" i="4"/>
  <c r="U100" i="4"/>
  <c r="AG100" i="4"/>
  <c r="AS100" i="4"/>
  <c r="BE100" i="4"/>
  <c r="BQ100" i="4"/>
  <c r="CC100" i="4"/>
  <c r="CO100" i="4"/>
  <c r="DA100" i="4"/>
  <c r="DM100" i="4"/>
  <c r="H101" i="4"/>
  <c r="T101" i="4"/>
  <c r="AF101" i="4"/>
  <c r="AR101" i="4"/>
  <c r="BD101" i="4"/>
  <c r="BP101" i="4"/>
  <c r="CB101" i="4"/>
  <c r="CN101" i="4"/>
  <c r="CZ101" i="4"/>
  <c r="DL101" i="4"/>
  <c r="G102" i="4"/>
  <c r="S102" i="4"/>
  <c r="AE102" i="4"/>
  <c r="AQ102" i="4"/>
  <c r="BC102" i="4"/>
  <c r="BO102" i="4"/>
  <c r="CA102" i="4"/>
  <c r="CM102" i="4"/>
  <c r="CY102" i="4"/>
  <c r="DK102" i="4"/>
  <c r="F103" i="4"/>
  <c r="R103" i="4"/>
  <c r="AD103" i="4"/>
  <c r="AP103" i="4"/>
  <c r="BB103" i="4"/>
  <c r="BN103" i="4"/>
  <c r="BZ103" i="4"/>
  <c r="CL103" i="4"/>
  <c r="CX103" i="4"/>
  <c r="DJ103" i="4"/>
  <c r="E104" i="4"/>
  <c r="Q104" i="4"/>
  <c r="AC104" i="4"/>
  <c r="AO104" i="4"/>
  <c r="BA104" i="4"/>
  <c r="BM104" i="4"/>
  <c r="BY104" i="4"/>
  <c r="CK104" i="4"/>
  <c r="CW104" i="4"/>
  <c r="DI104" i="4"/>
  <c r="D105" i="4"/>
  <c r="P105" i="4"/>
  <c r="AB105" i="4"/>
  <c r="AN105" i="4"/>
  <c r="AZ105" i="4"/>
  <c r="BL105" i="4"/>
  <c r="BX105" i="4"/>
  <c r="CJ105" i="4"/>
  <c r="CV105" i="4"/>
  <c r="DH105" i="4"/>
  <c r="DA62" i="4"/>
  <c r="Y70" i="4"/>
  <c r="H73" i="4"/>
  <c r="DB75" i="4"/>
  <c r="AM78" i="4"/>
  <c r="Y80" i="4"/>
  <c r="AJ81" i="4"/>
  <c r="K82" i="4"/>
  <c r="CS82" i="4"/>
  <c r="BJ83" i="4"/>
  <c r="AA84" i="4"/>
  <c r="DB84" i="4"/>
  <c r="BE85" i="4"/>
  <c r="H86" i="4"/>
  <c r="BS86" i="4"/>
  <c r="DO86" i="4"/>
  <c r="AT87" i="4"/>
  <c r="CP87" i="4"/>
  <c r="U88" i="4"/>
  <c r="BQ88" i="4"/>
  <c r="DM88" i="4"/>
  <c r="AR89" i="4"/>
  <c r="CK89" i="4"/>
  <c r="DI89" i="4"/>
  <c r="K90" i="4"/>
  <c r="AC90" i="4"/>
  <c r="AT90" i="4"/>
  <c r="BJ90" i="4"/>
  <c r="BZ90" i="4"/>
  <c r="CP90" i="4"/>
  <c r="DF90" i="4"/>
  <c r="E91" i="4"/>
  <c r="T91" i="4"/>
  <c r="AG91" i="4"/>
  <c r="AT91" i="4"/>
  <c r="BG91" i="4"/>
  <c r="BU91" i="4"/>
  <c r="CH91" i="4"/>
  <c r="CU91" i="4"/>
  <c r="DH91" i="4"/>
  <c r="D92" i="4"/>
  <c r="Q92" i="4"/>
  <c r="AD92" i="4"/>
  <c r="AQ92" i="4"/>
  <c r="BD92" i="4"/>
  <c r="BQ92" i="4"/>
  <c r="CD92" i="4"/>
  <c r="CR92" i="4"/>
  <c r="DE92" i="4"/>
  <c r="DR92" i="4"/>
  <c r="N93" i="4"/>
  <c r="AA93" i="4"/>
  <c r="AN93" i="4"/>
  <c r="BA93" i="4"/>
  <c r="BN93" i="4"/>
  <c r="CA93" i="4"/>
  <c r="CN93" i="4"/>
  <c r="DA93" i="4"/>
  <c r="DO93" i="4"/>
  <c r="K94" i="4"/>
  <c r="X94" i="4"/>
  <c r="AK94" i="4"/>
  <c r="AX94" i="4"/>
  <c r="BK94" i="4"/>
  <c r="BX94" i="4"/>
  <c r="CK94" i="4"/>
  <c r="CX94" i="4"/>
  <c r="DK94" i="4"/>
  <c r="G95" i="4"/>
  <c r="U95" i="4"/>
  <c r="AH95" i="4"/>
  <c r="AU95" i="4"/>
  <c r="BH95" i="4"/>
  <c r="BU95" i="4"/>
  <c r="CH95" i="4"/>
  <c r="CU95" i="4"/>
  <c r="DG95" i="4"/>
  <c r="DS95" i="4"/>
  <c r="N96" i="4"/>
  <c r="Z96" i="4"/>
  <c r="AL96" i="4"/>
  <c r="AX96" i="4"/>
  <c r="BJ96" i="4"/>
  <c r="BV96" i="4"/>
  <c r="CH96" i="4"/>
  <c r="CT96" i="4"/>
  <c r="DF96" i="4"/>
  <c r="DR96" i="4"/>
  <c r="M97" i="4"/>
  <c r="Y97" i="4"/>
  <c r="AK97" i="4"/>
  <c r="AW97" i="4"/>
  <c r="BI97" i="4"/>
  <c r="BU97" i="4"/>
  <c r="CG97" i="4"/>
  <c r="CS97" i="4"/>
  <c r="DE97" i="4"/>
  <c r="DQ97" i="4"/>
  <c r="L98" i="4"/>
  <c r="X98" i="4"/>
  <c r="AJ98" i="4"/>
  <c r="AV98" i="4"/>
  <c r="BH98" i="4"/>
  <c r="BT98" i="4"/>
  <c r="CF98" i="4"/>
  <c r="CR98" i="4"/>
  <c r="DD98" i="4"/>
  <c r="DP98" i="4"/>
  <c r="K99" i="4"/>
  <c r="W99" i="4"/>
  <c r="AI99" i="4"/>
  <c r="AU99" i="4"/>
  <c r="BG99" i="4"/>
  <c r="BS99" i="4"/>
  <c r="CE99" i="4"/>
  <c r="CQ99" i="4"/>
  <c r="DC99" i="4"/>
  <c r="DO99" i="4"/>
  <c r="J100" i="4"/>
  <c r="V100" i="4"/>
  <c r="AH100" i="4"/>
  <c r="AT100" i="4"/>
  <c r="BF100" i="4"/>
  <c r="BR100" i="4"/>
  <c r="CD100" i="4"/>
  <c r="CP100" i="4"/>
  <c r="DB100" i="4"/>
  <c r="DN100" i="4"/>
  <c r="I101" i="4"/>
  <c r="U101" i="4"/>
  <c r="AG101" i="4"/>
  <c r="AS101" i="4"/>
  <c r="BE101" i="4"/>
  <c r="BQ101" i="4"/>
  <c r="CC101" i="4"/>
  <c r="CO101" i="4"/>
  <c r="DA101" i="4"/>
  <c r="DM101" i="4"/>
  <c r="H102" i="4"/>
  <c r="T102" i="4"/>
  <c r="AF102" i="4"/>
  <c r="AR102" i="4"/>
  <c r="BD102" i="4"/>
  <c r="BP102" i="4"/>
  <c r="CB102" i="4"/>
  <c r="CN102" i="4"/>
  <c r="CZ102" i="4"/>
  <c r="DL102" i="4"/>
  <c r="G103" i="4"/>
  <c r="S103" i="4"/>
  <c r="AE103" i="4"/>
  <c r="BK63" i="4"/>
  <c r="AQ70" i="4"/>
  <c r="Z73" i="4"/>
  <c r="DS75" i="4"/>
  <c r="BB78" i="4"/>
  <c r="AD80" i="4"/>
  <c r="AO81" i="4"/>
  <c r="O82" i="4"/>
  <c r="CW82" i="4"/>
  <c r="BN83" i="4"/>
  <c r="AG84" i="4"/>
  <c r="DF84" i="4"/>
  <c r="BI85" i="4"/>
  <c r="L86" i="4"/>
  <c r="BT86" i="4"/>
  <c r="DP86" i="4"/>
  <c r="AU87" i="4"/>
  <c r="CQ87" i="4"/>
  <c r="V88" i="4"/>
  <c r="BR88" i="4"/>
  <c r="DN88" i="4"/>
  <c r="AS89" i="4"/>
  <c r="CN89" i="4"/>
  <c r="DL89" i="4"/>
  <c r="L90" i="4"/>
  <c r="AE90" i="4"/>
  <c r="AU90" i="4"/>
  <c r="BL90" i="4"/>
  <c r="CA90" i="4"/>
  <c r="CQ90" i="4"/>
  <c r="DH90" i="4"/>
  <c r="F91" i="4"/>
  <c r="U91" i="4"/>
  <c r="AH91" i="4"/>
  <c r="AU91" i="4"/>
  <c r="BI91" i="4"/>
  <c r="BV91" i="4"/>
  <c r="CI91" i="4"/>
  <c r="CV91" i="4"/>
  <c r="DI91" i="4"/>
  <c r="E92" i="4"/>
  <c r="R92" i="4"/>
  <c r="AE92" i="4"/>
  <c r="AR92" i="4"/>
  <c r="BE92" i="4"/>
  <c r="BR92" i="4"/>
  <c r="CF92" i="4"/>
  <c r="CS92" i="4"/>
  <c r="DF92" i="4"/>
  <c r="DS92" i="4"/>
  <c r="O93" i="4"/>
  <c r="AB93" i="4"/>
  <c r="AO93" i="4"/>
  <c r="BB93" i="4"/>
  <c r="BO93" i="4"/>
  <c r="CB93" i="4"/>
  <c r="CO93" i="4"/>
  <c r="DC93" i="4"/>
  <c r="DP93" i="4"/>
  <c r="L94" i="4"/>
  <c r="Y94" i="4"/>
  <c r="AL94" i="4"/>
  <c r="AY94" i="4"/>
  <c r="BL94" i="4"/>
  <c r="BY94" i="4"/>
  <c r="CL94" i="4"/>
  <c r="CY94" i="4"/>
  <c r="DL94" i="4"/>
  <c r="I95" i="4"/>
  <c r="V95" i="4"/>
  <c r="AI95" i="4"/>
  <c r="AV95" i="4"/>
  <c r="BI95" i="4"/>
  <c r="BV95" i="4"/>
  <c r="CI95" i="4"/>
  <c r="CV95" i="4"/>
  <c r="DH95" i="4"/>
  <c r="C96" i="4"/>
  <c r="O96" i="4"/>
  <c r="AA96" i="4"/>
  <c r="AM96" i="4"/>
  <c r="AY96" i="4"/>
  <c r="BK96" i="4"/>
  <c r="BW96" i="4"/>
  <c r="CI96" i="4"/>
  <c r="CU96" i="4"/>
  <c r="DG96" i="4"/>
  <c r="DS96" i="4"/>
  <c r="N97" i="4"/>
  <c r="Z97" i="4"/>
  <c r="AL97" i="4"/>
  <c r="AX97" i="4"/>
  <c r="BJ97" i="4"/>
  <c r="BV97" i="4"/>
  <c r="CH97" i="4"/>
  <c r="CT97" i="4"/>
  <c r="DF97" i="4"/>
  <c r="DR97" i="4"/>
  <c r="M98" i="4"/>
  <c r="Y98" i="4"/>
  <c r="AK98" i="4"/>
  <c r="AW98" i="4"/>
  <c r="BI98" i="4"/>
  <c r="BU98" i="4"/>
  <c r="CG98" i="4"/>
  <c r="CS98" i="4"/>
  <c r="DE98" i="4"/>
  <c r="DQ98" i="4"/>
  <c r="L99" i="4"/>
  <c r="X99" i="4"/>
  <c r="AJ99" i="4"/>
  <c r="AV99" i="4"/>
  <c r="BH99" i="4"/>
  <c r="BT99" i="4"/>
  <c r="CF99" i="4"/>
  <c r="CR99" i="4"/>
  <c r="DD99" i="4"/>
  <c r="DP99" i="4"/>
  <c r="K100" i="4"/>
  <c r="W100" i="4"/>
  <c r="AI100" i="4"/>
  <c r="AU100" i="4"/>
  <c r="BG100" i="4"/>
  <c r="BS100" i="4"/>
  <c r="CE100" i="4"/>
  <c r="CQ100" i="4"/>
  <c r="DC100" i="4"/>
  <c r="DO100" i="4"/>
  <c r="J101" i="4"/>
  <c r="V101" i="4"/>
  <c r="AH101" i="4"/>
  <c r="AT101" i="4"/>
  <c r="BF101" i="4"/>
  <c r="BR101" i="4"/>
  <c r="CD101" i="4"/>
  <c r="CP101" i="4"/>
  <c r="DB101" i="4"/>
  <c r="DN101" i="4"/>
  <c r="I102" i="4"/>
  <c r="U102" i="4"/>
  <c r="AG102" i="4"/>
  <c r="AS102" i="4"/>
  <c r="BE102" i="4"/>
  <c r="BQ102" i="4"/>
  <c r="CC102" i="4"/>
  <c r="CO102" i="4"/>
  <c r="DA102" i="4"/>
  <c r="DM102" i="4"/>
  <c r="H103" i="4"/>
  <c r="T103" i="4"/>
  <c r="AF103" i="4"/>
  <c r="AR103" i="4"/>
  <c r="BD103" i="4"/>
  <c r="BP103" i="4"/>
  <c r="CB103" i="4"/>
  <c r="CN103" i="4"/>
  <c r="CZ103" i="4"/>
  <c r="DL103" i="4"/>
  <c r="G104" i="4"/>
  <c r="S104" i="4"/>
  <c r="AE104" i="4"/>
  <c r="AQ104" i="4"/>
  <c r="BC104" i="4"/>
  <c r="BO104" i="4"/>
  <c r="CA104" i="4"/>
  <c r="CM104" i="4"/>
  <c r="CY104" i="4"/>
  <c r="DK104" i="4"/>
  <c r="F105" i="4"/>
  <c r="R105" i="4"/>
  <c r="CW64" i="4"/>
  <c r="CE70" i="4"/>
  <c r="BN73" i="4"/>
  <c r="AL76" i="4"/>
  <c r="CI78" i="4"/>
  <c r="AW80" i="4"/>
  <c r="BD81" i="4"/>
  <c r="Y82" i="4"/>
  <c r="DG82" i="4"/>
  <c r="BX83" i="4"/>
  <c r="AO84" i="4"/>
  <c r="DN84" i="4"/>
  <c r="BQ85" i="4"/>
  <c r="T86" i="4"/>
  <c r="CB86" i="4"/>
  <c r="G87" i="4"/>
  <c r="BC87" i="4"/>
  <c r="CY87" i="4"/>
  <c r="AD88" i="4"/>
  <c r="BZ88" i="4"/>
  <c r="E89" i="4"/>
  <c r="BA89" i="4"/>
  <c r="CO89" i="4"/>
  <c r="DM89" i="4"/>
  <c r="N90" i="4"/>
  <c r="AF90" i="4"/>
  <c r="AV90" i="4"/>
  <c r="BM90" i="4"/>
  <c r="CB90" i="4"/>
  <c r="CR90" i="4"/>
  <c r="DI90" i="4"/>
  <c r="G91" i="4"/>
  <c r="V91" i="4"/>
  <c r="AI91" i="4"/>
  <c r="AW91" i="4"/>
  <c r="BJ91" i="4"/>
  <c r="BW91" i="4"/>
  <c r="CJ91" i="4"/>
  <c r="CW91" i="4"/>
  <c r="DJ91" i="4"/>
  <c r="F92" i="4"/>
  <c r="S92" i="4"/>
  <c r="AF92" i="4"/>
  <c r="AS92" i="4"/>
  <c r="BF92" i="4"/>
  <c r="BT92" i="4"/>
  <c r="CG92" i="4"/>
  <c r="CT92" i="4"/>
  <c r="DG92" i="4"/>
  <c r="C93" i="4"/>
  <c r="P93" i="4"/>
  <c r="AC93" i="4"/>
  <c r="AP93" i="4"/>
  <c r="BC93" i="4"/>
  <c r="BP93" i="4"/>
  <c r="CC93" i="4"/>
  <c r="CQ93" i="4"/>
  <c r="DD93" i="4"/>
  <c r="DQ93" i="4"/>
  <c r="M94" i="4"/>
  <c r="Z94" i="4"/>
  <c r="AM94" i="4"/>
  <c r="AZ94" i="4"/>
  <c r="BM94" i="4"/>
  <c r="BZ94" i="4"/>
  <c r="CM94" i="4"/>
  <c r="CZ94" i="4"/>
  <c r="DN94" i="4"/>
  <c r="J95" i="4"/>
  <c r="W95" i="4"/>
  <c r="AJ95" i="4"/>
  <c r="AW95" i="4"/>
  <c r="BJ95" i="4"/>
  <c r="BW95" i="4"/>
  <c r="CJ95" i="4"/>
  <c r="CW95" i="4"/>
  <c r="DI95" i="4"/>
  <c r="D96" i="4"/>
  <c r="P96" i="4"/>
  <c r="AB96" i="4"/>
  <c r="AN96" i="4"/>
  <c r="AZ96" i="4"/>
  <c r="BL96" i="4"/>
  <c r="BX96" i="4"/>
  <c r="CJ96" i="4"/>
  <c r="CV96" i="4"/>
  <c r="DH96" i="4"/>
  <c r="C97" i="4"/>
  <c r="O97" i="4"/>
  <c r="AA97" i="4"/>
  <c r="AM97" i="4"/>
  <c r="AY97" i="4"/>
  <c r="BK97" i="4"/>
  <c r="BW97" i="4"/>
  <c r="CI97" i="4"/>
  <c r="CU97" i="4"/>
  <c r="DG97" i="4"/>
  <c r="DS97" i="4"/>
  <c r="N98" i="4"/>
  <c r="Z98" i="4"/>
  <c r="AL98" i="4"/>
  <c r="AX98" i="4"/>
  <c r="BJ98" i="4"/>
  <c r="BV98" i="4"/>
  <c r="CH98" i="4"/>
  <c r="CT98" i="4"/>
  <c r="DF98" i="4"/>
  <c r="DR98" i="4"/>
  <c r="M99" i="4"/>
  <c r="Y99" i="4"/>
  <c r="AK99" i="4"/>
  <c r="AW99" i="4"/>
  <c r="BI99" i="4"/>
  <c r="BU99" i="4"/>
  <c r="CG99" i="4"/>
  <c r="CS99" i="4"/>
  <c r="DE99" i="4"/>
  <c r="DQ99" i="4"/>
  <c r="L100" i="4"/>
  <c r="X100" i="4"/>
  <c r="AJ100" i="4"/>
  <c r="AV100" i="4"/>
  <c r="BH100" i="4"/>
  <c r="BT100" i="4"/>
  <c r="CF100" i="4"/>
  <c r="CR100" i="4"/>
  <c r="DD100" i="4"/>
  <c r="DP100" i="4"/>
  <c r="K101" i="4"/>
  <c r="W101" i="4"/>
  <c r="AI101" i="4"/>
  <c r="AU101" i="4"/>
  <c r="BG101" i="4"/>
  <c r="BS101" i="4"/>
  <c r="CE101" i="4"/>
  <c r="CQ101" i="4"/>
  <c r="DC101" i="4"/>
  <c r="DO101" i="4"/>
  <c r="J102" i="4"/>
  <c r="V102" i="4"/>
  <c r="AH102" i="4"/>
  <c r="AT102" i="4"/>
  <c r="BF102" i="4"/>
  <c r="BR102" i="4"/>
  <c r="CD102" i="4"/>
  <c r="CP102" i="4"/>
  <c r="DB102" i="4"/>
  <c r="DN102" i="4"/>
  <c r="I103" i="4"/>
  <c r="U103" i="4"/>
  <c r="AG103" i="4"/>
  <c r="AS103" i="4"/>
  <c r="BE103" i="4"/>
  <c r="BQ103" i="4"/>
  <c r="CC103" i="4"/>
  <c r="CO103" i="4"/>
  <c r="DA103" i="4"/>
  <c r="DM103" i="4"/>
  <c r="H104" i="4"/>
  <c r="T104" i="4"/>
  <c r="AF104" i="4"/>
  <c r="AR104" i="4"/>
  <c r="BD104" i="4"/>
  <c r="AZ65" i="4"/>
  <c r="CW70" i="4"/>
  <c r="CE73" i="4"/>
  <c r="BB76" i="4"/>
  <c r="CX78" i="4"/>
  <c r="BB80" i="4"/>
  <c r="BJ81" i="4"/>
  <c r="AC82" i="4"/>
  <c r="DK82" i="4"/>
  <c r="CD83" i="4"/>
  <c r="AU84" i="4"/>
  <c r="DR84" i="4"/>
  <c r="BU85" i="4"/>
  <c r="X86" i="4"/>
  <c r="CE86" i="4"/>
  <c r="J87" i="4"/>
  <c r="BF87" i="4"/>
  <c r="DB87" i="4"/>
  <c r="AG88" i="4"/>
  <c r="CC88" i="4"/>
  <c r="H89" i="4"/>
  <c r="BD89" i="4"/>
  <c r="CQ89" i="4"/>
  <c r="DO89" i="4"/>
  <c r="P90" i="4"/>
  <c r="AH90" i="4"/>
  <c r="AX90" i="4"/>
  <c r="BN90" i="4"/>
  <c r="CD90" i="4"/>
  <c r="CT90" i="4"/>
  <c r="DJ90" i="4"/>
  <c r="I91" i="4"/>
  <c r="W91" i="4"/>
  <c r="AK91" i="4"/>
  <c r="AX91" i="4"/>
  <c r="BK91" i="4"/>
  <c r="BX91" i="4"/>
  <c r="CK91" i="4"/>
  <c r="CX91" i="4"/>
  <c r="DK91" i="4"/>
  <c r="G92" i="4"/>
  <c r="T92" i="4"/>
  <c r="AG92" i="4"/>
  <c r="AT92" i="4"/>
  <c r="BH92" i="4"/>
  <c r="BU92" i="4"/>
  <c r="CH92" i="4"/>
  <c r="CU92" i="4"/>
  <c r="DH92" i="4"/>
  <c r="D93" i="4"/>
  <c r="Q93" i="4"/>
  <c r="AD93" i="4"/>
  <c r="AQ93" i="4"/>
  <c r="BD93" i="4"/>
  <c r="BQ93" i="4"/>
  <c r="CE93" i="4"/>
  <c r="CR93" i="4"/>
  <c r="DE93" i="4"/>
  <c r="DR93" i="4"/>
  <c r="N94" i="4"/>
  <c r="AA94" i="4"/>
  <c r="AN94" i="4"/>
  <c r="BA94" i="4"/>
  <c r="BN94" i="4"/>
  <c r="CA94" i="4"/>
  <c r="CN94" i="4"/>
  <c r="DB94" i="4"/>
  <c r="DO94" i="4"/>
  <c r="K95" i="4"/>
  <c r="X95" i="4"/>
  <c r="AK95" i="4"/>
  <c r="AX95" i="4"/>
  <c r="BK95" i="4"/>
  <c r="BX95" i="4"/>
  <c r="CK95" i="4"/>
  <c r="CX95" i="4"/>
  <c r="DJ95" i="4"/>
  <c r="E96" i="4"/>
  <c r="Q96" i="4"/>
  <c r="AC96" i="4"/>
  <c r="AO96" i="4"/>
  <c r="BA96" i="4"/>
  <c r="BM96" i="4"/>
  <c r="BY96" i="4"/>
  <c r="CK96" i="4"/>
  <c r="CW96" i="4"/>
  <c r="DI96" i="4"/>
  <c r="D97" i="4"/>
  <c r="P97" i="4"/>
  <c r="AB97" i="4"/>
  <c r="AN97" i="4"/>
  <c r="AZ97" i="4"/>
  <c r="BL97" i="4"/>
  <c r="BX97" i="4"/>
  <c r="CJ97" i="4"/>
  <c r="CV97" i="4"/>
  <c r="DH97" i="4"/>
  <c r="C98" i="4"/>
  <c r="O98" i="4"/>
  <c r="AA98" i="4"/>
  <c r="AM98" i="4"/>
  <c r="AY98" i="4"/>
  <c r="BK98" i="4"/>
  <c r="BW98" i="4"/>
  <c r="CI98" i="4"/>
  <c r="CU98" i="4"/>
  <c r="DG98" i="4"/>
  <c r="DS98" i="4"/>
  <c r="N99" i="4"/>
  <c r="Z99" i="4"/>
  <c r="AL99" i="4"/>
  <c r="AX99" i="4"/>
  <c r="BJ99" i="4"/>
  <c r="BV99" i="4"/>
  <c r="CH99" i="4"/>
  <c r="CT99" i="4"/>
  <c r="DF99" i="4"/>
  <c r="DR99" i="4"/>
  <c r="M100" i="4"/>
  <c r="Y100" i="4"/>
  <c r="AK100" i="4"/>
  <c r="AW100" i="4"/>
  <c r="BI100" i="4"/>
  <c r="BU100" i="4"/>
  <c r="CG100" i="4"/>
  <c r="CS100" i="4"/>
  <c r="DE100" i="4"/>
  <c r="DQ100" i="4"/>
  <c r="L101" i="4"/>
  <c r="X101" i="4"/>
  <c r="AJ101" i="4"/>
  <c r="AV101" i="4"/>
  <c r="BH101" i="4"/>
  <c r="BT101" i="4"/>
  <c r="CF101" i="4"/>
  <c r="CR101" i="4"/>
  <c r="DD101" i="4"/>
  <c r="DP101" i="4"/>
  <c r="K102" i="4"/>
  <c r="W102" i="4"/>
  <c r="AI102" i="4"/>
  <c r="AU102" i="4"/>
  <c r="BG102" i="4"/>
  <c r="BS102" i="4"/>
  <c r="CE102" i="4"/>
  <c r="CQ102" i="4"/>
  <c r="DC102" i="4"/>
  <c r="DO102" i="4"/>
  <c r="J103" i="4"/>
  <c r="V103" i="4"/>
  <c r="AH103" i="4"/>
  <c r="AT103" i="4"/>
  <c r="BF103" i="4"/>
  <c r="BR103" i="4"/>
  <c r="CD103" i="4"/>
  <c r="CP103" i="4"/>
  <c r="DB103" i="4"/>
  <c r="DN103" i="4"/>
  <c r="I104" i="4"/>
  <c r="U104" i="4"/>
  <c r="AG104" i="4"/>
  <c r="AS104" i="4"/>
  <c r="BE104" i="4"/>
  <c r="BQ104" i="4"/>
  <c r="CC104" i="4"/>
  <c r="CO104" i="4"/>
  <c r="DA104" i="4"/>
  <c r="DM104" i="4"/>
  <c r="H105" i="4"/>
  <c r="T105" i="4"/>
  <c r="AF105" i="4"/>
  <c r="AR105" i="4"/>
  <c r="BD105" i="4"/>
  <c r="BP105" i="4"/>
  <c r="CB105" i="4"/>
  <c r="CN105" i="4"/>
  <c r="CL66" i="4"/>
  <c r="T71" i="4"/>
  <c r="DS73" i="4"/>
  <c r="CK76" i="4"/>
  <c r="N79" i="4"/>
  <c r="BU80" i="4"/>
  <c r="BU81" i="4"/>
  <c r="AM82" i="4"/>
  <c r="D83" i="4"/>
  <c r="CL83" i="4"/>
  <c r="BE84" i="4"/>
  <c r="I85" i="4"/>
  <c r="CC85" i="4"/>
  <c r="AF86" i="4"/>
  <c r="CF86" i="4"/>
  <c r="K87" i="4"/>
  <c r="BG87" i="4"/>
  <c r="DC87" i="4"/>
  <c r="AH88" i="4"/>
  <c r="CD88" i="4"/>
  <c r="I89" i="4"/>
  <c r="BE89" i="4"/>
  <c r="CR89" i="4"/>
  <c r="DP89" i="4"/>
  <c r="Q90" i="4"/>
  <c r="AI90" i="4"/>
  <c r="AZ90" i="4"/>
  <c r="BO90" i="4"/>
  <c r="CE90" i="4"/>
  <c r="CV90" i="4"/>
  <c r="DK90" i="4"/>
  <c r="J91" i="4"/>
  <c r="Y91" i="4"/>
  <c r="AL91" i="4"/>
  <c r="AY91" i="4"/>
  <c r="BL91" i="4"/>
  <c r="BY91" i="4"/>
  <c r="CL91" i="4"/>
  <c r="CY91" i="4"/>
  <c r="DL91" i="4"/>
  <c r="H92" i="4"/>
  <c r="U92" i="4"/>
  <c r="AH92" i="4"/>
  <c r="AV92" i="4"/>
  <c r="BI92" i="4"/>
  <c r="BV92" i="4"/>
  <c r="CI92" i="4"/>
  <c r="CV92" i="4"/>
  <c r="DI92" i="4"/>
  <c r="E93" i="4"/>
  <c r="R93" i="4"/>
  <c r="AE93" i="4"/>
  <c r="AR93" i="4"/>
  <c r="BE93" i="4"/>
  <c r="BS93" i="4"/>
  <c r="CF93" i="4"/>
  <c r="CS93" i="4"/>
  <c r="DF93" i="4"/>
  <c r="DS93" i="4"/>
  <c r="O94" i="4"/>
  <c r="AB94" i="4"/>
  <c r="AO94" i="4"/>
  <c r="BB94" i="4"/>
  <c r="BO94" i="4"/>
  <c r="CB94" i="4"/>
  <c r="CP94" i="4"/>
  <c r="DC94" i="4"/>
  <c r="DP94" i="4"/>
  <c r="L95" i="4"/>
  <c r="Y95" i="4"/>
  <c r="AL95" i="4"/>
  <c r="AY95" i="4"/>
  <c r="BL95" i="4"/>
  <c r="BY95" i="4"/>
  <c r="CL95" i="4"/>
  <c r="CY95" i="4"/>
  <c r="DK95" i="4"/>
  <c r="F96" i="4"/>
  <c r="R96" i="4"/>
  <c r="AD96" i="4"/>
  <c r="AP96" i="4"/>
  <c r="BB96" i="4"/>
  <c r="BN96" i="4"/>
  <c r="BZ96" i="4"/>
  <c r="CL96" i="4"/>
  <c r="CX96" i="4"/>
  <c r="DJ96" i="4"/>
  <c r="E97" i="4"/>
  <c r="Q97" i="4"/>
  <c r="AC97" i="4"/>
  <c r="AO97" i="4"/>
  <c r="BA97" i="4"/>
  <c r="BM97" i="4"/>
  <c r="BY97" i="4"/>
  <c r="CK97" i="4"/>
  <c r="CW97" i="4"/>
  <c r="DI97" i="4"/>
  <c r="D98" i="4"/>
  <c r="P98" i="4"/>
  <c r="AB98" i="4"/>
  <c r="AN98" i="4"/>
  <c r="AZ98" i="4"/>
  <c r="BL98" i="4"/>
  <c r="BX98" i="4"/>
  <c r="CJ98" i="4"/>
  <c r="CV98" i="4"/>
  <c r="DH98" i="4"/>
  <c r="C99" i="4"/>
  <c r="O99" i="4"/>
  <c r="AA99" i="4"/>
  <c r="AM99" i="4"/>
  <c r="AY99" i="4"/>
  <c r="BK99" i="4"/>
  <c r="BW99" i="4"/>
  <c r="CI99" i="4"/>
  <c r="CU99" i="4"/>
  <c r="DG99" i="4"/>
  <c r="DS99" i="4"/>
  <c r="N100" i="4"/>
  <c r="Z100" i="4"/>
  <c r="AL100" i="4"/>
  <c r="AX100" i="4"/>
  <c r="BJ100" i="4"/>
  <c r="BV100" i="4"/>
  <c r="CH100" i="4"/>
  <c r="CT100" i="4"/>
  <c r="DF100" i="4"/>
  <c r="DR100" i="4"/>
  <c r="M101" i="4"/>
  <c r="Y101" i="4"/>
  <c r="AK101" i="4"/>
  <c r="AW101" i="4"/>
  <c r="BI101" i="4"/>
  <c r="BU101" i="4"/>
  <c r="CG101" i="4"/>
  <c r="CS101" i="4"/>
  <c r="DE101" i="4"/>
  <c r="DQ101" i="4"/>
  <c r="L102" i="4"/>
  <c r="X102" i="4"/>
  <c r="AJ102" i="4"/>
  <c r="AV102" i="4"/>
  <c r="BH102" i="4"/>
  <c r="BT102" i="4"/>
  <c r="CF102" i="4"/>
  <c r="CR102" i="4"/>
  <c r="DD102" i="4"/>
  <c r="DP102" i="4"/>
  <c r="K103" i="4"/>
  <c r="W103" i="4"/>
  <c r="AI103" i="4"/>
  <c r="AU103" i="4"/>
  <c r="BG103" i="4"/>
  <c r="BS103" i="4"/>
  <c r="CE103" i="4"/>
  <c r="CQ103" i="4"/>
  <c r="DC103" i="4"/>
  <c r="DO103" i="4"/>
  <c r="J104" i="4"/>
  <c r="V104" i="4"/>
  <c r="AH104" i="4"/>
  <c r="AT104" i="4"/>
  <c r="BF104" i="4"/>
  <c r="BR104" i="4"/>
  <c r="CD104" i="4"/>
  <c r="CP104" i="4"/>
  <c r="DB104" i="4"/>
  <c r="DN104" i="4"/>
  <c r="AU44" i="4"/>
  <c r="BX68" i="4"/>
  <c r="CQ71" i="4"/>
  <c r="BZ74" i="4"/>
  <c r="AE77" i="4"/>
  <c r="BO79" i="4"/>
  <c r="CW80" i="4"/>
  <c r="CN81" i="4"/>
  <c r="BG82" i="4"/>
  <c r="X83" i="4"/>
  <c r="DF83" i="4"/>
  <c r="BV84" i="4"/>
  <c r="Y85" i="4"/>
  <c r="CS85" i="4"/>
  <c r="AV86" i="4"/>
  <c r="CR86" i="4"/>
  <c r="W87" i="4"/>
  <c r="BS87" i="4"/>
  <c r="DO87" i="4"/>
  <c r="AT88" i="4"/>
  <c r="CP88" i="4"/>
  <c r="U89" i="4"/>
  <c r="BQ89" i="4"/>
  <c r="CZ89" i="4"/>
  <c r="D90" i="4"/>
  <c r="V90" i="4"/>
  <c r="AN90" i="4"/>
  <c r="BC90" i="4"/>
  <c r="BS90" i="4"/>
  <c r="CJ90" i="4"/>
  <c r="CY90" i="4"/>
  <c r="DO90" i="4"/>
  <c r="O91" i="4"/>
  <c r="AB91" i="4"/>
  <c r="AO91" i="4"/>
  <c r="BB91" i="4"/>
  <c r="BO91" i="4"/>
  <c r="CB91" i="4"/>
  <c r="CO91" i="4"/>
  <c r="DB91" i="4"/>
  <c r="DO91" i="4"/>
  <c r="L92" i="4"/>
  <c r="Y92" i="4"/>
  <c r="AL92" i="4"/>
  <c r="AY92" i="4"/>
  <c r="BL92" i="4"/>
  <c r="BY92" i="4"/>
  <c r="CL92" i="4"/>
  <c r="CY92" i="4"/>
  <c r="DL92" i="4"/>
  <c r="H93" i="4"/>
  <c r="U93" i="4"/>
  <c r="AI93" i="4"/>
  <c r="AV93" i="4"/>
  <c r="BI93" i="4"/>
  <c r="BV93" i="4"/>
  <c r="CI93" i="4"/>
  <c r="CV93" i="4"/>
  <c r="DI93" i="4"/>
  <c r="E94" i="4"/>
  <c r="R94" i="4"/>
  <c r="AE94" i="4"/>
  <c r="AR94" i="4"/>
  <c r="BF94" i="4"/>
  <c r="BS94" i="4"/>
  <c r="CF94" i="4"/>
  <c r="CS94" i="4"/>
  <c r="DF94" i="4"/>
  <c r="DS94" i="4"/>
  <c r="O95" i="4"/>
  <c r="AB95" i="4"/>
  <c r="AO95" i="4"/>
  <c r="BB95" i="4"/>
  <c r="BO95" i="4"/>
  <c r="CC95" i="4"/>
  <c r="CP95" i="4"/>
  <c r="DB95" i="4"/>
  <c r="DN95" i="4"/>
  <c r="I96" i="4"/>
  <c r="U96" i="4"/>
  <c r="AG96" i="4"/>
  <c r="AS96" i="4"/>
  <c r="BE96" i="4"/>
  <c r="BQ96" i="4"/>
  <c r="CC96" i="4"/>
  <c r="CO96" i="4"/>
  <c r="DA96" i="4"/>
  <c r="DM96" i="4"/>
  <c r="H97" i="4"/>
  <c r="T97" i="4"/>
  <c r="AF97" i="4"/>
  <c r="AR97" i="4"/>
  <c r="BD97" i="4"/>
  <c r="BP97" i="4"/>
  <c r="CB97" i="4"/>
  <c r="CN97" i="4"/>
  <c r="CZ97" i="4"/>
  <c r="DL97" i="4"/>
  <c r="G98" i="4"/>
  <c r="S98" i="4"/>
  <c r="AE98" i="4"/>
  <c r="AQ98" i="4"/>
  <c r="BC98" i="4"/>
  <c r="BO98" i="4"/>
  <c r="CA98" i="4"/>
  <c r="CM98" i="4"/>
  <c r="CY98" i="4"/>
  <c r="DK98" i="4"/>
  <c r="F99" i="4"/>
  <c r="R99" i="4"/>
  <c r="AD99" i="4"/>
  <c r="AP99" i="4"/>
  <c r="BB99" i="4"/>
  <c r="BN99" i="4"/>
  <c r="BZ99" i="4"/>
  <c r="CL99" i="4"/>
  <c r="CX99" i="4"/>
  <c r="DJ99" i="4"/>
  <c r="E100" i="4"/>
  <c r="Q100" i="4"/>
  <c r="AC100" i="4"/>
  <c r="AO100" i="4"/>
  <c r="BA100" i="4"/>
  <c r="BM100" i="4"/>
  <c r="BY100" i="4"/>
  <c r="CK100" i="4"/>
  <c r="CW100" i="4"/>
  <c r="DI100" i="4"/>
  <c r="D101" i="4"/>
  <c r="P101" i="4"/>
  <c r="AB101" i="4"/>
  <c r="AN101" i="4"/>
  <c r="AZ101" i="4"/>
  <c r="BL101" i="4"/>
  <c r="BX101" i="4"/>
  <c r="CJ101" i="4"/>
  <c r="CV101" i="4"/>
  <c r="DH101" i="4"/>
  <c r="C102" i="4"/>
  <c r="O102" i="4"/>
  <c r="AA102" i="4"/>
  <c r="AM102" i="4"/>
  <c r="AY102" i="4"/>
  <c r="BK102" i="4"/>
  <c r="BW102" i="4"/>
  <c r="CI102" i="4"/>
  <c r="CU102" i="4"/>
  <c r="DG102" i="4"/>
  <c r="DS102" i="4"/>
  <c r="N103" i="4"/>
  <c r="U53" i="4"/>
  <c r="X69" i="4"/>
  <c r="M72" i="4"/>
  <c r="DM74" i="4"/>
  <c r="BL77" i="4"/>
  <c r="CM79" i="4"/>
  <c r="DJ80" i="4"/>
  <c r="CX81" i="4"/>
  <c r="BO82" i="4"/>
  <c r="AH83" i="4"/>
  <c r="DP83" i="4"/>
  <c r="CD84" i="4"/>
  <c r="AG85" i="4"/>
  <c r="DA85" i="4"/>
  <c r="BD86" i="4"/>
  <c r="CZ86" i="4"/>
  <c r="AE87" i="4"/>
  <c r="CA87" i="4"/>
  <c r="F88" i="4"/>
  <c r="BB88" i="4"/>
  <c r="CX88" i="4"/>
  <c r="AC89" i="4"/>
  <c r="BY89" i="4"/>
  <c r="DA89" i="4"/>
  <c r="E90" i="4"/>
  <c r="W90" i="4"/>
  <c r="AO90" i="4"/>
  <c r="BD90" i="4"/>
  <c r="BT90" i="4"/>
  <c r="CK90" i="4"/>
  <c r="CZ90" i="4"/>
  <c r="DP90" i="4"/>
  <c r="P91" i="4"/>
  <c r="AC91" i="4"/>
  <c r="AP91" i="4"/>
  <c r="BC91" i="4"/>
  <c r="BP91" i="4"/>
  <c r="CC91" i="4"/>
  <c r="CP91" i="4"/>
  <c r="DC91" i="4"/>
  <c r="DQ91" i="4"/>
  <c r="M92" i="4"/>
  <c r="Z92" i="4"/>
  <c r="AM92" i="4"/>
  <c r="AZ92" i="4"/>
  <c r="BM92" i="4"/>
  <c r="BZ92" i="4"/>
  <c r="CM92" i="4"/>
  <c r="CZ92" i="4"/>
  <c r="DM92" i="4"/>
  <c r="I93" i="4"/>
  <c r="W93" i="4"/>
  <c r="AJ93" i="4"/>
  <c r="AW93" i="4"/>
  <c r="BJ93" i="4"/>
  <c r="BW93" i="4"/>
  <c r="CJ93" i="4"/>
  <c r="CW93" i="4"/>
  <c r="DJ93" i="4"/>
  <c r="F94" i="4"/>
  <c r="S94" i="4"/>
  <c r="AF94" i="4"/>
  <c r="AT94" i="4"/>
  <c r="BG94" i="4"/>
  <c r="BT94" i="4"/>
  <c r="CG94" i="4"/>
  <c r="CT94" i="4"/>
  <c r="DG94" i="4"/>
  <c r="C95" i="4"/>
  <c r="P95" i="4"/>
  <c r="AC95" i="4"/>
  <c r="AP95" i="4"/>
  <c r="BC95" i="4"/>
  <c r="BQ95" i="4"/>
  <c r="CD95" i="4"/>
  <c r="CQ95" i="4"/>
  <c r="DC95" i="4"/>
  <c r="DO95" i="4"/>
  <c r="J96" i="4"/>
  <c r="V96" i="4"/>
  <c r="AH96" i="4"/>
  <c r="AT96" i="4"/>
  <c r="BF96" i="4"/>
  <c r="BR96" i="4"/>
  <c r="CD96" i="4"/>
  <c r="CP96" i="4"/>
  <c r="DB96" i="4"/>
  <c r="DN96" i="4"/>
  <c r="I97" i="4"/>
  <c r="U97" i="4"/>
  <c r="AG97" i="4"/>
  <c r="AS97" i="4"/>
  <c r="BE97" i="4"/>
  <c r="BQ97" i="4"/>
  <c r="CC97" i="4"/>
  <c r="CO97" i="4"/>
  <c r="DA97" i="4"/>
  <c r="DM97" i="4"/>
  <c r="H98" i="4"/>
  <c r="T98" i="4"/>
  <c r="AF98" i="4"/>
  <c r="AR98" i="4"/>
  <c r="BD98" i="4"/>
  <c r="BP98" i="4"/>
  <c r="CB98" i="4"/>
  <c r="CN98" i="4"/>
  <c r="CZ98" i="4"/>
  <c r="DL98" i="4"/>
  <c r="G99" i="4"/>
  <c r="S99" i="4"/>
  <c r="AE99" i="4"/>
  <c r="AQ99" i="4"/>
  <c r="BC99" i="4"/>
  <c r="BO99" i="4"/>
  <c r="CA99" i="4"/>
  <c r="CM99" i="4"/>
  <c r="CY99" i="4"/>
  <c r="DK99" i="4"/>
  <c r="F100" i="4"/>
  <c r="R100" i="4"/>
  <c r="AD100" i="4"/>
  <c r="AP100" i="4"/>
  <c r="BB100" i="4"/>
  <c r="BN100" i="4"/>
  <c r="BZ100" i="4"/>
  <c r="CL100" i="4"/>
  <c r="CX100" i="4"/>
  <c r="DJ100" i="4"/>
  <c r="E101" i="4"/>
  <c r="Q101" i="4"/>
  <c r="AC101" i="4"/>
  <c r="AO101" i="4"/>
  <c r="BA101" i="4"/>
  <c r="BM101" i="4"/>
  <c r="BY101" i="4"/>
  <c r="CK101" i="4"/>
  <c r="CW101" i="4"/>
  <c r="DI101" i="4"/>
  <c r="D102" i="4"/>
  <c r="P102" i="4"/>
  <c r="AB102" i="4"/>
  <c r="AN102" i="4"/>
  <c r="AZ102" i="4"/>
  <c r="BL102" i="4"/>
  <c r="BX102" i="4"/>
  <c r="CJ102" i="4"/>
  <c r="CV102" i="4"/>
  <c r="DH102" i="4"/>
  <c r="C103" i="4"/>
  <c r="O103" i="4"/>
  <c r="AA103" i="4"/>
  <c r="AM103" i="4"/>
  <c r="AY103" i="4"/>
  <c r="BK103" i="4"/>
  <c r="BW103" i="4"/>
  <c r="CI103" i="4"/>
  <c r="AV69" i="4"/>
  <c r="CA77" i="4"/>
  <c r="DD81" i="4"/>
  <c r="C84" i="4"/>
  <c r="DE85" i="4"/>
  <c r="AH87" i="4"/>
  <c r="BE88" i="4"/>
  <c r="CB89" i="4"/>
  <c r="X90" i="4"/>
  <c r="BV90" i="4"/>
  <c r="DR90" i="4"/>
  <c r="AQ91" i="4"/>
  <c r="CD91" i="4"/>
  <c r="DR91" i="4"/>
  <c r="AN92" i="4"/>
  <c r="CA92" i="4"/>
  <c r="DN92" i="4"/>
  <c r="AK93" i="4"/>
  <c r="BX93" i="4"/>
  <c r="DK93" i="4"/>
  <c r="AH94" i="4"/>
  <c r="BU94" i="4"/>
  <c r="DH94" i="4"/>
  <c r="AD95" i="4"/>
  <c r="BR95" i="4"/>
  <c r="DD95" i="4"/>
  <c r="W96" i="4"/>
  <c r="BG96" i="4"/>
  <c r="CQ96" i="4"/>
  <c r="J97" i="4"/>
  <c r="AT97" i="4"/>
  <c r="CD97" i="4"/>
  <c r="DN97" i="4"/>
  <c r="AG98" i="4"/>
  <c r="BQ98" i="4"/>
  <c r="DA98" i="4"/>
  <c r="T99" i="4"/>
  <c r="BD99" i="4"/>
  <c r="CN99" i="4"/>
  <c r="G100" i="4"/>
  <c r="AQ100" i="4"/>
  <c r="CA100" i="4"/>
  <c r="DK100" i="4"/>
  <c r="AD101" i="4"/>
  <c r="BN101" i="4"/>
  <c r="CX101" i="4"/>
  <c r="Q102" i="4"/>
  <c r="BA102" i="4"/>
  <c r="CK102" i="4"/>
  <c r="D103" i="4"/>
  <c r="AK103" i="4"/>
  <c r="BI103" i="4"/>
  <c r="CG103" i="4"/>
  <c r="DD103" i="4"/>
  <c r="D104" i="4"/>
  <c r="Z104" i="4"/>
  <c r="AV104" i="4"/>
  <c r="BN104" i="4"/>
  <c r="CG104" i="4"/>
  <c r="CX104" i="4"/>
  <c r="DQ104" i="4"/>
  <c r="O105" i="4"/>
  <c r="AE105" i="4"/>
  <c r="AT105" i="4"/>
  <c r="BH105" i="4"/>
  <c r="BV105" i="4"/>
  <c r="CK105" i="4"/>
  <c r="CY105" i="4"/>
  <c r="DL105" i="4"/>
  <c r="G106" i="4"/>
  <c r="S106" i="4"/>
  <c r="AE106" i="4"/>
  <c r="AQ106" i="4"/>
  <c r="BC106" i="4"/>
  <c r="BO106" i="4"/>
  <c r="CA106" i="4"/>
  <c r="CM106" i="4"/>
  <c r="CY106" i="4"/>
  <c r="DK106" i="4"/>
  <c r="F107" i="4"/>
  <c r="R107" i="4"/>
  <c r="AD107" i="4"/>
  <c r="AP107" i="4"/>
  <c r="BB107" i="4"/>
  <c r="BN107" i="4"/>
  <c r="BZ107" i="4"/>
  <c r="CL107" i="4"/>
  <c r="CX107" i="4"/>
  <c r="DJ107" i="4"/>
  <c r="E108" i="4"/>
  <c r="Q108" i="4"/>
  <c r="AC108" i="4"/>
  <c r="AO108" i="4"/>
  <c r="BA108" i="4"/>
  <c r="BM108" i="4"/>
  <c r="BY108" i="4"/>
  <c r="CK108" i="4"/>
  <c r="CW108" i="4"/>
  <c r="DI108" i="4"/>
  <c r="D109" i="4"/>
  <c r="P109" i="4"/>
  <c r="AB109" i="4"/>
  <c r="AN109" i="4"/>
  <c r="AZ109" i="4"/>
  <c r="BL109" i="4"/>
  <c r="BX109" i="4"/>
  <c r="CJ109" i="4"/>
  <c r="CV109" i="4"/>
  <c r="DH109" i="4"/>
  <c r="C110" i="4"/>
  <c r="O110" i="4"/>
  <c r="AA110" i="4"/>
  <c r="AM110" i="4"/>
  <c r="AY110" i="4"/>
  <c r="BK110" i="4"/>
  <c r="BW110" i="4"/>
  <c r="CI110" i="4"/>
  <c r="CU110" i="4"/>
  <c r="DG110" i="4"/>
  <c r="DS110" i="4"/>
  <c r="N111" i="4"/>
  <c r="Z111" i="4"/>
  <c r="AL111" i="4"/>
  <c r="AX111" i="4"/>
  <c r="BJ111" i="4"/>
  <c r="BV111" i="4"/>
  <c r="CH111" i="4"/>
  <c r="CT111" i="4"/>
  <c r="DF111" i="4"/>
  <c r="DR111" i="4"/>
  <c r="M112" i="4"/>
  <c r="Y112" i="4"/>
  <c r="AK112" i="4"/>
  <c r="AW112" i="4"/>
  <c r="BI112" i="4"/>
  <c r="BU112" i="4"/>
  <c r="CG112" i="4"/>
  <c r="CS112" i="4"/>
  <c r="DE112" i="4"/>
  <c r="DQ112" i="4"/>
  <c r="L113" i="4"/>
  <c r="X113" i="4"/>
  <c r="AJ113" i="4"/>
  <c r="AV113" i="4"/>
  <c r="BH113" i="4"/>
  <c r="BT113" i="4"/>
  <c r="CF113" i="4"/>
  <c r="CR113" i="4"/>
  <c r="DD113" i="4"/>
  <c r="DP113" i="4"/>
  <c r="K114" i="4"/>
  <c r="W114" i="4"/>
  <c r="AI114" i="4"/>
  <c r="AU114" i="4"/>
  <c r="BG114" i="4"/>
  <c r="BS114" i="4"/>
  <c r="CE114" i="4"/>
  <c r="CQ114" i="4"/>
  <c r="DC114" i="4"/>
  <c r="DO114" i="4"/>
  <c r="J115" i="4"/>
  <c r="V115" i="4"/>
  <c r="AH115" i="4"/>
  <c r="AT115" i="4"/>
  <c r="BF115" i="4"/>
  <c r="BR115" i="4"/>
  <c r="CD115" i="4"/>
  <c r="CP115" i="4"/>
  <c r="DB115" i="4"/>
  <c r="DN115" i="4"/>
  <c r="I116" i="4"/>
  <c r="CJ69" i="4"/>
  <c r="DH77" i="4"/>
  <c r="DL81" i="4"/>
  <c r="M84" i="4"/>
  <c r="DM85" i="4"/>
  <c r="AI87" i="4"/>
  <c r="BF88" i="4"/>
  <c r="CC89" i="4"/>
  <c r="Z90" i="4"/>
  <c r="BX90" i="4"/>
  <c r="C91" i="4"/>
  <c r="AR91" i="4"/>
  <c r="CE91" i="4"/>
  <c r="DS91" i="4"/>
  <c r="AO92" i="4"/>
  <c r="CB92" i="4"/>
  <c r="DP92" i="4"/>
  <c r="AL93" i="4"/>
  <c r="BY93" i="4"/>
  <c r="DL93" i="4"/>
  <c r="AI94" i="4"/>
  <c r="BV94" i="4"/>
  <c r="DI94" i="4"/>
  <c r="AE95" i="4"/>
  <c r="BS95" i="4"/>
  <c r="DE95" i="4"/>
  <c r="X96" i="4"/>
  <c r="BH96" i="4"/>
  <c r="CR96" i="4"/>
  <c r="K97" i="4"/>
  <c r="AU97" i="4"/>
  <c r="CE97" i="4"/>
  <c r="DO97" i="4"/>
  <c r="AH98" i="4"/>
  <c r="BR98" i="4"/>
  <c r="DB98" i="4"/>
  <c r="U99" i="4"/>
  <c r="BE99" i="4"/>
  <c r="CO99" i="4"/>
  <c r="H100" i="4"/>
  <c r="AR100" i="4"/>
  <c r="CB100" i="4"/>
  <c r="DL100" i="4"/>
  <c r="AE101" i="4"/>
  <c r="BO101" i="4"/>
  <c r="CY101" i="4"/>
  <c r="R102" i="4"/>
  <c r="BB102" i="4"/>
  <c r="CL102" i="4"/>
  <c r="E103" i="4"/>
  <c r="AL103" i="4"/>
  <c r="BJ103" i="4"/>
  <c r="CH103" i="4"/>
  <c r="DE103" i="4"/>
  <c r="F104" i="4"/>
  <c r="AA104" i="4"/>
  <c r="AW104" i="4"/>
  <c r="BP104" i="4"/>
  <c r="CH104" i="4"/>
  <c r="CZ104" i="4"/>
  <c r="DR104" i="4"/>
  <c r="Q105" i="4"/>
  <c r="AG105" i="4"/>
  <c r="AU105" i="4"/>
  <c r="BI105" i="4"/>
  <c r="BW105" i="4"/>
  <c r="CL105" i="4"/>
  <c r="CZ105" i="4"/>
  <c r="DM105" i="4"/>
  <c r="H106" i="4"/>
  <c r="T106" i="4"/>
  <c r="AF106" i="4"/>
  <c r="AR106" i="4"/>
  <c r="BD106" i="4"/>
  <c r="BP106" i="4"/>
  <c r="CB106" i="4"/>
  <c r="CN106" i="4"/>
  <c r="CZ106" i="4"/>
  <c r="DL106" i="4"/>
  <c r="G107" i="4"/>
  <c r="S107" i="4"/>
  <c r="AE107" i="4"/>
  <c r="AQ107" i="4"/>
  <c r="BC107" i="4"/>
  <c r="BO107" i="4"/>
  <c r="CA107" i="4"/>
  <c r="CM107" i="4"/>
  <c r="CY107" i="4"/>
  <c r="DK107" i="4"/>
  <c r="F108" i="4"/>
  <c r="R108" i="4"/>
  <c r="AD108" i="4"/>
  <c r="AP108" i="4"/>
  <c r="BB108" i="4"/>
  <c r="BN108" i="4"/>
  <c r="BZ108" i="4"/>
  <c r="CL108" i="4"/>
  <c r="CX108" i="4"/>
  <c r="DJ108" i="4"/>
  <c r="E109" i="4"/>
  <c r="Q109" i="4"/>
  <c r="AC109" i="4"/>
  <c r="AO109" i="4"/>
  <c r="BA109" i="4"/>
  <c r="BM109" i="4"/>
  <c r="BY109" i="4"/>
  <c r="CK109" i="4"/>
  <c r="CW109" i="4"/>
  <c r="DI109" i="4"/>
  <c r="D110" i="4"/>
  <c r="P110" i="4"/>
  <c r="AB110" i="4"/>
  <c r="AN110" i="4"/>
  <c r="AZ110" i="4"/>
  <c r="BL110" i="4"/>
  <c r="BX110" i="4"/>
  <c r="CJ110" i="4"/>
  <c r="CV110" i="4"/>
  <c r="DH110" i="4"/>
  <c r="C111" i="4"/>
  <c r="O111" i="4"/>
  <c r="AA111" i="4"/>
  <c r="AM111" i="4"/>
  <c r="AY111" i="4"/>
  <c r="BK111" i="4"/>
  <c r="BW111" i="4"/>
  <c r="CI111" i="4"/>
  <c r="CU111" i="4"/>
  <c r="DG111" i="4"/>
  <c r="DS111" i="4"/>
  <c r="N112" i="4"/>
  <c r="Z112" i="4"/>
  <c r="AL112" i="4"/>
  <c r="AX112" i="4"/>
  <c r="BJ112" i="4"/>
  <c r="BV112" i="4"/>
  <c r="CH112" i="4"/>
  <c r="CT112" i="4"/>
  <c r="DF112" i="4"/>
  <c r="DR112" i="4"/>
  <c r="M113" i="4"/>
  <c r="Y113" i="4"/>
  <c r="AK113" i="4"/>
  <c r="AW113" i="4"/>
  <c r="BI113" i="4"/>
  <c r="BU113" i="4"/>
  <c r="CG113" i="4"/>
  <c r="CS113" i="4"/>
  <c r="DE113" i="4"/>
  <c r="DQ113" i="4"/>
  <c r="L114" i="4"/>
  <c r="X114" i="4"/>
  <c r="AJ114" i="4"/>
  <c r="AV114" i="4"/>
  <c r="BH114" i="4"/>
  <c r="BT114" i="4"/>
  <c r="CF114" i="4"/>
  <c r="CR114" i="4"/>
  <c r="DD114" i="4"/>
  <c r="DP114" i="4"/>
  <c r="K115" i="4"/>
  <c r="W115" i="4"/>
  <c r="AI115" i="4"/>
  <c r="AU115" i="4"/>
  <c r="BG115" i="4"/>
  <c r="BS115" i="4"/>
  <c r="CE115" i="4"/>
  <c r="AK71" i="4"/>
  <c r="AC79" i="4"/>
  <c r="AQ82" i="4"/>
  <c r="BI84" i="4"/>
  <c r="AJ86" i="4"/>
  <c r="BO87" i="4"/>
  <c r="CL88" i="4"/>
  <c r="CS89" i="4"/>
  <c r="AJ90" i="4"/>
  <c r="CF90" i="4"/>
  <c r="K91" i="4"/>
  <c r="AZ91" i="4"/>
  <c r="CM91" i="4"/>
  <c r="I92" i="4"/>
  <c r="AW92" i="4"/>
  <c r="CJ92" i="4"/>
  <c r="F93" i="4"/>
  <c r="AS93" i="4"/>
  <c r="CG93" i="4"/>
  <c r="C94" i="4"/>
  <c r="AP94" i="4"/>
  <c r="CD94" i="4"/>
  <c r="DQ94" i="4"/>
  <c r="AM95" i="4"/>
  <c r="BZ95" i="4"/>
  <c r="DL95" i="4"/>
  <c r="AE96" i="4"/>
  <c r="BO96" i="4"/>
  <c r="CY96" i="4"/>
  <c r="R97" i="4"/>
  <c r="BB97" i="4"/>
  <c r="CL97" i="4"/>
  <c r="E98" i="4"/>
  <c r="AO98" i="4"/>
  <c r="BY98" i="4"/>
  <c r="DI98" i="4"/>
  <c r="AB99" i="4"/>
  <c r="BL99" i="4"/>
  <c r="CV99" i="4"/>
  <c r="O100" i="4"/>
  <c r="AY100" i="4"/>
  <c r="CI100" i="4"/>
  <c r="DS100" i="4"/>
  <c r="AL101" i="4"/>
  <c r="BV101" i="4"/>
  <c r="DF101" i="4"/>
  <c r="Y102" i="4"/>
  <c r="BI102" i="4"/>
  <c r="CS102" i="4"/>
  <c r="L103" i="4"/>
  <c r="AN103" i="4"/>
  <c r="BL103" i="4"/>
  <c r="CJ103" i="4"/>
  <c r="DF103" i="4"/>
  <c r="K104" i="4"/>
  <c r="AB104" i="4"/>
  <c r="AX104" i="4"/>
  <c r="BS104" i="4"/>
  <c r="CI104" i="4"/>
  <c r="DC104" i="4"/>
  <c r="DS104" i="4"/>
  <c r="S105" i="4"/>
  <c r="AH105" i="4"/>
  <c r="AV105" i="4"/>
  <c r="BJ105" i="4"/>
  <c r="BY105" i="4"/>
  <c r="CM105" i="4"/>
  <c r="DA105" i="4"/>
  <c r="DN105" i="4"/>
  <c r="I106" i="4"/>
  <c r="U106" i="4"/>
  <c r="AG106" i="4"/>
  <c r="AS106" i="4"/>
  <c r="BE106" i="4"/>
  <c r="BQ106" i="4"/>
  <c r="CC106" i="4"/>
  <c r="CO106" i="4"/>
  <c r="DA106" i="4"/>
  <c r="DM106" i="4"/>
  <c r="H107" i="4"/>
  <c r="T107" i="4"/>
  <c r="AF107" i="4"/>
  <c r="AR107" i="4"/>
  <c r="BD107" i="4"/>
  <c r="BP107" i="4"/>
  <c r="CB107" i="4"/>
  <c r="CN107" i="4"/>
  <c r="CZ107" i="4"/>
  <c r="DL107" i="4"/>
  <c r="G108" i="4"/>
  <c r="S108" i="4"/>
  <c r="AE108" i="4"/>
  <c r="AQ108" i="4"/>
  <c r="BC108" i="4"/>
  <c r="BO108" i="4"/>
  <c r="CA108" i="4"/>
  <c r="CM108" i="4"/>
  <c r="CY108" i="4"/>
  <c r="DK108" i="4"/>
  <c r="F109" i="4"/>
  <c r="R109" i="4"/>
  <c r="AD109" i="4"/>
  <c r="AP109" i="4"/>
  <c r="BB109" i="4"/>
  <c r="BN109" i="4"/>
  <c r="BZ109" i="4"/>
  <c r="CL109" i="4"/>
  <c r="CX109" i="4"/>
  <c r="DJ109" i="4"/>
  <c r="E110" i="4"/>
  <c r="Q110" i="4"/>
  <c r="AC110" i="4"/>
  <c r="AO110" i="4"/>
  <c r="BA110" i="4"/>
  <c r="BM110" i="4"/>
  <c r="BY110" i="4"/>
  <c r="CK110" i="4"/>
  <c r="CW110" i="4"/>
  <c r="DI110" i="4"/>
  <c r="D111" i="4"/>
  <c r="P111" i="4"/>
  <c r="AB111" i="4"/>
  <c r="AN111" i="4"/>
  <c r="AZ111" i="4"/>
  <c r="BL111" i="4"/>
  <c r="BX111" i="4"/>
  <c r="CJ111" i="4"/>
  <c r="CV111" i="4"/>
  <c r="DH111" i="4"/>
  <c r="C112" i="4"/>
  <c r="O112" i="4"/>
  <c r="AA112" i="4"/>
  <c r="AM112" i="4"/>
  <c r="AY112" i="4"/>
  <c r="BK112" i="4"/>
  <c r="BW112" i="4"/>
  <c r="CI112" i="4"/>
  <c r="CU112" i="4"/>
  <c r="DG112" i="4"/>
  <c r="DS112" i="4"/>
  <c r="N113" i="4"/>
  <c r="Z113" i="4"/>
  <c r="AL113" i="4"/>
  <c r="AX113" i="4"/>
  <c r="BJ113" i="4"/>
  <c r="BV113" i="4"/>
  <c r="CH113" i="4"/>
  <c r="CT113" i="4"/>
  <c r="DF113" i="4"/>
  <c r="DR113" i="4"/>
  <c r="M114" i="4"/>
  <c r="Y114" i="4"/>
  <c r="AK114" i="4"/>
  <c r="AW114" i="4"/>
  <c r="BI114" i="4"/>
  <c r="BU114" i="4"/>
  <c r="CG114" i="4"/>
  <c r="CS114" i="4"/>
  <c r="DE114" i="4"/>
  <c r="DQ114" i="4"/>
  <c r="L115" i="4"/>
  <c r="X115" i="4"/>
  <c r="AJ115" i="4"/>
  <c r="AV115" i="4"/>
  <c r="BH115" i="4"/>
  <c r="BT115" i="4"/>
  <c r="CF115" i="4"/>
  <c r="CR115" i="4"/>
  <c r="DD115" i="4"/>
  <c r="DP115" i="4"/>
  <c r="K116" i="4"/>
  <c r="BY71" i="4"/>
  <c r="BC79" i="4"/>
  <c r="BA82" i="4"/>
  <c r="BR84" i="4"/>
  <c r="AR86" i="4"/>
  <c r="BR87" i="4"/>
  <c r="CO88" i="4"/>
  <c r="CW89" i="4"/>
  <c r="AL90" i="4"/>
  <c r="CH90" i="4"/>
  <c r="M91" i="4"/>
  <c r="BA91" i="4"/>
  <c r="CN91" i="4"/>
  <c r="J92" i="4"/>
  <c r="AX92" i="4"/>
  <c r="CK92" i="4"/>
  <c r="G93" i="4"/>
  <c r="AU93" i="4"/>
  <c r="CH93" i="4"/>
  <c r="D94" i="4"/>
  <c r="AQ94" i="4"/>
  <c r="CE94" i="4"/>
  <c r="DR94" i="4"/>
  <c r="AN95" i="4"/>
  <c r="CA95" i="4"/>
  <c r="DM95" i="4"/>
  <c r="AF96" i="4"/>
  <c r="BP96" i="4"/>
  <c r="CZ96" i="4"/>
  <c r="S97" i="4"/>
  <c r="BC97" i="4"/>
  <c r="CM97" i="4"/>
  <c r="F98" i="4"/>
  <c r="AP98" i="4"/>
  <c r="BZ98" i="4"/>
  <c r="DJ98" i="4"/>
  <c r="AC99" i="4"/>
  <c r="BM99" i="4"/>
  <c r="CW99" i="4"/>
  <c r="P100" i="4"/>
  <c r="AZ100" i="4"/>
  <c r="CJ100" i="4"/>
  <c r="C101" i="4"/>
  <c r="AM101" i="4"/>
  <c r="BW101" i="4"/>
  <c r="DG101" i="4"/>
  <c r="Z102" i="4"/>
  <c r="BJ102" i="4"/>
  <c r="CT102" i="4"/>
  <c r="M103" i="4"/>
  <c r="AO103" i="4"/>
  <c r="BM103" i="4"/>
  <c r="CK103" i="4"/>
  <c r="DG103" i="4"/>
  <c r="L104" i="4"/>
  <c r="AD104" i="4"/>
  <c r="AY104" i="4"/>
  <c r="BT104" i="4"/>
  <c r="CJ104" i="4"/>
  <c r="DD104" i="4"/>
  <c r="C105" i="4"/>
  <c r="U105" i="4"/>
  <c r="AI105" i="4"/>
  <c r="AW105" i="4"/>
  <c r="BK105" i="4"/>
  <c r="BZ105" i="4"/>
  <c r="CO105" i="4"/>
  <c r="DB105" i="4"/>
  <c r="DO105" i="4"/>
  <c r="J106" i="4"/>
  <c r="V106" i="4"/>
  <c r="AH106" i="4"/>
  <c r="AT106" i="4"/>
  <c r="BF106" i="4"/>
  <c r="BR106" i="4"/>
  <c r="CD106" i="4"/>
  <c r="CP106" i="4"/>
  <c r="DB106" i="4"/>
  <c r="DN106" i="4"/>
  <c r="I107" i="4"/>
  <c r="U107" i="4"/>
  <c r="AG107" i="4"/>
  <c r="AS107" i="4"/>
  <c r="BE107" i="4"/>
  <c r="BQ107" i="4"/>
  <c r="CC107" i="4"/>
  <c r="CO107" i="4"/>
  <c r="DA107" i="4"/>
  <c r="DM107" i="4"/>
  <c r="H108" i="4"/>
  <c r="T108" i="4"/>
  <c r="AF108" i="4"/>
  <c r="AR108" i="4"/>
  <c r="BD108" i="4"/>
  <c r="BP108" i="4"/>
  <c r="CB108" i="4"/>
  <c r="CN108" i="4"/>
  <c r="CZ108" i="4"/>
  <c r="DL108" i="4"/>
  <c r="G109" i="4"/>
  <c r="S109" i="4"/>
  <c r="AE109" i="4"/>
  <c r="AQ109" i="4"/>
  <c r="BC109" i="4"/>
  <c r="BO109" i="4"/>
  <c r="CA109" i="4"/>
  <c r="CM109" i="4"/>
  <c r="CY109" i="4"/>
  <c r="DK109" i="4"/>
  <c r="F110" i="4"/>
  <c r="R110" i="4"/>
  <c r="AD110" i="4"/>
  <c r="AP110" i="4"/>
  <c r="BB110" i="4"/>
  <c r="BN110" i="4"/>
  <c r="BZ110" i="4"/>
  <c r="CL110" i="4"/>
  <c r="CX110" i="4"/>
  <c r="DJ110" i="4"/>
  <c r="E111" i="4"/>
  <c r="Q111" i="4"/>
  <c r="AC111" i="4"/>
  <c r="AO111" i="4"/>
  <c r="BA111" i="4"/>
  <c r="BM111" i="4"/>
  <c r="BY111" i="4"/>
  <c r="CK111" i="4"/>
  <c r="CW111" i="4"/>
  <c r="DI111" i="4"/>
  <c r="D112" i="4"/>
  <c r="P112" i="4"/>
  <c r="AB112" i="4"/>
  <c r="AN112" i="4"/>
  <c r="AZ112" i="4"/>
  <c r="BL112" i="4"/>
  <c r="BX112" i="4"/>
  <c r="CJ112" i="4"/>
  <c r="CV112" i="4"/>
  <c r="DH112" i="4"/>
  <c r="C113" i="4"/>
  <c r="O113" i="4"/>
  <c r="AA113" i="4"/>
  <c r="AM113" i="4"/>
  <c r="AY113" i="4"/>
  <c r="BK113" i="4"/>
  <c r="BW113" i="4"/>
  <c r="CI113" i="4"/>
  <c r="CU113" i="4"/>
  <c r="DG113" i="4"/>
  <c r="DS113" i="4"/>
  <c r="N114" i="4"/>
  <c r="Z114" i="4"/>
  <c r="AL114" i="4"/>
  <c r="AX114" i="4"/>
  <c r="BJ114" i="4"/>
  <c r="BV114" i="4"/>
  <c r="CH114" i="4"/>
  <c r="CT114" i="4"/>
  <c r="DF114" i="4"/>
  <c r="DR114" i="4"/>
  <c r="M115" i="4"/>
  <c r="Y115" i="4"/>
  <c r="AK115" i="4"/>
  <c r="AW115" i="4"/>
  <c r="BI115" i="4"/>
  <c r="BU115" i="4"/>
  <c r="CG115" i="4"/>
  <c r="AF72" i="4"/>
  <c r="CX79" i="4"/>
  <c r="BU82" i="4"/>
  <c r="CH84" i="4"/>
  <c r="BG86" i="4"/>
  <c r="CD87" i="4"/>
  <c r="DA88" i="4"/>
  <c r="DC89" i="4"/>
  <c r="AP90" i="4"/>
  <c r="CL90" i="4"/>
  <c r="Q91" i="4"/>
  <c r="BD91" i="4"/>
  <c r="CQ91" i="4"/>
  <c r="N92" i="4"/>
  <c r="BA92" i="4"/>
  <c r="CN92" i="4"/>
  <c r="K93" i="4"/>
  <c r="AX93" i="4"/>
  <c r="CK93" i="4"/>
  <c r="G94" i="4"/>
  <c r="AU94" i="4"/>
  <c r="CH94" i="4"/>
  <c r="D95" i="4"/>
  <c r="AQ95" i="4"/>
  <c r="CE95" i="4"/>
  <c r="DP95" i="4"/>
  <c r="AI96" i="4"/>
  <c r="BS96" i="4"/>
  <c r="DC96" i="4"/>
  <c r="V97" i="4"/>
  <c r="BF97" i="4"/>
  <c r="CP97" i="4"/>
  <c r="I98" i="4"/>
  <c r="AS98" i="4"/>
  <c r="CC98" i="4"/>
  <c r="DM98" i="4"/>
  <c r="AF99" i="4"/>
  <c r="BP99" i="4"/>
  <c r="CZ99" i="4"/>
  <c r="S100" i="4"/>
  <c r="BC100" i="4"/>
  <c r="CM100" i="4"/>
  <c r="F101" i="4"/>
  <c r="AP101" i="4"/>
  <c r="BZ101" i="4"/>
  <c r="DJ101" i="4"/>
  <c r="AC102" i="4"/>
  <c r="BM102" i="4"/>
  <c r="CW102" i="4"/>
  <c r="P103" i="4"/>
  <c r="AQ103" i="4"/>
  <c r="BO103" i="4"/>
  <c r="CM103" i="4"/>
  <c r="DH103" i="4"/>
  <c r="M104" i="4"/>
  <c r="AI104" i="4"/>
  <c r="AZ104" i="4"/>
  <c r="BU104" i="4"/>
  <c r="CL104" i="4"/>
  <c r="DE104" i="4"/>
  <c r="E105" i="4"/>
  <c r="V105" i="4"/>
  <c r="AJ105" i="4"/>
  <c r="AX105" i="4"/>
  <c r="BM105" i="4"/>
  <c r="CA105" i="4"/>
  <c r="CP105" i="4"/>
  <c r="DC105" i="4"/>
  <c r="DP105" i="4"/>
  <c r="K106" i="4"/>
  <c r="W106" i="4"/>
  <c r="AI106" i="4"/>
  <c r="AU106" i="4"/>
  <c r="BG106" i="4"/>
  <c r="BS106" i="4"/>
  <c r="CE106" i="4"/>
  <c r="CQ106" i="4"/>
  <c r="DC106" i="4"/>
  <c r="DO106" i="4"/>
  <c r="J107" i="4"/>
  <c r="V107" i="4"/>
  <c r="AH107" i="4"/>
  <c r="AT107" i="4"/>
  <c r="BF107" i="4"/>
  <c r="BR107" i="4"/>
  <c r="CD107" i="4"/>
  <c r="CP107" i="4"/>
  <c r="DB107" i="4"/>
  <c r="DN107" i="4"/>
  <c r="I108" i="4"/>
  <c r="U108" i="4"/>
  <c r="AG108" i="4"/>
  <c r="AS108" i="4"/>
  <c r="BE108" i="4"/>
  <c r="BQ108" i="4"/>
  <c r="CC108" i="4"/>
  <c r="CO108" i="4"/>
  <c r="DA108" i="4"/>
  <c r="DM108" i="4"/>
  <c r="H109" i="4"/>
  <c r="T109" i="4"/>
  <c r="AF109" i="4"/>
  <c r="AR109" i="4"/>
  <c r="BD109" i="4"/>
  <c r="BP109" i="4"/>
  <c r="CB109" i="4"/>
  <c r="CN109" i="4"/>
  <c r="CZ109" i="4"/>
  <c r="DL109" i="4"/>
  <c r="G110" i="4"/>
  <c r="S110" i="4"/>
  <c r="AE110" i="4"/>
  <c r="AQ110" i="4"/>
  <c r="BC110" i="4"/>
  <c r="BO110" i="4"/>
  <c r="CA110" i="4"/>
  <c r="CM110" i="4"/>
  <c r="CY110" i="4"/>
  <c r="DK110" i="4"/>
  <c r="F111" i="4"/>
  <c r="R111" i="4"/>
  <c r="AD111" i="4"/>
  <c r="AP111" i="4"/>
  <c r="BB111" i="4"/>
  <c r="BN111" i="4"/>
  <c r="BZ111" i="4"/>
  <c r="CL111" i="4"/>
  <c r="CX111" i="4"/>
  <c r="DJ111" i="4"/>
  <c r="E112" i="4"/>
  <c r="Q112" i="4"/>
  <c r="AC112" i="4"/>
  <c r="AO112" i="4"/>
  <c r="BA112" i="4"/>
  <c r="BM112" i="4"/>
  <c r="BY112" i="4"/>
  <c r="CK112" i="4"/>
  <c r="CW112" i="4"/>
  <c r="DI112" i="4"/>
  <c r="D113" i="4"/>
  <c r="P113" i="4"/>
  <c r="AB113" i="4"/>
  <c r="AN113" i="4"/>
  <c r="AZ113" i="4"/>
  <c r="BL113" i="4"/>
  <c r="BX113" i="4"/>
  <c r="CJ113" i="4"/>
  <c r="CV113" i="4"/>
  <c r="DH113" i="4"/>
  <c r="C114" i="4"/>
  <c r="O114" i="4"/>
  <c r="AA114" i="4"/>
  <c r="AM114" i="4"/>
  <c r="AY114" i="4"/>
  <c r="BK114" i="4"/>
  <c r="BW114" i="4"/>
  <c r="CI114" i="4"/>
  <c r="CU114" i="4"/>
  <c r="DG114" i="4"/>
  <c r="DS114" i="4"/>
  <c r="N115" i="4"/>
  <c r="Z115" i="4"/>
  <c r="AL115" i="4"/>
  <c r="AX115" i="4"/>
  <c r="BJ115" i="4"/>
  <c r="BV115" i="4"/>
  <c r="CH115" i="4"/>
  <c r="CT115" i="4"/>
  <c r="DF115" i="4"/>
  <c r="DR115" i="4"/>
  <c r="BS72" i="4"/>
  <c r="DR79" i="4"/>
  <c r="CE82" i="4"/>
  <c r="CP84" i="4"/>
  <c r="BH86" i="4"/>
  <c r="CE87" i="4"/>
  <c r="DB88" i="4"/>
  <c r="DD89" i="4"/>
  <c r="AQ90" i="4"/>
  <c r="CM90" i="4"/>
  <c r="R91" i="4"/>
  <c r="BE91" i="4"/>
  <c r="CS91" i="4"/>
  <c r="O92" i="4"/>
  <c r="BB92" i="4"/>
  <c r="CO92" i="4"/>
  <c r="L93" i="4"/>
  <c r="AY93" i="4"/>
  <c r="CL93" i="4"/>
  <c r="H94" i="4"/>
  <c r="AV94" i="4"/>
  <c r="CI94" i="4"/>
  <c r="E95" i="4"/>
  <c r="AS95" i="4"/>
  <c r="CF95" i="4"/>
  <c r="DQ95" i="4"/>
  <c r="AJ96" i="4"/>
  <c r="BT96" i="4"/>
  <c r="DD96" i="4"/>
  <c r="W97" i="4"/>
  <c r="BG97" i="4"/>
  <c r="CQ97" i="4"/>
  <c r="J98" i="4"/>
  <c r="AT98" i="4"/>
  <c r="CD98" i="4"/>
  <c r="DN98" i="4"/>
  <c r="AG99" i="4"/>
  <c r="BQ99" i="4"/>
  <c r="DA99" i="4"/>
  <c r="T100" i="4"/>
  <c r="BD100" i="4"/>
  <c r="CN100" i="4"/>
  <c r="G101" i="4"/>
  <c r="AQ101" i="4"/>
  <c r="CA101" i="4"/>
  <c r="DK101" i="4"/>
  <c r="AD102" i="4"/>
  <c r="BN102" i="4"/>
  <c r="CX102" i="4"/>
  <c r="Q103" i="4"/>
  <c r="AV103" i="4"/>
  <c r="BT103" i="4"/>
  <c r="CR103" i="4"/>
  <c r="DI103" i="4"/>
  <c r="N104" i="4"/>
  <c r="AJ104" i="4"/>
  <c r="BB104" i="4"/>
  <c r="BV104" i="4"/>
  <c r="CN104" i="4"/>
  <c r="DF104" i="4"/>
  <c r="G105" i="4"/>
  <c r="W105" i="4"/>
  <c r="AK105" i="4"/>
  <c r="AY105" i="4"/>
  <c r="BN105" i="4"/>
  <c r="CC105" i="4"/>
  <c r="CQ105" i="4"/>
  <c r="DD105" i="4"/>
  <c r="DQ105" i="4"/>
  <c r="L106" i="4"/>
  <c r="X106" i="4"/>
  <c r="AJ106" i="4"/>
  <c r="AV106" i="4"/>
  <c r="BH106" i="4"/>
  <c r="BT106" i="4"/>
  <c r="CF106" i="4"/>
  <c r="CR106" i="4"/>
  <c r="DD106" i="4"/>
  <c r="DP106" i="4"/>
  <c r="K107" i="4"/>
  <c r="W107" i="4"/>
  <c r="AI107" i="4"/>
  <c r="AU107" i="4"/>
  <c r="BG107" i="4"/>
  <c r="BS107" i="4"/>
  <c r="CE107" i="4"/>
  <c r="CQ107" i="4"/>
  <c r="DC107" i="4"/>
  <c r="DO107" i="4"/>
  <c r="J108" i="4"/>
  <c r="V108" i="4"/>
  <c r="AH108" i="4"/>
  <c r="AT108" i="4"/>
  <c r="BF108" i="4"/>
  <c r="BR108" i="4"/>
  <c r="CD108" i="4"/>
  <c r="CP108" i="4"/>
  <c r="DB108" i="4"/>
  <c r="DN108" i="4"/>
  <c r="I109" i="4"/>
  <c r="U109" i="4"/>
  <c r="AG109" i="4"/>
  <c r="AS109" i="4"/>
  <c r="BE109" i="4"/>
  <c r="BQ109" i="4"/>
  <c r="CC109" i="4"/>
  <c r="CO109" i="4"/>
  <c r="DA109" i="4"/>
  <c r="DM109" i="4"/>
  <c r="H110" i="4"/>
  <c r="T110" i="4"/>
  <c r="AF110" i="4"/>
  <c r="AR110" i="4"/>
  <c r="BD110" i="4"/>
  <c r="BP110" i="4"/>
  <c r="CB110" i="4"/>
  <c r="CN110" i="4"/>
  <c r="CZ110" i="4"/>
  <c r="DL110" i="4"/>
  <c r="G111" i="4"/>
  <c r="S111" i="4"/>
  <c r="AE111" i="4"/>
  <c r="AQ111" i="4"/>
  <c r="BC111" i="4"/>
  <c r="BO111" i="4"/>
  <c r="CA111" i="4"/>
  <c r="CM111" i="4"/>
  <c r="CY111" i="4"/>
  <c r="DK111" i="4"/>
  <c r="F112" i="4"/>
  <c r="R112" i="4"/>
  <c r="AD112" i="4"/>
  <c r="AP112" i="4"/>
  <c r="BB112" i="4"/>
  <c r="BN112" i="4"/>
  <c r="BZ112" i="4"/>
  <c r="CL112" i="4"/>
  <c r="CX112" i="4"/>
  <c r="DJ112" i="4"/>
  <c r="E113" i="4"/>
  <c r="Q113" i="4"/>
  <c r="AC113" i="4"/>
  <c r="AO113" i="4"/>
  <c r="BA113" i="4"/>
  <c r="BM113" i="4"/>
  <c r="BY113" i="4"/>
  <c r="CK113" i="4"/>
  <c r="CW113" i="4"/>
  <c r="DI113" i="4"/>
  <c r="D114" i="4"/>
  <c r="P114" i="4"/>
  <c r="AB114" i="4"/>
  <c r="AN114" i="4"/>
  <c r="AZ114" i="4"/>
  <c r="BL114" i="4"/>
  <c r="BX114" i="4"/>
  <c r="CJ114" i="4"/>
  <c r="CV114" i="4"/>
  <c r="DH114" i="4"/>
  <c r="C115" i="4"/>
  <c r="O115" i="4"/>
  <c r="AA115" i="4"/>
  <c r="AM115" i="4"/>
  <c r="AY115" i="4"/>
  <c r="BK115" i="4"/>
  <c r="BW115" i="4"/>
  <c r="CI115" i="4"/>
  <c r="S55" i="4"/>
  <c r="N75" i="4"/>
  <c r="DR80" i="4"/>
  <c r="AL83" i="4"/>
  <c r="AK85" i="4"/>
  <c r="DC86" i="4"/>
  <c r="I88" i="4"/>
  <c r="AF89" i="4"/>
  <c r="G90" i="4"/>
  <c r="BF90" i="4"/>
  <c r="DB90" i="4"/>
  <c r="AD91" i="4"/>
  <c r="BQ91" i="4"/>
  <c r="DE91" i="4"/>
  <c r="AA92" i="4"/>
  <c r="BN92" i="4"/>
  <c r="DA92" i="4"/>
  <c r="X93" i="4"/>
  <c r="BK93" i="4"/>
  <c r="CX93" i="4"/>
  <c r="T94" i="4"/>
  <c r="BH94" i="4"/>
  <c r="CU94" i="4"/>
  <c r="Q95" i="4"/>
  <c r="BE95" i="4"/>
  <c r="CR95" i="4"/>
  <c r="K96" i="4"/>
  <c r="AU96" i="4"/>
  <c r="CE96" i="4"/>
  <c r="DO96" i="4"/>
  <c r="AH97" i="4"/>
  <c r="BR97" i="4"/>
  <c r="DB97" i="4"/>
  <c r="U98" i="4"/>
  <c r="BE98" i="4"/>
  <c r="CO98" i="4"/>
  <c r="H99" i="4"/>
  <c r="AR99" i="4"/>
  <c r="CB99" i="4"/>
  <c r="DL99" i="4"/>
  <c r="AE100" i="4"/>
  <c r="BO100" i="4"/>
  <c r="CY100" i="4"/>
  <c r="R101" i="4"/>
  <c r="BB101" i="4"/>
  <c r="CL101" i="4"/>
  <c r="E102" i="4"/>
  <c r="AO102" i="4"/>
  <c r="BY102" i="4"/>
  <c r="DI102" i="4"/>
  <c r="Z103" i="4"/>
  <c r="AZ103" i="4"/>
  <c r="BX103" i="4"/>
  <c r="CU103" i="4"/>
  <c r="DQ103" i="4"/>
  <c r="R104" i="4"/>
  <c r="AM104" i="4"/>
  <c r="BI104" i="4"/>
  <c r="BZ104" i="4"/>
  <c r="CS104" i="4"/>
  <c r="DJ104" i="4"/>
  <c r="K105" i="4"/>
  <c r="Z105" i="4"/>
  <c r="AO105" i="4"/>
  <c r="BC105" i="4"/>
  <c r="BR105" i="4"/>
  <c r="CF105" i="4"/>
  <c r="CT105" i="4"/>
  <c r="DG105" i="4"/>
  <c r="C106" i="4"/>
  <c r="O106" i="4"/>
  <c r="AA106" i="4"/>
  <c r="AM106" i="4"/>
  <c r="AY106" i="4"/>
  <c r="BK106" i="4"/>
  <c r="BW106" i="4"/>
  <c r="CI106" i="4"/>
  <c r="CU106" i="4"/>
  <c r="DG106" i="4"/>
  <c r="DS106" i="4"/>
  <c r="N107" i="4"/>
  <c r="Z107" i="4"/>
  <c r="AL107" i="4"/>
  <c r="AX107" i="4"/>
  <c r="BJ107" i="4"/>
  <c r="BV107" i="4"/>
  <c r="CH107" i="4"/>
  <c r="CT107" i="4"/>
  <c r="DF107" i="4"/>
  <c r="DR107" i="4"/>
  <c r="M108" i="4"/>
  <c r="Y108" i="4"/>
  <c r="AK108" i="4"/>
  <c r="AW108" i="4"/>
  <c r="BI108" i="4"/>
  <c r="BU108" i="4"/>
  <c r="CG108" i="4"/>
  <c r="CS108" i="4"/>
  <c r="DE108" i="4"/>
  <c r="DQ108" i="4"/>
  <c r="L109" i="4"/>
  <c r="X109" i="4"/>
  <c r="AJ109" i="4"/>
  <c r="AV109" i="4"/>
  <c r="BH109" i="4"/>
  <c r="BT109" i="4"/>
  <c r="CF109" i="4"/>
  <c r="CR109" i="4"/>
  <c r="DD109" i="4"/>
  <c r="DP109" i="4"/>
  <c r="K110" i="4"/>
  <c r="W110" i="4"/>
  <c r="AI110" i="4"/>
  <c r="AU110" i="4"/>
  <c r="BG110" i="4"/>
  <c r="BS110" i="4"/>
  <c r="CE110" i="4"/>
  <c r="CQ110" i="4"/>
  <c r="DC110" i="4"/>
  <c r="DO110" i="4"/>
  <c r="J111" i="4"/>
  <c r="V111" i="4"/>
  <c r="AH111" i="4"/>
  <c r="AT111" i="4"/>
  <c r="BF111" i="4"/>
  <c r="BR111" i="4"/>
  <c r="CD111" i="4"/>
  <c r="CP111" i="4"/>
  <c r="DB111" i="4"/>
  <c r="DN111" i="4"/>
  <c r="I112" i="4"/>
  <c r="U112" i="4"/>
  <c r="AG112" i="4"/>
  <c r="AS112" i="4"/>
  <c r="BE112" i="4"/>
  <c r="BQ112" i="4"/>
  <c r="CC112" i="4"/>
  <c r="CO112" i="4"/>
  <c r="DA112" i="4"/>
  <c r="DM112" i="4"/>
  <c r="H113" i="4"/>
  <c r="T113" i="4"/>
  <c r="AF113" i="4"/>
  <c r="AR113" i="4"/>
  <c r="BD113" i="4"/>
  <c r="BP113" i="4"/>
  <c r="CB113" i="4"/>
  <c r="CN113" i="4"/>
  <c r="CZ113" i="4"/>
  <c r="DL113" i="4"/>
  <c r="G114" i="4"/>
  <c r="S114" i="4"/>
  <c r="AE114" i="4"/>
  <c r="AQ114" i="4"/>
  <c r="BC114" i="4"/>
  <c r="BO114" i="4"/>
  <c r="CA114" i="4"/>
  <c r="CM114" i="4"/>
  <c r="CY114" i="4"/>
  <c r="DK114" i="4"/>
  <c r="F115" i="4"/>
  <c r="R115" i="4"/>
  <c r="AD115" i="4"/>
  <c r="AP115" i="4"/>
  <c r="BK59" i="4"/>
  <c r="BB75" i="4"/>
  <c r="O81" i="4"/>
  <c r="AV83" i="4"/>
  <c r="AS85" i="4"/>
  <c r="DD86" i="4"/>
  <c r="J88" i="4"/>
  <c r="AG89" i="4"/>
  <c r="H90" i="4"/>
  <c r="BG90" i="4"/>
  <c r="DC90" i="4"/>
  <c r="AE91" i="4"/>
  <c r="BR91" i="4"/>
  <c r="DF91" i="4"/>
  <c r="AB92" i="4"/>
  <c r="BO92" i="4"/>
  <c r="DB92" i="4"/>
  <c r="Y93" i="4"/>
  <c r="BL93" i="4"/>
  <c r="CY93" i="4"/>
  <c r="V94" i="4"/>
  <c r="BI94" i="4"/>
  <c r="CV94" i="4"/>
  <c r="R95" i="4"/>
  <c r="BF95" i="4"/>
  <c r="CS95" i="4"/>
  <c r="L96" i="4"/>
  <c r="AV96" i="4"/>
  <c r="CF96" i="4"/>
  <c r="DP96" i="4"/>
  <c r="AI97" i="4"/>
  <c r="BS97" i="4"/>
  <c r="DC97" i="4"/>
  <c r="V98" i="4"/>
  <c r="BF98" i="4"/>
  <c r="CP98" i="4"/>
  <c r="I99" i="4"/>
  <c r="AS99" i="4"/>
  <c r="CC99" i="4"/>
  <c r="DM99" i="4"/>
  <c r="AF100" i="4"/>
  <c r="BP100" i="4"/>
  <c r="CZ100" i="4"/>
  <c r="S101" i="4"/>
  <c r="BC101" i="4"/>
  <c r="CM101" i="4"/>
  <c r="F102" i="4"/>
  <c r="AP102" i="4"/>
  <c r="BZ102" i="4"/>
  <c r="DJ102" i="4"/>
  <c r="AB103" i="4"/>
  <c r="BA103" i="4"/>
  <c r="BY103" i="4"/>
  <c r="CV103" i="4"/>
  <c r="DR103" i="4"/>
  <c r="W104" i="4"/>
  <c r="AN104" i="4"/>
  <c r="BJ104" i="4"/>
  <c r="CB104" i="4"/>
  <c r="CT104" i="4"/>
  <c r="DL104" i="4"/>
  <c r="L105" i="4"/>
  <c r="AA105" i="4"/>
  <c r="AP105" i="4"/>
  <c r="BE105" i="4"/>
  <c r="BS105" i="4"/>
  <c r="CG105" i="4"/>
  <c r="CU105" i="4"/>
  <c r="DI105" i="4"/>
  <c r="D106" i="4"/>
  <c r="P106" i="4"/>
  <c r="AB106" i="4"/>
  <c r="AN106" i="4"/>
  <c r="AZ106" i="4"/>
  <c r="BL106" i="4"/>
  <c r="BX106" i="4"/>
  <c r="CJ106" i="4"/>
  <c r="CV106" i="4"/>
  <c r="DH106" i="4"/>
  <c r="C107" i="4"/>
  <c r="O107" i="4"/>
  <c r="AA107" i="4"/>
  <c r="AM107" i="4"/>
  <c r="AY107" i="4"/>
  <c r="BK107" i="4"/>
  <c r="BW107" i="4"/>
  <c r="CI107" i="4"/>
  <c r="CU107" i="4"/>
  <c r="DG107" i="4"/>
  <c r="DS107" i="4"/>
  <c r="N108" i="4"/>
  <c r="Z108" i="4"/>
  <c r="AL108" i="4"/>
  <c r="AX108" i="4"/>
  <c r="BJ108" i="4"/>
  <c r="BV108" i="4"/>
  <c r="CH108" i="4"/>
  <c r="CT108" i="4"/>
  <c r="DF108" i="4"/>
  <c r="DR108" i="4"/>
  <c r="M109" i="4"/>
  <c r="Y109" i="4"/>
  <c r="AK109" i="4"/>
  <c r="AW109" i="4"/>
  <c r="BI109" i="4"/>
  <c r="BU109" i="4"/>
  <c r="CG109" i="4"/>
  <c r="CS109" i="4"/>
  <c r="DE109" i="4"/>
  <c r="DQ109" i="4"/>
  <c r="L110" i="4"/>
  <c r="X110" i="4"/>
  <c r="AJ110" i="4"/>
  <c r="AV110" i="4"/>
  <c r="BH110" i="4"/>
  <c r="BT110" i="4"/>
  <c r="CF110" i="4"/>
  <c r="CR110" i="4"/>
  <c r="DD110" i="4"/>
  <c r="DP110" i="4"/>
  <c r="K111" i="4"/>
  <c r="W111" i="4"/>
  <c r="AI111" i="4"/>
  <c r="AU111" i="4"/>
  <c r="BG111" i="4"/>
  <c r="BS111" i="4"/>
  <c r="CE111" i="4"/>
  <c r="CQ111" i="4"/>
  <c r="DC111" i="4"/>
  <c r="DO111" i="4"/>
  <c r="J112" i="4"/>
  <c r="V112" i="4"/>
  <c r="AH112" i="4"/>
  <c r="AT112" i="4"/>
  <c r="BF112" i="4"/>
  <c r="BR112" i="4"/>
  <c r="CD112" i="4"/>
  <c r="CP112" i="4"/>
  <c r="DB112" i="4"/>
  <c r="DN112" i="4"/>
  <c r="I113" i="4"/>
  <c r="U113" i="4"/>
  <c r="AG113" i="4"/>
  <c r="AS113" i="4"/>
  <c r="BE113" i="4"/>
  <c r="BQ113" i="4"/>
  <c r="CC113" i="4"/>
  <c r="CO113" i="4"/>
  <c r="DA113" i="4"/>
  <c r="DM113" i="4"/>
  <c r="H114" i="4"/>
  <c r="T114" i="4"/>
  <c r="AF114" i="4"/>
  <c r="AR114" i="4"/>
  <c r="BD114" i="4"/>
  <c r="BP114" i="4"/>
  <c r="CB114" i="4"/>
  <c r="CN114" i="4"/>
  <c r="CZ114" i="4"/>
  <c r="DL114" i="4"/>
  <c r="G115" i="4"/>
  <c r="S115" i="4"/>
  <c r="AE115" i="4"/>
  <c r="AQ115" i="4"/>
  <c r="BC115" i="4"/>
  <c r="BO115" i="4"/>
  <c r="AK67" i="4"/>
  <c r="CZ76" i="4"/>
  <c r="BY81" i="4"/>
  <c r="CR83" i="4"/>
  <c r="CG85" i="4"/>
  <c r="S87" i="4"/>
  <c r="AP88" i="4"/>
  <c r="BM89" i="4"/>
  <c r="S90" i="4"/>
  <c r="BP90" i="4"/>
  <c r="DL90" i="4"/>
  <c r="AM91" i="4"/>
  <c r="BZ91" i="4"/>
  <c r="DM91" i="4"/>
  <c r="AJ92" i="4"/>
  <c r="BW92" i="4"/>
  <c r="DJ92" i="4"/>
  <c r="AF93" i="4"/>
  <c r="BT93" i="4"/>
  <c r="DG93" i="4"/>
  <c r="AC94" i="4"/>
  <c r="BP94" i="4"/>
  <c r="DD94" i="4"/>
  <c r="Z95" i="4"/>
  <c r="BM95" i="4"/>
  <c r="CZ95" i="4"/>
  <c r="S96" i="4"/>
  <c r="BC96" i="4"/>
  <c r="CM96" i="4"/>
  <c r="F97" i="4"/>
  <c r="AP97" i="4"/>
  <c r="BZ97" i="4"/>
  <c r="DJ97" i="4"/>
  <c r="AC98" i="4"/>
  <c r="BM98" i="4"/>
  <c r="CW98" i="4"/>
  <c r="P99" i="4"/>
  <c r="AZ99" i="4"/>
  <c r="CJ99" i="4"/>
  <c r="C100" i="4"/>
  <c r="AM100" i="4"/>
  <c r="BW100" i="4"/>
  <c r="DG100" i="4"/>
  <c r="Z101" i="4"/>
  <c r="BJ101" i="4"/>
  <c r="CT101" i="4"/>
  <c r="M102" i="4"/>
  <c r="AW102" i="4"/>
  <c r="CG102" i="4"/>
  <c r="DQ102" i="4"/>
  <c r="AC103" i="4"/>
  <c r="BC103" i="4"/>
  <c r="CA103" i="4"/>
  <c r="CW103" i="4"/>
  <c r="DS103" i="4"/>
  <c r="X104" i="4"/>
  <c r="AP104" i="4"/>
  <c r="BK104" i="4"/>
  <c r="CE104" i="4"/>
  <c r="CU104" i="4"/>
  <c r="DO104" i="4"/>
  <c r="M105" i="4"/>
  <c r="AC105" i="4"/>
  <c r="AQ105" i="4"/>
  <c r="BF105" i="4"/>
  <c r="BT105" i="4"/>
  <c r="CH105" i="4"/>
  <c r="CW105" i="4"/>
  <c r="DJ105" i="4"/>
  <c r="E106" i="4"/>
  <c r="Q106" i="4"/>
  <c r="AC106" i="4"/>
  <c r="AO106" i="4"/>
  <c r="BA106" i="4"/>
  <c r="BM106" i="4"/>
  <c r="BY106" i="4"/>
  <c r="CK106" i="4"/>
  <c r="CW106" i="4"/>
  <c r="DI106" i="4"/>
  <c r="D107" i="4"/>
  <c r="P107" i="4"/>
  <c r="AB107" i="4"/>
  <c r="AN107" i="4"/>
  <c r="AZ107" i="4"/>
  <c r="BL107" i="4"/>
  <c r="BX107" i="4"/>
  <c r="CJ107" i="4"/>
  <c r="CV107" i="4"/>
  <c r="DH107" i="4"/>
  <c r="C108" i="4"/>
  <c r="O108" i="4"/>
  <c r="AA108" i="4"/>
  <c r="AM108" i="4"/>
  <c r="AY108" i="4"/>
  <c r="BK108" i="4"/>
  <c r="BW108" i="4"/>
  <c r="CI108" i="4"/>
  <c r="CU108" i="4"/>
  <c r="DG108" i="4"/>
  <c r="DS108" i="4"/>
  <c r="N109" i="4"/>
  <c r="Z109" i="4"/>
  <c r="AL109" i="4"/>
  <c r="AX109" i="4"/>
  <c r="BJ109" i="4"/>
  <c r="BV109" i="4"/>
  <c r="CH109" i="4"/>
  <c r="CT109" i="4"/>
  <c r="DF109" i="4"/>
  <c r="DR109" i="4"/>
  <c r="M110" i="4"/>
  <c r="Y110" i="4"/>
  <c r="AK110" i="4"/>
  <c r="AW110" i="4"/>
  <c r="BI110" i="4"/>
  <c r="BU110" i="4"/>
  <c r="CG110" i="4"/>
  <c r="CS110" i="4"/>
  <c r="DE110" i="4"/>
  <c r="DQ110" i="4"/>
  <c r="L111" i="4"/>
  <c r="X111" i="4"/>
  <c r="AJ111" i="4"/>
  <c r="AV111" i="4"/>
  <c r="BH111" i="4"/>
  <c r="BT111" i="4"/>
  <c r="CF111" i="4"/>
  <c r="CR111" i="4"/>
  <c r="DD111" i="4"/>
  <c r="DP111" i="4"/>
  <c r="K112" i="4"/>
  <c r="W112" i="4"/>
  <c r="AI112" i="4"/>
  <c r="AU112" i="4"/>
  <c r="BG112" i="4"/>
  <c r="BS112" i="4"/>
  <c r="CE112" i="4"/>
  <c r="CQ112" i="4"/>
  <c r="DC112" i="4"/>
  <c r="DO112" i="4"/>
  <c r="J113" i="4"/>
  <c r="V113" i="4"/>
  <c r="AH113" i="4"/>
  <c r="AT113" i="4"/>
  <c r="BF113" i="4"/>
  <c r="BR113" i="4"/>
  <c r="CD113" i="4"/>
  <c r="CP113" i="4"/>
  <c r="DB113" i="4"/>
  <c r="DN113" i="4"/>
  <c r="I114" i="4"/>
  <c r="U114" i="4"/>
  <c r="AG114" i="4"/>
  <c r="AS114" i="4"/>
  <c r="BE114" i="4"/>
  <c r="BQ114" i="4"/>
  <c r="CC114" i="4"/>
  <c r="CO114" i="4"/>
  <c r="DA114" i="4"/>
  <c r="DM114" i="4"/>
  <c r="H115" i="4"/>
  <c r="T115" i="4"/>
  <c r="AF115" i="4"/>
  <c r="AR115" i="4"/>
  <c r="BD115" i="4"/>
  <c r="BP115" i="4"/>
  <c r="CB115" i="4"/>
  <c r="CN115" i="4"/>
  <c r="CZ115" i="4"/>
  <c r="DL115" i="4"/>
  <c r="BZ80" i="4"/>
  <c r="DK87" i="4"/>
  <c r="CW90" i="4"/>
  <c r="V92" i="4"/>
  <c r="BG93" i="4"/>
  <c r="CQ94" i="4"/>
  <c r="G96" i="4"/>
  <c r="AD97" i="4"/>
  <c r="BA98" i="4"/>
  <c r="BX99" i="4"/>
  <c r="CU100" i="4"/>
  <c r="DR101" i="4"/>
  <c r="X103" i="4"/>
  <c r="DK103" i="4"/>
  <c r="BW104" i="4"/>
  <c r="X105" i="4"/>
  <c r="CD105" i="4"/>
  <c r="M106" i="4"/>
  <c r="BI106" i="4"/>
  <c r="DE106" i="4"/>
  <c r="AJ107" i="4"/>
  <c r="CF107" i="4"/>
  <c r="K108" i="4"/>
  <c r="BG108" i="4"/>
  <c r="DC108" i="4"/>
  <c r="AH109" i="4"/>
  <c r="CD109" i="4"/>
  <c r="I110" i="4"/>
  <c r="BE110" i="4"/>
  <c r="DA110" i="4"/>
  <c r="AF111" i="4"/>
  <c r="CB111" i="4"/>
  <c r="G112" i="4"/>
  <c r="BC112" i="4"/>
  <c r="CY112" i="4"/>
  <c r="AD113" i="4"/>
  <c r="BZ113" i="4"/>
  <c r="E114" i="4"/>
  <c r="BA114" i="4"/>
  <c r="CW114" i="4"/>
  <c r="AB115" i="4"/>
  <c r="BN115" i="4"/>
  <c r="CQ115" i="4"/>
  <c r="DI115" i="4"/>
  <c r="H116" i="4"/>
  <c r="V116" i="4"/>
  <c r="AH116" i="4"/>
  <c r="AT116" i="4"/>
  <c r="BF116" i="4"/>
  <c r="BR116" i="4"/>
  <c r="CD116" i="4"/>
  <c r="CP116" i="4"/>
  <c r="DB116" i="4"/>
  <c r="DN116" i="4"/>
  <c r="I117" i="4"/>
  <c r="U117" i="4"/>
  <c r="AG117" i="4"/>
  <c r="AS117" i="4"/>
  <c r="BE117" i="4"/>
  <c r="BQ117" i="4"/>
  <c r="CC117" i="4"/>
  <c r="CO117" i="4"/>
  <c r="DA117" i="4"/>
  <c r="DM117" i="4"/>
  <c r="H118" i="4"/>
  <c r="T118" i="4"/>
  <c r="AF118" i="4"/>
  <c r="AR118" i="4"/>
  <c r="BD118" i="4"/>
  <c r="BP118" i="4"/>
  <c r="CB118" i="4"/>
  <c r="CN118" i="4"/>
  <c r="CZ118" i="4"/>
  <c r="DL118" i="4"/>
  <c r="G119" i="4"/>
  <c r="S119" i="4"/>
  <c r="AE119" i="4"/>
  <c r="AQ119" i="4"/>
  <c r="BC119" i="4"/>
  <c r="BO119" i="4"/>
  <c r="CA119" i="4"/>
  <c r="CM119" i="4"/>
  <c r="CY119" i="4"/>
  <c r="DK119" i="4"/>
  <c r="F120" i="4"/>
  <c r="R120" i="4"/>
  <c r="AD120" i="4"/>
  <c r="AP120" i="4"/>
  <c r="BB120" i="4"/>
  <c r="BN120" i="4"/>
  <c r="BZ120" i="4"/>
  <c r="CL120" i="4"/>
  <c r="CX120" i="4"/>
  <c r="DJ120" i="4"/>
  <c r="E121" i="4"/>
  <c r="Q121" i="4"/>
  <c r="AC121" i="4"/>
  <c r="AO121" i="4"/>
  <c r="BA121" i="4"/>
  <c r="BM121" i="4"/>
  <c r="BY121" i="4"/>
  <c r="CK121" i="4"/>
  <c r="CW121" i="4"/>
  <c r="DI121" i="4"/>
  <c r="D122" i="4"/>
  <c r="P122" i="4"/>
  <c r="AB122" i="4"/>
  <c r="AN122" i="4"/>
  <c r="AZ122" i="4"/>
  <c r="BL122" i="4"/>
  <c r="BX122" i="4"/>
  <c r="CJ122" i="4"/>
  <c r="CV122" i="4"/>
  <c r="DH122" i="4"/>
  <c r="C123" i="4"/>
  <c r="O123" i="4"/>
  <c r="AA123" i="4"/>
  <c r="AM123" i="4"/>
  <c r="AY123" i="4"/>
  <c r="BK123" i="4"/>
  <c r="BW123" i="4"/>
  <c r="CI123" i="4"/>
  <c r="CU123" i="4"/>
  <c r="DG123" i="4"/>
  <c r="DS123" i="4"/>
  <c r="N124" i="4"/>
  <c r="Z124" i="4"/>
  <c r="AL124" i="4"/>
  <c r="AX124" i="4"/>
  <c r="BJ124" i="4"/>
  <c r="BV124" i="4"/>
  <c r="CH124" i="4"/>
  <c r="CT124" i="4"/>
  <c r="DF124" i="4"/>
  <c r="DR124" i="4"/>
  <c r="M125" i="4"/>
  <c r="Y125" i="4"/>
  <c r="AK125" i="4"/>
  <c r="AW125" i="4"/>
  <c r="BI125" i="4"/>
  <c r="BU125" i="4"/>
  <c r="CG125" i="4"/>
  <c r="CS125" i="4"/>
  <c r="DE125" i="4"/>
  <c r="DQ125" i="4"/>
  <c r="L126" i="4"/>
  <c r="X126" i="4"/>
  <c r="AJ126" i="4"/>
  <c r="AV126" i="4"/>
  <c r="BH126" i="4"/>
  <c r="BT126" i="4"/>
  <c r="CF126" i="4"/>
  <c r="CR126" i="4"/>
  <c r="DD126" i="4"/>
  <c r="DP126" i="4"/>
  <c r="K127" i="4"/>
  <c r="W127" i="4"/>
  <c r="AI127" i="4"/>
  <c r="AU127" i="4"/>
  <c r="BG127" i="4"/>
  <c r="BS127" i="4"/>
  <c r="CE127" i="4"/>
  <c r="CQ127" i="4"/>
  <c r="DC127" i="4"/>
  <c r="DO127" i="4"/>
  <c r="J128" i="4"/>
  <c r="V128" i="4"/>
  <c r="AH128" i="4"/>
  <c r="CQ80" i="4"/>
  <c r="DN87" i="4"/>
  <c r="CX90" i="4"/>
  <c r="X92" i="4"/>
  <c r="BH93" i="4"/>
  <c r="CR94" i="4"/>
  <c r="H96" i="4"/>
  <c r="AE97" i="4"/>
  <c r="BB98" i="4"/>
  <c r="BY99" i="4"/>
  <c r="CV100" i="4"/>
  <c r="DS101" i="4"/>
  <c r="Y103" i="4"/>
  <c r="DP103" i="4"/>
  <c r="BX104" i="4"/>
  <c r="Y105" i="4"/>
  <c r="CE105" i="4"/>
  <c r="N106" i="4"/>
  <c r="BJ106" i="4"/>
  <c r="DF106" i="4"/>
  <c r="AK107" i="4"/>
  <c r="CG107" i="4"/>
  <c r="L108" i="4"/>
  <c r="BH108" i="4"/>
  <c r="DD108" i="4"/>
  <c r="AI109" i="4"/>
  <c r="CE109" i="4"/>
  <c r="J110" i="4"/>
  <c r="BF110" i="4"/>
  <c r="DB110" i="4"/>
  <c r="AG111" i="4"/>
  <c r="CC111" i="4"/>
  <c r="H112" i="4"/>
  <c r="BD112" i="4"/>
  <c r="CZ112" i="4"/>
  <c r="AE113" i="4"/>
  <c r="CA113" i="4"/>
  <c r="F114" i="4"/>
  <c r="BB114" i="4"/>
  <c r="CX114" i="4"/>
  <c r="AC115" i="4"/>
  <c r="BQ115" i="4"/>
  <c r="CS115" i="4"/>
  <c r="DJ115" i="4"/>
  <c r="J116" i="4"/>
  <c r="W116" i="4"/>
  <c r="AI116" i="4"/>
  <c r="AU116" i="4"/>
  <c r="BG116" i="4"/>
  <c r="BS116" i="4"/>
  <c r="CE116" i="4"/>
  <c r="CQ116" i="4"/>
  <c r="DC116" i="4"/>
  <c r="DO116" i="4"/>
  <c r="J117" i="4"/>
  <c r="V117" i="4"/>
  <c r="AH117" i="4"/>
  <c r="AT117" i="4"/>
  <c r="BF117" i="4"/>
  <c r="BR117" i="4"/>
  <c r="CD117" i="4"/>
  <c r="CP117" i="4"/>
  <c r="DB117" i="4"/>
  <c r="DN117" i="4"/>
  <c r="I118" i="4"/>
  <c r="U118" i="4"/>
  <c r="AG118" i="4"/>
  <c r="AS118" i="4"/>
  <c r="BE118" i="4"/>
  <c r="BQ118" i="4"/>
  <c r="CC118" i="4"/>
  <c r="CO118" i="4"/>
  <c r="DA118" i="4"/>
  <c r="DM118" i="4"/>
  <c r="H119" i="4"/>
  <c r="T119" i="4"/>
  <c r="AF119" i="4"/>
  <c r="AR119" i="4"/>
  <c r="BD119" i="4"/>
  <c r="BP119" i="4"/>
  <c r="CB119" i="4"/>
  <c r="CN119" i="4"/>
  <c r="CZ119" i="4"/>
  <c r="DL119" i="4"/>
  <c r="G120" i="4"/>
  <c r="S120" i="4"/>
  <c r="AE120" i="4"/>
  <c r="AQ120" i="4"/>
  <c r="BC120" i="4"/>
  <c r="BO120" i="4"/>
  <c r="CA120" i="4"/>
  <c r="CM120" i="4"/>
  <c r="CY120" i="4"/>
  <c r="DK120" i="4"/>
  <c r="F121" i="4"/>
  <c r="R121" i="4"/>
  <c r="AD121" i="4"/>
  <c r="AP121" i="4"/>
  <c r="BB121" i="4"/>
  <c r="BN121" i="4"/>
  <c r="BZ121" i="4"/>
  <c r="CL121" i="4"/>
  <c r="CX121" i="4"/>
  <c r="DJ121" i="4"/>
  <c r="E122" i="4"/>
  <c r="Q122" i="4"/>
  <c r="AC122" i="4"/>
  <c r="AO122" i="4"/>
  <c r="BA122" i="4"/>
  <c r="BM122" i="4"/>
  <c r="BY122" i="4"/>
  <c r="CK122" i="4"/>
  <c r="CW122" i="4"/>
  <c r="DI122" i="4"/>
  <c r="D123" i="4"/>
  <c r="P123" i="4"/>
  <c r="AB123" i="4"/>
  <c r="AN123" i="4"/>
  <c r="AZ123" i="4"/>
  <c r="BL123" i="4"/>
  <c r="BX123" i="4"/>
  <c r="CJ123" i="4"/>
  <c r="CV123" i="4"/>
  <c r="DH123" i="4"/>
  <c r="C124" i="4"/>
  <c r="O124" i="4"/>
  <c r="AA124" i="4"/>
  <c r="AM124" i="4"/>
  <c r="AY124" i="4"/>
  <c r="BK124" i="4"/>
  <c r="BW124" i="4"/>
  <c r="CI124" i="4"/>
  <c r="CU124" i="4"/>
  <c r="DG124" i="4"/>
  <c r="DS124" i="4"/>
  <c r="N125" i="4"/>
  <c r="Z125" i="4"/>
  <c r="AL125" i="4"/>
  <c r="AX125" i="4"/>
  <c r="BJ125" i="4"/>
  <c r="BV125" i="4"/>
  <c r="CH125" i="4"/>
  <c r="CT125" i="4"/>
  <c r="DF125" i="4"/>
  <c r="DR125" i="4"/>
  <c r="M126" i="4"/>
  <c r="Y126" i="4"/>
  <c r="AK126" i="4"/>
  <c r="AW126" i="4"/>
  <c r="BI126" i="4"/>
  <c r="BU126" i="4"/>
  <c r="CG126" i="4"/>
  <c r="CS126" i="4"/>
  <c r="DE126" i="4"/>
  <c r="DQ126" i="4"/>
  <c r="L127" i="4"/>
  <c r="CJ81" i="4"/>
  <c r="AS88" i="4"/>
  <c r="DN90" i="4"/>
  <c r="AK92" i="4"/>
  <c r="BU93" i="4"/>
  <c r="DE94" i="4"/>
  <c r="T96" i="4"/>
  <c r="AQ97" i="4"/>
  <c r="BN98" i="4"/>
  <c r="CK99" i="4"/>
  <c r="DH100" i="4"/>
  <c r="N102" i="4"/>
  <c r="AJ103" i="4"/>
  <c r="C104" i="4"/>
  <c r="CF104" i="4"/>
  <c r="AD105" i="4"/>
  <c r="CI105" i="4"/>
  <c r="R106" i="4"/>
  <c r="BN106" i="4"/>
  <c r="DJ106" i="4"/>
  <c r="AO107" i="4"/>
  <c r="CK107" i="4"/>
  <c r="P108" i="4"/>
  <c r="BL108" i="4"/>
  <c r="DH108" i="4"/>
  <c r="AM109" i="4"/>
  <c r="CI109" i="4"/>
  <c r="N110" i="4"/>
  <c r="BJ110" i="4"/>
  <c r="DF110" i="4"/>
  <c r="AK111" i="4"/>
  <c r="CG111" i="4"/>
  <c r="L112" i="4"/>
  <c r="BH112" i="4"/>
  <c r="DD112" i="4"/>
  <c r="AI113" i="4"/>
  <c r="CE113" i="4"/>
  <c r="J114" i="4"/>
  <c r="BF114" i="4"/>
  <c r="DB114" i="4"/>
  <c r="AG115" i="4"/>
  <c r="BX115" i="4"/>
  <c r="CU115" i="4"/>
  <c r="DK115" i="4"/>
  <c r="L116" i="4"/>
  <c r="X116" i="4"/>
  <c r="AJ116" i="4"/>
  <c r="AV116" i="4"/>
  <c r="BH116" i="4"/>
  <c r="BT116" i="4"/>
  <c r="CF116" i="4"/>
  <c r="CR116" i="4"/>
  <c r="DD116" i="4"/>
  <c r="DP116" i="4"/>
  <c r="K117" i="4"/>
  <c r="W117" i="4"/>
  <c r="AI117" i="4"/>
  <c r="AU117" i="4"/>
  <c r="BG117" i="4"/>
  <c r="BS117" i="4"/>
  <c r="CE117" i="4"/>
  <c r="CQ117" i="4"/>
  <c r="DC117" i="4"/>
  <c r="DO117" i="4"/>
  <c r="J118" i="4"/>
  <c r="V118" i="4"/>
  <c r="AH118" i="4"/>
  <c r="AT118" i="4"/>
  <c r="BF118" i="4"/>
  <c r="BR118" i="4"/>
  <c r="CD118" i="4"/>
  <c r="CP118" i="4"/>
  <c r="DB118" i="4"/>
  <c r="DN118" i="4"/>
  <c r="I119" i="4"/>
  <c r="U119" i="4"/>
  <c r="AG119" i="4"/>
  <c r="AS119" i="4"/>
  <c r="BE119" i="4"/>
  <c r="BQ119" i="4"/>
  <c r="CC119" i="4"/>
  <c r="CO119" i="4"/>
  <c r="DA119" i="4"/>
  <c r="DM119" i="4"/>
  <c r="H120" i="4"/>
  <c r="T120" i="4"/>
  <c r="AF120" i="4"/>
  <c r="AR120" i="4"/>
  <c r="BD120" i="4"/>
  <c r="BP120" i="4"/>
  <c r="CB120" i="4"/>
  <c r="CN120" i="4"/>
  <c r="CZ120" i="4"/>
  <c r="DL120" i="4"/>
  <c r="G121" i="4"/>
  <c r="S121" i="4"/>
  <c r="AE121" i="4"/>
  <c r="AQ121" i="4"/>
  <c r="BC121" i="4"/>
  <c r="BO121" i="4"/>
  <c r="CA121" i="4"/>
  <c r="CM121" i="4"/>
  <c r="CY121" i="4"/>
  <c r="DK121" i="4"/>
  <c r="F122" i="4"/>
  <c r="R122" i="4"/>
  <c r="AD122" i="4"/>
  <c r="AP122" i="4"/>
  <c r="BB122" i="4"/>
  <c r="BN122" i="4"/>
  <c r="BZ122" i="4"/>
  <c r="CL122" i="4"/>
  <c r="CX122" i="4"/>
  <c r="DJ122" i="4"/>
  <c r="E123" i="4"/>
  <c r="Q123" i="4"/>
  <c r="AC123" i="4"/>
  <c r="AO123" i="4"/>
  <c r="BA123" i="4"/>
  <c r="BM123" i="4"/>
  <c r="BY123" i="4"/>
  <c r="CK123" i="4"/>
  <c r="CW123" i="4"/>
  <c r="DI123" i="4"/>
  <c r="D124" i="4"/>
  <c r="P124" i="4"/>
  <c r="AB124" i="4"/>
  <c r="AN124" i="4"/>
  <c r="AZ124" i="4"/>
  <c r="BL124" i="4"/>
  <c r="BX124" i="4"/>
  <c r="CJ124" i="4"/>
  <c r="CV124" i="4"/>
  <c r="DH124" i="4"/>
  <c r="C125" i="4"/>
  <c r="O125" i="4"/>
  <c r="AA125" i="4"/>
  <c r="AM125" i="4"/>
  <c r="AY125" i="4"/>
  <c r="BK125" i="4"/>
  <c r="BW125" i="4"/>
  <c r="CI125" i="4"/>
  <c r="CU125" i="4"/>
  <c r="DG125" i="4"/>
  <c r="DS125" i="4"/>
  <c r="N126" i="4"/>
  <c r="Z126" i="4"/>
  <c r="AL126" i="4"/>
  <c r="AX126" i="4"/>
  <c r="BJ126" i="4"/>
  <c r="BV126" i="4"/>
  <c r="CH126" i="4"/>
  <c r="CT126" i="4"/>
  <c r="DF126" i="4"/>
  <c r="DR126" i="4"/>
  <c r="M127" i="4"/>
  <c r="Y127" i="4"/>
  <c r="AK127" i="4"/>
  <c r="AW127" i="4"/>
  <c r="BI127" i="4"/>
  <c r="BU127" i="4"/>
  <c r="CG127" i="4"/>
  <c r="CS127" i="4"/>
  <c r="DE127" i="4"/>
  <c r="DQ127" i="4"/>
  <c r="L128" i="4"/>
  <c r="X128" i="4"/>
  <c r="AJ128" i="4"/>
  <c r="AV128" i="4"/>
  <c r="BH128" i="4"/>
  <c r="BT128" i="4"/>
  <c r="CF128" i="4"/>
  <c r="CR128" i="4"/>
  <c r="DD128" i="4"/>
  <c r="DP128" i="4"/>
  <c r="L8" i="4"/>
  <c r="X8" i="4"/>
  <c r="AJ8" i="4"/>
  <c r="AV8" i="4"/>
  <c r="BH8" i="4"/>
  <c r="BT8" i="4"/>
  <c r="CF8" i="4"/>
  <c r="CR8" i="4"/>
  <c r="DD8" i="4"/>
  <c r="DP8" i="4"/>
  <c r="J83" i="4"/>
  <c r="Q89" i="4"/>
  <c r="Z91" i="4"/>
  <c r="BJ92" i="4"/>
  <c r="CT93" i="4"/>
  <c r="M95" i="4"/>
  <c r="AQ96" i="4"/>
  <c r="BN97" i="4"/>
  <c r="CK98" i="4"/>
  <c r="DH99" i="4"/>
  <c r="N101" i="4"/>
  <c r="AK102" i="4"/>
  <c r="AW103" i="4"/>
  <c r="O104" i="4"/>
  <c r="CQ104" i="4"/>
  <c r="AL105" i="4"/>
  <c r="CR105" i="4"/>
  <c r="Y106" i="4"/>
  <c r="BU106" i="4"/>
  <c r="DQ106" i="4"/>
  <c r="AV107" i="4"/>
  <c r="CR107" i="4"/>
  <c r="W108" i="4"/>
  <c r="BS108" i="4"/>
  <c r="DO108" i="4"/>
  <c r="AT109" i="4"/>
  <c r="CP109" i="4"/>
  <c r="U110" i="4"/>
  <c r="BQ110" i="4"/>
  <c r="DM110" i="4"/>
  <c r="AR111" i="4"/>
  <c r="CN111" i="4"/>
  <c r="S112" i="4"/>
  <c r="BO112" i="4"/>
  <c r="DK112" i="4"/>
  <c r="AP113" i="4"/>
  <c r="CL113" i="4"/>
  <c r="Q114" i="4"/>
  <c r="BM114" i="4"/>
  <c r="DI114" i="4"/>
  <c r="AN115" i="4"/>
  <c r="BY115" i="4"/>
  <c r="CV115" i="4"/>
  <c r="DM115" i="4"/>
  <c r="M116" i="4"/>
  <c r="Y116" i="4"/>
  <c r="AK116" i="4"/>
  <c r="AW116" i="4"/>
  <c r="BI116" i="4"/>
  <c r="BU116" i="4"/>
  <c r="CG116" i="4"/>
  <c r="CS116" i="4"/>
  <c r="DE116" i="4"/>
  <c r="DQ116" i="4"/>
  <c r="L117" i="4"/>
  <c r="X117" i="4"/>
  <c r="AJ117" i="4"/>
  <c r="AV117" i="4"/>
  <c r="BH117" i="4"/>
  <c r="BT117" i="4"/>
  <c r="CF117" i="4"/>
  <c r="CR117" i="4"/>
  <c r="DD117" i="4"/>
  <c r="DP117" i="4"/>
  <c r="K118" i="4"/>
  <c r="W118" i="4"/>
  <c r="AI118" i="4"/>
  <c r="AU118" i="4"/>
  <c r="BG118" i="4"/>
  <c r="BS118" i="4"/>
  <c r="CE118" i="4"/>
  <c r="CQ118" i="4"/>
  <c r="DC118" i="4"/>
  <c r="DO118" i="4"/>
  <c r="J119" i="4"/>
  <c r="V119" i="4"/>
  <c r="AH119" i="4"/>
  <c r="AT119" i="4"/>
  <c r="BF119" i="4"/>
  <c r="BR119" i="4"/>
  <c r="CD119" i="4"/>
  <c r="CP119" i="4"/>
  <c r="DB119" i="4"/>
  <c r="DN119" i="4"/>
  <c r="I120" i="4"/>
  <c r="U120" i="4"/>
  <c r="AG120" i="4"/>
  <c r="AS120" i="4"/>
  <c r="BE120" i="4"/>
  <c r="BQ120" i="4"/>
  <c r="CC120" i="4"/>
  <c r="CO120" i="4"/>
  <c r="DA120" i="4"/>
  <c r="DM120" i="4"/>
  <c r="H121" i="4"/>
  <c r="T121" i="4"/>
  <c r="AF121" i="4"/>
  <c r="AR121" i="4"/>
  <c r="BD121" i="4"/>
  <c r="BP121" i="4"/>
  <c r="CB121" i="4"/>
  <c r="CN121" i="4"/>
  <c r="CZ121" i="4"/>
  <c r="DL121" i="4"/>
  <c r="G122" i="4"/>
  <c r="S122" i="4"/>
  <c r="AE122" i="4"/>
  <c r="AQ122" i="4"/>
  <c r="BC122" i="4"/>
  <c r="BO122" i="4"/>
  <c r="CA122" i="4"/>
  <c r="CM122" i="4"/>
  <c r="CY122" i="4"/>
  <c r="DK122" i="4"/>
  <c r="F123" i="4"/>
  <c r="R123" i="4"/>
  <c r="AD123" i="4"/>
  <c r="AP123" i="4"/>
  <c r="BB123" i="4"/>
  <c r="BN123" i="4"/>
  <c r="BZ123" i="4"/>
  <c r="CL123" i="4"/>
  <c r="CX123" i="4"/>
  <c r="DJ123" i="4"/>
  <c r="E124" i="4"/>
  <c r="Q124" i="4"/>
  <c r="AC124" i="4"/>
  <c r="AO124" i="4"/>
  <c r="BA124" i="4"/>
  <c r="BM124" i="4"/>
  <c r="BY124" i="4"/>
  <c r="CK124" i="4"/>
  <c r="CW124" i="4"/>
  <c r="DI124" i="4"/>
  <c r="D125" i="4"/>
  <c r="P125" i="4"/>
  <c r="AB125" i="4"/>
  <c r="AN125" i="4"/>
  <c r="AZ125" i="4"/>
  <c r="BL125" i="4"/>
  <c r="BX125" i="4"/>
  <c r="CJ125" i="4"/>
  <c r="CV125" i="4"/>
  <c r="DH125" i="4"/>
  <c r="C126" i="4"/>
  <c r="O126" i="4"/>
  <c r="AA126" i="4"/>
  <c r="AM126" i="4"/>
  <c r="AY126" i="4"/>
  <c r="BK126" i="4"/>
  <c r="BW126" i="4"/>
  <c r="CI126" i="4"/>
  <c r="CU126" i="4"/>
  <c r="DG126" i="4"/>
  <c r="DS126" i="4"/>
  <c r="N127" i="4"/>
  <c r="R83" i="4"/>
  <c r="T89" i="4"/>
  <c r="AA91" i="4"/>
  <c r="BK92" i="4"/>
  <c r="CU93" i="4"/>
  <c r="N95" i="4"/>
  <c r="AR96" i="4"/>
  <c r="BO97" i="4"/>
  <c r="CL98" i="4"/>
  <c r="DI99" i="4"/>
  <c r="O101" i="4"/>
  <c r="AL102" i="4"/>
  <c r="AX103" i="4"/>
  <c r="P104" i="4"/>
  <c r="CR104" i="4"/>
  <c r="AM105" i="4"/>
  <c r="CS105" i="4"/>
  <c r="Z106" i="4"/>
  <c r="BV106" i="4"/>
  <c r="DR106" i="4"/>
  <c r="AW107" i="4"/>
  <c r="CS107" i="4"/>
  <c r="X108" i="4"/>
  <c r="BT108" i="4"/>
  <c r="DP108" i="4"/>
  <c r="AU109" i="4"/>
  <c r="CQ109" i="4"/>
  <c r="V110" i="4"/>
  <c r="BR110" i="4"/>
  <c r="DN110" i="4"/>
  <c r="AS111" i="4"/>
  <c r="CO111" i="4"/>
  <c r="T112" i="4"/>
  <c r="BP112" i="4"/>
  <c r="DL112" i="4"/>
  <c r="AQ113" i="4"/>
  <c r="CM113" i="4"/>
  <c r="R114" i="4"/>
  <c r="BN114" i="4"/>
  <c r="DJ114" i="4"/>
  <c r="AO115" i="4"/>
  <c r="BZ115" i="4"/>
  <c r="CW115" i="4"/>
  <c r="DO115" i="4"/>
  <c r="N116" i="4"/>
  <c r="Z116" i="4"/>
  <c r="AL116" i="4"/>
  <c r="AX116" i="4"/>
  <c r="BJ116" i="4"/>
  <c r="BV116" i="4"/>
  <c r="CH116" i="4"/>
  <c r="CT116" i="4"/>
  <c r="DF116" i="4"/>
  <c r="DR116" i="4"/>
  <c r="M117" i="4"/>
  <c r="Y117" i="4"/>
  <c r="AK117" i="4"/>
  <c r="AW117" i="4"/>
  <c r="BI117" i="4"/>
  <c r="BU117" i="4"/>
  <c r="CG117" i="4"/>
  <c r="CS117" i="4"/>
  <c r="DE117" i="4"/>
  <c r="DQ117" i="4"/>
  <c r="L118" i="4"/>
  <c r="X118" i="4"/>
  <c r="AJ118" i="4"/>
  <c r="AV118" i="4"/>
  <c r="BH118" i="4"/>
  <c r="BT118" i="4"/>
  <c r="CF118" i="4"/>
  <c r="CR118" i="4"/>
  <c r="DD118" i="4"/>
  <c r="DP118" i="4"/>
  <c r="K119" i="4"/>
  <c r="W119" i="4"/>
  <c r="AI119" i="4"/>
  <c r="AU119" i="4"/>
  <c r="BG119" i="4"/>
  <c r="BS119" i="4"/>
  <c r="CE119" i="4"/>
  <c r="CQ119" i="4"/>
  <c r="DC119" i="4"/>
  <c r="DO119" i="4"/>
  <c r="J120" i="4"/>
  <c r="V120" i="4"/>
  <c r="AH120" i="4"/>
  <c r="AT120" i="4"/>
  <c r="BF120" i="4"/>
  <c r="BR120" i="4"/>
  <c r="CD120" i="4"/>
  <c r="CP120" i="4"/>
  <c r="DB120" i="4"/>
  <c r="DN120" i="4"/>
  <c r="I121" i="4"/>
  <c r="U121" i="4"/>
  <c r="AG121" i="4"/>
  <c r="AS121" i="4"/>
  <c r="BE121" i="4"/>
  <c r="BQ121" i="4"/>
  <c r="CC121" i="4"/>
  <c r="CO121" i="4"/>
  <c r="DA121" i="4"/>
  <c r="DM121" i="4"/>
  <c r="H122" i="4"/>
  <c r="T122" i="4"/>
  <c r="AF122" i="4"/>
  <c r="AR122" i="4"/>
  <c r="BD122" i="4"/>
  <c r="BP122" i="4"/>
  <c r="CB122" i="4"/>
  <c r="CN122" i="4"/>
  <c r="CZ122" i="4"/>
  <c r="DL122" i="4"/>
  <c r="G123" i="4"/>
  <c r="S123" i="4"/>
  <c r="AE123" i="4"/>
  <c r="AQ123" i="4"/>
  <c r="BC123" i="4"/>
  <c r="BO123" i="4"/>
  <c r="CA123" i="4"/>
  <c r="CM123" i="4"/>
  <c r="CY123" i="4"/>
  <c r="DK123" i="4"/>
  <c r="F124" i="4"/>
  <c r="R124" i="4"/>
  <c r="AD124" i="4"/>
  <c r="AP124" i="4"/>
  <c r="BB124" i="4"/>
  <c r="BN124" i="4"/>
  <c r="BZ124" i="4"/>
  <c r="CL124" i="4"/>
  <c r="CX124" i="4"/>
  <c r="DJ124" i="4"/>
  <c r="E125" i="4"/>
  <c r="Q125" i="4"/>
  <c r="AC125" i="4"/>
  <c r="AO125" i="4"/>
  <c r="BA125" i="4"/>
  <c r="BM125" i="4"/>
  <c r="BY125" i="4"/>
  <c r="CK125" i="4"/>
  <c r="CW125" i="4"/>
  <c r="DI125" i="4"/>
  <c r="D126" i="4"/>
  <c r="P126" i="4"/>
  <c r="AB126" i="4"/>
  <c r="AN126" i="4"/>
  <c r="AZ126" i="4"/>
  <c r="BL126" i="4"/>
  <c r="BX126" i="4"/>
  <c r="CJ126" i="4"/>
  <c r="CV126" i="4"/>
  <c r="DH126" i="4"/>
  <c r="C127" i="4"/>
  <c r="O127" i="4"/>
  <c r="AA127" i="4"/>
  <c r="AM127" i="4"/>
  <c r="AY127" i="4"/>
  <c r="BK127" i="4"/>
  <c r="BW127" i="4"/>
  <c r="CI127" i="4"/>
  <c r="CU127" i="4"/>
  <c r="DG127" i="4"/>
  <c r="DS127" i="4"/>
  <c r="N128" i="4"/>
  <c r="Z128" i="4"/>
  <c r="AL128" i="4"/>
  <c r="AX128" i="4"/>
  <c r="BJ128" i="4"/>
  <c r="BV128" i="4"/>
  <c r="CH128" i="4"/>
  <c r="CT128" i="4"/>
  <c r="DF128" i="4"/>
  <c r="DR128" i="4"/>
  <c r="N8" i="4"/>
  <c r="DB83" i="4"/>
  <c r="BP89" i="4"/>
  <c r="AN91" i="4"/>
  <c r="BX92" i="4"/>
  <c r="DH93" i="4"/>
  <c r="AA95" i="4"/>
  <c r="BD96" i="4"/>
  <c r="CA97" i="4"/>
  <c r="CX98" i="4"/>
  <c r="D100" i="4"/>
  <c r="AA101" i="4"/>
  <c r="AX102" i="4"/>
  <c r="BH103" i="4"/>
  <c r="Y104" i="4"/>
  <c r="CV104" i="4"/>
  <c r="AS105" i="4"/>
  <c r="CX105" i="4"/>
  <c r="AD106" i="4"/>
  <c r="BZ106" i="4"/>
  <c r="E107" i="4"/>
  <c r="BA107" i="4"/>
  <c r="CW107" i="4"/>
  <c r="AB108" i="4"/>
  <c r="BX108" i="4"/>
  <c r="C109" i="4"/>
  <c r="AY109" i="4"/>
  <c r="CU109" i="4"/>
  <c r="Z110" i="4"/>
  <c r="BV110" i="4"/>
  <c r="DR110" i="4"/>
  <c r="AW111" i="4"/>
  <c r="CS111" i="4"/>
  <c r="X112" i="4"/>
  <c r="BT112" i="4"/>
  <c r="DP112" i="4"/>
  <c r="AU113" i="4"/>
  <c r="CQ113" i="4"/>
  <c r="V114" i="4"/>
  <c r="BR114" i="4"/>
  <c r="DN114" i="4"/>
  <c r="AS115" i="4"/>
  <c r="CA115" i="4"/>
  <c r="CX115" i="4"/>
  <c r="DQ115" i="4"/>
  <c r="O116" i="4"/>
  <c r="AA116" i="4"/>
  <c r="AM116" i="4"/>
  <c r="AY116" i="4"/>
  <c r="BK116" i="4"/>
  <c r="BW116" i="4"/>
  <c r="CI116" i="4"/>
  <c r="CU116" i="4"/>
  <c r="DG116" i="4"/>
  <c r="DS116" i="4"/>
  <c r="N117" i="4"/>
  <c r="Z117" i="4"/>
  <c r="AL117" i="4"/>
  <c r="AX117" i="4"/>
  <c r="BJ117" i="4"/>
  <c r="BV117" i="4"/>
  <c r="CH117" i="4"/>
  <c r="CT117" i="4"/>
  <c r="DF117" i="4"/>
  <c r="DR117" i="4"/>
  <c r="M118" i="4"/>
  <c r="Y118" i="4"/>
  <c r="AK118" i="4"/>
  <c r="AW118" i="4"/>
  <c r="BI118" i="4"/>
  <c r="BU118" i="4"/>
  <c r="CG118" i="4"/>
  <c r="CS118" i="4"/>
  <c r="DE118" i="4"/>
  <c r="DQ118" i="4"/>
  <c r="L119" i="4"/>
  <c r="X119" i="4"/>
  <c r="AJ119" i="4"/>
  <c r="AV119" i="4"/>
  <c r="BH119" i="4"/>
  <c r="BT119" i="4"/>
  <c r="CF119" i="4"/>
  <c r="CR119" i="4"/>
  <c r="DD119" i="4"/>
  <c r="DP119" i="4"/>
  <c r="K120" i="4"/>
  <c r="W120" i="4"/>
  <c r="AI120" i="4"/>
  <c r="AU120" i="4"/>
  <c r="BG120" i="4"/>
  <c r="BS120" i="4"/>
  <c r="CE120" i="4"/>
  <c r="CQ120" i="4"/>
  <c r="DC120" i="4"/>
  <c r="DO120" i="4"/>
  <c r="J121" i="4"/>
  <c r="V121" i="4"/>
  <c r="AH121" i="4"/>
  <c r="AT121" i="4"/>
  <c r="BF121" i="4"/>
  <c r="BR121" i="4"/>
  <c r="CD121" i="4"/>
  <c r="CP121" i="4"/>
  <c r="DB121" i="4"/>
  <c r="DN121" i="4"/>
  <c r="I122" i="4"/>
  <c r="U122" i="4"/>
  <c r="AG122" i="4"/>
  <c r="AS122" i="4"/>
  <c r="BE122" i="4"/>
  <c r="BQ122" i="4"/>
  <c r="CC122" i="4"/>
  <c r="CO122" i="4"/>
  <c r="DA122" i="4"/>
  <c r="DM122" i="4"/>
  <c r="H123" i="4"/>
  <c r="T123" i="4"/>
  <c r="AF123" i="4"/>
  <c r="AR123" i="4"/>
  <c r="BD123" i="4"/>
  <c r="BP123" i="4"/>
  <c r="CB123" i="4"/>
  <c r="CN123" i="4"/>
  <c r="CZ123" i="4"/>
  <c r="DL123" i="4"/>
  <c r="G124" i="4"/>
  <c r="S124" i="4"/>
  <c r="AE124" i="4"/>
  <c r="AQ124" i="4"/>
  <c r="BC124" i="4"/>
  <c r="BO124" i="4"/>
  <c r="CA124" i="4"/>
  <c r="CM124" i="4"/>
  <c r="CY124" i="4"/>
  <c r="DK124" i="4"/>
  <c r="F125" i="4"/>
  <c r="R125" i="4"/>
  <c r="AD125" i="4"/>
  <c r="AP125" i="4"/>
  <c r="BB125" i="4"/>
  <c r="BN125" i="4"/>
  <c r="BZ125" i="4"/>
  <c r="CL125" i="4"/>
  <c r="CX125" i="4"/>
  <c r="DJ125" i="4"/>
  <c r="E126" i="4"/>
  <c r="Q126" i="4"/>
  <c r="AC126" i="4"/>
  <c r="AO126" i="4"/>
  <c r="BA126" i="4"/>
  <c r="BM126" i="4"/>
  <c r="BY126" i="4"/>
  <c r="CK126" i="4"/>
  <c r="CW126" i="4"/>
  <c r="DI126" i="4"/>
  <c r="D127" i="4"/>
  <c r="P127" i="4"/>
  <c r="AB127" i="4"/>
  <c r="AN127" i="4"/>
  <c r="AZ127" i="4"/>
  <c r="BL127" i="4"/>
  <c r="BX127" i="4"/>
  <c r="CJ127" i="4"/>
  <c r="CV127" i="4"/>
  <c r="DH127" i="4"/>
  <c r="C128" i="4"/>
  <c r="M85" i="4"/>
  <c r="DQ89" i="4"/>
  <c r="BM91" i="4"/>
  <c r="CW92" i="4"/>
  <c r="P94" i="4"/>
  <c r="AZ95" i="4"/>
  <c r="CA96" i="4"/>
  <c r="CX97" i="4"/>
  <c r="D99" i="4"/>
  <c r="AA100" i="4"/>
  <c r="AX101" i="4"/>
  <c r="BU102" i="4"/>
  <c r="BU103" i="4"/>
  <c r="AK104" i="4"/>
  <c r="DG104" i="4"/>
  <c r="BA105" i="4"/>
  <c r="DE105" i="4"/>
  <c r="AK106" i="4"/>
  <c r="CG106" i="4"/>
  <c r="L107" i="4"/>
  <c r="BH107" i="4"/>
  <c r="DD107" i="4"/>
  <c r="AI108" i="4"/>
  <c r="CE108" i="4"/>
  <c r="J109" i="4"/>
  <c r="BF109" i="4"/>
  <c r="DB109" i="4"/>
  <c r="AG110" i="4"/>
  <c r="CC110" i="4"/>
  <c r="H111" i="4"/>
  <c r="BD111" i="4"/>
  <c r="CZ111" i="4"/>
  <c r="AE112" i="4"/>
  <c r="CA112" i="4"/>
  <c r="F113" i="4"/>
  <c r="BB113" i="4"/>
  <c r="CX113" i="4"/>
  <c r="AC114" i="4"/>
  <c r="BY114" i="4"/>
  <c r="D115" i="4"/>
  <c r="AZ115" i="4"/>
  <c r="CC115" i="4"/>
  <c r="CY115" i="4"/>
  <c r="DS115" i="4"/>
  <c r="P116" i="4"/>
  <c r="AB116" i="4"/>
  <c r="AN116" i="4"/>
  <c r="AZ116" i="4"/>
  <c r="BL116" i="4"/>
  <c r="BX116" i="4"/>
  <c r="CJ116" i="4"/>
  <c r="CV116" i="4"/>
  <c r="DH116" i="4"/>
  <c r="C117" i="4"/>
  <c r="O117" i="4"/>
  <c r="AA117" i="4"/>
  <c r="AM117" i="4"/>
  <c r="AY117" i="4"/>
  <c r="BK117" i="4"/>
  <c r="BW117" i="4"/>
  <c r="CI117" i="4"/>
  <c r="CU117" i="4"/>
  <c r="DG117" i="4"/>
  <c r="DS117" i="4"/>
  <c r="N118" i="4"/>
  <c r="Z118" i="4"/>
  <c r="AL118" i="4"/>
  <c r="AX118" i="4"/>
  <c r="BJ118" i="4"/>
  <c r="BV118" i="4"/>
  <c r="CH118" i="4"/>
  <c r="CT118" i="4"/>
  <c r="DF118" i="4"/>
  <c r="DR118" i="4"/>
  <c r="M119" i="4"/>
  <c r="Y119" i="4"/>
  <c r="AK119" i="4"/>
  <c r="AW119" i="4"/>
  <c r="BI119" i="4"/>
  <c r="BU119" i="4"/>
  <c r="CG119" i="4"/>
  <c r="CS119" i="4"/>
  <c r="DE119" i="4"/>
  <c r="DQ119" i="4"/>
  <c r="L120" i="4"/>
  <c r="X120" i="4"/>
  <c r="AJ120" i="4"/>
  <c r="AV120" i="4"/>
  <c r="BH120" i="4"/>
  <c r="BT120" i="4"/>
  <c r="CF120" i="4"/>
  <c r="CR120" i="4"/>
  <c r="DD120" i="4"/>
  <c r="DP120" i="4"/>
  <c r="K121" i="4"/>
  <c r="W121" i="4"/>
  <c r="AI121" i="4"/>
  <c r="AU121" i="4"/>
  <c r="BG121" i="4"/>
  <c r="BS121" i="4"/>
  <c r="CE121" i="4"/>
  <c r="CQ121" i="4"/>
  <c r="DC121" i="4"/>
  <c r="DO121" i="4"/>
  <c r="J122" i="4"/>
  <c r="V122" i="4"/>
  <c r="AH122" i="4"/>
  <c r="AT122" i="4"/>
  <c r="BF122" i="4"/>
  <c r="BR122" i="4"/>
  <c r="CD122" i="4"/>
  <c r="CP122" i="4"/>
  <c r="DB122" i="4"/>
  <c r="DN122" i="4"/>
  <c r="I123" i="4"/>
  <c r="U123" i="4"/>
  <c r="AG123" i="4"/>
  <c r="AS123" i="4"/>
  <c r="BE123" i="4"/>
  <c r="BQ123" i="4"/>
  <c r="CC123" i="4"/>
  <c r="CO123" i="4"/>
  <c r="DA123" i="4"/>
  <c r="DM123" i="4"/>
  <c r="H124" i="4"/>
  <c r="T124" i="4"/>
  <c r="AF124" i="4"/>
  <c r="AR124" i="4"/>
  <c r="BD124" i="4"/>
  <c r="BP124" i="4"/>
  <c r="CB124" i="4"/>
  <c r="CN124" i="4"/>
  <c r="CZ124" i="4"/>
  <c r="DL124" i="4"/>
  <c r="G125" i="4"/>
  <c r="S125" i="4"/>
  <c r="AE125" i="4"/>
  <c r="AQ125" i="4"/>
  <c r="BC125" i="4"/>
  <c r="BO125" i="4"/>
  <c r="CA125" i="4"/>
  <c r="CM125" i="4"/>
  <c r="CY125" i="4"/>
  <c r="DK125" i="4"/>
  <c r="F126" i="4"/>
  <c r="R126" i="4"/>
  <c r="AD126" i="4"/>
  <c r="AP126" i="4"/>
  <c r="BB126" i="4"/>
  <c r="BN126" i="4"/>
  <c r="BZ126" i="4"/>
  <c r="CL126" i="4"/>
  <c r="CX126" i="4"/>
  <c r="DJ126" i="4"/>
  <c r="E127" i="4"/>
  <c r="Q127" i="4"/>
  <c r="AC127" i="4"/>
  <c r="AO127" i="4"/>
  <c r="BA127" i="4"/>
  <c r="BM127" i="4"/>
  <c r="BY127" i="4"/>
  <c r="CK127" i="4"/>
  <c r="CW127" i="4"/>
  <c r="DI127" i="4"/>
  <c r="D128" i="4"/>
  <c r="P128" i="4"/>
  <c r="AB128" i="4"/>
  <c r="AN128" i="4"/>
  <c r="AZ128" i="4"/>
  <c r="BL128" i="4"/>
  <c r="BX128" i="4"/>
  <c r="CJ128" i="4"/>
  <c r="CV128" i="4"/>
  <c r="DH128" i="4"/>
  <c r="D8" i="4"/>
  <c r="P8" i="4"/>
  <c r="AB8" i="4"/>
  <c r="AN8" i="4"/>
  <c r="AZ8" i="4"/>
  <c r="BL8" i="4"/>
  <c r="BX8" i="4"/>
  <c r="CJ8" i="4"/>
  <c r="CV8" i="4"/>
  <c r="DH8" i="4"/>
  <c r="AI68" i="4"/>
  <c r="CO85" i="4"/>
  <c r="T90" i="4"/>
  <c r="CA91" i="4"/>
  <c r="DK92" i="4"/>
  <c r="AD94" i="4"/>
  <c r="BN95" i="4"/>
  <c r="CN96" i="4"/>
  <c r="DK97" i="4"/>
  <c r="Q99" i="4"/>
  <c r="AN100" i="4"/>
  <c r="BK101" i="4"/>
  <c r="CH102" i="4"/>
  <c r="CF103" i="4"/>
  <c r="AU104" i="4"/>
  <c r="DP104" i="4"/>
  <c r="BG105" i="4"/>
  <c r="DK105" i="4"/>
  <c r="AP106" i="4"/>
  <c r="CL106" i="4"/>
  <c r="Q107" i="4"/>
  <c r="BM107" i="4"/>
  <c r="DI107" i="4"/>
  <c r="AN108" i="4"/>
  <c r="CJ108" i="4"/>
  <c r="O109" i="4"/>
  <c r="BK109" i="4"/>
  <c r="DG109" i="4"/>
  <c r="AL110" i="4"/>
  <c r="CH110" i="4"/>
  <c r="M111" i="4"/>
  <c r="BI111" i="4"/>
  <c r="DE111" i="4"/>
  <c r="AJ112" i="4"/>
  <c r="CF112" i="4"/>
  <c r="K113" i="4"/>
  <c r="BG113" i="4"/>
  <c r="DC113" i="4"/>
  <c r="AH114" i="4"/>
  <c r="CD114" i="4"/>
  <c r="I115" i="4"/>
  <c r="BB115" i="4"/>
  <c r="CK115" i="4"/>
  <c r="DC115" i="4"/>
  <c r="D116" i="4"/>
  <c r="R116" i="4"/>
  <c r="AD116" i="4"/>
  <c r="AP116" i="4"/>
  <c r="BB116" i="4"/>
  <c r="BN116" i="4"/>
  <c r="BZ116" i="4"/>
  <c r="CL116" i="4"/>
  <c r="CX116" i="4"/>
  <c r="DJ116" i="4"/>
  <c r="E117" i="4"/>
  <c r="Q117" i="4"/>
  <c r="AC117" i="4"/>
  <c r="AO117" i="4"/>
  <c r="BA117" i="4"/>
  <c r="BM117" i="4"/>
  <c r="BY117" i="4"/>
  <c r="CK117" i="4"/>
  <c r="CW117" i="4"/>
  <c r="DI117" i="4"/>
  <c r="D118" i="4"/>
  <c r="P118" i="4"/>
  <c r="AB118" i="4"/>
  <c r="AN118" i="4"/>
  <c r="AZ118" i="4"/>
  <c r="BL118" i="4"/>
  <c r="BX118" i="4"/>
  <c r="CJ118" i="4"/>
  <c r="CV118" i="4"/>
  <c r="DH118" i="4"/>
  <c r="C119" i="4"/>
  <c r="O119" i="4"/>
  <c r="AA119" i="4"/>
  <c r="AM119" i="4"/>
  <c r="AY119" i="4"/>
  <c r="BK119" i="4"/>
  <c r="BW119" i="4"/>
  <c r="CI119" i="4"/>
  <c r="CU119" i="4"/>
  <c r="DG119" i="4"/>
  <c r="DS119" i="4"/>
  <c r="N120" i="4"/>
  <c r="Z120" i="4"/>
  <c r="AL120" i="4"/>
  <c r="AX120" i="4"/>
  <c r="BJ120" i="4"/>
  <c r="BV120" i="4"/>
  <c r="CH120" i="4"/>
  <c r="CT120" i="4"/>
  <c r="DF120" i="4"/>
  <c r="DR120" i="4"/>
  <c r="M121" i="4"/>
  <c r="Y121" i="4"/>
  <c r="AK121" i="4"/>
  <c r="AW121" i="4"/>
  <c r="BI121" i="4"/>
  <c r="BU121" i="4"/>
  <c r="CG121" i="4"/>
  <c r="CS121" i="4"/>
  <c r="DE121" i="4"/>
  <c r="DQ121" i="4"/>
  <c r="L122" i="4"/>
  <c r="X122" i="4"/>
  <c r="AJ122" i="4"/>
  <c r="AV122" i="4"/>
  <c r="BH122" i="4"/>
  <c r="BT122" i="4"/>
  <c r="CF122" i="4"/>
  <c r="CR122" i="4"/>
  <c r="DD122" i="4"/>
  <c r="DP122" i="4"/>
  <c r="K123" i="4"/>
  <c r="W123" i="4"/>
  <c r="AI123" i="4"/>
  <c r="AU123" i="4"/>
  <c r="BG123" i="4"/>
  <c r="BS123" i="4"/>
  <c r="CE123" i="4"/>
  <c r="CQ123" i="4"/>
  <c r="DC123" i="4"/>
  <c r="DO123" i="4"/>
  <c r="J124" i="4"/>
  <c r="V124" i="4"/>
  <c r="AH124" i="4"/>
  <c r="AT124" i="4"/>
  <c r="BF124" i="4"/>
  <c r="BR124" i="4"/>
  <c r="CD124" i="4"/>
  <c r="CP124" i="4"/>
  <c r="DB124" i="4"/>
  <c r="DN124" i="4"/>
  <c r="I125" i="4"/>
  <c r="U125" i="4"/>
  <c r="AG125" i="4"/>
  <c r="AS125" i="4"/>
  <c r="BE125" i="4"/>
  <c r="BQ125" i="4"/>
  <c r="CC125" i="4"/>
  <c r="CO125" i="4"/>
  <c r="DA125" i="4"/>
  <c r="DM125" i="4"/>
  <c r="H126" i="4"/>
  <c r="T126" i="4"/>
  <c r="AF126" i="4"/>
  <c r="AR126" i="4"/>
  <c r="BD126" i="4"/>
  <c r="BP126" i="4"/>
  <c r="CB126" i="4"/>
  <c r="CN126" i="4"/>
  <c r="CZ126" i="4"/>
  <c r="DL126" i="4"/>
  <c r="G127" i="4"/>
  <c r="S127" i="4"/>
  <c r="AE127" i="4"/>
  <c r="AQ127" i="4"/>
  <c r="BC127" i="4"/>
  <c r="BO127" i="4"/>
  <c r="CA127" i="4"/>
  <c r="CM127" i="4"/>
  <c r="CY127" i="4"/>
  <c r="DK127" i="4"/>
  <c r="F128" i="4"/>
  <c r="R128" i="4"/>
  <c r="AD128" i="4"/>
  <c r="AP128" i="4"/>
  <c r="BB128" i="4"/>
  <c r="CN86" i="4"/>
  <c r="S93" i="4"/>
  <c r="DK96" i="4"/>
  <c r="BK100" i="4"/>
  <c r="CS103" i="4"/>
  <c r="BO105" i="4"/>
  <c r="CS106" i="4"/>
  <c r="DP107" i="4"/>
  <c r="V109" i="4"/>
  <c r="AS110" i="4"/>
  <c r="BP111" i="4"/>
  <c r="CM112" i="4"/>
  <c r="DJ113" i="4"/>
  <c r="P115" i="4"/>
  <c r="DE115" i="4"/>
  <c r="AE116" i="4"/>
  <c r="BO116" i="4"/>
  <c r="CY116" i="4"/>
  <c r="R117" i="4"/>
  <c r="BB117" i="4"/>
  <c r="CL117" i="4"/>
  <c r="E118" i="4"/>
  <c r="AO118" i="4"/>
  <c r="BY118" i="4"/>
  <c r="DI118" i="4"/>
  <c r="AB119" i="4"/>
  <c r="BL119" i="4"/>
  <c r="CV119" i="4"/>
  <c r="O120" i="4"/>
  <c r="AY120" i="4"/>
  <c r="CI120" i="4"/>
  <c r="DS120" i="4"/>
  <c r="AL121" i="4"/>
  <c r="BV121" i="4"/>
  <c r="DF121" i="4"/>
  <c r="Y122" i="4"/>
  <c r="BI122" i="4"/>
  <c r="CS122" i="4"/>
  <c r="L123" i="4"/>
  <c r="AV123" i="4"/>
  <c r="CF123" i="4"/>
  <c r="DP123" i="4"/>
  <c r="AI124" i="4"/>
  <c r="BS124" i="4"/>
  <c r="DC124" i="4"/>
  <c r="V125" i="4"/>
  <c r="BF125" i="4"/>
  <c r="CP125" i="4"/>
  <c r="I126" i="4"/>
  <c r="AS126" i="4"/>
  <c r="CC126" i="4"/>
  <c r="DM126" i="4"/>
  <c r="Z127" i="4"/>
  <c r="AX127" i="4"/>
  <c r="BV127" i="4"/>
  <c r="CT127" i="4"/>
  <c r="DR127" i="4"/>
  <c r="W128" i="4"/>
  <c r="AR128" i="4"/>
  <c r="BI128" i="4"/>
  <c r="BZ128" i="4"/>
  <c r="CO128" i="4"/>
  <c r="DE128" i="4"/>
  <c r="F8" i="4"/>
  <c r="U8" i="4"/>
  <c r="AI8" i="4"/>
  <c r="AX8" i="4"/>
  <c r="BM8" i="4"/>
  <c r="CA8" i="4"/>
  <c r="CO8" i="4"/>
  <c r="DC8" i="4"/>
  <c r="DR8" i="4"/>
  <c r="CQ86" i="4"/>
  <c r="T93" i="4"/>
  <c r="DL96" i="4"/>
  <c r="BL100" i="4"/>
  <c r="CT103" i="4"/>
  <c r="BQ105" i="4"/>
  <c r="CT106" i="4"/>
  <c r="DQ107" i="4"/>
  <c r="W109" i="4"/>
  <c r="AT110" i="4"/>
  <c r="BQ111" i="4"/>
  <c r="CN112" i="4"/>
  <c r="DK113" i="4"/>
  <c r="Q115" i="4"/>
  <c r="DG115" i="4"/>
  <c r="AF116" i="4"/>
  <c r="BP116" i="4"/>
  <c r="CZ116" i="4"/>
  <c r="S117" i="4"/>
  <c r="BC117" i="4"/>
  <c r="CM117" i="4"/>
  <c r="F118" i="4"/>
  <c r="AP118" i="4"/>
  <c r="BZ118" i="4"/>
  <c r="DJ118" i="4"/>
  <c r="AC119" i="4"/>
  <c r="BM119" i="4"/>
  <c r="CW119" i="4"/>
  <c r="P120" i="4"/>
  <c r="AZ120" i="4"/>
  <c r="CJ120" i="4"/>
  <c r="C121" i="4"/>
  <c r="AM121" i="4"/>
  <c r="BW121" i="4"/>
  <c r="DG121" i="4"/>
  <c r="Z122" i="4"/>
  <c r="BJ122" i="4"/>
  <c r="CT122" i="4"/>
  <c r="M123" i="4"/>
  <c r="AW123" i="4"/>
  <c r="CG123" i="4"/>
  <c r="DQ123" i="4"/>
  <c r="AJ124" i="4"/>
  <c r="BT124" i="4"/>
  <c r="DD124" i="4"/>
  <c r="W125" i="4"/>
  <c r="BG125" i="4"/>
  <c r="CQ125" i="4"/>
  <c r="J126" i="4"/>
  <c r="AT126" i="4"/>
  <c r="CD126" i="4"/>
  <c r="DN126" i="4"/>
  <c r="AD127" i="4"/>
  <c r="BB127" i="4"/>
  <c r="BZ127" i="4"/>
  <c r="CX127" i="4"/>
  <c r="E128" i="4"/>
  <c r="Y128" i="4"/>
  <c r="AS128" i="4"/>
  <c r="BK128" i="4"/>
  <c r="CA128" i="4"/>
  <c r="CP128" i="4"/>
  <c r="DG128" i="4"/>
  <c r="G8" i="4"/>
  <c r="V8" i="4"/>
  <c r="AK8" i="4"/>
  <c r="AY8" i="4"/>
  <c r="BN8" i="4"/>
  <c r="CB8" i="4"/>
  <c r="CP8" i="4"/>
  <c r="DE8" i="4"/>
  <c r="DS8" i="4"/>
  <c r="V87" i="4"/>
  <c r="AG93" i="4"/>
  <c r="G97" i="4"/>
  <c r="BX100" i="4"/>
  <c r="CY103" i="4"/>
  <c r="BU105" i="4"/>
  <c r="CX106" i="4"/>
  <c r="D108" i="4"/>
  <c r="AA109" i="4"/>
  <c r="AX110" i="4"/>
  <c r="BU111" i="4"/>
  <c r="CR112" i="4"/>
  <c r="DO113" i="4"/>
  <c r="U115" i="4"/>
  <c r="DH115" i="4"/>
  <c r="AG116" i="4"/>
  <c r="BQ116" i="4"/>
  <c r="DA116" i="4"/>
  <c r="T117" i="4"/>
  <c r="BD117" i="4"/>
  <c r="CN117" i="4"/>
  <c r="G118" i="4"/>
  <c r="AQ118" i="4"/>
  <c r="CA118" i="4"/>
  <c r="DK118" i="4"/>
  <c r="AD119" i="4"/>
  <c r="BN119" i="4"/>
  <c r="CX119" i="4"/>
  <c r="Q120" i="4"/>
  <c r="BA120" i="4"/>
  <c r="CK120" i="4"/>
  <c r="D121" i="4"/>
  <c r="AN121" i="4"/>
  <c r="BX121" i="4"/>
  <c r="DH121" i="4"/>
  <c r="AA122" i="4"/>
  <c r="BK122" i="4"/>
  <c r="CU122" i="4"/>
  <c r="N123" i="4"/>
  <c r="AX123" i="4"/>
  <c r="CH123" i="4"/>
  <c r="DR123" i="4"/>
  <c r="AK124" i="4"/>
  <c r="BU124" i="4"/>
  <c r="DE124" i="4"/>
  <c r="X125" i="4"/>
  <c r="BH125" i="4"/>
  <c r="CR125" i="4"/>
  <c r="K126" i="4"/>
  <c r="AU126" i="4"/>
  <c r="CE126" i="4"/>
  <c r="DO126" i="4"/>
  <c r="AF127" i="4"/>
  <c r="BD127" i="4"/>
  <c r="CB127" i="4"/>
  <c r="CZ127" i="4"/>
  <c r="G128" i="4"/>
  <c r="AA128" i="4"/>
  <c r="AT128" i="4"/>
  <c r="BM128" i="4"/>
  <c r="CB128" i="4"/>
  <c r="CQ128" i="4"/>
  <c r="DI128" i="4"/>
  <c r="H8" i="4"/>
  <c r="W8" i="4"/>
  <c r="AL8" i="4"/>
  <c r="BA8" i="4"/>
  <c r="BO8" i="4"/>
  <c r="CC8" i="4"/>
  <c r="CQ8" i="4"/>
  <c r="DF8" i="4"/>
  <c r="DS89" i="4"/>
  <c r="Q94" i="4"/>
  <c r="CY97" i="4"/>
  <c r="AY101" i="4"/>
  <c r="AL104" i="4"/>
  <c r="DF105" i="4"/>
  <c r="M107" i="4"/>
  <c r="AJ108" i="4"/>
  <c r="BG109" i="4"/>
  <c r="CD110" i="4"/>
  <c r="DA111" i="4"/>
  <c r="G113" i="4"/>
  <c r="AD114" i="4"/>
  <c r="BA115" i="4"/>
  <c r="C116" i="4"/>
  <c r="AO116" i="4"/>
  <c r="BY116" i="4"/>
  <c r="DI116" i="4"/>
  <c r="AB117" i="4"/>
  <c r="BL117" i="4"/>
  <c r="CV117" i="4"/>
  <c r="O118" i="4"/>
  <c r="AY118" i="4"/>
  <c r="CI118" i="4"/>
  <c r="DS118" i="4"/>
  <c r="AL119" i="4"/>
  <c r="BV119" i="4"/>
  <c r="DF119" i="4"/>
  <c r="Y120" i="4"/>
  <c r="BI120" i="4"/>
  <c r="CS120" i="4"/>
  <c r="L121" i="4"/>
  <c r="AV121" i="4"/>
  <c r="CF121" i="4"/>
  <c r="DP121" i="4"/>
  <c r="AI122" i="4"/>
  <c r="BS122" i="4"/>
  <c r="DC122" i="4"/>
  <c r="V123" i="4"/>
  <c r="BF123" i="4"/>
  <c r="CP123" i="4"/>
  <c r="I124" i="4"/>
  <c r="AS124" i="4"/>
  <c r="CC124" i="4"/>
  <c r="DM124" i="4"/>
  <c r="AF125" i="4"/>
  <c r="BP125" i="4"/>
  <c r="CZ125" i="4"/>
  <c r="S126" i="4"/>
  <c r="BC126" i="4"/>
  <c r="CM126" i="4"/>
  <c r="F127" i="4"/>
  <c r="AG127" i="4"/>
  <c r="BE127" i="4"/>
  <c r="CC127" i="4"/>
  <c r="DA127" i="4"/>
  <c r="H128" i="4"/>
  <c r="AC128" i="4"/>
  <c r="AU128" i="4"/>
  <c r="BN128" i="4"/>
  <c r="CC128" i="4"/>
  <c r="CS128" i="4"/>
  <c r="DJ128" i="4"/>
  <c r="I8" i="4"/>
  <c r="Y8" i="4"/>
  <c r="AM8" i="4"/>
  <c r="BB8" i="4"/>
  <c r="BP8" i="4"/>
  <c r="CD8" i="4"/>
  <c r="CS8" i="4"/>
  <c r="DG8" i="4"/>
  <c r="BR94" i="4"/>
  <c r="DM116" i="4"/>
  <c r="AZ121" i="4"/>
  <c r="DQ124" i="4"/>
  <c r="BJ127" i="4"/>
  <c r="DM128" i="4"/>
  <c r="CH8" i="4"/>
  <c r="DF24" i="4"/>
  <c r="BA95" i="4"/>
  <c r="E99" i="4"/>
  <c r="BV102" i="4"/>
  <c r="DH104" i="4"/>
  <c r="BI107" i="4"/>
  <c r="DC109" i="4"/>
  <c r="AF112" i="4"/>
  <c r="BZ114" i="4"/>
  <c r="CJ115" i="4"/>
  <c r="BA116" i="4"/>
  <c r="D117" i="4"/>
  <c r="BX117" i="4"/>
  <c r="AA118" i="4"/>
  <c r="CU118" i="4"/>
  <c r="AX119" i="4"/>
  <c r="DR119" i="4"/>
  <c r="BU120" i="4"/>
  <c r="X121" i="4"/>
  <c r="CR121" i="4"/>
  <c r="CE122" i="4"/>
  <c r="DO122" i="4"/>
  <c r="BR123" i="4"/>
  <c r="U124" i="4"/>
  <c r="CO124" i="4"/>
  <c r="H125" i="4"/>
  <c r="CB125" i="4"/>
  <c r="AE126" i="4"/>
  <c r="CY126" i="4"/>
  <c r="AP127" i="4"/>
  <c r="CL127" i="4"/>
  <c r="O128" i="4"/>
  <c r="BC128" i="4"/>
  <c r="CI128" i="4"/>
  <c r="DN128" i="4"/>
  <c r="AD8" i="4"/>
  <c r="BF8" i="4"/>
  <c r="CI8" i="4"/>
  <c r="CX8" i="4"/>
  <c r="BA90" i="4"/>
  <c r="BC94" i="4"/>
  <c r="Q98" i="4"/>
  <c r="CH101" i="4"/>
  <c r="BG104" i="4"/>
  <c r="DR105" i="4"/>
  <c r="X107" i="4"/>
  <c r="AU108" i="4"/>
  <c r="BR109" i="4"/>
  <c r="CO110" i="4"/>
  <c r="DL111" i="4"/>
  <c r="R113" i="4"/>
  <c r="AO114" i="4"/>
  <c r="BE115" i="4"/>
  <c r="E116" i="4"/>
  <c r="AQ116" i="4"/>
  <c r="CA116" i="4"/>
  <c r="DK116" i="4"/>
  <c r="AD117" i="4"/>
  <c r="BN117" i="4"/>
  <c r="CX117" i="4"/>
  <c r="Q118" i="4"/>
  <c r="BA118" i="4"/>
  <c r="CK118" i="4"/>
  <c r="D119" i="4"/>
  <c r="AN119" i="4"/>
  <c r="BX119" i="4"/>
  <c r="DH119" i="4"/>
  <c r="AA120" i="4"/>
  <c r="BK120" i="4"/>
  <c r="CU120" i="4"/>
  <c r="N121" i="4"/>
  <c r="AX121" i="4"/>
  <c r="CH121" i="4"/>
  <c r="DR121" i="4"/>
  <c r="AK122" i="4"/>
  <c r="BU122" i="4"/>
  <c r="DE122" i="4"/>
  <c r="X123" i="4"/>
  <c r="BH123" i="4"/>
  <c r="CR123" i="4"/>
  <c r="K124" i="4"/>
  <c r="AU124" i="4"/>
  <c r="CE124" i="4"/>
  <c r="DO124" i="4"/>
  <c r="AH125" i="4"/>
  <c r="BR125" i="4"/>
  <c r="DB125" i="4"/>
  <c r="U126" i="4"/>
  <c r="BE126" i="4"/>
  <c r="CO126" i="4"/>
  <c r="H127" i="4"/>
  <c r="AH127" i="4"/>
  <c r="BF127" i="4"/>
  <c r="CD127" i="4"/>
  <c r="DB127" i="4"/>
  <c r="I128" i="4"/>
  <c r="AE128" i="4"/>
  <c r="AW128" i="4"/>
  <c r="BO128" i="4"/>
  <c r="CD128" i="4"/>
  <c r="CU128" i="4"/>
  <c r="DK128" i="4"/>
  <c r="J8" i="4"/>
  <c r="Z8" i="4"/>
  <c r="AO8" i="4"/>
  <c r="BC8" i="4"/>
  <c r="BQ8" i="4"/>
  <c r="CE8" i="4"/>
  <c r="CT8" i="4"/>
  <c r="DI8" i="4"/>
  <c r="BR90" i="4"/>
  <c r="AD98" i="4"/>
  <c r="CU101" i="4"/>
  <c r="BL104" i="4"/>
  <c r="F106" i="4"/>
  <c r="AC107" i="4"/>
  <c r="AZ108" i="4"/>
  <c r="BW109" i="4"/>
  <c r="CT110" i="4"/>
  <c r="W113" i="4"/>
  <c r="AT114" i="4"/>
  <c r="BM115" i="4"/>
  <c r="G116" i="4"/>
  <c r="AS116" i="4"/>
  <c r="CC116" i="4"/>
  <c r="AF117" i="4"/>
  <c r="BP117" i="4"/>
  <c r="CZ117" i="4"/>
  <c r="S118" i="4"/>
  <c r="BC118" i="4"/>
  <c r="CM118" i="4"/>
  <c r="F119" i="4"/>
  <c r="AP119" i="4"/>
  <c r="BZ119" i="4"/>
  <c r="DJ119" i="4"/>
  <c r="AC120" i="4"/>
  <c r="BM120" i="4"/>
  <c r="CW120" i="4"/>
  <c r="P121" i="4"/>
  <c r="CJ121" i="4"/>
  <c r="C122" i="4"/>
  <c r="AM122" i="4"/>
  <c r="BW122" i="4"/>
  <c r="DG122" i="4"/>
  <c r="Z123" i="4"/>
  <c r="BJ123" i="4"/>
  <c r="CT123" i="4"/>
  <c r="M124" i="4"/>
  <c r="AW124" i="4"/>
  <c r="CG124" i="4"/>
  <c r="AJ125" i="4"/>
  <c r="BT125" i="4"/>
  <c r="DD125" i="4"/>
  <c r="W126" i="4"/>
  <c r="BG126" i="4"/>
  <c r="CQ126" i="4"/>
  <c r="J127" i="4"/>
  <c r="AL127" i="4"/>
  <c r="CH127" i="4"/>
  <c r="DF127" i="4"/>
  <c r="M128" i="4"/>
  <c r="AG128" i="4"/>
  <c r="BA128" i="4"/>
  <c r="BQ128" i="4"/>
  <c r="CG128" i="4"/>
  <c r="CX128" i="4"/>
  <c r="M8" i="4"/>
  <c r="AC8" i="4"/>
  <c r="AQ8" i="4"/>
  <c r="BE8" i="4"/>
  <c r="BS8" i="4"/>
  <c r="CW8" i="4"/>
  <c r="DK8" i="4"/>
  <c r="BN91" i="4"/>
  <c r="AL106" i="4"/>
  <c r="CF108" i="4"/>
  <c r="I111" i="4"/>
  <c r="BC113" i="4"/>
  <c r="Q116" i="4"/>
  <c r="CK116" i="4"/>
  <c r="AN117" i="4"/>
  <c r="DH117" i="4"/>
  <c r="BK118" i="4"/>
  <c r="N119" i="4"/>
  <c r="CH119" i="4"/>
  <c r="AK120" i="4"/>
  <c r="DE120" i="4"/>
  <c r="BH121" i="4"/>
  <c r="AU122" i="4"/>
  <c r="AH123" i="4"/>
  <c r="DB123" i="4"/>
  <c r="BE124" i="4"/>
  <c r="AR125" i="4"/>
  <c r="DL125" i="4"/>
  <c r="BO126" i="4"/>
  <c r="R127" i="4"/>
  <c r="BN127" i="4"/>
  <c r="DJ127" i="4"/>
  <c r="AI128" i="4"/>
  <c r="BR128" i="4"/>
  <c r="CY128" i="4"/>
  <c r="O8" i="4"/>
  <c r="AR8" i="4"/>
  <c r="BU8" i="4"/>
  <c r="DL8" i="4"/>
  <c r="BB90" i="4"/>
  <c r="BD94" i="4"/>
  <c r="R98" i="4"/>
  <c r="CI101" i="4"/>
  <c r="BH104" i="4"/>
  <c r="DS105" i="4"/>
  <c r="Y107" i="4"/>
  <c r="AV108" i="4"/>
  <c r="BS109" i="4"/>
  <c r="CP110" i="4"/>
  <c r="DM111" i="4"/>
  <c r="S113" i="4"/>
  <c r="AP114" i="4"/>
  <c r="BL115" i="4"/>
  <c r="F116" i="4"/>
  <c r="AR116" i="4"/>
  <c r="CB116" i="4"/>
  <c r="DL116" i="4"/>
  <c r="AE117" i="4"/>
  <c r="BO117" i="4"/>
  <c r="CY117" i="4"/>
  <c r="R118" i="4"/>
  <c r="BB118" i="4"/>
  <c r="CL118" i="4"/>
  <c r="E119" i="4"/>
  <c r="AO119" i="4"/>
  <c r="BY119" i="4"/>
  <c r="DI119" i="4"/>
  <c r="AB120" i="4"/>
  <c r="BL120" i="4"/>
  <c r="CV120" i="4"/>
  <c r="O121" i="4"/>
  <c r="AY121" i="4"/>
  <c r="CI121" i="4"/>
  <c r="DS121" i="4"/>
  <c r="AL122" i="4"/>
  <c r="BV122" i="4"/>
  <c r="DF122" i="4"/>
  <c r="Y123" i="4"/>
  <c r="BI123" i="4"/>
  <c r="CS123" i="4"/>
  <c r="L124" i="4"/>
  <c r="AV124" i="4"/>
  <c r="CF124" i="4"/>
  <c r="DP124" i="4"/>
  <c r="AI125" i="4"/>
  <c r="BS125" i="4"/>
  <c r="DC125" i="4"/>
  <c r="V126" i="4"/>
  <c r="BF126" i="4"/>
  <c r="CP126" i="4"/>
  <c r="I127" i="4"/>
  <c r="AJ127" i="4"/>
  <c r="BH127" i="4"/>
  <c r="CF127" i="4"/>
  <c r="DD127" i="4"/>
  <c r="K128" i="4"/>
  <c r="AF128" i="4"/>
  <c r="AY128" i="4"/>
  <c r="BP128" i="4"/>
  <c r="CE128" i="4"/>
  <c r="CW128" i="4"/>
  <c r="DL128" i="4"/>
  <c r="K8" i="4"/>
  <c r="AA8" i="4"/>
  <c r="AP8" i="4"/>
  <c r="BD8" i="4"/>
  <c r="BR8" i="4"/>
  <c r="CG8" i="4"/>
  <c r="CU8" i="4"/>
  <c r="DJ8" i="4"/>
  <c r="DQ111" i="4"/>
  <c r="T74" i="4"/>
  <c r="CZ91" i="4"/>
  <c r="CM95" i="4"/>
  <c r="AN99" i="4"/>
  <c r="DE102" i="4"/>
  <c r="I105" i="4"/>
  <c r="AW106" i="4"/>
  <c r="BT107" i="4"/>
  <c r="CQ108" i="4"/>
  <c r="DN109" i="4"/>
  <c r="T111" i="4"/>
  <c r="AQ112" i="4"/>
  <c r="BN113" i="4"/>
  <c r="CK114" i="4"/>
  <c r="CL115" i="4"/>
  <c r="S116" i="4"/>
  <c r="BC116" i="4"/>
  <c r="CM116" i="4"/>
  <c r="F117" i="4"/>
  <c r="AP117" i="4"/>
  <c r="BZ117" i="4"/>
  <c r="DJ117" i="4"/>
  <c r="AC118" i="4"/>
  <c r="BM118" i="4"/>
  <c r="CW118" i="4"/>
  <c r="P119" i="4"/>
  <c r="AZ119" i="4"/>
  <c r="CJ119" i="4"/>
  <c r="C120" i="4"/>
  <c r="AM120" i="4"/>
  <c r="BW120" i="4"/>
  <c r="DG120" i="4"/>
  <c r="Z121" i="4"/>
  <c r="BJ121" i="4"/>
  <c r="CT121" i="4"/>
  <c r="M122" i="4"/>
  <c r="AW122" i="4"/>
  <c r="CG122" i="4"/>
  <c r="DQ122" i="4"/>
  <c r="AJ123" i="4"/>
  <c r="BT123" i="4"/>
  <c r="DD123" i="4"/>
  <c r="W124" i="4"/>
  <c r="BG124" i="4"/>
  <c r="CQ124" i="4"/>
  <c r="J125" i="4"/>
  <c r="AT125" i="4"/>
  <c r="CD125" i="4"/>
  <c r="DN125" i="4"/>
  <c r="AG126" i="4"/>
  <c r="BQ126" i="4"/>
  <c r="DA126" i="4"/>
  <c r="T127" i="4"/>
  <c r="AR127" i="4"/>
  <c r="BP127" i="4"/>
  <c r="CN127" i="4"/>
  <c r="DL127" i="4"/>
  <c r="Q128" i="4"/>
  <c r="AK128" i="4"/>
  <c r="BD128" i="4"/>
  <c r="BS128" i="4"/>
  <c r="CK128" i="4"/>
  <c r="CZ128" i="4"/>
  <c r="DO128" i="4"/>
  <c r="Q8" i="4"/>
  <c r="AE8" i="4"/>
  <c r="AS8" i="4"/>
  <c r="BG8" i="4"/>
  <c r="BV8" i="4"/>
  <c r="CK8" i="4"/>
  <c r="CY8" i="4"/>
  <c r="DM8" i="4"/>
  <c r="BG74" i="4"/>
  <c r="DA91" i="4"/>
  <c r="CO95" i="4"/>
  <c r="AO99" i="4"/>
  <c r="DF102" i="4"/>
  <c r="J105" i="4"/>
  <c r="AX106" i="4"/>
  <c r="BU107" i="4"/>
  <c r="CR108" i="4"/>
  <c r="DO109" i="4"/>
  <c r="U111" i="4"/>
  <c r="AR112" i="4"/>
  <c r="BO113" i="4"/>
  <c r="CL114" i="4"/>
  <c r="CM115" i="4"/>
  <c r="T116" i="4"/>
  <c r="BD116" i="4"/>
  <c r="CN116" i="4"/>
  <c r="G117" i="4"/>
  <c r="AQ117" i="4"/>
  <c r="CA117" i="4"/>
  <c r="DK117" i="4"/>
  <c r="AD118" i="4"/>
  <c r="BN118" i="4"/>
  <c r="CX118" i="4"/>
  <c r="Q119" i="4"/>
  <c r="BA119" i="4"/>
  <c r="CK119" i="4"/>
  <c r="D120" i="4"/>
  <c r="AN120" i="4"/>
  <c r="BX120" i="4"/>
  <c r="DH120" i="4"/>
  <c r="AA121" i="4"/>
  <c r="BK121" i="4"/>
  <c r="CU121" i="4"/>
  <c r="N122" i="4"/>
  <c r="AX122" i="4"/>
  <c r="CH122" i="4"/>
  <c r="DR122" i="4"/>
  <c r="AK123" i="4"/>
  <c r="BU123" i="4"/>
  <c r="DE123" i="4"/>
  <c r="X124" i="4"/>
  <c r="BH124" i="4"/>
  <c r="CR124" i="4"/>
  <c r="K125" i="4"/>
  <c r="AU125" i="4"/>
  <c r="CE125" i="4"/>
  <c r="DO125" i="4"/>
  <c r="AH126" i="4"/>
  <c r="BR126" i="4"/>
  <c r="DB126" i="4"/>
  <c r="U127" i="4"/>
  <c r="AS127" i="4"/>
  <c r="BQ127" i="4"/>
  <c r="CO127" i="4"/>
  <c r="DM127" i="4"/>
  <c r="S128" i="4"/>
  <c r="AM128" i="4"/>
  <c r="BE128" i="4"/>
  <c r="BU128" i="4"/>
  <c r="CL128" i="4"/>
  <c r="DA128" i="4"/>
  <c r="DQ128" i="4"/>
  <c r="R8" i="4"/>
  <c r="AF8" i="4"/>
  <c r="AT8" i="4"/>
  <c r="BI8" i="4"/>
  <c r="BW8" i="4"/>
  <c r="CL8" i="4"/>
  <c r="CZ8" i="4"/>
  <c r="DN8" i="4"/>
  <c r="P77" i="4"/>
  <c r="DN91" i="4"/>
  <c r="DA95" i="4"/>
  <c r="BA99" i="4"/>
  <c r="DR102" i="4"/>
  <c r="N105" i="4"/>
  <c r="BB106" i="4"/>
  <c r="BY107" i="4"/>
  <c r="CV108" i="4"/>
  <c r="DS109" i="4"/>
  <c r="Y111" i="4"/>
  <c r="AV112" i="4"/>
  <c r="BS113" i="4"/>
  <c r="CP114" i="4"/>
  <c r="CO115" i="4"/>
  <c r="U116" i="4"/>
  <c r="BE116" i="4"/>
  <c r="CO116" i="4"/>
  <c r="H117" i="4"/>
  <c r="AR117" i="4"/>
  <c r="CB117" i="4"/>
  <c r="DL117" i="4"/>
  <c r="AE118" i="4"/>
  <c r="BO118" i="4"/>
  <c r="CY118" i="4"/>
  <c r="R119" i="4"/>
  <c r="BB119" i="4"/>
  <c r="CL119" i="4"/>
  <c r="E120" i="4"/>
  <c r="AO120" i="4"/>
  <c r="BY120" i="4"/>
  <c r="DI120" i="4"/>
  <c r="AB121" i="4"/>
  <c r="BL121" i="4"/>
  <c r="CV121" i="4"/>
  <c r="O122" i="4"/>
  <c r="AY122" i="4"/>
  <c r="CI122" i="4"/>
  <c r="DS122" i="4"/>
  <c r="AL123" i="4"/>
  <c r="BV123" i="4"/>
  <c r="DF123" i="4"/>
  <c r="Y124" i="4"/>
  <c r="BI124" i="4"/>
  <c r="CS124" i="4"/>
  <c r="L125" i="4"/>
  <c r="AV125" i="4"/>
  <c r="CF125" i="4"/>
  <c r="DP125" i="4"/>
  <c r="AI126" i="4"/>
  <c r="BS126" i="4"/>
  <c r="DC126" i="4"/>
  <c r="V127" i="4"/>
  <c r="AT127" i="4"/>
  <c r="BR127" i="4"/>
  <c r="CP127" i="4"/>
  <c r="DN127" i="4"/>
  <c r="T128" i="4"/>
  <c r="AO128" i="4"/>
  <c r="BF128" i="4"/>
  <c r="BW128" i="4"/>
  <c r="CM128" i="4"/>
  <c r="DB128" i="4"/>
  <c r="DS128" i="4"/>
  <c r="S8" i="4"/>
  <c r="AG8" i="4"/>
  <c r="AU8" i="4"/>
  <c r="BJ8" i="4"/>
  <c r="BY8" i="4"/>
  <c r="CM8" i="4"/>
  <c r="DA8" i="4"/>
  <c r="DO8" i="4"/>
  <c r="U85" i="4"/>
  <c r="CX92" i="4"/>
  <c r="CB96" i="4"/>
  <c r="AB100" i="4"/>
  <c r="BV103" i="4"/>
  <c r="BB105" i="4"/>
  <c r="CH106" i="4"/>
  <c r="DE107" i="4"/>
  <c r="K109" i="4"/>
  <c r="AH110" i="4"/>
  <c r="BE111" i="4"/>
  <c r="CB112" i="4"/>
  <c r="CY113" i="4"/>
  <c r="E115" i="4"/>
  <c r="DA115" i="4"/>
  <c r="AC116" i="4"/>
  <c r="BM116" i="4"/>
  <c r="CW116" i="4"/>
  <c r="P117" i="4"/>
  <c r="AZ117" i="4"/>
  <c r="CJ117" i="4"/>
  <c r="C118" i="4"/>
  <c r="AM118" i="4"/>
  <c r="BW118" i="4"/>
  <c r="DG118" i="4"/>
  <c r="Z119" i="4"/>
  <c r="BJ119" i="4"/>
  <c r="CT119" i="4"/>
  <c r="M120" i="4"/>
  <c r="AW120" i="4"/>
  <c r="CG120" i="4"/>
  <c r="DQ120" i="4"/>
  <c r="AJ121" i="4"/>
  <c r="BT121" i="4"/>
  <c r="DD121" i="4"/>
  <c r="W122" i="4"/>
  <c r="BG122" i="4"/>
  <c r="CQ122" i="4"/>
  <c r="J123" i="4"/>
  <c r="AT123" i="4"/>
  <c r="CD123" i="4"/>
  <c r="DN123" i="4"/>
  <c r="AG124" i="4"/>
  <c r="BQ124" i="4"/>
  <c r="DA124" i="4"/>
  <c r="T125" i="4"/>
  <c r="BD125" i="4"/>
  <c r="CN125" i="4"/>
  <c r="G126" i="4"/>
  <c r="AQ126" i="4"/>
  <c r="CA126" i="4"/>
  <c r="DK126" i="4"/>
  <c r="X127" i="4"/>
  <c r="AV127" i="4"/>
  <c r="BT127" i="4"/>
  <c r="CR127" i="4"/>
  <c r="DP127" i="4"/>
  <c r="U128" i="4"/>
  <c r="AQ128" i="4"/>
  <c r="BG128" i="4"/>
  <c r="BY128" i="4"/>
  <c r="CN128" i="4"/>
  <c r="DC128" i="4"/>
  <c r="E8" i="4"/>
  <c r="T8" i="4"/>
  <c r="AH8" i="4"/>
  <c r="AW8" i="4"/>
  <c r="BK8" i="4"/>
  <c r="BZ8" i="4"/>
  <c r="CN8" i="4"/>
  <c r="DB8" i="4"/>
  <c r="DQ8" i="4"/>
  <c r="K122" i="4"/>
  <c r="BZ109" i="20"/>
  <c r="CY109" i="20"/>
  <c r="I109" i="20"/>
  <c r="AH109" i="20"/>
  <c r="BH109" i="20"/>
  <c r="CG109" i="20"/>
  <c r="DF109" i="20"/>
  <c r="DT109" i="20"/>
  <c r="DC109" i="20"/>
  <c r="DS109" i="20"/>
  <c r="CL109" i="20"/>
  <c r="DK109" i="20"/>
  <c r="U109" i="20"/>
  <c r="AT109" i="20"/>
  <c r="BT109" i="20"/>
  <c r="CS109" i="20"/>
  <c r="DR109" i="20"/>
  <c r="AO109" i="20"/>
  <c r="O109" i="20"/>
  <c r="AC109" i="20"/>
  <c r="CX109" i="20"/>
  <c r="H109" i="20"/>
  <c r="AG109" i="20"/>
  <c r="BF109" i="20"/>
  <c r="CF109" i="20"/>
  <c r="DE109" i="20"/>
  <c r="D109" i="20"/>
  <c r="CK109" i="20"/>
  <c r="BK109" i="20"/>
  <c r="BY109" i="20"/>
  <c r="DJ109" i="20"/>
  <c r="T109" i="20"/>
  <c r="AS109" i="20"/>
  <c r="BR109" i="20"/>
  <c r="CR109" i="20"/>
  <c r="DQ109" i="20"/>
  <c r="P109" i="20"/>
  <c r="AU109" i="20"/>
  <c r="DG109" i="20"/>
  <c r="AI109" i="20"/>
  <c r="S109" i="20"/>
  <c r="AR109" i="20"/>
  <c r="BQ109" i="20"/>
  <c r="CP109" i="20"/>
  <c r="DP109" i="20"/>
  <c r="Z109" i="20"/>
  <c r="AN109" i="20"/>
  <c r="AY109" i="20"/>
  <c r="BM109" i="20"/>
  <c r="CE109" i="20"/>
  <c r="AD109" i="20"/>
  <c r="BC109" i="20"/>
  <c r="CB109" i="20"/>
  <c r="DA109" i="20"/>
  <c r="L109" i="20"/>
  <c r="AK109" i="20"/>
  <c r="BJ109" i="20"/>
  <c r="BX109" i="20"/>
  <c r="BA109" i="20"/>
  <c r="BS109" i="20"/>
  <c r="G109" i="20"/>
  <c r="BE109" i="20"/>
  <c r="DD109" i="20"/>
  <c r="AB109" i="20"/>
  <c r="Q109" i="20"/>
  <c r="AE109" i="20"/>
  <c r="CC109" i="20"/>
  <c r="M109" i="20"/>
  <c r="AZ109" i="20"/>
  <c r="DI109" i="20"/>
  <c r="BO109" i="20"/>
  <c r="DM109" i="20"/>
  <c r="AW109" i="20"/>
  <c r="CJ109" i="20"/>
  <c r="DO109" i="20"/>
  <c r="CA109" i="20"/>
  <c r="J109" i="20"/>
  <c r="BI109" i="20"/>
  <c r="CV109" i="20"/>
  <c r="AA109" i="20"/>
  <c r="CM109" i="20"/>
  <c r="V109" i="20"/>
  <c r="BU109" i="20"/>
  <c r="DH109" i="20"/>
  <c r="BW109" i="20"/>
  <c r="CN109" i="20"/>
  <c r="AL109" i="20"/>
  <c r="W109" i="20"/>
  <c r="CZ109" i="20"/>
  <c r="AX109" i="20"/>
  <c r="AM109" i="20"/>
  <c r="DL109" i="20"/>
  <c r="BV109" i="20"/>
  <c r="CI109" i="20"/>
  <c r="F109" i="20"/>
  <c r="CO109" i="20"/>
  <c r="CH109" i="20"/>
  <c r="R109" i="20"/>
  <c r="CD109" i="20"/>
  <c r="CT109" i="20"/>
  <c r="DB109" i="20"/>
  <c r="K109" i="20"/>
  <c r="DN109" i="20"/>
  <c r="BG109" i="20"/>
  <c r="X109" i="20"/>
  <c r="AJ109" i="20"/>
  <c r="AV109" i="20"/>
  <c r="AP109" i="20"/>
  <c r="Y109" i="20"/>
  <c r="BN109" i="20"/>
  <c r="BL109" i="20"/>
  <c r="BB109" i="20"/>
  <c r="AQ109" i="20"/>
  <c r="AF109" i="20"/>
  <c r="BD109" i="20"/>
  <c r="CQ109" i="20"/>
  <c r="E109" i="20"/>
  <c r="CW109" i="20"/>
  <c r="BP109" i="20"/>
  <c r="N109" i="20"/>
  <c r="CU109" i="20"/>
  <c r="Q52" i="20"/>
  <c r="BR52" i="20"/>
  <c r="BO52" i="20"/>
  <c r="CD52" i="20"/>
  <c r="CB52" i="20"/>
  <c r="AR52" i="20"/>
  <c r="BK52" i="20"/>
  <c r="DD52" i="20"/>
  <c r="AI52" i="20"/>
  <c r="CM52" i="20"/>
  <c r="W102" i="20"/>
  <c r="N102" i="20"/>
  <c r="BO102" i="20"/>
  <c r="BS102" i="20"/>
  <c r="P102" i="20"/>
  <c r="DA102" i="20"/>
  <c r="S102" i="20"/>
  <c r="CV102" i="20"/>
  <c r="CC102" i="20"/>
  <c r="L102" i="20"/>
  <c r="BF104" i="20"/>
  <c r="D104" i="20"/>
  <c r="I104" i="20"/>
  <c r="CF104" i="20"/>
  <c r="O104" i="20"/>
  <c r="CI104" i="20"/>
  <c r="T104" i="20"/>
  <c r="CX104" i="20"/>
  <c r="BO104" i="20"/>
  <c r="DL104" i="20"/>
  <c r="K104" i="20"/>
  <c r="P104" i="20"/>
  <c r="AE104" i="20"/>
  <c r="CR104" i="20"/>
  <c r="AK104" i="20"/>
  <c r="CU104" i="20"/>
  <c r="AP104" i="20"/>
  <c r="W104" i="20"/>
  <c r="AB104" i="20"/>
  <c r="AY104" i="20"/>
  <c r="DD104" i="20"/>
  <c r="BD104" i="20"/>
  <c r="DG104" i="20"/>
  <c r="BJ104" i="20"/>
  <c r="Y104" i="20"/>
  <c r="CO104" i="20"/>
  <c r="DN104" i="20"/>
  <c r="AI104" i="20"/>
  <c r="AN104" i="20"/>
  <c r="BQ104" i="20"/>
  <c r="DP104" i="20"/>
  <c r="BU104" i="20"/>
  <c r="DS104" i="20"/>
  <c r="BY104" i="20"/>
  <c r="AR104" i="20"/>
  <c r="DA104" i="20"/>
  <c r="AS104" i="20"/>
  <c r="AU104" i="20"/>
  <c r="AZ104" i="20"/>
  <c r="CE104" i="20"/>
  <c r="N104" i="20"/>
  <c r="CH104" i="20"/>
  <c r="S104" i="20"/>
  <c r="CK104" i="20"/>
  <c r="BM104" i="20"/>
  <c r="DM104" i="20"/>
  <c r="AX104" i="20"/>
  <c r="J104" i="20"/>
  <c r="AJ104" i="20"/>
  <c r="Q104" i="20"/>
  <c r="M104" i="20"/>
  <c r="CG104" i="20"/>
  <c r="R104" i="20"/>
  <c r="CJ104" i="20"/>
  <c r="AV104" i="20"/>
  <c r="AF104" i="20"/>
  <c r="AL104" i="20"/>
  <c r="AQ104" i="20"/>
  <c r="CC104" i="20"/>
  <c r="CD104" i="20"/>
  <c r="BH104" i="20"/>
  <c r="BB104" i="20"/>
  <c r="BE104" i="20"/>
  <c r="BK104" i="20"/>
  <c r="CN104" i="20"/>
  <c r="BT104" i="20"/>
  <c r="BR104" i="20"/>
  <c r="BV104" i="20"/>
  <c r="BZ104" i="20"/>
  <c r="CP104" i="20"/>
  <c r="BL104" i="20"/>
  <c r="AG104" i="20"/>
  <c r="AM104" i="20"/>
  <c r="CL104" i="20"/>
  <c r="F104" i="20"/>
  <c r="BX104" i="20"/>
  <c r="BC104" i="20"/>
  <c r="BI104" i="20"/>
  <c r="DJ104" i="20"/>
  <c r="CZ104" i="20"/>
  <c r="V104" i="20"/>
  <c r="AC104" i="20"/>
  <c r="CS104" i="20"/>
  <c r="CV104" i="20"/>
  <c r="CM104" i="20"/>
  <c r="DB104" i="20"/>
  <c r="AT104" i="20"/>
  <c r="DQ104" i="20"/>
  <c r="DK104" i="20"/>
  <c r="BG104" i="20"/>
  <c r="CT104" i="20"/>
  <c r="G104" i="20"/>
  <c r="L104" i="20"/>
  <c r="DF104" i="20"/>
  <c r="AA104" i="20"/>
  <c r="X104" i="20"/>
  <c r="DR104" i="20"/>
  <c r="AW104" i="20"/>
  <c r="E104" i="20"/>
  <c r="BW104" i="20"/>
  <c r="H104" i="20"/>
  <c r="CQ104" i="20"/>
  <c r="Z104" i="20"/>
  <c r="DC104" i="20"/>
  <c r="AD104" i="20"/>
  <c r="DO104" i="20"/>
  <c r="BN104" i="20"/>
  <c r="BS104" i="20"/>
  <c r="BP104" i="20"/>
  <c r="DE104" i="20"/>
  <c r="CB104" i="20"/>
  <c r="DH104" i="20"/>
  <c r="DT104" i="20"/>
  <c r="DI104" i="20"/>
  <c r="AH104" i="20"/>
  <c r="U104" i="20"/>
  <c r="BA104" i="20"/>
  <c r="CW104" i="20"/>
  <c r="CA104" i="20"/>
  <c r="CY104" i="20"/>
  <c r="AO104" i="20"/>
  <c r="AD21" i="20"/>
  <c r="BC21" i="20"/>
  <c r="DA21" i="20"/>
  <c r="U21" i="20"/>
  <c r="BL21" i="20"/>
  <c r="DF21" i="20"/>
  <c r="AN21" i="20"/>
  <c r="CU21" i="20"/>
  <c r="P21" i="20"/>
  <c r="AT21" i="20"/>
  <c r="AP21" i="20"/>
  <c r="BO21" i="20"/>
  <c r="DO21" i="20"/>
  <c r="AI21" i="20"/>
  <c r="CB21" i="20"/>
  <c r="DT21" i="20"/>
  <c r="BD21" i="20"/>
  <c r="DI21" i="20"/>
  <c r="BV21" i="20"/>
  <c r="CZ21" i="20"/>
  <c r="BB21" i="20"/>
  <c r="CA21" i="20"/>
  <c r="D21" i="20"/>
  <c r="AW21" i="20"/>
  <c r="CP21" i="20"/>
  <c r="K21" i="20"/>
  <c r="BR21" i="20"/>
  <c r="O21" i="20"/>
  <c r="W21" i="20"/>
  <c r="AY21" i="20"/>
  <c r="BN21" i="20"/>
  <c r="CM21" i="20"/>
  <c r="T21" i="20"/>
  <c r="BK21" i="20"/>
  <c r="DD21" i="20"/>
  <c r="Y21" i="20"/>
  <c r="CF21" i="20"/>
  <c r="AC21" i="20"/>
  <c r="CC21" i="20"/>
  <c r="DE21" i="20"/>
  <c r="BZ21" i="20"/>
  <c r="CY21" i="20"/>
  <c r="AH21" i="20"/>
  <c r="BY21" i="20"/>
  <c r="DR21" i="20"/>
  <c r="AM21" i="20"/>
  <c r="CT21" i="20"/>
  <c r="AS21" i="20"/>
  <c r="AB21" i="20"/>
  <c r="BH21" i="20"/>
  <c r="S21" i="20"/>
  <c r="BX21" i="20"/>
  <c r="J21" i="20"/>
  <c r="L21" i="20"/>
  <c r="CW21" i="20"/>
  <c r="DL21" i="20"/>
  <c r="AE21" i="20"/>
  <c r="CN21" i="20"/>
  <c r="X21" i="20"/>
  <c r="Z21" i="20"/>
  <c r="DM21" i="20"/>
  <c r="DS21" i="20"/>
  <c r="AQ21" i="20"/>
  <c r="DB21" i="20"/>
  <c r="AL21" i="20"/>
  <c r="DH21" i="20"/>
  <c r="N21" i="20"/>
  <c r="I21" i="20"/>
  <c r="DK21" i="20"/>
  <c r="DP21" i="20"/>
  <c r="AZ21" i="20"/>
  <c r="M21" i="20"/>
  <c r="BT21" i="20"/>
  <c r="BF21" i="20"/>
  <c r="Q21" i="20"/>
  <c r="E21" i="20"/>
  <c r="BP21" i="20"/>
  <c r="AA21" i="20"/>
  <c r="CH21" i="20"/>
  <c r="BM21" i="20"/>
  <c r="AG21" i="20"/>
  <c r="CO21" i="20"/>
  <c r="CD21" i="20"/>
  <c r="AO21" i="20"/>
  <c r="AF21" i="20"/>
  <c r="F21" i="20"/>
  <c r="AU21" i="20"/>
  <c r="DC21" i="20"/>
  <c r="CR21" i="20"/>
  <c r="BE21" i="20"/>
  <c r="CJ21" i="20"/>
  <c r="CL21" i="20"/>
  <c r="BW21" i="20"/>
  <c r="H21" i="20"/>
  <c r="BQ21" i="20"/>
  <c r="CG21" i="20"/>
  <c r="CQ21" i="20"/>
  <c r="CX21" i="20"/>
  <c r="CK21" i="20"/>
  <c r="V21" i="20"/>
  <c r="CE21" i="20"/>
  <c r="BG21" i="20"/>
  <c r="AR21" i="20"/>
  <c r="AV21" i="20"/>
  <c r="CV21" i="20"/>
  <c r="BJ21" i="20"/>
  <c r="DN21" i="20"/>
  <c r="DQ21" i="20"/>
  <c r="AJ21" i="20"/>
  <c r="AX21" i="20"/>
  <c r="BA21" i="20"/>
  <c r="CS21" i="20"/>
  <c r="DG21" i="20"/>
  <c r="R21" i="20"/>
  <c r="BS21" i="20"/>
  <c r="DJ21" i="20"/>
  <c r="BU21" i="20"/>
  <c r="G21" i="20"/>
  <c r="CI21" i="20"/>
  <c r="BI21" i="20"/>
  <c r="AK21" i="20"/>
  <c r="AO38" i="20"/>
  <c r="CG38" i="20"/>
  <c r="CV38" i="20"/>
  <c r="J38" i="20"/>
  <c r="DI38" i="20"/>
  <c r="AQ38" i="20"/>
  <c r="CX38" i="20"/>
  <c r="BZ38" i="20"/>
  <c r="Q38" i="20"/>
  <c r="DS38" i="20"/>
  <c r="BY111" i="20"/>
  <c r="CX111" i="20"/>
  <c r="CP111" i="20"/>
  <c r="DO111" i="20"/>
  <c r="Z111" i="20"/>
  <c r="CS111" i="20"/>
  <c r="AB111" i="20"/>
  <c r="DA111" i="20"/>
  <c r="AN111" i="20"/>
  <c r="AS111" i="20"/>
  <c r="CK111" i="20"/>
  <c r="DJ111" i="20"/>
  <c r="DB111" i="20"/>
  <c r="L111" i="20"/>
  <c r="AL111" i="20"/>
  <c r="DQ111" i="20"/>
  <c r="BC111" i="20"/>
  <c r="H111" i="20"/>
  <c r="BL111" i="20"/>
  <c r="BP111" i="20"/>
  <c r="CW111" i="20"/>
  <c r="G111" i="20"/>
  <c r="DN111" i="20"/>
  <c r="X111" i="20"/>
  <c r="AX111" i="20"/>
  <c r="Y111" i="20"/>
  <c r="CA111" i="20"/>
  <c r="AK111" i="20"/>
  <c r="CJ111" i="20"/>
  <c r="BQ111" i="20"/>
  <c r="DI111" i="20"/>
  <c r="S111" i="20"/>
  <c r="K111" i="20"/>
  <c r="AJ111" i="20"/>
  <c r="BJ111" i="20"/>
  <c r="AY111" i="20"/>
  <c r="CY111" i="20"/>
  <c r="BI111" i="20"/>
  <c r="DH111" i="20"/>
  <c r="CN111" i="20"/>
  <c r="F111" i="20"/>
  <c r="AE111" i="20"/>
  <c r="W111" i="20"/>
  <c r="AV111" i="20"/>
  <c r="BV111" i="20"/>
  <c r="BW111" i="20"/>
  <c r="AF111" i="20"/>
  <c r="CG111" i="20"/>
  <c r="O111" i="20"/>
  <c r="CO111" i="20"/>
  <c r="AC111" i="20"/>
  <c r="BB111" i="20"/>
  <c r="AT111" i="20"/>
  <c r="BS111" i="20"/>
  <c r="CR111" i="20"/>
  <c r="DR111" i="20"/>
  <c r="AZ111" i="20"/>
  <c r="D111" i="20"/>
  <c r="BK111" i="20"/>
  <c r="DK111" i="20"/>
  <c r="BN111" i="20"/>
  <c r="CE111" i="20"/>
  <c r="U111" i="20"/>
  <c r="AG111" i="20"/>
  <c r="P111" i="20"/>
  <c r="BZ111" i="20"/>
  <c r="CQ111" i="20"/>
  <c r="AW111" i="20"/>
  <c r="BE111" i="20"/>
  <c r="T111" i="20"/>
  <c r="CL111" i="20"/>
  <c r="DC111" i="20"/>
  <c r="BU111" i="20"/>
  <c r="CC111" i="20"/>
  <c r="AR111" i="20"/>
  <c r="J111" i="20"/>
  <c r="BH111" i="20"/>
  <c r="CU111" i="20"/>
  <c r="DE111" i="20"/>
  <c r="DL111" i="20"/>
  <c r="E111" i="20"/>
  <c r="V111" i="20"/>
  <c r="BT111" i="20"/>
  <c r="DS111" i="20"/>
  <c r="I111" i="20"/>
  <c r="DM111" i="20"/>
  <c r="AO111" i="20"/>
  <c r="BF111" i="20"/>
  <c r="DD111" i="20"/>
  <c r="BX111" i="20"/>
  <c r="CI111" i="20"/>
  <c r="CD111" i="20"/>
  <c r="DT111" i="20"/>
  <c r="AI111" i="20"/>
  <c r="BD111" i="20"/>
  <c r="AU111" i="20"/>
  <c r="CB111" i="20"/>
  <c r="BG111" i="20"/>
  <c r="CZ111" i="20"/>
  <c r="Q111" i="20"/>
  <c r="CF111" i="20"/>
  <c r="AM111" i="20"/>
  <c r="DF111" i="20"/>
  <c r="BA111" i="20"/>
  <c r="AA111" i="20"/>
  <c r="BM111" i="20"/>
  <c r="CV111" i="20"/>
  <c r="R111" i="20"/>
  <c r="DG111" i="20"/>
  <c r="AD111" i="20"/>
  <c r="M111" i="20"/>
  <c r="AP111" i="20"/>
  <c r="AQ111" i="20"/>
  <c r="AH111" i="20"/>
  <c r="BO111" i="20"/>
  <c r="DP111" i="20"/>
  <c r="N111" i="20"/>
  <c r="CH111" i="20"/>
  <c r="BR111" i="20"/>
  <c r="CT111" i="20"/>
  <c r="CM111" i="20"/>
  <c r="DC53" i="20"/>
  <c r="M53" i="20"/>
  <c r="AL53" i="20"/>
  <c r="BK53" i="20"/>
  <c r="BX53" i="20"/>
  <c r="CK53" i="20"/>
  <c r="DJ53" i="20"/>
  <c r="U53" i="20"/>
  <c r="BR53" i="20"/>
  <c r="DB53" i="20"/>
  <c r="DO53" i="20"/>
  <c r="Y53" i="20"/>
  <c r="AX53" i="20"/>
  <c r="BW53" i="20"/>
  <c r="CJ53" i="20"/>
  <c r="CW53" i="20"/>
  <c r="G53" i="20"/>
  <c r="AG53" i="20"/>
  <c r="H53" i="20"/>
  <c r="AR53" i="20"/>
  <c r="L53" i="20"/>
  <c r="AK53" i="20"/>
  <c r="BJ53" i="20"/>
  <c r="CI53" i="20"/>
  <c r="CV53" i="20"/>
  <c r="DI53" i="20"/>
  <c r="S53" i="20"/>
  <c r="AS53" i="20"/>
  <c r="CB53" i="20"/>
  <c r="AT53" i="20"/>
  <c r="X53" i="20"/>
  <c r="AW53" i="20"/>
  <c r="BV53" i="20"/>
  <c r="CU53" i="20"/>
  <c r="DH53" i="20"/>
  <c r="F53" i="20"/>
  <c r="AE53" i="20"/>
  <c r="BE53" i="20"/>
  <c r="J53" i="20"/>
  <c r="DL53" i="20"/>
  <c r="W53" i="20"/>
  <c r="AV53" i="20"/>
  <c r="BU53" i="20"/>
  <c r="CT53" i="20"/>
  <c r="DS53" i="20"/>
  <c r="E53" i="20"/>
  <c r="AD53" i="20"/>
  <c r="BC53" i="20"/>
  <c r="CC53" i="20"/>
  <c r="T53" i="20"/>
  <c r="CF53" i="20"/>
  <c r="DF53" i="20"/>
  <c r="BL53" i="20"/>
  <c r="BZ53" i="20"/>
  <c r="DA53" i="20"/>
  <c r="DN53" i="20"/>
  <c r="CR53" i="20"/>
  <c r="DR53" i="20"/>
  <c r="DT53" i="20"/>
  <c r="CL53" i="20"/>
  <c r="DM53" i="20"/>
  <c r="AI53" i="20"/>
  <c r="DP53" i="20"/>
  <c r="AA53" i="20"/>
  <c r="AC53" i="20"/>
  <c r="AQ53" i="20"/>
  <c r="BF53" i="20"/>
  <c r="AU53" i="20"/>
  <c r="BI53" i="20"/>
  <c r="AM53" i="20"/>
  <c r="AO53" i="20"/>
  <c r="BO53" i="20"/>
  <c r="BP53" i="20"/>
  <c r="CQ53" i="20"/>
  <c r="DQ53" i="20"/>
  <c r="P53" i="20"/>
  <c r="R53" i="20"/>
  <c r="DK53" i="20"/>
  <c r="CP53" i="20"/>
  <c r="N53" i="20"/>
  <c r="BM53" i="20"/>
  <c r="BD53" i="20"/>
  <c r="K53" i="20"/>
  <c r="Z53" i="20"/>
  <c r="BY53" i="20"/>
  <c r="CD53" i="20"/>
  <c r="BG53" i="20"/>
  <c r="CH53" i="20"/>
  <c r="AP53" i="20"/>
  <c r="CN53" i="20"/>
  <c r="BS53" i="20"/>
  <c r="O53" i="20"/>
  <c r="BB53" i="20"/>
  <c r="V53" i="20"/>
  <c r="CE53" i="20"/>
  <c r="AY53" i="20"/>
  <c r="BN53" i="20"/>
  <c r="AF53" i="20"/>
  <c r="DD53" i="20"/>
  <c r="AN53" i="20"/>
  <c r="CY53" i="20"/>
  <c r="CG53" i="20"/>
  <c r="I53" i="20"/>
  <c r="CS53" i="20"/>
  <c r="BQ53" i="20"/>
  <c r="DE53" i="20"/>
  <c r="CO53" i="20"/>
  <c r="DG53" i="20"/>
  <c r="CZ53" i="20"/>
  <c r="D53" i="20"/>
  <c r="AH53" i="20"/>
  <c r="AZ53" i="20"/>
  <c r="AJ53" i="20"/>
  <c r="BH53" i="20"/>
  <c r="AB53" i="20"/>
  <c r="Q53" i="20"/>
  <c r="BA53" i="20"/>
  <c r="CX53" i="20"/>
  <c r="CA53" i="20"/>
  <c r="CM53" i="20"/>
  <c r="BT53" i="20"/>
  <c r="BK87" i="20"/>
  <c r="BX87" i="20"/>
  <c r="CK87" i="20"/>
  <c r="DM87" i="20"/>
  <c r="AF87" i="20"/>
  <c r="AJ87" i="20"/>
  <c r="AL87" i="20"/>
  <c r="AQ87" i="20"/>
  <c r="BW87" i="20"/>
  <c r="CJ87" i="20"/>
  <c r="CW87" i="20"/>
  <c r="J87" i="20"/>
  <c r="BB87" i="20"/>
  <c r="BD87" i="20"/>
  <c r="CI87" i="20"/>
  <c r="CV87" i="20"/>
  <c r="DI87" i="20"/>
  <c r="V87" i="20"/>
  <c r="BU87" i="20"/>
  <c r="BZ87" i="20"/>
  <c r="CB87" i="20"/>
  <c r="DG87" i="20"/>
  <c r="DT87" i="20"/>
  <c r="U87" i="20"/>
  <c r="AT87" i="20"/>
  <c r="DK87" i="20"/>
  <c r="DO87" i="20"/>
  <c r="DQ87" i="20"/>
  <c r="AY87" i="20"/>
  <c r="AC87" i="20"/>
  <c r="DA87" i="20"/>
  <c r="BC87" i="20"/>
  <c r="S87" i="20"/>
  <c r="CZ87" i="20"/>
  <c r="G87" i="20"/>
  <c r="AD87" i="20"/>
  <c r="CU87" i="20"/>
  <c r="AO87" i="20"/>
  <c r="AH87" i="20"/>
  <c r="BV87" i="20"/>
  <c r="BH87" i="20"/>
  <c r="X87" i="20"/>
  <c r="Z87" i="20"/>
  <c r="AE87" i="20"/>
  <c r="D87" i="20"/>
  <c r="BM87" i="20"/>
  <c r="BR87" i="20"/>
  <c r="DL87" i="20"/>
  <c r="T87" i="20"/>
  <c r="BN87" i="20"/>
  <c r="BP87" i="20"/>
  <c r="BS87" i="20"/>
  <c r="P87" i="20"/>
  <c r="BY87" i="20"/>
  <c r="CD87" i="20"/>
  <c r="N87" i="20"/>
  <c r="AP87" i="20"/>
  <c r="CG87" i="20"/>
  <c r="CL87" i="20"/>
  <c r="AX87" i="20"/>
  <c r="BL87" i="20"/>
  <c r="BE87" i="20"/>
  <c r="L87" i="20"/>
  <c r="BG87" i="20"/>
  <c r="DR87" i="20"/>
  <c r="AU87" i="20"/>
  <c r="DF87" i="20"/>
  <c r="DH87" i="20"/>
  <c r="DB87" i="20"/>
  <c r="CX87" i="20"/>
  <c r="CH87" i="20"/>
  <c r="E87" i="20"/>
  <c r="DN87" i="20"/>
  <c r="BI87" i="20"/>
  <c r="DD87" i="20"/>
  <c r="Q87" i="20"/>
  <c r="CQ87" i="20"/>
  <c r="CE87" i="20"/>
  <c r="AV87" i="20"/>
  <c r="BA87" i="20"/>
  <c r="M87" i="20"/>
  <c r="CY87" i="20"/>
  <c r="DE87" i="20"/>
  <c r="I87" i="20"/>
  <c r="AI87" i="20"/>
  <c r="W87" i="20"/>
  <c r="CM87" i="20"/>
  <c r="DS87" i="20"/>
  <c r="CC87" i="20"/>
  <c r="AK87" i="20"/>
  <c r="DC87" i="20"/>
  <c r="K87" i="20"/>
  <c r="AB87" i="20"/>
  <c r="CA87" i="20"/>
  <c r="AW87" i="20"/>
  <c r="AN87" i="20"/>
  <c r="CT87" i="20"/>
  <c r="BT87" i="20"/>
  <c r="AZ87" i="20"/>
  <c r="DP87" i="20"/>
  <c r="AG87" i="20"/>
  <c r="BJ87" i="20"/>
  <c r="AS87" i="20"/>
  <c r="CF87" i="20"/>
  <c r="CO87" i="20"/>
  <c r="F87" i="20"/>
  <c r="CP87" i="20"/>
  <c r="CR87" i="20"/>
  <c r="CS87" i="20"/>
  <c r="R87" i="20"/>
  <c r="AR87" i="20"/>
  <c r="H87" i="20"/>
  <c r="O87" i="20"/>
  <c r="AA87" i="20"/>
  <c r="AM87" i="20"/>
  <c r="BQ87" i="20"/>
  <c r="Y87" i="20"/>
  <c r="BO87" i="20"/>
  <c r="BF87" i="20"/>
  <c r="CN87" i="20"/>
  <c r="DJ87" i="20"/>
  <c r="BX98" i="20"/>
  <c r="CK98" i="20"/>
  <c r="DJ98" i="20"/>
  <c r="V98" i="20"/>
  <c r="AU98" i="20"/>
  <c r="BU98" i="20"/>
  <c r="BP98" i="20"/>
  <c r="AS98" i="20"/>
  <c r="AY98" i="20"/>
  <c r="BJ98" i="20"/>
  <c r="CJ98" i="20"/>
  <c r="CW98" i="20"/>
  <c r="G98" i="20"/>
  <c r="AH98" i="20"/>
  <c r="BG98" i="20"/>
  <c r="CG98" i="20"/>
  <c r="CR98" i="20"/>
  <c r="BV98" i="20"/>
  <c r="CC98" i="20"/>
  <c r="CH98" i="20"/>
  <c r="CV98" i="20"/>
  <c r="DI98" i="20"/>
  <c r="S98" i="20"/>
  <c r="AT98" i="20"/>
  <c r="BS98" i="20"/>
  <c r="CS98" i="20"/>
  <c r="DS98" i="20"/>
  <c r="CZ98" i="20"/>
  <c r="DF98" i="20"/>
  <c r="CN98" i="20"/>
  <c r="DH98" i="20"/>
  <c r="F98" i="20"/>
  <c r="AE98" i="20"/>
  <c r="BF98" i="20"/>
  <c r="CE98" i="20"/>
  <c r="DE98" i="20"/>
  <c r="L98" i="20"/>
  <c r="T98" i="20"/>
  <c r="Z98" i="20"/>
  <c r="DL98" i="20"/>
  <c r="DT98" i="20"/>
  <c r="R98" i="20"/>
  <c r="AQ98" i="20"/>
  <c r="BR98" i="20"/>
  <c r="CQ98" i="20"/>
  <c r="DQ98" i="20"/>
  <c r="AM98" i="20"/>
  <c r="AV98" i="20"/>
  <c r="BD98" i="20"/>
  <c r="DP98" i="20"/>
  <c r="P98" i="20"/>
  <c r="AD98" i="20"/>
  <c r="DK98" i="20"/>
  <c r="Y98" i="20"/>
  <c r="CT98" i="20"/>
  <c r="X98" i="20"/>
  <c r="AB98" i="20"/>
  <c r="AP98" i="20"/>
  <c r="J98" i="20"/>
  <c r="AK98" i="20"/>
  <c r="N98" i="20"/>
  <c r="CF98" i="20"/>
  <c r="AN98" i="20"/>
  <c r="BB98" i="20"/>
  <c r="CD98" i="20"/>
  <c r="AW98" i="20"/>
  <c r="AR98" i="20"/>
  <c r="DG98" i="20"/>
  <c r="AZ98" i="20"/>
  <c r="BN98" i="20"/>
  <c r="CP98" i="20"/>
  <c r="BI98" i="20"/>
  <c r="BT98" i="20"/>
  <c r="BL98" i="20"/>
  <c r="BZ98" i="20"/>
  <c r="DB98" i="20"/>
  <c r="H98" i="20"/>
  <c r="CU98" i="20"/>
  <c r="BH98" i="20"/>
  <c r="E98" i="20"/>
  <c r="CL98" i="20"/>
  <c r="DN98" i="20"/>
  <c r="AJ98" i="20"/>
  <c r="O98" i="20"/>
  <c r="CI98" i="20"/>
  <c r="Q98" i="20"/>
  <c r="CX98" i="20"/>
  <c r="K98" i="20"/>
  <c r="BK98" i="20"/>
  <c r="BW98" i="20"/>
  <c r="DM98" i="20"/>
  <c r="AO98" i="20"/>
  <c r="BO98" i="20"/>
  <c r="AI98" i="20"/>
  <c r="DR98" i="20"/>
  <c r="U98" i="20"/>
  <c r="AA98" i="20"/>
  <c r="BA98" i="20"/>
  <c r="CA98" i="20"/>
  <c r="DC98" i="20"/>
  <c r="I98" i="20"/>
  <c r="AX98" i="20"/>
  <c r="AG98" i="20"/>
  <c r="BY98" i="20"/>
  <c r="DD98" i="20"/>
  <c r="BC98" i="20"/>
  <c r="AF98" i="20"/>
  <c r="CM98" i="20"/>
  <c r="BE98" i="20"/>
  <c r="CY98" i="20"/>
  <c r="W98" i="20"/>
  <c r="CO98" i="20"/>
  <c r="DO98" i="20"/>
  <c r="M98" i="20"/>
  <c r="AL98" i="20"/>
  <c r="D98" i="20"/>
  <c r="BQ98" i="20"/>
  <c r="AC98" i="20"/>
  <c r="DA98" i="20"/>
  <c r="BM98" i="20"/>
  <c r="CB98" i="20"/>
  <c r="E74" i="20"/>
  <c r="AD74" i="20"/>
  <c r="BC74" i="20"/>
  <c r="CB74" i="20"/>
  <c r="DA74" i="20"/>
  <c r="K74" i="20"/>
  <c r="AJ74" i="20"/>
  <c r="BI74" i="20"/>
  <c r="Z74" i="20"/>
  <c r="BJ74" i="20"/>
  <c r="D74" i="20"/>
  <c r="Q74" i="20"/>
  <c r="AP74" i="20"/>
  <c r="BO74" i="20"/>
  <c r="CN74" i="20"/>
  <c r="DM74" i="20"/>
  <c r="W74" i="20"/>
  <c r="AV74" i="20"/>
  <c r="BU74" i="20"/>
  <c r="CT74" i="20"/>
  <c r="BK74" i="20"/>
  <c r="P74" i="20"/>
  <c r="AC74" i="20"/>
  <c r="BB74" i="20"/>
  <c r="CA74" i="20"/>
  <c r="CZ74" i="20"/>
  <c r="J74" i="20"/>
  <c r="AI74" i="20"/>
  <c r="BH74" i="20"/>
  <c r="CG74" i="20"/>
  <c r="AA74" i="20"/>
  <c r="AB74" i="20"/>
  <c r="AO74" i="20"/>
  <c r="BN74" i="20"/>
  <c r="CM74" i="20"/>
  <c r="DL74" i="20"/>
  <c r="V74" i="20"/>
  <c r="AU74" i="20"/>
  <c r="BT74" i="20"/>
  <c r="CS74" i="20"/>
  <c r="CU74" i="20"/>
  <c r="AN74" i="20"/>
  <c r="BA74" i="20"/>
  <c r="BZ74" i="20"/>
  <c r="CY74" i="20"/>
  <c r="I74" i="20"/>
  <c r="AH74" i="20"/>
  <c r="BG74" i="20"/>
  <c r="CF74" i="20"/>
  <c r="DE74" i="20"/>
  <c r="AL74" i="20"/>
  <c r="BM74" i="20"/>
  <c r="AE74" i="20"/>
  <c r="BE74" i="20"/>
  <c r="CE74" i="20"/>
  <c r="AW74" i="20"/>
  <c r="DR74" i="20"/>
  <c r="BY74" i="20"/>
  <c r="AQ74" i="20"/>
  <c r="BQ74" i="20"/>
  <c r="CQ74" i="20"/>
  <c r="DQ74" i="20"/>
  <c r="AY74" i="20"/>
  <c r="CK74" i="20"/>
  <c r="DK74" i="20"/>
  <c r="CC74" i="20"/>
  <c r="DC74" i="20"/>
  <c r="BV74" i="20"/>
  <c r="DS74" i="20"/>
  <c r="CW74" i="20"/>
  <c r="H74" i="20"/>
  <c r="CO74" i="20"/>
  <c r="DO74" i="20"/>
  <c r="BW74" i="20"/>
  <c r="DI74" i="20"/>
  <c r="T74" i="20"/>
  <c r="AT74" i="20"/>
  <c r="L74" i="20"/>
  <c r="N74" i="20"/>
  <c r="AZ74" i="20"/>
  <c r="F74" i="20"/>
  <c r="AF74" i="20"/>
  <c r="BF74" i="20"/>
  <c r="X74" i="20"/>
  <c r="CH74" i="20"/>
  <c r="BL74" i="20"/>
  <c r="R74" i="20"/>
  <c r="AR74" i="20"/>
  <c r="BR74" i="20"/>
  <c r="CR74" i="20"/>
  <c r="O74" i="20"/>
  <c r="CJ74" i="20"/>
  <c r="CX74" i="20"/>
  <c r="BP74" i="20"/>
  <c r="CP74" i="20"/>
  <c r="DP74" i="20"/>
  <c r="DF74" i="20"/>
  <c r="CV74" i="20"/>
  <c r="DJ74" i="20"/>
  <c r="U74" i="20"/>
  <c r="DB74" i="20"/>
  <c r="M74" i="20"/>
  <c r="AM74" i="20"/>
  <c r="CL74" i="20"/>
  <c r="CI74" i="20"/>
  <c r="DN74" i="20"/>
  <c r="G74" i="20"/>
  <c r="DG74" i="20"/>
  <c r="S74" i="20"/>
  <c r="AX74" i="20"/>
  <c r="BD74" i="20"/>
  <c r="AG74" i="20"/>
  <c r="CD74" i="20"/>
  <c r="AS74" i="20"/>
  <c r="BS74" i="20"/>
  <c r="BX74" i="20"/>
  <c r="DD74" i="20"/>
  <c r="DH74" i="20"/>
  <c r="Y74" i="20"/>
  <c r="DT74" i="20"/>
  <c r="AK74" i="20"/>
  <c r="CC69" i="20"/>
  <c r="AI69" i="20"/>
  <c r="CJ69" i="20"/>
  <c r="DQ69" i="20"/>
  <c r="BK69" i="20"/>
  <c r="AG69" i="20"/>
  <c r="DI69" i="20"/>
  <c r="DL69" i="20"/>
  <c r="P69" i="20"/>
  <c r="BO69" i="20"/>
  <c r="V69" i="20"/>
  <c r="AF69" i="20"/>
  <c r="G69" i="20"/>
  <c r="CM69" i="20"/>
  <c r="CW69" i="20"/>
  <c r="DF84" i="20"/>
  <c r="BE84" i="20"/>
  <c r="DB84" i="20"/>
  <c r="DK84" i="20"/>
  <c r="AJ84" i="20"/>
  <c r="CQ84" i="20"/>
  <c r="DE84" i="20"/>
  <c r="BK84" i="20"/>
  <c r="R84" i="20"/>
  <c r="CB84" i="20"/>
  <c r="BG84" i="20"/>
  <c r="BZ84" i="20"/>
  <c r="X84" i="20"/>
  <c r="CW84" i="20"/>
  <c r="CU84" i="20"/>
  <c r="AE84" i="20"/>
  <c r="AQ84" i="20"/>
  <c r="L84" i="20"/>
  <c r="AT84" i="20"/>
  <c r="DG84" i="20"/>
  <c r="T84" i="20"/>
  <c r="CR84" i="20"/>
  <c r="CJ84" i="20"/>
  <c r="DL84" i="20"/>
  <c r="J84" i="20"/>
  <c r="I84" i="20"/>
  <c r="BR84" i="20"/>
  <c r="W84" i="20"/>
  <c r="AP84" i="20"/>
  <c r="AG84" i="20"/>
  <c r="BI84" i="20"/>
  <c r="DD84" i="20"/>
  <c r="CP84" i="20"/>
  <c r="BS84" i="20"/>
  <c r="AI84" i="20"/>
  <c r="DA84" i="20"/>
  <c r="CY84" i="20"/>
  <c r="AW84" i="20"/>
  <c r="BM84" i="20"/>
  <c r="DJ84" i="20"/>
  <c r="BL84" i="20"/>
  <c r="S84" i="20"/>
  <c r="BP84" i="20"/>
  <c r="N84" i="20"/>
  <c r="BN84" i="20"/>
  <c r="G84" i="20"/>
  <c r="V84" i="20"/>
  <c r="BH84" i="20"/>
  <c r="DN84" i="20"/>
  <c r="CG84" i="20"/>
  <c r="U84" i="20"/>
  <c r="AM84" i="20"/>
  <c r="AR84" i="20"/>
  <c r="DI84" i="20"/>
  <c r="BQ84" i="20"/>
  <c r="Y84" i="20"/>
  <c r="CI84" i="20"/>
  <c r="K84" i="20"/>
  <c r="DR84" i="20"/>
  <c r="DM84" i="20"/>
  <c r="CH84" i="20"/>
  <c r="CM84" i="20"/>
  <c r="AK84" i="20"/>
  <c r="CK84" i="20"/>
  <c r="E84" i="20"/>
  <c r="AV84" i="20"/>
  <c r="AF84" i="20"/>
  <c r="BT84" i="20"/>
  <c r="DQ84" i="20"/>
  <c r="D84" i="20"/>
  <c r="BB84" i="20"/>
  <c r="CS84" i="20"/>
  <c r="CA84" i="20"/>
  <c r="P84" i="20"/>
  <c r="DH84" i="20"/>
  <c r="AA84" i="20"/>
  <c r="DC84" i="20"/>
  <c r="BU84" i="20"/>
  <c r="CZ84" i="20"/>
  <c r="AC84" i="20"/>
  <c r="CE84" i="20"/>
  <c r="BO84" i="20"/>
  <c r="M84" i="20"/>
  <c r="AX84" i="20"/>
  <c r="CT84" i="20"/>
  <c r="Q84" i="20"/>
  <c r="BD84" i="20"/>
  <c r="AH84" i="20"/>
  <c r="AY84" i="20"/>
  <c r="BW84" i="20"/>
  <c r="DO84" i="20"/>
  <c r="CN84" i="20"/>
  <c r="O84" i="20"/>
  <c r="BV84" i="20"/>
  <c r="CV84" i="20"/>
  <c r="F84" i="20"/>
  <c r="CF84" i="20"/>
  <c r="AL84" i="20"/>
  <c r="BA84" i="20"/>
  <c r="BY84" i="20"/>
  <c r="DS84" i="20"/>
  <c r="DP84" i="20"/>
  <c r="AB84" i="20"/>
  <c r="BX84" i="20"/>
  <c r="DT84" i="20"/>
  <c r="CX84" i="20"/>
  <c r="AU84" i="20"/>
  <c r="AN84" i="20"/>
  <c r="BF84" i="20"/>
  <c r="CD84" i="20"/>
  <c r="AD84" i="20"/>
  <c r="Z84" i="20"/>
  <c r="AZ84" i="20"/>
  <c r="CC84" i="20"/>
  <c r="CL84" i="20"/>
  <c r="H84" i="20"/>
  <c r="CO84" i="20"/>
  <c r="AO84" i="20"/>
  <c r="BJ84" i="20"/>
  <c r="AS84" i="20"/>
  <c r="BC84" i="20"/>
  <c r="AS15" i="20"/>
  <c r="AY15" i="20"/>
  <c r="BF15" i="20"/>
  <c r="DC15" i="20"/>
  <c r="AU15" i="20"/>
  <c r="CH15" i="20"/>
  <c r="DS15" i="20"/>
  <c r="BC15" i="20"/>
  <c r="AI15" i="20"/>
  <c r="BP15" i="20"/>
  <c r="J15" i="20"/>
  <c r="D15" i="20"/>
  <c r="BR15" i="20"/>
  <c r="DO15" i="20"/>
  <c r="BI15" i="20"/>
  <c r="CT15" i="20"/>
  <c r="K15" i="20"/>
  <c r="BO15" i="20"/>
  <c r="CL15" i="20"/>
  <c r="DL15" i="20"/>
  <c r="V15" i="20"/>
  <c r="R15" i="20"/>
  <c r="CD15" i="20"/>
  <c r="X15" i="20"/>
  <c r="BU15" i="20"/>
  <c r="DF15" i="20"/>
  <c r="AD15" i="20"/>
  <c r="CA15" i="20"/>
  <c r="AK15" i="20"/>
  <c r="L15" i="20"/>
  <c r="AH15" i="20"/>
  <c r="AN15" i="20"/>
  <c r="CP15" i="20"/>
  <c r="AQ15" i="20"/>
  <c r="CG15" i="20"/>
  <c r="DR15" i="20"/>
  <c r="AZ15" i="20"/>
  <c r="CM15" i="20"/>
  <c r="CN15" i="20"/>
  <c r="BN15" i="20"/>
  <c r="AT15" i="20"/>
  <c r="BE15" i="20"/>
  <c r="DB15" i="20"/>
  <c r="BH15" i="20"/>
  <c r="CS15" i="20"/>
  <c r="G15" i="20"/>
  <c r="BL15" i="20"/>
  <c r="CY15" i="20"/>
  <c r="BA15" i="20"/>
  <c r="DJ15" i="20"/>
  <c r="AR15" i="20"/>
  <c r="AX15" i="20"/>
  <c r="DA15" i="20"/>
  <c r="BG15" i="20"/>
  <c r="DD15" i="20"/>
  <c r="AB15" i="20"/>
  <c r="BW15" i="20"/>
  <c r="DH15" i="20"/>
  <c r="Q15" i="20"/>
  <c r="BD15" i="20"/>
  <c r="O15" i="20"/>
  <c r="BS15" i="20"/>
  <c r="AV15" i="20"/>
  <c r="DT15" i="20"/>
  <c r="CZ15" i="20"/>
  <c r="AA15" i="20"/>
  <c r="CE15" i="20"/>
  <c r="BJ15" i="20"/>
  <c r="P15" i="20"/>
  <c r="BM15" i="20"/>
  <c r="AM15" i="20"/>
  <c r="CQ15" i="20"/>
  <c r="BV15" i="20"/>
  <c r="AJ15" i="20"/>
  <c r="DI15" i="20"/>
  <c r="H15" i="20"/>
  <c r="BQ15" i="20"/>
  <c r="BT15" i="20"/>
  <c r="AC15" i="20"/>
  <c r="DK15" i="20"/>
  <c r="BY15" i="20"/>
  <c r="T15" i="20"/>
  <c r="CC15" i="20"/>
  <c r="CF15" i="20"/>
  <c r="AW15" i="20"/>
  <c r="M15" i="20"/>
  <c r="I15" i="20"/>
  <c r="DM15" i="20"/>
  <c r="DP15" i="20"/>
  <c r="CI15" i="20"/>
  <c r="CB15" i="20"/>
  <c r="AG15" i="20"/>
  <c r="Y15" i="20"/>
  <c r="CK15" i="20"/>
  <c r="N15" i="20"/>
  <c r="DE15" i="20"/>
  <c r="CW15" i="20"/>
  <c r="Z15" i="20"/>
  <c r="DQ15" i="20"/>
  <c r="BB15" i="20"/>
  <c r="AL15" i="20"/>
  <c r="F15" i="20"/>
  <c r="CX15" i="20"/>
  <c r="CO15" i="20"/>
  <c r="BK15" i="20"/>
  <c r="AO15" i="20"/>
  <c r="AE15" i="20"/>
  <c r="DN15" i="20"/>
  <c r="W15" i="20"/>
  <c r="AP15" i="20"/>
  <c r="CR15" i="20"/>
  <c r="E15" i="20"/>
  <c r="CU15" i="20"/>
  <c r="BX15" i="20"/>
  <c r="AF15" i="20"/>
  <c r="CJ15" i="20"/>
  <c r="U15" i="20"/>
  <c r="S15" i="20"/>
  <c r="DG15" i="20"/>
  <c r="CV15" i="20"/>
  <c r="BZ15" i="20"/>
  <c r="C5" i="19"/>
  <c r="CN9" i="20" s="1"/>
  <c r="AX31" i="20"/>
  <c r="AN31" i="20"/>
  <c r="R31" i="20"/>
  <c r="AQ31" i="20"/>
  <c r="U31" i="20"/>
  <c r="X31" i="20"/>
  <c r="BD31" i="20"/>
  <c r="CQ31" i="20"/>
  <c r="CS31" i="20"/>
  <c r="AS31" i="20"/>
  <c r="BJ31" i="20"/>
  <c r="E31" i="20"/>
  <c r="AD31" i="20"/>
  <c r="BC31" i="20"/>
  <c r="AV31" i="20"/>
  <c r="AY31" i="20"/>
  <c r="BU31" i="20"/>
  <c r="DH31" i="20"/>
  <c r="DL31" i="20"/>
  <c r="AU31" i="20"/>
  <c r="CH31" i="20"/>
  <c r="AC31" i="20"/>
  <c r="BB31" i="20"/>
  <c r="V31" i="20"/>
  <c r="CG31" i="20"/>
  <c r="CJ31" i="20"/>
  <c r="DE31" i="20"/>
  <c r="AK31" i="20"/>
  <c r="AR31" i="20"/>
  <c r="BO31" i="20"/>
  <c r="CT31" i="20"/>
  <c r="AO31" i="20"/>
  <c r="BN31" i="20"/>
  <c r="AH31" i="20"/>
  <c r="CZ31" i="20"/>
  <c r="DC31" i="20"/>
  <c r="AI31" i="20"/>
  <c r="BH31" i="20"/>
  <c r="BK31" i="20"/>
  <c r="CE31" i="20"/>
  <c r="Y31" i="20"/>
  <c r="AA31" i="20"/>
  <c r="CK31" i="20"/>
  <c r="DJ31" i="20"/>
  <c r="CD31" i="20"/>
  <c r="BQ31" i="20"/>
  <c r="BT31" i="20"/>
  <c r="DG31" i="20"/>
  <c r="I31" i="20"/>
  <c r="DO31" i="20"/>
  <c r="Z31" i="20"/>
  <c r="BY31" i="20"/>
  <c r="AT31" i="20"/>
  <c r="DS31" i="20"/>
  <c r="AJ31" i="20"/>
  <c r="CU31" i="20"/>
  <c r="AL31" i="20"/>
  <c r="CW31" i="20"/>
  <c r="BF31" i="20"/>
  <c r="BS31" i="20"/>
  <c r="BG31" i="20"/>
  <c r="DM31" i="20"/>
  <c r="BV31" i="20"/>
  <c r="DI31" i="20"/>
  <c r="BR31" i="20"/>
  <c r="DT31" i="20"/>
  <c r="BX31" i="20"/>
  <c r="DP31" i="20"/>
  <c r="DF31" i="20"/>
  <c r="F31" i="20"/>
  <c r="CP31" i="20"/>
  <c r="AF31" i="20"/>
  <c r="H31" i="20"/>
  <c r="L31" i="20"/>
  <c r="DR31" i="20"/>
  <c r="AP31" i="20"/>
  <c r="DB31" i="20"/>
  <c r="AZ31" i="20"/>
  <c r="CA31" i="20"/>
  <c r="T31" i="20"/>
  <c r="AB31" i="20"/>
  <c r="G31" i="20"/>
  <c r="W31" i="20"/>
  <c r="CN31" i="20"/>
  <c r="BI31" i="20"/>
  <c r="CY31" i="20"/>
  <c r="S31" i="20"/>
  <c r="BE31" i="20"/>
  <c r="M31" i="20"/>
  <c r="AE31" i="20"/>
  <c r="BW31" i="20"/>
  <c r="N31" i="20"/>
  <c r="J31" i="20"/>
  <c r="CO31" i="20"/>
  <c r="O31" i="20"/>
  <c r="DN31" i="20"/>
  <c r="CR31" i="20"/>
  <c r="D31" i="20"/>
  <c r="BP31" i="20"/>
  <c r="DK31" i="20"/>
  <c r="Q31" i="20"/>
  <c r="AW31" i="20"/>
  <c r="CB31" i="20"/>
  <c r="DA31" i="20"/>
  <c r="CM31" i="20"/>
  <c r="DD31" i="20"/>
  <c r="AG31" i="20"/>
  <c r="P31" i="20"/>
  <c r="AM31" i="20"/>
  <c r="BZ31" i="20"/>
  <c r="CL31" i="20"/>
  <c r="CX31" i="20"/>
  <c r="DQ31" i="20"/>
  <c r="CI31" i="20"/>
  <c r="K31" i="20"/>
  <c r="CC31" i="20"/>
  <c r="CF31" i="20"/>
  <c r="CV31" i="20"/>
  <c r="BA31" i="20"/>
  <c r="BM31" i="20"/>
  <c r="BL31" i="20"/>
  <c r="S126" i="20"/>
  <c r="M126" i="20"/>
  <c r="CQ126" i="20"/>
  <c r="AG126" i="20"/>
  <c r="BY126" i="20"/>
  <c r="P126" i="20"/>
  <c r="CG126" i="20"/>
  <c r="W126" i="20"/>
  <c r="CB126" i="20"/>
  <c r="DH126" i="20"/>
  <c r="BJ126" i="20"/>
  <c r="Y126" i="20"/>
  <c r="BE126" i="20"/>
  <c r="BR126" i="20"/>
  <c r="H126" i="20"/>
  <c r="CX126" i="20"/>
  <c r="BH126" i="20"/>
  <c r="DM126" i="20"/>
  <c r="BC126" i="20"/>
  <c r="CU126" i="20"/>
  <c r="AK126" i="20"/>
  <c r="DO126" i="20"/>
  <c r="G126" i="20"/>
  <c r="T126" i="20"/>
  <c r="O126" i="20"/>
  <c r="J126" i="20"/>
  <c r="BO126" i="20"/>
  <c r="AW126" i="20"/>
  <c r="DB126" i="20"/>
  <c r="BQ126" i="20"/>
  <c r="CF126" i="20"/>
  <c r="CA126" i="20"/>
  <c r="DQ126" i="20"/>
  <c r="DG126" i="20"/>
  <c r="CO126" i="20"/>
  <c r="BK126" i="20"/>
  <c r="AM126" i="20"/>
  <c r="AH126" i="20"/>
  <c r="DR126" i="20"/>
  <c r="Q126" i="20"/>
  <c r="CR126" i="20"/>
  <c r="AF126" i="20"/>
  <c r="AS126" i="20"/>
  <c r="F126" i="20"/>
  <c r="AB126" i="20"/>
  <c r="CS126" i="20"/>
  <c r="AI126" i="20"/>
  <c r="CN126" i="20"/>
  <c r="BV126" i="20"/>
  <c r="L126" i="20"/>
  <c r="CP126" i="20"/>
  <c r="BT126" i="20"/>
  <c r="V126" i="20"/>
  <c r="BX126" i="20"/>
  <c r="BG126" i="20"/>
  <c r="AE126" i="20"/>
  <c r="CL126" i="20"/>
  <c r="AA126" i="20"/>
  <c r="DT126" i="20"/>
  <c r="BD126" i="20"/>
  <c r="AZ126" i="20"/>
  <c r="BM126" i="20"/>
  <c r="AC126" i="20"/>
  <c r="CK126" i="20"/>
  <c r="BZ126" i="20"/>
  <c r="AN126" i="20"/>
  <c r="DE126" i="20"/>
  <c r="AU126" i="20"/>
  <c r="CZ126" i="20"/>
  <c r="BB126" i="20"/>
  <c r="X126" i="20"/>
  <c r="CC126" i="20"/>
  <c r="AR126" i="20"/>
  <c r="R126" i="20"/>
  <c r="AO126" i="20"/>
  <c r="DL126" i="20"/>
  <c r="DI126" i="20"/>
  <c r="CM126" i="20"/>
  <c r="BP126" i="20"/>
  <c r="DN126" i="20"/>
  <c r="CH126" i="20"/>
  <c r="AL126" i="20"/>
  <c r="BL126" i="20"/>
  <c r="N126" i="20"/>
  <c r="BS126" i="20"/>
  <c r="I126" i="20"/>
  <c r="BN126" i="20"/>
  <c r="DS126" i="20"/>
  <c r="BI126" i="20"/>
  <c r="AQ126" i="20"/>
  <c r="AP126" i="20"/>
  <c r="DC126" i="20"/>
  <c r="AY126" i="20"/>
  <c r="DD126" i="20"/>
  <c r="AT126" i="20"/>
  <c r="CY126" i="20"/>
  <c r="CW126" i="20"/>
  <c r="CT126" i="20"/>
  <c r="AJ126" i="20"/>
  <c r="DJ126" i="20"/>
  <c r="CJ126" i="20"/>
  <c r="CD126" i="20"/>
  <c r="Z126" i="20"/>
  <c r="CE126" i="20"/>
  <c r="U126" i="20"/>
  <c r="E126" i="20"/>
  <c r="D126" i="20"/>
  <c r="BU126" i="20"/>
  <c r="K126" i="20"/>
  <c r="CV126" i="20"/>
  <c r="BW126" i="20"/>
  <c r="DP126" i="20"/>
  <c r="BF126" i="20"/>
  <c r="DK126" i="20"/>
  <c r="AD126" i="20"/>
  <c r="DF126" i="20"/>
  <c r="AV126" i="20"/>
  <c r="DA126" i="20"/>
  <c r="BA126" i="20"/>
  <c r="CI126" i="20"/>
  <c r="AX126" i="20"/>
  <c r="DR36" i="20"/>
  <c r="DB36" i="20"/>
  <c r="DT36" i="20"/>
  <c r="BQ36" i="20"/>
  <c r="S36" i="20"/>
  <c r="AW36" i="20"/>
  <c r="AQ36" i="20"/>
  <c r="L36" i="20"/>
  <c r="AV36" i="20"/>
  <c r="DQ36" i="20"/>
  <c r="CR36" i="20"/>
  <c r="AP36" i="20"/>
  <c r="BP36" i="20"/>
  <c r="BD36" i="20"/>
  <c r="CZ36" i="20"/>
  <c r="CK36" i="20"/>
  <c r="AE36" i="20"/>
  <c r="DS36" i="20"/>
  <c r="BL36" i="20"/>
  <c r="AC36" i="20"/>
  <c r="DC36" i="20"/>
  <c r="BK36" i="20"/>
  <c r="DL36" i="20"/>
  <c r="CB36" i="20"/>
  <c r="DH36" i="20"/>
  <c r="Z36" i="20"/>
  <c r="X36" i="20"/>
  <c r="AD36" i="20"/>
  <c r="CE36" i="20"/>
  <c r="T36" i="20"/>
  <c r="AX36" i="20"/>
  <c r="DF36" i="20"/>
  <c r="CF36" i="20"/>
  <c r="J36" i="20"/>
  <c r="AJ36" i="20"/>
  <c r="N36" i="20"/>
  <c r="W36" i="20"/>
  <c r="CU36" i="20"/>
  <c r="AH36" i="20"/>
  <c r="I36" i="20"/>
  <c r="DG36" i="20"/>
  <c r="DP36" i="20"/>
  <c r="AY36" i="20"/>
  <c r="DO36" i="20"/>
  <c r="BA36" i="20"/>
  <c r="BW36" i="20"/>
  <c r="E36" i="20"/>
  <c r="BR36" i="20"/>
  <c r="DA36" i="20"/>
  <c r="DJ36" i="20"/>
  <c r="CS36" i="20"/>
  <c r="AZ36" i="20"/>
  <c r="AR36" i="20"/>
  <c r="DM36" i="20"/>
  <c r="AM36" i="20"/>
  <c r="D36" i="20"/>
  <c r="U36" i="20"/>
  <c r="CL36" i="20"/>
  <c r="CA36" i="20"/>
  <c r="AN36" i="20"/>
  <c r="BS36" i="20"/>
  <c r="AI36" i="20"/>
  <c r="BG36" i="20"/>
  <c r="AK36" i="20"/>
  <c r="CD36" i="20"/>
  <c r="M36" i="20"/>
  <c r="P36" i="20"/>
  <c r="AB36" i="20"/>
  <c r="CQ36" i="20"/>
  <c r="G36" i="20"/>
  <c r="BH36" i="20"/>
  <c r="CP36" i="20"/>
  <c r="CC36" i="20"/>
  <c r="CX36" i="20"/>
  <c r="K36" i="20"/>
  <c r="BI36" i="20"/>
  <c r="BN36" i="20"/>
  <c r="O36" i="20"/>
  <c r="DI36" i="20"/>
  <c r="AF36" i="20"/>
  <c r="DN36" i="20"/>
  <c r="AT36" i="20"/>
  <c r="Q36" i="20"/>
  <c r="CJ36" i="20"/>
  <c r="AG36" i="20"/>
  <c r="F36" i="20"/>
  <c r="BX36" i="20"/>
  <c r="BE36" i="20"/>
  <c r="BT36" i="20"/>
  <c r="BY36" i="20"/>
  <c r="CO36" i="20"/>
  <c r="BU36" i="20"/>
  <c r="CM36" i="20"/>
  <c r="AO36" i="20"/>
  <c r="CH36" i="20"/>
  <c r="H36" i="20"/>
  <c r="BC36" i="20"/>
  <c r="AA36" i="20"/>
  <c r="Y36" i="20"/>
  <c r="BB36" i="20"/>
  <c r="BO36" i="20"/>
  <c r="DD36" i="20"/>
  <c r="BF36" i="20"/>
  <c r="AL36" i="20"/>
  <c r="BJ36" i="20"/>
  <c r="CG36" i="20"/>
  <c r="CV36" i="20"/>
  <c r="AS36" i="20"/>
  <c r="BZ36" i="20"/>
  <c r="V36" i="20"/>
  <c r="DK36" i="20"/>
  <c r="BM36" i="20"/>
  <c r="CI36" i="20"/>
  <c r="CW36" i="20"/>
  <c r="R36" i="20"/>
  <c r="AU36" i="20"/>
  <c r="CN36" i="20"/>
  <c r="BV36" i="20"/>
  <c r="CT36" i="20"/>
  <c r="CY36" i="20"/>
  <c r="DE36" i="20"/>
  <c r="DM93" i="20"/>
  <c r="W93" i="20"/>
  <c r="AV93" i="20"/>
  <c r="BU93" i="20"/>
  <c r="CT93" i="20"/>
  <c r="DS93" i="20"/>
  <c r="E93" i="20"/>
  <c r="AD93" i="20"/>
  <c r="G93" i="20"/>
  <c r="CZ93" i="20"/>
  <c r="J93" i="20"/>
  <c r="AI93" i="20"/>
  <c r="BH93" i="20"/>
  <c r="CG93" i="20"/>
  <c r="DF93" i="20"/>
  <c r="D93" i="20"/>
  <c r="Q93" i="20"/>
  <c r="AP93" i="20"/>
  <c r="CA93" i="20"/>
  <c r="DL93" i="20"/>
  <c r="V93" i="20"/>
  <c r="AU93" i="20"/>
  <c r="BT93" i="20"/>
  <c r="CS93" i="20"/>
  <c r="DR93" i="20"/>
  <c r="P93" i="20"/>
  <c r="AC93" i="20"/>
  <c r="BB93" i="20"/>
  <c r="H93" i="20"/>
  <c r="AF93" i="20"/>
  <c r="I93" i="20"/>
  <c r="AH93" i="20"/>
  <c r="BG93" i="20"/>
  <c r="CF93" i="20"/>
  <c r="DE93" i="20"/>
  <c r="O93" i="20"/>
  <c r="AB93" i="20"/>
  <c r="AO93" i="20"/>
  <c r="BN93" i="20"/>
  <c r="CB93" i="20"/>
  <c r="AR93" i="20"/>
  <c r="U93" i="20"/>
  <c r="AT93" i="20"/>
  <c r="BS93" i="20"/>
  <c r="CR93" i="20"/>
  <c r="DQ93" i="20"/>
  <c r="AA93" i="20"/>
  <c r="AN93" i="20"/>
  <c r="BA93" i="20"/>
  <c r="BZ93" i="20"/>
  <c r="S93" i="20"/>
  <c r="AS93" i="20"/>
  <c r="BR93" i="20"/>
  <c r="CQ93" i="20"/>
  <c r="DP93" i="20"/>
  <c r="Z93" i="20"/>
  <c r="AY93" i="20"/>
  <c r="BL93" i="20"/>
  <c r="BY93" i="20"/>
  <c r="CX93" i="20"/>
  <c r="T93" i="20"/>
  <c r="BE93" i="20"/>
  <c r="DC93" i="20"/>
  <c r="AL93" i="20"/>
  <c r="BX93" i="20"/>
  <c r="DJ93" i="20"/>
  <c r="BQ93" i="20"/>
  <c r="DO93" i="20"/>
  <c r="AX93" i="20"/>
  <c r="CJ93" i="20"/>
  <c r="BC93" i="20"/>
  <c r="CC93" i="20"/>
  <c r="L93" i="20"/>
  <c r="BJ93" i="20"/>
  <c r="CV93" i="20"/>
  <c r="BD93" i="20"/>
  <c r="CO93" i="20"/>
  <c r="X93" i="20"/>
  <c r="BV93" i="20"/>
  <c r="DH93" i="20"/>
  <c r="BO93" i="20"/>
  <c r="DA93" i="20"/>
  <c r="AJ93" i="20"/>
  <c r="CH93" i="20"/>
  <c r="DT93" i="20"/>
  <c r="BP93" i="20"/>
  <c r="CE93" i="20"/>
  <c r="CU93" i="20"/>
  <c r="AE93" i="20"/>
  <c r="DD93" i="20"/>
  <c r="DG93" i="20"/>
  <c r="CY93" i="20"/>
  <c r="M93" i="20"/>
  <c r="AZ93" i="20"/>
  <c r="AQ93" i="20"/>
  <c r="Y93" i="20"/>
  <c r="BM93" i="20"/>
  <c r="DK93" i="20"/>
  <c r="AK93" i="20"/>
  <c r="CK93" i="20"/>
  <c r="AG93" i="20"/>
  <c r="AW93" i="20"/>
  <c r="CW93" i="20"/>
  <c r="BF93" i="20"/>
  <c r="BI93" i="20"/>
  <c r="DI93" i="20"/>
  <c r="CP93" i="20"/>
  <c r="AM93" i="20"/>
  <c r="R93" i="20"/>
  <c r="DB93" i="20"/>
  <c r="BK93" i="20"/>
  <c r="CL93" i="20"/>
  <c r="CI93" i="20"/>
  <c r="CD93" i="20"/>
  <c r="DN93" i="20"/>
  <c r="K93" i="20"/>
  <c r="BW93" i="20"/>
  <c r="N93" i="20"/>
  <c r="F93" i="20"/>
  <c r="CM93" i="20"/>
  <c r="CN93" i="20"/>
  <c r="AR50" i="20"/>
  <c r="BQ50" i="20"/>
  <c r="CT50" i="20"/>
  <c r="CA50" i="20"/>
  <c r="AU50" i="20"/>
  <c r="M50" i="20"/>
  <c r="CY50" i="20"/>
  <c r="BT50" i="20"/>
  <c r="W50" i="20"/>
  <c r="DS50" i="20"/>
  <c r="BD50" i="20"/>
  <c r="CC50" i="20"/>
  <c r="O50" i="20"/>
  <c r="CS50" i="20"/>
  <c r="BM50" i="20"/>
  <c r="AE50" i="20"/>
  <c r="DO50" i="20"/>
  <c r="CL50" i="20"/>
  <c r="AO50" i="20"/>
  <c r="X50" i="20"/>
  <c r="BP50" i="20"/>
  <c r="CO50" i="20"/>
  <c r="AA50" i="20"/>
  <c r="DH50" i="20"/>
  <c r="CE50" i="20"/>
  <c r="AW50" i="20"/>
  <c r="Q50" i="20"/>
  <c r="DC50" i="20"/>
  <c r="BG50" i="20"/>
  <c r="AN50" i="20"/>
  <c r="CB50" i="20"/>
  <c r="DA50" i="20"/>
  <c r="AM50" i="20"/>
  <c r="J50" i="20"/>
  <c r="CV50" i="20"/>
  <c r="BO50" i="20"/>
  <c r="AI50" i="20"/>
  <c r="DQ50" i="20"/>
  <c r="BY50" i="20"/>
  <c r="AP50" i="20"/>
  <c r="CN50" i="20"/>
  <c r="DM50" i="20"/>
  <c r="AY50" i="20"/>
  <c r="AB50" i="20"/>
  <c r="DJ50" i="20"/>
  <c r="CG50" i="20"/>
  <c r="BA50" i="20"/>
  <c r="S50" i="20"/>
  <c r="CQ50" i="20"/>
  <c r="BF50" i="20"/>
  <c r="I50" i="20"/>
  <c r="BK50" i="20"/>
  <c r="K50" i="20"/>
  <c r="AH50" i="20"/>
  <c r="BC50" i="20"/>
  <c r="V50" i="20"/>
  <c r="U50" i="20"/>
  <c r="BW50" i="20"/>
  <c r="AC50" i="20"/>
  <c r="AZ50" i="20"/>
  <c r="BU50" i="20"/>
  <c r="BH50" i="20"/>
  <c r="AG50" i="20"/>
  <c r="CI50" i="20"/>
  <c r="L50" i="20"/>
  <c r="BR50" i="20"/>
  <c r="CM50" i="20"/>
  <c r="BX50" i="20"/>
  <c r="AS50" i="20"/>
  <c r="G50" i="20"/>
  <c r="AD50" i="20"/>
  <c r="CJ50" i="20"/>
  <c r="DD50" i="20"/>
  <c r="BZ50" i="20"/>
  <c r="BE50" i="20"/>
  <c r="Y50" i="20"/>
  <c r="AV50" i="20"/>
  <c r="BS50" i="20"/>
  <c r="DR50" i="20"/>
  <c r="CP50" i="20"/>
  <c r="N50" i="20"/>
  <c r="AQ50" i="20"/>
  <c r="BN50" i="20"/>
  <c r="CK50" i="20"/>
  <c r="E50" i="20"/>
  <c r="CR50" i="20"/>
  <c r="Z50" i="20"/>
  <c r="BI50" i="20"/>
  <c r="CF50" i="20"/>
  <c r="DB50" i="20"/>
  <c r="DF50" i="20"/>
  <c r="T50" i="20"/>
  <c r="AX50" i="20"/>
  <c r="BL50" i="20"/>
  <c r="DK50" i="20"/>
  <c r="R50" i="20"/>
  <c r="D50" i="20"/>
  <c r="AF50" i="20"/>
  <c r="BJ50" i="20"/>
  <c r="CD50" i="20"/>
  <c r="CX50" i="20"/>
  <c r="AJ50" i="20"/>
  <c r="DE50" i="20"/>
  <c r="DN50" i="20"/>
  <c r="F50" i="20"/>
  <c r="CH50" i="20"/>
  <c r="P50" i="20"/>
  <c r="H50" i="20"/>
  <c r="DP50" i="20"/>
  <c r="CZ50" i="20"/>
  <c r="BB50" i="20"/>
  <c r="DL50" i="20"/>
  <c r="AK50" i="20"/>
  <c r="BV50" i="20"/>
  <c r="DG50" i="20"/>
  <c r="AL50" i="20"/>
  <c r="DT50" i="20"/>
  <c r="AT50" i="20"/>
  <c r="CU50" i="20"/>
  <c r="DI50" i="20"/>
  <c r="CW50" i="20"/>
  <c r="AV78" i="20"/>
  <c r="BU78" i="20"/>
  <c r="CT78" i="20"/>
  <c r="DS78" i="20"/>
  <c r="E78" i="20"/>
  <c r="AD78" i="20"/>
  <c r="BC78" i="20"/>
  <c r="CB78" i="20"/>
  <c r="DA78" i="20"/>
  <c r="AU78" i="20"/>
  <c r="BH78" i="20"/>
  <c r="CG78" i="20"/>
  <c r="DF78" i="20"/>
  <c r="D78" i="20"/>
  <c r="Q78" i="20"/>
  <c r="AP78" i="20"/>
  <c r="BO78" i="20"/>
  <c r="CN78" i="20"/>
  <c r="DM78" i="20"/>
  <c r="DO78" i="20"/>
  <c r="CF78" i="20"/>
  <c r="DE78" i="20"/>
  <c r="O78" i="20"/>
  <c r="AB78" i="20"/>
  <c r="AO78" i="20"/>
  <c r="BN78" i="20"/>
  <c r="CM78" i="20"/>
  <c r="DL78" i="20"/>
  <c r="CP78" i="20"/>
  <c r="BG78" i="20"/>
  <c r="CR78" i="20"/>
  <c r="DQ78" i="20"/>
  <c r="AA78" i="20"/>
  <c r="AN78" i="20"/>
  <c r="BA78" i="20"/>
  <c r="BZ78" i="20"/>
  <c r="CY78" i="20"/>
  <c r="I78" i="20"/>
  <c r="W78" i="20"/>
  <c r="BR78" i="20"/>
  <c r="Y78" i="20"/>
  <c r="AX78" i="20"/>
  <c r="BW78" i="20"/>
  <c r="CJ78" i="20"/>
  <c r="CW78" i="20"/>
  <c r="G78" i="20"/>
  <c r="AF78" i="20"/>
  <c r="BE78" i="20"/>
  <c r="AI78" i="20"/>
  <c r="J78" i="20"/>
  <c r="DP78" i="20"/>
  <c r="DR78" i="20"/>
  <c r="DH78" i="20"/>
  <c r="DJ78" i="20"/>
  <c r="U78" i="20"/>
  <c r="DN78" i="20"/>
  <c r="M78" i="20"/>
  <c r="AM78" i="20"/>
  <c r="DT78" i="20"/>
  <c r="S78" i="20"/>
  <c r="AG78" i="20"/>
  <c r="BF78" i="20"/>
  <c r="AK78" i="20"/>
  <c r="AY78" i="20"/>
  <c r="AC78" i="20"/>
  <c r="AE78" i="20"/>
  <c r="AS78" i="20"/>
  <c r="BS78" i="20"/>
  <c r="AW78" i="20"/>
  <c r="BK78" i="20"/>
  <c r="BM78" i="20"/>
  <c r="AQ78" i="20"/>
  <c r="BQ78" i="20"/>
  <c r="CD78" i="20"/>
  <c r="BI78" i="20"/>
  <c r="CI78" i="20"/>
  <c r="BY78" i="20"/>
  <c r="CA78" i="20"/>
  <c r="CC78" i="20"/>
  <c r="CE78" i="20"/>
  <c r="X78" i="20"/>
  <c r="AL78" i="20"/>
  <c r="AZ78" i="20"/>
  <c r="R78" i="20"/>
  <c r="AR78" i="20"/>
  <c r="AH78" i="20"/>
  <c r="AJ78" i="20"/>
  <c r="BL78" i="20"/>
  <c r="BD78" i="20"/>
  <c r="BT78" i="20"/>
  <c r="BX78" i="20"/>
  <c r="BP78" i="20"/>
  <c r="DD78" i="20"/>
  <c r="CV78" i="20"/>
  <c r="CZ78" i="20"/>
  <c r="CS78" i="20"/>
  <c r="CK78" i="20"/>
  <c r="CO78" i="20"/>
  <c r="N78" i="20"/>
  <c r="DI78" i="20"/>
  <c r="V78" i="20"/>
  <c r="BJ78" i="20"/>
  <c r="BB78" i="20"/>
  <c r="DB78" i="20"/>
  <c r="CX78" i="20"/>
  <c r="DK78" i="20"/>
  <c r="H78" i="20"/>
  <c r="L78" i="20"/>
  <c r="T78" i="20"/>
  <c r="Z78" i="20"/>
  <c r="CQ78" i="20"/>
  <c r="F78" i="20"/>
  <c r="CL78" i="20"/>
  <c r="DC78" i="20"/>
  <c r="AT78" i="20"/>
  <c r="K78" i="20"/>
  <c r="CH78" i="20"/>
  <c r="CU78" i="20"/>
  <c r="DG78" i="20"/>
  <c r="BV78" i="20"/>
  <c r="P78" i="20"/>
  <c r="CX28" i="20"/>
  <c r="AB28" i="20"/>
  <c r="CS28" i="20"/>
  <c r="K28" i="20"/>
  <c r="BK28" i="20"/>
  <c r="E28" i="20"/>
  <c r="DL28" i="20"/>
  <c r="DA28" i="20"/>
  <c r="CH28" i="20"/>
  <c r="CA28" i="20"/>
  <c r="CT28" i="20"/>
  <c r="AU28" i="20"/>
  <c r="BQ28" i="20"/>
  <c r="DS28" i="20"/>
  <c r="T28" i="20"/>
  <c r="BV28" i="20"/>
  <c r="BE28" i="20"/>
  <c r="AT28" i="20"/>
  <c r="AA28" i="20"/>
  <c r="BL28" i="20"/>
  <c r="AN28" i="20"/>
  <c r="V28" i="20"/>
  <c r="AX28" i="20"/>
  <c r="BZ28" i="20"/>
  <c r="CK28" i="20"/>
  <c r="O28" i="20"/>
  <c r="DK28" i="20"/>
  <c r="CW28" i="20"/>
  <c r="CM28" i="20"/>
  <c r="CD28" i="20"/>
  <c r="CB28" i="20"/>
  <c r="DD28" i="20"/>
  <c r="CO28" i="20"/>
  <c r="AH28" i="20"/>
  <c r="AD28" i="20"/>
  <c r="BS28" i="20"/>
  <c r="CV28" i="20"/>
  <c r="AP28" i="20"/>
  <c r="BX28" i="20"/>
  <c r="BB28" i="20"/>
  <c r="AZ28" i="20"/>
  <c r="DQ28" i="20"/>
  <c r="BJ28" i="20"/>
  <c r="DN28" i="20"/>
  <c r="AS28" i="20"/>
  <c r="Z28" i="20"/>
  <c r="DH28" i="20"/>
  <c r="I28" i="20"/>
  <c r="CJ28" i="20"/>
  <c r="DG28" i="20"/>
  <c r="DB28" i="20"/>
  <c r="R28" i="20"/>
  <c r="CR28" i="20"/>
  <c r="J28" i="20"/>
  <c r="BC28" i="20"/>
  <c r="Y28" i="20"/>
  <c r="BO28" i="20"/>
  <c r="BU28" i="20"/>
  <c r="CZ28" i="20"/>
  <c r="CQ28" i="20"/>
  <c r="AJ28" i="20"/>
  <c r="AK28" i="20"/>
  <c r="DF28" i="20"/>
  <c r="BR28" i="20"/>
  <c r="AO28" i="20"/>
  <c r="L28" i="20"/>
  <c r="BN28" i="20"/>
  <c r="BW28" i="20"/>
  <c r="BA28" i="20"/>
  <c r="AE28" i="20"/>
  <c r="G28" i="20"/>
  <c r="CP28" i="20"/>
  <c r="U28" i="20"/>
  <c r="Q28" i="20"/>
  <c r="AC28" i="20"/>
  <c r="DJ28" i="20"/>
  <c r="CG28" i="20"/>
  <c r="DO28" i="20"/>
  <c r="AY28" i="20"/>
  <c r="BI28" i="20"/>
  <c r="DC28" i="20"/>
  <c r="DT28" i="20"/>
  <c r="CE28" i="20"/>
  <c r="N28" i="20"/>
  <c r="CN28" i="20"/>
  <c r="H28" i="20"/>
  <c r="P28" i="20"/>
  <c r="AL28" i="20"/>
  <c r="F28" i="20"/>
  <c r="AV28" i="20"/>
  <c r="AW28" i="20"/>
  <c r="CL28" i="20"/>
  <c r="BG28" i="20"/>
  <c r="DR28" i="20"/>
  <c r="AF28" i="20"/>
  <c r="AG28" i="20"/>
  <c r="CU28" i="20"/>
  <c r="X28" i="20"/>
  <c r="W28" i="20"/>
  <c r="CF28" i="20"/>
  <c r="BM28" i="20"/>
  <c r="AQ28" i="20"/>
  <c r="CY28" i="20"/>
  <c r="BD28" i="20"/>
  <c r="DP28" i="20"/>
  <c r="S28" i="20"/>
  <c r="BT28" i="20"/>
  <c r="D28" i="20"/>
  <c r="M28" i="20"/>
  <c r="BP28" i="20"/>
  <c r="BF28" i="20"/>
  <c r="DM28" i="20"/>
  <c r="DI28" i="20"/>
  <c r="BY28" i="20"/>
  <c r="CI28" i="20"/>
  <c r="AM28" i="20"/>
  <c r="DE28" i="20"/>
  <c r="CC28" i="20"/>
  <c r="BH28" i="20"/>
  <c r="AR28" i="20"/>
  <c r="AI28" i="20"/>
  <c r="CN16" i="20"/>
  <c r="CV16" i="20"/>
  <c r="P16" i="20"/>
  <c r="CT16" i="20"/>
  <c r="AJ16" i="20"/>
  <c r="BF16" i="20"/>
  <c r="U16" i="20"/>
  <c r="CM16" i="20"/>
  <c r="AQ16" i="20"/>
  <c r="N16" i="20"/>
  <c r="DR16" i="20"/>
  <c r="R16" i="20"/>
  <c r="BG16" i="20"/>
  <c r="DT16" i="20"/>
  <c r="CX16" i="20"/>
  <c r="AW16" i="20"/>
  <c r="AT16" i="20"/>
  <c r="CI16" i="20"/>
  <c r="Z16" i="20"/>
  <c r="DM16" i="20"/>
  <c r="CS16" i="20"/>
  <c r="DQ16" i="20"/>
  <c r="CO16" i="20"/>
  <c r="DK16" i="20"/>
  <c r="CH16" i="20"/>
  <c r="CU16" i="20"/>
  <c r="BY16" i="20"/>
  <c r="DP16" i="20"/>
  <c r="CR16" i="20"/>
  <c r="BS16" i="20"/>
  <c r="DJ16" i="20"/>
  <c r="K16" i="20"/>
  <c r="DI16" i="20"/>
  <c r="J16" i="20"/>
  <c r="E16" i="20"/>
  <c r="AC16" i="20"/>
  <c r="BN16" i="20"/>
  <c r="AN16" i="20"/>
  <c r="W16" i="20"/>
  <c r="V16" i="20"/>
  <c r="CD16" i="20"/>
  <c r="O16" i="20"/>
  <c r="X16" i="20"/>
  <c r="CG16" i="20"/>
  <c r="Y16" i="20"/>
  <c r="BT16" i="20"/>
  <c r="BP16" i="20"/>
  <c r="DG16" i="20"/>
  <c r="BI16" i="20"/>
  <c r="AG16" i="20"/>
  <c r="DS16" i="20"/>
  <c r="BB16" i="20"/>
  <c r="CQ16" i="20"/>
  <c r="AM16" i="20"/>
  <c r="AL16" i="20"/>
  <c r="AV16" i="20"/>
  <c r="BR16" i="20"/>
  <c r="D16" i="20"/>
  <c r="AX16" i="20"/>
  <c r="AU16" i="20"/>
  <c r="H16" i="20"/>
  <c r="T16" i="20"/>
  <c r="DC16" i="20"/>
  <c r="CK16" i="20"/>
  <c r="S16" i="20"/>
  <c r="Q16" i="20"/>
  <c r="CC16" i="20"/>
  <c r="DA16" i="20"/>
  <c r="AA16" i="20"/>
  <c r="BU16" i="20"/>
  <c r="AS16" i="20"/>
  <c r="CW16" i="20"/>
  <c r="DB16" i="20"/>
  <c r="M16" i="20"/>
  <c r="CZ16" i="20"/>
  <c r="BD16" i="20"/>
  <c r="DF16" i="20"/>
  <c r="AB16" i="20"/>
  <c r="BE16" i="20"/>
  <c r="DL16" i="20"/>
  <c r="CB16" i="20"/>
  <c r="BM16" i="20"/>
  <c r="AE16" i="20"/>
  <c r="BX16" i="20"/>
  <c r="BH16" i="20"/>
  <c r="AF16" i="20"/>
  <c r="BC16" i="20"/>
  <c r="BZ16" i="20"/>
  <c r="DO16" i="20"/>
  <c r="BO16" i="20"/>
  <c r="G16" i="20"/>
  <c r="BK16" i="20"/>
  <c r="DN16" i="20"/>
  <c r="F16" i="20"/>
  <c r="AI16" i="20"/>
  <c r="CP16" i="20"/>
  <c r="AY16" i="20"/>
  <c r="BJ16" i="20"/>
  <c r="AH16" i="20"/>
  <c r="BL16" i="20"/>
  <c r="AD16" i="20"/>
  <c r="AZ16" i="20"/>
  <c r="DH16" i="20"/>
  <c r="DE16" i="20"/>
  <c r="BQ16" i="20"/>
  <c r="CJ16" i="20"/>
  <c r="CL16" i="20"/>
  <c r="AK16" i="20"/>
  <c r="I16" i="20"/>
  <c r="BA16" i="20"/>
  <c r="DD16" i="20"/>
  <c r="AO16" i="20"/>
  <c r="CY16" i="20"/>
  <c r="CF16" i="20"/>
  <c r="AR16" i="20"/>
  <c r="CA16" i="20"/>
  <c r="BV16" i="20"/>
  <c r="L16" i="20"/>
  <c r="BW16" i="20"/>
  <c r="AP16" i="20"/>
  <c r="CE16" i="20"/>
  <c r="BR67" i="20"/>
  <c r="CQ67" i="20"/>
  <c r="DP67" i="20"/>
  <c r="P67" i="20"/>
  <c r="AC67" i="20"/>
  <c r="BC67" i="20"/>
  <c r="CI67" i="20"/>
  <c r="AL67" i="20"/>
  <c r="O67" i="20"/>
  <c r="DF67" i="20"/>
  <c r="CD67" i="20"/>
  <c r="DC67" i="20"/>
  <c r="M67" i="20"/>
  <c r="AB67" i="20"/>
  <c r="AO67" i="20"/>
  <c r="BO67" i="20"/>
  <c r="DL67" i="20"/>
  <c r="BN67" i="20"/>
  <c r="AR67" i="20"/>
  <c r="DG67" i="20"/>
  <c r="CP67" i="20"/>
  <c r="DO67" i="20"/>
  <c r="Y67" i="20"/>
  <c r="AN67" i="20"/>
  <c r="BA67" i="20"/>
  <c r="CA67" i="20"/>
  <c r="AF67" i="20"/>
  <c r="CO67" i="20"/>
  <c r="BV67" i="20"/>
  <c r="U67" i="20"/>
  <c r="DN67" i="20"/>
  <c r="X67" i="20"/>
  <c r="AW67" i="20"/>
  <c r="BL67" i="20"/>
  <c r="BY67" i="20"/>
  <c r="CY67" i="20"/>
  <c r="CL67" i="20"/>
  <c r="I67" i="20"/>
  <c r="R67" i="20"/>
  <c r="AY67" i="20"/>
  <c r="J67" i="20"/>
  <c r="CE67" i="20"/>
  <c r="CG67" i="20"/>
  <c r="Q67" i="20"/>
  <c r="BD67" i="20"/>
  <c r="H67" i="20"/>
  <c r="CZ67" i="20"/>
  <c r="V67" i="20"/>
  <c r="L67" i="20"/>
  <c r="CS67" i="20"/>
  <c r="BM67" i="20"/>
  <c r="CH67" i="20"/>
  <c r="DS67" i="20"/>
  <c r="T67" i="20"/>
  <c r="AT67" i="20"/>
  <c r="AV67" i="20"/>
  <c r="DQ67" i="20"/>
  <c r="CW67" i="20"/>
  <c r="AD67" i="20"/>
  <c r="BP67" i="20"/>
  <c r="BZ67" i="20"/>
  <c r="BF67" i="20"/>
  <c r="BH67" i="20"/>
  <c r="D67" i="20"/>
  <c r="DI67" i="20"/>
  <c r="BE67" i="20"/>
  <c r="CT67" i="20"/>
  <c r="DA67" i="20"/>
  <c r="AI67" i="20"/>
  <c r="DD67" i="20"/>
  <c r="CV67" i="20"/>
  <c r="AQ67" i="20"/>
  <c r="AG67" i="20"/>
  <c r="CU67" i="20"/>
  <c r="CC67" i="20"/>
  <c r="BG67" i="20"/>
  <c r="CJ67" i="20"/>
  <c r="BJ67" i="20"/>
  <c r="BW67" i="20"/>
  <c r="BS67" i="20"/>
  <c r="DH67" i="20"/>
  <c r="DM67" i="20"/>
  <c r="AX67" i="20"/>
  <c r="AJ67" i="20"/>
  <c r="DT67" i="20"/>
  <c r="F67" i="20"/>
  <c r="Z67" i="20"/>
  <c r="BT67" i="20"/>
  <c r="E67" i="20"/>
  <c r="BK67" i="20"/>
  <c r="BB67" i="20"/>
  <c r="CF67" i="20"/>
  <c r="CK67" i="20"/>
  <c r="CN67" i="20"/>
  <c r="CB67" i="20"/>
  <c r="DB67" i="20"/>
  <c r="BU67" i="20"/>
  <c r="CM67" i="20"/>
  <c r="AP67" i="20"/>
  <c r="K67" i="20"/>
  <c r="DK67" i="20"/>
  <c r="W67" i="20"/>
  <c r="AA67" i="20"/>
  <c r="AU67" i="20"/>
  <c r="DJ67" i="20"/>
  <c r="CR67" i="20"/>
  <c r="DR67" i="20"/>
  <c r="AK67" i="20"/>
  <c r="AM67" i="20"/>
  <c r="DE67" i="20"/>
  <c r="BQ67" i="20"/>
  <c r="BX67" i="20"/>
  <c r="G67" i="20"/>
  <c r="S67" i="20"/>
  <c r="AE67" i="20"/>
  <c r="N67" i="20"/>
  <c r="AZ67" i="20"/>
  <c r="CX67" i="20"/>
  <c r="AS67" i="20"/>
  <c r="AH67" i="20"/>
  <c r="BI67" i="20"/>
  <c r="CX127" i="20"/>
  <c r="H127" i="20"/>
  <c r="AG127" i="20"/>
  <c r="BF127" i="20"/>
  <c r="CE127" i="20"/>
  <c r="DD127" i="20"/>
  <c r="N127" i="20"/>
  <c r="AM127" i="20"/>
  <c r="DI127" i="20"/>
  <c r="AC127" i="20"/>
  <c r="DJ127" i="20"/>
  <c r="T127" i="20"/>
  <c r="AS127" i="20"/>
  <c r="BR127" i="20"/>
  <c r="CQ127" i="20"/>
  <c r="DP127" i="20"/>
  <c r="Z127" i="20"/>
  <c r="AY127" i="20"/>
  <c r="BM127" i="20"/>
  <c r="CW127" i="20"/>
  <c r="G127" i="20"/>
  <c r="AF127" i="20"/>
  <c r="BE127" i="20"/>
  <c r="CD127" i="20"/>
  <c r="DC127" i="20"/>
  <c r="M127" i="20"/>
  <c r="AL127" i="20"/>
  <c r="BK127" i="20"/>
  <c r="D127" i="20"/>
  <c r="AO127" i="20"/>
  <c r="S127" i="20"/>
  <c r="AR127" i="20"/>
  <c r="BQ127" i="20"/>
  <c r="CP127" i="20"/>
  <c r="DO127" i="20"/>
  <c r="Y127" i="20"/>
  <c r="AX127" i="20"/>
  <c r="BW127" i="20"/>
  <c r="BX127" i="20"/>
  <c r="AN127" i="20"/>
  <c r="F127" i="20"/>
  <c r="AE127" i="20"/>
  <c r="BD127" i="20"/>
  <c r="CC127" i="20"/>
  <c r="DB127" i="20"/>
  <c r="L127" i="20"/>
  <c r="AK127" i="20"/>
  <c r="BJ127" i="20"/>
  <c r="CI127" i="20"/>
  <c r="E127" i="20"/>
  <c r="DH127" i="20"/>
  <c r="CA127" i="20"/>
  <c r="DA127" i="20"/>
  <c r="BS127" i="20"/>
  <c r="CS127" i="20"/>
  <c r="DS127" i="20"/>
  <c r="CM127" i="20"/>
  <c r="DM127" i="20"/>
  <c r="X127" i="20"/>
  <c r="DE127" i="20"/>
  <c r="AZ127" i="20"/>
  <c r="R127" i="20"/>
  <c r="CY127" i="20"/>
  <c r="J127" i="20"/>
  <c r="AJ127" i="20"/>
  <c r="DQ127" i="20"/>
  <c r="DT127" i="20"/>
  <c r="AD127" i="20"/>
  <c r="DK127" i="20"/>
  <c r="V127" i="20"/>
  <c r="AV127" i="20"/>
  <c r="BV127" i="20"/>
  <c r="BA127" i="20"/>
  <c r="AP127" i="20"/>
  <c r="BP127" i="20"/>
  <c r="AH127" i="20"/>
  <c r="BH127" i="20"/>
  <c r="CH127" i="20"/>
  <c r="BL127" i="20"/>
  <c r="BB127" i="20"/>
  <c r="CB127" i="20"/>
  <c r="AT127" i="20"/>
  <c r="BT127" i="20"/>
  <c r="CT127" i="20"/>
  <c r="BY127" i="20"/>
  <c r="BN127" i="20"/>
  <c r="CN127" i="20"/>
  <c r="DN127" i="20"/>
  <c r="CF127" i="20"/>
  <c r="DF127" i="20"/>
  <c r="P127" i="20"/>
  <c r="CL127" i="20"/>
  <c r="DL127" i="20"/>
  <c r="W127" i="20"/>
  <c r="AW127" i="20"/>
  <c r="O127" i="20"/>
  <c r="Q127" i="20"/>
  <c r="AQ127" i="20"/>
  <c r="I127" i="20"/>
  <c r="AI127" i="20"/>
  <c r="BI127" i="20"/>
  <c r="AA127" i="20"/>
  <c r="CK127" i="20"/>
  <c r="BO127" i="20"/>
  <c r="DG127" i="20"/>
  <c r="CZ127" i="20"/>
  <c r="CJ127" i="20"/>
  <c r="U127" i="20"/>
  <c r="AB127" i="20"/>
  <c r="CO127" i="20"/>
  <c r="CV127" i="20"/>
  <c r="BG127" i="20"/>
  <c r="K127" i="20"/>
  <c r="CR127" i="20"/>
  <c r="AU127" i="20"/>
  <c r="BU127" i="20"/>
  <c r="CG127" i="20"/>
  <c r="BZ127" i="20"/>
  <c r="DR127" i="20"/>
  <c r="BC127" i="20"/>
  <c r="CU127" i="20"/>
  <c r="CQ66" i="20"/>
  <c r="DP66" i="20"/>
  <c r="Z66" i="20"/>
  <c r="AN66" i="20"/>
  <c r="CW66" i="20"/>
  <c r="G66" i="20"/>
  <c r="BE66" i="20"/>
  <c r="BO66" i="20"/>
  <c r="CA66" i="20"/>
  <c r="CI66" i="20"/>
  <c r="DC66" i="20"/>
  <c r="M66" i="20"/>
  <c r="AL66" i="20"/>
  <c r="AZ66" i="20"/>
  <c r="DI66" i="20"/>
  <c r="H66" i="20"/>
  <c r="CM66" i="20"/>
  <c r="CU66" i="20"/>
  <c r="DB66" i="20"/>
  <c r="CJ66" i="20"/>
  <c r="DO66" i="20"/>
  <c r="Y66" i="20"/>
  <c r="AX66" i="20"/>
  <c r="BL66" i="20"/>
  <c r="F66" i="20"/>
  <c r="T66" i="20"/>
  <c r="DN66" i="20"/>
  <c r="AG66" i="20"/>
  <c r="I66" i="20"/>
  <c r="DK66" i="20"/>
  <c r="L66" i="20"/>
  <c r="AK66" i="20"/>
  <c r="BJ66" i="20"/>
  <c r="BX66" i="20"/>
  <c r="R66" i="20"/>
  <c r="AF66" i="20"/>
  <c r="V66" i="20"/>
  <c r="BQ66" i="20"/>
  <c r="AS66" i="20"/>
  <c r="DM66" i="20"/>
  <c r="X66" i="20"/>
  <c r="AW66" i="20"/>
  <c r="BV66" i="20"/>
  <c r="E66" i="20"/>
  <c r="AD66" i="20"/>
  <c r="AR66" i="20"/>
  <c r="BF66" i="20"/>
  <c r="CV66" i="20"/>
  <c r="CC66" i="20"/>
  <c r="O66" i="20"/>
  <c r="K66" i="20"/>
  <c r="CR66" i="20"/>
  <c r="DR66" i="20"/>
  <c r="BB66" i="20"/>
  <c r="U66" i="20"/>
  <c r="BW66" i="20"/>
  <c r="W66" i="20"/>
  <c r="DD66" i="20"/>
  <c r="D66" i="20"/>
  <c r="BN66" i="20"/>
  <c r="CO66" i="20"/>
  <c r="DA66" i="20"/>
  <c r="AI66" i="20"/>
  <c r="BI66" i="20"/>
  <c r="P66" i="20"/>
  <c r="BZ66" i="20"/>
  <c r="DS66" i="20"/>
  <c r="AQ66" i="20"/>
  <c r="AU66" i="20"/>
  <c r="BU66" i="20"/>
  <c r="AB66" i="20"/>
  <c r="CL66" i="20"/>
  <c r="AA66" i="20"/>
  <c r="DG66" i="20"/>
  <c r="BG66" i="20"/>
  <c r="CG66" i="20"/>
  <c r="Q66" i="20"/>
  <c r="CX66" i="20"/>
  <c r="BK66" i="20"/>
  <c r="J66" i="20"/>
  <c r="BS66" i="20"/>
  <c r="CS66" i="20"/>
  <c r="AC66" i="20"/>
  <c r="DJ66" i="20"/>
  <c r="CP66" i="20"/>
  <c r="AT66" i="20"/>
  <c r="CE66" i="20"/>
  <c r="DE66" i="20"/>
  <c r="AO66" i="20"/>
  <c r="BD66" i="20"/>
  <c r="DT66" i="20"/>
  <c r="CD66" i="20"/>
  <c r="AV66" i="20"/>
  <c r="N66" i="20"/>
  <c r="BM66" i="20"/>
  <c r="CB66" i="20"/>
  <c r="AH66" i="20"/>
  <c r="AY66" i="20"/>
  <c r="BH66" i="20"/>
  <c r="CH66" i="20"/>
  <c r="BY66" i="20"/>
  <c r="CN66" i="20"/>
  <c r="BR66" i="20"/>
  <c r="BC66" i="20"/>
  <c r="AP66" i="20"/>
  <c r="CF66" i="20"/>
  <c r="DQ66" i="20"/>
  <c r="BP66" i="20"/>
  <c r="DH66" i="20"/>
  <c r="CZ66" i="20"/>
  <c r="DL66" i="20"/>
  <c r="AJ66" i="20"/>
  <c r="AE66" i="20"/>
  <c r="AM66" i="20"/>
  <c r="BT66" i="20"/>
  <c r="CY66" i="20"/>
  <c r="CT66" i="20"/>
  <c r="S66" i="20"/>
  <c r="DF66" i="20"/>
  <c r="BA66" i="20"/>
  <c r="CK66" i="20"/>
  <c r="AI35" i="20"/>
  <c r="BH35" i="20"/>
  <c r="CG35" i="20"/>
  <c r="DF35" i="20"/>
  <c r="D35" i="20"/>
  <c r="Q35" i="20"/>
  <c r="AP35" i="20"/>
  <c r="BO35" i="20"/>
  <c r="CN35" i="20"/>
  <c r="J35" i="20"/>
  <c r="AU35" i="20"/>
  <c r="BT35" i="20"/>
  <c r="CS35" i="20"/>
  <c r="DR35" i="20"/>
  <c r="P35" i="20"/>
  <c r="AC35" i="20"/>
  <c r="BB35" i="20"/>
  <c r="CA35" i="20"/>
  <c r="CZ35" i="20"/>
  <c r="CD35" i="20"/>
  <c r="BG35" i="20"/>
  <c r="CF35" i="20"/>
  <c r="DE35" i="20"/>
  <c r="O35" i="20"/>
  <c r="AB35" i="20"/>
  <c r="AO35" i="20"/>
  <c r="BN35" i="20"/>
  <c r="CM35" i="20"/>
  <c r="DL35" i="20"/>
  <c r="U35" i="20"/>
  <c r="BS35" i="20"/>
  <c r="CR35" i="20"/>
  <c r="DQ35" i="20"/>
  <c r="AA35" i="20"/>
  <c r="AN35" i="20"/>
  <c r="BA35" i="20"/>
  <c r="BZ35" i="20"/>
  <c r="CY35" i="20"/>
  <c r="AS35" i="20"/>
  <c r="CO35" i="20"/>
  <c r="CE35" i="20"/>
  <c r="DD35" i="20"/>
  <c r="N35" i="20"/>
  <c r="AM35" i="20"/>
  <c r="AZ35" i="20"/>
  <c r="BM35" i="20"/>
  <c r="CL35" i="20"/>
  <c r="DK35" i="20"/>
  <c r="DM35" i="20"/>
  <c r="BF35" i="20"/>
  <c r="DC35" i="20"/>
  <c r="BU35" i="20"/>
  <c r="CU35" i="20"/>
  <c r="CW35" i="20"/>
  <c r="H35" i="20"/>
  <c r="I35" i="20"/>
  <c r="DO35" i="20"/>
  <c r="Z35" i="20"/>
  <c r="DG35" i="20"/>
  <c r="DI35" i="20"/>
  <c r="T35" i="20"/>
  <c r="CC35" i="20"/>
  <c r="L35" i="20"/>
  <c r="AL35" i="20"/>
  <c r="DS35" i="20"/>
  <c r="F35" i="20"/>
  <c r="AF35" i="20"/>
  <c r="CP35" i="20"/>
  <c r="DP35" i="20"/>
  <c r="BK35" i="20"/>
  <c r="R35" i="20"/>
  <c r="CB35" i="20"/>
  <c r="CV35" i="20"/>
  <c r="BJ35" i="20"/>
  <c r="AQ35" i="20"/>
  <c r="M35" i="20"/>
  <c r="BW35" i="20"/>
  <c r="AD35" i="20"/>
  <c r="AT35" i="20"/>
  <c r="AE35" i="20"/>
  <c r="DB35" i="20"/>
  <c r="Y35" i="20"/>
  <c r="CI35" i="20"/>
  <c r="CX35" i="20"/>
  <c r="DN35" i="20"/>
  <c r="AX35" i="20"/>
  <c r="AK35" i="20"/>
  <c r="BL35" i="20"/>
  <c r="DJ35" i="20"/>
  <c r="BE35" i="20"/>
  <c r="AW35" i="20"/>
  <c r="BX35" i="20"/>
  <c r="G35" i="20"/>
  <c r="BQ35" i="20"/>
  <c r="DA35" i="20"/>
  <c r="W35" i="20"/>
  <c r="DH35" i="20"/>
  <c r="BI35" i="20"/>
  <c r="CJ35" i="20"/>
  <c r="S35" i="20"/>
  <c r="BR35" i="20"/>
  <c r="K35" i="20"/>
  <c r="CQ35" i="20"/>
  <c r="BV35" i="20"/>
  <c r="DT35" i="20"/>
  <c r="BC35" i="20"/>
  <c r="AG35" i="20"/>
  <c r="X35" i="20"/>
  <c r="CH35" i="20"/>
  <c r="E35" i="20"/>
  <c r="AR35" i="20"/>
  <c r="V35" i="20"/>
  <c r="AJ35" i="20"/>
  <c r="CT35" i="20"/>
  <c r="BY35" i="20"/>
  <c r="BD35" i="20"/>
  <c r="AH35" i="20"/>
  <c r="AV35" i="20"/>
  <c r="AY35" i="20"/>
  <c r="CK35" i="20"/>
  <c r="BP35" i="20"/>
  <c r="CQ79" i="20"/>
  <c r="DP79" i="20"/>
  <c r="Z79" i="20"/>
  <c r="AY79" i="20"/>
  <c r="BL79" i="20"/>
  <c r="BY79" i="20"/>
  <c r="CX79" i="20"/>
  <c r="H79" i="20"/>
  <c r="DO79" i="20"/>
  <c r="Y79" i="20"/>
  <c r="AX79" i="20"/>
  <c r="BW79" i="20"/>
  <c r="CJ79" i="20"/>
  <c r="CW79" i="20"/>
  <c r="G79" i="20"/>
  <c r="AF79" i="20"/>
  <c r="L79" i="20"/>
  <c r="AK79" i="20"/>
  <c r="BJ79" i="20"/>
  <c r="CI79" i="20"/>
  <c r="CV79" i="20"/>
  <c r="DI79" i="20"/>
  <c r="S79" i="20"/>
  <c r="X79" i="20"/>
  <c r="AW79" i="20"/>
  <c r="BV79" i="20"/>
  <c r="CU79" i="20"/>
  <c r="DH79" i="20"/>
  <c r="F79" i="20"/>
  <c r="AE79" i="20"/>
  <c r="W79" i="20"/>
  <c r="AV79" i="20"/>
  <c r="BU79" i="20"/>
  <c r="CT79" i="20"/>
  <c r="DS79" i="20"/>
  <c r="E79" i="20"/>
  <c r="AD79" i="20"/>
  <c r="BC79" i="20"/>
  <c r="CB79" i="20"/>
  <c r="BG79" i="20"/>
  <c r="CG79" i="20"/>
  <c r="BK79" i="20"/>
  <c r="BA79" i="20"/>
  <c r="CA79" i="20"/>
  <c r="DM79" i="20"/>
  <c r="CO79" i="20"/>
  <c r="BS79" i="20"/>
  <c r="CS79" i="20"/>
  <c r="DG79" i="20"/>
  <c r="BM79" i="20"/>
  <c r="CM79" i="20"/>
  <c r="AT79" i="20"/>
  <c r="V79" i="20"/>
  <c r="CE79" i="20"/>
  <c r="DE79" i="20"/>
  <c r="D79" i="20"/>
  <c r="CK79" i="20"/>
  <c r="CY79" i="20"/>
  <c r="DN79" i="20"/>
  <c r="CP79" i="20"/>
  <c r="DC79" i="20"/>
  <c r="DQ79" i="20"/>
  <c r="P79" i="20"/>
  <c r="R79" i="20"/>
  <c r="DK79" i="20"/>
  <c r="BE79" i="20"/>
  <c r="AG79" i="20"/>
  <c r="AJ79" i="20"/>
  <c r="N79" i="20"/>
  <c r="AB79" i="20"/>
  <c r="AP79" i="20"/>
  <c r="T79" i="20"/>
  <c r="BF79" i="20"/>
  <c r="AH79" i="20"/>
  <c r="BT79" i="20"/>
  <c r="AM79" i="20"/>
  <c r="DJ79" i="20"/>
  <c r="I79" i="20"/>
  <c r="CF79" i="20"/>
  <c r="AN79" i="20"/>
  <c r="AQ79" i="20"/>
  <c r="CC79" i="20"/>
  <c r="CR79" i="20"/>
  <c r="AZ79" i="20"/>
  <c r="BO79" i="20"/>
  <c r="J79" i="20"/>
  <c r="DD79" i="20"/>
  <c r="BX79" i="20"/>
  <c r="AR79" i="20"/>
  <c r="CD79" i="20"/>
  <c r="M79" i="20"/>
  <c r="DT79" i="20"/>
  <c r="BD79" i="20"/>
  <c r="U79" i="20"/>
  <c r="BI79" i="20"/>
  <c r="Q79" i="20"/>
  <c r="BP79" i="20"/>
  <c r="DA79" i="20"/>
  <c r="AL79" i="20"/>
  <c r="AC79" i="20"/>
  <c r="CN79" i="20"/>
  <c r="DB79" i="20"/>
  <c r="K79" i="20"/>
  <c r="DF79" i="20"/>
  <c r="BB79" i="20"/>
  <c r="DL79" i="20"/>
  <c r="AI79" i="20"/>
  <c r="DR79" i="20"/>
  <c r="BN79" i="20"/>
  <c r="AS79" i="20"/>
  <c r="O79" i="20"/>
  <c r="BR79" i="20"/>
  <c r="AA79" i="20"/>
  <c r="AO79" i="20"/>
  <c r="BZ79" i="20"/>
  <c r="BQ79" i="20"/>
  <c r="CL79" i="20"/>
  <c r="CZ79" i="20"/>
  <c r="AU79" i="20"/>
  <c r="BH79" i="20"/>
  <c r="CH79" i="20"/>
  <c r="G20" i="20"/>
  <c r="AF20" i="20"/>
  <c r="BJ20" i="20"/>
  <c r="AV20" i="20"/>
  <c r="K20" i="20"/>
  <c r="CW20" i="20"/>
  <c r="BW20" i="20"/>
  <c r="AS20" i="20"/>
  <c r="X20" i="20"/>
  <c r="BH20" i="20"/>
  <c r="S20" i="20"/>
  <c r="AR20" i="20"/>
  <c r="BV20" i="20"/>
  <c r="BN20" i="20"/>
  <c r="AG20" i="20"/>
  <c r="DM20" i="20"/>
  <c r="CK20" i="20"/>
  <c r="BI20" i="20"/>
  <c r="CQ20" i="20"/>
  <c r="BS20" i="20"/>
  <c r="D20" i="20"/>
  <c r="AE20" i="20"/>
  <c r="BD20" i="20"/>
  <c r="F20" i="20"/>
  <c r="CE20" i="20"/>
  <c r="AY20" i="20"/>
  <c r="O20" i="20"/>
  <c r="DA20" i="20"/>
  <c r="BZ20" i="20"/>
  <c r="AH20" i="20"/>
  <c r="DQ20" i="20"/>
  <c r="P20" i="20"/>
  <c r="AQ20" i="20"/>
  <c r="BP20" i="20"/>
  <c r="Y20" i="20"/>
  <c r="CS20" i="20"/>
  <c r="BR20" i="20"/>
  <c r="AJ20" i="20"/>
  <c r="DO20" i="20"/>
  <c r="CP20" i="20"/>
  <c r="CV20" i="20"/>
  <c r="AB20" i="20"/>
  <c r="BC20" i="20"/>
  <c r="CB20" i="20"/>
  <c r="AU20" i="20"/>
  <c r="DG20" i="20"/>
  <c r="CG20" i="20"/>
  <c r="BE20" i="20"/>
  <c r="U20" i="20"/>
  <c r="DD20" i="20"/>
  <c r="AP20" i="20"/>
  <c r="E20" i="20"/>
  <c r="CA20" i="20"/>
  <c r="CZ20" i="20"/>
  <c r="CD20" i="20"/>
  <c r="AD20" i="20"/>
  <c r="DI20" i="20"/>
  <c r="CJ20" i="20"/>
  <c r="BG20" i="20"/>
  <c r="BY20" i="20"/>
  <c r="AT20" i="20"/>
  <c r="Q20" i="20"/>
  <c r="DL20" i="20"/>
  <c r="AW20" i="20"/>
  <c r="CX20" i="20"/>
  <c r="CC20" i="20"/>
  <c r="AC20" i="20"/>
  <c r="N20" i="20"/>
  <c r="BQ20" i="20"/>
  <c r="DN20" i="20"/>
  <c r="L20" i="20"/>
  <c r="AO20" i="20"/>
  <c r="Z20" i="20"/>
  <c r="CF20" i="20"/>
  <c r="R20" i="20"/>
  <c r="CH20" i="20"/>
  <c r="BA20" i="20"/>
  <c r="AL20" i="20"/>
  <c r="CT20" i="20"/>
  <c r="AK20" i="20"/>
  <c r="V20" i="20"/>
  <c r="BM20" i="20"/>
  <c r="AX20" i="20"/>
  <c r="DH20" i="20"/>
  <c r="BF20" i="20"/>
  <c r="CO20" i="20"/>
  <c r="T20" i="20"/>
  <c r="BB20" i="20"/>
  <c r="DE20" i="20"/>
  <c r="CN20" i="20"/>
  <c r="BT20" i="20"/>
  <c r="AZ20" i="20"/>
  <c r="BL20" i="20"/>
  <c r="CI20" i="20"/>
  <c r="DJ20" i="20"/>
  <c r="CR20" i="20"/>
  <c r="BU20" i="20"/>
  <c r="BK20" i="20"/>
  <c r="DF20" i="20"/>
  <c r="AM20" i="20"/>
  <c r="DS20" i="20"/>
  <c r="DT20" i="20"/>
  <c r="BX20" i="20"/>
  <c r="AN20" i="20"/>
  <c r="I20" i="20"/>
  <c r="CL20" i="20"/>
  <c r="CM20" i="20"/>
  <c r="J20" i="20"/>
  <c r="DP20" i="20"/>
  <c r="CY20" i="20"/>
  <c r="CU20" i="20"/>
  <c r="W20" i="20"/>
  <c r="DR20" i="20"/>
  <c r="DK20" i="20"/>
  <c r="DC20" i="20"/>
  <c r="H20" i="20"/>
  <c r="BO20" i="20"/>
  <c r="AA20" i="20"/>
  <c r="M20" i="20"/>
  <c r="AI20" i="20"/>
  <c r="DB20" i="20"/>
  <c r="CE122" i="20"/>
  <c r="DD122" i="20"/>
  <c r="N122" i="20"/>
  <c r="AM122" i="20"/>
  <c r="AZ122" i="20"/>
  <c r="BM122" i="20"/>
  <c r="CL122" i="20"/>
  <c r="DK122" i="20"/>
  <c r="CC122" i="20"/>
  <c r="DM122" i="20"/>
  <c r="CQ122" i="20"/>
  <c r="DP122" i="20"/>
  <c r="Z122" i="20"/>
  <c r="AY122" i="20"/>
  <c r="BL122" i="20"/>
  <c r="BY122" i="20"/>
  <c r="CX122" i="20"/>
  <c r="H122" i="20"/>
  <c r="J122" i="20"/>
  <c r="AT122" i="20"/>
  <c r="DO122" i="20"/>
  <c r="Y122" i="20"/>
  <c r="AX122" i="20"/>
  <c r="BW122" i="20"/>
  <c r="CJ122" i="20"/>
  <c r="CW122" i="20"/>
  <c r="G122" i="20"/>
  <c r="AF122" i="20"/>
  <c r="U122" i="20"/>
  <c r="BE122" i="20"/>
  <c r="L122" i="20"/>
  <c r="AK122" i="20"/>
  <c r="BJ122" i="20"/>
  <c r="CI122" i="20"/>
  <c r="CV122" i="20"/>
  <c r="DI122" i="20"/>
  <c r="S122" i="20"/>
  <c r="AR122" i="20"/>
  <c r="CO122" i="20"/>
  <c r="BF122" i="20"/>
  <c r="AI122" i="20"/>
  <c r="BH122" i="20"/>
  <c r="CG122" i="20"/>
  <c r="DF122" i="20"/>
  <c r="D122" i="20"/>
  <c r="Q122" i="20"/>
  <c r="AP122" i="20"/>
  <c r="BO122" i="20"/>
  <c r="CN122" i="20"/>
  <c r="DA122" i="20"/>
  <c r="W122" i="20"/>
  <c r="AW122" i="20"/>
  <c r="AA122" i="20"/>
  <c r="AC122" i="20"/>
  <c r="AQ122" i="20"/>
  <c r="CD122" i="20"/>
  <c r="AU122" i="20"/>
  <c r="BI122" i="20"/>
  <c r="BK122" i="20"/>
  <c r="AO122" i="20"/>
  <c r="BC122" i="20"/>
  <c r="V122" i="20"/>
  <c r="BG122" i="20"/>
  <c r="BU122" i="20"/>
  <c r="CU122" i="20"/>
  <c r="BA122" i="20"/>
  <c r="CA122" i="20"/>
  <c r="CP122" i="20"/>
  <c r="BS122" i="20"/>
  <c r="CS122" i="20"/>
  <c r="DG122" i="20"/>
  <c r="CK122" i="20"/>
  <c r="CM122" i="20"/>
  <c r="AG122" i="20"/>
  <c r="DC122" i="20"/>
  <c r="DE122" i="20"/>
  <c r="DS122" i="20"/>
  <c r="F122" i="20"/>
  <c r="CY122" i="20"/>
  <c r="AH122" i="20"/>
  <c r="BT122" i="20"/>
  <c r="CH122" i="20"/>
  <c r="BX122" i="20"/>
  <c r="BN122" i="20"/>
  <c r="CB122" i="20"/>
  <c r="BR122" i="20"/>
  <c r="CT122" i="20"/>
  <c r="BZ122" i="20"/>
  <c r="BQ122" i="20"/>
  <c r="DR122" i="20"/>
  <c r="DJ122" i="20"/>
  <c r="K122" i="20"/>
  <c r="O122" i="20"/>
  <c r="AE122" i="20"/>
  <c r="X122" i="20"/>
  <c r="P122" i="20"/>
  <c r="T122" i="20"/>
  <c r="AJ122" i="20"/>
  <c r="AB122" i="20"/>
  <c r="BD122" i="20"/>
  <c r="CF122" i="20"/>
  <c r="DH122" i="20"/>
  <c r="CZ122" i="20"/>
  <c r="M122" i="20"/>
  <c r="I122" i="20"/>
  <c r="DQ122" i="20"/>
  <c r="DB122" i="20"/>
  <c r="AL122" i="20"/>
  <c r="AS122" i="20"/>
  <c r="BV122" i="20"/>
  <c r="DN122" i="20"/>
  <c r="AN122" i="20"/>
  <c r="AV122" i="20"/>
  <c r="CR122" i="20"/>
  <c r="DT122" i="20"/>
  <c r="E122" i="20"/>
  <c r="R122" i="20"/>
  <c r="AD122" i="20"/>
  <c r="BP122" i="20"/>
  <c r="DL122" i="20"/>
  <c r="BB122" i="20"/>
  <c r="AK64" i="20"/>
  <c r="BJ64" i="20"/>
  <c r="CI64" i="20"/>
  <c r="AW64" i="20"/>
  <c r="BV64" i="20"/>
  <c r="CU64" i="20"/>
  <c r="BU64" i="20"/>
  <c r="CT64" i="20"/>
  <c r="DS64" i="20"/>
  <c r="CG64" i="20"/>
  <c r="DF64" i="20"/>
  <c r="N64" i="20"/>
  <c r="AM64" i="20"/>
  <c r="AZ64" i="20"/>
  <c r="Z64" i="20"/>
  <c r="P64" i="20"/>
  <c r="AO64" i="20"/>
  <c r="BN64" i="20"/>
  <c r="CM64" i="20"/>
  <c r="DL64" i="20"/>
  <c r="V64" i="20"/>
  <c r="BT64" i="20"/>
  <c r="DD64" i="20"/>
  <c r="AL64" i="20"/>
  <c r="AB64" i="20"/>
  <c r="BA64" i="20"/>
  <c r="BZ64" i="20"/>
  <c r="CY64" i="20"/>
  <c r="I64" i="20"/>
  <c r="AH64" i="20"/>
  <c r="K64" i="20"/>
  <c r="AU64" i="20"/>
  <c r="AX64" i="20"/>
  <c r="AN64" i="20"/>
  <c r="BM64" i="20"/>
  <c r="CL64" i="20"/>
  <c r="DK64" i="20"/>
  <c r="U64" i="20"/>
  <c r="AT64" i="20"/>
  <c r="CE64" i="20"/>
  <c r="AV64" i="20"/>
  <c r="CH64" i="20"/>
  <c r="BL64" i="20"/>
  <c r="BY64" i="20"/>
  <c r="CX64" i="20"/>
  <c r="H64" i="20"/>
  <c r="AG64" i="20"/>
  <c r="BF64" i="20"/>
  <c r="L64" i="20"/>
  <c r="DO64" i="20"/>
  <c r="DR64" i="20"/>
  <c r="BX64" i="20"/>
  <c r="CK64" i="20"/>
  <c r="DJ64" i="20"/>
  <c r="T64" i="20"/>
  <c r="AS64" i="20"/>
  <c r="BR64" i="20"/>
  <c r="CF64" i="20"/>
  <c r="DP64" i="20"/>
  <c r="BI64" i="20"/>
  <c r="BK64" i="20"/>
  <c r="DT64" i="20"/>
  <c r="R64" i="20"/>
  <c r="AQ64" i="20"/>
  <c r="BP64" i="20"/>
  <c r="CO64" i="20"/>
  <c r="DN64" i="20"/>
  <c r="CR64" i="20"/>
  <c r="CS64" i="20"/>
  <c r="E64" i="20"/>
  <c r="BC64" i="20"/>
  <c r="DA64" i="20"/>
  <c r="AI64" i="20"/>
  <c r="DE64" i="20"/>
  <c r="Q64" i="20"/>
  <c r="BO64" i="20"/>
  <c r="DM64" i="20"/>
  <c r="DC64" i="20"/>
  <c r="DQ64" i="20"/>
  <c r="AC64" i="20"/>
  <c r="CA64" i="20"/>
  <c r="J64" i="20"/>
  <c r="AJ64" i="20"/>
  <c r="O64" i="20"/>
  <c r="CW64" i="20"/>
  <c r="AF64" i="20"/>
  <c r="CD64" i="20"/>
  <c r="AA64" i="20"/>
  <c r="DI64" i="20"/>
  <c r="AR64" i="20"/>
  <c r="CP64" i="20"/>
  <c r="BW64" i="20"/>
  <c r="AD64" i="20"/>
  <c r="CB64" i="20"/>
  <c r="BG64" i="20"/>
  <c r="D64" i="20"/>
  <c r="CZ64" i="20"/>
  <c r="CJ64" i="20"/>
  <c r="BE64" i="20"/>
  <c r="CV64" i="20"/>
  <c r="BQ64" i="20"/>
  <c r="DH64" i="20"/>
  <c r="CC64" i="20"/>
  <c r="F64" i="20"/>
  <c r="DB64" i="20"/>
  <c r="S64" i="20"/>
  <c r="AE64" i="20"/>
  <c r="BD64" i="20"/>
  <c r="CN64" i="20"/>
  <c r="BH64" i="20"/>
  <c r="M64" i="20"/>
  <c r="BS64" i="20"/>
  <c r="Y64" i="20"/>
  <c r="W64" i="20"/>
  <c r="DG64" i="20"/>
  <c r="X64" i="20"/>
  <c r="AP64" i="20"/>
  <c r="CQ64" i="20"/>
  <c r="AY64" i="20"/>
  <c r="BB64" i="20"/>
  <c r="G64" i="20"/>
  <c r="D53" i="19"/>
  <c r="C53" i="19"/>
  <c r="D85" i="19"/>
  <c r="C85" i="19"/>
  <c r="C108" i="19"/>
  <c r="D108" i="19"/>
  <c r="D71" i="19"/>
  <c r="C71" i="19"/>
  <c r="C90" i="19"/>
  <c r="D90" i="19"/>
  <c r="C120" i="19"/>
  <c r="D120" i="19"/>
  <c r="D14" i="19"/>
  <c r="C14" i="19"/>
  <c r="D45" i="19"/>
  <c r="C45" i="19"/>
  <c r="D28" i="19"/>
  <c r="C28" i="19"/>
  <c r="D26" i="19"/>
  <c r="C26" i="19"/>
  <c r="D76" i="19"/>
  <c r="C76" i="19"/>
  <c r="DD11" i="20"/>
  <c r="N11" i="20"/>
  <c r="AM11" i="20"/>
  <c r="AZ11" i="20"/>
  <c r="BM11" i="20"/>
  <c r="CL11" i="20"/>
  <c r="DK11" i="20"/>
  <c r="U11" i="20"/>
  <c r="DC11" i="20"/>
  <c r="K11" i="20"/>
  <c r="DP11" i="20"/>
  <c r="Z11" i="20"/>
  <c r="AY11" i="20"/>
  <c r="BL11" i="20"/>
  <c r="BY11" i="20"/>
  <c r="CX11" i="20"/>
  <c r="H11" i="20"/>
  <c r="AG11" i="20"/>
  <c r="AT11" i="20"/>
  <c r="W11" i="20"/>
  <c r="M11" i="20"/>
  <c r="AL11" i="20"/>
  <c r="BK11" i="20"/>
  <c r="BX11" i="20"/>
  <c r="CK11" i="20"/>
  <c r="DJ11" i="20"/>
  <c r="T11" i="20"/>
  <c r="AS11" i="20"/>
  <c r="DN11" i="20"/>
  <c r="CD11" i="20"/>
  <c r="Y11" i="20"/>
  <c r="AX11" i="20"/>
  <c r="BW11" i="20"/>
  <c r="CJ11" i="20"/>
  <c r="CW11" i="20"/>
  <c r="AF11" i="20"/>
  <c r="BE11" i="20"/>
  <c r="AU11" i="20"/>
  <c r="CQ11" i="20"/>
  <c r="L11" i="20"/>
  <c r="AK11" i="20"/>
  <c r="BJ11" i="20"/>
  <c r="CI11" i="20"/>
  <c r="CV11" i="20"/>
  <c r="DI11" i="20"/>
  <c r="S11" i="20"/>
  <c r="AR11" i="20"/>
  <c r="BQ11" i="20"/>
  <c r="DO11" i="20"/>
  <c r="CE11" i="20"/>
  <c r="X11" i="20"/>
  <c r="AW11" i="20"/>
  <c r="BV11" i="20"/>
  <c r="CU11" i="20"/>
  <c r="DH11" i="20"/>
  <c r="F11" i="20"/>
  <c r="AE11" i="20"/>
  <c r="BD11" i="20"/>
  <c r="CC11" i="20"/>
  <c r="BF11" i="20"/>
  <c r="AJ11" i="20"/>
  <c r="BI11" i="20"/>
  <c r="CH11" i="20"/>
  <c r="DG11" i="20"/>
  <c r="DT11" i="20"/>
  <c r="R11" i="20"/>
  <c r="AQ11" i="20"/>
  <c r="BP11" i="20"/>
  <c r="CO11" i="20"/>
  <c r="BG11" i="20"/>
  <c r="AV11" i="20"/>
  <c r="BU11" i="20"/>
  <c r="CT11" i="20"/>
  <c r="DS11" i="20"/>
  <c r="E11" i="20"/>
  <c r="AD11" i="20"/>
  <c r="BC11" i="20"/>
  <c r="CB11" i="20"/>
  <c r="DA11" i="20"/>
  <c r="BR11" i="20"/>
  <c r="BH11" i="20"/>
  <c r="CG11" i="20"/>
  <c r="DF11" i="20"/>
  <c r="D11" i="20"/>
  <c r="Q11" i="20"/>
  <c r="AP11" i="20"/>
  <c r="BO11" i="20"/>
  <c r="CN11" i="20"/>
  <c r="DM11" i="20"/>
  <c r="BS11" i="20"/>
  <c r="BT11" i="20"/>
  <c r="CS11" i="20"/>
  <c r="DR11" i="20"/>
  <c r="P11" i="20"/>
  <c r="AC11" i="20"/>
  <c r="BB11" i="20"/>
  <c r="CA11" i="20"/>
  <c r="CZ11" i="20"/>
  <c r="AH11" i="20"/>
  <c r="V11" i="20"/>
  <c r="AO11" i="20"/>
  <c r="BA11" i="20"/>
  <c r="BN11" i="20"/>
  <c r="BZ11" i="20"/>
  <c r="CF11" i="20"/>
  <c r="CM11" i="20"/>
  <c r="CR11" i="20"/>
  <c r="CY11" i="20"/>
  <c r="DE11" i="20"/>
  <c r="DL11" i="20"/>
  <c r="DQ11" i="20"/>
  <c r="I11" i="20"/>
  <c r="O11" i="20"/>
  <c r="DB11" i="20"/>
  <c r="AA11" i="20"/>
  <c r="AB11" i="20"/>
  <c r="AN11" i="20"/>
  <c r="AI11" i="20"/>
  <c r="CP11" i="20"/>
  <c r="J11" i="20"/>
  <c r="D21" i="19"/>
  <c r="C21" i="19"/>
  <c r="C77" i="19"/>
  <c r="D77" i="19"/>
  <c r="D111" i="19"/>
  <c r="C111" i="19"/>
  <c r="D57" i="19"/>
  <c r="C57" i="19"/>
  <c r="D104" i="19"/>
  <c r="C104" i="19"/>
  <c r="D36" i="19"/>
  <c r="C36" i="19"/>
  <c r="C114" i="19"/>
  <c r="D114" i="19"/>
  <c r="D58" i="19"/>
  <c r="C58" i="19"/>
  <c r="C101" i="19"/>
  <c r="D101" i="19"/>
  <c r="D25" i="19"/>
  <c r="C25" i="19"/>
  <c r="CY83" i="20"/>
  <c r="I83" i="20"/>
  <c r="AH83" i="20"/>
  <c r="DQ83" i="20"/>
  <c r="AA83" i="20"/>
  <c r="AN83" i="20"/>
  <c r="W83" i="20"/>
  <c r="AD83" i="20"/>
  <c r="CX83" i="20"/>
  <c r="CE83" i="20"/>
  <c r="DK83" i="20"/>
  <c r="U83" i="20"/>
  <c r="AT83" i="20"/>
  <c r="N83" i="20"/>
  <c r="AM83" i="20"/>
  <c r="AZ83" i="20"/>
  <c r="BG83" i="20"/>
  <c r="BN83" i="20"/>
  <c r="F83" i="20"/>
  <c r="DD83" i="20"/>
  <c r="H83" i="20"/>
  <c r="AG83" i="20"/>
  <c r="BF83" i="20"/>
  <c r="Z83" i="20"/>
  <c r="AY83" i="20"/>
  <c r="BL83" i="20"/>
  <c r="CK83" i="20"/>
  <c r="CQ83" i="20"/>
  <c r="AP83" i="20"/>
  <c r="DI83" i="20"/>
  <c r="T83" i="20"/>
  <c r="AS83" i="20"/>
  <c r="M83" i="20"/>
  <c r="AL83" i="20"/>
  <c r="BK83" i="20"/>
  <c r="BX83" i="20"/>
  <c r="DN83" i="20"/>
  <c r="AI83" i="20"/>
  <c r="BY83" i="20"/>
  <c r="L83" i="20"/>
  <c r="G83" i="20"/>
  <c r="AF83" i="20"/>
  <c r="BE83" i="20"/>
  <c r="Y83" i="20"/>
  <c r="AX83" i="20"/>
  <c r="BW83" i="20"/>
  <c r="CJ83" i="20"/>
  <c r="X83" i="20"/>
  <c r="BR83" i="20"/>
  <c r="DB83" i="20"/>
  <c r="Q83" i="20"/>
  <c r="S83" i="20"/>
  <c r="AR83" i="20"/>
  <c r="BQ83" i="20"/>
  <c r="AK83" i="20"/>
  <c r="BJ83" i="20"/>
  <c r="CI83" i="20"/>
  <c r="CV83" i="20"/>
  <c r="BH83" i="20"/>
  <c r="CR83" i="20"/>
  <c r="K83" i="20"/>
  <c r="AE83" i="20"/>
  <c r="BD83" i="20"/>
  <c r="CC83" i="20"/>
  <c r="AW83" i="20"/>
  <c r="BV83" i="20"/>
  <c r="CU83" i="20"/>
  <c r="DH83" i="20"/>
  <c r="CL83" i="20"/>
  <c r="AJ83" i="20"/>
  <c r="AU83" i="20"/>
  <c r="AQ83" i="20"/>
  <c r="BP83" i="20"/>
  <c r="CO83" i="20"/>
  <c r="BI83" i="20"/>
  <c r="CH83" i="20"/>
  <c r="DG83" i="20"/>
  <c r="DT83" i="20"/>
  <c r="DO83" i="20"/>
  <c r="BS83" i="20"/>
  <c r="BZ83" i="20"/>
  <c r="BC83" i="20"/>
  <c r="CB83" i="20"/>
  <c r="DA83" i="20"/>
  <c r="BU83" i="20"/>
  <c r="CT83" i="20"/>
  <c r="DS83" i="20"/>
  <c r="R83" i="20"/>
  <c r="AC83" i="20"/>
  <c r="CW83" i="20"/>
  <c r="DC83" i="20"/>
  <c r="BO83" i="20"/>
  <c r="DF83" i="20"/>
  <c r="E83" i="20"/>
  <c r="CA83" i="20"/>
  <c r="DR83" i="20"/>
  <c r="AO83" i="20"/>
  <c r="CM83" i="20"/>
  <c r="O83" i="20"/>
  <c r="BT83" i="20"/>
  <c r="CN83" i="20"/>
  <c r="D83" i="20"/>
  <c r="AV83" i="20"/>
  <c r="CZ83" i="20"/>
  <c r="P83" i="20"/>
  <c r="BA83" i="20"/>
  <c r="DL83" i="20"/>
  <c r="AB83" i="20"/>
  <c r="CD83" i="20"/>
  <c r="DM83" i="20"/>
  <c r="BB83" i="20"/>
  <c r="J83" i="20"/>
  <c r="CF83" i="20"/>
  <c r="V83" i="20"/>
  <c r="DJ83" i="20"/>
  <c r="CG83" i="20"/>
  <c r="BM83" i="20"/>
  <c r="CS83" i="20"/>
  <c r="CP83" i="20"/>
  <c r="DE83" i="20"/>
  <c r="DP83" i="20"/>
  <c r="C72" i="19"/>
  <c r="D72" i="19"/>
  <c r="C29" i="19"/>
  <c r="D29" i="19"/>
  <c r="D47" i="19"/>
  <c r="C47" i="19"/>
  <c r="D22" i="19"/>
  <c r="C22" i="19"/>
  <c r="D59" i="19"/>
  <c r="C59" i="19"/>
  <c r="C82" i="19"/>
  <c r="D82" i="19"/>
  <c r="D44" i="19"/>
  <c r="C44" i="19"/>
  <c r="D73" i="19"/>
  <c r="C73" i="19"/>
  <c r="CY58" i="20"/>
  <c r="L58" i="20"/>
  <c r="K58" i="20"/>
  <c r="BY58" i="20"/>
  <c r="AW58" i="20"/>
  <c r="R58" i="20"/>
  <c r="CV58" i="20"/>
  <c r="BB58" i="20"/>
  <c r="DQ58" i="20"/>
  <c r="DR58" i="20"/>
  <c r="H58" i="20"/>
  <c r="AJ58" i="20"/>
  <c r="AS58" i="20"/>
  <c r="DF58" i="20"/>
  <c r="CC58" i="20"/>
  <c r="AY58" i="20"/>
  <c r="V58" i="20"/>
  <c r="CI58" i="20"/>
  <c r="BG58" i="20"/>
  <c r="DS58" i="20"/>
  <c r="G58" i="20"/>
  <c r="AF58" i="20"/>
  <c r="BH58" i="20"/>
  <c r="BX58" i="20"/>
  <c r="AD58" i="20"/>
  <c r="DH58" i="20"/>
  <c r="CE58" i="20"/>
  <c r="BA58" i="20"/>
  <c r="DO58" i="20"/>
  <c r="BW58" i="20"/>
  <c r="AP58" i="20"/>
  <c r="AE58" i="20"/>
  <c r="BD58" i="20"/>
  <c r="CF58" i="20"/>
  <c r="DE58" i="20"/>
  <c r="BK58" i="20"/>
  <c r="AH58" i="20"/>
  <c r="DJ58" i="20"/>
  <c r="CH58" i="20"/>
  <c r="Y58" i="20"/>
  <c r="CL58" i="20"/>
  <c r="CM58" i="20"/>
  <c r="CR58" i="20"/>
  <c r="BJ58" i="20"/>
  <c r="AX58" i="20"/>
  <c r="CG58" i="20"/>
  <c r="AN58" i="20"/>
  <c r="Z58" i="20"/>
  <c r="DK58" i="20"/>
  <c r="DD58" i="20"/>
  <c r="CP58" i="20"/>
  <c r="BM58" i="20"/>
  <c r="DM58" i="20"/>
  <c r="BE58" i="20"/>
  <c r="AA58" i="20"/>
  <c r="T58" i="20"/>
  <c r="DP58" i="20"/>
  <c r="N58" i="20"/>
  <c r="CD58" i="20"/>
  <c r="AL58" i="20"/>
  <c r="BU58" i="20"/>
  <c r="AO58" i="20"/>
  <c r="AR58" i="20"/>
  <c r="D58" i="20"/>
  <c r="AU58" i="20"/>
  <c r="CT58" i="20"/>
  <c r="BR58" i="20"/>
  <c r="CJ58" i="20"/>
  <c r="BP58" i="20"/>
  <c r="P58" i="20"/>
  <c r="BZ58" i="20"/>
  <c r="DI58" i="20"/>
  <c r="CW58" i="20"/>
  <c r="DA58" i="20"/>
  <c r="CB58" i="20"/>
  <c r="AB58" i="20"/>
  <c r="CQ58" i="20"/>
  <c r="AI58" i="20"/>
  <c r="DN58" i="20"/>
  <c r="BF58" i="20"/>
  <c r="CN58" i="20"/>
  <c r="BI58" i="20"/>
  <c r="DG58" i="20"/>
  <c r="BN58" i="20"/>
  <c r="E58" i="20"/>
  <c r="BV58" i="20"/>
  <c r="S58" i="20"/>
  <c r="CZ58" i="20"/>
  <c r="CO58" i="20"/>
  <c r="O58" i="20"/>
  <c r="CU58" i="20"/>
  <c r="W58" i="20"/>
  <c r="CK58" i="20"/>
  <c r="AQ58" i="20"/>
  <c r="DL58" i="20"/>
  <c r="DT58" i="20"/>
  <c r="AG58" i="20"/>
  <c r="U58" i="20"/>
  <c r="AM58" i="20"/>
  <c r="I58" i="20"/>
  <c r="BC58" i="20"/>
  <c r="X58" i="20"/>
  <c r="M58" i="20"/>
  <c r="BL58" i="20"/>
  <c r="AK58" i="20"/>
  <c r="BS58" i="20"/>
  <c r="DB58" i="20"/>
  <c r="CS58" i="20"/>
  <c r="Q58" i="20"/>
  <c r="AZ58" i="20"/>
  <c r="BQ58" i="20"/>
  <c r="CX58" i="20"/>
  <c r="F58" i="20"/>
  <c r="BO58" i="20"/>
  <c r="J58" i="20"/>
  <c r="CA58" i="20"/>
  <c r="DC58" i="20"/>
  <c r="AV58" i="20"/>
  <c r="BT58" i="20"/>
  <c r="AC58" i="20"/>
  <c r="AT58" i="20"/>
  <c r="D97" i="19"/>
  <c r="C97" i="19"/>
  <c r="D106" i="19"/>
  <c r="C106" i="19"/>
  <c r="C43" i="19"/>
  <c r="D43" i="19"/>
  <c r="D93" i="19"/>
  <c r="C93" i="19"/>
  <c r="D39" i="19"/>
  <c r="C39" i="19"/>
  <c r="X65" i="20"/>
  <c r="AW65" i="20"/>
  <c r="BV65" i="20"/>
  <c r="CU65" i="20"/>
  <c r="DH65" i="20"/>
  <c r="F65" i="20"/>
  <c r="AE65" i="20"/>
  <c r="BD65" i="20"/>
  <c r="CC65" i="20"/>
  <c r="AH65" i="20"/>
  <c r="AJ65" i="20"/>
  <c r="BI65" i="20"/>
  <c r="CH65" i="20"/>
  <c r="DG65" i="20"/>
  <c r="DT65" i="20"/>
  <c r="R65" i="20"/>
  <c r="AQ65" i="20"/>
  <c r="BP65" i="20"/>
  <c r="CO65" i="20"/>
  <c r="DB65" i="20"/>
  <c r="AV65" i="20"/>
  <c r="BU65" i="20"/>
  <c r="CT65" i="20"/>
  <c r="DS65" i="20"/>
  <c r="E65" i="20"/>
  <c r="AD65" i="20"/>
  <c r="BC65" i="20"/>
  <c r="CB65" i="20"/>
  <c r="DA65" i="20"/>
  <c r="AI65" i="20"/>
  <c r="BH65" i="20"/>
  <c r="CG65" i="20"/>
  <c r="DF65" i="20"/>
  <c r="D65" i="20"/>
  <c r="Q65" i="20"/>
  <c r="AP65" i="20"/>
  <c r="BO65" i="20"/>
  <c r="CN65" i="20"/>
  <c r="DM65" i="20"/>
  <c r="DC65" i="20"/>
  <c r="BT65" i="20"/>
  <c r="CS65" i="20"/>
  <c r="DR65" i="20"/>
  <c r="P65" i="20"/>
  <c r="AC65" i="20"/>
  <c r="BB65" i="20"/>
  <c r="CA65" i="20"/>
  <c r="CZ65" i="20"/>
  <c r="J65" i="20"/>
  <c r="AT65" i="20"/>
  <c r="CF65" i="20"/>
  <c r="DE65" i="20"/>
  <c r="O65" i="20"/>
  <c r="AB65" i="20"/>
  <c r="AO65" i="20"/>
  <c r="BN65" i="20"/>
  <c r="CM65" i="20"/>
  <c r="DL65" i="20"/>
  <c r="CD65" i="20"/>
  <c r="DN65" i="20"/>
  <c r="CR65" i="20"/>
  <c r="DQ65" i="20"/>
  <c r="AA65" i="20"/>
  <c r="AN65" i="20"/>
  <c r="BA65" i="20"/>
  <c r="BZ65" i="20"/>
  <c r="CY65" i="20"/>
  <c r="I65" i="20"/>
  <c r="K65" i="20"/>
  <c r="AU65" i="20"/>
  <c r="DD65" i="20"/>
  <c r="N65" i="20"/>
  <c r="AM65" i="20"/>
  <c r="AZ65" i="20"/>
  <c r="BM65" i="20"/>
  <c r="CL65" i="20"/>
  <c r="DK65" i="20"/>
  <c r="U65" i="20"/>
  <c r="CE65" i="20"/>
  <c r="DO65" i="20"/>
  <c r="DP65" i="20"/>
  <c r="Z65" i="20"/>
  <c r="AY65" i="20"/>
  <c r="BL65" i="20"/>
  <c r="BY65" i="20"/>
  <c r="CX65" i="20"/>
  <c r="H65" i="20"/>
  <c r="AG65" i="20"/>
  <c r="V65" i="20"/>
  <c r="BF65" i="20"/>
  <c r="M65" i="20"/>
  <c r="CK65" i="20"/>
  <c r="CP65" i="20"/>
  <c r="Y65" i="20"/>
  <c r="CW65" i="20"/>
  <c r="W65" i="20"/>
  <c r="AK65" i="20"/>
  <c r="DI65" i="20"/>
  <c r="CQ65" i="20"/>
  <c r="AL65" i="20"/>
  <c r="DJ65" i="20"/>
  <c r="BG65" i="20"/>
  <c r="AX65" i="20"/>
  <c r="G65" i="20"/>
  <c r="BR65" i="20"/>
  <c r="BJ65" i="20"/>
  <c r="S65" i="20"/>
  <c r="BS65" i="20"/>
  <c r="BK65" i="20"/>
  <c r="T65" i="20"/>
  <c r="BW65" i="20"/>
  <c r="AF65" i="20"/>
  <c r="CI65" i="20"/>
  <c r="AR65" i="20"/>
  <c r="L65" i="20"/>
  <c r="BX65" i="20"/>
  <c r="CJ65" i="20"/>
  <c r="CV65" i="20"/>
  <c r="AS65" i="20"/>
  <c r="BE65" i="20"/>
  <c r="BQ65" i="20"/>
  <c r="D116" i="19"/>
  <c r="C116" i="19"/>
  <c r="D9" i="19"/>
  <c r="C9" i="19"/>
  <c r="C68" i="19"/>
  <c r="D68" i="19"/>
  <c r="D20" i="19"/>
  <c r="C20" i="19"/>
  <c r="D81" i="19"/>
  <c r="C81" i="19"/>
  <c r="D92" i="19"/>
  <c r="C92" i="19"/>
  <c r="C18" i="19"/>
  <c r="D18" i="19"/>
  <c r="D124" i="19"/>
  <c r="C124" i="19"/>
  <c r="J106" i="20"/>
  <c r="DL106" i="20"/>
  <c r="V106" i="20"/>
  <c r="BT106" i="20"/>
  <c r="AH106" i="20"/>
  <c r="BG106" i="20"/>
  <c r="DE106" i="20"/>
  <c r="BS106" i="20"/>
  <c r="CR106" i="20"/>
  <c r="AA106" i="20"/>
  <c r="N106" i="20"/>
  <c r="AM106" i="20"/>
  <c r="BM106" i="20"/>
  <c r="BL106" i="20"/>
  <c r="BY106" i="20"/>
  <c r="AD106" i="20"/>
  <c r="DK106" i="20"/>
  <c r="CX106" i="20"/>
  <c r="CP106" i="20"/>
  <c r="CC106" i="20"/>
  <c r="DB106" i="20"/>
  <c r="AK106" i="20"/>
  <c r="BZ106" i="20"/>
  <c r="DM106" i="20"/>
  <c r="H106" i="20"/>
  <c r="AR106" i="20"/>
  <c r="X106" i="20"/>
  <c r="AJ106" i="20"/>
  <c r="AE106" i="20"/>
  <c r="CO106" i="20"/>
  <c r="F106" i="20"/>
  <c r="C67" i="19"/>
  <c r="D67" i="19"/>
  <c r="D42" i="19"/>
  <c r="C42" i="19"/>
  <c r="D109" i="19"/>
  <c r="C109" i="19"/>
  <c r="DC125" i="20"/>
  <c r="D99" i="19"/>
  <c r="C99" i="19"/>
  <c r="C91" i="19"/>
  <c r="D91" i="19"/>
  <c r="D88" i="19"/>
  <c r="C88" i="19"/>
  <c r="D56" i="19"/>
  <c r="C56" i="19"/>
  <c r="D33" i="19"/>
  <c r="C33" i="19"/>
  <c r="C19" i="19"/>
  <c r="D19" i="19"/>
  <c r="AA88" i="20"/>
  <c r="AF88" i="20"/>
  <c r="M88" i="20"/>
  <c r="CH88" i="20"/>
  <c r="S88" i="20"/>
  <c r="CX88" i="20"/>
  <c r="BI88" i="20"/>
  <c r="DM88" i="20"/>
  <c r="BM88" i="20"/>
  <c r="DE88" i="20"/>
  <c r="AM88" i="20"/>
  <c r="AR88" i="20"/>
  <c r="AI88" i="20"/>
  <c r="CU88" i="20"/>
  <c r="AO88" i="20"/>
  <c r="DJ88" i="20"/>
  <c r="BY88" i="20"/>
  <c r="G88" i="20"/>
  <c r="CD88" i="20"/>
  <c r="AE88" i="20"/>
  <c r="D88" i="20"/>
  <c r="BD88" i="20"/>
  <c r="BA88" i="20"/>
  <c r="DG88" i="20"/>
  <c r="BF88" i="20"/>
  <c r="W88" i="20"/>
  <c r="CN88" i="20"/>
  <c r="AC88" i="20"/>
  <c r="CQ88" i="20"/>
  <c r="DP88" i="20"/>
  <c r="P88" i="20"/>
  <c r="BP88" i="20"/>
  <c r="BR88" i="20"/>
  <c r="DS88" i="20"/>
  <c r="BU88" i="20"/>
  <c r="AQ88" i="20"/>
  <c r="CZ88" i="20"/>
  <c r="AV88" i="20"/>
  <c r="DC88" i="20"/>
  <c r="AH88" i="20"/>
  <c r="AB88" i="20"/>
  <c r="CB88" i="20"/>
  <c r="CG88" i="20"/>
  <c r="R88" i="20"/>
  <c r="CK88" i="20"/>
  <c r="BH88" i="20"/>
  <c r="DL88" i="20"/>
  <c r="BK88" i="20"/>
  <c r="DO88" i="20"/>
  <c r="DQ88" i="20"/>
  <c r="AN88" i="20"/>
  <c r="I88" i="20"/>
  <c r="CT88" i="20"/>
  <c r="AK88" i="20"/>
  <c r="CW88" i="20"/>
  <c r="BW88" i="20"/>
  <c r="F88" i="20"/>
  <c r="CA88" i="20"/>
  <c r="CE88" i="20"/>
  <c r="AX88" i="20"/>
  <c r="AZ88" i="20"/>
  <c r="U88" i="20"/>
  <c r="DF88" i="20"/>
  <c r="BC88" i="20"/>
  <c r="DI88" i="20"/>
  <c r="CM88" i="20"/>
  <c r="Y88" i="20"/>
  <c r="CP88" i="20"/>
  <c r="CF88" i="20"/>
  <c r="BN88" i="20"/>
  <c r="BL88" i="20"/>
  <c r="AG88" i="20"/>
  <c r="DR88" i="20"/>
  <c r="BT88" i="20"/>
  <c r="V88" i="20"/>
  <c r="CY88" i="20"/>
  <c r="AU88" i="20"/>
  <c r="DB88" i="20"/>
  <c r="CR88" i="20"/>
  <c r="AY88" i="20"/>
  <c r="N88" i="20"/>
  <c r="BX88" i="20"/>
  <c r="AS88" i="20"/>
  <c r="Q88" i="20"/>
  <c r="CI88" i="20"/>
  <c r="AP88" i="20"/>
  <c r="DK88" i="20"/>
  <c r="BJ88" i="20"/>
  <c r="DN88" i="20"/>
  <c r="CS88" i="20"/>
  <c r="BO88" i="20"/>
  <c r="Z88" i="20"/>
  <c r="CJ88" i="20"/>
  <c r="BE88" i="20"/>
  <c r="AJ88" i="20"/>
  <c r="CV88" i="20"/>
  <c r="BG88" i="20"/>
  <c r="E88" i="20"/>
  <c r="BZ88" i="20"/>
  <c r="J88" i="20"/>
  <c r="K88" i="20"/>
  <c r="CL88" i="20"/>
  <c r="AL88" i="20"/>
  <c r="X88" i="20"/>
  <c r="O88" i="20"/>
  <c r="AT88" i="20"/>
  <c r="H88" i="20"/>
  <c r="CO88" i="20"/>
  <c r="T88" i="20"/>
  <c r="DA88" i="20"/>
  <c r="BQ88" i="20"/>
  <c r="AD88" i="20"/>
  <c r="CC88" i="20"/>
  <c r="AW88" i="20"/>
  <c r="BB88" i="20"/>
  <c r="DD88" i="20"/>
  <c r="BS88" i="20"/>
  <c r="L88" i="20"/>
  <c r="DH88" i="20"/>
  <c r="DT88" i="20"/>
  <c r="BV88" i="20"/>
  <c r="D110" i="19"/>
  <c r="C110" i="19"/>
  <c r="D37" i="19"/>
  <c r="C37" i="19"/>
  <c r="C95" i="19"/>
  <c r="D95" i="19"/>
  <c r="D51" i="19"/>
  <c r="C51" i="19"/>
  <c r="C23" i="19"/>
  <c r="D23" i="19"/>
  <c r="C15" i="19"/>
  <c r="D15" i="19"/>
  <c r="D112" i="19"/>
  <c r="C112" i="19"/>
  <c r="C87" i="19"/>
  <c r="D87" i="19"/>
  <c r="C119" i="19"/>
  <c r="D119" i="19"/>
  <c r="C66" i="19"/>
  <c r="D66" i="19"/>
  <c r="D69" i="19"/>
  <c r="C69" i="19"/>
  <c r="D64" i="19"/>
  <c r="C64" i="19"/>
  <c r="C96" i="19"/>
  <c r="D96" i="19"/>
  <c r="C115" i="19"/>
  <c r="D115" i="19"/>
  <c r="AN14" i="20"/>
  <c r="D4" i="19"/>
  <c r="CT82" i="20"/>
  <c r="BF82" i="20"/>
  <c r="CX82" i="20"/>
  <c r="P82" i="20"/>
  <c r="T82" i="20"/>
  <c r="AB82" i="20"/>
  <c r="BQ82" i="20"/>
  <c r="BA82" i="20"/>
  <c r="CC82" i="20"/>
  <c r="BU82" i="20"/>
  <c r="DN82" i="20"/>
  <c r="DE82" i="20"/>
  <c r="AL82" i="20"/>
  <c r="M82" i="20"/>
  <c r="AX82" i="20"/>
  <c r="Y82" i="20"/>
  <c r="BG82" i="20"/>
  <c r="DJ82" i="20"/>
  <c r="DL82" i="20"/>
  <c r="R82" i="20"/>
  <c r="DH82" i="20"/>
  <c r="DR14" i="20" l="1"/>
  <c r="BT14" i="20"/>
  <c r="E14" i="20"/>
  <c r="AL14" i="20"/>
  <c r="AJ14" i="20"/>
  <c r="DF14" i="20"/>
  <c r="CS14" i="20"/>
  <c r="DG82" i="20"/>
  <c r="AP82" i="20"/>
  <c r="BY82" i="20"/>
  <c r="AR82" i="20"/>
  <c r="O82" i="20"/>
  <c r="CQ82" i="20"/>
  <c r="BR69" i="20"/>
  <c r="DT69" i="20"/>
  <c r="CF69" i="20"/>
  <c r="U82" i="20"/>
  <c r="DS82" i="20"/>
  <c r="BB82" i="20"/>
  <c r="CE82" i="20"/>
  <c r="AJ82" i="20"/>
  <c r="H82" i="20"/>
  <c r="DR82" i="20"/>
  <c r="DK82" i="20"/>
  <c r="CD82" i="20"/>
  <c r="AO82" i="20"/>
  <c r="AF82" i="20"/>
  <c r="AA82" i="20"/>
  <c r="AV82" i="20"/>
  <c r="DB82" i="20"/>
  <c r="BM82" i="20"/>
  <c r="BD82" i="20"/>
  <c r="AY82" i="20"/>
  <c r="DP82" i="20"/>
  <c r="K82" i="20"/>
  <c r="CK82" i="20"/>
  <c r="CB82" i="20"/>
  <c r="BW82" i="20"/>
  <c r="AW82" i="20"/>
  <c r="AU82" i="20"/>
  <c r="BJ82" i="20"/>
  <c r="CH82" i="20"/>
  <c r="CG82" i="20"/>
  <c r="I82" i="20"/>
  <c r="CV82" i="20"/>
  <c r="BI82" i="20"/>
  <c r="AT82" i="20"/>
  <c r="CS82" i="20"/>
  <c r="DF82" i="20"/>
  <c r="E82" i="20"/>
  <c r="CA82" i="20"/>
  <c r="BN82" i="20"/>
  <c r="BV82" i="20"/>
  <c r="W82" i="20"/>
  <c r="DA82" i="20"/>
  <c r="AZ82" i="20"/>
  <c r="AN82" i="20"/>
  <c r="S82" i="20"/>
  <c r="CL82" i="20"/>
  <c r="BN14" i="20"/>
  <c r="AT69" i="20"/>
  <c r="AK69" i="20"/>
  <c r="CQ69" i="20"/>
  <c r="L69" i="20"/>
  <c r="H69" i="20"/>
  <c r="DO69" i="20"/>
  <c r="BD69" i="20"/>
  <c r="DT82" i="20"/>
  <c r="AD82" i="20"/>
  <c r="DQ82" i="20"/>
  <c r="CZ82" i="20"/>
  <c r="BZ82" i="20"/>
  <c r="DI82" i="20"/>
  <c r="CW82" i="20"/>
  <c r="DM82" i="20"/>
  <c r="BX82" i="20"/>
  <c r="BP82" i="20"/>
  <c r="BL82" i="20"/>
  <c r="X82" i="20"/>
  <c r="AM82" i="20"/>
  <c r="CM82" i="20"/>
  <c r="DO82" i="20"/>
  <c r="L82" i="20"/>
  <c r="DC82" i="20"/>
  <c r="BT82" i="20"/>
  <c r="BR82" i="20"/>
  <c r="Q82" i="20"/>
  <c r="AQ82" i="20"/>
  <c r="CN82" i="20"/>
  <c r="DO14" i="20"/>
  <c r="AW69" i="20"/>
  <c r="DJ69" i="20"/>
  <c r="AH69" i="20"/>
  <c r="CI69" i="20"/>
  <c r="DH69" i="20"/>
  <c r="CS69" i="20"/>
  <c r="U69" i="20"/>
  <c r="DD69" i="20"/>
  <c r="CU69" i="20"/>
  <c r="CV69" i="20"/>
  <c r="AB69" i="20"/>
  <c r="BU69" i="20"/>
  <c r="DM69" i="20"/>
  <c r="AA69" i="20"/>
  <c r="DB69" i="20"/>
  <c r="BL69" i="20"/>
  <c r="BP69" i="20"/>
  <c r="BY69" i="20"/>
  <c r="CL69" i="20"/>
  <c r="Z69" i="20"/>
  <c r="D69" i="20"/>
  <c r="CZ69" i="20"/>
  <c r="Q69" i="20"/>
  <c r="AD69" i="20"/>
  <c r="BF69" i="20"/>
  <c r="CX69" i="20"/>
  <c r="DK69" i="20"/>
  <c r="AO69" i="20"/>
  <c r="CP69" i="20"/>
  <c r="M69" i="20"/>
  <c r="CE69" i="20"/>
  <c r="AX69" i="20"/>
  <c r="BB69" i="20"/>
  <c r="W69" i="20"/>
  <c r="DR69" i="20"/>
  <c r="T69" i="20"/>
  <c r="BW69" i="20"/>
  <c r="Y69" i="20"/>
  <c r="BQ69" i="20"/>
  <c r="R69" i="20"/>
  <c r="BV69" i="20"/>
  <c r="DF69" i="20"/>
  <c r="AP69" i="20"/>
  <c r="BT69" i="20"/>
  <c r="BN69" i="20"/>
  <c r="CO69" i="20"/>
  <c r="CA69" i="20"/>
  <c r="AY69" i="20"/>
  <c r="F69" i="20"/>
  <c r="S69" i="20"/>
  <c r="BX69" i="20"/>
  <c r="DC69" i="20"/>
  <c r="AU69" i="20"/>
  <c r="I69" i="20"/>
  <c r="AJ69" i="20"/>
  <c r="CK69" i="20"/>
  <c r="AM69" i="20"/>
  <c r="BE69" i="20"/>
  <c r="AZ69" i="20"/>
  <c r="BZ69" i="20"/>
  <c r="DA69" i="20"/>
  <c r="O69" i="20"/>
  <c r="BA69" i="20"/>
  <c r="J69" i="20"/>
  <c r="CH69" i="20"/>
  <c r="CB69" i="20"/>
  <c r="DS69" i="20"/>
  <c r="AV69" i="20"/>
  <c r="AS69" i="20"/>
  <c r="DP69" i="20"/>
  <c r="E69" i="20"/>
  <c r="BG69" i="20"/>
  <c r="CR69" i="20"/>
  <c r="CY69" i="20"/>
  <c r="V82" i="20"/>
  <c r="CI82" i="20"/>
  <c r="AE82" i="20"/>
  <c r="F82" i="20"/>
  <c r="CO82" i="20"/>
  <c r="BC82" i="20"/>
  <c r="AG82" i="20"/>
  <c r="AN69" i="20"/>
  <c r="CG69" i="20"/>
  <c r="N69" i="20"/>
  <c r="DE69" i="20"/>
  <c r="AL69" i="20"/>
  <c r="BS69" i="20"/>
  <c r="AH82" i="20"/>
  <c r="J82" i="20"/>
  <c r="CU82" i="20"/>
  <c r="G82" i="20"/>
  <c r="BO82" i="20"/>
  <c r="AI82" i="20"/>
  <c r="CJ82" i="20"/>
  <c r="CR82" i="20"/>
  <c r="BK82" i="20"/>
  <c r="BH82" i="20"/>
  <c r="Z82" i="20"/>
  <c r="CF82" i="20"/>
  <c r="N82" i="20"/>
  <c r="AK82" i="20"/>
  <c r="CP82" i="20"/>
  <c r="DD82" i="20"/>
  <c r="BE82" i="20"/>
  <c r="AC82" i="20"/>
  <c r="AS82" i="20"/>
  <c r="D82" i="20"/>
  <c r="CY82" i="20"/>
  <c r="BE14" i="20"/>
  <c r="AQ69" i="20"/>
  <c r="CT69" i="20"/>
  <c r="AC69" i="20"/>
  <c r="AR69" i="20"/>
  <c r="BM69" i="20"/>
  <c r="BJ69" i="20"/>
  <c r="AE69" i="20"/>
  <c r="BI69" i="20"/>
  <c r="CD69" i="20"/>
  <c r="DG69" i="20"/>
  <c r="X69" i="20"/>
  <c r="K69" i="20"/>
  <c r="CN69" i="20"/>
  <c r="DN69" i="20"/>
  <c r="BC69" i="20"/>
  <c r="AP117" i="20"/>
  <c r="BT117" i="20"/>
  <c r="AK117" i="20"/>
  <c r="CU117" i="20"/>
  <c r="BD117" i="20"/>
  <c r="AO117" i="20"/>
  <c r="S117" i="20"/>
  <c r="CV117" i="20"/>
  <c r="AY117" i="20"/>
  <c r="Y117" i="20"/>
  <c r="CR117" i="20"/>
  <c r="DK117" i="20"/>
  <c r="CK117" i="20"/>
  <c r="DE117" i="20"/>
  <c r="BX117" i="20"/>
  <c r="AV117" i="20"/>
  <c r="DM117" i="20"/>
  <c r="AE117" i="20"/>
  <c r="AJ117" i="20"/>
  <c r="AT117" i="20"/>
  <c r="D59" i="20"/>
  <c r="BC59" i="20"/>
  <c r="S59" i="20"/>
  <c r="O59" i="20"/>
  <c r="AO59" i="20"/>
  <c r="AL59" i="20"/>
  <c r="BK59" i="20"/>
  <c r="BO59" i="20"/>
  <c r="H59" i="20"/>
  <c r="BU106" i="20"/>
  <c r="DS106" i="20"/>
  <c r="CH106" i="20"/>
  <c r="AF106" i="20"/>
  <c r="CK106" i="20"/>
  <c r="AY106" i="20"/>
  <c r="DD106" i="20"/>
  <c r="AT106" i="20"/>
  <c r="I106" i="20"/>
  <c r="CB106" i="20"/>
  <c r="S106" i="20"/>
  <c r="W106" i="20"/>
  <c r="DA106" i="20"/>
  <c r="BN106" i="20"/>
  <c r="BX106" i="20"/>
  <c r="Z106" i="20"/>
  <c r="CE106" i="20"/>
  <c r="U106" i="20"/>
  <c r="BB106" i="20"/>
  <c r="AQ106" i="20"/>
  <c r="R106" i="20"/>
  <c r="CZ106" i="20"/>
  <c r="BD106" i="20"/>
  <c r="CJ106" i="20"/>
  <c r="D106" i="20"/>
  <c r="BI106" i="20"/>
  <c r="BK106" i="20"/>
  <c r="Q106" i="20"/>
  <c r="G106" i="20"/>
  <c r="DG106" i="20"/>
  <c r="BP106" i="20"/>
  <c r="AL106" i="20"/>
  <c r="CQ106" i="20"/>
  <c r="AG106" i="20"/>
  <c r="CL106" i="20"/>
  <c r="BC106" i="20"/>
  <c r="AW106" i="20"/>
  <c r="K106" i="20"/>
  <c r="DI106" i="20"/>
  <c r="BW106" i="20"/>
  <c r="M106" i="20"/>
  <c r="BR106" i="20"/>
  <c r="T106" i="20"/>
  <c r="BO106" i="20"/>
  <c r="AC106" i="20"/>
  <c r="DF106" i="20"/>
  <c r="CW106" i="20"/>
  <c r="E106" i="20"/>
  <c r="CV106" i="20"/>
  <c r="AS106" i="20"/>
  <c r="P106" i="20"/>
  <c r="DJ106" i="20"/>
  <c r="BF106" i="20"/>
  <c r="AX106" i="20"/>
  <c r="CA106" i="20"/>
  <c r="AO106" i="20"/>
  <c r="CG106" i="20"/>
  <c r="CU106" i="20"/>
  <c r="BA106" i="20"/>
  <c r="DP106" i="20"/>
  <c r="AP106" i="20"/>
  <c r="DC106" i="20"/>
  <c r="AV106" i="20"/>
  <c r="CI106" i="20"/>
  <c r="Y106" i="20"/>
  <c r="CD106" i="20"/>
  <c r="CN106" i="20"/>
  <c r="AB106" i="20"/>
  <c r="DR106" i="20"/>
  <c r="BH106" i="20"/>
  <c r="DT106" i="20"/>
  <c r="DN106" i="20"/>
  <c r="BJ106" i="20"/>
  <c r="DO106" i="20"/>
  <c r="BE106" i="20"/>
  <c r="CM106" i="20"/>
  <c r="AN106" i="20"/>
  <c r="O106" i="20"/>
  <c r="CS106" i="20"/>
  <c r="AI106" i="20"/>
  <c r="BV106" i="20"/>
  <c r="DH106" i="20"/>
  <c r="CT106" i="20"/>
  <c r="L106" i="20"/>
  <c r="BQ106" i="20"/>
  <c r="CY106" i="20"/>
  <c r="AZ106" i="20"/>
  <c r="DQ106" i="20"/>
  <c r="CF106" i="20"/>
  <c r="Z59" i="20"/>
  <c r="AF59" i="20"/>
  <c r="AR59" i="20"/>
  <c r="CJ59" i="20"/>
  <c r="AT59" i="20"/>
  <c r="CZ59" i="20"/>
  <c r="AC59" i="20"/>
  <c r="CS59" i="20"/>
  <c r="DR59" i="20"/>
  <c r="T59" i="20"/>
  <c r="CA59" i="20"/>
  <c r="DC59" i="20"/>
  <c r="DE59" i="20"/>
  <c r="CU59" i="20"/>
  <c r="DH59" i="20"/>
  <c r="DN59" i="20"/>
  <c r="BS59" i="20"/>
  <c r="AZ59" i="20"/>
  <c r="BY59" i="20"/>
  <c r="CM59" i="20"/>
  <c r="BE59" i="20"/>
  <c r="BA59" i="20"/>
  <c r="DM59" i="20"/>
  <c r="CK59" i="20"/>
  <c r="Y59" i="20"/>
  <c r="CR59" i="20"/>
  <c r="DI59" i="20"/>
  <c r="L59" i="20"/>
  <c r="I59" i="20"/>
  <c r="AH59" i="20"/>
  <c r="BN59" i="20"/>
  <c r="CF59" i="20"/>
  <c r="G59" i="20"/>
  <c r="DF59" i="20"/>
  <c r="AB59" i="20"/>
  <c r="CP59" i="20"/>
  <c r="AX59" i="20"/>
  <c r="BD59" i="20"/>
  <c r="CD59" i="20"/>
  <c r="CO59" i="20"/>
  <c r="CY59" i="20"/>
  <c r="AN59" i="20"/>
  <c r="BM59" i="20"/>
  <c r="U59" i="20"/>
  <c r="CQ59" i="20"/>
  <c r="CN59" i="20"/>
  <c r="DO59" i="20"/>
  <c r="DT59" i="20"/>
  <c r="AK59" i="20"/>
  <c r="AV59" i="20"/>
  <c r="BZ59" i="20"/>
  <c r="DG59" i="20"/>
  <c r="AP59" i="20"/>
  <c r="R59" i="20"/>
  <c r="BI59" i="20"/>
  <c r="AQ59" i="20"/>
  <c r="CX59" i="20"/>
  <c r="CC59" i="20"/>
  <c r="DQ59" i="20"/>
  <c r="DK59" i="20"/>
  <c r="BU59" i="20"/>
  <c r="BR59" i="20"/>
  <c r="AY59" i="20"/>
  <c r="DL59" i="20"/>
  <c r="P59" i="20"/>
  <c r="BH59" i="20"/>
  <c r="AS59" i="20"/>
  <c r="AJ59" i="20"/>
  <c r="BX59" i="20"/>
  <c r="CL59" i="20"/>
  <c r="BT59" i="20"/>
  <c r="AW59" i="20"/>
  <c r="AD59" i="20"/>
  <c r="J59" i="20"/>
  <c r="N59" i="20"/>
  <c r="CG59" i="20"/>
  <c r="CT59" i="20"/>
  <c r="DP59" i="20"/>
  <c r="AG59" i="20"/>
  <c r="BV59" i="20"/>
  <c r="M59" i="20"/>
  <c r="AI59" i="20"/>
  <c r="CW59" i="20"/>
  <c r="E59" i="20"/>
  <c r="AM59" i="20"/>
  <c r="K59" i="20"/>
  <c r="BP59" i="20"/>
  <c r="BW59" i="20"/>
  <c r="DJ59" i="20"/>
  <c r="CH59" i="20"/>
  <c r="BQ59" i="20"/>
  <c r="AU59" i="20"/>
  <c r="BL59" i="20"/>
  <c r="BF59" i="20"/>
  <c r="W59" i="20"/>
  <c r="CB59" i="20"/>
  <c r="V59" i="20"/>
  <c r="AE59" i="20"/>
  <c r="CI59" i="20"/>
  <c r="AA59" i="20"/>
  <c r="X59" i="20"/>
  <c r="Q59" i="20"/>
  <c r="BG59" i="20"/>
  <c r="DS59" i="20"/>
  <c r="DB59" i="20"/>
  <c r="BJ59" i="20"/>
  <c r="DA59" i="20"/>
  <c r="F59" i="20"/>
  <c r="CV59" i="20"/>
  <c r="CE59" i="20"/>
  <c r="AS125" i="20"/>
  <c r="H125" i="20"/>
  <c r="AC38" i="20"/>
  <c r="AT38" i="20"/>
  <c r="CQ38" i="20"/>
  <c r="BS38" i="20"/>
  <c r="AU38" i="20"/>
  <c r="CD38" i="20"/>
  <c r="X38" i="20"/>
  <c r="DJ38" i="20"/>
  <c r="BA38" i="20"/>
  <c r="L38" i="20"/>
  <c r="AA38" i="20"/>
  <c r="CL125" i="20"/>
  <c r="BV38" i="20"/>
  <c r="T38" i="20"/>
  <c r="BQ38" i="20"/>
  <c r="AS38" i="20"/>
  <c r="U38" i="20"/>
  <c r="DL38" i="20"/>
  <c r="DQ38" i="20"/>
  <c r="CY38" i="20"/>
  <c r="AM38" i="20"/>
  <c r="DB38" i="20"/>
  <c r="P125" i="20"/>
  <c r="DC38" i="20"/>
  <c r="BN38" i="20"/>
  <c r="AP38" i="20"/>
  <c r="AN38" i="20"/>
  <c r="CR38" i="20"/>
  <c r="DE38" i="20"/>
  <c r="AD38" i="20"/>
  <c r="BM38" i="20"/>
  <c r="N38" i="20"/>
  <c r="CC38" i="20"/>
  <c r="BX38" i="20"/>
  <c r="D38" i="20"/>
  <c r="CW38" i="20"/>
  <c r="Y38" i="20"/>
  <c r="CL38" i="20"/>
  <c r="AE38" i="20"/>
  <c r="CJ38" i="20"/>
  <c r="AZ38" i="20"/>
  <c r="S38" i="20"/>
  <c r="AY38" i="20"/>
  <c r="DN38" i="20"/>
  <c r="BD38" i="20"/>
  <c r="CI38" i="20"/>
  <c r="V38" i="20"/>
  <c r="CA38" i="20"/>
  <c r="E38" i="20"/>
  <c r="R38" i="20"/>
  <c r="BU38" i="20"/>
  <c r="P38" i="20"/>
  <c r="BH38" i="20"/>
  <c r="BY38" i="20"/>
  <c r="Z38" i="20"/>
  <c r="CO38" i="20"/>
  <c r="CT38" i="20"/>
  <c r="DH38" i="20"/>
  <c r="BR38" i="20"/>
  <c r="DO38" i="20"/>
  <c r="CU38" i="20"/>
  <c r="O38" i="20"/>
  <c r="DF38" i="20"/>
  <c r="AW38" i="20"/>
  <c r="BK38" i="20"/>
  <c r="K38" i="20"/>
  <c r="BP38" i="20"/>
  <c r="DG38" i="20"/>
  <c r="CM38" i="20"/>
  <c r="CG125" i="20"/>
  <c r="X125" i="20"/>
  <c r="AR38" i="20"/>
  <c r="BT38" i="20"/>
  <c r="AH38" i="20"/>
  <c r="CE38" i="20"/>
  <c r="BG38" i="20"/>
  <c r="CP38" i="20"/>
  <c r="CK38" i="20"/>
  <c r="AL38" i="20"/>
  <c r="DA38" i="20"/>
  <c r="CS38" i="20"/>
  <c r="CH38" i="20"/>
  <c r="CF38" i="20"/>
  <c r="BF38" i="20"/>
  <c r="H38" i="20"/>
  <c r="BE38" i="20"/>
  <c r="AG38" i="20"/>
  <c r="I38" i="20"/>
  <c r="BW38" i="20"/>
  <c r="W38" i="20"/>
  <c r="CB38" i="20"/>
  <c r="AJ38" i="20"/>
  <c r="DR38" i="20"/>
  <c r="DA125" i="20"/>
  <c r="CV125" i="20"/>
  <c r="AF38" i="20"/>
  <c r="BO38" i="20"/>
  <c r="DT38" i="20"/>
  <c r="AK38" i="20"/>
  <c r="G38" i="20"/>
  <c r="F38" i="20"/>
  <c r="AX38" i="20"/>
  <c r="DM38" i="20"/>
  <c r="M38" i="20"/>
  <c r="BC38" i="20"/>
  <c r="BO39" i="20"/>
  <c r="DK39" i="20"/>
  <c r="T39" i="20"/>
  <c r="BE39" i="20"/>
  <c r="CS39" i="20"/>
  <c r="AD39" i="20"/>
  <c r="CW39" i="20"/>
  <c r="AU39" i="20"/>
  <c r="BV39" i="20"/>
  <c r="AE39" i="20"/>
  <c r="AI39" i="20"/>
  <c r="N39" i="20"/>
  <c r="CY39" i="20"/>
  <c r="AS39" i="20"/>
  <c r="CG39" i="20"/>
  <c r="DR39" i="20"/>
  <c r="AJ39" i="20"/>
  <c r="X39" i="20"/>
  <c r="DL39" i="20"/>
  <c r="AW39" i="20"/>
  <c r="CE39" i="20"/>
  <c r="CO39" i="20"/>
  <c r="BY39" i="20"/>
  <c r="AC39" i="20"/>
  <c r="CI39" i="20"/>
  <c r="H39" i="20"/>
  <c r="BU39" i="20"/>
  <c r="DF39" i="20"/>
  <c r="DH39" i="20"/>
  <c r="AN39" i="20"/>
  <c r="BA39" i="20"/>
  <c r="AX39" i="20"/>
  <c r="AO39" i="20"/>
  <c r="DO39" i="20"/>
  <c r="BK39" i="20"/>
  <c r="BQ39" i="20"/>
  <c r="J39" i="20"/>
  <c r="CF39" i="20"/>
  <c r="AG39" i="20"/>
  <c r="CT39" i="20"/>
  <c r="CL39" i="20"/>
  <c r="DN39" i="20"/>
  <c r="BW39" i="20"/>
  <c r="BD39" i="20"/>
  <c r="DI39" i="20"/>
  <c r="BM39" i="20"/>
  <c r="BC39" i="20"/>
  <c r="AY39" i="20"/>
  <c r="DB39" i="20"/>
  <c r="I39" i="20"/>
  <c r="CC39" i="20"/>
  <c r="M39" i="20"/>
  <c r="AT39" i="20"/>
  <c r="Y39" i="20"/>
  <c r="AV39" i="20"/>
  <c r="BT39" i="20"/>
  <c r="DA39" i="20"/>
  <c r="BI39" i="20"/>
  <c r="BS39" i="20"/>
  <c r="CR39" i="20"/>
  <c r="DP39" i="20"/>
  <c r="DC39" i="20"/>
  <c r="DE39" i="20"/>
  <c r="DS39" i="20"/>
  <c r="DM39" i="20"/>
  <c r="Z39" i="20"/>
  <c r="R39" i="20"/>
  <c r="BB39" i="20"/>
  <c r="AQ39" i="20"/>
  <c r="BJ39" i="20"/>
  <c r="AM39" i="20"/>
  <c r="CH39" i="20"/>
  <c r="BX39" i="20"/>
  <c r="CV39" i="20"/>
  <c r="DT39" i="20"/>
  <c r="CA39" i="20"/>
  <c r="K39" i="20"/>
  <c r="DJ39" i="20"/>
  <c r="P39" i="20"/>
  <c r="Q39" i="20"/>
  <c r="W39" i="20"/>
  <c r="BZ39" i="20"/>
  <c r="CX39" i="20"/>
  <c r="CZ39" i="20"/>
  <c r="CJ39" i="20"/>
  <c r="CM39" i="20"/>
  <c r="AP39" i="20"/>
  <c r="CN39" i="20"/>
  <c r="S39" i="20"/>
  <c r="CK39" i="20"/>
  <c r="V39" i="20"/>
  <c r="BH39" i="20"/>
  <c r="BR39" i="20"/>
  <c r="BL39" i="20"/>
  <c r="DD39" i="20"/>
  <c r="AA39" i="20"/>
  <c r="L39" i="20"/>
  <c r="BG39" i="20"/>
  <c r="CQ39" i="20"/>
  <c r="BN39" i="20"/>
  <c r="BP39" i="20"/>
  <c r="AL39" i="20"/>
  <c r="CB39" i="20"/>
  <c r="O39" i="20"/>
  <c r="BF39" i="20"/>
  <c r="CD39" i="20"/>
  <c r="E39" i="20"/>
  <c r="AF39" i="20"/>
  <c r="CU39" i="20"/>
  <c r="U39" i="20"/>
  <c r="DG39" i="20"/>
  <c r="F39" i="20"/>
  <c r="AH39" i="20"/>
  <c r="G39" i="20"/>
  <c r="AR39" i="20"/>
  <c r="DQ39" i="20"/>
  <c r="CP39" i="20"/>
  <c r="AZ39" i="20"/>
  <c r="D39" i="20"/>
  <c r="AK39" i="20"/>
  <c r="AB39" i="20"/>
  <c r="BJ38" i="20"/>
  <c r="CZ38" i="20"/>
  <c r="AX125" i="20"/>
  <c r="DD38" i="20"/>
  <c r="BB38" i="20"/>
  <c r="DP38" i="20"/>
  <c r="BI38" i="20"/>
  <c r="DK38" i="20"/>
  <c r="AB38" i="20"/>
  <c r="AI38" i="20"/>
  <c r="CN38" i="20"/>
  <c r="BL38" i="20"/>
  <c r="BV125" i="20"/>
  <c r="DO125" i="20"/>
  <c r="BE125" i="20"/>
  <c r="BN125" i="20"/>
  <c r="S125" i="20"/>
  <c r="AB125" i="20"/>
  <c r="CS125" i="20"/>
  <c r="AI125" i="20"/>
  <c r="BJ125" i="20"/>
  <c r="DG125" i="20"/>
  <c r="CO125" i="20"/>
  <c r="AK125" i="20"/>
  <c r="CP125" i="20"/>
  <c r="AF125" i="20"/>
  <c r="CM125" i="20"/>
  <c r="BA125" i="20"/>
  <c r="O125" i="20"/>
  <c r="BT125" i="20"/>
  <c r="J125" i="20"/>
  <c r="CK9" i="20"/>
  <c r="F125" i="20"/>
  <c r="K125" i="20"/>
  <c r="G125" i="20"/>
  <c r="L125" i="20"/>
  <c r="BQ125" i="20"/>
  <c r="AD125" i="20"/>
  <c r="BM125" i="20"/>
  <c r="AN125" i="20"/>
  <c r="DE125" i="20"/>
  <c r="AU125" i="20"/>
  <c r="CZ125" i="20"/>
  <c r="W125" i="20"/>
  <c r="AW125" i="20"/>
  <c r="CU125" i="20"/>
  <c r="BU125" i="20"/>
  <c r="DB125" i="20"/>
  <c r="AR125" i="20"/>
  <c r="BY125" i="20"/>
  <c r="AZ125" i="20"/>
  <c r="AA125" i="20"/>
  <c r="CF125" i="20"/>
  <c r="V125" i="20"/>
  <c r="BP125" i="20"/>
  <c r="DN125" i="20"/>
  <c r="CN125" i="20"/>
  <c r="CC125" i="20"/>
  <c r="CX125" i="20"/>
  <c r="BL125" i="20"/>
  <c r="AM125" i="20"/>
  <c r="DQ125" i="20"/>
  <c r="BG125" i="20"/>
  <c r="DL125" i="20"/>
  <c r="E125" i="20"/>
  <c r="AQ125" i="20"/>
  <c r="BZ125" i="20"/>
  <c r="BD125" i="20"/>
  <c r="CK125" i="20"/>
  <c r="AY125" i="20"/>
  <c r="N125" i="20"/>
  <c r="CR125" i="20"/>
  <c r="AH125" i="20"/>
  <c r="DK125" i="20"/>
  <c r="BI125" i="20"/>
  <c r="CT125" i="20"/>
  <c r="BX125" i="20"/>
  <c r="DD125" i="20"/>
  <c r="CA125" i="20"/>
  <c r="DT125" i="20"/>
  <c r="DM125" i="20"/>
  <c r="CB125" i="20"/>
  <c r="CW125" i="20"/>
  <c r="BK125" i="20"/>
  <c r="DP125" i="20"/>
  <c r="CE125" i="20"/>
  <c r="AT125" i="20"/>
  <c r="BO125" i="20"/>
  <c r="Q125" i="20"/>
  <c r="Z125" i="20"/>
  <c r="AJ125" i="20"/>
  <c r="DJ125" i="20"/>
  <c r="CY125" i="20"/>
  <c r="CJ125" i="20"/>
  <c r="AL125" i="20"/>
  <c r="CQ125" i="20"/>
  <c r="BF125" i="20"/>
  <c r="U125" i="20"/>
  <c r="R125" i="20"/>
  <c r="D125" i="20"/>
  <c r="AV125" i="20"/>
  <c r="AE125" i="20"/>
  <c r="BS125" i="20"/>
  <c r="I125" i="20"/>
  <c r="DH125" i="20"/>
  <c r="CH125" i="20"/>
  <c r="DI125" i="20"/>
  <c r="BW125" i="20"/>
  <c r="M125" i="20"/>
  <c r="BR125" i="20"/>
  <c r="AG125" i="20"/>
  <c r="BB125" i="20"/>
  <c r="AC125" i="20"/>
  <c r="DF125" i="20"/>
  <c r="DS125" i="20"/>
  <c r="AP125" i="20"/>
  <c r="CI125" i="20"/>
  <c r="Y125" i="20"/>
  <c r="CD125" i="20"/>
  <c r="T125" i="20"/>
  <c r="BC125" i="20"/>
  <c r="AO125" i="20"/>
  <c r="DR125" i="20"/>
  <c r="BM14" i="20"/>
  <c r="AD14" i="20"/>
  <c r="BG14" i="20"/>
  <c r="V14" i="20"/>
  <c r="CL14" i="20"/>
  <c r="DQ14" i="20"/>
  <c r="Q14" i="20"/>
  <c r="L14" i="20"/>
  <c r="BQ14" i="20"/>
  <c r="BH14" i="20"/>
  <c r="CR14" i="20"/>
  <c r="BX14" i="20"/>
  <c r="CP14" i="20"/>
  <c r="BO14" i="20"/>
  <c r="CG14" i="20"/>
  <c r="CF14" i="20"/>
  <c r="CA14" i="20"/>
  <c r="DP14" i="20"/>
  <c r="DI14" i="20"/>
  <c r="AR14" i="20"/>
  <c r="T14" i="20"/>
  <c r="DK14" i="20"/>
  <c r="AK14" i="20"/>
  <c r="D14" i="20"/>
  <c r="CW14" i="20"/>
  <c r="Z14" i="20"/>
  <c r="CJ14" i="20"/>
  <c r="AU14" i="20"/>
  <c r="DN14" i="20"/>
  <c r="CB14" i="20"/>
  <c r="N14" i="20"/>
  <c r="Y14" i="20"/>
  <c r="BV14" i="20"/>
  <c r="DL14" i="20"/>
  <c r="BL14" i="20"/>
  <c r="AB14" i="20"/>
  <c r="K14" i="20"/>
  <c r="CM14" i="20"/>
  <c r="CX14" i="20"/>
  <c r="F14" i="20"/>
  <c r="CI14" i="20"/>
  <c r="BF14" i="20"/>
  <c r="BK14" i="20"/>
  <c r="BA14" i="20"/>
  <c r="CN14" i="20"/>
  <c r="P14" i="20"/>
  <c r="CH14" i="20"/>
  <c r="BW14" i="20"/>
  <c r="AT14" i="20"/>
  <c r="CT14" i="20"/>
  <c r="AO14" i="20"/>
  <c r="DD14" i="20"/>
  <c r="CE14" i="20"/>
  <c r="AY14" i="20"/>
  <c r="AI14" i="20"/>
  <c r="I14" i="20"/>
  <c r="O14" i="20"/>
  <c r="DA14" i="20"/>
  <c r="H14" i="20"/>
  <c r="AW14" i="20"/>
  <c r="DH14" i="20"/>
  <c r="CQ14" i="20"/>
  <c r="AG14" i="20"/>
  <c r="AV14" i="20"/>
  <c r="CY14" i="20"/>
  <c r="BB14" i="20"/>
  <c r="X14" i="20"/>
  <c r="BS14" i="20"/>
  <c r="J14" i="20"/>
  <c r="BZ14" i="20"/>
  <c r="G14" i="20"/>
  <c r="CO14" i="20"/>
  <c r="CV14" i="20"/>
  <c r="U14" i="20"/>
  <c r="AM14" i="20"/>
  <c r="AQ14" i="20"/>
  <c r="BD14" i="20"/>
  <c r="W14" i="20"/>
  <c r="DE14" i="20"/>
  <c r="AE14" i="20"/>
  <c r="R14" i="20"/>
  <c r="CU14" i="20"/>
  <c r="BR14" i="20"/>
  <c r="BI14" i="20"/>
  <c r="CG44" i="20"/>
  <c r="DS14" i="20"/>
  <c r="BP14" i="20"/>
  <c r="CC14" i="20"/>
  <c r="AX14" i="20"/>
  <c r="AZ14" i="20"/>
  <c r="BU14" i="20"/>
  <c r="AS14" i="20"/>
  <c r="CK14" i="20"/>
  <c r="DJ14" i="20"/>
  <c r="DB14" i="20"/>
  <c r="AC14" i="20"/>
  <c r="BY14" i="20"/>
  <c r="DM14" i="20"/>
  <c r="AP14" i="20"/>
  <c r="DT14" i="20"/>
  <c r="DC14" i="20"/>
  <c r="CZ14" i="20"/>
  <c r="AA14" i="20"/>
  <c r="AH14" i="20"/>
  <c r="AF14" i="20"/>
  <c r="M14" i="20"/>
  <c r="BC14" i="20"/>
  <c r="S14" i="20"/>
  <c r="DG14" i="20"/>
  <c r="CD14" i="20"/>
  <c r="BJ14" i="20"/>
  <c r="BJ9" i="20"/>
  <c r="R44" i="20"/>
  <c r="X44" i="20"/>
  <c r="BL44" i="20"/>
  <c r="BQ44" i="20"/>
  <c r="CS44" i="20"/>
  <c r="I44" i="20"/>
  <c r="S44" i="20"/>
  <c r="CB44" i="20"/>
  <c r="T44" i="20"/>
  <c r="AZ44" i="20"/>
  <c r="BG44" i="20"/>
  <c r="AE44" i="20"/>
  <c r="CX44" i="20"/>
  <c r="AW44" i="20"/>
  <c r="AA44" i="20"/>
  <c r="BE44" i="20"/>
  <c r="O44" i="20"/>
  <c r="DQ44" i="20"/>
  <c r="DI44" i="20"/>
  <c r="AK9" i="20"/>
  <c r="AM9" i="20"/>
  <c r="BZ9" i="20"/>
  <c r="X9" i="20"/>
  <c r="DO9" i="20"/>
  <c r="CS9" i="20"/>
  <c r="DB44" i="20"/>
  <c r="AM44" i="20"/>
  <c r="DR9" i="20"/>
  <c r="Y9" i="20"/>
  <c r="CZ44" i="20"/>
  <c r="BM44" i="20"/>
  <c r="AO44" i="20"/>
  <c r="DC44" i="20"/>
  <c r="CW44" i="20"/>
  <c r="BX44" i="20"/>
  <c r="CR44" i="20"/>
  <c r="DD44" i="20"/>
  <c r="CY9" i="20"/>
  <c r="BW9" i="20"/>
  <c r="BP44" i="20"/>
  <c r="BC44" i="20"/>
  <c r="G44" i="20"/>
  <c r="AH44" i="20"/>
  <c r="DM44" i="20"/>
  <c r="CO44" i="20"/>
  <c r="BK44" i="20"/>
  <c r="N44" i="20"/>
  <c r="BA44" i="20"/>
  <c r="AI44" i="20"/>
  <c r="DH9" i="20"/>
  <c r="AG9" i="20"/>
  <c r="DS9" i="20"/>
  <c r="K44" i="20"/>
  <c r="AY44" i="20"/>
  <c r="M44" i="20"/>
  <c r="BD44" i="20"/>
  <c r="CY44" i="20"/>
  <c r="BO44" i="20"/>
  <c r="AL44" i="20"/>
  <c r="DP44" i="20"/>
  <c r="AU44" i="20"/>
  <c r="V44" i="20"/>
  <c r="CQ9" i="20"/>
  <c r="AQ9" i="20"/>
  <c r="CZ9" i="20"/>
  <c r="DS44" i="20"/>
  <c r="Y44" i="20"/>
  <c r="CD44" i="20"/>
  <c r="AD44" i="20"/>
  <c r="F44" i="20"/>
  <c r="P44" i="20"/>
  <c r="DT44" i="20"/>
  <c r="CJ44" i="20"/>
  <c r="CV44" i="20"/>
  <c r="DL44" i="20"/>
  <c r="DG44" i="20"/>
  <c r="BZ44" i="20"/>
  <c r="AT44" i="20"/>
  <c r="AX44" i="20"/>
  <c r="W9" i="20"/>
  <c r="CG9" i="20"/>
  <c r="E9" i="20"/>
  <c r="BY44" i="20"/>
  <c r="AQ44" i="20"/>
  <c r="DH44" i="20"/>
  <c r="CQ44" i="20"/>
  <c r="Q44" i="20"/>
  <c r="BH44" i="20"/>
  <c r="DE44" i="20"/>
  <c r="AJ44" i="20"/>
  <c r="U44" i="20"/>
  <c r="BN44" i="20"/>
  <c r="CE44" i="20"/>
  <c r="BH9" i="20"/>
  <c r="DR44" i="20"/>
  <c r="E44" i="20"/>
  <c r="BT44" i="20"/>
  <c r="D44" i="20"/>
  <c r="BV44" i="20"/>
  <c r="T9" i="20"/>
  <c r="J9" i="20"/>
  <c r="CN44" i="20"/>
  <c r="CC44" i="20"/>
  <c r="BU44" i="20"/>
  <c r="AV44" i="20"/>
  <c r="BF44" i="20"/>
  <c r="DK44" i="20"/>
  <c r="N9" i="20"/>
  <c r="AH9" i="20"/>
  <c r="DK9" i="20"/>
  <c r="BW44" i="20"/>
  <c r="CU44" i="20"/>
  <c r="W44" i="20"/>
  <c r="BB44" i="20"/>
  <c r="J44" i="20"/>
  <c r="DA44" i="20"/>
  <c r="AK44" i="20"/>
  <c r="BR44" i="20"/>
  <c r="AG44" i="20"/>
  <c r="CL44" i="20"/>
  <c r="DF44" i="20"/>
  <c r="AC44" i="20"/>
  <c r="CT44" i="20"/>
  <c r="DO44" i="20"/>
  <c r="CM44" i="20"/>
  <c r="BU9" i="20"/>
  <c r="DD9" i="20"/>
  <c r="AD9" i="20"/>
  <c r="CK44" i="20"/>
  <c r="BS44" i="20"/>
  <c r="DN44" i="20"/>
  <c r="CF44" i="20"/>
  <c r="AF44" i="20"/>
  <c r="CA44" i="20"/>
  <c r="CP44" i="20"/>
  <c r="AS44" i="20"/>
  <c r="H44" i="20"/>
  <c r="AB44" i="20"/>
  <c r="BD9" i="20"/>
  <c r="AR9" i="20"/>
  <c r="CR9" i="20"/>
  <c r="L44" i="20"/>
  <c r="CI44" i="20"/>
  <c r="Z44" i="20"/>
  <c r="AP44" i="20"/>
  <c r="CH44" i="20"/>
  <c r="BJ44" i="20"/>
  <c r="AR44" i="20"/>
  <c r="DJ44" i="20"/>
  <c r="AN44" i="20"/>
  <c r="P9" i="20"/>
  <c r="BA9" i="20"/>
  <c r="CD9" i="20"/>
  <c r="AW9" i="20"/>
  <c r="BM9" i="20"/>
  <c r="CO9" i="20"/>
  <c r="CA9" i="20"/>
  <c r="AY9" i="20"/>
  <c r="DJ9" i="20"/>
  <c r="DQ9" i="20"/>
  <c r="CM9" i="20"/>
  <c r="AP9" i="20"/>
  <c r="F9" i="20"/>
  <c r="AO9" i="20"/>
  <c r="DP9" i="20"/>
  <c r="CW9" i="20"/>
  <c r="Z102" i="20"/>
  <c r="BQ102" i="20"/>
  <c r="BG102" i="20"/>
  <c r="CU102" i="20"/>
  <c r="DI102" i="20"/>
  <c r="CT102" i="20"/>
  <c r="BF102" i="20"/>
  <c r="BE102" i="20"/>
  <c r="BZ102" i="20"/>
  <c r="E102" i="20"/>
  <c r="BN102" i="20"/>
  <c r="DP102" i="20"/>
  <c r="DS102" i="20"/>
  <c r="CP102" i="20"/>
  <c r="CS102" i="20"/>
  <c r="CO102" i="20"/>
  <c r="BW102" i="20"/>
  <c r="DK102" i="20"/>
  <c r="AY102" i="20"/>
  <c r="AK102" i="20"/>
  <c r="CX102" i="20"/>
  <c r="AX102" i="20"/>
  <c r="AS102" i="20"/>
  <c r="DN102" i="20"/>
  <c r="CN102" i="20"/>
  <c r="AO102" i="20"/>
  <c r="AZ102" i="20"/>
  <c r="BV102" i="20"/>
  <c r="BH102" i="20"/>
  <c r="G102" i="20"/>
  <c r="BL102" i="20"/>
  <c r="CH102" i="20"/>
  <c r="Y102" i="20"/>
  <c r="V102" i="20"/>
  <c r="DL102" i="20"/>
  <c r="CJ102" i="20"/>
  <c r="DF102" i="20"/>
  <c r="CQ102" i="20"/>
  <c r="CW102" i="20"/>
  <c r="AG102" i="20"/>
  <c r="CI102" i="20"/>
  <c r="AN102" i="20"/>
  <c r="DM102" i="20"/>
  <c r="CG102" i="20"/>
  <c r="BD102" i="20"/>
  <c r="BI102" i="20"/>
  <c r="BK102" i="20"/>
  <c r="Q102" i="20"/>
  <c r="DH102" i="20"/>
  <c r="AE102" i="20"/>
  <c r="AA102" i="20"/>
  <c r="DD102" i="20"/>
  <c r="CA102" i="20"/>
  <c r="BP102" i="20"/>
  <c r="CY102" i="20"/>
  <c r="DT102" i="20"/>
  <c r="AU102" i="20"/>
  <c r="AJ102" i="20"/>
  <c r="AR102" i="20"/>
  <c r="O102" i="20"/>
  <c r="DC102" i="20"/>
  <c r="F102" i="20"/>
  <c r="BA102" i="20"/>
  <c r="AP102" i="20"/>
  <c r="BT102" i="20"/>
  <c r="CM102" i="20"/>
  <c r="BM102" i="20"/>
  <c r="AL102" i="20"/>
  <c r="AV102" i="20"/>
  <c r="AI102" i="20"/>
  <c r="BB102" i="20"/>
  <c r="CD102" i="20"/>
  <c r="AM102" i="20"/>
  <c r="J102" i="20"/>
  <c r="AQ102" i="20"/>
  <c r="DE102" i="20"/>
  <c r="I102" i="20"/>
  <c r="DG102" i="20"/>
  <c r="CL102" i="20"/>
  <c r="DO102" i="20"/>
  <c r="U102" i="20"/>
  <c r="AC102" i="20"/>
  <c r="M102" i="20"/>
  <c r="CE102" i="20"/>
  <c r="AH102" i="20"/>
  <c r="H102" i="20"/>
  <c r="R102" i="20"/>
  <c r="CF102" i="20"/>
  <c r="K102" i="20"/>
  <c r="D102" i="20"/>
  <c r="BJ102" i="20"/>
  <c r="CZ102" i="20"/>
  <c r="AT102" i="20"/>
  <c r="BY102" i="20"/>
  <c r="DJ102" i="20"/>
  <c r="DB102" i="20"/>
  <c r="CB102" i="20"/>
  <c r="AF102" i="20"/>
  <c r="BC102" i="20"/>
  <c r="DQ102" i="20"/>
  <c r="CK102" i="20"/>
  <c r="X102" i="20"/>
  <c r="DR102" i="20"/>
  <c r="AW102" i="20"/>
  <c r="BR102" i="20"/>
  <c r="BU102" i="20"/>
  <c r="T102" i="20"/>
  <c r="BX102" i="20"/>
  <c r="AB102" i="20"/>
  <c r="AD102" i="20"/>
  <c r="D2" i="20"/>
  <c r="L2" i="4"/>
  <c r="D5" i="4" s="1"/>
  <c r="A4" i="14"/>
  <c r="A12" i="14" s="1"/>
  <c r="J5" i="20"/>
  <c r="A4" i="3"/>
  <c r="A12" i="3" s="1"/>
  <c r="A4" i="7"/>
  <c r="A6" i="7" s="1"/>
  <c r="N2" i="4"/>
  <c r="G5" i="20"/>
  <c r="A4" i="6"/>
  <c r="A9" i="6" s="1"/>
  <c r="X5" i="20"/>
  <c r="N5" i="20"/>
  <c r="H5" i="20"/>
  <c r="F5" i="20"/>
  <c r="O5" i="20"/>
  <c r="P5" i="20"/>
  <c r="L5" i="20"/>
  <c r="E5" i="20"/>
  <c r="I5" i="20"/>
  <c r="T5" i="20"/>
  <c r="K5" i="20"/>
  <c r="S5" i="20"/>
  <c r="M5" i="20"/>
  <c r="U5" i="20"/>
  <c r="W5" i="20"/>
  <c r="AF5" i="20"/>
  <c r="Q5" i="20"/>
  <c r="V5" i="20"/>
  <c r="R5" i="20"/>
  <c r="Y5" i="20"/>
  <c r="Z5" i="20"/>
  <c r="AA5" i="20"/>
  <c r="AA4" i="4" a="1"/>
  <c r="AA4" i="4" s="1"/>
  <c r="AG4" i="4" a="1"/>
  <c r="AG4" i="4" s="1"/>
  <c r="AH4" i="20" a="1"/>
  <c r="AH4" i="20" s="1"/>
  <c r="AH5" i="20" s="1"/>
  <c r="AC4" i="4" a="1"/>
  <c r="AC4" i="4" s="1"/>
  <c r="AL4" i="20" a="1"/>
  <c r="AL4" i="20" s="1"/>
  <c r="AL5" i="20" s="1"/>
  <c r="O3" i="3" a="1"/>
  <c r="O3" i="3" s="1"/>
  <c r="AX4" i="4" s="1" a="1"/>
  <c r="AX4" i="4" s="1"/>
  <c r="AB4" i="20" a="1"/>
  <c r="AB4" i="20" s="1"/>
  <c r="AB5" i="20" s="1"/>
  <c r="AJ4" i="4" a="1"/>
  <c r="AJ4" i="4" s="1"/>
  <c r="AD4" i="4" a="1"/>
  <c r="AD4" i="4" s="1"/>
  <c r="AM4" i="20" a="1"/>
  <c r="AM4" i="20" s="1"/>
  <c r="AM5" i="20" s="1"/>
  <c r="AC4" i="20" a="1"/>
  <c r="AC4" i="20" s="1"/>
  <c r="AC5" i="20" s="1"/>
  <c r="AD4" i="20" a="1"/>
  <c r="AD4" i="20" s="1"/>
  <c r="AD5" i="20" s="1"/>
  <c r="AE4" i="4" a="1"/>
  <c r="AE4" i="4" s="1"/>
  <c r="AK4" i="20" a="1"/>
  <c r="AK4" i="20" s="1"/>
  <c r="AK5" i="20" s="1"/>
  <c r="AK4" i="4" a="1"/>
  <c r="AK4" i="4" s="1"/>
  <c r="AI4" i="4" a="1"/>
  <c r="AI4" i="4" s="1"/>
  <c r="AG4" i="20" a="1"/>
  <c r="AG4" i="20" s="1"/>
  <c r="AG5" i="20" s="1"/>
  <c r="AI4" i="20" a="1"/>
  <c r="AI4" i="20" s="1"/>
  <c r="AI5" i="20" s="1"/>
  <c r="AJ4" i="20" a="1"/>
  <c r="AJ4" i="20" s="1"/>
  <c r="AJ5" i="20" s="1"/>
  <c r="AH4" i="4" a="1"/>
  <c r="AH4" i="4" s="1"/>
  <c r="AL4" i="4" a="1"/>
  <c r="AL4" i="4" s="1"/>
  <c r="AB4" i="4" a="1"/>
  <c r="AB4" i="4" s="1"/>
  <c r="AF4" i="4" a="1"/>
  <c r="AF4" i="4" s="1"/>
  <c r="AE4" i="20" a="1"/>
  <c r="AE4" i="20" s="1"/>
  <c r="AE5" i="20" s="1"/>
  <c r="BY9" i="20"/>
  <c r="K9" i="20"/>
  <c r="AF9" i="20"/>
  <c r="CE9" i="20"/>
  <c r="CT9" i="20"/>
  <c r="CI9" i="20"/>
  <c r="DN9" i="20"/>
  <c r="AT9" i="20"/>
  <c r="AB9" i="20"/>
  <c r="DE9" i="20"/>
  <c r="CL9" i="20"/>
  <c r="AL9" i="20"/>
  <c r="BO9" i="20"/>
  <c r="CF9" i="20"/>
  <c r="BR9" i="20"/>
  <c r="DT9" i="20"/>
  <c r="AX9" i="20"/>
  <c r="L9" i="20"/>
  <c r="H9" i="20"/>
  <c r="I9" i="20"/>
  <c r="AV9" i="20"/>
  <c r="AA9" i="20"/>
  <c r="AE9" i="20"/>
  <c r="DG9" i="20"/>
  <c r="CP9" i="20"/>
  <c r="D9" i="20"/>
  <c r="Z9" i="20"/>
  <c r="BL9" i="20"/>
  <c r="DA9" i="20"/>
  <c r="CC9" i="20"/>
  <c r="BS9" i="20"/>
  <c r="BG9" i="20"/>
  <c r="S9" i="20"/>
  <c r="BX9" i="20"/>
  <c r="DD90" i="20"/>
  <c r="AB90" i="20"/>
  <c r="BF90" i="20"/>
  <c r="BC90" i="20"/>
  <c r="DH90" i="20"/>
  <c r="K90" i="20"/>
  <c r="H90" i="20"/>
  <c r="BG90" i="20"/>
  <c r="DR90" i="20"/>
  <c r="BV90" i="20"/>
  <c r="AX90" i="20"/>
  <c r="BY90" i="20"/>
  <c r="AA90" i="20"/>
  <c r="CZ90" i="20"/>
  <c r="AD90" i="20"/>
  <c r="CU90" i="20"/>
  <c r="CJ90" i="20"/>
  <c r="CX90" i="20"/>
  <c r="E90" i="20"/>
  <c r="O90" i="20"/>
  <c r="BT90" i="20"/>
  <c r="DS90" i="20"/>
  <c r="AW90" i="20"/>
  <c r="Y90" i="20"/>
  <c r="DN90" i="20"/>
  <c r="I90" i="20"/>
  <c r="CQ90" i="20"/>
  <c r="CO90" i="20"/>
  <c r="X90" i="20"/>
  <c r="AU90" i="20"/>
  <c r="U90" i="20"/>
  <c r="DQ90" i="20"/>
  <c r="DM90" i="20"/>
  <c r="AQ90" i="20"/>
  <c r="DO90" i="20"/>
  <c r="CD90" i="20"/>
  <c r="DK90" i="20"/>
  <c r="DL90" i="20"/>
  <c r="CN90" i="20"/>
  <c r="R90" i="20"/>
  <c r="DI90" i="20"/>
  <c r="AS90" i="20"/>
  <c r="CL90" i="20"/>
  <c r="BN90" i="20"/>
  <c r="AP90" i="20"/>
  <c r="DG90" i="20"/>
  <c r="BJ90" i="20"/>
  <c r="AL90" i="20"/>
  <c r="AZ90" i="20"/>
  <c r="BA90" i="20"/>
  <c r="BH90" i="20"/>
  <c r="CH90" i="20"/>
  <c r="AK90" i="20"/>
  <c r="AI90" i="20"/>
  <c r="AM90" i="20"/>
  <c r="AO90" i="20"/>
  <c r="J90" i="20"/>
  <c r="BI90" i="20"/>
  <c r="AE90" i="20"/>
  <c r="CI90" i="20"/>
  <c r="CF90" i="20"/>
  <c r="T90" i="20"/>
  <c r="AH90" i="20"/>
  <c r="AG90" i="20"/>
  <c r="BO90" i="20"/>
  <c r="BM90" i="20"/>
  <c r="DA90" i="20"/>
  <c r="CB90" i="20"/>
  <c r="DT90" i="20"/>
  <c r="L90" i="20"/>
  <c r="DC90" i="20"/>
  <c r="BR90" i="20"/>
  <c r="CW90" i="20"/>
  <c r="AR90" i="20"/>
  <c r="D90" i="20"/>
  <c r="CE90" i="20"/>
  <c r="S90" i="20"/>
  <c r="CC90" i="20"/>
  <c r="BB90" i="20"/>
  <c r="AJ90" i="20"/>
  <c r="BD90" i="20"/>
  <c r="AV90" i="20"/>
  <c r="CY90" i="20"/>
  <c r="CT90" i="20"/>
  <c r="BS90" i="20"/>
  <c r="CP90" i="20"/>
  <c r="DF90" i="20"/>
  <c r="AN90" i="20"/>
  <c r="Q90" i="20"/>
  <c r="M90" i="20"/>
  <c r="CG90" i="20"/>
  <c r="AC90" i="20"/>
  <c r="CA90" i="20"/>
  <c r="BW90" i="20"/>
  <c r="P90" i="20"/>
  <c r="CR90" i="20"/>
  <c r="DE90" i="20"/>
  <c r="CV90" i="20"/>
  <c r="CM90" i="20"/>
  <c r="AT90" i="20"/>
  <c r="AY90" i="20"/>
  <c r="F90" i="20"/>
  <c r="DB90" i="20"/>
  <c r="CK90" i="20"/>
  <c r="BP90" i="20"/>
  <c r="AF90" i="20"/>
  <c r="N90" i="20"/>
  <c r="W90" i="20"/>
  <c r="Z90" i="20"/>
  <c r="BQ90" i="20"/>
  <c r="BL90" i="20"/>
  <c r="CS90" i="20"/>
  <c r="DP90" i="20"/>
  <c r="BX90" i="20"/>
  <c r="V90" i="20"/>
  <c r="DJ90" i="20"/>
  <c r="BZ90" i="20"/>
  <c r="BK90" i="20"/>
  <c r="G90" i="20"/>
  <c r="BU90" i="20"/>
  <c r="BE90" i="20"/>
  <c r="J42" i="20"/>
  <c r="E42" i="20"/>
  <c r="AP42" i="20"/>
  <c r="CB42" i="20"/>
  <c r="W42" i="20"/>
  <c r="DL42" i="20"/>
  <c r="AU42" i="20"/>
  <c r="BS42" i="20"/>
  <c r="DC42" i="20"/>
  <c r="AA42" i="20"/>
  <c r="DT42" i="20"/>
  <c r="BD42" i="20"/>
  <c r="CO42" i="20"/>
  <c r="K42" i="20"/>
  <c r="CS42" i="20"/>
  <c r="DD42" i="20"/>
  <c r="BW42" i="20"/>
  <c r="G42" i="20"/>
  <c r="AW42" i="20"/>
  <c r="CF42" i="20"/>
  <c r="BF42" i="20"/>
  <c r="CP42" i="20"/>
  <c r="AK42" i="20"/>
  <c r="BG42" i="20"/>
  <c r="CI42" i="20"/>
  <c r="AD42" i="20"/>
  <c r="BP42" i="20"/>
  <c r="DA42" i="20"/>
  <c r="AV42" i="20"/>
  <c r="CD42" i="20"/>
  <c r="S42" i="20"/>
  <c r="BJ42" i="20"/>
  <c r="BK42" i="20"/>
  <c r="CJ42" i="20"/>
  <c r="AT42" i="20"/>
  <c r="N42" i="20"/>
  <c r="BH42" i="20"/>
  <c r="AF42" i="20"/>
  <c r="AI42" i="20"/>
  <c r="T42" i="20"/>
  <c r="R42" i="20"/>
  <c r="CC42" i="20"/>
  <c r="DN42" i="20"/>
  <c r="AJ42" i="20"/>
  <c r="DE42" i="20"/>
  <c r="DF42" i="20"/>
  <c r="AZ42" i="20"/>
  <c r="BX42" i="20"/>
  <c r="DH42" i="20"/>
  <c r="BT42" i="20"/>
  <c r="CZ42" i="20"/>
  <c r="CG42" i="20"/>
  <c r="AR42" i="20"/>
  <c r="DB42" i="20"/>
  <c r="X42" i="20"/>
  <c r="BI42" i="20"/>
  <c r="AX42" i="20"/>
  <c r="CW42" i="20"/>
  <c r="F42" i="20"/>
  <c r="CL42" i="20"/>
  <c r="H42" i="20"/>
  <c r="CX42" i="20"/>
  <c r="CQ42" i="20"/>
  <c r="CM42" i="20"/>
  <c r="CE42" i="20"/>
  <c r="BQ42" i="20"/>
  <c r="L42" i="20"/>
  <c r="Y42" i="20"/>
  <c r="BU42" i="20"/>
  <c r="BY42" i="20"/>
  <c r="I42" i="20"/>
  <c r="AG42" i="20"/>
  <c r="BE42" i="20"/>
  <c r="AH42" i="20"/>
  <c r="DO42" i="20"/>
  <c r="CY42" i="20"/>
  <c r="DK42" i="20"/>
  <c r="AB42" i="20"/>
  <c r="BR42" i="20"/>
  <c r="DP42" i="20"/>
  <c r="Z42" i="20"/>
  <c r="CT42" i="20"/>
  <c r="CU42" i="20"/>
  <c r="AL42" i="20"/>
  <c r="BC42" i="20"/>
  <c r="CA42" i="20"/>
  <c r="O42" i="20"/>
  <c r="AO42" i="20"/>
  <c r="CR42" i="20"/>
  <c r="AM42" i="20"/>
  <c r="DG42" i="20"/>
  <c r="CH42" i="20"/>
  <c r="AY42" i="20"/>
  <c r="BM42" i="20"/>
  <c r="BO42" i="20"/>
  <c r="M42" i="20"/>
  <c r="P42" i="20"/>
  <c r="BN42" i="20"/>
  <c r="BV42" i="20"/>
  <c r="AN42" i="20"/>
  <c r="BL42" i="20"/>
  <c r="CV42" i="20"/>
  <c r="AE42" i="20"/>
  <c r="AQ42" i="20"/>
  <c r="D42" i="20"/>
  <c r="AC42" i="20"/>
  <c r="CN42" i="20"/>
  <c r="DQ42" i="20"/>
  <c r="DI42" i="20"/>
  <c r="BZ42" i="20"/>
  <c r="DJ42" i="20"/>
  <c r="BA42" i="20"/>
  <c r="DS42" i="20"/>
  <c r="Q42" i="20"/>
  <c r="BB42" i="20"/>
  <c r="DM42" i="20"/>
  <c r="CK42" i="20"/>
  <c r="U42" i="20"/>
  <c r="AS42" i="20"/>
  <c r="V42" i="20"/>
  <c r="DR42" i="20"/>
  <c r="CH9" i="20"/>
  <c r="O9" i="20"/>
  <c r="DI9" i="20"/>
  <c r="BN9" i="20"/>
  <c r="CV9" i="20"/>
  <c r="BV9" i="20"/>
  <c r="AU9" i="20"/>
  <c r="CU9" i="20"/>
  <c r="CB9" i="20"/>
  <c r="G9" i="20"/>
  <c r="BT9" i="20"/>
  <c r="BF9" i="20"/>
  <c r="R9" i="20"/>
  <c r="Q9" i="20"/>
  <c r="BP9" i="20"/>
  <c r="AI9" i="20"/>
  <c r="BI9" i="20"/>
  <c r="BC9" i="20"/>
  <c r="AJ9" i="20"/>
  <c r="CX9" i="20"/>
  <c r="CJ9" i="20"/>
  <c r="BQ9" i="20"/>
  <c r="DF9" i="20"/>
  <c r="BB9" i="20"/>
  <c r="V9" i="20"/>
  <c r="BK9" i="20"/>
  <c r="DC9" i="20"/>
  <c r="DM9" i="20"/>
  <c r="AN9" i="20"/>
  <c r="AS9" i="20"/>
  <c r="U9" i="20"/>
  <c r="DB9" i="20"/>
  <c r="AC9" i="20"/>
  <c r="DL9" i="20"/>
  <c r="M9" i="20"/>
  <c r="AZ9" i="20"/>
  <c r="BE9" i="20"/>
  <c r="F19" i="20"/>
  <c r="AF19" i="20"/>
  <c r="BE19" i="20"/>
  <c r="CD19" i="20"/>
  <c r="L19" i="20"/>
  <c r="BJ19" i="20"/>
  <c r="DH19" i="20"/>
  <c r="AW19" i="20"/>
  <c r="CA19" i="20"/>
  <c r="CV19" i="20"/>
  <c r="R19" i="20"/>
  <c r="AR19" i="20"/>
  <c r="BQ19" i="20"/>
  <c r="CP19" i="20"/>
  <c r="AJ19" i="20"/>
  <c r="CH19" i="20"/>
  <c r="W19" i="20"/>
  <c r="BU19" i="20"/>
  <c r="CY19" i="20"/>
  <c r="CE19" i="20"/>
  <c r="E19" i="20"/>
  <c r="AD19" i="20"/>
  <c r="BD19" i="20"/>
  <c r="CC19" i="20"/>
  <c r="O19" i="20"/>
  <c r="BH19" i="20"/>
  <c r="DE19" i="20"/>
  <c r="AU19" i="20"/>
  <c r="CS19" i="20"/>
  <c r="DR19" i="20"/>
  <c r="DB19" i="20"/>
  <c r="Q19" i="20"/>
  <c r="AP19" i="20"/>
  <c r="BP19" i="20"/>
  <c r="CO19" i="20"/>
  <c r="AA19" i="20"/>
  <c r="CF19" i="20"/>
  <c r="P19" i="20"/>
  <c r="BS19" i="20"/>
  <c r="DO19" i="20"/>
  <c r="DQ19" i="20"/>
  <c r="AC19" i="20"/>
  <c r="BB19" i="20"/>
  <c r="CB19" i="20"/>
  <c r="DA19" i="20"/>
  <c r="AM19" i="20"/>
  <c r="DC19" i="20"/>
  <c r="AN19" i="20"/>
  <c r="CQ19" i="20"/>
  <c r="Z19" i="20"/>
  <c r="DT19" i="20"/>
  <c r="AO19" i="20"/>
  <c r="BN19" i="20"/>
  <c r="CN19" i="20"/>
  <c r="DM19" i="20"/>
  <c r="AY19" i="20"/>
  <c r="M19" i="20"/>
  <c r="BL19" i="20"/>
  <c r="DK19" i="20"/>
  <c r="AX19" i="20"/>
  <c r="D19" i="20"/>
  <c r="BA19" i="20"/>
  <c r="BZ19" i="20"/>
  <c r="CZ19" i="20"/>
  <c r="J19" i="20"/>
  <c r="BK19" i="20"/>
  <c r="AK19" i="20"/>
  <c r="CJ19" i="20"/>
  <c r="X19" i="20"/>
  <c r="BV19" i="20"/>
  <c r="K19" i="20"/>
  <c r="BM19" i="20"/>
  <c r="CL19" i="20"/>
  <c r="DL19" i="20"/>
  <c r="V19" i="20"/>
  <c r="BW19" i="20"/>
  <c r="BI19" i="20"/>
  <c r="DF19" i="20"/>
  <c r="AV19" i="20"/>
  <c r="CT19" i="20"/>
  <c r="AB19" i="20"/>
  <c r="BY19" i="20"/>
  <c r="CX19" i="20"/>
  <c r="I19" i="20"/>
  <c r="AH19" i="20"/>
  <c r="CI19" i="20"/>
  <c r="CG19" i="20"/>
  <c r="S19" i="20"/>
  <c r="BT19" i="20"/>
  <c r="DP19" i="20"/>
  <c r="AI19" i="20"/>
  <c r="CK19" i="20"/>
  <c r="CU19" i="20"/>
  <c r="G19" i="20"/>
  <c r="CW19" i="20"/>
  <c r="DG19" i="20"/>
  <c r="AE19" i="20"/>
  <c r="DI19" i="20"/>
  <c r="DS19" i="20"/>
  <c r="BC19" i="20"/>
  <c r="DJ19" i="20"/>
  <c r="DD19" i="20"/>
  <c r="AZ19" i="20"/>
  <c r="H19" i="20"/>
  <c r="N19" i="20"/>
  <c r="BG19" i="20"/>
  <c r="T19" i="20"/>
  <c r="AL19" i="20"/>
  <c r="BX19" i="20"/>
  <c r="U19" i="20"/>
  <c r="AQ19" i="20"/>
  <c r="AG19" i="20"/>
  <c r="BO19" i="20"/>
  <c r="AS19" i="20"/>
  <c r="CM19" i="20"/>
  <c r="AT19" i="20"/>
  <c r="CR19" i="20"/>
  <c r="BF19" i="20"/>
  <c r="DN19" i="20"/>
  <c r="BR19" i="20"/>
  <c r="Y19" i="20"/>
  <c r="BM73" i="20"/>
  <c r="CL73" i="20"/>
  <c r="DK73" i="20"/>
  <c r="U73" i="20"/>
  <c r="AT73" i="20"/>
  <c r="BS73" i="20"/>
  <c r="CR73" i="20"/>
  <c r="DQ73" i="20"/>
  <c r="DS73" i="20"/>
  <c r="AA73" i="20"/>
  <c r="BY73" i="20"/>
  <c r="CX73" i="20"/>
  <c r="H73" i="20"/>
  <c r="AG73" i="20"/>
  <c r="BF73" i="20"/>
  <c r="CE73" i="20"/>
  <c r="DD73" i="20"/>
  <c r="N73" i="20"/>
  <c r="AZ73" i="20"/>
  <c r="CU73" i="20"/>
  <c r="CK73" i="20"/>
  <c r="DJ73" i="20"/>
  <c r="T73" i="20"/>
  <c r="AS73" i="20"/>
  <c r="BR73" i="20"/>
  <c r="CQ73" i="20"/>
  <c r="DP73" i="20"/>
  <c r="Z73" i="20"/>
  <c r="DT73" i="20"/>
  <c r="AB73" i="20"/>
  <c r="CW73" i="20"/>
  <c r="G73" i="20"/>
  <c r="AF73" i="20"/>
  <c r="BE73" i="20"/>
  <c r="CD73" i="20"/>
  <c r="DC73" i="20"/>
  <c r="M73" i="20"/>
  <c r="AL73" i="20"/>
  <c r="BK73" i="20"/>
  <c r="CV73" i="20"/>
  <c r="DI73" i="20"/>
  <c r="S73" i="20"/>
  <c r="AR73" i="20"/>
  <c r="BQ73" i="20"/>
  <c r="CP73" i="20"/>
  <c r="DO73" i="20"/>
  <c r="Y73" i="20"/>
  <c r="AX73" i="20"/>
  <c r="BL73" i="20"/>
  <c r="AM73" i="20"/>
  <c r="F73" i="20"/>
  <c r="AE73" i="20"/>
  <c r="BD73" i="20"/>
  <c r="CC73" i="20"/>
  <c r="DB73" i="20"/>
  <c r="L73" i="20"/>
  <c r="AK73" i="20"/>
  <c r="BJ73" i="20"/>
  <c r="BW73" i="20"/>
  <c r="AN73" i="20"/>
  <c r="R73" i="20"/>
  <c r="AQ73" i="20"/>
  <c r="BP73" i="20"/>
  <c r="CO73" i="20"/>
  <c r="DN73" i="20"/>
  <c r="X73" i="20"/>
  <c r="AW73" i="20"/>
  <c r="BV73" i="20"/>
  <c r="D73" i="20"/>
  <c r="DG73" i="20"/>
  <c r="E73" i="20"/>
  <c r="AD73" i="20"/>
  <c r="BC73" i="20"/>
  <c r="CB73" i="20"/>
  <c r="DA73" i="20"/>
  <c r="K73" i="20"/>
  <c r="AJ73" i="20"/>
  <c r="BI73" i="20"/>
  <c r="CH73" i="20"/>
  <c r="BX73" i="20"/>
  <c r="DH73" i="20"/>
  <c r="Q73" i="20"/>
  <c r="AP73" i="20"/>
  <c r="BO73" i="20"/>
  <c r="CN73" i="20"/>
  <c r="DM73" i="20"/>
  <c r="W73" i="20"/>
  <c r="AV73" i="20"/>
  <c r="BU73" i="20"/>
  <c r="CT73" i="20"/>
  <c r="O73" i="20"/>
  <c r="I73" i="20"/>
  <c r="DE73" i="20"/>
  <c r="AC73" i="20"/>
  <c r="J73" i="20"/>
  <c r="DF73" i="20"/>
  <c r="AO73" i="20"/>
  <c r="V73" i="20"/>
  <c r="DR73" i="20"/>
  <c r="BA73" i="20"/>
  <c r="AH73" i="20"/>
  <c r="AY73" i="20"/>
  <c r="BB73" i="20"/>
  <c r="AI73" i="20"/>
  <c r="CI73" i="20"/>
  <c r="BN73" i="20"/>
  <c r="AU73" i="20"/>
  <c r="P73" i="20"/>
  <c r="BZ73" i="20"/>
  <c r="BG73" i="20"/>
  <c r="CJ73" i="20"/>
  <c r="CA73" i="20"/>
  <c r="BH73" i="20"/>
  <c r="CM73" i="20"/>
  <c r="BT73" i="20"/>
  <c r="CY73" i="20"/>
  <c r="CF73" i="20"/>
  <c r="CZ73" i="20"/>
  <c r="CG73" i="20"/>
  <c r="DL73" i="20"/>
  <c r="CS73" i="20"/>
  <c r="BE23" i="20"/>
  <c r="CD23" i="20"/>
  <c r="DC23" i="20"/>
  <c r="N23" i="20"/>
  <c r="AM23" i="20"/>
  <c r="AZ23" i="20"/>
  <c r="BM23" i="20"/>
  <c r="CM23" i="20"/>
  <c r="CN23" i="20"/>
  <c r="T23" i="20"/>
  <c r="CC23" i="20"/>
  <c r="DB23" i="20"/>
  <c r="L23" i="20"/>
  <c r="AL23" i="20"/>
  <c r="BK23" i="20"/>
  <c r="BX23" i="20"/>
  <c r="CK23" i="20"/>
  <c r="DK23" i="20"/>
  <c r="CS23" i="20"/>
  <c r="DL23" i="20"/>
  <c r="DA23" i="20"/>
  <c r="K23" i="20"/>
  <c r="AJ23" i="20"/>
  <c r="BJ23" i="20"/>
  <c r="CI23" i="20"/>
  <c r="CV23" i="20"/>
  <c r="DI23" i="20"/>
  <c r="BZ23" i="20"/>
  <c r="BB23" i="20"/>
  <c r="Y23" i="20"/>
  <c r="J23" i="20"/>
  <c r="AI23" i="20"/>
  <c r="BH23" i="20"/>
  <c r="CH23" i="20"/>
  <c r="DG23" i="20"/>
  <c r="DT23" i="20"/>
  <c r="S23" i="20"/>
  <c r="CB23" i="20"/>
  <c r="H23" i="20"/>
  <c r="BU23" i="20"/>
  <c r="V23" i="20"/>
  <c r="CQ23" i="20"/>
  <c r="CT23" i="20"/>
  <c r="AN23" i="20"/>
  <c r="AE23" i="20"/>
  <c r="AR23" i="20"/>
  <c r="DJ23" i="20"/>
  <c r="AH23" i="20"/>
  <c r="DO23" i="20"/>
  <c r="DF23" i="20"/>
  <c r="BL23" i="20"/>
  <c r="AQ23" i="20"/>
  <c r="AW23" i="20"/>
  <c r="DQ23" i="20"/>
  <c r="AT23" i="20"/>
  <c r="X23" i="20"/>
  <c r="DR23" i="20"/>
  <c r="CJ23" i="20"/>
  <c r="BC23" i="20"/>
  <c r="F23" i="20"/>
  <c r="BF23" i="20"/>
  <c r="AV23" i="20"/>
  <c r="O23" i="20"/>
  <c r="DH23" i="20"/>
  <c r="BO23" i="20"/>
  <c r="CX23" i="20"/>
  <c r="BR23" i="20"/>
  <c r="BT23" i="20"/>
  <c r="AA23" i="20"/>
  <c r="E23" i="20"/>
  <c r="CA23" i="20"/>
  <c r="BD23" i="20"/>
  <c r="I23" i="20"/>
  <c r="CP23" i="20"/>
  <c r="CF23" i="20"/>
  <c r="AY23" i="20"/>
  <c r="Q23" i="20"/>
  <c r="CY23" i="20"/>
  <c r="CZ23" i="20"/>
  <c r="U23" i="20"/>
  <c r="DN23" i="20"/>
  <c r="CR23" i="20"/>
  <c r="BW23" i="20"/>
  <c r="AC23" i="20"/>
  <c r="AD23" i="20"/>
  <c r="M23" i="20"/>
  <c r="AG23" i="20"/>
  <c r="W23" i="20"/>
  <c r="DD23" i="20"/>
  <c r="CU23" i="20"/>
  <c r="AO23" i="20"/>
  <c r="AF23" i="20"/>
  <c r="BI23" i="20"/>
  <c r="AS23" i="20"/>
  <c r="AU23" i="20"/>
  <c r="DP23" i="20"/>
  <c r="DS23" i="20"/>
  <c r="BA23" i="20"/>
  <c r="AK23" i="20"/>
  <c r="DE23" i="20"/>
  <c r="BQ23" i="20"/>
  <c r="BG23" i="20"/>
  <c r="Z23" i="20"/>
  <c r="D23" i="20"/>
  <c r="BY23" i="20"/>
  <c r="CG23" i="20"/>
  <c r="BP23" i="20"/>
  <c r="CO23" i="20"/>
  <c r="R23" i="20"/>
  <c r="DM23" i="20"/>
  <c r="BN23" i="20"/>
  <c r="BS23" i="20"/>
  <c r="CE23" i="20"/>
  <c r="AX23" i="20"/>
  <c r="BV23" i="20"/>
  <c r="P23" i="20"/>
  <c r="AB23" i="20"/>
  <c r="CW23" i="20"/>
  <c r="G23" i="20"/>
  <c r="AP23" i="20"/>
  <c r="CL23" i="20"/>
  <c r="DS43" i="20"/>
  <c r="E43" i="20"/>
  <c r="AE43" i="20"/>
  <c r="BD43" i="20"/>
  <c r="CC43" i="20"/>
  <c r="DB43" i="20"/>
  <c r="F43" i="20"/>
  <c r="N43" i="20"/>
  <c r="CS43" i="20"/>
  <c r="BT43" i="20"/>
  <c r="D43" i="20"/>
  <c r="Q43" i="20"/>
  <c r="AQ43" i="20"/>
  <c r="BP43" i="20"/>
  <c r="CO43" i="20"/>
  <c r="DN43" i="20"/>
  <c r="AP43" i="20"/>
  <c r="AX43" i="20"/>
  <c r="Z43" i="20"/>
  <c r="BV43" i="20"/>
  <c r="P43" i="20"/>
  <c r="AC43" i="20"/>
  <c r="BC43" i="20"/>
  <c r="CB43" i="20"/>
  <c r="DA43" i="20"/>
  <c r="K43" i="20"/>
  <c r="BZ43" i="20"/>
  <c r="CH43" i="20"/>
  <c r="BJ43" i="20"/>
  <c r="DD43" i="20"/>
  <c r="O43" i="20"/>
  <c r="AB43" i="20"/>
  <c r="AO43" i="20"/>
  <c r="BO43" i="20"/>
  <c r="CN43" i="20"/>
  <c r="DM43" i="20"/>
  <c r="W43" i="20"/>
  <c r="DJ43" i="20"/>
  <c r="DR43" i="20"/>
  <c r="CT43" i="20"/>
  <c r="DF43" i="20"/>
  <c r="AA43" i="20"/>
  <c r="AN43" i="20"/>
  <c r="BA43" i="20"/>
  <c r="CA43" i="20"/>
  <c r="CZ43" i="20"/>
  <c r="J43" i="20"/>
  <c r="AI43" i="20"/>
  <c r="L43" i="20"/>
  <c r="R43" i="20"/>
  <c r="AD43" i="20"/>
  <c r="AM43" i="20"/>
  <c r="AZ43" i="20"/>
  <c r="BM43" i="20"/>
  <c r="CM43" i="20"/>
  <c r="DL43" i="20"/>
  <c r="V43" i="20"/>
  <c r="AU43" i="20"/>
  <c r="AV43" i="20"/>
  <c r="BB43" i="20"/>
  <c r="BN43" i="20"/>
  <c r="AY43" i="20"/>
  <c r="BL43" i="20"/>
  <c r="BY43" i="20"/>
  <c r="CY43" i="20"/>
  <c r="I43" i="20"/>
  <c r="AH43" i="20"/>
  <c r="BG43" i="20"/>
  <c r="CF43" i="20"/>
  <c r="CL43" i="20"/>
  <c r="CX43" i="20"/>
  <c r="BK43" i="20"/>
  <c r="BX43" i="20"/>
  <c r="CK43" i="20"/>
  <c r="DK43" i="20"/>
  <c r="U43" i="20"/>
  <c r="AT43" i="20"/>
  <c r="BS43" i="20"/>
  <c r="DP43" i="20"/>
  <c r="X43" i="20"/>
  <c r="AK43" i="20"/>
  <c r="BW43" i="20"/>
  <c r="CJ43" i="20"/>
  <c r="CW43" i="20"/>
  <c r="H43" i="20"/>
  <c r="AG43" i="20"/>
  <c r="BF43" i="20"/>
  <c r="CE43" i="20"/>
  <c r="M43" i="20"/>
  <c r="BH43" i="20"/>
  <c r="BU43" i="20"/>
  <c r="G43" i="20"/>
  <c r="DC43" i="20"/>
  <c r="S43" i="20"/>
  <c r="DO43" i="20"/>
  <c r="T43" i="20"/>
  <c r="AW43" i="20"/>
  <c r="AF43" i="20"/>
  <c r="CG43" i="20"/>
  <c r="AR43" i="20"/>
  <c r="DQ43" i="20"/>
  <c r="CI43" i="20"/>
  <c r="AS43" i="20"/>
  <c r="CR43" i="20"/>
  <c r="CU43" i="20"/>
  <c r="BE43" i="20"/>
  <c r="Y43" i="20"/>
  <c r="DG43" i="20"/>
  <c r="BQ43" i="20"/>
  <c r="BI43" i="20"/>
  <c r="CV43" i="20"/>
  <c r="BR43" i="20"/>
  <c r="DE43" i="20"/>
  <c r="DH43" i="20"/>
  <c r="CD43" i="20"/>
  <c r="AJ43" i="20"/>
  <c r="DT43" i="20"/>
  <c r="CP43" i="20"/>
  <c r="AL43" i="20"/>
  <c r="DI43" i="20"/>
  <c r="CQ43" i="20"/>
  <c r="D33" i="20"/>
  <c r="DE33" i="20"/>
  <c r="AH33" i="20"/>
  <c r="BJ33" i="20"/>
  <c r="CK33" i="20"/>
  <c r="I33" i="20"/>
  <c r="BA33" i="20"/>
  <c r="CO33" i="20"/>
  <c r="BQ33" i="20"/>
  <c r="AQ33" i="20"/>
  <c r="P33" i="20"/>
  <c r="DQ33" i="20"/>
  <c r="AU33" i="20"/>
  <c r="BW33" i="20"/>
  <c r="CW33" i="20"/>
  <c r="Y33" i="20"/>
  <c r="BN33" i="20"/>
  <c r="DA33" i="20"/>
  <c r="BR33" i="20"/>
  <c r="DO33" i="20"/>
  <c r="H33" i="20"/>
  <c r="R33" i="20"/>
  <c r="BI33" i="20"/>
  <c r="CJ33" i="20"/>
  <c r="DI33" i="20"/>
  <c r="AM33" i="20"/>
  <c r="CA33" i="20"/>
  <c r="DM33" i="20"/>
  <c r="CD33" i="20"/>
  <c r="AR33" i="20"/>
  <c r="T33" i="20"/>
  <c r="AG33" i="20"/>
  <c r="BV33" i="20"/>
  <c r="CV33" i="20"/>
  <c r="G33" i="20"/>
  <c r="AZ33" i="20"/>
  <c r="CN33" i="20"/>
  <c r="M33" i="20"/>
  <c r="CE33" i="20"/>
  <c r="BD33" i="20"/>
  <c r="AF33" i="20"/>
  <c r="AT33" i="20"/>
  <c r="CI33" i="20"/>
  <c r="DH33" i="20"/>
  <c r="W33" i="20"/>
  <c r="BM33" i="20"/>
  <c r="CZ33" i="20"/>
  <c r="AB33" i="20"/>
  <c r="N33" i="20"/>
  <c r="BE33" i="20"/>
  <c r="L33" i="20"/>
  <c r="Q33" i="20"/>
  <c r="BG33" i="20"/>
  <c r="CU33" i="20"/>
  <c r="DT33" i="20"/>
  <c r="AL33" i="20"/>
  <c r="BZ33" i="20"/>
  <c r="DL33" i="20"/>
  <c r="AP33" i="20"/>
  <c r="CQ33" i="20"/>
  <c r="DP33" i="20"/>
  <c r="X33" i="20"/>
  <c r="AE33" i="20"/>
  <c r="BU33" i="20"/>
  <c r="DG33" i="20"/>
  <c r="F33" i="20"/>
  <c r="AY33" i="20"/>
  <c r="CM33" i="20"/>
  <c r="K33" i="20"/>
  <c r="BC33" i="20"/>
  <c r="O33" i="20"/>
  <c r="AJ33" i="20"/>
  <c r="AS33" i="20"/>
  <c r="CH33" i="20"/>
  <c r="DS33" i="20"/>
  <c r="V33" i="20"/>
  <c r="BL33" i="20"/>
  <c r="CY33" i="20"/>
  <c r="AA33" i="20"/>
  <c r="BP33" i="20"/>
  <c r="CR33" i="20"/>
  <c r="AV33" i="20"/>
  <c r="BF33" i="20"/>
  <c r="CT33" i="20"/>
  <c r="E33" i="20"/>
  <c r="AK33" i="20"/>
  <c r="BY33" i="20"/>
  <c r="DK33" i="20"/>
  <c r="AO33" i="20"/>
  <c r="CC33" i="20"/>
  <c r="AC33" i="20"/>
  <c r="DF33" i="20"/>
  <c r="J33" i="20"/>
  <c r="DR33" i="20"/>
  <c r="Z33" i="20"/>
  <c r="S33" i="20"/>
  <c r="AN33" i="20"/>
  <c r="U33" i="20"/>
  <c r="BB33" i="20"/>
  <c r="AI33" i="20"/>
  <c r="BO33" i="20"/>
  <c r="AW33" i="20"/>
  <c r="CB33" i="20"/>
  <c r="BH33" i="20"/>
  <c r="AX33" i="20"/>
  <c r="CP33" i="20"/>
  <c r="BT33" i="20"/>
  <c r="BK33" i="20"/>
  <c r="DB33" i="20"/>
  <c r="CF33" i="20"/>
  <c r="BX33" i="20"/>
  <c r="DN33" i="20"/>
  <c r="BS33" i="20"/>
  <c r="CG33" i="20"/>
  <c r="CS33" i="20"/>
  <c r="CL33" i="20"/>
  <c r="CX33" i="20"/>
  <c r="DJ33" i="20"/>
  <c r="DC33" i="20"/>
  <c r="AD33" i="20"/>
  <c r="DD33" i="20"/>
  <c r="BB40" i="20"/>
  <c r="CA40" i="20"/>
  <c r="CZ40" i="20"/>
  <c r="M40" i="20"/>
  <c r="AY40" i="20"/>
  <c r="BA40" i="20"/>
  <c r="BG40" i="20"/>
  <c r="BK40" i="20"/>
  <c r="CI40" i="20"/>
  <c r="DG40" i="20"/>
  <c r="BN40" i="20"/>
  <c r="CM40" i="20"/>
  <c r="DL40" i="20"/>
  <c r="Y40" i="20"/>
  <c r="BS40" i="20"/>
  <c r="BW40" i="20"/>
  <c r="CC40" i="20"/>
  <c r="CE40" i="20"/>
  <c r="AA40" i="20"/>
  <c r="BE40" i="20"/>
  <c r="BZ40" i="20"/>
  <c r="CY40" i="20"/>
  <c r="L40" i="20"/>
  <c r="AK40" i="20"/>
  <c r="CO40" i="20"/>
  <c r="CQ40" i="20"/>
  <c r="CV40" i="20"/>
  <c r="DA40" i="20"/>
  <c r="CJ40" i="20"/>
  <c r="DN40" i="20"/>
  <c r="CL40" i="20"/>
  <c r="DK40" i="20"/>
  <c r="X40" i="20"/>
  <c r="AW40" i="20"/>
  <c r="DH40" i="20"/>
  <c r="DM40" i="20"/>
  <c r="DR40" i="20"/>
  <c r="DT40" i="20"/>
  <c r="AB40" i="20"/>
  <c r="E40" i="20"/>
  <c r="DJ40" i="20"/>
  <c r="T40" i="20"/>
  <c r="AV40" i="20"/>
  <c r="BU40" i="20"/>
  <c r="AG40" i="20"/>
  <c r="AL40" i="20"/>
  <c r="AN40" i="20"/>
  <c r="AS40" i="20"/>
  <c r="AI40" i="20"/>
  <c r="D40" i="20"/>
  <c r="F40" i="20"/>
  <c r="AE40" i="20"/>
  <c r="BD40" i="20"/>
  <c r="CF40" i="20"/>
  <c r="DE40" i="20"/>
  <c r="CP40" i="20"/>
  <c r="CU40" i="20"/>
  <c r="CW40" i="20"/>
  <c r="DB40" i="20"/>
  <c r="DC40" i="20"/>
  <c r="BR40" i="20"/>
  <c r="R40" i="20"/>
  <c r="AQ40" i="20"/>
  <c r="BP40" i="20"/>
  <c r="CR40" i="20"/>
  <c r="DQ40" i="20"/>
  <c r="DI40" i="20"/>
  <c r="DO40" i="20"/>
  <c r="DS40" i="20"/>
  <c r="O40" i="20"/>
  <c r="AU40" i="20"/>
  <c r="AD40" i="20"/>
  <c r="BC40" i="20"/>
  <c r="CB40" i="20"/>
  <c r="DD40" i="20"/>
  <c r="J40" i="20"/>
  <c r="N40" i="20"/>
  <c r="Q40" i="20"/>
  <c r="V40" i="20"/>
  <c r="BX40" i="20"/>
  <c r="DF40" i="20"/>
  <c r="AP40" i="20"/>
  <c r="BO40" i="20"/>
  <c r="CN40" i="20"/>
  <c r="DP40" i="20"/>
  <c r="AC40" i="20"/>
  <c r="AH40" i="20"/>
  <c r="AM40" i="20"/>
  <c r="AO40" i="20"/>
  <c r="Z40" i="20"/>
  <c r="AX40" i="20"/>
  <c r="BI40" i="20"/>
  <c r="W40" i="20"/>
  <c r="CG40" i="20"/>
  <c r="BL40" i="20"/>
  <c r="CS40" i="20"/>
  <c r="CH40" i="20"/>
  <c r="CX40" i="20"/>
  <c r="K40" i="20"/>
  <c r="CK40" i="20"/>
  <c r="G40" i="20"/>
  <c r="AZ40" i="20"/>
  <c r="CT40" i="20"/>
  <c r="S40" i="20"/>
  <c r="BV40" i="20"/>
  <c r="AT40" i="20"/>
  <c r="H40" i="20"/>
  <c r="P40" i="20"/>
  <c r="BQ40" i="20"/>
  <c r="AF40" i="20"/>
  <c r="BF40" i="20"/>
  <c r="I40" i="20"/>
  <c r="AR40" i="20"/>
  <c r="BY40" i="20"/>
  <c r="BM40" i="20"/>
  <c r="AJ40" i="20"/>
  <c r="BH40" i="20"/>
  <c r="BT40" i="20"/>
  <c r="U40" i="20"/>
  <c r="BJ40" i="20"/>
  <c r="CD40" i="20"/>
  <c r="I124" i="20"/>
  <c r="AH124" i="20"/>
  <c r="BG124" i="20"/>
  <c r="CF124" i="20"/>
  <c r="DE124" i="20"/>
  <c r="O124" i="20"/>
  <c r="AB124" i="20"/>
  <c r="AO124" i="20"/>
  <c r="BN124" i="20"/>
  <c r="H124" i="20"/>
  <c r="DK124" i="20"/>
  <c r="U124" i="20"/>
  <c r="AT124" i="20"/>
  <c r="BS124" i="20"/>
  <c r="CR124" i="20"/>
  <c r="DQ124" i="20"/>
  <c r="AA124" i="20"/>
  <c r="AN124" i="20"/>
  <c r="BA124" i="20"/>
  <c r="BZ124" i="20"/>
  <c r="CB124" i="20"/>
  <c r="AG124" i="20"/>
  <c r="BF124" i="20"/>
  <c r="CE124" i="20"/>
  <c r="DD124" i="20"/>
  <c r="N124" i="20"/>
  <c r="AM124" i="20"/>
  <c r="AZ124" i="20"/>
  <c r="BM124" i="20"/>
  <c r="CL124" i="20"/>
  <c r="S124" i="20"/>
  <c r="AS124" i="20"/>
  <c r="BR124" i="20"/>
  <c r="CQ124" i="20"/>
  <c r="DP124" i="20"/>
  <c r="Z124" i="20"/>
  <c r="AY124" i="20"/>
  <c r="BL124" i="20"/>
  <c r="BY124" i="20"/>
  <c r="CX124" i="20"/>
  <c r="CM124" i="20"/>
  <c r="BE124" i="20"/>
  <c r="CD124" i="20"/>
  <c r="DC124" i="20"/>
  <c r="M124" i="20"/>
  <c r="AL124" i="20"/>
  <c r="BK124" i="20"/>
  <c r="BX124" i="20"/>
  <c r="CK124" i="20"/>
  <c r="DJ124" i="20"/>
  <c r="T124" i="20"/>
  <c r="BQ124" i="20"/>
  <c r="CP124" i="20"/>
  <c r="DO124" i="20"/>
  <c r="Y124" i="20"/>
  <c r="AX124" i="20"/>
  <c r="BW124" i="20"/>
  <c r="CJ124" i="20"/>
  <c r="CW124" i="20"/>
  <c r="BC124" i="20"/>
  <c r="CN124" i="20"/>
  <c r="CC124" i="20"/>
  <c r="DB124" i="20"/>
  <c r="L124" i="20"/>
  <c r="AK124" i="20"/>
  <c r="BJ124" i="20"/>
  <c r="CI124" i="20"/>
  <c r="CV124" i="20"/>
  <c r="DI124" i="20"/>
  <c r="DL124" i="20"/>
  <c r="AE124" i="20"/>
  <c r="CO124" i="20"/>
  <c r="DN124" i="20"/>
  <c r="X124" i="20"/>
  <c r="AW124" i="20"/>
  <c r="BV124" i="20"/>
  <c r="CU124" i="20"/>
  <c r="DH124" i="20"/>
  <c r="F124" i="20"/>
  <c r="BD124" i="20"/>
  <c r="CY124" i="20"/>
  <c r="DA124" i="20"/>
  <c r="K124" i="20"/>
  <c r="AJ124" i="20"/>
  <c r="BI124" i="20"/>
  <c r="CH124" i="20"/>
  <c r="DG124" i="20"/>
  <c r="DT124" i="20"/>
  <c r="R124" i="20"/>
  <c r="BO124" i="20"/>
  <c r="AF124" i="20"/>
  <c r="DM124" i="20"/>
  <c r="W124" i="20"/>
  <c r="AV124" i="20"/>
  <c r="BU124" i="20"/>
  <c r="CT124" i="20"/>
  <c r="DS124" i="20"/>
  <c r="E124" i="20"/>
  <c r="AD124" i="20"/>
  <c r="BP124" i="20"/>
  <c r="CZ124" i="20"/>
  <c r="DR124" i="20"/>
  <c r="D124" i="20"/>
  <c r="P124" i="20"/>
  <c r="J124" i="20"/>
  <c r="Q124" i="20"/>
  <c r="V124" i="20"/>
  <c r="AC124" i="20"/>
  <c r="AI124" i="20"/>
  <c r="AP124" i="20"/>
  <c r="AU124" i="20"/>
  <c r="BB124" i="20"/>
  <c r="BH124" i="20"/>
  <c r="G124" i="20"/>
  <c r="BT124" i="20"/>
  <c r="CA124" i="20"/>
  <c r="CS124" i="20"/>
  <c r="DF124" i="20"/>
  <c r="AR124" i="20"/>
  <c r="AQ124" i="20"/>
  <c r="CG124" i="20"/>
  <c r="R85" i="20"/>
  <c r="AQ85" i="20"/>
  <c r="BS85" i="20"/>
  <c r="CR85" i="20"/>
  <c r="BR85" i="20"/>
  <c r="BV85" i="20"/>
  <c r="BX85" i="20"/>
  <c r="CC85" i="20"/>
  <c r="CG85" i="20"/>
  <c r="AT85" i="20"/>
  <c r="E85" i="20"/>
  <c r="AD85" i="20"/>
  <c r="BC85" i="20"/>
  <c r="CE85" i="20"/>
  <c r="DD85" i="20"/>
  <c r="CN85" i="20"/>
  <c r="CP85" i="20"/>
  <c r="CT85" i="20"/>
  <c r="CV85" i="20"/>
  <c r="DA85" i="20"/>
  <c r="BP85" i="20"/>
  <c r="Q85" i="20"/>
  <c r="AP85" i="20"/>
  <c r="BO85" i="20"/>
  <c r="CQ85" i="20"/>
  <c r="DP85" i="20"/>
  <c r="DG85" i="20"/>
  <c r="DL85" i="20"/>
  <c r="DN85" i="20"/>
  <c r="DR85" i="20"/>
  <c r="DT85" i="20"/>
  <c r="AC85" i="20"/>
  <c r="BB85" i="20"/>
  <c r="CA85" i="20"/>
  <c r="DC85" i="20"/>
  <c r="H85" i="20"/>
  <c r="J85" i="20"/>
  <c r="N85" i="20"/>
  <c r="P85" i="20"/>
  <c r="U85" i="20"/>
  <c r="CH85" i="20"/>
  <c r="AO85" i="20"/>
  <c r="BN85" i="20"/>
  <c r="CM85" i="20"/>
  <c r="DO85" i="20"/>
  <c r="AA85" i="20"/>
  <c r="AF85" i="20"/>
  <c r="AH85" i="20"/>
  <c r="AL85" i="20"/>
  <c r="AN85" i="20"/>
  <c r="CI85" i="20"/>
  <c r="BY85" i="20"/>
  <c r="CX85" i="20"/>
  <c r="K85" i="20"/>
  <c r="AJ85" i="20"/>
  <c r="CJ85" i="20"/>
  <c r="CO85" i="20"/>
  <c r="CS85" i="20"/>
  <c r="CU85" i="20"/>
  <c r="CZ85" i="20"/>
  <c r="D85" i="20"/>
  <c r="BA85" i="20"/>
  <c r="CY85" i="20"/>
  <c r="AW85" i="20"/>
  <c r="BD85" i="20"/>
  <c r="BJ85" i="20"/>
  <c r="BM85" i="20"/>
  <c r="DK85" i="20"/>
  <c r="BQ85" i="20"/>
  <c r="BW85" i="20"/>
  <c r="CD85" i="20"/>
  <c r="CK85" i="20"/>
  <c r="W85" i="20"/>
  <c r="DF85" i="20"/>
  <c r="DM85" i="20"/>
  <c r="DS85" i="20"/>
  <c r="CW85" i="20"/>
  <c r="AI85" i="20"/>
  <c r="I85" i="20"/>
  <c r="O85" i="20"/>
  <c r="V85" i="20"/>
  <c r="DI85" i="20"/>
  <c r="AU85" i="20"/>
  <c r="AB85" i="20"/>
  <c r="AK85" i="20"/>
  <c r="AR85" i="20"/>
  <c r="F85" i="20"/>
  <c r="BG85" i="20"/>
  <c r="AX85" i="20"/>
  <c r="BE85" i="20"/>
  <c r="BK85" i="20"/>
  <c r="BZ85" i="20"/>
  <c r="L85" i="20"/>
  <c r="AY85" i="20"/>
  <c r="BF85" i="20"/>
  <c r="DB85" i="20"/>
  <c r="CL85" i="20"/>
  <c r="X85" i="20"/>
  <c r="BU85" i="20"/>
  <c r="CB85" i="20"/>
  <c r="DE85" i="20"/>
  <c r="DJ85" i="20"/>
  <c r="AV85" i="20"/>
  <c r="DH85" i="20"/>
  <c r="DQ85" i="20"/>
  <c r="Y85" i="20"/>
  <c r="G85" i="20"/>
  <c r="BH85" i="20"/>
  <c r="M85" i="20"/>
  <c r="T85" i="20"/>
  <c r="Z85" i="20"/>
  <c r="S85" i="20"/>
  <c r="BT85" i="20"/>
  <c r="AG85" i="20"/>
  <c r="AM85" i="20"/>
  <c r="AS85" i="20"/>
  <c r="AE85" i="20"/>
  <c r="CF85" i="20"/>
  <c r="AZ85" i="20"/>
  <c r="BI85" i="20"/>
  <c r="BL85" i="20"/>
  <c r="U48" i="20"/>
  <c r="DM48" i="20"/>
  <c r="BR48" i="20"/>
  <c r="DC48" i="20"/>
  <c r="DO48" i="20"/>
  <c r="N48" i="20"/>
  <c r="E48" i="20"/>
  <c r="Q48" i="20"/>
  <c r="AB48" i="20"/>
  <c r="BA48" i="20"/>
  <c r="CR48" i="20"/>
  <c r="AA48" i="20"/>
  <c r="F48" i="20"/>
  <c r="BN48" i="20"/>
  <c r="CQ48" i="20"/>
  <c r="CV48" i="20"/>
  <c r="DH48" i="20"/>
  <c r="DT48" i="20"/>
  <c r="AY48" i="20"/>
  <c r="BQ48" i="20"/>
  <c r="AO48" i="20"/>
  <c r="DS48" i="20"/>
  <c r="CU48" i="20"/>
  <c r="BF48" i="20"/>
  <c r="CJ48" i="20"/>
  <c r="DI48" i="20"/>
  <c r="M48" i="20"/>
  <c r="AG48" i="20"/>
  <c r="AK48" i="20"/>
  <c r="BC48" i="20"/>
  <c r="DA48" i="20"/>
  <c r="DE48" i="20"/>
  <c r="AX48" i="20"/>
  <c r="CE48" i="20"/>
  <c r="CW48" i="20"/>
  <c r="CL48" i="20"/>
  <c r="DD48" i="20"/>
  <c r="R48" i="20"/>
  <c r="AM48" i="20"/>
  <c r="BE48" i="20"/>
  <c r="CM48" i="20"/>
  <c r="DG48" i="20"/>
  <c r="AT48" i="20"/>
  <c r="BX48" i="20"/>
  <c r="BT48" i="20"/>
  <c r="CN48" i="20"/>
  <c r="DF48" i="20"/>
  <c r="T48" i="20"/>
  <c r="AQ48" i="20"/>
  <c r="BI48" i="20"/>
  <c r="CO48" i="20"/>
  <c r="DK48" i="20"/>
  <c r="BV48" i="20"/>
  <c r="CS48" i="20"/>
  <c r="AH48" i="20"/>
  <c r="BL48" i="20"/>
  <c r="BB48" i="20"/>
  <c r="BZ48" i="20"/>
  <c r="CB48" i="20"/>
  <c r="CT48" i="20"/>
  <c r="DL48" i="20"/>
  <c r="CY48" i="20"/>
  <c r="DQ48" i="20"/>
  <c r="BK48" i="20"/>
  <c r="AV48" i="20"/>
  <c r="BG48" i="20"/>
  <c r="BY48" i="20"/>
  <c r="BD48" i="20"/>
  <c r="BJ48" i="20"/>
  <c r="AW48" i="20"/>
  <c r="BO48" i="20"/>
  <c r="CG48" i="20"/>
  <c r="DP48" i="20"/>
  <c r="DR48" i="20"/>
  <c r="AF48" i="20"/>
  <c r="AZ48" i="20"/>
  <c r="AJ48" i="20"/>
  <c r="BH48" i="20"/>
  <c r="AE48" i="20"/>
  <c r="CH48" i="20"/>
  <c r="CX48" i="20"/>
  <c r="CZ48" i="20"/>
  <c r="AC48" i="20"/>
  <c r="CI48" i="20"/>
  <c r="L48" i="20"/>
  <c r="BM48" i="20"/>
  <c r="AL48" i="20"/>
  <c r="AR48" i="20"/>
  <c r="CF48" i="20"/>
  <c r="W48" i="20"/>
  <c r="P48" i="20"/>
  <c r="AD48" i="20"/>
  <c r="CA48" i="20"/>
  <c r="AS48" i="20"/>
  <c r="V48" i="20"/>
  <c r="BS48" i="20"/>
  <c r="X48" i="20"/>
  <c r="O48" i="20"/>
  <c r="AP48" i="20"/>
  <c r="I48" i="20"/>
  <c r="H48" i="20"/>
  <c r="BU48" i="20"/>
  <c r="BW48" i="20"/>
  <c r="DN48" i="20"/>
  <c r="K48" i="20"/>
  <c r="J48" i="20"/>
  <c r="AU48" i="20"/>
  <c r="DJ48" i="20"/>
  <c r="CC48" i="20"/>
  <c r="S48" i="20"/>
  <c r="Y48" i="20"/>
  <c r="BP48" i="20"/>
  <c r="CD48" i="20"/>
  <c r="CP48" i="20"/>
  <c r="DB48" i="20"/>
  <c r="Z48" i="20"/>
  <c r="D48" i="20"/>
  <c r="AI48" i="20"/>
  <c r="AN48" i="20"/>
  <c r="CK48" i="20"/>
  <c r="G48" i="20"/>
  <c r="DS113" i="20"/>
  <c r="H113" i="20"/>
  <c r="AG113" i="20"/>
  <c r="BF113" i="20"/>
  <c r="CF113" i="20"/>
  <c r="CS113" i="20"/>
  <c r="F113" i="20"/>
  <c r="BG113" i="20"/>
  <c r="DF113" i="20"/>
  <c r="R113" i="20"/>
  <c r="D113" i="20"/>
  <c r="T113" i="20"/>
  <c r="AS113" i="20"/>
  <c r="BR113" i="20"/>
  <c r="CR113" i="20"/>
  <c r="DQ113" i="20"/>
  <c r="AD113" i="20"/>
  <c r="CE113" i="20"/>
  <c r="Q113" i="20"/>
  <c r="S113" i="20"/>
  <c r="P113" i="20"/>
  <c r="AF113" i="20"/>
  <c r="BE113" i="20"/>
  <c r="CD113" i="20"/>
  <c r="DD113" i="20"/>
  <c r="Z113" i="20"/>
  <c r="BB113" i="20"/>
  <c r="DC113" i="20"/>
  <c r="AO113" i="20"/>
  <c r="AQ113" i="20"/>
  <c r="O113" i="20"/>
  <c r="AB113" i="20"/>
  <c r="AR113" i="20"/>
  <c r="BQ113" i="20"/>
  <c r="CP113" i="20"/>
  <c r="DP113" i="20"/>
  <c r="AX113" i="20"/>
  <c r="BZ113" i="20"/>
  <c r="M113" i="20"/>
  <c r="BM113" i="20"/>
  <c r="AP113" i="20"/>
  <c r="AA113" i="20"/>
  <c r="AN113" i="20"/>
  <c r="BD113" i="20"/>
  <c r="CC113" i="20"/>
  <c r="DB113" i="20"/>
  <c r="W113" i="20"/>
  <c r="BV113" i="20"/>
  <c r="CX113" i="20"/>
  <c r="AK113" i="20"/>
  <c r="CK113" i="20"/>
  <c r="AM113" i="20"/>
  <c r="AZ113" i="20"/>
  <c r="BP113" i="20"/>
  <c r="CO113" i="20"/>
  <c r="DN113" i="20"/>
  <c r="AU113" i="20"/>
  <c r="CT113" i="20"/>
  <c r="G113" i="20"/>
  <c r="BI113" i="20"/>
  <c r="DI113" i="20"/>
  <c r="AY113" i="20"/>
  <c r="BL113" i="20"/>
  <c r="CB113" i="20"/>
  <c r="DA113" i="20"/>
  <c r="L113" i="20"/>
  <c r="BS113" i="20"/>
  <c r="DR113" i="20"/>
  <c r="AE113" i="20"/>
  <c r="CG113" i="20"/>
  <c r="BN113" i="20"/>
  <c r="BK113" i="20"/>
  <c r="BX113" i="20"/>
  <c r="CN113" i="20"/>
  <c r="DM113" i="20"/>
  <c r="X113" i="20"/>
  <c r="CQ113" i="20"/>
  <c r="E113" i="20"/>
  <c r="BC113" i="20"/>
  <c r="DE113" i="20"/>
  <c r="BO113" i="20"/>
  <c r="BW113" i="20"/>
  <c r="CJ113" i="20"/>
  <c r="CZ113" i="20"/>
  <c r="J113" i="20"/>
  <c r="AJ113" i="20"/>
  <c r="DO113" i="20"/>
  <c r="AC113" i="20"/>
  <c r="CA113" i="20"/>
  <c r="N113" i="20"/>
  <c r="CL113" i="20"/>
  <c r="DT113" i="20"/>
  <c r="BU113" i="20"/>
  <c r="DK113" i="20"/>
  <c r="DL113" i="20"/>
  <c r="BA113" i="20"/>
  <c r="I113" i="20"/>
  <c r="BY113" i="20"/>
  <c r="U113" i="20"/>
  <c r="CW113" i="20"/>
  <c r="V113" i="20"/>
  <c r="CY113" i="20"/>
  <c r="AH113" i="20"/>
  <c r="K113" i="20"/>
  <c r="AT113" i="20"/>
  <c r="AI113" i="20"/>
  <c r="CI113" i="20"/>
  <c r="AV113" i="20"/>
  <c r="AL113" i="20"/>
  <c r="CU113" i="20"/>
  <c r="BH113" i="20"/>
  <c r="BJ113" i="20"/>
  <c r="DJ113" i="20"/>
  <c r="DG113" i="20"/>
  <c r="CV113" i="20"/>
  <c r="DH113" i="20"/>
  <c r="BT113" i="20"/>
  <c r="Y113" i="20"/>
  <c r="AW113" i="20"/>
  <c r="CH113" i="20"/>
  <c r="CM113" i="20"/>
  <c r="BM27" i="20"/>
  <c r="CN27" i="20"/>
  <c r="BW27" i="20"/>
  <c r="R27" i="20"/>
  <c r="CA27" i="20"/>
  <c r="D27" i="20"/>
  <c r="BB27" i="20"/>
  <c r="DH27" i="20"/>
  <c r="DM27" i="20"/>
  <c r="AE27" i="20"/>
  <c r="CK27" i="20"/>
  <c r="DL27" i="20"/>
  <c r="DA27" i="20"/>
  <c r="AW27" i="20"/>
  <c r="DD27" i="20"/>
  <c r="AL27" i="20"/>
  <c r="CE27" i="20"/>
  <c r="AB27" i="20"/>
  <c r="DN27" i="20"/>
  <c r="AP27" i="20"/>
  <c r="DI27" i="20"/>
  <c r="W27" i="20"/>
  <c r="P27" i="20"/>
  <c r="BZ27" i="20"/>
  <c r="U27" i="20"/>
  <c r="BO27" i="20"/>
  <c r="DG27" i="20"/>
  <c r="BF27" i="20"/>
  <c r="I27" i="20"/>
  <c r="AS27" i="20"/>
  <c r="T27" i="20"/>
  <c r="X27" i="20"/>
  <c r="AV27" i="20"/>
  <c r="DC27" i="20"/>
  <c r="AY27" i="20"/>
  <c r="CR27" i="20"/>
  <c r="Z27" i="20"/>
  <c r="CH27" i="20"/>
  <c r="M27" i="20"/>
  <c r="CX27" i="20"/>
  <c r="BA27" i="20"/>
  <c r="N27" i="20"/>
  <c r="DP27" i="20"/>
  <c r="BN27" i="20"/>
  <c r="AM27" i="20"/>
  <c r="CV27" i="20"/>
  <c r="CI27" i="20"/>
  <c r="BY27" i="20"/>
  <c r="O27" i="20"/>
  <c r="AI27" i="20"/>
  <c r="CC27" i="20"/>
  <c r="BQ27" i="20"/>
  <c r="DK27" i="20"/>
  <c r="CJ27" i="20"/>
  <c r="CW27" i="20"/>
  <c r="AG27" i="20"/>
  <c r="BK27" i="20"/>
  <c r="CQ27" i="20"/>
  <c r="CS27" i="20"/>
  <c r="BE27" i="20"/>
  <c r="CU27" i="20"/>
  <c r="H27" i="20"/>
  <c r="AU27" i="20"/>
  <c r="CO27" i="20"/>
  <c r="DE27" i="20"/>
  <c r="G27" i="20"/>
  <c r="DJ27" i="20"/>
  <c r="AT27" i="20"/>
  <c r="AF27" i="20"/>
  <c r="BI27" i="20"/>
  <c r="DQ27" i="20"/>
  <c r="DS27" i="20"/>
  <c r="AN27" i="20"/>
  <c r="BG27" i="20"/>
  <c r="CY27" i="20"/>
  <c r="AR27" i="20"/>
  <c r="CL27" i="20"/>
  <c r="S27" i="20"/>
  <c r="V27" i="20"/>
  <c r="BC27" i="20"/>
  <c r="BH27" i="20"/>
  <c r="BD27" i="20"/>
  <c r="DO27" i="20"/>
  <c r="AJ27" i="20"/>
  <c r="AZ27" i="20"/>
  <c r="BR27" i="20"/>
  <c r="BS27" i="20"/>
  <c r="BP27" i="20"/>
  <c r="AH27" i="20"/>
  <c r="AX27" i="20"/>
  <c r="CD27" i="20"/>
  <c r="CF27" i="20"/>
  <c r="BU27" i="20"/>
  <c r="E27" i="20"/>
  <c r="CB27" i="20"/>
  <c r="BJ27" i="20"/>
  <c r="BL27" i="20"/>
  <c r="DF27" i="20"/>
  <c r="CT27" i="20"/>
  <c r="BV27" i="20"/>
  <c r="Q27" i="20"/>
  <c r="CZ27" i="20"/>
  <c r="BX27" i="20"/>
  <c r="CP27" i="20"/>
  <c r="DT27" i="20"/>
  <c r="J27" i="20"/>
  <c r="AA27" i="20"/>
  <c r="K27" i="20"/>
  <c r="L27" i="20"/>
  <c r="CM27" i="20"/>
  <c r="DB27" i="20"/>
  <c r="DR27" i="20"/>
  <c r="AK27" i="20"/>
  <c r="F27" i="20"/>
  <c r="Y27" i="20"/>
  <c r="AQ27" i="20"/>
  <c r="AO27" i="20"/>
  <c r="BT27" i="20"/>
  <c r="CG27" i="20"/>
  <c r="AD27" i="20"/>
  <c r="AC27" i="20"/>
  <c r="DM37" i="20"/>
  <c r="W37" i="20"/>
  <c r="AV37" i="20"/>
  <c r="BU37" i="20"/>
  <c r="CT37" i="20"/>
  <c r="DS37" i="20"/>
  <c r="E37" i="20"/>
  <c r="BB37" i="20"/>
  <c r="AQ37" i="20"/>
  <c r="CB37" i="20"/>
  <c r="J37" i="20"/>
  <c r="AI37" i="20"/>
  <c r="BH37" i="20"/>
  <c r="CG37" i="20"/>
  <c r="DF37" i="20"/>
  <c r="V37" i="20"/>
  <c r="AU37" i="20"/>
  <c r="BT37" i="20"/>
  <c r="CS37" i="20"/>
  <c r="DR37" i="20"/>
  <c r="P37" i="20"/>
  <c r="AC37" i="20"/>
  <c r="BZ37" i="20"/>
  <c r="AR37" i="20"/>
  <c r="G37" i="20"/>
  <c r="I37" i="20"/>
  <c r="AH37" i="20"/>
  <c r="BG37" i="20"/>
  <c r="CF37" i="20"/>
  <c r="DE37" i="20"/>
  <c r="U37" i="20"/>
  <c r="AT37" i="20"/>
  <c r="BS37" i="20"/>
  <c r="CR37" i="20"/>
  <c r="DQ37" i="20"/>
  <c r="AA37" i="20"/>
  <c r="AN37" i="20"/>
  <c r="BA37" i="20"/>
  <c r="CX37" i="20"/>
  <c r="BC37" i="20"/>
  <c r="AG37" i="20"/>
  <c r="BF37" i="20"/>
  <c r="CE37" i="20"/>
  <c r="DD37" i="20"/>
  <c r="N37" i="20"/>
  <c r="AM37" i="20"/>
  <c r="AZ37" i="20"/>
  <c r="BM37" i="20"/>
  <c r="DJ37" i="20"/>
  <c r="DK37" i="20"/>
  <c r="AS37" i="20"/>
  <c r="BR37" i="20"/>
  <c r="CQ37" i="20"/>
  <c r="DP37" i="20"/>
  <c r="Z37" i="20"/>
  <c r="AY37" i="20"/>
  <c r="BL37" i="20"/>
  <c r="BY37" i="20"/>
  <c r="S37" i="20"/>
  <c r="BD37" i="20"/>
  <c r="BE37" i="20"/>
  <c r="CD37" i="20"/>
  <c r="BQ37" i="20"/>
  <c r="CP37" i="20"/>
  <c r="DO37" i="20"/>
  <c r="Y37" i="20"/>
  <c r="AX37" i="20"/>
  <c r="BW37" i="20"/>
  <c r="CJ37" i="20"/>
  <c r="AJ37" i="20"/>
  <c r="CU37" i="20"/>
  <c r="R37" i="20"/>
  <c r="DL37" i="20"/>
  <c r="M37" i="20"/>
  <c r="DG37" i="20"/>
  <c r="AD37" i="20"/>
  <c r="BO37" i="20"/>
  <c r="AK37" i="20"/>
  <c r="D37" i="20"/>
  <c r="AP37" i="20"/>
  <c r="AF37" i="20"/>
  <c r="CC37" i="20"/>
  <c r="AW37" i="20"/>
  <c r="AB37" i="20"/>
  <c r="BN37" i="20"/>
  <c r="BP37" i="20"/>
  <c r="CO37" i="20"/>
  <c r="BI37" i="20"/>
  <c r="BX37" i="20"/>
  <c r="CL37" i="20"/>
  <c r="CA37" i="20"/>
  <c r="DA37" i="20"/>
  <c r="AL37" i="20"/>
  <c r="CV37" i="20"/>
  <c r="CM37" i="20"/>
  <c r="CY37" i="20"/>
  <c r="DB37" i="20"/>
  <c r="BJ37" i="20"/>
  <c r="DH37" i="20"/>
  <c r="T37" i="20"/>
  <c r="H37" i="20"/>
  <c r="DN37" i="20"/>
  <c r="BV37" i="20"/>
  <c r="DT37" i="20"/>
  <c r="CN37" i="20"/>
  <c r="K37" i="20"/>
  <c r="CH37" i="20"/>
  <c r="Q37" i="20"/>
  <c r="AE37" i="20"/>
  <c r="DC37" i="20"/>
  <c r="O37" i="20"/>
  <c r="AO37" i="20"/>
  <c r="CW37" i="20"/>
  <c r="BK37" i="20"/>
  <c r="CI37" i="20"/>
  <c r="CK37" i="20"/>
  <c r="F37" i="20"/>
  <c r="CZ37" i="20"/>
  <c r="DI37" i="20"/>
  <c r="X37" i="20"/>
  <c r="L37" i="20"/>
  <c r="W80" i="20"/>
  <c r="AV80" i="20"/>
  <c r="BU80" i="20"/>
  <c r="CT80" i="20"/>
  <c r="P80" i="20"/>
  <c r="AC80" i="20"/>
  <c r="BB80" i="20"/>
  <c r="CA80" i="20"/>
  <c r="U80" i="20"/>
  <c r="DM80" i="20"/>
  <c r="J80" i="20"/>
  <c r="AI80" i="20"/>
  <c r="BH80" i="20"/>
  <c r="CG80" i="20"/>
  <c r="DF80" i="20"/>
  <c r="AB80" i="20"/>
  <c r="AO80" i="20"/>
  <c r="BN80" i="20"/>
  <c r="CM80" i="20"/>
  <c r="CO80" i="20"/>
  <c r="DS80" i="20"/>
  <c r="AH80" i="20"/>
  <c r="BG80" i="20"/>
  <c r="CF80" i="20"/>
  <c r="DE80" i="20"/>
  <c r="O80" i="20"/>
  <c r="AZ80" i="20"/>
  <c r="BM80" i="20"/>
  <c r="CL80" i="20"/>
  <c r="DK80" i="20"/>
  <c r="CZ80" i="20"/>
  <c r="CP80" i="20"/>
  <c r="DO80" i="20"/>
  <c r="Y80" i="20"/>
  <c r="AX80" i="20"/>
  <c r="BW80" i="20"/>
  <c r="DH80" i="20"/>
  <c r="F80" i="20"/>
  <c r="AE80" i="20"/>
  <c r="I80" i="20"/>
  <c r="AS80" i="20"/>
  <c r="DB80" i="20"/>
  <c r="L80" i="20"/>
  <c r="AK80" i="20"/>
  <c r="BJ80" i="20"/>
  <c r="CI80" i="20"/>
  <c r="DT80" i="20"/>
  <c r="R80" i="20"/>
  <c r="AQ80" i="20"/>
  <c r="CC80" i="20"/>
  <c r="DL80" i="20"/>
  <c r="DN80" i="20"/>
  <c r="X80" i="20"/>
  <c r="AW80" i="20"/>
  <c r="BV80" i="20"/>
  <c r="CU80" i="20"/>
  <c r="E80" i="20"/>
  <c r="AD80" i="20"/>
  <c r="BC80" i="20"/>
  <c r="T80" i="20"/>
  <c r="BD80" i="20"/>
  <c r="AT80" i="20"/>
  <c r="CR80" i="20"/>
  <c r="AA80" i="20"/>
  <c r="BY80" i="20"/>
  <c r="BP80" i="20"/>
  <c r="BF80" i="20"/>
  <c r="DD80" i="20"/>
  <c r="AM80" i="20"/>
  <c r="CK80" i="20"/>
  <c r="BQ80" i="20"/>
  <c r="BR80" i="20"/>
  <c r="DP80" i="20"/>
  <c r="AY80" i="20"/>
  <c r="CW80" i="20"/>
  <c r="H80" i="20"/>
  <c r="CD80" i="20"/>
  <c r="M80" i="20"/>
  <c r="BK80" i="20"/>
  <c r="DI80" i="20"/>
  <c r="CB80" i="20"/>
  <c r="K80" i="20"/>
  <c r="BI80" i="20"/>
  <c r="D80" i="20"/>
  <c r="AP80" i="20"/>
  <c r="CN80" i="20"/>
  <c r="AU80" i="20"/>
  <c r="CS80" i="20"/>
  <c r="AN80" i="20"/>
  <c r="BZ80" i="20"/>
  <c r="AF80" i="20"/>
  <c r="BS80" i="20"/>
  <c r="DQ80" i="20"/>
  <c r="BL80" i="20"/>
  <c r="CX80" i="20"/>
  <c r="AG80" i="20"/>
  <c r="CE80" i="20"/>
  <c r="N80" i="20"/>
  <c r="BX80" i="20"/>
  <c r="DJ80" i="20"/>
  <c r="DA80" i="20"/>
  <c r="CQ80" i="20"/>
  <c r="Z80" i="20"/>
  <c r="CJ80" i="20"/>
  <c r="G80" i="20"/>
  <c r="AR80" i="20"/>
  <c r="DC80" i="20"/>
  <c r="DG80" i="20"/>
  <c r="AJ80" i="20"/>
  <c r="BE80" i="20"/>
  <c r="BT80" i="20"/>
  <c r="AL80" i="20"/>
  <c r="CH80" i="20"/>
  <c r="DR80" i="20"/>
  <c r="CV80" i="20"/>
  <c r="Q80" i="20"/>
  <c r="BA80" i="20"/>
  <c r="V80" i="20"/>
  <c r="S80" i="20"/>
  <c r="BO80" i="20"/>
  <c r="CY80" i="20"/>
  <c r="V55" i="20"/>
  <c r="AU55" i="20"/>
  <c r="O55" i="20"/>
  <c r="AB55" i="20"/>
  <c r="AQ55" i="20"/>
  <c r="Q55" i="20"/>
  <c r="BU55" i="20"/>
  <c r="DM55" i="20"/>
  <c r="AF55" i="20"/>
  <c r="CG55" i="20"/>
  <c r="AH55" i="20"/>
  <c r="BG55" i="20"/>
  <c r="AA55" i="20"/>
  <c r="AN55" i="20"/>
  <c r="BC55" i="20"/>
  <c r="AR55" i="20"/>
  <c r="CO55" i="20"/>
  <c r="AC55" i="20"/>
  <c r="BI55" i="20"/>
  <c r="CH55" i="20"/>
  <c r="AT55" i="20"/>
  <c r="BS55" i="20"/>
  <c r="AM55" i="20"/>
  <c r="AZ55" i="20"/>
  <c r="BO55" i="20"/>
  <c r="BQ55" i="20"/>
  <c r="DJ55" i="20"/>
  <c r="BD55" i="20"/>
  <c r="CC55" i="20"/>
  <c r="DA55" i="20"/>
  <c r="BF55" i="20"/>
  <c r="CE55" i="20"/>
  <c r="AY55" i="20"/>
  <c r="BL55" i="20"/>
  <c r="CA55" i="20"/>
  <c r="CL55" i="20"/>
  <c r="Y55" i="20"/>
  <c r="BZ55" i="20"/>
  <c r="CX55" i="20"/>
  <c r="DD55" i="20"/>
  <c r="BR55" i="20"/>
  <c r="CQ55" i="20"/>
  <c r="BK55" i="20"/>
  <c r="BX55" i="20"/>
  <c r="CM55" i="20"/>
  <c r="DF55" i="20"/>
  <c r="BA55" i="20"/>
  <c r="CT55" i="20"/>
  <c r="DR55" i="20"/>
  <c r="H55" i="20"/>
  <c r="CD55" i="20"/>
  <c r="DC55" i="20"/>
  <c r="BW55" i="20"/>
  <c r="CJ55" i="20"/>
  <c r="CY55" i="20"/>
  <c r="R55" i="20"/>
  <c r="BV55" i="20"/>
  <c r="DP55" i="20"/>
  <c r="F55" i="20"/>
  <c r="M55" i="20"/>
  <c r="CP55" i="20"/>
  <c r="DO55" i="20"/>
  <c r="CI55" i="20"/>
  <c r="CV55" i="20"/>
  <c r="DK55" i="20"/>
  <c r="AW55" i="20"/>
  <c r="CR55" i="20"/>
  <c r="AD55" i="20"/>
  <c r="AK55" i="20"/>
  <c r="AL55" i="20"/>
  <c r="I55" i="20"/>
  <c r="DB55" i="20"/>
  <c r="L55" i="20"/>
  <c r="CU55" i="20"/>
  <c r="DH55" i="20"/>
  <c r="N55" i="20"/>
  <c r="BT55" i="20"/>
  <c r="DL55" i="20"/>
  <c r="BE55" i="20"/>
  <c r="BJ55" i="20"/>
  <c r="AO55" i="20"/>
  <c r="U55" i="20"/>
  <c r="DN55" i="20"/>
  <c r="X55" i="20"/>
  <c r="DG55" i="20"/>
  <c r="DT55" i="20"/>
  <c r="AP55" i="20"/>
  <c r="CN55" i="20"/>
  <c r="Z55" i="20"/>
  <c r="CB55" i="20"/>
  <c r="CF55" i="20"/>
  <c r="AV55" i="20"/>
  <c r="T55" i="20"/>
  <c r="BH55" i="20"/>
  <c r="AX55" i="20"/>
  <c r="DS55" i="20"/>
  <c r="BB55" i="20"/>
  <c r="D55" i="20"/>
  <c r="BY55" i="20"/>
  <c r="P55" i="20"/>
  <c r="CS55" i="20"/>
  <c r="AG55" i="20"/>
  <c r="G55" i="20"/>
  <c r="CW55" i="20"/>
  <c r="AS55" i="20"/>
  <c r="S55" i="20"/>
  <c r="DQ55" i="20"/>
  <c r="J55" i="20"/>
  <c r="AE55" i="20"/>
  <c r="E55" i="20"/>
  <c r="K55" i="20"/>
  <c r="BP55" i="20"/>
  <c r="CZ55" i="20"/>
  <c r="W55" i="20"/>
  <c r="CK55" i="20"/>
  <c r="BM55" i="20"/>
  <c r="DE55" i="20"/>
  <c r="DI55" i="20"/>
  <c r="BN55" i="20"/>
  <c r="AI55" i="20"/>
  <c r="AJ55" i="20"/>
  <c r="Y46" i="20"/>
  <c r="AN46" i="20"/>
  <c r="BA46" i="20"/>
  <c r="BZ46" i="20"/>
  <c r="CY46" i="20"/>
  <c r="CH46" i="20"/>
  <c r="BK46" i="20"/>
  <c r="DR46" i="20"/>
  <c r="BW46" i="20"/>
  <c r="DB46" i="20"/>
  <c r="L46" i="20"/>
  <c r="AK46" i="20"/>
  <c r="AZ46" i="20"/>
  <c r="BM46" i="20"/>
  <c r="CL46" i="20"/>
  <c r="DK46" i="20"/>
  <c r="DG46" i="20"/>
  <c r="CP46" i="20"/>
  <c r="N46" i="20"/>
  <c r="DA46" i="20"/>
  <c r="DF46" i="20"/>
  <c r="X46" i="20"/>
  <c r="AW46" i="20"/>
  <c r="BL46" i="20"/>
  <c r="BY46" i="20"/>
  <c r="CX46" i="20"/>
  <c r="H46" i="20"/>
  <c r="AG46" i="20"/>
  <c r="DN46" i="20"/>
  <c r="AS46" i="20"/>
  <c r="W46" i="20"/>
  <c r="AJ46" i="20"/>
  <c r="BI46" i="20"/>
  <c r="BX46" i="20"/>
  <c r="CK46" i="20"/>
  <c r="DJ46" i="20"/>
  <c r="T46" i="20"/>
  <c r="BG46" i="20"/>
  <c r="J46" i="20"/>
  <c r="BS46" i="20"/>
  <c r="AY46" i="20"/>
  <c r="AV46" i="20"/>
  <c r="BU46" i="20"/>
  <c r="CJ46" i="20"/>
  <c r="CW46" i="20"/>
  <c r="G46" i="20"/>
  <c r="AF46" i="20"/>
  <c r="CI46" i="20"/>
  <c r="AL46" i="20"/>
  <c r="CU46" i="20"/>
  <c r="CD46" i="20"/>
  <c r="BH46" i="20"/>
  <c r="CG46" i="20"/>
  <c r="CV46" i="20"/>
  <c r="DI46" i="20"/>
  <c r="S46" i="20"/>
  <c r="AR46" i="20"/>
  <c r="DL46" i="20"/>
  <c r="BQ46" i="20"/>
  <c r="DS46" i="20"/>
  <c r="DC46" i="20"/>
  <c r="BT46" i="20"/>
  <c r="CS46" i="20"/>
  <c r="DH46" i="20"/>
  <c r="F46" i="20"/>
  <c r="AE46" i="20"/>
  <c r="BD46" i="20"/>
  <c r="AH46" i="20"/>
  <c r="CQ46" i="20"/>
  <c r="O46" i="20"/>
  <c r="V46" i="20"/>
  <c r="CF46" i="20"/>
  <c r="DE46" i="20"/>
  <c r="DT46" i="20"/>
  <c r="R46" i="20"/>
  <c r="AQ46" i="20"/>
  <c r="BP46" i="20"/>
  <c r="BJ46" i="20"/>
  <c r="DO46" i="20"/>
  <c r="AT46" i="20"/>
  <c r="Z46" i="20"/>
  <c r="CR46" i="20"/>
  <c r="DQ46" i="20"/>
  <c r="E46" i="20"/>
  <c r="AD46" i="20"/>
  <c r="BC46" i="20"/>
  <c r="CB46" i="20"/>
  <c r="CO46" i="20"/>
  <c r="K46" i="20"/>
  <c r="BV46" i="20"/>
  <c r="AX46" i="20"/>
  <c r="DD46" i="20"/>
  <c r="BO46" i="20"/>
  <c r="CZ46" i="20"/>
  <c r="DP46" i="20"/>
  <c r="CA46" i="20"/>
  <c r="U46" i="20"/>
  <c r="M46" i="20"/>
  <c r="CM46" i="20"/>
  <c r="AU46" i="20"/>
  <c r="D46" i="20"/>
  <c r="CN46" i="20"/>
  <c r="BE46" i="20"/>
  <c r="P46" i="20"/>
  <c r="AA46" i="20"/>
  <c r="CC46" i="20"/>
  <c r="AB46" i="20"/>
  <c r="BF46" i="20"/>
  <c r="CE46" i="20"/>
  <c r="Q46" i="20"/>
  <c r="DM46" i="20"/>
  <c r="AC46" i="20"/>
  <c r="I46" i="20"/>
  <c r="AO46" i="20"/>
  <c r="AI46" i="20"/>
  <c r="AM46" i="20"/>
  <c r="BR46" i="20"/>
  <c r="CT46" i="20"/>
  <c r="AP46" i="20"/>
  <c r="BB46" i="20"/>
  <c r="BN46" i="20"/>
  <c r="BY97" i="20"/>
  <c r="CX97" i="20"/>
  <c r="H97" i="20"/>
  <c r="AH97" i="20"/>
  <c r="DC97" i="20"/>
  <c r="CK97" i="20"/>
  <c r="DJ97" i="20"/>
  <c r="CW97" i="20"/>
  <c r="G97" i="20"/>
  <c r="AF97" i="20"/>
  <c r="BF97" i="20"/>
  <c r="L97" i="20"/>
  <c r="AL97" i="20"/>
  <c r="BU97" i="20"/>
  <c r="DE97" i="20"/>
  <c r="DM97" i="20"/>
  <c r="BL97" i="20"/>
  <c r="DI97" i="20"/>
  <c r="S97" i="20"/>
  <c r="AR97" i="20"/>
  <c r="BR97" i="20"/>
  <c r="X97" i="20"/>
  <c r="AX97" i="20"/>
  <c r="CV97" i="20"/>
  <c r="M97" i="20"/>
  <c r="U97" i="20"/>
  <c r="CO97" i="20"/>
  <c r="F97" i="20"/>
  <c r="AE97" i="20"/>
  <c r="BD97" i="20"/>
  <c r="K97" i="20"/>
  <c r="AJ97" i="20"/>
  <c r="BJ97" i="20"/>
  <c r="AM97" i="20"/>
  <c r="AW97" i="20"/>
  <c r="BE97" i="20"/>
  <c r="CS97" i="20"/>
  <c r="Q97" i="20"/>
  <c r="AP97" i="20"/>
  <c r="BO97" i="20"/>
  <c r="CN97" i="20"/>
  <c r="AU97" i="20"/>
  <c r="BT97" i="20"/>
  <c r="CT97" i="20"/>
  <c r="D97" i="20"/>
  <c r="O97" i="20"/>
  <c r="AA97" i="20"/>
  <c r="CL97" i="20"/>
  <c r="J97" i="20"/>
  <c r="CF97" i="20"/>
  <c r="CU97" i="20"/>
  <c r="AY97" i="20"/>
  <c r="AB97" i="20"/>
  <c r="AQ97" i="20"/>
  <c r="V97" i="20"/>
  <c r="CR97" i="20"/>
  <c r="AK97" i="20"/>
  <c r="CG97" i="20"/>
  <c r="BI97" i="20"/>
  <c r="E97" i="20"/>
  <c r="BC97" i="20"/>
  <c r="AT97" i="20"/>
  <c r="DD97" i="20"/>
  <c r="BW97" i="20"/>
  <c r="DH97" i="20"/>
  <c r="DQ97" i="20"/>
  <c r="AC97" i="20"/>
  <c r="CA97" i="20"/>
  <c r="W97" i="20"/>
  <c r="DP97" i="20"/>
  <c r="DA97" i="20"/>
  <c r="P97" i="20"/>
  <c r="DT97" i="20"/>
  <c r="AO97" i="20"/>
  <c r="CM97" i="20"/>
  <c r="AI97" i="20"/>
  <c r="N97" i="20"/>
  <c r="AN97" i="20"/>
  <c r="AZ97" i="20"/>
  <c r="BA97" i="20"/>
  <c r="CY97" i="20"/>
  <c r="BG97" i="20"/>
  <c r="Z97" i="20"/>
  <c r="BX97" i="20"/>
  <c r="CI97" i="20"/>
  <c r="BM97" i="20"/>
  <c r="DK97" i="20"/>
  <c r="BS97" i="20"/>
  <c r="BV97" i="20"/>
  <c r="DB97" i="20"/>
  <c r="CJ97" i="20"/>
  <c r="R97" i="20"/>
  <c r="T97" i="20"/>
  <c r="CE97" i="20"/>
  <c r="CH97" i="20"/>
  <c r="I97" i="20"/>
  <c r="DN97" i="20"/>
  <c r="AD97" i="20"/>
  <c r="BP97" i="20"/>
  <c r="CQ97" i="20"/>
  <c r="DF97" i="20"/>
  <c r="AS97" i="20"/>
  <c r="BK97" i="20"/>
  <c r="BB97" i="20"/>
  <c r="CB97" i="20"/>
  <c r="DO97" i="20"/>
  <c r="DR97" i="20"/>
  <c r="CC97" i="20"/>
  <c r="CP97" i="20"/>
  <c r="BZ97" i="20"/>
  <c r="DL97" i="20"/>
  <c r="BH97" i="20"/>
  <c r="BQ97" i="20"/>
  <c r="DG97" i="20"/>
  <c r="Y97" i="20"/>
  <c r="AV97" i="20"/>
  <c r="AG97" i="20"/>
  <c r="CD97" i="20"/>
  <c r="DS97" i="20"/>
  <c r="BN97" i="20"/>
  <c r="CZ97" i="20"/>
  <c r="N76" i="20"/>
  <c r="AM76" i="20"/>
  <c r="AZ76" i="20"/>
  <c r="BM76" i="20"/>
  <c r="CL76" i="20"/>
  <c r="DK76" i="20"/>
  <c r="U76" i="20"/>
  <c r="AT76" i="20"/>
  <c r="BS76" i="20"/>
  <c r="BU76" i="20"/>
  <c r="DE76" i="20"/>
  <c r="Z76" i="20"/>
  <c r="AY76" i="20"/>
  <c r="BL76" i="20"/>
  <c r="BY76" i="20"/>
  <c r="CX76" i="20"/>
  <c r="H76" i="20"/>
  <c r="AG76" i="20"/>
  <c r="BF76" i="20"/>
  <c r="CE76" i="20"/>
  <c r="L76" i="20"/>
  <c r="AL76" i="20"/>
  <c r="BK76" i="20"/>
  <c r="BX76" i="20"/>
  <c r="CK76" i="20"/>
  <c r="DJ76" i="20"/>
  <c r="T76" i="20"/>
  <c r="AS76" i="20"/>
  <c r="BR76" i="20"/>
  <c r="CQ76" i="20"/>
  <c r="CF76" i="20"/>
  <c r="AX76" i="20"/>
  <c r="BW76" i="20"/>
  <c r="CJ76" i="20"/>
  <c r="CW76" i="20"/>
  <c r="G76" i="20"/>
  <c r="AF76" i="20"/>
  <c r="BE76" i="20"/>
  <c r="CD76" i="20"/>
  <c r="DC76" i="20"/>
  <c r="M76" i="20"/>
  <c r="BJ76" i="20"/>
  <c r="CI76" i="20"/>
  <c r="CV76" i="20"/>
  <c r="DI76" i="20"/>
  <c r="S76" i="20"/>
  <c r="AR76" i="20"/>
  <c r="BQ76" i="20"/>
  <c r="CP76" i="20"/>
  <c r="DO76" i="20"/>
  <c r="CG76" i="20"/>
  <c r="BV76" i="20"/>
  <c r="CU76" i="20"/>
  <c r="DH76" i="20"/>
  <c r="F76" i="20"/>
  <c r="AE76" i="20"/>
  <c r="BD76" i="20"/>
  <c r="CC76" i="20"/>
  <c r="DB76" i="20"/>
  <c r="AV76" i="20"/>
  <c r="X76" i="20"/>
  <c r="CH76" i="20"/>
  <c r="DG76" i="20"/>
  <c r="DT76" i="20"/>
  <c r="R76" i="20"/>
  <c r="AQ76" i="20"/>
  <c r="BP76" i="20"/>
  <c r="CO76" i="20"/>
  <c r="DN76" i="20"/>
  <c r="DP76" i="20"/>
  <c r="CR76" i="20"/>
  <c r="CT76" i="20"/>
  <c r="DS76" i="20"/>
  <c r="E76" i="20"/>
  <c r="AD76" i="20"/>
  <c r="BC76" i="20"/>
  <c r="CB76" i="20"/>
  <c r="DA76" i="20"/>
  <c r="K76" i="20"/>
  <c r="AW76" i="20"/>
  <c r="Y76" i="20"/>
  <c r="DF76" i="20"/>
  <c r="D76" i="20"/>
  <c r="Q76" i="20"/>
  <c r="AP76" i="20"/>
  <c r="BO76" i="20"/>
  <c r="CN76" i="20"/>
  <c r="DM76" i="20"/>
  <c r="W76" i="20"/>
  <c r="DQ76" i="20"/>
  <c r="CS76" i="20"/>
  <c r="BB76" i="20"/>
  <c r="AI76" i="20"/>
  <c r="BN76" i="20"/>
  <c r="AU76" i="20"/>
  <c r="BZ76" i="20"/>
  <c r="BG76" i="20"/>
  <c r="DR76" i="20"/>
  <c r="CA76" i="20"/>
  <c r="BH76" i="20"/>
  <c r="O76" i="20"/>
  <c r="CM76" i="20"/>
  <c r="BI76" i="20"/>
  <c r="AA76" i="20"/>
  <c r="CY76" i="20"/>
  <c r="BT76" i="20"/>
  <c r="P76" i="20"/>
  <c r="CZ76" i="20"/>
  <c r="AJ76" i="20"/>
  <c r="AB76" i="20"/>
  <c r="DL76" i="20"/>
  <c r="AK76" i="20"/>
  <c r="AN76" i="20"/>
  <c r="I76" i="20"/>
  <c r="DD76" i="20"/>
  <c r="BA76" i="20"/>
  <c r="J76" i="20"/>
  <c r="V76" i="20"/>
  <c r="AH76" i="20"/>
  <c r="AC76" i="20"/>
  <c r="AO76" i="20"/>
  <c r="H108" i="20"/>
  <c r="AG108" i="20"/>
  <c r="T108" i="20"/>
  <c r="AS108" i="20"/>
  <c r="BR108" i="20"/>
  <c r="CQ108" i="20"/>
  <c r="DP108" i="20"/>
  <c r="Z108" i="20"/>
  <c r="AY108" i="20"/>
  <c r="BM108" i="20"/>
  <c r="BL108" i="20"/>
  <c r="AD108" i="20"/>
  <c r="S108" i="20"/>
  <c r="AR108" i="20"/>
  <c r="BQ108" i="20"/>
  <c r="CA108" i="20"/>
  <c r="CZ108" i="20"/>
  <c r="J108" i="20"/>
  <c r="AI108" i="20"/>
  <c r="BH108" i="20"/>
  <c r="CG108" i="20"/>
  <c r="DF108" i="20"/>
  <c r="E108" i="20"/>
  <c r="AP108" i="20"/>
  <c r="CJ108" i="20"/>
  <c r="CM108" i="20"/>
  <c r="DL108" i="20"/>
  <c r="V108" i="20"/>
  <c r="CY108" i="20"/>
  <c r="I108" i="20"/>
  <c r="AH108" i="20"/>
  <c r="BG108" i="20"/>
  <c r="CF108" i="20"/>
  <c r="DE108" i="20"/>
  <c r="O108" i="20"/>
  <c r="AC108" i="20"/>
  <c r="AZ108" i="20"/>
  <c r="AE108" i="20"/>
  <c r="CC108" i="20"/>
  <c r="AU108" i="20"/>
  <c r="M108" i="20"/>
  <c r="BV108" i="20"/>
  <c r="Q108" i="20"/>
  <c r="BN108" i="20"/>
  <c r="AQ108" i="20"/>
  <c r="CO108" i="20"/>
  <c r="BS108" i="20"/>
  <c r="Y108" i="20"/>
  <c r="CH108" i="20"/>
  <c r="AO108" i="20"/>
  <c r="D108" i="20"/>
  <c r="BC108" i="20"/>
  <c r="DA108" i="20"/>
  <c r="CE108" i="20"/>
  <c r="AK108" i="20"/>
  <c r="CT108" i="20"/>
  <c r="BA108" i="20"/>
  <c r="BX108" i="20"/>
  <c r="BO108" i="20"/>
  <c r="DM108" i="20"/>
  <c r="DC108" i="20"/>
  <c r="AW108" i="20"/>
  <c r="DR108" i="20"/>
  <c r="BY108" i="20"/>
  <c r="F108" i="20"/>
  <c r="DK108" i="20"/>
  <c r="AT108" i="20"/>
  <c r="DO108" i="20"/>
  <c r="BI108" i="20"/>
  <c r="AA108" i="20"/>
  <c r="CK108" i="20"/>
  <c r="BZ108" i="20"/>
  <c r="AF108" i="20"/>
  <c r="BF108" i="20"/>
  <c r="L108" i="20"/>
  <c r="BU108" i="20"/>
  <c r="AM108" i="20"/>
  <c r="CW108" i="20"/>
  <c r="P108" i="20"/>
  <c r="BD108" i="20"/>
  <c r="CD108" i="20"/>
  <c r="X108" i="20"/>
  <c r="CS108" i="20"/>
  <c r="BK108" i="20"/>
  <c r="DI108" i="20"/>
  <c r="R108" i="20"/>
  <c r="BP108" i="20"/>
  <c r="CP108" i="20"/>
  <c r="AJ108" i="20"/>
  <c r="DQ108" i="20"/>
  <c r="BW108" i="20"/>
  <c r="AN108" i="20"/>
  <c r="CL108" i="20"/>
  <c r="CB108" i="20"/>
  <c r="DB108" i="20"/>
  <c r="AV108" i="20"/>
  <c r="N108" i="20"/>
  <c r="CI108" i="20"/>
  <c r="DH108" i="20"/>
  <c r="CX108" i="20"/>
  <c r="AL108" i="20"/>
  <c r="AX108" i="20"/>
  <c r="G108" i="20"/>
  <c r="BJ108" i="20"/>
  <c r="CN108" i="20"/>
  <c r="CU108" i="20"/>
  <c r="U108" i="20"/>
  <c r="DG108" i="20"/>
  <c r="BE108" i="20"/>
  <c r="DS108" i="20"/>
  <c r="DN108" i="20"/>
  <c r="DJ108" i="20"/>
  <c r="K108" i="20"/>
  <c r="DT108" i="20"/>
  <c r="W108" i="20"/>
  <c r="BB108" i="20"/>
  <c r="BT108" i="20"/>
  <c r="CR108" i="20"/>
  <c r="DD108" i="20"/>
  <c r="AB108" i="20"/>
  <c r="CV108" i="20"/>
  <c r="T94" i="20"/>
  <c r="AS94" i="20"/>
  <c r="BR94" i="20"/>
  <c r="CQ94" i="20"/>
  <c r="DP94" i="20"/>
  <c r="Z94" i="20"/>
  <c r="AY94" i="20"/>
  <c r="BL94" i="20"/>
  <c r="BY94" i="20"/>
  <c r="AD94" i="20"/>
  <c r="AF94" i="20"/>
  <c r="BE94" i="20"/>
  <c r="CD94" i="20"/>
  <c r="DC94" i="20"/>
  <c r="M94" i="20"/>
  <c r="AL94" i="20"/>
  <c r="BK94" i="20"/>
  <c r="BX94" i="20"/>
  <c r="CK94" i="20"/>
  <c r="CX94" i="20"/>
  <c r="AR94" i="20"/>
  <c r="BQ94" i="20"/>
  <c r="CP94" i="20"/>
  <c r="DO94" i="20"/>
  <c r="Y94" i="20"/>
  <c r="AX94" i="20"/>
  <c r="BW94" i="20"/>
  <c r="CJ94" i="20"/>
  <c r="CW94" i="20"/>
  <c r="AE94" i="20"/>
  <c r="BD94" i="20"/>
  <c r="CC94" i="20"/>
  <c r="DB94" i="20"/>
  <c r="L94" i="20"/>
  <c r="AK94" i="20"/>
  <c r="BJ94" i="20"/>
  <c r="CI94" i="20"/>
  <c r="CV94" i="20"/>
  <c r="DI94" i="20"/>
  <c r="CY94" i="20"/>
  <c r="BP94" i="20"/>
  <c r="CO94" i="20"/>
  <c r="DN94" i="20"/>
  <c r="X94" i="20"/>
  <c r="AW94" i="20"/>
  <c r="BV94" i="20"/>
  <c r="CU94" i="20"/>
  <c r="DH94" i="20"/>
  <c r="F94" i="20"/>
  <c r="AP94" i="20"/>
  <c r="CB94" i="20"/>
  <c r="DA94" i="20"/>
  <c r="K94" i="20"/>
  <c r="AJ94" i="20"/>
  <c r="BI94" i="20"/>
  <c r="CH94" i="20"/>
  <c r="DG94" i="20"/>
  <c r="DT94" i="20"/>
  <c r="BZ94" i="20"/>
  <c r="DJ94" i="20"/>
  <c r="CN94" i="20"/>
  <c r="DM94" i="20"/>
  <c r="W94" i="20"/>
  <c r="AV94" i="20"/>
  <c r="BU94" i="20"/>
  <c r="CT94" i="20"/>
  <c r="DS94" i="20"/>
  <c r="E94" i="20"/>
  <c r="G94" i="20"/>
  <c r="AQ94" i="20"/>
  <c r="CZ94" i="20"/>
  <c r="J94" i="20"/>
  <c r="AI94" i="20"/>
  <c r="BH94" i="20"/>
  <c r="CG94" i="20"/>
  <c r="DF94" i="20"/>
  <c r="D94" i="20"/>
  <c r="Q94" i="20"/>
  <c r="CA94" i="20"/>
  <c r="DK94" i="20"/>
  <c r="DL94" i="20"/>
  <c r="V94" i="20"/>
  <c r="AU94" i="20"/>
  <c r="BT94" i="20"/>
  <c r="CS94" i="20"/>
  <c r="DR94" i="20"/>
  <c r="P94" i="20"/>
  <c r="AC94" i="20"/>
  <c r="R94" i="20"/>
  <c r="BB94" i="20"/>
  <c r="I94" i="20"/>
  <c r="AH94" i="20"/>
  <c r="BG94" i="20"/>
  <c r="CF94" i="20"/>
  <c r="DE94" i="20"/>
  <c r="O94" i="20"/>
  <c r="AB94" i="20"/>
  <c r="AO94" i="20"/>
  <c r="CL94" i="20"/>
  <c r="BN94" i="20"/>
  <c r="CE94" i="20"/>
  <c r="CM94" i="20"/>
  <c r="CR94" i="20"/>
  <c r="BC94" i="20"/>
  <c r="DD94" i="20"/>
  <c r="BO94" i="20"/>
  <c r="DQ94" i="20"/>
  <c r="N94" i="20"/>
  <c r="AA94" i="20"/>
  <c r="H94" i="20"/>
  <c r="AM94" i="20"/>
  <c r="U94" i="20"/>
  <c r="AN94" i="20"/>
  <c r="AG94" i="20"/>
  <c r="AZ94" i="20"/>
  <c r="AT94" i="20"/>
  <c r="BF94" i="20"/>
  <c r="BS94" i="20"/>
  <c r="BA94" i="20"/>
  <c r="BM94" i="20"/>
  <c r="S94" i="20"/>
  <c r="DI8" i="20"/>
  <c r="G8" i="20"/>
  <c r="AF8" i="20"/>
  <c r="BG8" i="20"/>
  <c r="CF8" i="20"/>
  <c r="DE8" i="20"/>
  <c r="AB8" i="20"/>
  <c r="BW8" i="20"/>
  <c r="DN8" i="20"/>
  <c r="AA8" i="20"/>
  <c r="S8" i="20"/>
  <c r="AR8" i="20"/>
  <c r="BS8" i="20"/>
  <c r="CR8" i="20"/>
  <c r="DQ8" i="20"/>
  <c r="BL8" i="20"/>
  <c r="DG8" i="20"/>
  <c r="O8" i="20"/>
  <c r="V8" i="20"/>
  <c r="F8" i="20"/>
  <c r="AE8" i="20"/>
  <c r="BD8" i="20"/>
  <c r="CE8" i="20"/>
  <c r="DD8" i="20"/>
  <c r="N8" i="20"/>
  <c r="CV8" i="20"/>
  <c r="AN8" i="20"/>
  <c r="AY8" i="20"/>
  <c r="BF8" i="20"/>
  <c r="E8" i="20"/>
  <c r="R8" i="20"/>
  <c r="AQ8" i="20"/>
  <c r="BP8" i="20"/>
  <c r="CQ8" i="20"/>
  <c r="DP8" i="20"/>
  <c r="Z8" i="20"/>
  <c r="CU8" i="20"/>
  <c r="BX8" i="20"/>
  <c r="CI8" i="20"/>
  <c r="CP8" i="20"/>
  <c r="Q8" i="20"/>
  <c r="AD8" i="20"/>
  <c r="BC8" i="20"/>
  <c r="CB8" i="20"/>
  <c r="DC8" i="20"/>
  <c r="M8" i="20"/>
  <c r="AL8" i="20"/>
  <c r="AG8" i="20"/>
  <c r="DH8" i="20"/>
  <c r="DS8" i="20"/>
  <c r="AC8" i="20"/>
  <c r="AP8" i="20"/>
  <c r="BO8" i="20"/>
  <c r="CN8" i="20"/>
  <c r="DO8" i="20"/>
  <c r="Y8" i="20"/>
  <c r="AX8" i="20"/>
  <c r="BQ8" i="20"/>
  <c r="I8" i="20"/>
  <c r="P8" i="20"/>
  <c r="AO8" i="20"/>
  <c r="BB8" i="20"/>
  <c r="CA8" i="20"/>
  <c r="CZ8" i="20"/>
  <c r="L8" i="20"/>
  <c r="AK8" i="20"/>
  <c r="BJ8" i="20"/>
  <c r="DA8" i="20"/>
  <c r="AS8" i="20"/>
  <c r="AZ8" i="20"/>
  <c r="BA8" i="20"/>
  <c r="BN8" i="20"/>
  <c r="CM8" i="20"/>
  <c r="DL8" i="20"/>
  <c r="X8" i="20"/>
  <c r="AW8" i="20"/>
  <c r="BV8" i="20"/>
  <c r="AH8" i="20"/>
  <c r="CC8" i="20"/>
  <c r="CJ8" i="20"/>
  <c r="BM8" i="20"/>
  <c r="BZ8" i="20"/>
  <c r="CY8" i="20"/>
  <c r="K8" i="20"/>
  <c r="AJ8" i="20"/>
  <c r="BI8" i="20"/>
  <c r="CH8" i="20"/>
  <c r="BR8" i="20"/>
  <c r="DM8" i="20"/>
  <c r="DT8" i="20"/>
  <c r="BY8" i="20"/>
  <c r="CL8" i="20"/>
  <c r="DK8" i="20"/>
  <c r="W8" i="20"/>
  <c r="AV8" i="20"/>
  <c r="BU8" i="20"/>
  <c r="CT8" i="20"/>
  <c r="DB8" i="20"/>
  <c r="J8" i="20"/>
  <c r="U8" i="20"/>
  <c r="H8" i="20"/>
  <c r="AT8" i="20"/>
  <c r="T8" i="20"/>
  <c r="CD8" i="20"/>
  <c r="AI8" i="20"/>
  <c r="BE8" i="20"/>
  <c r="AU8" i="20"/>
  <c r="CO8" i="20"/>
  <c r="BH8" i="20"/>
  <c r="BT8" i="20"/>
  <c r="CG8" i="20"/>
  <c r="CS8" i="20"/>
  <c r="CK8" i="20"/>
  <c r="DF8" i="20"/>
  <c r="BK8" i="20"/>
  <c r="AM8" i="20"/>
  <c r="CW8" i="20"/>
  <c r="CX8" i="20"/>
  <c r="DJ8" i="20"/>
  <c r="DR8" i="20"/>
  <c r="G70" i="20"/>
  <c r="AF70" i="20"/>
  <c r="BE70" i="20"/>
  <c r="CG70" i="20"/>
  <c r="DF70" i="20"/>
  <c r="CW70" i="20"/>
  <c r="DB70" i="20"/>
  <c r="DD70" i="20"/>
  <c r="DH70" i="20"/>
  <c r="DJ70" i="20"/>
  <c r="DO70" i="20"/>
  <c r="S70" i="20"/>
  <c r="AR70" i="20"/>
  <c r="BQ70" i="20"/>
  <c r="CS70" i="20"/>
  <c r="DR70" i="20"/>
  <c r="DS70" i="20"/>
  <c r="D70" i="20"/>
  <c r="F70" i="20"/>
  <c r="K70" i="20"/>
  <c r="O70" i="20"/>
  <c r="AE70" i="20"/>
  <c r="BD70" i="20"/>
  <c r="CC70" i="20"/>
  <c r="DE70" i="20"/>
  <c r="Q70" i="20"/>
  <c r="V70" i="20"/>
  <c r="X70" i="20"/>
  <c r="AB70" i="20"/>
  <c r="AD70" i="20"/>
  <c r="P70" i="20"/>
  <c r="AQ70" i="20"/>
  <c r="BP70" i="20"/>
  <c r="CO70" i="20"/>
  <c r="DQ70" i="20"/>
  <c r="AM70" i="20"/>
  <c r="AO70" i="20"/>
  <c r="AT70" i="20"/>
  <c r="AV70" i="20"/>
  <c r="AZ70" i="20"/>
  <c r="AI70" i="20"/>
  <c r="BC70" i="20"/>
  <c r="CB70" i="20"/>
  <c r="DA70" i="20"/>
  <c r="N70" i="20"/>
  <c r="BG70" i="20"/>
  <c r="BK70" i="20"/>
  <c r="BM70" i="20"/>
  <c r="BR70" i="20"/>
  <c r="BT70" i="20"/>
  <c r="AJ70" i="20"/>
  <c r="BO70" i="20"/>
  <c r="CN70" i="20"/>
  <c r="DM70" i="20"/>
  <c r="Z70" i="20"/>
  <c r="BZ70" i="20"/>
  <c r="CE70" i="20"/>
  <c r="CI70" i="20"/>
  <c r="CK70" i="20"/>
  <c r="CP70" i="20"/>
  <c r="BB70" i="20"/>
  <c r="CA70" i="20"/>
  <c r="CZ70" i="20"/>
  <c r="M70" i="20"/>
  <c r="AL70" i="20"/>
  <c r="CV70" i="20"/>
  <c r="CX70" i="20"/>
  <c r="DC70" i="20"/>
  <c r="DG70" i="20"/>
  <c r="DI70" i="20"/>
  <c r="BF70" i="20"/>
  <c r="CM70" i="20"/>
  <c r="DL70" i="20"/>
  <c r="Y70" i="20"/>
  <c r="AX70" i="20"/>
  <c r="DP70" i="20"/>
  <c r="DT70" i="20"/>
  <c r="E70" i="20"/>
  <c r="J70" i="20"/>
  <c r="L70" i="20"/>
  <c r="BX70" i="20"/>
  <c r="CY70" i="20"/>
  <c r="I70" i="20"/>
  <c r="AK70" i="20"/>
  <c r="BJ70" i="20"/>
  <c r="R70" i="20"/>
  <c r="W70" i="20"/>
  <c r="AA70" i="20"/>
  <c r="AC70" i="20"/>
  <c r="AH70" i="20"/>
  <c r="BY70" i="20"/>
  <c r="U70" i="20"/>
  <c r="AP70" i="20"/>
  <c r="CR70" i="20"/>
  <c r="AG70" i="20"/>
  <c r="BL70" i="20"/>
  <c r="CU70" i="20"/>
  <c r="AS70" i="20"/>
  <c r="CF70" i="20"/>
  <c r="DN70" i="20"/>
  <c r="AW70" i="20"/>
  <c r="AU70" i="20"/>
  <c r="BI70" i="20"/>
  <c r="BN70" i="20"/>
  <c r="BU70" i="20"/>
  <c r="CJ70" i="20"/>
  <c r="BV70" i="20"/>
  <c r="AY70" i="20"/>
  <c r="CH70" i="20"/>
  <c r="BS70" i="20"/>
  <c r="CT70" i="20"/>
  <c r="CL70" i="20"/>
  <c r="DK70" i="20"/>
  <c r="AN70" i="20"/>
  <c r="BA70" i="20"/>
  <c r="H70" i="20"/>
  <c r="T70" i="20"/>
  <c r="BH70" i="20"/>
  <c r="CD70" i="20"/>
  <c r="BW70" i="20"/>
  <c r="CQ70" i="20"/>
  <c r="BY60" i="20"/>
  <c r="CX60" i="20"/>
  <c r="AQ60" i="20"/>
  <c r="CV60" i="20"/>
  <c r="AT60" i="20"/>
  <c r="DA60" i="20"/>
  <c r="U60" i="20"/>
  <c r="BL60" i="20"/>
  <c r="DE60" i="20"/>
  <c r="AL60" i="20"/>
  <c r="CW60" i="20"/>
  <c r="L60" i="20"/>
  <c r="BS60" i="20"/>
  <c r="O60" i="20"/>
  <c r="BV60" i="20"/>
  <c r="D60" i="20"/>
  <c r="AW60" i="20"/>
  <c r="CP60" i="20"/>
  <c r="CD60" i="20"/>
  <c r="AM60" i="20"/>
  <c r="F60" i="20"/>
  <c r="AN60" i="20"/>
  <c r="CU60" i="20"/>
  <c r="AS60" i="20"/>
  <c r="CZ60" i="20"/>
  <c r="AH60" i="20"/>
  <c r="CA60" i="20"/>
  <c r="DR60" i="20"/>
  <c r="J60" i="20"/>
  <c r="BC60" i="20"/>
  <c r="E60" i="20"/>
  <c r="AD60" i="20"/>
  <c r="BR60" i="20"/>
  <c r="N60" i="20"/>
  <c r="BU60" i="20"/>
  <c r="S60" i="20"/>
  <c r="BJ60" i="20"/>
  <c r="DC60" i="20"/>
  <c r="W60" i="20"/>
  <c r="K60" i="20"/>
  <c r="BQ60" i="20"/>
  <c r="Q60" i="20"/>
  <c r="CL60" i="20"/>
  <c r="AB60" i="20"/>
  <c r="AF60" i="20"/>
  <c r="BX60" i="20"/>
  <c r="AX60" i="20"/>
  <c r="CS60" i="20"/>
  <c r="AC60" i="20"/>
  <c r="DJ60" i="20"/>
  <c r="AR60" i="20"/>
  <c r="BH60" i="20"/>
  <c r="CN60" i="20"/>
  <c r="CB60" i="20"/>
  <c r="X60" i="20"/>
  <c r="AO60" i="20"/>
  <c r="Z60" i="20"/>
  <c r="BF60" i="20"/>
  <c r="CJ60" i="20"/>
  <c r="DB60" i="20"/>
  <c r="DD60" i="20"/>
  <c r="DF60" i="20"/>
  <c r="BA60" i="20"/>
  <c r="BD60" i="20"/>
  <c r="BT60" i="20"/>
  <c r="DN60" i="20"/>
  <c r="DP60" i="20"/>
  <c r="I60" i="20"/>
  <c r="Y60" i="20"/>
  <c r="BM60" i="20"/>
  <c r="CF60" i="20"/>
  <c r="CH60" i="20"/>
  <c r="AG60" i="20"/>
  <c r="G60" i="20"/>
  <c r="AK60" i="20"/>
  <c r="DG60" i="20"/>
  <c r="CK60" i="20"/>
  <c r="CT60" i="20"/>
  <c r="DL60" i="20"/>
  <c r="AU60" i="20"/>
  <c r="AI60" i="20"/>
  <c r="AY60" i="20"/>
  <c r="DT60" i="20"/>
  <c r="DI60" i="20"/>
  <c r="DH60" i="20"/>
  <c r="AE60" i="20"/>
  <c r="BI60" i="20"/>
  <c r="BK60" i="20"/>
  <c r="BO60" i="20"/>
  <c r="AZ60" i="20"/>
  <c r="R60" i="20"/>
  <c r="M60" i="20"/>
  <c r="BG60" i="20"/>
  <c r="BW60" i="20"/>
  <c r="CO60" i="20"/>
  <c r="CC60" i="20"/>
  <c r="BP60" i="20"/>
  <c r="AP60" i="20"/>
  <c r="AA60" i="20"/>
  <c r="CI60" i="20"/>
  <c r="CM60" i="20"/>
  <c r="DQ60" i="20"/>
  <c r="CQ60" i="20"/>
  <c r="BB60" i="20"/>
  <c r="BE60" i="20"/>
  <c r="CY60" i="20"/>
  <c r="DO60" i="20"/>
  <c r="H60" i="20"/>
  <c r="DS60" i="20"/>
  <c r="CG60" i="20"/>
  <c r="DK60" i="20"/>
  <c r="DM60" i="20"/>
  <c r="P60" i="20"/>
  <c r="T60" i="20"/>
  <c r="AV60" i="20"/>
  <c r="V60" i="20"/>
  <c r="AJ60" i="20"/>
  <c r="CE60" i="20"/>
  <c r="BN60" i="20"/>
  <c r="BZ60" i="20"/>
  <c r="CR60" i="20"/>
  <c r="DO24" i="20"/>
  <c r="AB24" i="20"/>
  <c r="AT24" i="20"/>
  <c r="CJ24" i="20"/>
  <c r="AV24" i="20"/>
  <c r="J24" i="20"/>
  <c r="BP24" i="20"/>
  <c r="BD24" i="20"/>
  <c r="CR24" i="20"/>
  <c r="CF24" i="20"/>
  <c r="DK24" i="20"/>
  <c r="O24" i="20"/>
  <c r="U24" i="20"/>
  <c r="BY24" i="20"/>
  <c r="AC24" i="20"/>
  <c r="CN24" i="20"/>
  <c r="CK24" i="20"/>
  <c r="AF24" i="20"/>
  <c r="H24" i="20"/>
  <c r="BO24" i="20"/>
  <c r="CY24" i="20"/>
  <c r="DE24" i="20"/>
  <c r="BH24" i="20"/>
  <c r="L24" i="20"/>
  <c r="BT24" i="20"/>
  <c r="E24" i="20"/>
  <c r="BW24" i="20"/>
  <c r="BA24" i="20"/>
  <c r="DJ24" i="20"/>
  <c r="CE24" i="20"/>
  <c r="BN24" i="20"/>
  <c r="BB24" i="20"/>
  <c r="BC24" i="20"/>
  <c r="AQ24" i="20"/>
  <c r="DD24" i="20"/>
  <c r="F24" i="20"/>
  <c r="AY24" i="20"/>
  <c r="BX24" i="20"/>
  <c r="AZ24" i="20"/>
  <c r="BF24" i="20"/>
  <c r="CM24" i="20"/>
  <c r="D24" i="20"/>
  <c r="DS24" i="20"/>
  <c r="AO24" i="20"/>
  <c r="AD24" i="20"/>
  <c r="X24" i="20"/>
  <c r="DN24" i="20"/>
  <c r="BL24" i="20"/>
  <c r="BK24" i="20"/>
  <c r="AM24" i="20"/>
  <c r="AG24" i="20"/>
  <c r="DI24" i="20"/>
  <c r="DF24" i="20"/>
  <c r="CT24" i="20"/>
  <c r="DH24" i="20"/>
  <c r="CU24" i="20"/>
  <c r="G24" i="20"/>
  <c r="CO24" i="20"/>
  <c r="AX24" i="20"/>
  <c r="AL24" i="20"/>
  <c r="N24" i="20"/>
  <c r="CW24" i="20"/>
  <c r="CG24" i="20"/>
  <c r="BU24" i="20"/>
  <c r="CV24" i="20"/>
  <c r="BV24" i="20"/>
  <c r="R24" i="20"/>
  <c r="AJ24" i="20"/>
  <c r="M24" i="20"/>
  <c r="DC24" i="20"/>
  <c r="BZ24" i="20"/>
  <c r="BG24" i="20"/>
  <c r="AU24" i="20"/>
  <c r="AP24" i="20"/>
  <c r="AW24" i="20"/>
  <c r="CI24" i="20"/>
  <c r="AR24" i="20"/>
  <c r="CP24" i="20"/>
  <c r="Z24" i="20"/>
  <c r="DB24" i="20"/>
  <c r="CD24" i="20"/>
  <c r="DT24" i="20"/>
  <c r="P24" i="20"/>
  <c r="AH24" i="20"/>
  <c r="CX24" i="20"/>
  <c r="V24" i="20"/>
  <c r="CA24" i="20"/>
  <c r="DG24" i="20"/>
  <c r="W24" i="20"/>
  <c r="BJ24" i="20"/>
  <c r="CC24" i="20"/>
  <c r="BE24" i="20"/>
  <c r="AE24" i="20"/>
  <c r="DR24" i="20"/>
  <c r="I24" i="20"/>
  <c r="CQ24" i="20"/>
  <c r="DL24" i="20"/>
  <c r="AN24" i="20"/>
  <c r="CH24" i="20"/>
  <c r="DM24" i="20"/>
  <c r="BM24" i="20"/>
  <c r="AK24" i="20"/>
  <c r="S24" i="20"/>
  <c r="Y24" i="20"/>
  <c r="T24" i="20"/>
  <c r="Q24" i="20"/>
  <c r="CS24" i="20"/>
  <c r="DQ24" i="20"/>
  <c r="BI24" i="20"/>
  <c r="CB24" i="20"/>
  <c r="AA24" i="20"/>
  <c r="K24" i="20"/>
  <c r="DP24" i="20"/>
  <c r="BQ24" i="20"/>
  <c r="CL24" i="20"/>
  <c r="BS24" i="20"/>
  <c r="AS24" i="20"/>
  <c r="AI24" i="20"/>
  <c r="BR24" i="20"/>
  <c r="DA24" i="20"/>
  <c r="CZ24" i="20"/>
  <c r="CH30" i="20"/>
  <c r="DG30" i="20"/>
  <c r="O30" i="20"/>
  <c r="BB30" i="20"/>
  <c r="CA30" i="20"/>
  <c r="CZ30" i="20"/>
  <c r="CQ30" i="20"/>
  <c r="AS30" i="20"/>
  <c r="DQ30" i="20"/>
  <c r="V30" i="20"/>
  <c r="CT30" i="20"/>
  <c r="DS30" i="20"/>
  <c r="AB30" i="20"/>
  <c r="BN30" i="20"/>
  <c r="CM30" i="20"/>
  <c r="DL30" i="20"/>
  <c r="DC30" i="20"/>
  <c r="CC30" i="20"/>
  <c r="I30" i="20"/>
  <c r="W30" i="20"/>
  <c r="DF30" i="20"/>
  <c r="M30" i="20"/>
  <c r="AO30" i="20"/>
  <c r="BZ30" i="20"/>
  <c r="CY30" i="20"/>
  <c r="F30" i="20"/>
  <c r="DO30" i="20"/>
  <c r="DM30" i="20"/>
  <c r="BE30" i="20"/>
  <c r="BI30" i="20"/>
  <c r="N30" i="20"/>
  <c r="DR30" i="20"/>
  <c r="AA30" i="20"/>
  <c r="BA30" i="20"/>
  <c r="CL30" i="20"/>
  <c r="DK30" i="20"/>
  <c r="S30" i="20"/>
  <c r="AG30" i="20"/>
  <c r="AT30" i="20"/>
  <c r="CO30" i="20"/>
  <c r="BQ30" i="20"/>
  <c r="Z30" i="20"/>
  <c r="L30" i="20"/>
  <c r="AN30" i="20"/>
  <c r="BM30" i="20"/>
  <c r="CX30" i="20"/>
  <c r="E30" i="20"/>
  <c r="AF30" i="20"/>
  <c r="BR30" i="20"/>
  <c r="CD30" i="20"/>
  <c r="J30" i="20"/>
  <c r="X30" i="20"/>
  <c r="AY30" i="20"/>
  <c r="BX30" i="20"/>
  <c r="CW30" i="20"/>
  <c r="Q30" i="20"/>
  <c r="AR30" i="20"/>
  <c r="AH30" i="20"/>
  <c r="BT30" i="20"/>
  <c r="CF30" i="20"/>
  <c r="T30" i="20"/>
  <c r="AL30" i="20"/>
  <c r="AZ30" i="20"/>
  <c r="DJ30" i="20"/>
  <c r="H30" i="20"/>
  <c r="DN30" i="20"/>
  <c r="K30" i="20"/>
  <c r="BL30" i="20"/>
  <c r="D30" i="20"/>
  <c r="U30" i="20"/>
  <c r="AV30" i="20"/>
  <c r="AK30" i="20"/>
  <c r="CJ30" i="20"/>
  <c r="AD30" i="20"/>
  <c r="AU30" i="20"/>
  <c r="DP30" i="20"/>
  <c r="AX30" i="20"/>
  <c r="CV30" i="20"/>
  <c r="AQ30" i="20"/>
  <c r="BG30" i="20"/>
  <c r="G30" i="20"/>
  <c r="BJ30" i="20"/>
  <c r="DH30" i="20"/>
  <c r="BC30" i="20"/>
  <c r="BS30" i="20"/>
  <c r="AW30" i="20"/>
  <c r="BV30" i="20"/>
  <c r="DT30" i="20"/>
  <c r="BO30" i="20"/>
  <c r="CE30" i="20"/>
  <c r="CG30" i="20"/>
  <c r="Y30" i="20"/>
  <c r="BY30" i="20"/>
  <c r="R30" i="20"/>
  <c r="DB30" i="20"/>
  <c r="BF30" i="20"/>
  <c r="AM30" i="20"/>
  <c r="CK30" i="20"/>
  <c r="AE30" i="20"/>
  <c r="AI30" i="20"/>
  <c r="CP30" i="20"/>
  <c r="BK30" i="20"/>
  <c r="DI30" i="20"/>
  <c r="BD30" i="20"/>
  <c r="DD30" i="20"/>
  <c r="BH30" i="20"/>
  <c r="BW30" i="20"/>
  <c r="P30" i="20"/>
  <c r="BP30" i="20"/>
  <c r="AJ30" i="20"/>
  <c r="CR30" i="20"/>
  <c r="CI30" i="20"/>
  <c r="AC30" i="20"/>
  <c r="CB30" i="20"/>
  <c r="BU30" i="20"/>
  <c r="CU30" i="20"/>
  <c r="AP30" i="20"/>
  <c r="CN30" i="20"/>
  <c r="DE30" i="20"/>
  <c r="DA30" i="20"/>
  <c r="CS30" i="20"/>
  <c r="AY75" i="20"/>
  <c r="BL75" i="20"/>
  <c r="BY75" i="20"/>
  <c r="CX75" i="20"/>
  <c r="H75" i="20"/>
  <c r="AG75" i="20"/>
  <c r="BF75" i="20"/>
  <c r="CE75" i="20"/>
  <c r="DD75" i="20"/>
  <c r="AX75" i="20"/>
  <c r="BK75" i="20"/>
  <c r="BX75" i="20"/>
  <c r="CK75" i="20"/>
  <c r="DJ75" i="20"/>
  <c r="T75" i="20"/>
  <c r="AS75" i="20"/>
  <c r="BR75" i="20"/>
  <c r="CQ75" i="20"/>
  <c r="DP75" i="20"/>
  <c r="DR75" i="20"/>
  <c r="BW75" i="20"/>
  <c r="CJ75" i="20"/>
  <c r="CW75" i="20"/>
  <c r="G75" i="20"/>
  <c r="AF75" i="20"/>
  <c r="BE75" i="20"/>
  <c r="CD75" i="20"/>
  <c r="DC75" i="20"/>
  <c r="Y75" i="20"/>
  <c r="BI75" i="20"/>
  <c r="CI75" i="20"/>
  <c r="CV75" i="20"/>
  <c r="DI75" i="20"/>
  <c r="S75" i="20"/>
  <c r="AR75" i="20"/>
  <c r="BQ75" i="20"/>
  <c r="CP75" i="20"/>
  <c r="DO75" i="20"/>
  <c r="CS75" i="20"/>
  <c r="BJ75" i="20"/>
  <c r="CU75" i="20"/>
  <c r="DH75" i="20"/>
  <c r="F75" i="20"/>
  <c r="AE75" i="20"/>
  <c r="BD75" i="20"/>
  <c r="CC75" i="20"/>
  <c r="DB75" i="20"/>
  <c r="L75" i="20"/>
  <c r="Z75" i="20"/>
  <c r="BU75" i="20"/>
  <c r="DG75" i="20"/>
  <c r="DT75" i="20"/>
  <c r="R75" i="20"/>
  <c r="AQ75" i="20"/>
  <c r="BP75" i="20"/>
  <c r="CO75" i="20"/>
  <c r="DN75" i="20"/>
  <c r="X75" i="20"/>
  <c r="CT75" i="20"/>
  <c r="BV75" i="20"/>
  <c r="DS75" i="20"/>
  <c r="E75" i="20"/>
  <c r="AD75" i="20"/>
  <c r="BC75" i="20"/>
  <c r="CB75" i="20"/>
  <c r="DA75" i="20"/>
  <c r="K75" i="20"/>
  <c r="AJ75" i="20"/>
  <c r="AK75" i="20"/>
  <c r="M75" i="20"/>
  <c r="D75" i="20"/>
  <c r="Q75" i="20"/>
  <c r="AP75" i="20"/>
  <c r="BO75" i="20"/>
  <c r="CN75" i="20"/>
  <c r="DM75" i="20"/>
  <c r="W75" i="20"/>
  <c r="AV75" i="20"/>
  <c r="P75" i="20"/>
  <c r="AC75" i="20"/>
  <c r="BB75" i="20"/>
  <c r="CA75" i="20"/>
  <c r="CZ75" i="20"/>
  <c r="J75" i="20"/>
  <c r="AI75" i="20"/>
  <c r="BH75" i="20"/>
  <c r="AL75" i="20"/>
  <c r="CG75" i="20"/>
  <c r="O75" i="20"/>
  <c r="AB75" i="20"/>
  <c r="AO75" i="20"/>
  <c r="BN75" i="20"/>
  <c r="CM75" i="20"/>
  <c r="DL75" i="20"/>
  <c r="V75" i="20"/>
  <c r="AU75" i="20"/>
  <c r="BT75" i="20"/>
  <c r="DF75" i="20"/>
  <c r="CH75" i="20"/>
  <c r="AA75" i="20"/>
  <c r="AN75" i="20"/>
  <c r="BA75" i="20"/>
  <c r="BZ75" i="20"/>
  <c r="CY75" i="20"/>
  <c r="I75" i="20"/>
  <c r="AH75" i="20"/>
  <c r="BG75" i="20"/>
  <c r="CF75" i="20"/>
  <c r="AW75" i="20"/>
  <c r="AM75" i="20"/>
  <c r="AZ75" i="20"/>
  <c r="BM75" i="20"/>
  <c r="CL75" i="20"/>
  <c r="DK75" i="20"/>
  <c r="U75" i="20"/>
  <c r="AT75" i="20"/>
  <c r="BS75" i="20"/>
  <c r="CR75" i="20"/>
  <c r="DQ75" i="20"/>
  <c r="DE75" i="20"/>
  <c r="N75" i="20"/>
  <c r="AZ86" i="20"/>
  <c r="BM86" i="20"/>
  <c r="CL86" i="20"/>
  <c r="DN86" i="20"/>
  <c r="AE86" i="20"/>
  <c r="AG86" i="20"/>
  <c r="AK86" i="20"/>
  <c r="AM86" i="20"/>
  <c r="AR86" i="20"/>
  <c r="DF86" i="20"/>
  <c r="BL86" i="20"/>
  <c r="BY86" i="20"/>
  <c r="CX86" i="20"/>
  <c r="K86" i="20"/>
  <c r="AX86" i="20"/>
  <c r="BC86" i="20"/>
  <c r="BE86" i="20"/>
  <c r="BI86" i="20"/>
  <c r="BK86" i="20"/>
  <c r="G86" i="20"/>
  <c r="BX86" i="20"/>
  <c r="CK86" i="20"/>
  <c r="DJ86" i="20"/>
  <c r="W86" i="20"/>
  <c r="BT86" i="20"/>
  <c r="BV86" i="20"/>
  <c r="CA86" i="20"/>
  <c r="CC86" i="20"/>
  <c r="CG86" i="20"/>
  <c r="H86" i="20"/>
  <c r="CJ86" i="20"/>
  <c r="CW86" i="20"/>
  <c r="J86" i="20"/>
  <c r="AI86" i="20"/>
  <c r="CN86" i="20"/>
  <c r="CR86" i="20"/>
  <c r="CT86" i="20"/>
  <c r="CY86" i="20"/>
  <c r="DA86" i="20"/>
  <c r="Z86" i="20"/>
  <c r="CV86" i="20"/>
  <c r="DI86" i="20"/>
  <c r="V86" i="20"/>
  <c r="AU86" i="20"/>
  <c r="DG86" i="20"/>
  <c r="DL86" i="20"/>
  <c r="DP86" i="20"/>
  <c r="DR86" i="20"/>
  <c r="Y86" i="20"/>
  <c r="AA86" i="20"/>
  <c r="DH86" i="20"/>
  <c r="F86" i="20"/>
  <c r="AH86" i="20"/>
  <c r="BG86" i="20"/>
  <c r="L86" i="20"/>
  <c r="N86" i="20"/>
  <c r="S86" i="20"/>
  <c r="U86" i="20"/>
  <c r="AS86" i="20"/>
  <c r="AV86" i="20"/>
  <c r="DT86" i="20"/>
  <c r="R86" i="20"/>
  <c r="AT86" i="20"/>
  <c r="BS86" i="20"/>
  <c r="AF86" i="20"/>
  <c r="AJ86" i="20"/>
  <c r="AL86" i="20"/>
  <c r="AQ86" i="20"/>
  <c r="BO86" i="20"/>
  <c r="BP86" i="20"/>
  <c r="E86" i="20"/>
  <c r="AD86" i="20"/>
  <c r="BF86" i="20"/>
  <c r="CE86" i="20"/>
  <c r="AY86" i="20"/>
  <c r="BD86" i="20"/>
  <c r="BH86" i="20"/>
  <c r="BJ86" i="20"/>
  <c r="CH86" i="20"/>
  <c r="AW86" i="20"/>
  <c r="D86" i="20"/>
  <c r="Q86" i="20"/>
  <c r="AP86" i="20"/>
  <c r="BR86" i="20"/>
  <c r="CQ86" i="20"/>
  <c r="BU86" i="20"/>
  <c r="BW86" i="20"/>
  <c r="CB86" i="20"/>
  <c r="CF86" i="20"/>
  <c r="DD86" i="20"/>
  <c r="BQ86" i="20"/>
  <c r="BB86" i="20"/>
  <c r="CS86" i="20"/>
  <c r="BN86" i="20"/>
  <c r="DM86" i="20"/>
  <c r="BZ86" i="20"/>
  <c r="O86" i="20"/>
  <c r="CD86" i="20"/>
  <c r="CU86" i="20"/>
  <c r="CP86" i="20"/>
  <c r="DQ86" i="20"/>
  <c r="DB86" i="20"/>
  <c r="T86" i="20"/>
  <c r="P86" i="20"/>
  <c r="DC86" i="20"/>
  <c r="CZ86" i="20"/>
  <c r="AB86" i="20"/>
  <c r="DO86" i="20"/>
  <c r="DS86" i="20"/>
  <c r="AN86" i="20"/>
  <c r="I86" i="20"/>
  <c r="X86" i="20"/>
  <c r="AC86" i="20"/>
  <c r="CO86" i="20"/>
  <c r="CI86" i="20"/>
  <c r="AO86" i="20"/>
  <c r="DK86" i="20"/>
  <c r="CM86" i="20"/>
  <c r="BA86" i="20"/>
  <c r="M86" i="20"/>
  <c r="DE86" i="20"/>
  <c r="O29" i="20"/>
  <c r="AD29" i="20"/>
  <c r="CO29" i="20"/>
  <c r="I29" i="20"/>
  <c r="BA29" i="20"/>
  <c r="CS29" i="20"/>
  <c r="AB29" i="20"/>
  <c r="CH29" i="20"/>
  <c r="CX29" i="20"/>
  <c r="DN29" i="20"/>
  <c r="CN29" i="20"/>
  <c r="AM29" i="20"/>
  <c r="BB29" i="20"/>
  <c r="DO29" i="20"/>
  <c r="AK29" i="20"/>
  <c r="CD29" i="20"/>
  <c r="DT29" i="20"/>
  <c r="BE29" i="20"/>
  <c r="DJ29" i="20"/>
  <c r="CZ29" i="20"/>
  <c r="BU29" i="20"/>
  <c r="BK29" i="20"/>
  <c r="BZ29" i="20"/>
  <c r="V29" i="20"/>
  <c r="BO29" i="20"/>
  <c r="DE29" i="20"/>
  <c r="Z29" i="20"/>
  <c r="CG29" i="20"/>
  <c r="AF29" i="20"/>
  <c r="DA29" i="20"/>
  <c r="BX29" i="20"/>
  <c r="CI29" i="20"/>
  <c r="G29" i="20"/>
  <c r="AX29" i="20"/>
  <c r="CQ29" i="20"/>
  <c r="K29" i="20"/>
  <c r="BD29" i="20"/>
  <c r="DI29" i="20"/>
  <c r="BH29" i="20"/>
  <c r="DK29" i="20"/>
  <c r="BY29" i="20"/>
  <c r="R29" i="20"/>
  <c r="BM29" i="20"/>
  <c r="AL29" i="20"/>
  <c r="BR29" i="20"/>
  <c r="BT29" i="20"/>
  <c r="D29" i="20"/>
  <c r="CM29" i="20"/>
  <c r="AP29" i="20"/>
  <c r="CB29" i="20"/>
  <c r="BP29" i="20"/>
  <c r="CF29" i="20"/>
  <c r="CW29" i="20"/>
  <c r="BI29" i="20"/>
  <c r="BN29" i="20"/>
  <c r="CP29" i="20"/>
  <c r="CR29" i="20"/>
  <c r="CT29" i="20"/>
  <c r="Q29" i="20"/>
  <c r="DM29" i="20"/>
  <c r="CL29" i="20"/>
  <c r="DC29" i="20"/>
  <c r="DR29" i="20"/>
  <c r="DH29" i="20"/>
  <c r="AT29" i="20"/>
  <c r="E29" i="20"/>
  <c r="U29" i="20"/>
  <c r="DP29" i="20"/>
  <c r="Y29" i="20"/>
  <c r="M29" i="20"/>
  <c r="BV29" i="20"/>
  <c r="BJ29" i="20"/>
  <c r="AA29" i="20"/>
  <c r="AI29" i="20"/>
  <c r="W29" i="20"/>
  <c r="AN29" i="20"/>
  <c r="AQ29" i="20"/>
  <c r="CK29" i="20"/>
  <c r="P29" i="20"/>
  <c r="AY29" i="20"/>
  <c r="AW29" i="20"/>
  <c r="AZ29" i="20"/>
  <c r="BC29" i="20"/>
  <c r="BS29" i="20"/>
  <c r="CY29" i="20"/>
  <c r="S29" i="20"/>
  <c r="BW29" i="20"/>
  <c r="BL29" i="20"/>
  <c r="CC29" i="20"/>
  <c r="BQ29" i="20"/>
  <c r="CV29" i="20"/>
  <c r="DL29" i="20"/>
  <c r="T29" i="20"/>
  <c r="CU29" i="20"/>
  <c r="CA29" i="20"/>
  <c r="DD29" i="20"/>
  <c r="CE29" i="20"/>
  <c r="N29" i="20"/>
  <c r="AS29" i="20"/>
  <c r="AE29" i="20"/>
  <c r="DG29" i="20"/>
  <c r="DB29" i="20"/>
  <c r="DQ29" i="20"/>
  <c r="DF29" i="20"/>
  <c r="AC29" i="20"/>
  <c r="AU29" i="20"/>
  <c r="CJ29" i="20"/>
  <c r="AO29" i="20"/>
  <c r="AR29" i="20"/>
  <c r="BF29" i="20"/>
  <c r="AV29" i="20"/>
  <c r="BG29" i="20"/>
  <c r="DS29" i="20"/>
  <c r="AG29" i="20"/>
  <c r="F29" i="20"/>
  <c r="AH29" i="20"/>
  <c r="H29" i="20"/>
  <c r="AJ29" i="20"/>
  <c r="L29" i="20"/>
  <c r="J29" i="20"/>
  <c r="X29" i="20"/>
  <c r="DT61" i="20"/>
  <c r="AW61" i="20"/>
  <c r="CP61" i="20"/>
  <c r="J61" i="20"/>
  <c r="BC61" i="20"/>
  <c r="CT61" i="20"/>
  <c r="AR61" i="20"/>
  <c r="CX61" i="20"/>
  <c r="BI61" i="20"/>
  <c r="AH61" i="20"/>
  <c r="E61" i="20"/>
  <c r="BK61" i="20"/>
  <c r="DC61" i="20"/>
  <c r="X61" i="20"/>
  <c r="BQ61" i="20"/>
  <c r="DG61" i="20"/>
  <c r="BF61" i="20"/>
  <c r="DK61" i="20"/>
  <c r="BJ61" i="20"/>
  <c r="DM61" i="20"/>
  <c r="D61" i="20"/>
  <c r="Q61" i="20"/>
  <c r="CA61" i="20"/>
  <c r="DP61" i="20"/>
  <c r="AL61" i="20"/>
  <c r="CE61" i="20"/>
  <c r="M61" i="20"/>
  <c r="BT61" i="20"/>
  <c r="R61" i="20"/>
  <c r="BW61" i="20"/>
  <c r="DN61" i="20"/>
  <c r="P61" i="20"/>
  <c r="AC61" i="20"/>
  <c r="CO61" i="20"/>
  <c r="I61" i="20"/>
  <c r="BB61" i="20"/>
  <c r="CS61" i="20"/>
  <c r="AA61" i="20"/>
  <c r="CH61" i="20"/>
  <c r="AF61" i="20"/>
  <c r="BZ61" i="20"/>
  <c r="AB61" i="20"/>
  <c r="AO61" i="20"/>
  <c r="DB61" i="20"/>
  <c r="W61" i="20"/>
  <c r="BP61" i="20"/>
  <c r="DF61" i="20"/>
  <c r="AQ61" i="20"/>
  <c r="CW61" i="20"/>
  <c r="AT61" i="20"/>
  <c r="CM61" i="20"/>
  <c r="AN61" i="20"/>
  <c r="BA61" i="20"/>
  <c r="DO61" i="20"/>
  <c r="AK61" i="20"/>
  <c r="CD61" i="20"/>
  <c r="DS61" i="20"/>
  <c r="BE61" i="20"/>
  <c r="DJ61" i="20"/>
  <c r="BH61" i="20"/>
  <c r="F61" i="20"/>
  <c r="AZ61" i="20"/>
  <c r="BM61" i="20"/>
  <c r="H61" i="20"/>
  <c r="AY61" i="20"/>
  <c r="CR61" i="20"/>
  <c r="L61" i="20"/>
  <c r="BS61" i="20"/>
  <c r="O61" i="20"/>
  <c r="BV61" i="20"/>
  <c r="CN61" i="20"/>
  <c r="BL61" i="20"/>
  <c r="BY61" i="20"/>
  <c r="V61" i="20"/>
  <c r="BO61" i="20"/>
  <c r="DE61" i="20"/>
  <c r="Z61" i="20"/>
  <c r="CG61" i="20"/>
  <c r="AE61" i="20"/>
  <c r="CL61" i="20"/>
  <c r="S61" i="20"/>
  <c r="BX61" i="20"/>
  <c r="CK61" i="20"/>
  <c r="AJ61" i="20"/>
  <c r="CC61" i="20"/>
  <c r="DR61" i="20"/>
  <c r="AP61" i="20"/>
  <c r="CU61" i="20"/>
  <c r="AS61" i="20"/>
  <c r="CY61" i="20"/>
  <c r="CZ61" i="20"/>
  <c r="CJ61" i="20"/>
  <c r="G61" i="20"/>
  <c r="AX61" i="20"/>
  <c r="CQ61" i="20"/>
  <c r="K61" i="20"/>
  <c r="BD61" i="20"/>
  <c r="DI61" i="20"/>
  <c r="BG61" i="20"/>
  <c r="DL61" i="20"/>
  <c r="T61" i="20"/>
  <c r="CV61" i="20"/>
  <c r="N61" i="20"/>
  <c r="DH61" i="20"/>
  <c r="AD61" i="20"/>
  <c r="U61" i="20"/>
  <c r="BU61" i="20"/>
  <c r="AI61" i="20"/>
  <c r="CI61" i="20"/>
  <c r="BN61" i="20"/>
  <c r="AU61" i="20"/>
  <c r="CB61" i="20"/>
  <c r="AV61" i="20"/>
  <c r="DD61" i="20"/>
  <c r="DA61" i="20"/>
  <c r="DQ61" i="20"/>
  <c r="AG61" i="20"/>
  <c r="Y61" i="20"/>
  <c r="AM61" i="20"/>
  <c r="BR61" i="20"/>
  <c r="CF61" i="20"/>
  <c r="BR123" i="20"/>
  <c r="CQ123" i="20"/>
  <c r="DP123" i="20"/>
  <c r="Z123" i="20"/>
  <c r="AY123" i="20"/>
  <c r="BL123" i="20"/>
  <c r="BY123" i="20"/>
  <c r="CX123" i="20"/>
  <c r="AF123" i="20"/>
  <c r="U123" i="20"/>
  <c r="CD123" i="20"/>
  <c r="DC123" i="20"/>
  <c r="M123" i="20"/>
  <c r="AL123" i="20"/>
  <c r="BK123" i="20"/>
  <c r="BX123" i="20"/>
  <c r="CK123" i="20"/>
  <c r="DJ123" i="20"/>
  <c r="CZ123" i="20"/>
  <c r="BQ123" i="20"/>
  <c r="CP123" i="20"/>
  <c r="DO123" i="20"/>
  <c r="Y123" i="20"/>
  <c r="AX123" i="20"/>
  <c r="BW123" i="20"/>
  <c r="CJ123" i="20"/>
  <c r="CW123" i="20"/>
  <c r="G123" i="20"/>
  <c r="AG123" i="20"/>
  <c r="H123" i="20"/>
  <c r="DB123" i="20"/>
  <c r="L123" i="20"/>
  <c r="AK123" i="20"/>
  <c r="BJ123" i="20"/>
  <c r="CI123" i="20"/>
  <c r="CV123" i="20"/>
  <c r="DI123" i="20"/>
  <c r="S123" i="20"/>
  <c r="DA123" i="20"/>
  <c r="CB123" i="20"/>
  <c r="DN123" i="20"/>
  <c r="X123" i="20"/>
  <c r="AW123" i="20"/>
  <c r="BV123" i="20"/>
  <c r="CU123" i="20"/>
  <c r="DH123" i="20"/>
  <c r="F123" i="20"/>
  <c r="AE123" i="20"/>
  <c r="AR123" i="20"/>
  <c r="I123" i="20"/>
  <c r="K123" i="20"/>
  <c r="AJ123" i="20"/>
  <c r="BI123" i="20"/>
  <c r="CH123" i="20"/>
  <c r="DG123" i="20"/>
  <c r="DT123" i="20"/>
  <c r="R123" i="20"/>
  <c r="AQ123" i="20"/>
  <c r="DL123" i="20"/>
  <c r="CC123" i="20"/>
  <c r="W123" i="20"/>
  <c r="AV123" i="20"/>
  <c r="BU123" i="20"/>
  <c r="CT123" i="20"/>
  <c r="DS123" i="20"/>
  <c r="E123" i="20"/>
  <c r="AD123" i="20"/>
  <c r="BC123" i="20"/>
  <c r="CO123" i="20"/>
  <c r="T123" i="20"/>
  <c r="J123" i="20"/>
  <c r="AI123" i="20"/>
  <c r="BH123" i="20"/>
  <c r="CG123" i="20"/>
  <c r="DF123" i="20"/>
  <c r="D123" i="20"/>
  <c r="Q123" i="20"/>
  <c r="AP123" i="20"/>
  <c r="BO123" i="20"/>
  <c r="AS123" i="20"/>
  <c r="CN123" i="20"/>
  <c r="V123" i="20"/>
  <c r="AU123" i="20"/>
  <c r="BT123" i="20"/>
  <c r="CS123" i="20"/>
  <c r="DR123" i="20"/>
  <c r="P123" i="20"/>
  <c r="AC123" i="20"/>
  <c r="BB123" i="20"/>
  <c r="CA123" i="20"/>
  <c r="DM123" i="20"/>
  <c r="N123" i="20"/>
  <c r="CL123" i="20"/>
  <c r="AH123" i="20"/>
  <c r="O123" i="20"/>
  <c r="CM123" i="20"/>
  <c r="AT123" i="20"/>
  <c r="AA123" i="20"/>
  <c r="CY123" i="20"/>
  <c r="BF123" i="20"/>
  <c r="AM123" i="20"/>
  <c r="DK123" i="20"/>
  <c r="BG123" i="20"/>
  <c r="AB123" i="20"/>
  <c r="BD123" i="20"/>
  <c r="BS123" i="20"/>
  <c r="AN123" i="20"/>
  <c r="BE123" i="20"/>
  <c r="CE123" i="20"/>
  <c r="AZ123" i="20"/>
  <c r="BP123" i="20"/>
  <c r="CF123" i="20"/>
  <c r="AO123" i="20"/>
  <c r="CR123" i="20"/>
  <c r="BA123" i="20"/>
  <c r="DD123" i="20"/>
  <c r="DE123" i="20"/>
  <c r="DQ123" i="20"/>
  <c r="BM123" i="20"/>
  <c r="BN123" i="20"/>
  <c r="BZ123" i="20"/>
  <c r="O99" i="20"/>
  <c r="AB99" i="20"/>
  <c r="AO99" i="20"/>
  <c r="I99" i="20"/>
  <c r="AH99" i="20"/>
  <c r="BH99" i="20"/>
  <c r="AI99" i="20"/>
  <c r="CH99" i="20"/>
  <c r="S99" i="20"/>
  <c r="BZ99" i="20"/>
  <c r="BV99" i="20"/>
  <c r="AA99" i="20"/>
  <c r="AN99" i="20"/>
  <c r="BA99" i="20"/>
  <c r="U99" i="20"/>
  <c r="AT99" i="20"/>
  <c r="AE99" i="20"/>
  <c r="BJ99" i="20"/>
  <c r="DD99" i="20"/>
  <c r="AU99" i="20"/>
  <c r="CS99" i="20"/>
  <c r="AM99" i="20"/>
  <c r="AZ99" i="20"/>
  <c r="BM99" i="20"/>
  <c r="AG99" i="20"/>
  <c r="BF99" i="20"/>
  <c r="BG99" i="20"/>
  <c r="CF99" i="20"/>
  <c r="M99" i="20"/>
  <c r="BT99" i="20"/>
  <c r="DO99" i="20"/>
  <c r="AY99" i="20"/>
  <c r="BL99" i="20"/>
  <c r="BY99" i="20"/>
  <c r="AS99" i="20"/>
  <c r="BR99" i="20"/>
  <c r="CB99" i="20"/>
  <c r="CZ99" i="20"/>
  <c r="AQ99" i="20"/>
  <c r="CN99" i="20"/>
  <c r="CR99" i="20"/>
  <c r="BK99" i="20"/>
  <c r="BX99" i="20"/>
  <c r="CK99" i="20"/>
  <c r="BE99" i="20"/>
  <c r="CD99" i="20"/>
  <c r="CX99" i="20"/>
  <c r="H99" i="20"/>
  <c r="BP99" i="20"/>
  <c r="DJ99" i="20"/>
  <c r="CT99" i="20"/>
  <c r="BW99" i="20"/>
  <c r="CJ99" i="20"/>
  <c r="CW99" i="20"/>
  <c r="BQ99" i="20"/>
  <c r="CP99" i="20"/>
  <c r="DQ99" i="20"/>
  <c r="AK99" i="20"/>
  <c r="CL99" i="20"/>
  <c r="T99" i="20"/>
  <c r="DL99" i="20"/>
  <c r="CI99" i="20"/>
  <c r="CV99" i="20"/>
  <c r="DI99" i="20"/>
  <c r="CC99" i="20"/>
  <c r="DB99" i="20"/>
  <c r="AF99" i="20"/>
  <c r="BN99" i="20"/>
  <c r="DE99" i="20"/>
  <c r="AW99" i="20"/>
  <c r="DP99" i="20"/>
  <c r="CU99" i="20"/>
  <c r="DH99" i="20"/>
  <c r="F99" i="20"/>
  <c r="CO99" i="20"/>
  <c r="DN99" i="20"/>
  <c r="BI99" i="20"/>
  <c r="CG99" i="20"/>
  <c r="N99" i="20"/>
  <c r="BU99" i="20"/>
  <c r="W99" i="20"/>
  <c r="DG99" i="20"/>
  <c r="DT99" i="20"/>
  <c r="R99" i="20"/>
  <c r="DA99" i="20"/>
  <c r="L99" i="20"/>
  <c r="CE99" i="20"/>
  <c r="DC99" i="20"/>
  <c r="AR99" i="20"/>
  <c r="CQ99" i="20"/>
  <c r="Z99" i="20"/>
  <c r="AD99" i="20"/>
  <c r="K99" i="20"/>
  <c r="AP99" i="20"/>
  <c r="AL99" i="20"/>
  <c r="BB99" i="20"/>
  <c r="BO99" i="20"/>
  <c r="DM99" i="20"/>
  <c r="BS99" i="20"/>
  <c r="J99" i="20"/>
  <c r="CM99" i="20"/>
  <c r="V99" i="20"/>
  <c r="DF99" i="20"/>
  <c r="DS99" i="20"/>
  <c r="X99" i="20"/>
  <c r="DK99" i="20"/>
  <c r="D99" i="20"/>
  <c r="AJ99" i="20"/>
  <c r="Y99" i="20"/>
  <c r="P99" i="20"/>
  <c r="AV99" i="20"/>
  <c r="BC99" i="20"/>
  <c r="E99" i="20"/>
  <c r="Q99" i="20"/>
  <c r="AC99" i="20"/>
  <c r="CY99" i="20"/>
  <c r="DR99" i="20"/>
  <c r="G99" i="20"/>
  <c r="AX99" i="20"/>
  <c r="BD99" i="20"/>
  <c r="CA99" i="20"/>
  <c r="V92" i="20"/>
  <c r="AU92" i="20"/>
  <c r="BT92" i="20"/>
  <c r="CS92" i="20"/>
  <c r="DR92" i="20"/>
  <c r="P92" i="20"/>
  <c r="AC92" i="20"/>
  <c r="BB92" i="20"/>
  <c r="CA92" i="20"/>
  <c r="BD92" i="20"/>
  <c r="AH92" i="20"/>
  <c r="BG92" i="20"/>
  <c r="CF92" i="20"/>
  <c r="DE92" i="20"/>
  <c r="O92" i="20"/>
  <c r="AB92" i="20"/>
  <c r="AO92" i="20"/>
  <c r="BN92" i="20"/>
  <c r="CM92" i="20"/>
  <c r="BE92" i="20"/>
  <c r="AT92" i="20"/>
  <c r="BS92" i="20"/>
  <c r="CR92" i="20"/>
  <c r="DQ92" i="20"/>
  <c r="AA92" i="20"/>
  <c r="AN92" i="20"/>
  <c r="BA92" i="20"/>
  <c r="BZ92" i="20"/>
  <c r="CY92" i="20"/>
  <c r="BP92" i="20"/>
  <c r="BF92" i="20"/>
  <c r="CE92" i="20"/>
  <c r="DD92" i="20"/>
  <c r="N92" i="20"/>
  <c r="AM92" i="20"/>
  <c r="AZ92" i="20"/>
  <c r="BM92" i="20"/>
  <c r="CL92" i="20"/>
  <c r="DK92" i="20"/>
  <c r="BQ92" i="20"/>
  <c r="BR92" i="20"/>
  <c r="CQ92" i="20"/>
  <c r="DP92" i="20"/>
  <c r="Z92" i="20"/>
  <c r="AY92" i="20"/>
  <c r="BL92" i="20"/>
  <c r="BY92" i="20"/>
  <c r="CX92" i="20"/>
  <c r="AF92" i="20"/>
  <c r="H92" i="20"/>
  <c r="CD92" i="20"/>
  <c r="DC92" i="20"/>
  <c r="M92" i="20"/>
  <c r="AL92" i="20"/>
  <c r="BK92" i="20"/>
  <c r="BX92" i="20"/>
  <c r="CK92" i="20"/>
  <c r="DJ92" i="20"/>
  <c r="CZ92" i="20"/>
  <c r="CB92" i="20"/>
  <c r="CP92" i="20"/>
  <c r="DO92" i="20"/>
  <c r="Y92" i="20"/>
  <c r="AX92" i="20"/>
  <c r="BW92" i="20"/>
  <c r="CJ92" i="20"/>
  <c r="CW92" i="20"/>
  <c r="G92" i="20"/>
  <c r="AG92" i="20"/>
  <c r="T92" i="20"/>
  <c r="DB92" i="20"/>
  <c r="L92" i="20"/>
  <c r="AK92" i="20"/>
  <c r="BJ92" i="20"/>
  <c r="CI92" i="20"/>
  <c r="CV92" i="20"/>
  <c r="DI92" i="20"/>
  <c r="S92" i="20"/>
  <c r="DA92" i="20"/>
  <c r="CN92" i="20"/>
  <c r="DN92" i="20"/>
  <c r="X92" i="20"/>
  <c r="AW92" i="20"/>
  <c r="BV92" i="20"/>
  <c r="CU92" i="20"/>
  <c r="DH92" i="20"/>
  <c r="F92" i="20"/>
  <c r="AE92" i="20"/>
  <c r="AR92" i="20"/>
  <c r="I92" i="20"/>
  <c r="K92" i="20"/>
  <c r="AJ92" i="20"/>
  <c r="BI92" i="20"/>
  <c r="CH92" i="20"/>
  <c r="DG92" i="20"/>
  <c r="DT92" i="20"/>
  <c r="R92" i="20"/>
  <c r="AQ92" i="20"/>
  <c r="DL92" i="20"/>
  <c r="U92" i="20"/>
  <c r="J92" i="20"/>
  <c r="AI92" i="20"/>
  <c r="BH92" i="20"/>
  <c r="CG92" i="20"/>
  <c r="DF92" i="20"/>
  <c r="D92" i="20"/>
  <c r="Q92" i="20"/>
  <c r="AP92" i="20"/>
  <c r="BO92" i="20"/>
  <c r="DM92" i="20"/>
  <c r="CO92" i="20"/>
  <c r="W92" i="20"/>
  <c r="AV92" i="20"/>
  <c r="BU92" i="20"/>
  <c r="CT92" i="20"/>
  <c r="DS92" i="20"/>
  <c r="E92" i="20"/>
  <c r="AD92" i="20"/>
  <c r="BC92" i="20"/>
  <c r="AS92" i="20"/>
  <c r="CC92" i="20"/>
  <c r="BZ71" i="20"/>
  <c r="CY71" i="20"/>
  <c r="L71" i="20"/>
  <c r="AK71" i="20"/>
  <c r="CW71" i="20"/>
  <c r="DB71" i="20"/>
  <c r="DF71" i="20"/>
  <c r="DH71" i="20"/>
  <c r="DM71" i="20"/>
  <c r="BG71" i="20"/>
  <c r="CL71" i="20"/>
  <c r="DK71" i="20"/>
  <c r="X71" i="20"/>
  <c r="AW71" i="20"/>
  <c r="DS71" i="20"/>
  <c r="D71" i="20"/>
  <c r="I71" i="20"/>
  <c r="K71" i="20"/>
  <c r="O71" i="20"/>
  <c r="BY71" i="20"/>
  <c r="CX71" i="20"/>
  <c r="H71" i="20"/>
  <c r="AJ71" i="20"/>
  <c r="BI71" i="20"/>
  <c r="V71" i="20"/>
  <c r="Z71" i="20"/>
  <c r="AB71" i="20"/>
  <c r="AG71" i="20"/>
  <c r="AI71" i="20"/>
  <c r="CC71" i="20"/>
  <c r="DJ71" i="20"/>
  <c r="T71" i="20"/>
  <c r="AV71" i="20"/>
  <c r="BU71" i="20"/>
  <c r="AO71" i="20"/>
  <c r="AT71" i="20"/>
  <c r="AX71" i="20"/>
  <c r="AZ71" i="20"/>
  <c r="BE71" i="20"/>
  <c r="CU71" i="20"/>
  <c r="G71" i="20"/>
  <c r="AF71" i="20"/>
  <c r="BH71" i="20"/>
  <c r="CG71" i="20"/>
  <c r="BK71" i="20"/>
  <c r="BM71" i="20"/>
  <c r="BR71" i="20"/>
  <c r="BV71" i="20"/>
  <c r="BX71" i="20"/>
  <c r="CV71" i="20"/>
  <c r="S71" i="20"/>
  <c r="AR71" i="20"/>
  <c r="BT71" i="20"/>
  <c r="CS71" i="20"/>
  <c r="CE71" i="20"/>
  <c r="CI71" i="20"/>
  <c r="CK71" i="20"/>
  <c r="CP71" i="20"/>
  <c r="CT71" i="20"/>
  <c r="DO71" i="20"/>
  <c r="F71" i="20"/>
  <c r="AE71" i="20"/>
  <c r="BD71" i="20"/>
  <c r="CF71" i="20"/>
  <c r="DE71" i="20"/>
  <c r="DA71" i="20"/>
  <c r="DC71" i="20"/>
  <c r="DG71" i="20"/>
  <c r="DI71" i="20"/>
  <c r="DN71" i="20"/>
  <c r="DR71" i="20"/>
  <c r="R71" i="20"/>
  <c r="AQ71" i="20"/>
  <c r="BP71" i="20"/>
  <c r="CR71" i="20"/>
  <c r="DQ71" i="20"/>
  <c r="DT71" i="20"/>
  <c r="E71" i="20"/>
  <c r="J71" i="20"/>
  <c r="N71" i="20"/>
  <c r="P71" i="20"/>
  <c r="AD71" i="20"/>
  <c r="BC71" i="20"/>
  <c r="CB71" i="20"/>
  <c r="DD71" i="20"/>
  <c r="U71" i="20"/>
  <c r="W71" i="20"/>
  <c r="AA71" i="20"/>
  <c r="AC71" i="20"/>
  <c r="AH71" i="20"/>
  <c r="Q71" i="20"/>
  <c r="CN71" i="20"/>
  <c r="AU71" i="20"/>
  <c r="CZ71" i="20"/>
  <c r="BQ71" i="20"/>
  <c r="DL71" i="20"/>
  <c r="CJ71" i="20"/>
  <c r="DP71" i="20"/>
  <c r="AY71" i="20"/>
  <c r="M71" i="20"/>
  <c r="BS71" i="20"/>
  <c r="Y71" i="20"/>
  <c r="CO71" i="20"/>
  <c r="AP71" i="20"/>
  <c r="AN71" i="20"/>
  <c r="BA71" i="20"/>
  <c r="BB71" i="20"/>
  <c r="BJ71" i="20"/>
  <c r="BW71" i="20"/>
  <c r="BN71" i="20"/>
  <c r="CD71" i="20"/>
  <c r="CQ71" i="20"/>
  <c r="BO71" i="20"/>
  <c r="AS71" i="20"/>
  <c r="AL71" i="20"/>
  <c r="CA71" i="20"/>
  <c r="BL71" i="20"/>
  <c r="AM71" i="20"/>
  <c r="CM71" i="20"/>
  <c r="CH71" i="20"/>
  <c r="BF71" i="20"/>
  <c r="CE47" i="20"/>
  <c r="DD47" i="20"/>
  <c r="D47" i="20"/>
  <c r="Q47" i="20"/>
  <c r="CQ47" i="20"/>
  <c r="DP47" i="20"/>
  <c r="DC47" i="20"/>
  <c r="DO47" i="20"/>
  <c r="L47" i="20"/>
  <c r="AM47" i="20"/>
  <c r="AZ47" i="20"/>
  <c r="BM47" i="20"/>
  <c r="CL47" i="20"/>
  <c r="DK47" i="20"/>
  <c r="AT47" i="20"/>
  <c r="CT47" i="20"/>
  <c r="X47" i="20"/>
  <c r="AY47" i="20"/>
  <c r="BL47" i="20"/>
  <c r="BY47" i="20"/>
  <c r="CX47" i="20"/>
  <c r="K47" i="20"/>
  <c r="AJ47" i="20"/>
  <c r="BK47" i="20"/>
  <c r="BX47" i="20"/>
  <c r="CK47" i="20"/>
  <c r="DJ47" i="20"/>
  <c r="W47" i="20"/>
  <c r="AV47" i="20"/>
  <c r="BW47" i="20"/>
  <c r="CJ47" i="20"/>
  <c r="CW47" i="20"/>
  <c r="AI47" i="20"/>
  <c r="BH47" i="20"/>
  <c r="CI47" i="20"/>
  <c r="CV47" i="20"/>
  <c r="DI47" i="20"/>
  <c r="CF47" i="20"/>
  <c r="E47" i="20"/>
  <c r="AL47" i="20"/>
  <c r="DL47" i="20"/>
  <c r="BU47" i="20"/>
  <c r="H47" i="20"/>
  <c r="AG47" i="20"/>
  <c r="CR47" i="20"/>
  <c r="AC47" i="20"/>
  <c r="BJ47" i="20"/>
  <c r="U47" i="20"/>
  <c r="CS47" i="20"/>
  <c r="AF47" i="20"/>
  <c r="AK47" i="20"/>
  <c r="O47" i="20"/>
  <c r="AO47" i="20"/>
  <c r="CH47" i="20"/>
  <c r="AS47" i="20"/>
  <c r="DQ47" i="20"/>
  <c r="BD47" i="20"/>
  <c r="BE47" i="20"/>
  <c r="AA47" i="20"/>
  <c r="BA47" i="20"/>
  <c r="DF47" i="20"/>
  <c r="BQ47" i="20"/>
  <c r="Z47" i="20"/>
  <c r="CB47" i="20"/>
  <c r="BI47" i="20"/>
  <c r="CU47" i="20"/>
  <c r="F47" i="20"/>
  <c r="S47" i="20"/>
  <c r="CO47" i="20"/>
  <c r="AX47" i="20"/>
  <c r="CZ47" i="20"/>
  <c r="CC47" i="20"/>
  <c r="DG47" i="20"/>
  <c r="R47" i="20"/>
  <c r="AQ47" i="20"/>
  <c r="DM47" i="20"/>
  <c r="BV47" i="20"/>
  <c r="J47" i="20"/>
  <c r="CG47" i="20"/>
  <c r="DS47" i="20"/>
  <c r="AD47" i="20"/>
  <c r="BO47" i="20"/>
  <c r="V47" i="20"/>
  <c r="DR47" i="20"/>
  <c r="AH47" i="20"/>
  <c r="DA47" i="20"/>
  <c r="P47" i="20"/>
  <c r="AP47" i="20"/>
  <c r="CM47" i="20"/>
  <c r="BR47" i="20"/>
  <c r="G47" i="20"/>
  <c r="BF47" i="20"/>
  <c r="DE47" i="20"/>
  <c r="AU47" i="20"/>
  <c r="AB47" i="20"/>
  <c r="BB47" i="20"/>
  <c r="T47" i="20"/>
  <c r="CP47" i="20"/>
  <c r="AE47" i="20"/>
  <c r="CD47" i="20"/>
  <c r="DH47" i="20"/>
  <c r="CA47" i="20"/>
  <c r="DT47" i="20"/>
  <c r="CY47" i="20"/>
  <c r="BN47" i="20"/>
  <c r="DB47" i="20"/>
  <c r="BZ47" i="20"/>
  <c r="I47" i="20"/>
  <c r="N47" i="20"/>
  <c r="M47" i="20"/>
  <c r="AR47" i="20"/>
  <c r="BP47" i="20"/>
  <c r="CN47" i="20"/>
  <c r="BG47" i="20"/>
  <c r="DN47" i="20"/>
  <c r="BS47" i="20"/>
  <c r="BT47" i="20"/>
  <c r="AN47" i="20"/>
  <c r="Y47" i="20"/>
  <c r="AW47" i="20"/>
  <c r="BC47" i="20"/>
  <c r="AA63" i="20"/>
  <c r="AN63" i="20"/>
  <c r="BA63" i="20"/>
  <c r="BZ63" i="20"/>
  <c r="CY63" i="20"/>
  <c r="I63" i="20"/>
  <c r="AH63" i="20"/>
  <c r="BG63" i="20"/>
  <c r="AW63" i="20"/>
  <c r="CR63" i="20"/>
  <c r="N63" i="20"/>
  <c r="AM63" i="20"/>
  <c r="AZ63" i="20"/>
  <c r="BM63" i="20"/>
  <c r="CL63" i="20"/>
  <c r="DK63" i="20"/>
  <c r="U63" i="20"/>
  <c r="AT63" i="20"/>
  <c r="BS63" i="20"/>
  <c r="DQ63" i="20"/>
  <c r="CS63" i="20"/>
  <c r="Z63" i="20"/>
  <c r="AY63" i="20"/>
  <c r="BL63" i="20"/>
  <c r="BY63" i="20"/>
  <c r="CX63" i="20"/>
  <c r="H63" i="20"/>
  <c r="AG63" i="20"/>
  <c r="BF63" i="20"/>
  <c r="CE63" i="20"/>
  <c r="BH63" i="20"/>
  <c r="AL63" i="20"/>
  <c r="BK63" i="20"/>
  <c r="BX63" i="20"/>
  <c r="CK63" i="20"/>
  <c r="DJ63" i="20"/>
  <c r="T63" i="20"/>
  <c r="AS63" i="20"/>
  <c r="BR63" i="20"/>
  <c r="CQ63" i="20"/>
  <c r="BI63" i="20"/>
  <c r="AX63" i="20"/>
  <c r="BW63" i="20"/>
  <c r="CJ63" i="20"/>
  <c r="CW63" i="20"/>
  <c r="G63" i="20"/>
  <c r="AF63" i="20"/>
  <c r="BE63" i="20"/>
  <c r="CD63" i="20"/>
  <c r="DC63" i="20"/>
  <c r="BT63" i="20"/>
  <c r="BJ63" i="20"/>
  <c r="CI63" i="20"/>
  <c r="CV63" i="20"/>
  <c r="DI63" i="20"/>
  <c r="S63" i="20"/>
  <c r="AR63" i="20"/>
  <c r="BQ63" i="20"/>
  <c r="CP63" i="20"/>
  <c r="DO63" i="20"/>
  <c r="BU63" i="20"/>
  <c r="BV63" i="20"/>
  <c r="CU63" i="20"/>
  <c r="DH63" i="20"/>
  <c r="F63" i="20"/>
  <c r="AE63" i="20"/>
  <c r="BD63" i="20"/>
  <c r="CC63" i="20"/>
  <c r="DB63" i="20"/>
  <c r="AJ63" i="20"/>
  <c r="L63" i="20"/>
  <c r="CH63" i="20"/>
  <c r="DG63" i="20"/>
  <c r="DT63" i="20"/>
  <c r="R63" i="20"/>
  <c r="AQ63" i="20"/>
  <c r="BP63" i="20"/>
  <c r="CO63" i="20"/>
  <c r="DN63" i="20"/>
  <c r="DD63" i="20"/>
  <c r="CF63" i="20"/>
  <c r="CT63" i="20"/>
  <c r="DS63" i="20"/>
  <c r="E63" i="20"/>
  <c r="AD63" i="20"/>
  <c r="BC63" i="20"/>
  <c r="CB63" i="20"/>
  <c r="DA63" i="20"/>
  <c r="K63" i="20"/>
  <c r="AK63" i="20"/>
  <c r="M63" i="20"/>
  <c r="O63" i="20"/>
  <c r="AB63" i="20"/>
  <c r="AO63" i="20"/>
  <c r="BN63" i="20"/>
  <c r="CM63" i="20"/>
  <c r="DL63" i="20"/>
  <c r="V63" i="20"/>
  <c r="DF63" i="20"/>
  <c r="DM63" i="20"/>
  <c r="DR63" i="20"/>
  <c r="J63" i="20"/>
  <c r="D63" i="20"/>
  <c r="W63" i="20"/>
  <c r="P63" i="20"/>
  <c r="AI63" i="20"/>
  <c r="Q63" i="20"/>
  <c r="AU63" i="20"/>
  <c r="AC63" i="20"/>
  <c r="DE63" i="20"/>
  <c r="AP63" i="20"/>
  <c r="AV63" i="20"/>
  <c r="BB63" i="20"/>
  <c r="DP63" i="20"/>
  <c r="BO63" i="20"/>
  <c r="CG63" i="20"/>
  <c r="CA63" i="20"/>
  <c r="X63" i="20"/>
  <c r="CN63" i="20"/>
  <c r="Y63" i="20"/>
  <c r="CZ63" i="20"/>
  <c r="D32" i="20"/>
  <c r="BM32" i="20"/>
  <c r="CO32" i="20"/>
  <c r="BD32" i="20"/>
  <c r="F32" i="20"/>
  <c r="CQ32" i="20"/>
  <c r="BK32" i="20"/>
  <c r="AE32" i="20"/>
  <c r="DN32" i="20"/>
  <c r="CI32" i="20"/>
  <c r="P32" i="20"/>
  <c r="BY32" i="20"/>
  <c r="DA32" i="20"/>
  <c r="BV32" i="20"/>
  <c r="W32" i="20"/>
  <c r="DG32" i="20"/>
  <c r="CD32" i="20"/>
  <c r="AV32" i="20"/>
  <c r="CY32" i="20"/>
  <c r="BS32" i="20"/>
  <c r="M32" i="20"/>
  <c r="AB32" i="20"/>
  <c r="CK32" i="20"/>
  <c r="DM32" i="20"/>
  <c r="CM32" i="20"/>
  <c r="AP32" i="20"/>
  <c r="H32" i="20"/>
  <c r="CT32" i="20"/>
  <c r="BO32" i="20"/>
  <c r="CZ32" i="20"/>
  <c r="CJ32" i="20"/>
  <c r="Y32" i="20"/>
  <c r="AN32" i="20"/>
  <c r="CW32" i="20"/>
  <c r="S32" i="20"/>
  <c r="DC32" i="20"/>
  <c r="BG32" i="20"/>
  <c r="Z32" i="20"/>
  <c r="DJ32" i="20"/>
  <c r="CF32" i="20"/>
  <c r="O32" i="20"/>
  <c r="AK32" i="20"/>
  <c r="AZ32" i="20"/>
  <c r="DI32" i="20"/>
  <c r="AJ32" i="20"/>
  <c r="DS32" i="20"/>
  <c r="BZ32" i="20"/>
  <c r="AR32" i="20"/>
  <c r="K32" i="20"/>
  <c r="CV32" i="20"/>
  <c r="DO32" i="20"/>
  <c r="BU32" i="20"/>
  <c r="E32" i="20"/>
  <c r="AG32" i="20"/>
  <c r="CL32" i="20"/>
  <c r="BF32" i="20"/>
  <c r="G32" i="20"/>
  <c r="CR32" i="20"/>
  <c r="BN32" i="20"/>
  <c r="AF32" i="20"/>
  <c r="AH32" i="20"/>
  <c r="AW32" i="20"/>
  <c r="I32" i="20"/>
  <c r="V32" i="20"/>
  <c r="BJ32" i="20"/>
  <c r="DL32" i="20"/>
  <c r="BI32" i="20"/>
  <c r="U32" i="20"/>
  <c r="AM32" i="20"/>
  <c r="CB32" i="20"/>
  <c r="N32" i="20"/>
  <c r="CG32" i="20"/>
  <c r="AS32" i="20"/>
  <c r="BW32" i="20"/>
  <c r="DH32" i="20"/>
  <c r="AX32" i="20"/>
  <c r="CS32" i="20"/>
  <c r="BE32" i="20"/>
  <c r="CN32" i="20"/>
  <c r="J32" i="20"/>
  <c r="BP32" i="20"/>
  <c r="DE32" i="20"/>
  <c r="BQ32" i="20"/>
  <c r="DD32" i="20"/>
  <c r="AA32" i="20"/>
  <c r="CH32" i="20"/>
  <c r="DQ32" i="20"/>
  <c r="CC32" i="20"/>
  <c r="DT32" i="20"/>
  <c r="AT32" i="20"/>
  <c r="CX32" i="20"/>
  <c r="BL32" i="20"/>
  <c r="BC32" i="20"/>
  <c r="CP32" i="20"/>
  <c r="AD32" i="20"/>
  <c r="R32" i="20"/>
  <c r="BX32" i="20"/>
  <c r="BT32" i="20"/>
  <c r="DF32" i="20"/>
  <c r="AU32" i="20"/>
  <c r="DP32" i="20"/>
  <c r="Q32" i="20"/>
  <c r="DB32" i="20"/>
  <c r="X32" i="20"/>
  <c r="CE32" i="20"/>
  <c r="AI32" i="20"/>
  <c r="AC32" i="20"/>
  <c r="DR32" i="20"/>
  <c r="AQ32" i="20"/>
  <c r="CU32" i="20"/>
  <c r="AY32" i="20"/>
  <c r="AO32" i="20"/>
  <c r="T32" i="20"/>
  <c r="BH32" i="20"/>
  <c r="DK32" i="20"/>
  <c r="BB32" i="20"/>
  <c r="BA32" i="20"/>
  <c r="AL32" i="20"/>
  <c r="CA32" i="20"/>
  <c r="L32" i="20"/>
  <c r="BR32" i="20"/>
  <c r="K72" i="20"/>
  <c r="D72" i="20"/>
  <c r="AG72" i="20"/>
  <c r="BL72" i="20"/>
  <c r="BV72" i="20"/>
  <c r="CQ72" i="20"/>
  <c r="DL72" i="20"/>
  <c r="AJ72" i="20"/>
  <c r="DH72" i="20"/>
  <c r="AL72" i="20"/>
  <c r="CS72" i="20"/>
  <c r="DN72" i="20"/>
  <c r="BP72" i="20"/>
  <c r="DF72" i="20"/>
  <c r="DS72" i="20"/>
  <c r="AH72" i="20"/>
  <c r="BF72" i="20"/>
  <c r="CA72" i="20"/>
  <c r="F72" i="20"/>
  <c r="AY72" i="20"/>
  <c r="DE72" i="20"/>
  <c r="BH72" i="20"/>
  <c r="CC72" i="20"/>
  <c r="CL72" i="20"/>
  <c r="M72" i="20"/>
  <c r="CH72" i="20"/>
  <c r="DC72" i="20"/>
  <c r="H72" i="20"/>
  <c r="V72" i="20"/>
  <c r="AN72" i="20"/>
  <c r="DQ72" i="20"/>
  <c r="BT72" i="20"/>
  <c r="J72" i="20"/>
  <c r="AR72" i="20"/>
  <c r="CT72" i="20"/>
  <c r="BE72" i="20"/>
  <c r="AW72" i="20"/>
  <c r="BR72" i="20"/>
  <c r="CM72" i="20"/>
  <c r="R72" i="20"/>
  <c r="BK72" i="20"/>
  <c r="CF72" i="20"/>
  <c r="AF72" i="20"/>
  <c r="CO72" i="20"/>
  <c r="CX72" i="20"/>
  <c r="BZ72" i="20"/>
  <c r="DO72" i="20"/>
  <c r="AA72" i="20"/>
  <c r="AO72" i="20"/>
  <c r="DI72" i="20"/>
  <c r="O72" i="20"/>
  <c r="AU72" i="20"/>
  <c r="DA72" i="20"/>
  <c r="BD72" i="20"/>
  <c r="BU72" i="20"/>
  <c r="DB72" i="20"/>
  <c r="CD72" i="20"/>
  <c r="CY72" i="20"/>
  <c r="AD72" i="20"/>
  <c r="CR72" i="20"/>
  <c r="DJ72" i="20"/>
  <c r="CP72" i="20"/>
  <c r="AE72" i="20"/>
  <c r="AS72" i="20"/>
  <c r="BB72" i="20"/>
  <c r="AZ72" i="20"/>
  <c r="AK72" i="20"/>
  <c r="BG72" i="20"/>
  <c r="CB72" i="20"/>
  <c r="Y72" i="20"/>
  <c r="W72" i="20"/>
  <c r="BW72" i="20"/>
  <c r="BX72" i="20"/>
  <c r="BM72" i="20"/>
  <c r="DK72" i="20"/>
  <c r="AP72" i="20"/>
  <c r="CI72" i="20"/>
  <c r="DD72" i="20"/>
  <c r="I72" i="20"/>
  <c r="AQ72" i="20"/>
  <c r="AI72" i="20"/>
  <c r="BY72" i="20"/>
  <c r="BQ72" i="20"/>
  <c r="BN72" i="20"/>
  <c r="DT72" i="20"/>
  <c r="AX72" i="20"/>
  <c r="BS72" i="20"/>
  <c r="CN72" i="20"/>
  <c r="L72" i="20"/>
  <c r="E72" i="20"/>
  <c r="U72" i="20"/>
  <c r="CV72" i="20"/>
  <c r="BI72" i="20"/>
  <c r="G72" i="20"/>
  <c r="CU72" i="20"/>
  <c r="DP72" i="20"/>
  <c r="AB72" i="20"/>
  <c r="BC72" i="20"/>
  <c r="Q72" i="20"/>
  <c r="CJ72" i="20"/>
  <c r="DR72" i="20"/>
  <c r="DM72" i="20"/>
  <c r="Z72" i="20"/>
  <c r="S72" i="20"/>
  <c r="BA72" i="20"/>
  <c r="BJ72" i="20"/>
  <c r="CE72" i="20"/>
  <c r="CZ72" i="20"/>
  <c r="X72" i="20"/>
  <c r="CK72" i="20"/>
  <c r="CW72" i="20"/>
  <c r="CG72" i="20"/>
  <c r="T72" i="20"/>
  <c r="DG72" i="20"/>
  <c r="N72" i="20"/>
  <c r="AT72" i="20"/>
  <c r="BO72" i="20"/>
  <c r="AC72" i="20"/>
  <c r="AM72" i="20"/>
  <c r="P72" i="20"/>
  <c r="AV72" i="20"/>
  <c r="AO110" i="20"/>
  <c r="CX110" i="20"/>
  <c r="H110" i="20"/>
  <c r="AI110" i="20"/>
  <c r="BH110" i="20"/>
  <c r="CG110" i="20"/>
  <c r="DG110" i="20"/>
  <c r="CK110" i="20"/>
  <c r="CT110" i="20"/>
  <c r="BX110" i="20"/>
  <c r="BA110" i="20"/>
  <c r="DJ110" i="20"/>
  <c r="T110" i="20"/>
  <c r="AU110" i="20"/>
  <c r="BT110" i="20"/>
  <c r="CS110" i="20"/>
  <c r="DS110" i="20"/>
  <c r="DN110" i="20"/>
  <c r="AG110" i="20"/>
  <c r="DB110" i="20"/>
  <c r="BM110" i="20"/>
  <c r="G110" i="20"/>
  <c r="AF110" i="20"/>
  <c r="BG110" i="20"/>
  <c r="CF110" i="20"/>
  <c r="DE110" i="20"/>
  <c r="N110" i="20"/>
  <c r="V110" i="20"/>
  <c r="BQ110" i="20"/>
  <c r="I110" i="20"/>
  <c r="BY110" i="20"/>
  <c r="S110" i="20"/>
  <c r="AR110" i="20"/>
  <c r="BS110" i="20"/>
  <c r="CR110" i="20"/>
  <c r="DQ110" i="20"/>
  <c r="AX110" i="20"/>
  <c r="BF110" i="20"/>
  <c r="CV110" i="20"/>
  <c r="J110" i="20"/>
  <c r="R110" i="20"/>
  <c r="AQ110" i="20"/>
  <c r="BP110" i="20"/>
  <c r="CQ110" i="20"/>
  <c r="DP110" i="20"/>
  <c r="AA110" i="20"/>
  <c r="DI110" i="20"/>
  <c r="DR110" i="20"/>
  <c r="BR110" i="20"/>
  <c r="AT110" i="20"/>
  <c r="BB110" i="20"/>
  <c r="CA110" i="20"/>
  <c r="CZ110" i="20"/>
  <c r="L110" i="20"/>
  <c r="AK110" i="20"/>
  <c r="BK110" i="20"/>
  <c r="CJ110" i="20"/>
  <c r="CP110" i="20"/>
  <c r="BV110" i="20"/>
  <c r="CD110" i="20"/>
  <c r="E110" i="20"/>
  <c r="BN110" i="20"/>
  <c r="CM110" i="20"/>
  <c r="DL110" i="20"/>
  <c r="X110" i="20"/>
  <c r="AW110" i="20"/>
  <c r="BW110" i="20"/>
  <c r="DM110" i="20"/>
  <c r="DT110" i="20"/>
  <c r="DA110" i="20"/>
  <c r="DF110" i="20"/>
  <c r="Q110" i="20"/>
  <c r="BZ110" i="20"/>
  <c r="CY110" i="20"/>
  <c r="K110" i="20"/>
  <c r="AJ110" i="20"/>
  <c r="BI110" i="20"/>
  <c r="CI110" i="20"/>
  <c r="U110" i="20"/>
  <c r="AB110" i="20"/>
  <c r="D110" i="20"/>
  <c r="AC110" i="20"/>
  <c r="CL110" i="20"/>
  <c r="DK110" i="20"/>
  <c r="W110" i="20"/>
  <c r="AV110" i="20"/>
  <c r="BU110" i="20"/>
  <c r="CU110" i="20"/>
  <c r="BE110" i="20"/>
  <c r="BL110" i="20"/>
  <c r="AN110" i="20"/>
  <c r="AE110" i="20"/>
  <c r="O110" i="20"/>
  <c r="AS110" i="20"/>
  <c r="BC110" i="20"/>
  <c r="AM110" i="20"/>
  <c r="DH110" i="20"/>
  <c r="BO110" i="20"/>
  <c r="AY110" i="20"/>
  <c r="CC110" i="20"/>
  <c r="BD110" i="20"/>
  <c r="CH110" i="20"/>
  <c r="CB110" i="20"/>
  <c r="P110" i="20"/>
  <c r="CN110" i="20"/>
  <c r="AZ110" i="20"/>
  <c r="CE110" i="20"/>
  <c r="CO110" i="20"/>
  <c r="DC110" i="20"/>
  <c r="Z110" i="20"/>
  <c r="DO110" i="20"/>
  <c r="BJ110" i="20"/>
  <c r="AH110" i="20"/>
  <c r="CW110" i="20"/>
  <c r="AL110" i="20"/>
  <c r="F110" i="20"/>
  <c r="AD110" i="20"/>
  <c r="AP110" i="20"/>
  <c r="DD110" i="20"/>
  <c r="M110" i="20"/>
  <c r="Y110" i="20"/>
  <c r="AW115" i="20"/>
  <c r="BV115" i="20"/>
  <c r="CL115" i="20"/>
  <c r="DK115" i="20"/>
  <c r="DG115" i="20"/>
  <c r="BY115" i="20"/>
  <c r="AS115" i="20"/>
  <c r="K115" i="20"/>
  <c r="CZ115" i="20"/>
  <c r="CK115" i="20"/>
  <c r="BI115" i="20"/>
  <c r="CH115" i="20"/>
  <c r="CX115" i="20"/>
  <c r="T115" i="20"/>
  <c r="D115" i="20"/>
  <c r="CQ115" i="20"/>
  <c r="BK115" i="20"/>
  <c r="AC115" i="20"/>
  <c r="DP115" i="20"/>
  <c r="DB115" i="20"/>
  <c r="BU115" i="20"/>
  <c r="CT115" i="20"/>
  <c r="DJ115" i="20"/>
  <c r="AJ115" i="20"/>
  <c r="V115" i="20"/>
  <c r="DI115" i="20"/>
  <c r="CC115" i="20"/>
  <c r="AU115" i="20"/>
  <c r="O115" i="20"/>
  <c r="DC115" i="20"/>
  <c r="CG115" i="20"/>
  <c r="DF115" i="20"/>
  <c r="G115" i="20"/>
  <c r="BD115" i="20"/>
  <c r="AN115" i="20"/>
  <c r="H115" i="20"/>
  <c r="CU115" i="20"/>
  <c r="BM115" i="20"/>
  <c r="AG115" i="20"/>
  <c r="BA115" i="20"/>
  <c r="CS115" i="20"/>
  <c r="DR115" i="20"/>
  <c r="S115" i="20"/>
  <c r="BT115" i="20"/>
  <c r="BF115" i="20"/>
  <c r="X115" i="20"/>
  <c r="DM115" i="20"/>
  <c r="CE115" i="20"/>
  <c r="AY115" i="20"/>
  <c r="P115" i="20"/>
  <c r="DE115" i="20"/>
  <c r="F115" i="20"/>
  <c r="AE115" i="20"/>
  <c r="CN115" i="20"/>
  <c r="BX115" i="20"/>
  <c r="AR115" i="20"/>
  <c r="J115" i="20"/>
  <c r="CW115" i="20"/>
  <c r="BQ115" i="20"/>
  <c r="DT115" i="20"/>
  <c r="DQ115" i="20"/>
  <c r="R115" i="20"/>
  <c r="AQ115" i="20"/>
  <c r="DD115" i="20"/>
  <c r="CP115" i="20"/>
  <c r="BH115" i="20"/>
  <c r="AB115" i="20"/>
  <c r="DO115" i="20"/>
  <c r="CI115" i="20"/>
  <c r="Q115" i="20"/>
  <c r="N115" i="20"/>
  <c r="AD115" i="20"/>
  <c r="BC115" i="20"/>
  <c r="U115" i="20"/>
  <c r="DH115" i="20"/>
  <c r="CB115" i="20"/>
  <c r="AT115" i="20"/>
  <c r="L115" i="20"/>
  <c r="DA115" i="20"/>
  <c r="AH115" i="20"/>
  <c r="Z115" i="20"/>
  <c r="AP115" i="20"/>
  <c r="BO115" i="20"/>
  <c r="AM115" i="20"/>
  <c r="E115" i="20"/>
  <c r="CR115" i="20"/>
  <c r="BL115" i="20"/>
  <c r="AF115" i="20"/>
  <c r="DS115" i="20"/>
  <c r="AI115" i="20"/>
  <c r="M115" i="20"/>
  <c r="BE115" i="20"/>
  <c r="AV115" i="20"/>
  <c r="Y115" i="20"/>
  <c r="BW115" i="20"/>
  <c r="BP115" i="20"/>
  <c r="AK115" i="20"/>
  <c r="CO115" i="20"/>
  <c r="CF115" i="20"/>
  <c r="AL115" i="20"/>
  <c r="W115" i="20"/>
  <c r="BR115" i="20"/>
  <c r="AX115" i="20"/>
  <c r="AO115" i="20"/>
  <c r="BS115" i="20"/>
  <c r="BJ115" i="20"/>
  <c r="BG115" i="20"/>
  <c r="CJ115" i="20"/>
  <c r="BB115" i="20"/>
  <c r="DL115" i="20"/>
  <c r="AZ115" i="20"/>
  <c r="BN115" i="20"/>
  <c r="I115" i="20"/>
  <c r="BZ115" i="20"/>
  <c r="AA115" i="20"/>
  <c r="CA115" i="20"/>
  <c r="CD115" i="20"/>
  <c r="CM115" i="20"/>
  <c r="CY115" i="20"/>
  <c r="CV115" i="20"/>
  <c r="DN115" i="20"/>
  <c r="BX112" i="20"/>
  <c r="CK112" i="20"/>
  <c r="DM112" i="20"/>
  <c r="W112" i="20"/>
  <c r="AW112" i="20"/>
  <c r="Z112" i="20"/>
  <c r="BB112" i="20"/>
  <c r="CZ112" i="20"/>
  <c r="AM112" i="20"/>
  <c r="BP112" i="20"/>
  <c r="CJ112" i="20"/>
  <c r="CW112" i="20"/>
  <c r="J112" i="20"/>
  <c r="AI112" i="20"/>
  <c r="BI112" i="20"/>
  <c r="AX112" i="20"/>
  <c r="BZ112" i="20"/>
  <c r="L112" i="20"/>
  <c r="BK112" i="20"/>
  <c r="CM112" i="20"/>
  <c r="CV112" i="20"/>
  <c r="DI112" i="20"/>
  <c r="V112" i="20"/>
  <c r="AU112" i="20"/>
  <c r="BU112" i="20"/>
  <c r="BV112" i="20"/>
  <c r="CX112" i="20"/>
  <c r="AJ112" i="20"/>
  <c r="CI112" i="20"/>
  <c r="CN112" i="20"/>
  <c r="DH112" i="20"/>
  <c r="I112" i="20"/>
  <c r="AH112" i="20"/>
  <c r="BG112" i="20"/>
  <c r="CG112" i="20"/>
  <c r="CT112" i="20"/>
  <c r="G112" i="20"/>
  <c r="BH112" i="20"/>
  <c r="DG112" i="20"/>
  <c r="DK112" i="20"/>
  <c r="DT112" i="20"/>
  <c r="U112" i="20"/>
  <c r="AT112" i="20"/>
  <c r="BS112" i="20"/>
  <c r="CS112" i="20"/>
  <c r="DR112" i="20"/>
  <c r="AE112" i="20"/>
  <c r="CF112" i="20"/>
  <c r="R112" i="20"/>
  <c r="T112" i="20"/>
  <c r="E112" i="20"/>
  <c r="AG112" i="20"/>
  <c r="BF112" i="20"/>
  <c r="CE112" i="20"/>
  <c r="DE112" i="20"/>
  <c r="AA112" i="20"/>
  <c r="BC112" i="20"/>
  <c r="DD112" i="20"/>
  <c r="AP112" i="20"/>
  <c r="DL112" i="20"/>
  <c r="D112" i="20"/>
  <c r="Q112" i="20"/>
  <c r="AS112" i="20"/>
  <c r="BR112" i="20"/>
  <c r="CQ112" i="20"/>
  <c r="DQ112" i="20"/>
  <c r="AY112" i="20"/>
  <c r="CA112" i="20"/>
  <c r="N112" i="20"/>
  <c r="BN112" i="20"/>
  <c r="S112" i="20"/>
  <c r="P112" i="20"/>
  <c r="AC112" i="20"/>
  <c r="BE112" i="20"/>
  <c r="CD112" i="20"/>
  <c r="DC112" i="20"/>
  <c r="X112" i="20"/>
  <c r="BW112" i="20"/>
  <c r="CY112" i="20"/>
  <c r="AL112" i="20"/>
  <c r="CL112" i="20"/>
  <c r="AB112" i="20"/>
  <c r="AO112" i="20"/>
  <c r="BQ112" i="20"/>
  <c r="CP112" i="20"/>
  <c r="DO112" i="20"/>
  <c r="AV112" i="20"/>
  <c r="CU112" i="20"/>
  <c r="H112" i="20"/>
  <c r="BJ112" i="20"/>
  <c r="DJ112" i="20"/>
  <c r="BY112" i="20"/>
  <c r="DP112" i="20"/>
  <c r="BO112" i="20"/>
  <c r="CC112" i="20"/>
  <c r="DS112" i="20"/>
  <c r="CO112" i="20"/>
  <c r="F112" i="20"/>
  <c r="DA112" i="20"/>
  <c r="AD112" i="20"/>
  <c r="DB112" i="20"/>
  <c r="AF112" i="20"/>
  <c r="DN112" i="20"/>
  <c r="BD112" i="20"/>
  <c r="K112" i="20"/>
  <c r="CB112" i="20"/>
  <c r="AN112" i="20"/>
  <c r="M112" i="20"/>
  <c r="CH112" i="20"/>
  <c r="AZ112" i="20"/>
  <c r="Y112" i="20"/>
  <c r="DF112" i="20"/>
  <c r="BL112" i="20"/>
  <c r="AK112" i="20"/>
  <c r="O112" i="20"/>
  <c r="BA112" i="20"/>
  <c r="BT112" i="20"/>
  <c r="AQ112" i="20"/>
  <c r="BM112" i="20"/>
  <c r="CR112" i="20"/>
  <c r="AR112" i="20"/>
  <c r="AE41" i="20"/>
  <c r="AV41" i="20"/>
  <c r="Q41" i="20"/>
  <c r="F41" i="20"/>
  <c r="CA41" i="20"/>
  <c r="AD41" i="20"/>
  <c r="K41" i="20"/>
  <c r="N41" i="20"/>
  <c r="BZ41" i="20"/>
  <c r="U41" i="20"/>
  <c r="CE41" i="20"/>
  <c r="D41" i="20"/>
  <c r="Z41" i="20"/>
  <c r="AR41" i="20"/>
  <c r="BH41" i="20"/>
  <c r="E41" i="20"/>
  <c r="W41" i="20"/>
  <c r="AG41" i="20"/>
  <c r="CM41" i="20"/>
  <c r="AL41" i="20"/>
  <c r="CQ41" i="20"/>
  <c r="Y41" i="20"/>
  <c r="BU41" i="20"/>
  <c r="CH41" i="20"/>
  <c r="CU41" i="20"/>
  <c r="AC41" i="20"/>
  <c r="AI41" i="20"/>
  <c r="AW41" i="20"/>
  <c r="CY41" i="20"/>
  <c r="BA41" i="20"/>
  <c r="DC41" i="20"/>
  <c r="AO41" i="20"/>
  <c r="DF41" i="20"/>
  <c r="DR41" i="20"/>
  <c r="H41" i="20"/>
  <c r="R41" i="20"/>
  <c r="AU41" i="20"/>
  <c r="BK41" i="20"/>
  <c r="DK41" i="20"/>
  <c r="BQ41" i="20"/>
  <c r="DO41" i="20"/>
  <c r="BF41" i="20"/>
  <c r="AA41" i="20"/>
  <c r="AS41" i="20"/>
  <c r="J41" i="20"/>
  <c r="AP41" i="20"/>
  <c r="L41" i="20"/>
  <c r="BY41" i="20"/>
  <c r="T41" i="20"/>
  <c r="CD41" i="20"/>
  <c r="X41" i="20"/>
  <c r="BT41" i="20"/>
  <c r="BV41" i="20"/>
  <c r="CI41" i="20"/>
  <c r="BG41" i="20"/>
  <c r="BB41" i="20"/>
  <c r="M41" i="20"/>
  <c r="CL41" i="20"/>
  <c r="AK41" i="20"/>
  <c r="CP41" i="20"/>
  <c r="AN41" i="20"/>
  <c r="CG41" i="20"/>
  <c r="DG41" i="20"/>
  <c r="DS41" i="20"/>
  <c r="BI41" i="20"/>
  <c r="BN41" i="20"/>
  <c r="AF41" i="20"/>
  <c r="CX41" i="20"/>
  <c r="AZ41" i="20"/>
  <c r="DB41" i="20"/>
  <c r="BE41" i="20"/>
  <c r="CS41" i="20"/>
  <c r="AB41" i="20"/>
  <c r="AT41" i="20"/>
  <c r="CT41" i="20"/>
  <c r="G41" i="20"/>
  <c r="BJ41" i="20"/>
  <c r="DJ41" i="20"/>
  <c r="BP41" i="20"/>
  <c r="DN41" i="20"/>
  <c r="BS41" i="20"/>
  <c r="DE41" i="20"/>
  <c r="BW41" i="20"/>
  <c r="CJ41" i="20"/>
  <c r="CV41" i="20"/>
  <c r="S41" i="20"/>
  <c r="BX41" i="20"/>
  <c r="O41" i="20"/>
  <c r="CC41" i="20"/>
  <c r="V41" i="20"/>
  <c r="CF41" i="20"/>
  <c r="DQ41" i="20"/>
  <c r="DH41" i="20"/>
  <c r="DT41" i="20"/>
  <c r="AQ41" i="20"/>
  <c r="CK41" i="20"/>
  <c r="AH41" i="20"/>
  <c r="CO41" i="20"/>
  <c r="AM41" i="20"/>
  <c r="CR41" i="20"/>
  <c r="P41" i="20"/>
  <c r="AJ41" i="20"/>
  <c r="AY41" i="20"/>
  <c r="BL41" i="20"/>
  <c r="I41" i="20"/>
  <c r="DA41" i="20"/>
  <c r="DM41" i="20"/>
  <c r="BD41" i="20"/>
  <c r="BR41" i="20"/>
  <c r="DD41" i="20"/>
  <c r="DP41" i="20"/>
  <c r="BC41" i="20"/>
  <c r="BM41" i="20"/>
  <c r="BO41" i="20"/>
  <c r="CZ41" i="20"/>
  <c r="CW41" i="20"/>
  <c r="DI41" i="20"/>
  <c r="AX41" i="20"/>
  <c r="CB41" i="20"/>
  <c r="DL41" i="20"/>
  <c r="CN41" i="20"/>
  <c r="DM119" i="20"/>
  <c r="AA119" i="20"/>
  <c r="CH119" i="20"/>
  <c r="AD119" i="20"/>
  <c r="CK119" i="20"/>
  <c r="E119" i="20"/>
  <c r="AX119" i="20"/>
  <c r="CQ119" i="20"/>
  <c r="BO119" i="20"/>
  <c r="AM119" i="20"/>
  <c r="J119" i="20"/>
  <c r="AO119" i="20"/>
  <c r="CV119" i="20"/>
  <c r="AR119" i="20"/>
  <c r="CY119" i="20"/>
  <c r="S119" i="20"/>
  <c r="BL119" i="20"/>
  <c r="DE119" i="20"/>
  <c r="BP119" i="20"/>
  <c r="AN119" i="20"/>
  <c r="V119" i="20"/>
  <c r="BC119" i="20"/>
  <c r="DJ119" i="20"/>
  <c r="BH119" i="20"/>
  <c r="DO119" i="20"/>
  <c r="AI119" i="20"/>
  <c r="BZ119" i="20"/>
  <c r="DS119" i="20"/>
  <c r="CE119" i="20"/>
  <c r="BB119" i="20"/>
  <c r="I119" i="20"/>
  <c r="AH119" i="20"/>
  <c r="BS119" i="20"/>
  <c r="O119" i="20"/>
  <c r="BV119" i="20"/>
  <c r="D119" i="20"/>
  <c r="AW119" i="20"/>
  <c r="CN119" i="20"/>
  <c r="H119" i="20"/>
  <c r="CF119" i="20"/>
  <c r="BA119" i="20"/>
  <c r="U119" i="20"/>
  <c r="AT119" i="20"/>
  <c r="CG119" i="20"/>
  <c r="AC119" i="20"/>
  <c r="CJ119" i="20"/>
  <c r="R119" i="20"/>
  <c r="BK119" i="20"/>
  <c r="DD119" i="20"/>
  <c r="X119" i="20"/>
  <c r="K119" i="20"/>
  <c r="AG119" i="20"/>
  <c r="BF119" i="20"/>
  <c r="CU119" i="20"/>
  <c r="AQ119" i="20"/>
  <c r="CX119" i="20"/>
  <c r="AF119" i="20"/>
  <c r="BY119" i="20"/>
  <c r="DR119" i="20"/>
  <c r="AL119" i="20"/>
  <c r="CS119" i="20"/>
  <c r="AS119" i="20"/>
  <c r="BR119" i="20"/>
  <c r="DI119" i="20"/>
  <c r="BG119" i="20"/>
  <c r="DL119" i="20"/>
  <c r="AV119" i="20"/>
  <c r="CM119" i="20"/>
  <c r="G119" i="20"/>
  <c r="AZ119" i="20"/>
  <c r="L119" i="20"/>
  <c r="BE119" i="20"/>
  <c r="CD119" i="20"/>
  <c r="N119" i="20"/>
  <c r="BU119" i="20"/>
  <c r="Q119" i="20"/>
  <c r="BJ119" i="20"/>
  <c r="DC119" i="20"/>
  <c r="W119" i="20"/>
  <c r="BN119" i="20"/>
  <c r="CT119" i="20"/>
  <c r="BQ119" i="20"/>
  <c r="CP119" i="20"/>
  <c r="AB119" i="20"/>
  <c r="CI119" i="20"/>
  <c r="AE119" i="20"/>
  <c r="BX119" i="20"/>
  <c r="DQ119" i="20"/>
  <c r="AK119" i="20"/>
  <c r="CB119" i="20"/>
  <c r="Y119" i="20"/>
  <c r="AP119" i="20"/>
  <c r="F119" i="20"/>
  <c r="BD119" i="20"/>
  <c r="T119" i="20"/>
  <c r="BT119" i="20"/>
  <c r="AJ119" i="20"/>
  <c r="CW119" i="20"/>
  <c r="AY119" i="20"/>
  <c r="DK119" i="20"/>
  <c r="BM119" i="20"/>
  <c r="P119" i="20"/>
  <c r="CA119" i="20"/>
  <c r="CC119" i="20"/>
  <c r="AU119" i="20"/>
  <c r="CR119" i="20"/>
  <c r="CO119" i="20"/>
  <c r="BI119" i="20"/>
  <c r="DF119" i="20"/>
  <c r="DA119" i="20"/>
  <c r="BW119" i="20"/>
  <c r="DT119" i="20"/>
  <c r="DB119" i="20"/>
  <c r="CL119" i="20"/>
  <c r="DG119" i="20"/>
  <c r="DN119" i="20"/>
  <c r="CZ119" i="20"/>
  <c r="Z119" i="20"/>
  <c r="M119" i="20"/>
  <c r="DP119" i="20"/>
  <c r="DH119" i="20"/>
  <c r="CQ91" i="20"/>
  <c r="DP91" i="20"/>
  <c r="Z91" i="20"/>
  <c r="AY91" i="20"/>
  <c r="BL91" i="20"/>
  <c r="BY91" i="20"/>
  <c r="CX91" i="20"/>
  <c r="H91" i="20"/>
  <c r="J91" i="20"/>
  <c r="AT91" i="20"/>
  <c r="DC91" i="20"/>
  <c r="M91" i="20"/>
  <c r="AL91" i="20"/>
  <c r="BK91" i="20"/>
  <c r="BX91" i="20"/>
  <c r="CK91" i="20"/>
  <c r="DJ91" i="20"/>
  <c r="T91" i="20"/>
  <c r="CD91" i="20"/>
  <c r="DN91" i="20"/>
  <c r="DO91" i="20"/>
  <c r="Y91" i="20"/>
  <c r="AX91" i="20"/>
  <c r="BW91" i="20"/>
  <c r="CJ91" i="20"/>
  <c r="CW91" i="20"/>
  <c r="G91" i="20"/>
  <c r="AF91" i="20"/>
  <c r="U91" i="20"/>
  <c r="BE91" i="20"/>
  <c r="L91" i="20"/>
  <c r="AK91" i="20"/>
  <c r="BJ91" i="20"/>
  <c r="CI91" i="20"/>
  <c r="CV91" i="20"/>
  <c r="DI91" i="20"/>
  <c r="S91" i="20"/>
  <c r="AR91" i="20"/>
  <c r="CO91" i="20"/>
  <c r="BQ91" i="20"/>
  <c r="X91" i="20"/>
  <c r="AW91" i="20"/>
  <c r="BV91" i="20"/>
  <c r="CU91" i="20"/>
  <c r="DH91" i="20"/>
  <c r="F91" i="20"/>
  <c r="AE91" i="20"/>
  <c r="BD91" i="20"/>
  <c r="V91" i="20"/>
  <c r="BF91" i="20"/>
  <c r="K91" i="20"/>
  <c r="AJ91" i="20"/>
  <c r="BI91" i="20"/>
  <c r="CH91" i="20"/>
  <c r="DG91" i="20"/>
  <c r="DT91" i="20"/>
  <c r="R91" i="20"/>
  <c r="AQ91" i="20"/>
  <c r="BP91" i="20"/>
  <c r="CP91" i="20"/>
  <c r="BR91" i="20"/>
  <c r="W91" i="20"/>
  <c r="AV91" i="20"/>
  <c r="BU91" i="20"/>
  <c r="CT91" i="20"/>
  <c r="DS91" i="20"/>
  <c r="E91" i="20"/>
  <c r="AD91" i="20"/>
  <c r="BC91" i="20"/>
  <c r="CB91" i="20"/>
  <c r="AG91" i="20"/>
  <c r="AI91" i="20"/>
  <c r="BH91" i="20"/>
  <c r="CG91" i="20"/>
  <c r="DF91" i="20"/>
  <c r="D91" i="20"/>
  <c r="Q91" i="20"/>
  <c r="AP91" i="20"/>
  <c r="BO91" i="20"/>
  <c r="CN91" i="20"/>
  <c r="DA91" i="20"/>
  <c r="AU91" i="20"/>
  <c r="BT91" i="20"/>
  <c r="CS91" i="20"/>
  <c r="DR91" i="20"/>
  <c r="P91" i="20"/>
  <c r="AC91" i="20"/>
  <c r="BB91" i="20"/>
  <c r="CA91" i="20"/>
  <c r="CZ91" i="20"/>
  <c r="AH91" i="20"/>
  <c r="AA91" i="20"/>
  <c r="CY91" i="20"/>
  <c r="AM91" i="20"/>
  <c r="DK91" i="20"/>
  <c r="BG91" i="20"/>
  <c r="AB91" i="20"/>
  <c r="DL91" i="20"/>
  <c r="BS91" i="20"/>
  <c r="AN91" i="20"/>
  <c r="I91" i="20"/>
  <c r="CE91" i="20"/>
  <c r="AZ91" i="20"/>
  <c r="CC91" i="20"/>
  <c r="CF91" i="20"/>
  <c r="AO91" i="20"/>
  <c r="DB91" i="20"/>
  <c r="CR91" i="20"/>
  <c r="BA91" i="20"/>
  <c r="AS91" i="20"/>
  <c r="DD91" i="20"/>
  <c r="BM91" i="20"/>
  <c r="DM91" i="20"/>
  <c r="DE91" i="20"/>
  <c r="BN91" i="20"/>
  <c r="DQ91" i="20"/>
  <c r="N91" i="20"/>
  <c r="O91" i="20"/>
  <c r="BZ91" i="20"/>
  <c r="CL91" i="20"/>
  <c r="CM91" i="20"/>
  <c r="CK128" i="20"/>
  <c r="DJ128" i="20"/>
  <c r="T128" i="20"/>
  <c r="AS128" i="20"/>
  <c r="AI128" i="20"/>
  <c r="BH128" i="20"/>
  <c r="CG128" i="20"/>
  <c r="DF128" i="20"/>
  <c r="DS128" i="20"/>
  <c r="CV128" i="20"/>
  <c r="DI128" i="20"/>
  <c r="S128" i="20"/>
  <c r="AR128" i="20"/>
  <c r="BQ128" i="20"/>
  <c r="BG128" i="20"/>
  <c r="CF128" i="20"/>
  <c r="DE128" i="20"/>
  <c r="BW128" i="20"/>
  <c r="CJ128" i="20"/>
  <c r="DA128" i="20"/>
  <c r="R128" i="20"/>
  <c r="AQ128" i="20"/>
  <c r="BP128" i="20"/>
  <c r="V128" i="20"/>
  <c r="CE128" i="20"/>
  <c r="DD128" i="20"/>
  <c r="N128" i="20"/>
  <c r="D128" i="20"/>
  <c r="AB128" i="20"/>
  <c r="BK128" i="20"/>
  <c r="Q128" i="20"/>
  <c r="AP128" i="20"/>
  <c r="BO128" i="20"/>
  <c r="CN128" i="20"/>
  <c r="AT128" i="20"/>
  <c r="DC128" i="20"/>
  <c r="M128" i="20"/>
  <c r="AL128" i="20"/>
  <c r="DM128" i="20"/>
  <c r="AM128" i="20"/>
  <c r="BB128" i="20"/>
  <c r="H128" i="20"/>
  <c r="BF128" i="20"/>
  <c r="AV128" i="20"/>
  <c r="AX128" i="20"/>
  <c r="CI128" i="20"/>
  <c r="BN128" i="20"/>
  <c r="AF128" i="20"/>
  <c r="BR128" i="20"/>
  <c r="BT128" i="20"/>
  <c r="BJ128" i="20"/>
  <c r="AA128" i="20"/>
  <c r="BZ128" i="20"/>
  <c r="BD128" i="20"/>
  <c r="CD128" i="20"/>
  <c r="CR128" i="20"/>
  <c r="BV128" i="20"/>
  <c r="DT128" i="20"/>
  <c r="E128" i="20"/>
  <c r="CL128" i="20"/>
  <c r="CB128" i="20"/>
  <c r="K128" i="20"/>
  <c r="DP128" i="20"/>
  <c r="CH128" i="20"/>
  <c r="CO128" i="20"/>
  <c r="AC128" i="20"/>
  <c r="CX128" i="20"/>
  <c r="CZ128" i="20"/>
  <c r="W128" i="20"/>
  <c r="Y128" i="20"/>
  <c r="CT128" i="20"/>
  <c r="CP128" i="20"/>
  <c r="AO128" i="20"/>
  <c r="G128" i="20"/>
  <c r="DL128" i="20"/>
  <c r="AU128" i="20"/>
  <c r="AK128" i="20"/>
  <c r="DR128" i="20"/>
  <c r="DG128" i="20"/>
  <c r="BA128" i="20"/>
  <c r="AE128" i="20"/>
  <c r="I128" i="20"/>
  <c r="BS128" i="20"/>
  <c r="AW128" i="20"/>
  <c r="DH128" i="20"/>
  <c r="AN128" i="20"/>
  <c r="BM128" i="20"/>
  <c r="BC128" i="20"/>
  <c r="U128" i="20"/>
  <c r="CQ128" i="20"/>
  <c r="BI128" i="20"/>
  <c r="BX128" i="20"/>
  <c r="CU128" i="20"/>
  <c r="BY128" i="20"/>
  <c r="CA128" i="20"/>
  <c r="AG128" i="20"/>
  <c r="DO128" i="20"/>
  <c r="BU128" i="20"/>
  <c r="O128" i="20"/>
  <c r="AY128" i="20"/>
  <c r="CW128" i="20"/>
  <c r="CM128" i="20"/>
  <c r="BE128" i="20"/>
  <c r="L128" i="20"/>
  <c r="CS128" i="20"/>
  <c r="CC128" i="20"/>
  <c r="AZ128" i="20"/>
  <c r="J128" i="20"/>
  <c r="AH128" i="20"/>
  <c r="X128" i="20"/>
  <c r="AJ128" i="20"/>
  <c r="DQ128" i="20"/>
  <c r="Z128" i="20"/>
  <c r="DN128" i="20"/>
  <c r="P128" i="20"/>
  <c r="F128" i="20"/>
  <c r="BL128" i="20"/>
  <c r="AD128" i="20"/>
  <c r="CY128" i="20"/>
  <c r="DK128" i="20"/>
  <c r="DB128" i="20"/>
  <c r="K13" i="20"/>
  <c r="AJ13" i="20"/>
  <c r="BI13" i="20"/>
  <c r="CH13" i="20"/>
  <c r="DS13" i="20"/>
  <c r="E13" i="20"/>
  <c r="AD13" i="20"/>
  <c r="BC13" i="20"/>
  <c r="U13" i="20"/>
  <c r="BE13" i="20"/>
  <c r="W13" i="20"/>
  <c r="AV13" i="20"/>
  <c r="BU13" i="20"/>
  <c r="CT13" i="20"/>
  <c r="D13" i="20"/>
  <c r="Q13" i="20"/>
  <c r="AP13" i="20"/>
  <c r="BO13" i="20"/>
  <c r="CO13" i="20"/>
  <c r="BQ13" i="20"/>
  <c r="J13" i="20"/>
  <c r="AI13" i="20"/>
  <c r="BH13" i="20"/>
  <c r="CG13" i="20"/>
  <c r="DF13" i="20"/>
  <c r="P13" i="20"/>
  <c r="AC13" i="20"/>
  <c r="BB13" i="20"/>
  <c r="CA13" i="20"/>
  <c r="AF13" i="20"/>
  <c r="DR13" i="20"/>
  <c r="V13" i="20"/>
  <c r="AU13" i="20"/>
  <c r="BT13" i="20"/>
  <c r="CS13" i="20"/>
  <c r="O13" i="20"/>
  <c r="AB13" i="20"/>
  <c r="AO13" i="20"/>
  <c r="BN13" i="20"/>
  <c r="CM13" i="20"/>
  <c r="CZ13" i="20"/>
  <c r="AH13" i="20"/>
  <c r="BG13" i="20"/>
  <c r="CF13" i="20"/>
  <c r="DE13" i="20"/>
  <c r="AA13" i="20"/>
  <c r="AN13" i="20"/>
  <c r="BA13" i="20"/>
  <c r="BZ13" i="20"/>
  <c r="CY13" i="20"/>
  <c r="AG13" i="20"/>
  <c r="AT13" i="20"/>
  <c r="BS13" i="20"/>
  <c r="CR13" i="20"/>
  <c r="DQ13" i="20"/>
  <c r="AM13" i="20"/>
  <c r="AZ13" i="20"/>
  <c r="BM13" i="20"/>
  <c r="CL13" i="20"/>
  <c r="DK13" i="20"/>
  <c r="DA13" i="20"/>
  <c r="BF13" i="20"/>
  <c r="CE13" i="20"/>
  <c r="DD13" i="20"/>
  <c r="N13" i="20"/>
  <c r="AY13" i="20"/>
  <c r="BL13" i="20"/>
  <c r="BY13" i="20"/>
  <c r="CX13" i="20"/>
  <c r="H13" i="20"/>
  <c r="AR13" i="20"/>
  <c r="BR13" i="20"/>
  <c r="CQ13" i="20"/>
  <c r="DP13" i="20"/>
  <c r="Z13" i="20"/>
  <c r="BK13" i="20"/>
  <c r="BX13" i="20"/>
  <c r="CK13" i="20"/>
  <c r="DJ13" i="20"/>
  <c r="CB13" i="20"/>
  <c r="DL13" i="20"/>
  <c r="CD13" i="20"/>
  <c r="DC13" i="20"/>
  <c r="M13" i="20"/>
  <c r="AL13" i="20"/>
  <c r="BW13" i="20"/>
  <c r="CJ13" i="20"/>
  <c r="CW13" i="20"/>
  <c r="G13" i="20"/>
  <c r="I13" i="20"/>
  <c r="AS13" i="20"/>
  <c r="DN13" i="20"/>
  <c r="DG13" i="20"/>
  <c r="CN13" i="20"/>
  <c r="DO13" i="20"/>
  <c r="CV13" i="20"/>
  <c r="DM13" i="20"/>
  <c r="L13" i="20"/>
  <c r="DH13" i="20"/>
  <c r="BP13" i="20"/>
  <c r="X13" i="20"/>
  <c r="DT13" i="20"/>
  <c r="BD13" i="20"/>
  <c r="Y13" i="20"/>
  <c r="DI13" i="20"/>
  <c r="AK13" i="20"/>
  <c r="F13" i="20"/>
  <c r="AW13" i="20"/>
  <c r="R13" i="20"/>
  <c r="AX13" i="20"/>
  <c r="S13" i="20"/>
  <c r="BJ13" i="20"/>
  <c r="AE13" i="20"/>
  <c r="T13" i="20"/>
  <c r="CP13" i="20"/>
  <c r="DB13" i="20"/>
  <c r="BV13" i="20"/>
  <c r="CI13" i="20"/>
  <c r="CU13" i="20"/>
  <c r="AQ13" i="20"/>
  <c r="CC13" i="20"/>
  <c r="I26" i="20"/>
  <c r="AI26" i="20"/>
  <c r="M26" i="20"/>
  <c r="BK26" i="20"/>
  <c r="AA26" i="20"/>
  <c r="DR26" i="20"/>
  <c r="CJ26" i="20"/>
  <c r="BV26" i="20"/>
  <c r="BY26" i="20"/>
  <c r="BJ26" i="20"/>
  <c r="U26" i="20"/>
  <c r="AU26" i="20"/>
  <c r="Y26" i="20"/>
  <c r="CB26" i="20"/>
  <c r="AT26" i="20"/>
  <c r="H26" i="20"/>
  <c r="DB26" i="20"/>
  <c r="CM26" i="20"/>
  <c r="CQ26" i="20"/>
  <c r="BX26" i="20"/>
  <c r="F26" i="20"/>
  <c r="AG26" i="20"/>
  <c r="L26" i="20"/>
  <c r="AK26" i="20"/>
  <c r="CU26" i="20"/>
  <c r="BM26" i="20"/>
  <c r="AC26" i="20"/>
  <c r="DT26" i="20"/>
  <c r="DF26" i="20"/>
  <c r="DI26" i="20"/>
  <c r="CA26" i="20"/>
  <c r="R26" i="20"/>
  <c r="AS26" i="20"/>
  <c r="X26" i="20"/>
  <c r="AW26" i="20"/>
  <c r="DL26" i="20"/>
  <c r="CE26" i="20"/>
  <c r="AY26" i="20"/>
  <c r="N26" i="20"/>
  <c r="P26" i="20"/>
  <c r="CP26" i="20"/>
  <c r="AD26" i="20"/>
  <c r="BE26" i="20"/>
  <c r="AJ26" i="20"/>
  <c r="BI26" i="20"/>
  <c r="D26" i="20"/>
  <c r="CW26" i="20"/>
  <c r="BP26" i="20"/>
  <c r="AF26" i="20"/>
  <c r="AL26" i="20"/>
  <c r="CT26" i="20"/>
  <c r="AP26" i="20"/>
  <c r="BQ26" i="20"/>
  <c r="AV26" i="20"/>
  <c r="BU26" i="20"/>
  <c r="Z26" i="20"/>
  <c r="DO26" i="20"/>
  <c r="CI26" i="20"/>
  <c r="BA26" i="20"/>
  <c r="BD26" i="20"/>
  <c r="DH26" i="20"/>
  <c r="BB26" i="20"/>
  <c r="CC26" i="20"/>
  <c r="BH26" i="20"/>
  <c r="CG26" i="20"/>
  <c r="AR26" i="20"/>
  <c r="G26" i="20"/>
  <c r="CZ26" i="20"/>
  <c r="BS26" i="20"/>
  <c r="BW26" i="20"/>
  <c r="DK26" i="20"/>
  <c r="BN26" i="20"/>
  <c r="CO26" i="20"/>
  <c r="BT26" i="20"/>
  <c r="CS26" i="20"/>
  <c r="BL26" i="20"/>
  <c r="AB26" i="20"/>
  <c r="DS26" i="20"/>
  <c r="CK26" i="20"/>
  <c r="CN26" i="20"/>
  <c r="Q26" i="20"/>
  <c r="BZ26" i="20"/>
  <c r="DA26" i="20"/>
  <c r="CF26" i="20"/>
  <c r="DE26" i="20"/>
  <c r="CD26" i="20"/>
  <c r="AX26" i="20"/>
  <c r="J26" i="20"/>
  <c r="DC26" i="20"/>
  <c r="DG26" i="20"/>
  <c r="T26" i="20"/>
  <c r="DM26" i="20"/>
  <c r="BO26" i="20"/>
  <c r="AM26" i="20"/>
  <c r="K26" i="20"/>
  <c r="CH26" i="20"/>
  <c r="AO26" i="20"/>
  <c r="W26" i="20"/>
  <c r="CY26" i="20"/>
  <c r="BF26" i="20"/>
  <c r="CR26" i="20"/>
  <c r="AE26" i="20"/>
  <c r="DD26" i="20"/>
  <c r="AZ26" i="20"/>
  <c r="DP26" i="20"/>
  <c r="BR26" i="20"/>
  <c r="DQ26" i="20"/>
  <c r="O26" i="20"/>
  <c r="V26" i="20"/>
  <c r="AH26" i="20"/>
  <c r="AQ26" i="20"/>
  <c r="BC26" i="20"/>
  <c r="CL26" i="20"/>
  <c r="CV26" i="20"/>
  <c r="S26" i="20"/>
  <c r="CX26" i="20"/>
  <c r="DJ26" i="20"/>
  <c r="DN26" i="20"/>
  <c r="E26" i="20"/>
  <c r="AN26" i="20"/>
  <c r="BG26" i="20"/>
  <c r="V105" i="20"/>
  <c r="AU105" i="20"/>
  <c r="BT105" i="20"/>
  <c r="CS105" i="20"/>
  <c r="DR105" i="20"/>
  <c r="P105" i="20"/>
  <c r="AC105" i="20"/>
  <c r="BB105" i="20"/>
  <c r="CB105" i="20"/>
  <c r="G105" i="20"/>
  <c r="AH105" i="20"/>
  <c r="BG105" i="20"/>
  <c r="CF105" i="20"/>
  <c r="DE105" i="20"/>
  <c r="O105" i="20"/>
  <c r="AB105" i="20"/>
  <c r="AO105" i="20"/>
  <c r="BN105" i="20"/>
  <c r="CN105" i="20"/>
  <c r="CA105" i="20"/>
  <c r="AT105" i="20"/>
  <c r="BS105" i="20"/>
  <c r="CR105" i="20"/>
  <c r="DQ105" i="20"/>
  <c r="AA105" i="20"/>
  <c r="AN105" i="20"/>
  <c r="BA105" i="20"/>
  <c r="BZ105" i="20"/>
  <c r="CZ105" i="20"/>
  <c r="I105" i="20"/>
  <c r="BF105" i="20"/>
  <c r="CE105" i="20"/>
  <c r="DD105" i="20"/>
  <c r="N105" i="20"/>
  <c r="AM105" i="20"/>
  <c r="AZ105" i="20"/>
  <c r="BM105" i="20"/>
  <c r="CL105" i="20"/>
  <c r="DL105" i="20"/>
  <c r="CC105" i="20"/>
  <c r="BR105" i="20"/>
  <c r="CQ105" i="20"/>
  <c r="DP105" i="20"/>
  <c r="Z105" i="20"/>
  <c r="AY105" i="20"/>
  <c r="BL105" i="20"/>
  <c r="BY105" i="20"/>
  <c r="CX105" i="20"/>
  <c r="AQ105" i="20"/>
  <c r="S105" i="20"/>
  <c r="CD105" i="20"/>
  <c r="DC105" i="20"/>
  <c r="M105" i="20"/>
  <c r="AL105" i="20"/>
  <c r="BK105" i="20"/>
  <c r="BX105" i="20"/>
  <c r="CK105" i="20"/>
  <c r="DJ105" i="20"/>
  <c r="DK105" i="20"/>
  <c r="CM105" i="20"/>
  <c r="CP105" i="20"/>
  <c r="DO105" i="20"/>
  <c r="Y105" i="20"/>
  <c r="AX105" i="20"/>
  <c r="BW105" i="20"/>
  <c r="CJ105" i="20"/>
  <c r="CW105" i="20"/>
  <c r="H105" i="20"/>
  <c r="AS105" i="20"/>
  <c r="U105" i="20"/>
  <c r="DB105" i="20"/>
  <c r="L105" i="20"/>
  <c r="AK105" i="20"/>
  <c r="BJ105" i="20"/>
  <c r="CI105" i="20"/>
  <c r="CV105" i="20"/>
  <c r="DI105" i="20"/>
  <c r="T105" i="20"/>
  <c r="DM105" i="20"/>
  <c r="CO105" i="20"/>
  <c r="DN105" i="20"/>
  <c r="X105" i="20"/>
  <c r="AW105" i="20"/>
  <c r="BV105" i="20"/>
  <c r="CU105" i="20"/>
  <c r="DH105" i="20"/>
  <c r="F105" i="20"/>
  <c r="AF105" i="20"/>
  <c r="BC105" i="20"/>
  <c r="CY105" i="20"/>
  <c r="AJ105" i="20"/>
  <c r="DT105" i="20"/>
  <c r="DA105" i="20"/>
  <c r="AV105" i="20"/>
  <c r="E105" i="20"/>
  <c r="AG105" i="20"/>
  <c r="BH105" i="20"/>
  <c r="Q105" i="20"/>
  <c r="AE105" i="20"/>
  <c r="BI105" i="20"/>
  <c r="R105" i="20"/>
  <c r="BU105" i="20"/>
  <c r="AD105" i="20"/>
  <c r="CG105" i="20"/>
  <c r="AP105" i="20"/>
  <c r="CH105" i="20"/>
  <c r="AR105" i="20"/>
  <c r="CT105" i="20"/>
  <c r="BD105" i="20"/>
  <c r="J105" i="20"/>
  <c r="DF105" i="20"/>
  <c r="BP105" i="20"/>
  <c r="K105" i="20"/>
  <c r="W105" i="20"/>
  <c r="AI105" i="20"/>
  <c r="DG105" i="20"/>
  <c r="DS105" i="20"/>
  <c r="D105" i="20"/>
  <c r="BE105" i="20"/>
  <c r="BO105" i="20"/>
  <c r="BQ105" i="20"/>
  <c r="AS49" i="20"/>
  <c r="BR49" i="20"/>
  <c r="CU49" i="20"/>
  <c r="DH49" i="20"/>
  <c r="BY49" i="20"/>
  <c r="AQ49" i="20"/>
  <c r="K49" i="20"/>
  <c r="CX49" i="20"/>
  <c r="BP49" i="20"/>
  <c r="AI49" i="20"/>
  <c r="BE49" i="20"/>
  <c r="CD49" i="20"/>
  <c r="DG49" i="20"/>
  <c r="DT49" i="20"/>
  <c r="CQ49" i="20"/>
  <c r="BI49" i="20"/>
  <c r="AC49" i="20"/>
  <c r="DP49" i="20"/>
  <c r="CH49" i="20"/>
  <c r="AK49" i="20"/>
  <c r="BQ49" i="20"/>
  <c r="CP49" i="20"/>
  <c r="DS49" i="20"/>
  <c r="T49" i="20"/>
  <c r="DI49" i="20"/>
  <c r="CA49" i="20"/>
  <c r="AU49" i="20"/>
  <c r="M49" i="20"/>
  <c r="CZ49" i="20"/>
  <c r="BA49" i="20"/>
  <c r="CC49" i="20"/>
  <c r="DB49" i="20"/>
  <c r="D49" i="20"/>
  <c r="AL49" i="20"/>
  <c r="F49" i="20"/>
  <c r="CS49" i="20"/>
  <c r="BM49" i="20"/>
  <c r="AE49" i="20"/>
  <c r="DR49" i="20"/>
  <c r="BC49" i="20"/>
  <c r="CO49" i="20"/>
  <c r="DN49" i="20"/>
  <c r="P49" i="20"/>
  <c r="BD49" i="20"/>
  <c r="X49" i="20"/>
  <c r="DK49" i="20"/>
  <c r="CE49" i="20"/>
  <c r="AW49" i="20"/>
  <c r="R49" i="20"/>
  <c r="BS49" i="20"/>
  <c r="DA49" i="20"/>
  <c r="O49" i="20"/>
  <c r="AB49" i="20"/>
  <c r="BV49" i="20"/>
  <c r="AP49" i="20"/>
  <c r="H49" i="20"/>
  <c r="CW49" i="20"/>
  <c r="BO49" i="20"/>
  <c r="AJ49" i="20"/>
  <c r="BU49" i="20"/>
  <c r="DM49" i="20"/>
  <c r="AA49" i="20"/>
  <c r="AN49" i="20"/>
  <c r="CN49" i="20"/>
  <c r="BH49" i="20"/>
  <c r="Z49" i="20"/>
  <c r="DO49" i="20"/>
  <c r="CG49" i="20"/>
  <c r="BB49" i="20"/>
  <c r="CK49" i="20"/>
  <c r="J49" i="20"/>
  <c r="AM49" i="20"/>
  <c r="AZ49" i="20"/>
  <c r="DF49" i="20"/>
  <c r="BZ49" i="20"/>
  <c r="AR49" i="20"/>
  <c r="L49" i="20"/>
  <c r="CY49" i="20"/>
  <c r="BT49" i="20"/>
  <c r="CM49" i="20"/>
  <c r="V49" i="20"/>
  <c r="AY49" i="20"/>
  <c r="BL49" i="20"/>
  <c r="E49" i="20"/>
  <c r="CR49" i="20"/>
  <c r="BJ49" i="20"/>
  <c r="AD49" i="20"/>
  <c r="DQ49" i="20"/>
  <c r="CL49" i="20"/>
  <c r="DC49" i="20"/>
  <c r="I49" i="20"/>
  <c r="AH49" i="20"/>
  <c r="BK49" i="20"/>
  <c r="BX49" i="20"/>
  <c r="W49" i="20"/>
  <c r="DJ49" i="20"/>
  <c r="CB49" i="20"/>
  <c r="AV49" i="20"/>
  <c r="N49" i="20"/>
  <c r="DD49" i="20"/>
  <c r="DE49" i="20"/>
  <c r="BF49" i="20"/>
  <c r="CF49" i="20"/>
  <c r="BW49" i="20"/>
  <c r="AF49" i="20"/>
  <c r="CI49" i="20"/>
  <c r="AX49" i="20"/>
  <c r="CJ49" i="20"/>
  <c r="Q49" i="20"/>
  <c r="CV49" i="20"/>
  <c r="S49" i="20"/>
  <c r="AO49" i="20"/>
  <c r="BG49" i="20"/>
  <c r="G49" i="20"/>
  <c r="Y49" i="20"/>
  <c r="AT49" i="20"/>
  <c r="CT49" i="20"/>
  <c r="DL49" i="20"/>
  <c r="BN49" i="20"/>
  <c r="U49" i="20"/>
  <c r="AG49" i="20"/>
  <c r="AK89" i="20"/>
  <c r="BJ89" i="20"/>
  <c r="CI89" i="20"/>
  <c r="CV89" i="20"/>
  <c r="DI89" i="20"/>
  <c r="S89" i="20"/>
  <c r="AR89" i="20"/>
  <c r="BQ89" i="20"/>
  <c r="CP89" i="20"/>
  <c r="BH89" i="20"/>
  <c r="AW89" i="20"/>
  <c r="BV89" i="20"/>
  <c r="CU89" i="20"/>
  <c r="DH89" i="20"/>
  <c r="F89" i="20"/>
  <c r="AE89" i="20"/>
  <c r="BD89" i="20"/>
  <c r="CC89" i="20"/>
  <c r="DB89" i="20"/>
  <c r="BS89" i="20"/>
  <c r="BI89" i="20"/>
  <c r="CH89" i="20"/>
  <c r="DG89" i="20"/>
  <c r="DT89" i="20"/>
  <c r="R89" i="20"/>
  <c r="AQ89" i="20"/>
  <c r="BP89" i="20"/>
  <c r="CO89" i="20"/>
  <c r="DN89" i="20"/>
  <c r="BT89" i="20"/>
  <c r="BU89" i="20"/>
  <c r="CT89" i="20"/>
  <c r="DS89" i="20"/>
  <c r="E89" i="20"/>
  <c r="AD89" i="20"/>
  <c r="BC89" i="20"/>
  <c r="CB89" i="20"/>
  <c r="DA89" i="20"/>
  <c r="AI89" i="20"/>
  <c r="K89" i="20"/>
  <c r="CG89" i="20"/>
  <c r="DF89" i="20"/>
  <c r="D89" i="20"/>
  <c r="Q89" i="20"/>
  <c r="AP89" i="20"/>
  <c r="BO89" i="20"/>
  <c r="CN89" i="20"/>
  <c r="DM89" i="20"/>
  <c r="DC89" i="20"/>
  <c r="CE89" i="20"/>
  <c r="CS89" i="20"/>
  <c r="DR89" i="20"/>
  <c r="P89" i="20"/>
  <c r="AC89" i="20"/>
  <c r="BB89" i="20"/>
  <c r="CA89" i="20"/>
  <c r="CZ89" i="20"/>
  <c r="J89" i="20"/>
  <c r="AJ89" i="20"/>
  <c r="W89" i="20"/>
  <c r="DE89" i="20"/>
  <c r="O89" i="20"/>
  <c r="AB89" i="20"/>
  <c r="AO89" i="20"/>
  <c r="BN89" i="20"/>
  <c r="CM89" i="20"/>
  <c r="DL89" i="20"/>
  <c r="V89" i="20"/>
  <c r="DD89" i="20"/>
  <c r="CQ89" i="20"/>
  <c r="DQ89" i="20"/>
  <c r="AA89" i="20"/>
  <c r="AN89" i="20"/>
  <c r="BA89" i="20"/>
  <c r="BZ89" i="20"/>
  <c r="CY89" i="20"/>
  <c r="I89" i="20"/>
  <c r="AH89" i="20"/>
  <c r="AU89" i="20"/>
  <c r="L89" i="20"/>
  <c r="N89" i="20"/>
  <c r="AM89" i="20"/>
  <c r="AZ89" i="20"/>
  <c r="BM89" i="20"/>
  <c r="CL89" i="20"/>
  <c r="DK89" i="20"/>
  <c r="U89" i="20"/>
  <c r="AT89" i="20"/>
  <c r="DO89" i="20"/>
  <c r="X89" i="20"/>
  <c r="AY89" i="20"/>
  <c r="H89" i="20"/>
  <c r="CF89" i="20"/>
  <c r="BK89" i="20"/>
  <c r="T89" i="20"/>
  <c r="CR89" i="20"/>
  <c r="BW89" i="20"/>
  <c r="AF89" i="20"/>
  <c r="BL89" i="20"/>
  <c r="AG89" i="20"/>
  <c r="BX89" i="20"/>
  <c r="AS89" i="20"/>
  <c r="CJ89" i="20"/>
  <c r="BE89" i="20"/>
  <c r="BY89" i="20"/>
  <c r="BF89" i="20"/>
  <c r="M89" i="20"/>
  <c r="CK89" i="20"/>
  <c r="BR89" i="20"/>
  <c r="Y89" i="20"/>
  <c r="CW89" i="20"/>
  <c r="CD89" i="20"/>
  <c r="Z89" i="20"/>
  <c r="CX89" i="20"/>
  <c r="AV89" i="20"/>
  <c r="DP89" i="20"/>
  <c r="BG89" i="20"/>
  <c r="AL89" i="20"/>
  <c r="AX89" i="20"/>
  <c r="DJ89" i="20"/>
  <c r="G89" i="20"/>
  <c r="X116" i="20"/>
  <c r="AW116" i="20"/>
  <c r="BM116" i="20"/>
  <c r="CL116" i="20"/>
  <c r="AR116" i="20"/>
  <c r="J116" i="20"/>
  <c r="CY116" i="20"/>
  <c r="BQ116" i="20"/>
  <c r="AI116" i="20"/>
  <c r="BF116" i="20"/>
  <c r="AJ116" i="20"/>
  <c r="BI116" i="20"/>
  <c r="BY116" i="20"/>
  <c r="CX116" i="20"/>
  <c r="BJ116" i="20"/>
  <c r="AB116" i="20"/>
  <c r="DO116" i="20"/>
  <c r="CI116" i="20"/>
  <c r="BC116" i="20"/>
  <c r="BW116" i="20"/>
  <c r="AV116" i="20"/>
  <c r="BU116" i="20"/>
  <c r="CK116" i="20"/>
  <c r="DJ116" i="20"/>
  <c r="CB116" i="20"/>
  <c r="AT116" i="20"/>
  <c r="N116" i="20"/>
  <c r="BH116" i="20"/>
  <c r="BT116" i="20"/>
  <c r="CS116" i="20"/>
  <c r="DI116" i="20"/>
  <c r="W116" i="20"/>
  <c r="DL116" i="20"/>
  <c r="CD116" i="20"/>
  <c r="AX116" i="20"/>
  <c r="P116" i="20"/>
  <c r="DC116" i="20"/>
  <c r="CO116" i="20"/>
  <c r="CR116" i="20"/>
  <c r="DQ116" i="20"/>
  <c r="R116" i="20"/>
  <c r="BG116" i="20"/>
  <c r="AA116" i="20"/>
  <c r="DN116" i="20"/>
  <c r="CH116" i="20"/>
  <c r="AZ116" i="20"/>
  <c r="AL116" i="20"/>
  <c r="DG116" i="20"/>
  <c r="DP116" i="20"/>
  <c r="Q116" i="20"/>
  <c r="AP116" i="20"/>
  <c r="CQ116" i="20"/>
  <c r="BK116" i="20"/>
  <c r="AE116" i="20"/>
  <c r="DR116" i="20"/>
  <c r="CJ116" i="20"/>
  <c r="BV116" i="20"/>
  <c r="DH116" i="20"/>
  <c r="Y116" i="20"/>
  <c r="AO116" i="20"/>
  <c r="BN116" i="20"/>
  <c r="H116" i="20"/>
  <c r="CU116" i="20"/>
  <c r="BO116" i="20"/>
  <c r="AG116" i="20"/>
  <c r="DT116" i="20"/>
  <c r="DF116" i="20"/>
  <c r="V116" i="20"/>
  <c r="L116" i="20"/>
  <c r="AK116" i="20"/>
  <c r="BA116" i="20"/>
  <c r="BZ116" i="20"/>
  <c r="Z116" i="20"/>
  <c r="DM116" i="20"/>
  <c r="CE116" i="20"/>
  <c r="AY116" i="20"/>
  <c r="S116" i="20"/>
  <c r="BE116" i="20"/>
  <c r="AM116" i="20"/>
  <c r="DE116" i="20"/>
  <c r="I116" i="20"/>
  <c r="DS116" i="20"/>
  <c r="D116" i="20"/>
  <c r="E116" i="20"/>
  <c r="AS116" i="20"/>
  <c r="AH116" i="20"/>
  <c r="U116" i="20"/>
  <c r="AC116" i="20"/>
  <c r="CC116" i="20"/>
  <c r="BR116" i="20"/>
  <c r="CW116" i="20"/>
  <c r="BL116" i="20"/>
  <c r="DB116" i="20"/>
  <c r="AD116" i="20"/>
  <c r="K116" i="20"/>
  <c r="CM116" i="20"/>
  <c r="CF116" i="20"/>
  <c r="AQ116" i="20"/>
  <c r="BP116" i="20"/>
  <c r="CN116" i="20"/>
  <c r="DD116" i="20"/>
  <c r="CA116" i="20"/>
  <c r="CZ116" i="20"/>
  <c r="BX116" i="20"/>
  <c r="M116" i="20"/>
  <c r="DK116" i="20"/>
  <c r="O116" i="20"/>
  <c r="AN116" i="20"/>
  <c r="CG116" i="20"/>
  <c r="CT116" i="20"/>
  <c r="DA116" i="20"/>
  <c r="CP116" i="20"/>
  <c r="AF116" i="20"/>
  <c r="BS116" i="20"/>
  <c r="T116" i="20"/>
  <c r="BD116" i="20"/>
  <c r="F116" i="20"/>
  <c r="BB116" i="20"/>
  <c r="G116" i="20"/>
  <c r="CV116" i="20"/>
  <c r="AU116" i="20"/>
  <c r="DQ114" i="20"/>
  <c r="X114" i="20"/>
  <c r="AZ114" i="20"/>
  <c r="BX114" i="20"/>
  <c r="CR114" i="20"/>
  <c r="DI114" i="20"/>
  <c r="L114" i="20"/>
  <c r="CH114" i="20"/>
  <c r="CI114" i="20"/>
  <c r="DK114" i="20"/>
  <c r="CZ114" i="20"/>
  <c r="D114" i="20"/>
  <c r="AB114" i="20"/>
  <c r="BB114" i="20"/>
  <c r="AK114" i="20"/>
  <c r="BE114" i="20"/>
  <c r="DM114" i="20"/>
  <c r="BY114" i="20"/>
  <c r="AX114" i="20"/>
  <c r="CY114" i="20"/>
  <c r="W114" i="20"/>
  <c r="BN114" i="20"/>
  <c r="F114" i="20"/>
  <c r="AD114" i="20"/>
  <c r="AJ114" i="20"/>
  <c r="DG114" i="20"/>
  <c r="H114" i="20"/>
  <c r="BF114" i="20"/>
  <c r="AL114" i="20"/>
  <c r="BW114" i="20"/>
  <c r="K114" i="20"/>
  <c r="CC114" i="20"/>
  <c r="J114" i="20"/>
  <c r="AH114" i="20"/>
  <c r="AI114" i="20"/>
  <c r="DJ114" i="20"/>
  <c r="DP114" i="20"/>
  <c r="DH114" i="20"/>
  <c r="BK114" i="20"/>
  <c r="CM114" i="20"/>
  <c r="BH114" i="20"/>
  <c r="CF114" i="20"/>
  <c r="AQ114" i="20"/>
  <c r="M114" i="20"/>
  <c r="Q114" i="20"/>
  <c r="O114" i="20"/>
  <c r="AA114" i="20"/>
  <c r="N114" i="20"/>
  <c r="Z114" i="20"/>
  <c r="CA114" i="20"/>
  <c r="DL114" i="20"/>
  <c r="BL114" i="20"/>
  <c r="CJ114" i="20"/>
  <c r="P114" i="20"/>
  <c r="AY114" i="20"/>
  <c r="CL114" i="20"/>
  <c r="DA114" i="20"/>
  <c r="S114" i="20"/>
  <c r="BD114" i="20"/>
  <c r="BP114" i="20"/>
  <c r="BC114" i="20"/>
  <c r="BO114" i="20"/>
  <c r="R114" i="20"/>
  <c r="AP114" i="20"/>
  <c r="BR114" i="20"/>
  <c r="CP114" i="20"/>
  <c r="DF114" i="20"/>
  <c r="AR114" i="20"/>
  <c r="CE114" i="20"/>
  <c r="CQ114" i="20"/>
  <c r="CB114" i="20"/>
  <c r="CN114" i="20"/>
  <c r="V114" i="20"/>
  <c r="AT114" i="20"/>
  <c r="BU114" i="20"/>
  <c r="DN114" i="20"/>
  <c r="CT114" i="20"/>
  <c r="G114" i="20"/>
  <c r="BS114" i="20"/>
  <c r="BI114" i="20"/>
  <c r="CD114" i="20"/>
  <c r="DC114" i="20"/>
  <c r="DO114" i="20"/>
  <c r="Y114" i="20"/>
  <c r="AW114" i="20"/>
  <c r="CV114" i="20"/>
  <c r="CW114" i="20"/>
  <c r="DS114" i="20"/>
  <c r="AF114" i="20"/>
  <c r="AO114" i="20"/>
  <c r="BM114" i="20"/>
  <c r="CG114" i="20"/>
  <c r="CX114" i="20"/>
  <c r="DT114" i="20"/>
  <c r="AC114" i="20"/>
  <c r="BA114" i="20"/>
  <c r="DD114" i="20"/>
  <c r="AE114" i="20"/>
  <c r="AN114" i="20"/>
  <c r="T114" i="20"/>
  <c r="BG114" i="20"/>
  <c r="AS114" i="20"/>
  <c r="BQ114" i="20"/>
  <c r="CK114" i="20"/>
  <c r="DB114" i="20"/>
  <c r="E114" i="20"/>
  <c r="AG114" i="20"/>
  <c r="CS114" i="20"/>
  <c r="BV114" i="20"/>
  <c r="DR114" i="20"/>
  <c r="AU114" i="20"/>
  <c r="U114" i="20"/>
  <c r="AV114" i="20"/>
  <c r="BT114" i="20"/>
  <c r="CO114" i="20"/>
  <c r="DE114" i="20"/>
  <c r="I114" i="20"/>
  <c r="BZ114" i="20"/>
  <c r="BJ114" i="20"/>
  <c r="CU114" i="20"/>
  <c r="AM114" i="20"/>
  <c r="BO95" i="20"/>
  <c r="CN95" i="20"/>
  <c r="DM95" i="20"/>
  <c r="W95" i="20"/>
  <c r="AV95" i="20"/>
  <c r="BU95" i="20"/>
  <c r="CT95" i="20"/>
  <c r="DS95" i="20"/>
  <c r="AC95" i="20"/>
  <c r="E95" i="20"/>
  <c r="CA95" i="20"/>
  <c r="CZ95" i="20"/>
  <c r="J95" i="20"/>
  <c r="AI95" i="20"/>
  <c r="BH95" i="20"/>
  <c r="CG95" i="20"/>
  <c r="DF95" i="20"/>
  <c r="D95" i="20"/>
  <c r="CW95" i="20"/>
  <c r="BY95" i="20"/>
  <c r="CM95" i="20"/>
  <c r="DL95" i="20"/>
  <c r="V95" i="20"/>
  <c r="AU95" i="20"/>
  <c r="BT95" i="20"/>
  <c r="CS95" i="20"/>
  <c r="DR95" i="20"/>
  <c r="P95" i="20"/>
  <c r="AD95" i="20"/>
  <c r="Q95" i="20"/>
  <c r="CY95" i="20"/>
  <c r="I95" i="20"/>
  <c r="AH95" i="20"/>
  <c r="BG95" i="20"/>
  <c r="CF95" i="20"/>
  <c r="DE95" i="20"/>
  <c r="O95" i="20"/>
  <c r="AB95" i="20"/>
  <c r="CX95" i="20"/>
  <c r="CK95" i="20"/>
  <c r="H95" i="20"/>
  <c r="AG95" i="20"/>
  <c r="BF95" i="20"/>
  <c r="CE95" i="20"/>
  <c r="DD95" i="20"/>
  <c r="N95" i="20"/>
  <c r="AM95" i="20"/>
  <c r="AZ95" i="20"/>
  <c r="DI95" i="20"/>
  <c r="R95" i="20"/>
  <c r="S95" i="20"/>
  <c r="AR95" i="20"/>
  <c r="BQ95" i="20"/>
  <c r="CP95" i="20"/>
  <c r="DO95" i="20"/>
  <c r="Y95" i="20"/>
  <c r="AX95" i="20"/>
  <c r="BW95" i="20"/>
  <c r="CJ95" i="20"/>
  <c r="BA95" i="20"/>
  <c r="AE95" i="20"/>
  <c r="BD95" i="20"/>
  <c r="CC95" i="20"/>
  <c r="DB95" i="20"/>
  <c r="L95" i="20"/>
  <c r="AK95" i="20"/>
  <c r="BJ95" i="20"/>
  <c r="CI95" i="20"/>
  <c r="CV95" i="20"/>
  <c r="BB95" i="20"/>
  <c r="AQ95" i="20"/>
  <c r="BP95" i="20"/>
  <c r="CO95" i="20"/>
  <c r="DN95" i="20"/>
  <c r="X95" i="20"/>
  <c r="AW95" i="20"/>
  <c r="BV95" i="20"/>
  <c r="CU95" i="20"/>
  <c r="DH95" i="20"/>
  <c r="BM95" i="20"/>
  <c r="BC95" i="20"/>
  <c r="CB95" i="20"/>
  <c r="DA95" i="20"/>
  <c r="K95" i="20"/>
  <c r="AJ95" i="20"/>
  <c r="BI95" i="20"/>
  <c r="CH95" i="20"/>
  <c r="DG95" i="20"/>
  <c r="DT95" i="20"/>
  <c r="BN95" i="20"/>
  <c r="U95" i="20"/>
  <c r="DQ95" i="20"/>
  <c r="F95" i="20"/>
  <c r="AS95" i="20"/>
  <c r="Z95" i="20"/>
  <c r="BZ95" i="20"/>
  <c r="BE95" i="20"/>
  <c r="AL95" i="20"/>
  <c r="CL95" i="20"/>
  <c r="AT95" i="20"/>
  <c r="AA95" i="20"/>
  <c r="BR95" i="20"/>
  <c r="AY95" i="20"/>
  <c r="CD95" i="20"/>
  <c r="BK95" i="20"/>
  <c r="BS95" i="20"/>
  <c r="AN95" i="20"/>
  <c r="CQ95" i="20"/>
  <c r="BL95" i="20"/>
  <c r="G95" i="20"/>
  <c r="DC95" i="20"/>
  <c r="BX95" i="20"/>
  <c r="DK95" i="20"/>
  <c r="T95" i="20"/>
  <c r="AF95" i="20"/>
  <c r="CR95" i="20"/>
  <c r="DP95" i="20"/>
  <c r="M95" i="20"/>
  <c r="AO95" i="20"/>
  <c r="AP95" i="20"/>
  <c r="DJ95" i="20"/>
  <c r="CS101" i="20"/>
  <c r="DR101" i="20"/>
  <c r="S101" i="20"/>
  <c r="AR101" i="20"/>
  <c r="DB101" i="20"/>
  <c r="DD101" i="20"/>
  <c r="DI101" i="20"/>
  <c r="DM101" i="20"/>
  <c r="DO101" i="20"/>
  <c r="AN101" i="20"/>
  <c r="DE101" i="20"/>
  <c r="O101" i="20"/>
  <c r="AE101" i="20"/>
  <c r="BD101" i="20"/>
  <c r="E101" i="20"/>
  <c r="I101" i="20"/>
  <c r="K101" i="20"/>
  <c r="P101" i="20"/>
  <c r="U101" i="20"/>
  <c r="AP101" i="20"/>
  <c r="DQ101" i="20"/>
  <c r="AA101" i="20"/>
  <c r="AQ101" i="20"/>
  <c r="BP101" i="20"/>
  <c r="X101" i="20"/>
  <c r="AC101" i="20"/>
  <c r="AG101" i="20"/>
  <c r="AI101" i="20"/>
  <c r="AO101" i="20"/>
  <c r="BG101" i="20"/>
  <c r="N101" i="20"/>
  <c r="AM101" i="20"/>
  <c r="BC101" i="20"/>
  <c r="CB101" i="20"/>
  <c r="AT101" i="20"/>
  <c r="AV101" i="20"/>
  <c r="BA101" i="20"/>
  <c r="BE101" i="20"/>
  <c r="BH101" i="20"/>
  <c r="BL101" i="20"/>
  <c r="M101" i="20"/>
  <c r="AL101" i="20"/>
  <c r="BK101" i="20"/>
  <c r="CA101" i="20"/>
  <c r="CZ101" i="20"/>
  <c r="CJ101" i="20"/>
  <c r="CL101" i="20"/>
  <c r="CP101" i="20"/>
  <c r="CR101" i="20"/>
  <c r="CX101" i="20"/>
  <c r="CE101" i="20"/>
  <c r="AW101" i="20"/>
  <c r="BV101" i="20"/>
  <c r="CU101" i="20"/>
  <c r="DK101" i="20"/>
  <c r="W101" i="20"/>
  <c r="AB101" i="20"/>
  <c r="AD101" i="20"/>
  <c r="AH101" i="20"/>
  <c r="AJ101" i="20"/>
  <c r="DA101" i="20"/>
  <c r="BI101" i="20"/>
  <c r="CH101" i="20"/>
  <c r="DG101" i="20"/>
  <c r="H101" i="20"/>
  <c r="AS101" i="20"/>
  <c r="AU101" i="20"/>
  <c r="AZ101" i="20"/>
  <c r="BB101" i="20"/>
  <c r="BF101" i="20"/>
  <c r="DP101" i="20"/>
  <c r="BU101" i="20"/>
  <c r="CT101" i="20"/>
  <c r="DS101" i="20"/>
  <c r="T101" i="20"/>
  <c r="BM101" i="20"/>
  <c r="BQ101" i="20"/>
  <c r="BS101" i="20"/>
  <c r="BX101" i="20"/>
  <c r="BZ101" i="20"/>
  <c r="R101" i="20"/>
  <c r="CG101" i="20"/>
  <c r="DF101" i="20"/>
  <c r="G101" i="20"/>
  <c r="AF101" i="20"/>
  <c r="CF101" i="20"/>
  <c r="CK101" i="20"/>
  <c r="CO101" i="20"/>
  <c r="CQ101" i="20"/>
  <c r="CV101" i="20"/>
  <c r="V101" i="20"/>
  <c r="AY101" i="20"/>
  <c r="BR101" i="20"/>
  <c r="CC101" i="20"/>
  <c r="BW101" i="20"/>
  <c r="DH101" i="20"/>
  <c r="CI101" i="20"/>
  <c r="J101" i="20"/>
  <c r="BO101" i="20"/>
  <c r="BT101" i="20"/>
  <c r="CM101" i="20"/>
  <c r="DJ101" i="20"/>
  <c r="CY101" i="20"/>
  <c r="L101" i="20"/>
  <c r="CN101" i="20"/>
  <c r="BY101" i="20"/>
  <c r="Y101" i="20"/>
  <c r="DL101" i="20"/>
  <c r="DN101" i="20"/>
  <c r="AK101" i="20"/>
  <c r="D101" i="20"/>
  <c r="Q101" i="20"/>
  <c r="Z101" i="20"/>
  <c r="AX101" i="20"/>
  <c r="BJ101" i="20"/>
  <c r="BN101" i="20"/>
  <c r="DC101" i="20"/>
  <c r="F101" i="20"/>
  <c r="CD101" i="20"/>
  <c r="DT101" i="20"/>
  <c r="CW101" i="20"/>
  <c r="AM62" i="20"/>
  <c r="L62" i="20"/>
  <c r="AN62" i="20"/>
  <c r="BZ62" i="20"/>
  <c r="DK62" i="20"/>
  <c r="R62" i="20"/>
  <c r="AS62" i="20"/>
  <c r="BS62" i="20"/>
  <c r="CR62" i="20"/>
  <c r="DE62" i="20"/>
  <c r="AY62" i="20"/>
  <c r="Y62" i="20"/>
  <c r="BA62" i="20"/>
  <c r="CL62" i="20"/>
  <c r="D62" i="20"/>
  <c r="AE62" i="20"/>
  <c r="BF62" i="20"/>
  <c r="CE62" i="20"/>
  <c r="DD62" i="20"/>
  <c r="AJ62" i="20"/>
  <c r="K62" i="20"/>
  <c r="AL62" i="20"/>
  <c r="BM62" i="20"/>
  <c r="CX62" i="20"/>
  <c r="Q62" i="20"/>
  <c r="AR62" i="20"/>
  <c r="BR62" i="20"/>
  <c r="CQ62" i="20"/>
  <c r="DP62" i="20"/>
  <c r="DF62" i="20"/>
  <c r="X62" i="20"/>
  <c r="AZ62" i="20"/>
  <c r="BY62" i="20"/>
  <c r="DJ62" i="20"/>
  <c r="AD62" i="20"/>
  <c r="BE62" i="20"/>
  <c r="CD62" i="20"/>
  <c r="DC62" i="20"/>
  <c r="I62" i="20"/>
  <c r="AV62" i="20"/>
  <c r="AK62" i="20"/>
  <c r="BL62" i="20"/>
  <c r="CK62" i="20"/>
  <c r="P62" i="20"/>
  <c r="AQ62" i="20"/>
  <c r="BQ62" i="20"/>
  <c r="CP62" i="20"/>
  <c r="DO62" i="20"/>
  <c r="CG62" i="20"/>
  <c r="DQ62" i="20"/>
  <c r="BW62" i="20"/>
  <c r="CV62" i="20"/>
  <c r="N62" i="20"/>
  <c r="BC62" i="20"/>
  <c r="CB62" i="20"/>
  <c r="DA62" i="20"/>
  <c r="G62" i="20"/>
  <c r="AH62" i="20"/>
  <c r="V62" i="20"/>
  <c r="BI62" i="20"/>
  <c r="BK62" i="20"/>
  <c r="DI62" i="20"/>
  <c r="BP62" i="20"/>
  <c r="DN62" i="20"/>
  <c r="CH62" i="20"/>
  <c r="CI62" i="20"/>
  <c r="AB62" i="20"/>
  <c r="CN62" i="20"/>
  <c r="T62" i="20"/>
  <c r="CS62" i="20"/>
  <c r="CU62" i="20"/>
  <c r="AO62" i="20"/>
  <c r="CZ62" i="20"/>
  <c r="AG62" i="20"/>
  <c r="W62" i="20"/>
  <c r="DG62" i="20"/>
  <c r="BB62" i="20"/>
  <c r="DL62" i="20"/>
  <c r="AT62" i="20"/>
  <c r="CT62" i="20"/>
  <c r="DS62" i="20"/>
  <c r="BN62" i="20"/>
  <c r="E62" i="20"/>
  <c r="BG62" i="20"/>
  <c r="AI62" i="20"/>
  <c r="BX62" i="20"/>
  <c r="AC62" i="20"/>
  <c r="CC62" i="20"/>
  <c r="H62" i="20"/>
  <c r="AW62" i="20"/>
  <c r="CJ62" i="20"/>
  <c r="AP62" i="20"/>
  <c r="CO62" i="20"/>
  <c r="U62" i="20"/>
  <c r="DR62" i="20"/>
  <c r="DH62" i="20"/>
  <c r="BO62" i="20"/>
  <c r="DM62" i="20"/>
  <c r="AU62" i="20"/>
  <c r="BJ62" i="20"/>
  <c r="DT62" i="20"/>
  <c r="CA62" i="20"/>
  <c r="F62" i="20"/>
  <c r="BH62" i="20"/>
  <c r="BU62" i="20"/>
  <c r="O62" i="20"/>
  <c r="M62" i="20"/>
  <c r="CM62" i="20"/>
  <c r="S62" i="20"/>
  <c r="BT62" i="20"/>
  <c r="BV62" i="20"/>
  <c r="AA62" i="20"/>
  <c r="Z62" i="20"/>
  <c r="CY62" i="20"/>
  <c r="AF62" i="20"/>
  <c r="CF62" i="20"/>
  <c r="AX62" i="20"/>
  <c r="CW62" i="20"/>
  <c r="BD62" i="20"/>
  <c r="DB62" i="20"/>
  <c r="J62" i="20"/>
  <c r="BS103" i="20"/>
  <c r="CR103" i="20"/>
  <c r="CE103" i="20"/>
  <c r="DD103" i="20"/>
  <c r="E103" i="20"/>
  <c r="AD103" i="20"/>
  <c r="CM103" i="20"/>
  <c r="CQ103" i="20"/>
  <c r="DP103" i="20"/>
  <c r="Q103" i="20"/>
  <c r="AP103" i="20"/>
  <c r="DG103" i="20"/>
  <c r="DK103" i="20"/>
  <c r="DM103" i="20"/>
  <c r="DR103" i="20"/>
  <c r="DT103" i="20"/>
  <c r="DC103" i="20"/>
  <c r="M103" i="20"/>
  <c r="AC103" i="20"/>
  <c r="BB103" i="20"/>
  <c r="I103" i="20"/>
  <c r="N103" i="20"/>
  <c r="P103" i="20"/>
  <c r="T103" i="20"/>
  <c r="D103" i="20"/>
  <c r="AT103" i="20"/>
  <c r="DO103" i="20"/>
  <c r="Y103" i="20"/>
  <c r="AO103" i="20"/>
  <c r="L103" i="20"/>
  <c r="AK103" i="20"/>
  <c r="X103" i="20"/>
  <c r="AW103" i="20"/>
  <c r="BM103" i="20"/>
  <c r="K103" i="20"/>
  <c r="AJ103" i="20"/>
  <c r="BI103" i="20"/>
  <c r="BY103" i="20"/>
  <c r="CX103" i="20"/>
  <c r="CN103" i="20"/>
  <c r="CP103" i="20"/>
  <c r="CU103" i="20"/>
  <c r="CY103" i="20"/>
  <c r="CI103" i="20"/>
  <c r="W103" i="20"/>
  <c r="AV103" i="20"/>
  <c r="BU103" i="20"/>
  <c r="CK103" i="20"/>
  <c r="DJ103" i="20"/>
  <c r="DH103" i="20"/>
  <c r="DL103" i="20"/>
  <c r="DN103" i="20"/>
  <c r="DS103" i="20"/>
  <c r="DB103" i="20"/>
  <c r="AI103" i="20"/>
  <c r="BH103" i="20"/>
  <c r="CF103" i="20"/>
  <c r="CL103" i="20"/>
  <c r="CO103" i="20"/>
  <c r="S103" i="20"/>
  <c r="CZ103" i="20"/>
  <c r="CH103" i="20"/>
  <c r="CG103" i="20"/>
  <c r="H103" i="20"/>
  <c r="AG103" i="20"/>
  <c r="AM103" i="20"/>
  <c r="Z103" i="20"/>
  <c r="CJ103" i="20"/>
  <c r="CS103" i="20"/>
  <c r="AB103" i="20"/>
  <c r="BC103" i="20"/>
  <c r="BF103" i="20"/>
  <c r="AS103" i="20"/>
  <c r="DE103" i="20"/>
  <c r="AX103" i="20"/>
  <c r="BW103" i="20"/>
  <c r="CB103" i="20"/>
  <c r="BO103" i="20"/>
  <c r="DQ103" i="20"/>
  <c r="BQ103" i="20"/>
  <c r="O103" i="20"/>
  <c r="CV103" i="20"/>
  <c r="DA103" i="20"/>
  <c r="BA103" i="20"/>
  <c r="AE103" i="20"/>
  <c r="AH103" i="20"/>
  <c r="AN103" i="20"/>
  <c r="DF103" i="20"/>
  <c r="CW103" i="20"/>
  <c r="AY103" i="20"/>
  <c r="BD103" i="20"/>
  <c r="BJ103" i="20"/>
  <c r="G103" i="20"/>
  <c r="DI103" i="20"/>
  <c r="BR103" i="20"/>
  <c r="BX103" i="20"/>
  <c r="CC103" i="20"/>
  <c r="V103" i="20"/>
  <c r="F103" i="20"/>
  <c r="J103" i="20"/>
  <c r="CT103" i="20"/>
  <c r="U103" i="20"/>
  <c r="AA103" i="20"/>
  <c r="AU103" i="20"/>
  <c r="AQ103" i="20"/>
  <c r="BG103" i="20"/>
  <c r="BK103" i="20"/>
  <c r="BT103" i="20"/>
  <c r="CD103" i="20"/>
  <c r="R103" i="20"/>
  <c r="AR103" i="20"/>
  <c r="BN103" i="20"/>
  <c r="BL103" i="20"/>
  <c r="BZ103" i="20"/>
  <c r="BP103" i="20"/>
  <c r="AF103" i="20"/>
  <c r="AZ103" i="20"/>
  <c r="BV103" i="20"/>
  <c r="AL103" i="20"/>
  <c r="BE103" i="20"/>
  <c r="CA103" i="20"/>
  <c r="AW120" i="20"/>
  <c r="BV120" i="20"/>
  <c r="CU120" i="20"/>
  <c r="DT120" i="20"/>
  <c r="AO120" i="20"/>
  <c r="CA120" i="20"/>
  <c r="DL120" i="20"/>
  <c r="AT120" i="20"/>
  <c r="DO120" i="20"/>
  <c r="S120" i="20"/>
  <c r="BI120" i="20"/>
  <c r="CH120" i="20"/>
  <c r="DG120" i="20"/>
  <c r="L120" i="20"/>
  <c r="BB120" i="20"/>
  <c r="CM120" i="20"/>
  <c r="P120" i="20"/>
  <c r="BF120" i="20"/>
  <c r="CR120" i="20"/>
  <c r="R120" i="20"/>
  <c r="H120" i="20"/>
  <c r="BU120" i="20"/>
  <c r="CT120" i="20"/>
  <c r="DS120" i="20"/>
  <c r="Z120" i="20"/>
  <c r="BN120" i="20"/>
  <c r="CY120" i="20"/>
  <c r="AD120" i="20"/>
  <c r="BR120" i="20"/>
  <c r="AV120" i="20"/>
  <c r="CQ120" i="20"/>
  <c r="T120" i="20"/>
  <c r="CG120" i="20"/>
  <c r="DF120" i="20"/>
  <c r="K120" i="20"/>
  <c r="AN120" i="20"/>
  <c r="BZ120" i="20"/>
  <c r="DK120" i="20"/>
  <c r="AR120" i="20"/>
  <c r="CD120" i="20"/>
  <c r="DP120" i="20"/>
  <c r="AF120" i="20"/>
  <c r="CS120" i="20"/>
  <c r="DR120" i="20"/>
  <c r="Y120" i="20"/>
  <c r="BA120" i="20"/>
  <c r="CL120" i="20"/>
  <c r="O120" i="20"/>
  <c r="BE120" i="20"/>
  <c r="CP120" i="20"/>
  <c r="BG120" i="20"/>
  <c r="I120" i="20"/>
  <c r="DE120" i="20"/>
  <c r="J120" i="20"/>
  <c r="AM120" i="20"/>
  <c r="BM120" i="20"/>
  <c r="CX120" i="20"/>
  <c r="AC120" i="20"/>
  <c r="BQ120" i="20"/>
  <c r="DB120" i="20"/>
  <c r="BH120" i="20"/>
  <c r="U120" i="20"/>
  <c r="DQ120" i="20"/>
  <c r="X120" i="20"/>
  <c r="AZ120" i="20"/>
  <c r="BY120" i="20"/>
  <c r="DJ120" i="20"/>
  <c r="AQ120" i="20"/>
  <c r="CC120" i="20"/>
  <c r="DN120" i="20"/>
  <c r="BS120" i="20"/>
  <c r="AG120" i="20"/>
  <c r="G120" i="20"/>
  <c r="AL120" i="20"/>
  <c r="BL120" i="20"/>
  <c r="CK120" i="20"/>
  <c r="N120" i="20"/>
  <c r="BD120" i="20"/>
  <c r="CO120" i="20"/>
  <c r="AH120" i="20"/>
  <c r="BT120" i="20"/>
  <c r="AS120" i="20"/>
  <c r="W120" i="20"/>
  <c r="AY120" i="20"/>
  <c r="BX120" i="20"/>
  <c r="CW120" i="20"/>
  <c r="AB120" i="20"/>
  <c r="BP120" i="20"/>
  <c r="DA120" i="20"/>
  <c r="DC120" i="20"/>
  <c r="D120" i="20"/>
  <c r="BW120" i="20"/>
  <c r="CN120" i="20"/>
  <c r="CI120" i="20"/>
  <c r="CZ120" i="20"/>
  <c r="CJ120" i="20"/>
  <c r="DM120" i="20"/>
  <c r="CV120" i="20"/>
  <c r="Q120" i="20"/>
  <c r="DH120" i="20"/>
  <c r="AE120" i="20"/>
  <c r="F120" i="20"/>
  <c r="DI120" i="20"/>
  <c r="AI120" i="20"/>
  <c r="V120" i="20"/>
  <c r="M120" i="20"/>
  <c r="DD120" i="20"/>
  <c r="AJ120" i="20"/>
  <c r="AA120" i="20"/>
  <c r="AU120" i="20"/>
  <c r="AK120" i="20"/>
  <c r="AP120" i="20"/>
  <c r="CE120" i="20"/>
  <c r="AX120" i="20"/>
  <c r="BC120" i="20"/>
  <c r="E120" i="20"/>
  <c r="BJ120" i="20"/>
  <c r="BO120" i="20"/>
  <c r="CF120" i="20"/>
  <c r="BK120" i="20"/>
  <c r="CB120" i="20"/>
  <c r="AQ51" i="20"/>
  <c r="CB51" i="20"/>
  <c r="DP51" i="20"/>
  <c r="AK51" i="20"/>
  <c r="CD51" i="20"/>
  <c r="DT51" i="20"/>
  <c r="BE51" i="20"/>
  <c r="DJ51" i="20"/>
  <c r="BI51" i="20"/>
  <c r="R51" i="20"/>
  <c r="BC51" i="20"/>
  <c r="CN51" i="20"/>
  <c r="F51" i="20"/>
  <c r="AY51" i="20"/>
  <c r="CR51" i="20"/>
  <c r="L51" i="20"/>
  <c r="BS51" i="20"/>
  <c r="O51" i="20"/>
  <c r="BW51" i="20"/>
  <c r="DB51" i="20"/>
  <c r="BO51" i="20"/>
  <c r="CZ51" i="20"/>
  <c r="V51" i="20"/>
  <c r="BM51" i="20"/>
  <c r="DF51" i="20"/>
  <c r="Z51" i="20"/>
  <c r="CG51" i="20"/>
  <c r="AC51" i="20"/>
  <c r="CK51" i="20"/>
  <c r="AD51" i="20"/>
  <c r="CA51" i="20"/>
  <c r="DL51" i="20"/>
  <c r="AJ51" i="20"/>
  <c r="CC51" i="20"/>
  <c r="DS51" i="20"/>
  <c r="AN51" i="20"/>
  <c r="CU51" i="20"/>
  <c r="AS51" i="20"/>
  <c r="DA51" i="20"/>
  <c r="DM51" i="20"/>
  <c r="CM51" i="20"/>
  <c r="E51" i="20"/>
  <c r="AX51" i="20"/>
  <c r="CQ51" i="20"/>
  <c r="K51" i="20"/>
  <c r="BB51" i="20"/>
  <c r="DI51" i="20"/>
  <c r="BG51" i="20"/>
  <c r="DN51" i="20"/>
  <c r="AH51" i="20"/>
  <c r="T51" i="20"/>
  <c r="AW51" i="20"/>
  <c r="CP51" i="20"/>
  <c r="J51" i="20"/>
  <c r="BA51" i="20"/>
  <c r="CT51" i="20"/>
  <c r="AP51" i="20"/>
  <c r="CW51" i="20"/>
  <c r="CJ51" i="20"/>
  <c r="AV51" i="20"/>
  <c r="H51" i="20"/>
  <c r="BZ51" i="20"/>
  <c r="AM51" i="20"/>
  <c r="AB51" i="20"/>
  <c r="BX51" i="20"/>
  <c r="AF51" i="20"/>
  <c r="DD51" i="20"/>
  <c r="BQ51" i="20"/>
  <c r="BF51" i="20"/>
  <c r="D51" i="20"/>
  <c r="AR51" i="20"/>
  <c r="DQ51" i="20"/>
  <c r="CE51" i="20"/>
  <c r="BT51" i="20"/>
  <c r="CL51" i="20"/>
  <c r="BD51" i="20"/>
  <c r="I51" i="20"/>
  <c r="CS51" i="20"/>
  <c r="CH51" i="20"/>
  <c r="P51" i="20"/>
  <c r="BP51" i="20"/>
  <c r="W51" i="20"/>
  <c r="DG51" i="20"/>
  <c r="CV51" i="20"/>
  <c r="CX51" i="20"/>
  <c r="U51" i="20"/>
  <c r="DE51" i="20"/>
  <c r="BR51" i="20"/>
  <c r="BU51" i="20"/>
  <c r="DO51" i="20"/>
  <c r="AI51" i="20"/>
  <c r="DR51" i="20"/>
  <c r="CF51" i="20"/>
  <c r="CI51" i="20"/>
  <c r="AT51" i="20"/>
  <c r="BK51" i="20"/>
  <c r="X51" i="20"/>
  <c r="DH51" i="20"/>
  <c r="DK51" i="20"/>
  <c r="BH51" i="20"/>
  <c r="G51" i="20"/>
  <c r="BY51" i="20"/>
  <c r="AL51" i="20"/>
  <c r="M51" i="20"/>
  <c r="Q51" i="20"/>
  <c r="BJ51" i="20"/>
  <c r="S51" i="20"/>
  <c r="CO51" i="20"/>
  <c r="AZ51" i="20"/>
  <c r="AA51" i="20"/>
  <c r="AG51" i="20"/>
  <c r="AE51" i="20"/>
  <c r="DC51" i="20"/>
  <c r="BN51" i="20"/>
  <c r="AO51" i="20"/>
  <c r="AU51" i="20"/>
  <c r="CY51" i="20"/>
  <c r="BL51" i="20"/>
  <c r="Y51" i="20"/>
  <c r="N51" i="20"/>
  <c r="BV51" i="20"/>
  <c r="AG81" i="20"/>
  <c r="BF81" i="20"/>
  <c r="CE81" i="20"/>
  <c r="DD81" i="20"/>
  <c r="DS81" i="20"/>
  <c r="E81" i="20"/>
  <c r="AD81" i="20"/>
  <c r="H81" i="20"/>
  <c r="BD81" i="20"/>
  <c r="BP81" i="20"/>
  <c r="AS81" i="20"/>
  <c r="BR81" i="20"/>
  <c r="CQ81" i="20"/>
  <c r="DP81" i="20"/>
  <c r="D81" i="20"/>
  <c r="Q81" i="20"/>
  <c r="AP81" i="20"/>
  <c r="AW81" i="20"/>
  <c r="CN81" i="20"/>
  <c r="CZ81" i="20"/>
  <c r="BE81" i="20"/>
  <c r="CD81" i="20"/>
  <c r="DC81" i="20"/>
  <c r="M81" i="20"/>
  <c r="P81" i="20"/>
  <c r="AC81" i="20"/>
  <c r="BB81" i="20"/>
  <c r="CG81" i="20"/>
  <c r="Y81" i="20"/>
  <c r="AK81" i="20"/>
  <c r="BQ81" i="20"/>
  <c r="CP81" i="20"/>
  <c r="DO81" i="20"/>
  <c r="O81" i="20"/>
  <c r="AB81" i="20"/>
  <c r="AO81" i="20"/>
  <c r="BN81" i="20"/>
  <c r="DQ81" i="20"/>
  <c r="BI81" i="20"/>
  <c r="BU81" i="20"/>
  <c r="CO81" i="20"/>
  <c r="DN81" i="20"/>
  <c r="X81" i="20"/>
  <c r="AM81" i="20"/>
  <c r="AZ81" i="20"/>
  <c r="BM81" i="20"/>
  <c r="CL81" i="20"/>
  <c r="AX81" i="20"/>
  <c r="Z81" i="20"/>
  <c r="BV81" i="20"/>
  <c r="J81" i="20"/>
  <c r="AI81" i="20"/>
  <c r="BH81" i="20"/>
  <c r="BW81" i="20"/>
  <c r="CJ81" i="20"/>
  <c r="CW81" i="20"/>
  <c r="G81" i="20"/>
  <c r="S81" i="20"/>
  <c r="AE81" i="20"/>
  <c r="DK81" i="20"/>
  <c r="V81" i="20"/>
  <c r="AU81" i="20"/>
  <c r="BT81" i="20"/>
  <c r="CI81" i="20"/>
  <c r="CV81" i="20"/>
  <c r="DI81" i="20"/>
  <c r="AR81" i="20"/>
  <c r="BC81" i="20"/>
  <c r="BO81" i="20"/>
  <c r="AL81" i="20"/>
  <c r="I81" i="20"/>
  <c r="AH81" i="20"/>
  <c r="BG81" i="20"/>
  <c r="CF81" i="20"/>
  <c r="CU81" i="20"/>
  <c r="DH81" i="20"/>
  <c r="F81" i="20"/>
  <c r="CB81" i="20"/>
  <c r="CM81" i="20"/>
  <c r="CY81" i="20"/>
  <c r="AQ81" i="20"/>
  <c r="U81" i="20"/>
  <c r="AT81" i="20"/>
  <c r="BS81" i="20"/>
  <c r="CR81" i="20"/>
  <c r="DG81" i="20"/>
  <c r="DT81" i="20"/>
  <c r="R81" i="20"/>
  <c r="DL81" i="20"/>
  <c r="T81" i="20"/>
  <c r="AF81" i="20"/>
  <c r="AA81" i="20"/>
  <c r="N81" i="20"/>
  <c r="AY81" i="20"/>
  <c r="CH81" i="20"/>
  <c r="BK81" i="20"/>
  <c r="DR81" i="20"/>
  <c r="CC81" i="20"/>
  <c r="AN81" i="20"/>
  <c r="CS81" i="20"/>
  <c r="DA81" i="20"/>
  <c r="BL81" i="20"/>
  <c r="BJ81" i="20"/>
  <c r="DM81" i="20"/>
  <c r="BX81" i="20"/>
  <c r="CT81" i="20"/>
  <c r="DB81" i="20"/>
  <c r="BA81" i="20"/>
  <c r="DE81" i="20"/>
  <c r="K81" i="20"/>
  <c r="BY81" i="20"/>
  <c r="CA81" i="20"/>
  <c r="W81" i="20"/>
  <c r="CK81" i="20"/>
  <c r="DF81" i="20"/>
  <c r="L81" i="20"/>
  <c r="AJ81" i="20"/>
  <c r="AV81" i="20"/>
  <c r="BZ81" i="20"/>
  <c r="CX81" i="20"/>
  <c r="DJ81" i="20"/>
  <c r="N18" i="20"/>
  <c r="AL18" i="20"/>
  <c r="AW18" i="20"/>
  <c r="BA18" i="20"/>
  <c r="W18" i="20"/>
  <c r="AO18" i="20"/>
  <c r="R18" i="20"/>
  <c r="CC18" i="20"/>
  <c r="P18" i="20"/>
  <c r="AB18" i="20"/>
  <c r="BM18" i="20"/>
  <c r="CK18" i="20"/>
  <c r="CU18" i="20"/>
  <c r="AN18" i="20"/>
  <c r="E18" i="20"/>
  <c r="F18" i="20"/>
  <c r="AQ18" i="20"/>
  <c r="DB18" i="20"/>
  <c r="BI18" i="20"/>
  <c r="CG18" i="20"/>
  <c r="DP18" i="20"/>
  <c r="Y18" i="20"/>
  <c r="AJ18" i="20"/>
  <c r="G18" i="20"/>
  <c r="S18" i="20"/>
  <c r="AE18" i="20"/>
  <c r="BQ18" i="20"/>
  <c r="D18" i="20"/>
  <c r="DG18" i="20"/>
  <c r="Q18" i="20"/>
  <c r="AY18" i="20"/>
  <c r="BW18" i="20"/>
  <c r="DJ18" i="20"/>
  <c r="AG18" i="20"/>
  <c r="AS18" i="20"/>
  <c r="BE18" i="20"/>
  <c r="CP18" i="20"/>
  <c r="AK18" i="20"/>
  <c r="AV18" i="20"/>
  <c r="BT18" i="20"/>
  <c r="L18" i="20"/>
  <c r="AC18" i="20"/>
  <c r="U18" i="20"/>
  <c r="BF18" i="20"/>
  <c r="BR18" i="20"/>
  <c r="CD18" i="20"/>
  <c r="DO18" i="20"/>
  <c r="CI18" i="20"/>
  <c r="CT18" i="20"/>
  <c r="DR18" i="20"/>
  <c r="BN18" i="20"/>
  <c r="CX18" i="20"/>
  <c r="AT18" i="20"/>
  <c r="CE18" i="20"/>
  <c r="CQ18" i="20"/>
  <c r="DC18" i="20"/>
  <c r="M18" i="20"/>
  <c r="X18" i="20"/>
  <c r="CW18" i="20"/>
  <c r="DD18" i="20"/>
  <c r="DE18" i="20"/>
  <c r="I18" i="20"/>
  <c r="BS18" i="20"/>
  <c r="CV18" i="20"/>
  <c r="DH18" i="20"/>
  <c r="DT18" i="20"/>
  <c r="BK18" i="20"/>
  <c r="BV18" i="20"/>
  <c r="DM18" i="20"/>
  <c r="CM18" i="20"/>
  <c r="BZ18" i="20"/>
  <c r="CL18" i="20"/>
  <c r="AH18" i="20"/>
  <c r="CJ18" i="20"/>
  <c r="DF18" i="20"/>
  <c r="O18" i="20"/>
  <c r="AM18" i="20"/>
  <c r="DL18" i="20"/>
  <c r="CZ18" i="20"/>
  <c r="AA18" i="20"/>
  <c r="CR18" i="20"/>
  <c r="CY18" i="20"/>
  <c r="DK18" i="20"/>
  <c r="BG18" i="20"/>
  <c r="CH18" i="20"/>
  <c r="AR18" i="20"/>
  <c r="BP18" i="20"/>
  <c r="CN18" i="20"/>
  <c r="AX18" i="20"/>
  <c r="AP18" i="20"/>
  <c r="BB18" i="20"/>
  <c r="J18" i="20"/>
  <c r="V18" i="20"/>
  <c r="BX18" i="20"/>
  <c r="T18" i="20"/>
  <c r="CS18" i="20"/>
  <c r="DQ18" i="20"/>
  <c r="Z18" i="20"/>
  <c r="CB18" i="20"/>
  <c r="BO18" i="20"/>
  <c r="CA18" i="20"/>
  <c r="AI18" i="20"/>
  <c r="AU18" i="20"/>
  <c r="BJ18" i="20"/>
  <c r="BU18" i="20"/>
  <c r="H18" i="20"/>
  <c r="AF18" i="20"/>
  <c r="BD18" i="20"/>
  <c r="AD18" i="20"/>
  <c r="CO18" i="20"/>
  <c r="DA18" i="20"/>
  <c r="AZ18" i="20"/>
  <c r="BL18" i="20"/>
  <c r="DI18" i="20"/>
  <c r="DS18" i="20"/>
  <c r="BY18" i="20"/>
  <c r="BH18" i="20"/>
  <c r="CF18" i="20"/>
  <c r="BC18" i="20"/>
  <c r="DN18" i="20"/>
  <c r="K18" i="20"/>
  <c r="CN57" i="20"/>
  <c r="DM57" i="20"/>
  <c r="Z57" i="20"/>
  <c r="BA57" i="20"/>
  <c r="L57" i="20"/>
  <c r="P57" i="20"/>
  <c r="S57" i="20"/>
  <c r="CZ57" i="20"/>
  <c r="M57" i="20"/>
  <c r="AL57" i="20"/>
  <c r="BM57" i="20"/>
  <c r="AH57" i="20"/>
  <c r="AJ57" i="20"/>
  <c r="AN57" i="20"/>
  <c r="DL57" i="20"/>
  <c r="Y57" i="20"/>
  <c r="AX57" i="20"/>
  <c r="H57" i="20"/>
  <c r="AG57" i="20"/>
  <c r="CS57" i="20"/>
  <c r="AO57" i="20"/>
  <c r="BW57" i="20"/>
  <c r="DO57" i="20"/>
  <c r="AP57" i="20"/>
  <c r="X57" i="20"/>
  <c r="BS57" i="20"/>
  <c r="AS57" i="20"/>
  <c r="DE57" i="20"/>
  <c r="BY57" i="20"/>
  <c r="CQ57" i="20"/>
  <c r="R57" i="20"/>
  <c r="BK57" i="20"/>
  <c r="AT57" i="20"/>
  <c r="CL57" i="20"/>
  <c r="BE57" i="20"/>
  <c r="DQ57" i="20"/>
  <c r="CK57" i="20"/>
  <c r="DK57" i="20"/>
  <c r="AM57" i="20"/>
  <c r="CE57" i="20"/>
  <c r="BN57" i="20"/>
  <c r="CM57" i="20"/>
  <c r="BQ57" i="20"/>
  <c r="N57" i="20"/>
  <c r="CW57" i="20"/>
  <c r="O57" i="20"/>
  <c r="BG57" i="20"/>
  <c r="CY57" i="20"/>
  <c r="CI57" i="20"/>
  <c r="DG57" i="20"/>
  <c r="T57" i="20"/>
  <c r="CC57" i="20"/>
  <c r="BJ57" i="20"/>
  <c r="DI57" i="20"/>
  <c r="AI57" i="20"/>
  <c r="CA57" i="20"/>
  <c r="DS57" i="20"/>
  <c r="DC57" i="20"/>
  <c r="DH57" i="20"/>
  <c r="AF57" i="20"/>
  <c r="CO57" i="20"/>
  <c r="BV57" i="20"/>
  <c r="K57" i="20"/>
  <c r="BC57" i="20"/>
  <c r="CV57" i="20"/>
  <c r="W57" i="20"/>
  <c r="F57" i="20"/>
  <c r="G57" i="20"/>
  <c r="AR57" i="20"/>
  <c r="DA57" i="20"/>
  <c r="CH57" i="20"/>
  <c r="AE57" i="20"/>
  <c r="BX57" i="20"/>
  <c r="DP57" i="20"/>
  <c r="AQ57" i="20"/>
  <c r="AA57" i="20"/>
  <c r="J57" i="20"/>
  <c r="BD57" i="20"/>
  <c r="AK57" i="20"/>
  <c r="CT57" i="20"/>
  <c r="AZ57" i="20"/>
  <c r="CR57" i="20"/>
  <c r="BH57" i="20"/>
  <c r="BL57" i="20"/>
  <c r="AU57" i="20"/>
  <c r="AB57" i="20"/>
  <c r="BP57" i="20"/>
  <c r="AW57" i="20"/>
  <c r="DF57" i="20"/>
  <c r="BT57" i="20"/>
  <c r="DN57" i="20"/>
  <c r="CD57" i="20"/>
  <c r="CF57" i="20"/>
  <c r="BO57" i="20"/>
  <c r="AD57" i="20"/>
  <c r="CB57" i="20"/>
  <c r="BI57" i="20"/>
  <c r="E57" i="20"/>
  <c r="CP57" i="20"/>
  <c r="BF57" i="20"/>
  <c r="CX57" i="20"/>
  <c r="DB57" i="20"/>
  <c r="CJ57" i="20"/>
  <c r="AV57" i="20"/>
  <c r="U57" i="20"/>
  <c r="CG57" i="20"/>
  <c r="AC57" i="20"/>
  <c r="BB57" i="20"/>
  <c r="CU57" i="20"/>
  <c r="V57" i="20"/>
  <c r="D57" i="20"/>
  <c r="BR57" i="20"/>
  <c r="AY57" i="20"/>
  <c r="I57" i="20"/>
  <c r="BU57" i="20"/>
  <c r="Q57" i="20"/>
  <c r="DJ57" i="20"/>
  <c r="BZ57" i="20"/>
  <c r="DR57" i="20"/>
  <c r="DT57" i="20"/>
  <c r="DD57" i="20"/>
  <c r="CC68" i="20"/>
  <c r="DB68" i="20"/>
  <c r="L68" i="20"/>
  <c r="DG68" i="20"/>
  <c r="DT68" i="20"/>
  <c r="Y68" i="20"/>
  <c r="CA68" i="20"/>
  <c r="CY68" i="20"/>
  <c r="AO68" i="20"/>
  <c r="AW68" i="20"/>
  <c r="CO68" i="20"/>
  <c r="DN68" i="20"/>
  <c r="X68" i="20"/>
  <c r="DS68" i="20"/>
  <c r="F68" i="20"/>
  <c r="BA68" i="20"/>
  <c r="CW68" i="20"/>
  <c r="G68" i="20"/>
  <c r="BO68" i="20"/>
  <c r="BT68" i="20"/>
  <c r="DA68" i="20"/>
  <c r="K68" i="20"/>
  <c r="AJ68" i="20"/>
  <c r="D68" i="20"/>
  <c r="R68" i="20"/>
  <c r="BY68" i="20"/>
  <c r="DQ68" i="20"/>
  <c r="AK68" i="20"/>
  <c r="CK68" i="20"/>
  <c r="BU68" i="20"/>
  <c r="DM68" i="20"/>
  <c r="W68" i="20"/>
  <c r="AV68" i="20"/>
  <c r="P68" i="20"/>
  <c r="AD68" i="20"/>
  <c r="CS68" i="20"/>
  <c r="AE68" i="20"/>
  <c r="BJ68" i="20"/>
  <c r="DE68" i="20"/>
  <c r="CM68" i="20"/>
  <c r="J68" i="20"/>
  <c r="AI68" i="20"/>
  <c r="O68" i="20"/>
  <c r="AB68" i="20"/>
  <c r="AP68" i="20"/>
  <c r="DL68" i="20"/>
  <c r="BH68" i="20"/>
  <c r="CG68" i="20"/>
  <c r="N68" i="20"/>
  <c r="CN68" i="20"/>
  <c r="V68" i="20"/>
  <c r="AU68" i="20"/>
  <c r="AA68" i="20"/>
  <c r="AN68" i="20"/>
  <c r="BB68" i="20"/>
  <c r="Z68" i="20"/>
  <c r="CB68" i="20"/>
  <c r="CZ68" i="20"/>
  <c r="AQ68" i="20"/>
  <c r="DI68" i="20"/>
  <c r="I68" i="20"/>
  <c r="AH68" i="20"/>
  <c r="BG68" i="20"/>
  <c r="AM68" i="20"/>
  <c r="AZ68" i="20"/>
  <c r="BN68" i="20"/>
  <c r="BC68" i="20"/>
  <c r="CX68" i="20"/>
  <c r="H68" i="20"/>
  <c r="BP68" i="20"/>
  <c r="DJ68" i="20"/>
  <c r="U68" i="20"/>
  <c r="AT68" i="20"/>
  <c r="BS68" i="20"/>
  <c r="AY68" i="20"/>
  <c r="BL68" i="20"/>
  <c r="T68" i="20"/>
  <c r="BZ68" i="20"/>
  <c r="DR68" i="20"/>
  <c r="AL68" i="20"/>
  <c r="CL68" i="20"/>
  <c r="AG68" i="20"/>
  <c r="BF68" i="20"/>
  <c r="CE68" i="20"/>
  <c r="BK68" i="20"/>
  <c r="BX68" i="20"/>
  <c r="AX68" i="20"/>
  <c r="CT68" i="20"/>
  <c r="E68" i="20"/>
  <c r="BM68" i="20"/>
  <c r="DF68" i="20"/>
  <c r="AS68" i="20"/>
  <c r="BR68" i="20"/>
  <c r="CQ68" i="20"/>
  <c r="BW68" i="20"/>
  <c r="CJ68" i="20"/>
  <c r="BV68" i="20"/>
  <c r="DP68" i="20"/>
  <c r="AF68" i="20"/>
  <c r="CH68" i="20"/>
  <c r="Q68" i="20"/>
  <c r="DK68" i="20"/>
  <c r="BE68" i="20"/>
  <c r="AC68" i="20"/>
  <c r="BQ68" i="20"/>
  <c r="BD68" i="20"/>
  <c r="CD68" i="20"/>
  <c r="BI68" i="20"/>
  <c r="CP68" i="20"/>
  <c r="CF68" i="20"/>
  <c r="DC68" i="20"/>
  <c r="DD68" i="20"/>
  <c r="DO68" i="20"/>
  <c r="M68" i="20"/>
  <c r="CI68" i="20"/>
  <c r="S68" i="20"/>
  <c r="CU68" i="20"/>
  <c r="AR68" i="20"/>
  <c r="CV68" i="20"/>
  <c r="DH68" i="20"/>
  <c r="CR68" i="20"/>
  <c r="CD22" i="20"/>
  <c r="DC22" i="20"/>
  <c r="M22" i="20"/>
  <c r="AM22" i="20"/>
  <c r="AZ22" i="20"/>
  <c r="BM22" i="20"/>
  <c r="CL22" i="20"/>
  <c r="DL22" i="20"/>
  <c r="DK22" i="20"/>
  <c r="CH22" i="20"/>
  <c r="CP22" i="20"/>
  <c r="DO22" i="20"/>
  <c r="Y22" i="20"/>
  <c r="AY22" i="20"/>
  <c r="BL22" i="20"/>
  <c r="BY22" i="20"/>
  <c r="CX22" i="20"/>
  <c r="G22" i="20"/>
  <c r="U22" i="20"/>
  <c r="AS22" i="20"/>
  <c r="DB22" i="20"/>
  <c r="L22" i="20"/>
  <c r="AK22" i="20"/>
  <c r="BK22" i="20"/>
  <c r="BX22" i="20"/>
  <c r="CK22" i="20"/>
  <c r="DJ22" i="20"/>
  <c r="BC22" i="20"/>
  <c r="BQ22" i="20"/>
  <c r="CO22" i="20"/>
  <c r="DN22" i="20"/>
  <c r="X22" i="20"/>
  <c r="AW22" i="20"/>
  <c r="BW22" i="20"/>
  <c r="CJ22" i="20"/>
  <c r="CW22" i="20"/>
  <c r="H22" i="20"/>
  <c r="CY22" i="20"/>
  <c r="DM22" i="20"/>
  <c r="AQ22" i="20"/>
  <c r="W22" i="20"/>
  <c r="AV22" i="20"/>
  <c r="BU22" i="20"/>
  <c r="CU22" i="20"/>
  <c r="DH22" i="20"/>
  <c r="F22" i="20"/>
  <c r="AF22" i="20"/>
  <c r="BE22" i="20"/>
  <c r="BV22" i="20"/>
  <c r="CM22" i="20"/>
  <c r="AH22" i="20"/>
  <c r="BG22" i="20"/>
  <c r="CF22" i="20"/>
  <c r="DE22" i="20"/>
  <c r="D22" i="20"/>
  <c r="Q22" i="20"/>
  <c r="AP22" i="20"/>
  <c r="BP22" i="20"/>
  <c r="BJ22" i="20"/>
  <c r="CA22" i="20"/>
  <c r="AT22" i="20"/>
  <c r="BS22" i="20"/>
  <c r="CR22" i="20"/>
  <c r="DQ22" i="20"/>
  <c r="P22" i="20"/>
  <c r="AC22" i="20"/>
  <c r="BB22" i="20"/>
  <c r="CB22" i="20"/>
  <c r="DF22" i="20"/>
  <c r="AG22" i="20"/>
  <c r="BF22" i="20"/>
  <c r="CE22" i="20"/>
  <c r="DD22" i="20"/>
  <c r="O22" i="20"/>
  <c r="AB22" i="20"/>
  <c r="AO22" i="20"/>
  <c r="BN22" i="20"/>
  <c r="CN22" i="20"/>
  <c r="S22" i="20"/>
  <c r="CC22" i="20"/>
  <c r="BR22" i="20"/>
  <c r="CQ22" i="20"/>
  <c r="DP22" i="20"/>
  <c r="AA22" i="20"/>
  <c r="AN22" i="20"/>
  <c r="BA22" i="20"/>
  <c r="BZ22" i="20"/>
  <c r="CZ22" i="20"/>
  <c r="BO22" i="20"/>
  <c r="AL22" i="20"/>
  <c r="CI22" i="20"/>
  <c r="I22" i="20"/>
  <c r="J22" i="20"/>
  <c r="DG22" i="20"/>
  <c r="DA22" i="20"/>
  <c r="V22" i="20"/>
  <c r="DS22" i="20"/>
  <c r="N22" i="20"/>
  <c r="K22" i="20"/>
  <c r="CV22" i="20"/>
  <c r="Z22" i="20"/>
  <c r="AI22" i="20"/>
  <c r="DT22" i="20"/>
  <c r="DR22" i="20"/>
  <c r="AU22" i="20"/>
  <c r="E22" i="20"/>
  <c r="AE22" i="20"/>
  <c r="AJ22" i="20"/>
  <c r="DI22" i="20"/>
  <c r="AX22" i="20"/>
  <c r="BH22" i="20"/>
  <c r="R22" i="20"/>
  <c r="CT22" i="20"/>
  <c r="BT22" i="20"/>
  <c r="AD22" i="20"/>
  <c r="T22" i="20"/>
  <c r="AR22" i="20"/>
  <c r="BD22" i="20"/>
  <c r="BI22" i="20"/>
  <c r="CG22" i="20"/>
  <c r="CS22" i="20"/>
  <c r="BC25" i="20"/>
  <c r="AH25" i="20"/>
  <c r="BH25" i="20"/>
  <c r="CG25" i="20"/>
  <c r="DF25" i="20"/>
  <c r="O25" i="20"/>
  <c r="BN25" i="20"/>
  <c r="BO25" i="20"/>
  <c r="AT25" i="20"/>
  <c r="BT25" i="20"/>
  <c r="CS25" i="20"/>
  <c r="DR25" i="20"/>
  <c r="AP25" i="20"/>
  <c r="CJ25" i="20"/>
  <c r="AA25" i="20"/>
  <c r="CA25" i="20"/>
  <c r="BF25" i="20"/>
  <c r="CF25" i="20"/>
  <c r="DE25" i="20"/>
  <c r="E25" i="20"/>
  <c r="BL25" i="20"/>
  <c r="DC25" i="20"/>
  <c r="CM25" i="20"/>
  <c r="BR25" i="20"/>
  <c r="CR25" i="20"/>
  <c r="CY25" i="20"/>
  <c r="DK25" i="20"/>
  <c r="H25" i="20"/>
  <c r="DB25" i="20"/>
  <c r="M25" i="20"/>
  <c r="AL25" i="20"/>
  <c r="K25" i="20"/>
  <c r="AR25" i="20"/>
  <c r="CK25" i="20"/>
  <c r="AB25" i="20"/>
  <c r="T25" i="20"/>
  <c r="G25" i="20"/>
  <c r="AF25" i="20"/>
  <c r="V25" i="20"/>
  <c r="AW25" i="20"/>
  <c r="AC25" i="20"/>
  <c r="DA25" i="20"/>
  <c r="AZ25" i="20"/>
  <c r="DL25" i="20"/>
  <c r="AG25" i="20"/>
  <c r="CD25" i="20"/>
  <c r="BI25" i="20"/>
  <c r="AO25" i="20"/>
  <c r="R25" i="20"/>
  <c r="BS25" i="20"/>
  <c r="D25" i="20"/>
  <c r="AM25" i="20"/>
  <c r="CP25" i="20"/>
  <c r="BU25" i="20"/>
  <c r="AN25" i="20"/>
  <c r="AS25" i="20"/>
  <c r="CN25" i="20"/>
  <c r="AI25" i="20"/>
  <c r="BD25" i="20"/>
  <c r="DN25" i="20"/>
  <c r="DQ25" i="20"/>
  <c r="BK25" i="20"/>
  <c r="U25" i="20"/>
  <c r="DI25" i="20"/>
  <c r="BE25" i="20"/>
  <c r="BG25" i="20"/>
  <c r="L25" i="20"/>
  <c r="N25" i="20"/>
  <c r="CC25" i="20"/>
  <c r="AU25" i="20"/>
  <c r="BA25" i="20"/>
  <c r="BZ25" i="20"/>
  <c r="BY25" i="20"/>
  <c r="X25" i="20"/>
  <c r="Z25" i="20"/>
  <c r="CX25" i="20"/>
  <c r="BP25" i="20"/>
  <c r="BW25" i="20"/>
  <c r="CV25" i="20"/>
  <c r="CB25" i="20"/>
  <c r="AJ25" i="20"/>
  <c r="AX25" i="20"/>
  <c r="DT25" i="20"/>
  <c r="DG25" i="20"/>
  <c r="CO25" i="20"/>
  <c r="DO25" i="20"/>
  <c r="S25" i="20"/>
  <c r="AV25" i="20"/>
  <c r="BJ25" i="20"/>
  <c r="CE25" i="20"/>
  <c r="W25" i="20"/>
  <c r="DJ25" i="20"/>
  <c r="CU25" i="20"/>
  <c r="AE25" i="20"/>
  <c r="DD25" i="20"/>
  <c r="BV25" i="20"/>
  <c r="CZ25" i="20"/>
  <c r="AY25" i="20"/>
  <c r="AD25" i="20"/>
  <c r="CW25" i="20"/>
  <c r="AK25" i="20"/>
  <c r="CQ25" i="20"/>
  <c r="CH25" i="20"/>
  <c r="DM25" i="20"/>
  <c r="CT25" i="20"/>
  <c r="DS25" i="20"/>
  <c r="Q25" i="20"/>
  <c r="F25" i="20"/>
  <c r="P25" i="20"/>
  <c r="BM25" i="20"/>
  <c r="CI25" i="20"/>
  <c r="AQ25" i="20"/>
  <c r="BQ25" i="20"/>
  <c r="I25" i="20"/>
  <c r="CL25" i="20"/>
  <c r="J25" i="20"/>
  <c r="DH25" i="20"/>
  <c r="DP25" i="20"/>
  <c r="Y25" i="20"/>
  <c r="BB25" i="20"/>
  <c r="BX25" i="20"/>
  <c r="AA100" i="20"/>
  <c r="AN100" i="20"/>
  <c r="BD100" i="20"/>
  <c r="CC100" i="20"/>
  <c r="CF100" i="20"/>
  <c r="CK100" i="20"/>
  <c r="CM100" i="20"/>
  <c r="CQ100" i="20"/>
  <c r="CW100" i="20"/>
  <c r="BZ100" i="20"/>
  <c r="N100" i="20"/>
  <c r="AM100" i="20"/>
  <c r="AZ100" i="20"/>
  <c r="BP100" i="20"/>
  <c r="CO100" i="20"/>
  <c r="DB100" i="20"/>
  <c r="DD100" i="20"/>
  <c r="DI100" i="20"/>
  <c r="DK100" i="20"/>
  <c r="DP100" i="20"/>
  <c r="CD100" i="20"/>
  <c r="Z100" i="20"/>
  <c r="AY100" i="20"/>
  <c r="BL100" i="20"/>
  <c r="CB100" i="20"/>
  <c r="DA100" i="20"/>
  <c r="E100" i="20"/>
  <c r="G100" i="20"/>
  <c r="K100" i="20"/>
  <c r="M100" i="20"/>
  <c r="CS100" i="20"/>
  <c r="AL100" i="20"/>
  <c r="BK100" i="20"/>
  <c r="BX100" i="20"/>
  <c r="CN100" i="20"/>
  <c r="DM100" i="20"/>
  <c r="X100" i="20"/>
  <c r="AC100" i="20"/>
  <c r="AE100" i="20"/>
  <c r="AI100" i="20"/>
  <c r="CX100" i="20"/>
  <c r="AX100" i="20"/>
  <c r="BW100" i="20"/>
  <c r="CJ100" i="20"/>
  <c r="CZ100" i="20"/>
  <c r="V100" i="20"/>
  <c r="AT100" i="20"/>
  <c r="AV100" i="20"/>
  <c r="BA100" i="20"/>
  <c r="BC100" i="20"/>
  <c r="DO100" i="20"/>
  <c r="BJ100" i="20"/>
  <c r="CI100" i="20"/>
  <c r="CV100" i="20"/>
  <c r="DL100" i="20"/>
  <c r="AP100" i="20"/>
  <c r="BN100" i="20"/>
  <c r="BR100" i="20"/>
  <c r="BT100" i="20"/>
  <c r="BY100" i="20"/>
  <c r="DQ100" i="20"/>
  <c r="BV100" i="20"/>
  <c r="CU100" i="20"/>
  <c r="DH100" i="20"/>
  <c r="I100" i="20"/>
  <c r="BI100" i="20"/>
  <c r="CG100" i="20"/>
  <c r="CL100" i="20"/>
  <c r="CP100" i="20"/>
  <c r="CR100" i="20"/>
  <c r="Q100" i="20"/>
  <c r="CH100" i="20"/>
  <c r="DG100" i="20"/>
  <c r="DT100" i="20"/>
  <c r="U100" i="20"/>
  <c r="CE100" i="20"/>
  <c r="DC100" i="20"/>
  <c r="DE100" i="20"/>
  <c r="DJ100" i="20"/>
  <c r="DN100" i="20"/>
  <c r="S100" i="20"/>
  <c r="CT100" i="20"/>
  <c r="DS100" i="20"/>
  <c r="H100" i="20"/>
  <c r="AG100" i="20"/>
  <c r="CY100" i="20"/>
  <c r="F100" i="20"/>
  <c r="J100" i="20"/>
  <c r="L100" i="20"/>
  <c r="R100" i="20"/>
  <c r="AJ100" i="20"/>
  <c r="AS100" i="20"/>
  <c r="AH100" i="20"/>
  <c r="BE100" i="20"/>
  <c r="BB100" i="20"/>
  <c r="BQ100" i="20"/>
  <c r="BU100" i="20"/>
  <c r="DF100" i="20"/>
  <c r="W100" i="20"/>
  <c r="AK100" i="20"/>
  <c r="DR100" i="20"/>
  <c r="AQ100" i="20"/>
  <c r="BG100" i="20"/>
  <c r="O100" i="20"/>
  <c r="BM100" i="20"/>
  <c r="CA100" i="20"/>
  <c r="D100" i="20"/>
  <c r="Y100" i="20"/>
  <c r="AO100" i="20"/>
  <c r="P100" i="20"/>
  <c r="AU100" i="20"/>
  <c r="BF100" i="20"/>
  <c r="AB100" i="20"/>
  <c r="BO100" i="20"/>
  <c r="BH100" i="20"/>
  <c r="T100" i="20"/>
  <c r="AD100" i="20"/>
  <c r="AF100" i="20"/>
  <c r="AR100" i="20"/>
  <c r="AW100" i="20"/>
  <c r="BS100" i="20"/>
  <c r="BI96" i="20"/>
  <c r="AS96" i="20"/>
  <c r="BT96" i="20"/>
  <c r="BS96" i="20"/>
  <c r="BP96" i="20"/>
  <c r="AD96" i="20"/>
  <c r="DA96" i="20"/>
  <c r="I96" i="20"/>
  <c r="P96" i="20"/>
  <c r="AM96" i="20"/>
  <c r="BD96" i="20"/>
  <c r="Y96" i="20"/>
  <c r="BR96" i="20"/>
  <c r="BY96" i="20"/>
  <c r="CD96" i="20"/>
  <c r="BQ96" i="20"/>
  <c r="DB96" i="20"/>
  <c r="CT96" i="20"/>
  <c r="AI96" i="20"/>
  <c r="BN96" i="20"/>
  <c r="DC96" i="20"/>
  <c r="AY96" i="20"/>
  <c r="BG96" i="20"/>
  <c r="M96" i="20"/>
  <c r="CP96" i="20"/>
  <c r="CA96" i="20"/>
  <c r="DJ96" i="20"/>
  <c r="AG96" i="20"/>
  <c r="AB96" i="20"/>
  <c r="CV96" i="20"/>
  <c r="AK96" i="20"/>
  <c r="T96" i="20"/>
  <c r="BA96" i="20"/>
  <c r="BB96" i="20"/>
  <c r="AX96" i="20"/>
  <c r="BU96" i="20"/>
  <c r="BL96" i="20"/>
  <c r="BH96" i="20"/>
  <c r="DN96" i="20"/>
  <c r="AO96" i="20"/>
  <c r="G96" i="20"/>
  <c r="BE96" i="20"/>
  <c r="CE96" i="20"/>
  <c r="CU96" i="20"/>
  <c r="BZ96" i="20"/>
  <c r="AH96" i="20"/>
  <c r="BJ96" i="20"/>
  <c r="Z96" i="20"/>
  <c r="DQ96" i="20"/>
  <c r="S96" i="20"/>
  <c r="DD96" i="20"/>
  <c r="AA96" i="20"/>
  <c r="DH96" i="20"/>
  <c r="CL96" i="20"/>
  <c r="CG96" i="20"/>
  <c r="DT96" i="20"/>
  <c r="BO96" i="20"/>
  <c r="AQ96" i="20"/>
  <c r="CO96" i="20"/>
  <c r="BC96" i="20"/>
  <c r="DS96" i="20"/>
  <c r="E96" i="20"/>
  <c r="AJ96" i="20"/>
  <c r="CX96" i="20"/>
  <c r="W96" i="20"/>
  <c r="DK96" i="20"/>
  <c r="DF96" i="20"/>
  <c r="AT96" i="20"/>
  <c r="CC96" i="20"/>
  <c r="DL96" i="20"/>
  <c r="AL96" i="20"/>
  <c r="CZ96" i="20"/>
  <c r="N96" i="20"/>
  <c r="DP96" i="20"/>
  <c r="CM96" i="20"/>
  <c r="K96" i="20"/>
  <c r="DE96" i="20"/>
  <c r="BK96" i="20"/>
  <c r="DI96" i="20"/>
  <c r="O96" i="20"/>
  <c r="CS96" i="20"/>
  <c r="AC96" i="20"/>
  <c r="BF96" i="20"/>
  <c r="DG96" i="20"/>
  <c r="DR96" i="20"/>
  <c r="CB96" i="20"/>
  <c r="AP96" i="20"/>
  <c r="CF96" i="20"/>
  <c r="CW96" i="20"/>
  <c r="CY96" i="20"/>
  <c r="X96" i="20"/>
  <c r="CI96" i="20"/>
  <c r="J96" i="20"/>
  <c r="AN96" i="20"/>
  <c r="CN96" i="20"/>
  <c r="AR96" i="20"/>
  <c r="CK96" i="20"/>
  <c r="R96" i="20"/>
  <c r="CH96" i="20"/>
  <c r="AV96" i="20"/>
  <c r="BV96" i="20"/>
  <c r="BX96" i="20"/>
  <c r="F96" i="20"/>
  <c r="AU96" i="20"/>
  <c r="CJ96" i="20"/>
  <c r="L96" i="20"/>
  <c r="AF96" i="20"/>
  <c r="CR96" i="20"/>
  <c r="H96" i="20"/>
  <c r="AW96" i="20"/>
  <c r="U96" i="20"/>
  <c r="AE96" i="20"/>
  <c r="DO96" i="20"/>
  <c r="Q96" i="20"/>
  <c r="BM96" i="20"/>
  <c r="D96" i="20"/>
  <c r="CQ96" i="20"/>
  <c r="AZ96" i="20"/>
  <c r="BW96" i="20"/>
  <c r="V96" i="20"/>
  <c r="DM96" i="20"/>
  <c r="BU77" i="20"/>
  <c r="CT77" i="20"/>
  <c r="DS77" i="20"/>
  <c r="E77" i="20"/>
  <c r="AD77" i="20"/>
  <c r="BC77" i="20"/>
  <c r="CB77" i="20"/>
  <c r="DA77" i="20"/>
  <c r="BS77" i="20"/>
  <c r="AJ77" i="20"/>
  <c r="CG77" i="20"/>
  <c r="DF77" i="20"/>
  <c r="D77" i="20"/>
  <c r="Q77" i="20"/>
  <c r="AP77" i="20"/>
  <c r="BO77" i="20"/>
  <c r="CN77" i="20"/>
  <c r="DM77" i="20"/>
  <c r="BT77" i="20"/>
  <c r="DD77" i="20"/>
  <c r="CS77" i="20"/>
  <c r="DR77" i="20"/>
  <c r="P77" i="20"/>
  <c r="AC77" i="20"/>
  <c r="BB77" i="20"/>
  <c r="CA77" i="20"/>
  <c r="CZ77" i="20"/>
  <c r="J77" i="20"/>
  <c r="K77" i="20"/>
  <c r="AU77" i="20"/>
  <c r="DE77" i="20"/>
  <c r="O77" i="20"/>
  <c r="AB77" i="20"/>
  <c r="AO77" i="20"/>
  <c r="BN77" i="20"/>
  <c r="CM77" i="20"/>
  <c r="DL77" i="20"/>
  <c r="V77" i="20"/>
  <c r="CE77" i="20"/>
  <c r="DO77" i="20"/>
  <c r="DQ77" i="20"/>
  <c r="AA77" i="20"/>
  <c r="AN77" i="20"/>
  <c r="BA77" i="20"/>
  <c r="BZ77" i="20"/>
  <c r="CY77" i="20"/>
  <c r="I77" i="20"/>
  <c r="AH77" i="20"/>
  <c r="L77" i="20"/>
  <c r="AV77" i="20"/>
  <c r="N77" i="20"/>
  <c r="AM77" i="20"/>
  <c r="AZ77" i="20"/>
  <c r="BM77" i="20"/>
  <c r="CL77" i="20"/>
  <c r="DK77" i="20"/>
  <c r="U77" i="20"/>
  <c r="AT77" i="20"/>
  <c r="CF77" i="20"/>
  <c r="DP77" i="20"/>
  <c r="Z77" i="20"/>
  <c r="AY77" i="20"/>
  <c r="BL77" i="20"/>
  <c r="BY77" i="20"/>
  <c r="CX77" i="20"/>
  <c r="H77" i="20"/>
  <c r="AG77" i="20"/>
  <c r="BF77" i="20"/>
  <c r="W77" i="20"/>
  <c r="BG77" i="20"/>
  <c r="M77" i="20"/>
  <c r="AL77" i="20"/>
  <c r="BK77" i="20"/>
  <c r="BX77" i="20"/>
  <c r="CK77" i="20"/>
  <c r="DJ77" i="20"/>
  <c r="T77" i="20"/>
  <c r="AS77" i="20"/>
  <c r="BR77" i="20"/>
  <c r="CQ77" i="20"/>
  <c r="BH77" i="20"/>
  <c r="Y77" i="20"/>
  <c r="AX77" i="20"/>
  <c r="BW77" i="20"/>
  <c r="CJ77" i="20"/>
  <c r="CW77" i="20"/>
  <c r="G77" i="20"/>
  <c r="AF77" i="20"/>
  <c r="BE77" i="20"/>
  <c r="CD77" i="20"/>
  <c r="X77" i="20"/>
  <c r="AK77" i="20"/>
  <c r="DI77" i="20"/>
  <c r="CP77" i="20"/>
  <c r="AW77" i="20"/>
  <c r="F77" i="20"/>
  <c r="DB77" i="20"/>
  <c r="BI77" i="20"/>
  <c r="R77" i="20"/>
  <c r="DN77" i="20"/>
  <c r="BJ77" i="20"/>
  <c r="S77" i="20"/>
  <c r="CR77" i="20"/>
  <c r="BV77" i="20"/>
  <c r="AE77" i="20"/>
  <c r="AI77" i="20"/>
  <c r="CH77" i="20"/>
  <c r="AQ77" i="20"/>
  <c r="DC77" i="20"/>
  <c r="CI77" i="20"/>
  <c r="AR77" i="20"/>
  <c r="CU77" i="20"/>
  <c r="BD77" i="20"/>
  <c r="DG77" i="20"/>
  <c r="BP77" i="20"/>
  <c r="CV77" i="20"/>
  <c r="BQ77" i="20"/>
  <c r="DH77" i="20"/>
  <c r="CC77" i="20"/>
  <c r="DT77" i="20"/>
  <c r="CO77" i="20"/>
  <c r="V118" i="20"/>
  <c r="AU118" i="20"/>
  <c r="BX118" i="20"/>
  <c r="DQ118" i="20"/>
  <c r="AK118" i="20"/>
  <c r="CB118" i="20"/>
  <c r="L118" i="20"/>
  <c r="BQ118" i="20"/>
  <c r="O118" i="20"/>
  <c r="AD118" i="20"/>
  <c r="AH118" i="20"/>
  <c r="BG118" i="20"/>
  <c r="CL118" i="20"/>
  <c r="F118" i="20"/>
  <c r="AY118" i="20"/>
  <c r="CR118" i="20"/>
  <c r="Z118" i="20"/>
  <c r="CG118" i="20"/>
  <c r="AC118" i="20"/>
  <c r="DL118" i="20"/>
  <c r="AT118" i="20"/>
  <c r="BS118" i="20"/>
  <c r="CZ118" i="20"/>
  <c r="T118" i="20"/>
  <c r="BM118" i="20"/>
  <c r="DF118" i="20"/>
  <c r="AN118" i="20"/>
  <c r="CU118" i="20"/>
  <c r="AQ118" i="20"/>
  <c r="CK118" i="20"/>
  <c r="BF118" i="20"/>
  <c r="CE118" i="20"/>
  <c r="DP118" i="20"/>
  <c r="AJ118" i="20"/>
  <c r="CA118" i="20"/>
  <c r="DT118" i="20"/>
  <c r="BB118" i="20"/>
  <c r="DI118" i="20"/>
  <c r="BE118" i="20"/>
  <c r="AE118" i="20"/>
  <c r="BR118" i="20"/>
  <c r="CQ118" i="20"/>
  <c r="E118" i="20"/>
  <c r="AX118" i="20"/>
  <c r="CO118" i="20"/>
  <c r="I118" i="20"/>
  <c r="BP118" i="20"/>
  <c r="N118" i="20"/>
  <c r="BU118" i="20"/>
  <c r="DM118" i="20"/>
  <c r="DB118" i="20"/>
  <c r="D118" i="20"/>
  <c r="AW118" i="20"/>
  <c r="CN118" i="20"/>
  <c r="H118" i="20"/>
  <c r="BA118" i="20"/>
  <c r="DH118" i="20"/>
  <c r="BD118" i="20"/>
  <c r="DK118" i="20"/>
  <c r="BH118" i="20"/>
  <c r="CP118" i="20"/>
  <c r="AG118" i="20"/>
  <c r="DS118" i="20"/>
  <c r="CT118" i="20"/>
  <c r="CW118" i="20"/>
  <c r="DN118" i="20"/>
  <c r="BK118" i="20"/>
  <c r="X118" i="20"/>
  <c r="M118" i="20"/>
  <c r="P118" i="20"/>
  <c r="K118" i="20"/>
  <c r="BY118" i="20"/>
  <c r="AL118" i="20"/>
  <c r="AA118" i="20"/>
  <c r="CX118" i="20"/>
  <c r="W118" i="20"/>
  <c r="CM118" i="20"/>
  <c r="AZ118" i="20"/>
  <c r="AO118" i="20"/>
  <c r="Q118" i="20"/>
  <c r="AI118" i="20"/>
  <c r="DA118" i="20"/>
  <c r="BN118" i="20"/>
  <c r="BC118" i="20"/>
  <c r="CY118" i="20"/>
  <c r="DC118" i="20"/>
  <c r="BL118" i="20"/>
  <c r="Y118" i="20"/>
  <c r="AB118" i="20"/>
  <c r="AR118" i="20"/>
  <c r="DO118" i="20"/>
  <c r="BZ118" i="20"/>
  <c r="AM118" i="20"/>
  <c r="AP118" i="20"/>
  <c r="AS118" i="20"/>
  <c r="R118" i="20"/>
  <c r="DD118" i="20"/>
  <c r="BO118" i="20"/>
  <c r="BT118" i="20"/>
  <c r="BI118" i="20"/>
  <c r="AF118" i="20"/>
  <c r="DR118" i="20"/>
  <c r="CC118" i="20"/>
  <c r="CH118" i="20"/>
  <c r="BV118" i="20"/>
  <c r="AV118" i="20"/>
  <c r="G118" i="20"/>
  <c r="CS118" i="20"/>
  <c r="CV118" i="20"/>
  <c r="BW118" i="20"/>
  <c r="J118" i="20"/>
  <c r="BJ118" i="20"/>
  <c r="U118" i="20"/>
  <c r="DG118" i="20"/>
  <c r="DJ118" i="20"/>
  <c r="CJ118" i="20"/>
  <c r="CD118" i="20"/>
  <c r="S118" i="20"/>
  <c r="DE118" i="20"/>
  <c r="CF118" i="20"/>
  <c r="CI118" i="20"/>
  <c r="P5" i="4"/>
  <c r="G5" i="4" l="1"/>
  <c r="Z5" i="4"/>
  <c r="Q5" i="4"/>
  <c r="M5" i="4"/>
  <c r="J5" i="4"/>
  <c r="E5" i="4"/>
  <c r="V5" i="4"/>
  <c r="W5" i="4"/>
  <c r="N5" i="4"/>
  <c r="A6" i="14"/>
  <c r="G19" i="14" s="1" a="1"/>
  <c r="G19" i="14" s="1"/>
  <c r="I19" i="14" s="1"/>
  <c r="AU4" i="4" a="1"/>
  <c r="AU4" i="4" s="1"/>
  <c r="AU5" i="4" s="1"/>
  <c r="A15" i="14"/>
  <c r="A9" i="14"/>
  <c r="AO4" i="20" a="1"/>
  <c r="AO4" i="20" s="1"/>
  <c r="AO5" i="20" s="1"/>
  <c r="AP4" i="20" a="1"/>
  <c r="AP4" i="20" s="1"/>
  <c r="AP5" i="20" s="1"/>
  <c r="AT4" i="4" a="1"/>
  <c r="AT4" i="4" s="1"/>
  <c r="AR4" i="4" a="1"/>
  <c r="AR4" i="4" s="1"/>
  <c r="AO4" i="4" a="1"/>
  <c r="AO4" i="4" s="1"/>
  <c r="AO5" i="4" s="1"/>
  <c r="AW4" i="4" a="1"/>
  <c r="AW4" i="4" s="1"/>
  <c r="AW5" i="4" s="1"/>
  <c r="AQ4" i="20" a="1"/>
  <c r="AQ4" i="20" s="1"/>
  <c r="AQ5" i="20" s="1"/>
  <c r="AT4" i="20" a="1"/>
  <c r="AT4" i="20" s="1"/>
  <c r="AT5" i="20" s="1"/>
  <c r="AS4" i="4" a="1"/>
  <c r="AS4" i="4" s="1"/>
  <c r="AS5" i="4" s="1"/>
  <c r="AM4" i="4" a="1"/>
  <c r="AM4" i="4" s="1"/>
  <c r="AM5" i="4" s="1"/>
  <c r="P3" i="3" a="1"/>
  <c r="P3" i="3" s="1"/>
  <c r="BG4" i="20" s="1" a="1"/>
  <c r="BG4" i="20" s="1"/>
  <c r="BG5" i="20" s="1"/>
  <c r="AN4" i="20" a="1"/>
  <c r="AN4" i="20" s="1"/>
  <c r="AN5" i="20" s="1"/>
  <c r="T5" i="4"/>
  <c r="C5" i="4"/>
  <c r="S5" i="4"/>
  <c r="X5" i="4"/>
  <c r="H5" i="4"/>
  <c r="R5" i="4"/>
  <c r="O5" i="4"/>
  <c r="Y5" i="4"/>
  <c r="K5" i="4"/>
  <c r="L5" i="4"/>
  <c r="AI5" i="4"/>
  <c r="AX5" i="4"/>
  <c r="U5" i="4"/>
  <c r="I5" i="4"/>
  <c r="F5" i="4"/>
  <c r="AC5" i="4"/>
  <c r="AK5" i="4"/>
  <c r="AG5" i="4"/>
  <c r="AF5" i="4"/>
  <c r="AR5" i="4"/>
  <c r="AT5" i="4"/>
  <c r="AB5" i="4"/>
  <c r="AL5" i="4"/>
  <c r="AD5" i="4"/>
  <c r="AH5" i="4"/>
  <c r="AJ5" i="4"/>
  <c r="AE5" i="4"/>
  <c r="AA5" i="4"/>
  <c r="A6" i="3"/>
  <c r="F19" i="3" s="1" a="1"/>
  <c r="F19" i="3" s="1"/>
  <c r="A10" i="3"/>
  <c r="A8" i="3"/>
  <c r="A15" i="7"/>
  <c r="A12" i="7"/>
  <c r="A9" i="7"/>
  <c r="A15" i="6"/>
  <c r="A6" i="6"/>
  <c r="G66" i="6" s="1" a="1"/>
  <c r="G66" i="6" s="1"/>
  <c r="I66" i="6" s="1"/>
  <c r="A12" i="6"/>
  <c r="AQ4" i="4" a="1"/>
  <c r="AQ4" i="4" s="1"/>
  <c r="AQ5" i="4" s="1"/>
  <c r="AX4" i="20" a="1"/>
  <c r="AX4" i="20" s="1"/>
  <c r="AX5" i="20" s="1"/>
  <c r="AP4" i="4" a="1"/>
  <c r="AP4" i="4" s="1"/>
  <c r="AP5" i="4" s="1"/>
  <c r="AR4" i="20" a="1"/>
  <c r="AR4" i="20" s="1"/>
  <c r="AR5" i="20" s="1"/>
  <c r="AV4" i="4" a="1"/>
  <c r="AV4" i="4" s="1"/>
  <c r="AV5" i="4" s="1"/>
  <c r="AY4" i="20" a="1"/>
  <c r="AY4" i="20" s="1"/>
  <c r="AY5" i="20" s="1"/>
  <c r="AN4" i="4" a="1"/>
  <c r="AN4" i="4" s="1"/>
  <c r="AN5" i="4" s="1"/>
  <c r="AW4" i="20" a="1"/>
  <c r="AW4" i="20" s="1"/>
  <c r="AW5" i="20" s="1"/>
  <c r="AU4" i="20" a="1"/>
  <c r="AU4" i="20" s="1"/>
  <c r="AU5" i="20" s="1"/>
  <c r="AS4" i="20" a="1"/>
  <c r="AS4" i="20" s="1"/>
  <c r="AS5" i="20" s="1"/>
  <c r="AV4" i="20" a="1"/>
  <c r="AV4" i="20" s="1"/>
  <c r="AV5" i="20" s="1"/>
  <c r="G23" i="7" a="1"/>
  <c r="G23" i="7" s="1"/>
  <c r="I23" i="7" s="1"/>
  <c r="G67" i="7" a="1"/>
  <c r="G67" i="7" s="1"/>
  <c r="I67" i="7" s="1"/>
  <c r="G35" i="7" a="1"/>
  <c r="G35" i="7" s="1"/>
  <c r="I35" i="7" s="1"/>
  <c r="G18" i="7" a="1"/>
  <c r="G18" i="7" s="1"/>
  <c r="I18" i="7" s="1"/>
  <c r="G60" i="7" a="1"/>
  <c r="G60" i="7" s="1"/>
  <c r="I60" i="7" s="1"/>
  <c r="G32" i="7" a="1"/>
  <c r="G32" i="7" s="1"/>
  <c r="I32" i="7" s="1"/>
  <c r="G56" i="7" a="1"/>
  <c r="G56" i="7" s="1"/>
  <c r="I56" i="7" s="1"/>
  <c r="G26" i="7" a="1"/>
  <c r="G26" i="7" s="1"/>
  <c r="I26" i="7" s="1"/>
  <c r="G53" i="7" a="1"/>
  <c r="G53" i="7" s="1"/>
  <c r="I53" i="7" s="1"/>
  <c r="G8" i="7" a="1"/>
  <c r="G8" i="7" s="1"/>
  <c r="I8" i="7" s="1"/>
  <c r="G3" i="7" a="1"/>
  <c r="G3" i="7" s="1"/>
  <c r="I3" i="7" s="1"/>
  <c r="G19" i="7" a="1"/>
  <c r="G19" i="7" s="1"/>
  <c r="I19" i="7" s="1"/>
  <c r="G58" i="7" a="1"/>
  <c r="G58" i="7" s="1"/>
  <c r="I58" i="7" s="1"/>
  <c r="G9" i="7" a="1"/>
  <c r="G9" i="7" s="1"/>
  <c r="I9" i="7" s="1"/>
  <c r="G4" i="7" a="1"/>
  <c r="G4" i="7" s="1"/>
  <c r="I4" i="7" s="1"/>
  <c r="G57" i="7" a="1"/>
  <c r="G57" i="7" s="1"/>
  <c r="I57" i="7" s="1"/>
  <c r="G21" i="7" a="1"/>
  <c r="G21" i="7" s="1"/>
  <c r="I21" i="7" s="1"/>
  <c r="G16" i="7" a="1"/>
  <c r="G16" i="7" s="1"/>
  <c r="I16" i="7" s="1"/>
  <c r="F13" i="7" a="1"/>
  <c r="F13" i="7" s="1"/>
  <c r="DO2" i="9" s="1"/>
  <c r="G43" i="7" a="1"/>
  <c r="G43" i="7" s="1"/>
  <c r="I43" i="7" s="1"/>
  <c r="G5" i="7" a="1"/>
  <c r="G5" i="7" s="1"/>
  <c r="I5" i="7" s="1"/>
  <c r="G28" i="7" a="1"/>
  <c r="G28" i="7" s="1"/>
  <c r="I28" i="7" s="1"/>
  <c r="F44" i="7" a="1"/>
  <c r="F44" i="7" s="1"/>
  <c r="F40" i="7" a="1"/>
  <c r="F40" i="7" s="1"/>
  <c r="G69" i="7" a="1"/>
  <c r="G69" i="7" s="1"/>
  <c r="I69" i="7" s="1"/>
  <c r="F39" i="7" a="1"/>
  <c r="F39" i="7" s="1"/>
  <c r="F36" i="7" a="1"/>
  <c r="F36" i="7" s="1"/>
  <c r="G30" i="7" a="1"/>
  <c r="G30" i="7" s="1"/>
  <c r="I30" i="7" s="1"/>
  <c r="F62" i="7" a="1"/>
  <c r="F62" i="7" s="1"/>
  <c r="F19" i="7" a="1"/>
  <c r="F19" i="7" s="1"/>
  <c r="F12" i="7" a="1"/>
  <c r="F12" i="7" s="1"/>
  <c r="F47" i="7" a="1"/>
  <c r="F47" i="7" s="1"/>
  <c r="F56" i="7" a="1"/>
  <c r="F56" i="7" s="1"/>
  <c r="F22" i="7" a="1"/>
  <c r="F22" i="7" s="1"/>
  <c r="F23" i="7" a="1"/>
  <c r="F23" i="7" s="1"/>
  <c r="G55" i="7" a="1"/>
  <c r="G55" i="7" s="1"/>
  <c r="I55" i="7" s="1"/>
  <c r="F45" i="7" a="1"/>
  <c r="F45" i="7" s="1"/>
  <c r="F60" i="7" a="1"/>
  <c r="F60" i="7" s="1"/>
  <c r="F67" i="7" a="1"/>
  <c r="F67" i="7" s="1"/>
  <c r="G61" i="7" a="1"/>
  <c r="G61" i="7" s="1"/>
  <c r="I61" i="7" s="1"/>
  <c r="F53" i="7" a="1"/>
  <c r="F53" i="7" s="1"/>
  <c r="F69" i="7" a="1"/>
  <c r="F69" i="7" s="1"/>
  <c r="F14" i="7" a="1"/>
  <c r="F14" i="7" s="1"/>
  <c r="F17" i="7" a="1"/>
  <c r="F17" i="7" s="1"/>
  <c r="G20" i="7" a="1"/>
  <c r="G20" i="7" s="1"/>
  <c r="I20" i="7" s="1"/>
  <c r="G42" i="7" a="1"/>
  <c r="G42" i="7" s="1"/>
  <c r="I42" i="7" s="1"/>
  <c r="G52" i="7" a="1"/>
  <c r="G52" i="7" s="1"/>
  <c r="I52" i="7" s="1"/>
  <c r="G38" i="7" a="1"/>
  <c r="G38" i="7" s="1"/>
  <c r="I38" i="7" s="1"/>
  <c r="G66" i="7" a="1"/>
  <c r="G66" i="7" s="1"/>
  <c r="I66" i="7" s="1"/>
  <c r="G15" i="7" a="1"/>
  <c r="G15" i="7" s="1"/>
  <c r="I15" i="7" s="1"/>
  <c r="G12" i="7" a="1"/>
  <c r="G12" i="7" s="1"/>
  <c r="I12" i="7" s="1"/>
  <c r="G71" i="7" a="1"/>
  <c r="G71" i="7" s="1"/>
  <c r="I71" i="7" s="1"/>
  <c r="F38" i="7" a="1"/>
  <c r="F38" i="7" s="1"/>
  <c r="F7" i="7" a="1"/>
  <c r="F7" i="7" s="1"/>
  <c r="F6" i="7" a="1"/>
  <c r="F6" i="7" s="1"/>
  <c r="F21" i="7" a="1"/>
  <c r="F21" i="7" s="1"/>
  <c r="F46" i="7" a="1"/>
  <c r="F46" i="7" s="1"/>
  <c r="F68" i="7" a="1"/>
  <c r="F68" i="7" s="1"/>
  <c r="G70" i="7" a="1"/>
  <c r="G70" i="7" s="1"/>
  <c r="I70" i="7" s="1"/>
  <c r="F30" i="7" a="1"/>
  <c r="F30" i="7" s="1"/>
  <c r="G34" i="7" a="1"/>
  <c r="G34" i="7" s="1"/>
  <c r="I34" i="7" s="1"/>
  <c r="F52" i="7" a="1"/>
  <c r="F52" i="7" s="1"/>
  <c r="F70" i="7" a="1"/>
  <c r="F70" i="7" s="1"/>
  <c r="F64" i="7" a="1"/>
  <c r="F64" i="7" s="1"/>
  <c r="F28" i="7" a="1"/>
  <c r="F28" i="7" s="1"/>
  <c r="F24" i="7" a="1"/>
  <c r="F24" i="7" s="1"/>
  <c r="F35" i="7" a="1"/>
  <c r="F35" i="7" s="1"/>
  <c r="G36" i="7" a="1"/>
  <c r="G36" i="7" s="1"/>
  <c r="I36" i="7" s="1"/>
  <c r="F10" i="7" a="1"/>
  <c r="F10" i="7" s="1"/>
  <c r="G65" i="7" a="1"/>
  <c r="G65" i="7" s="1"/>
  <c r="I65" i="7" s="1"/>
  <c r="F16" i="7" a="1"/>
  <c r="F16" i="7" s="1"/>
  <c r="F5" i="7" a="1"/>
  <c r="F5" i="7" s="1"/>
  <c r="G37" i="7" a="1"/>
  <c r="G37" i="7" s="1"/>
  <c r="I37" i="7" s="1"/>
  <c r="G22" i="7" a="1"/>
  <c r="G22" i="7" s="1"/>
  <c r="I22" i="7" s="1"/>
  <c r="G40" i="7" a="1"/>
  <c r="G40" i="7" s="1"/>
  <c r="I40" i="7" s="1"/>
  <c r="G54" i="7" a="1"/>
  <c r="G54" i="7" s="1"/>
  <c r="I54" i="7" s="1"/>
  <c r="G59" i="7" a="1"/>
  <c r="G59" i="7" s="1"/>
  <c r="I59" i="7" s="1"/>
  <c r="G13" i="7" a="1"/>
  <c r="G13" i="7" s="1"/>
  <c r="G44" i="7" a="1"/>
  <c r="G44" i="7" s="1"/>
  <c r="I44" i="7" s="1"/>
  <c r="G27" i="7" a="1"/>
  <c r="G27" i="7" s="1"/>
  <c r="I27" i="7" s="1"/>
  <c r="G14" i="7" a="1"/>
  <c r="G14" i="7" s="1"/>
  <c r="I14" i="7" s="1"/>
  <c r="G10" i="7" a="1"/>
  <c r="G10" i="7" s="1"/>
  <c r="I10" i="7" s="1"/>
  <c r="G51" i="7" a="1"/>
  <c r="G51" i="7" s="1"/>
  <c r="I51" i="7" s="1"/>
  <c r="G31" i="7" a="1"/>
  <c r="G31" i="7" s="1"/>
  <c r="I31" i="7" s="1"/>
  <c r="F25" i="7" a="1"/>
  <c r="F25" i="7" s="1"/>
  <c r="F61" i="7" a="1"/>
  <c r="F61" i="7" s="1"/>
  <c r="G45" i="7" a="1"/>
  <c r="G45" i="7" s="1"/>
  <c r="I45" i="7" s="1"/>
  <c r="G33" i="7" a="1"/>
  <c r="G33" i="7" s="1"/>
  <c r="I33" i="7" s="1"/>
  <c r="F55" i="7" a="1"/>
  <c r="F55" i="7" s="1"/>
  <c r="F4" i="7" a="1"/>
  <c r="F4" i="7" s="1"/>
  <c r="G63" i="7" a="1"/>
  <c r="G63" i="7" s="1"/>
  <c r="I63" i="7" s="1"/>
  <c r="F26" i="7" a="1"/>
  <c r="F26" i="7" s="1"/>
  <c r="G64" i="7" a="1"/>
  <c r="G64" i="7" s="1"/>
  <c r="I64" i="7" s="1"/>
  <c r="F37" i="7" a="1"/>
  <c r="F37" i="7" s="1"/>
  <c r="F9" i="7" a="1"/>
  <c r="F9" i="7" s="1"/>
  <c r="G50" i="7" a="1"/>
  <c r="G50" i="7" s="1"/>
  <c r="I50" i="7" s="1"/>
  <c r="F18" i="7" a="1"/>
  <c r="F18" i="7" s="1"/>
  <c r="G68" i="7" a="1"/>
  <c r="G68" i="7" s="1"/>
  <c r="I68" i="7" s="1"/>
  <c r="F8" i="7" a="1"/>
  <c r="F8" i="7" s="1"/>
  <c r="F63" i="7" a="1"/>
  <c r="F63" i="7" s="1"/>
  <c r="F33" i="7" a="1"/>
  <c r="F33" i="7" s="1"/>
  <c r="G6" i="7" a="1"/>
  <c r="G6" i="7" s="1"/>
  <c r="I6" i="7" s="1"/>
  <c r="G39" i="7" a="1"/>
  <c r="G39" i="7" s="1"/>
  <c r="I39" i="7" s="1"/>
  <c r="F58" i="7" a="1"/>
  <c r="F58" i="7" s="1"/>
  <c r="F11" i="7" a="1"/>
  <c r="F11" i="7" s="1"/>
  <c r="F51" i="7" a="1"/>
  <c r="F51" i="7" s="1"/>
  <c r="G7" i="7" a="1"/>
  <c r="G7" i="7" s="1"/>
  <c r="I7" i="7" s="1"/>
  <c r="G29" i="7" a="1"/>
  <c r="G29" i="7" s="1"/>
  <c r="I29" i="7" s="1"/>
  <c r="F15" i="7" a="1"/>
  <c r="F15" i="7" s="1"/>
  <c r="F42" i="7" a="1"/>
  <c r="F42" i="7" s="1"/>
  <c r="F71" i="7" a="1"/>
  <c r="F71" i="7" s="1"/>
  <c r="G62" i="7" a="1"/>
  <c r="G62" i="7" s="1"/>
  <c r="I62" i="7" s="1"/>
  <c r="G48" i="7" a="1"/>
  <c r="G48" i="7" s="1"/>
  <c r="I48" i="7" s="1"/>
  <c r="F29" i="7" a="1"/>
  <c r="F29" i="7" s="1"/>
  <c r="F41" i="7" a="1"/>
  <c r="F41" i="7" s="1"/>
  <c r="F32" i="7" a="1"/>
  <c r="F32" i="7" s="1"/>
  <c r="F48" i="7" a="1"/>
  <c r="F48" i="7" s="1"/>
  <c r="G49" i="7" a="1"/>
  <c r="G49" i="7" s="1"/>
  <c r="I49" i="7" s="1"/>
  <c r="F57" i="7" a="1"/>
  <c r="F57" i="7" s="1"/>
  <c r="F49" i="7" a="1"/>
  <c r="F49" i="7" s="1"/>
  <c r="G17" i="7" a="1"/>
  <c r="G17" i="7" s="1"/>
  <c r="I17" i="7" s="1"/>
  <c r="F34" i="7" a="1"/>
  <c r="F34" i="7" s="1"/>
  <c r="G24" i="7" a="1"/>
  <c r="G24" i="7" s="1"/>
  <c r="I24" i="7" s="1"/>
  <c r="G47" i="7" a="1"/>
  <c r="G47" i="7" s="1"/>
  <c r="I47" i="7" s="1"/>
  <c r="G41" i="7" a="1"/>
  <c r="G41" i="7" s="1"/>
  <c r="I41" i="7" s="1"/>
  <c r="F3" i="7" a="1"/>
  <c r="F3" i="7" s="1"/>
  <c r="F59" i="7" a="1"/>
  <c r="F59" i="7" s="1"/>
  <c r="G46" i="7" a="1"/>
  <c r="G46" i="7" s="1"/>
  <c r="I46" i="7" s="1"/>
  <c r="F65" i="7" a="1"/>
  <c r="F65" i="7" s="1"/>
  <c r="F54" i="7" a="1"/>
  <c r="F54" i="7" s="1"/>
  <c r="F27" i="7" a="1"/>
  <c r="F27" i="7" s="1"/>
  <c r="F43" i="7" a="1"/>
  <c r="F43" i="7" s="1"/>
  <c r="F66" i="7" a="1"/>
  <c r="F66" i="7" s="1"/>
  <c r="G11" i="7" a="1"/>
  <c r="G11" i="7" s="1"/>
  <c r="I11" i="7" s="1"/>
  <c r="F31" i="7" a="1"/>
  <c r="F31" i="7" s="1"/>
  <c r="F50" i="7" a="1"/>
  <c r="F50" i="7" s="1"/>
  <c r="G25" i="7" a="1"/>
  <c r="G25" i="7" s="1"/>
  <c r="I25" i="7" s="1"/>
  <c r="F20" i="7" a="1"/>
  <c r="F20" i="7" s="1"/>
  <c r="BI4" i="4" l="1" a="1"/>
  <c r="BI4" i="4" s="1"/>
  <c r="BI5" i="4" s="1"/>
  <c r="F19" i="14" a="1"/>
  <c r="F19" i="14" s="1"/>
  <c r="H19" i="14" s="1"/>
  <c r="G16" i="14" a="1"/>
  <c r="G16" i="14" s="1"/>
  <c r="I16" i="14" s="1"/>
  <c r="F40" i="14" a="1"/>
  <c r="F40" i="14" s="1"/>
  <c r="G41" i="14" a="1"/>
  <c r="G41" i="14" s="1"/>
  <c r="I41" i="14" s="1"/>
  <c r="F54" i="14" a="1"/>
  <c r="F54" i="14" s="1"/>
  <c r="H54" i="14" s="1"/>
  <c r="G15" i="14" a="1"/>
  <c r="G15" i="14" s="1"/>
  <c r="I15" i="14" s="1"/>
  <c r="F22" i="14" a="1"/>
  <c r="F22" i="14" s="1"/>
  <c r="H22" i="14" s="1"/>
  <c r="G40" i="14" a="1"/>
  <c r="G40" i="14" s="1"/>
  <c r="I40" i="14" s="1"/>
  <c r="F37" i="14" a="1"/>
  <c r="F37" i="14" s="1"/>
  <c r="H37" i="14" s="1"/>
  <c r="G35" i="14" a="1"/>
  <c r="G35" i="14" s="1"/>
  <c r="I35" i="14" s="1"/>
  <c r="F4" i="14" a="1"/>
  <c r="F4" i="14" s="1"/>
  <c r="H4" i="14" s="1"/>
  <c r="G61" i="14" a="1"/>
  <c r="G61" i="14" s="1"/>
  <c r="I61" i="14" s="1"/>
  <c r="F67" i="14" a="1"/>
  <c r="F67" i="14" s="1"/>
  <c r="H67" i="14" s="1"/>
  <c r="G68" i="14" a="1"/>
  <c r="G68" i="14" s="1"/>
  <c r="I68" i="14" s="1"/>
  <c r="F32" i="14" a="1"/>
  <c r="F32" i="14" s="1"/>
  <c r="H32" i="14" s="1"/>
  <c r="F15" i="14" a="1"/>
  <c r="F15" i="14" s="1"/>
  <c r="G10" i="14" a="1"/>
  <c r="G10" i="14" s="1"/>
  <c r="I10" i="14" s="1"/>
  <c r="F45" i="14" a="1"/>
  <c r="F45" i="14" s="1"/>
  <c r="H45" i="14" s="1"/>
  <c r="G7" i="14" a="1"/>
  <c r="G7" i="14" s="1"/>
  <c r="I7" i="14" s="1"/>
  <c r="F69" i="14" a="1"/>
  <c r="F69" i="14" s="1"/>
  <c r="H69" i="14" s="1"/>
  <c r="G46" i="14" a="1"/>
  <c r="G46" i="14" s="1"/>
  <c r="I46" i="14" s="1"/>
  <c r="F59" i="14" a="1"/>
  <c r="F59" i="14" s="1"/>
  <c r="H59" i="14" s="1"/>
  <c r="F23" i="14" a="1"/>
  <c r="F23" i="14" s="1"/>
  <c r="H23" i="14" s="1"/>
  <c r="G39" i="14" a="1"/>
  <c r="G39" i="14" s="1"/>
  <c r="I39" i="14" s="1"/>
  <c r="G47" i="14" a="1"/>
  <c r="G47" i="14" s="1"/>
  <c r="I47" i="14" s="1"/>
  <c r="G26" i="14" a="1"/>
  <c r="G26" i="14" s="1"/>
  <c r="I26" i="14" s="1"/>
  <c r="G34" i="14" a="1"/>
  <c r="G34" i="14" s="1"/>
  <c r="I34" i="14" s="1"/>
  <c r="F20" i="14" a="1"/>
  <c r="F20" i="14" s="1"/>
  <c r="F12" i="14" a="1"/>
  <c r="F12" i="14" s="1"/>
  <c r="H12" i="14" s="1"/>
  <c r="G42" i="14" a="1"/>
  <c r="G42" i="14" s="1"/>
  <c r="I42" i="14" s="1"/>
  <c r="F14" i="14" a="1"/>
  <c r="F14" i="14" s="1"/>
  <c r="H14" i="14" s="1"/>
  <c r="F39" i="14" a="1"/>
  <c r="F39" i="14" s="1"/>
  <c r="H39" i="14" s="1"/>
  <c r="G36" i="14" a="1"/>
  <c r="G36" i="14" s="1"/>
  <c r="I36" i="14" s="1"/>
  <c r="F18" i="14" a="1"/>
  <c r="F18" i="14" s="1"/>
  <c r="H18" i="14" s="1"/>
  <c r="F30" i="14" a="1"/>
  <c r="F30" i="14" s="1"/>
  <c r="H30" i="14" s="1"/>
  <c r="G56" i="14" a="1"/>
  <c r="G56" i="14" s="1"/>
  <c r="I56" i="14" s="1"/>
  <c r="F52" i="14" a="1"/>
  <c r="F52" i="14" s="1"/>
  <c r="H52" i="14" s="1"/>
  <c r="G49" i="14" a="1"/>
  <c r="G49" i="14" s="1"/>
  <c r="I49" i="14" s="1"/>
  <c r="F68" i="14" a="1"/>
  <c r="F68" i="14" s="1"/>
  <c r="H68" i="14" s="1"/>
  <c r="F62" i="14" a="1"/>
  <c r="F62" i="14" s="1"/>
  <c r="H62" i="14" s="1"/>
  <c r="G21" i="14" a="1"/>
  <c r="G21" i="14" s="1"/>
  <c r="I21" i="14" s="1"/>
  <c r="F38" i="14" a="1"/>
  <c r="F38" i="14" s="1"/>
  <c r="H38" i="14" s="1"/>
  <c r="F71" i="14" a="1"/>
  <c r="F71" i="14" s="1"/>
  <c r="H71" i="14" s="1"/>
  <c r="F61" i="14" a="1"/>
  <c r="F61" i="14" s="1"/>
  <c r="H61" i="14" s="1"/>
  <c r="F56" i="14" a="1"/>
  <c r="F56" i="14" s="1"/>
  <c r="H56" i="14" s="1"/>
  <c r="G6" i="14" a="1"/>
  <c r="G6" i="14" s="1"/>
  <c r="I6" i="14" s="1"/>
  <c r="G11" i="14" a="1"/>
  <c r="G11" i="14" s="1"/>
  <c r="I11" i="14" s="1"/>
  <c r="F55" i="14" a="1"/>
  <c r="F55" i="14" s="1"/>
  <c r="H55" i="14" s="1"/>
  <c r="G63" i="14" a="1"/>
  <c r="G63" i="14" s="1"/>
  <c r="I63" i="14" s="1"/>
  <c r="F60" i="14" a="1"/>
  <c r="F60" i="14" s="1"/>
  <c r="F50" i="14" a="1"/>
  <c r="F50" i="14" s="1"/>
  <c r="H50" i="14" s="1"/>
  <c r="G37" i="14" a="1"/>
  <c r="G37" i="14" s="1"/>
  <c r="I37" i="14" s="1"/>
  <c r="F31" i="14" a="1"/>
  <c r="F31" i="14" s="1"/>
  <c r="H31" i="14" s="1"/>
  <c r="F33" i="14" a="1"/>
  <c r="F33" i="14" s="1"/>
  <c r="H33" i="14" s="1"/>
  <c r="G45" i="14" a="1"/>
  <c r="G45" i="14" s="1"/>
  <c r="I45" i="14" s="1"/>
  <c r="F26" i="14" a="1"/>
  <c r="F26" i="14" s="1"/>
  <c r="H26" i="14" s="1"/>
  <c r="F9" i="14" a="1"/>
  <c r="F9" i="14" s="1"/>
  <c r="H9" i="14" s="1"/>
  <c r="G58" i="14" a="1"/>
  <c r="G58" i="14" s="1"/>
  <c r="I58" i="14" s="1"/>
  <c r="G12" i="14" a="1"/>
  <c r="G12" i="14" s="1"/>
  <c r="I12" i="14" s="1"/>
  <c r="F63" i="14" a="1"/>
  <c r="F63" i="14" s="1"/>
  <c r="H63" i="14" s="1"/>
  <c r="G24" i="14" a="1"/>
  <c r="G24" i="14" s="1"/>
  <c r="I24" i="14" s="1"/>
  <c r="G28" i="14" a="1"/>
  <c r="G28" i="14" s="1"/>
  <c r="I28" i="14" s="1"/>
  <c r="F41" i="14" a="1"/>
  <c r="F41" i="14" s="1"/>
  <c r="H41" i="14" s="1"/>
  <c r="G17" i="14" a="1"/>
  <c r="G17" i="14" s="1"/>
  <c r="I17" i="14" s="1"/>
  <c r="F65" i="14" a="1"/>
  <c r="F65" i="14" s="1"/>
  <c r="H65" i="14" s="1"/>
  <c r="F66" i="14" a="1"/>
  <c r="F66" i="14" s="1"/>
  <c r="H66" i="14" s="1"/>
  <c r="G18" i="14" a="1"/>
  <c r="G18" i="14" s="1"/>
  <c r="I18" i="14" s="1"/>
  <c r="F11" i="14" a="1"/>
  <c r="F11" i="14" s="1"/>
  <c r="H11" i="14" s="1"/>
  <c r="G50" i="14" a="1"/>
  <c r="G50" i="14" s="1"/>
  <c r="I50" i="14" s="1"/>
  <c r="F7" i="14" a="1"/>
  <c r="F7" i="14" s="1"/>
  <c r="H7" i="14" s="1"/>
  <c r="F10" i="14" a="1"/>
  <c r="F10" i="14" s="1"/>
  <c r="H10" i="14" s="1"/>
  <c r="F17" i="14" a="1"/>
  <c r="F17" i="14" s="1"/>
  <c r="H17" i="14" s="1"/>
  <c r="G57" i="14" a="1"/>
  <c r="G57" i="14" s="1"/>
  <c r="I57" i="14" s="1"/>
  <c r="G67" i="14" a="1"/>
  <c r="G67" i="14" s="1"/>
  <c r="I67" i="14" s="1"/>
  <c r="F27" i="14" a="1"/>
  <c r="F27" i="14" s="1"/>
  <c r="H27" i="14" s="1"/>
  <c r="G23" i="14" a="1"/>
  <c r="G23" i="14" s="1"/>
  <c r="I23" i="14" s="1"/>
  <c r="G9" i="14" a="1"/>
  <c r="G9" i="14" s="1"/>
  <c r="I9" i="14" s="1"/>
  <c r="G14" i="14" a="1"/>
  <c r="G14" i="14" s="1"/>
  <c r="I14" i="14" s="1"/>
  <c r="G3" i="14" a="1"/>
  <c r="G3" i="14" s="1"/>
  <c r="I3" i="14" s="1"/>
  <c r="G27" i="14" a="1"/>
  <c r="G27" i="14" s="1"/>
  <c r="I27" i="14" s="1"/>
  <c r="G48" i="14" a="1"/>
  <c r="G48" i="14" s="1"/>
  <c r="I48" i="14" s="1"/>
  <c r="G62" i="14" a="1"/>
  <c r="G62" i="14" s="1"/>
  <c r="I62" i="14" s="1"/>
  <c r="F44" i="14" a="1"/>
  <c r="F44" i="14" s="1"/>
  <c r="H44" i="14" s="1"/>
  <c r="F21" i="14" a="1"/>
  <c r="F21" i="14" s="1"/>
  <c r="H21" i="14" s="1"/>
  <c r="F35" i="14" a="1"/>
  <c r="F35" i="14" s="1"/>
  <c r="H35" i="14" s="1"/>
  <c r="G71" i="14" a="1"/>
  <c r="G71" i="14" s="1"/>
  <c r="I71" i="14" s="1"/>
  <c r="G25" i="14" a="1"/>
  <c r="G25" i="14" s="1"/>
  <c r="I25" i="14" s="1"/>
  <c r="G59" i="14" a="1"/>
  <c r="G59" i="14" s="1"/>
  <c r="I59" i="14" s="1"/>
  <c r="G32" i="14" a="1"/>
  <c r="G32" i="14" s="1"/>
  <c r="I32" i="14" s="1"/>
  <c r="G31" i="14" a="1"/>
  <c r="G31" i="14" s="1"/>
  <c r="I31" i="14" s="1"/>
  <c r="F47" i="14" a="1"/>
  <c r="F47" i="14" s="1"/>
  <c r="H47" i="14" s="1"/>
  <c r="G70" i="14" a="1"/>
  <c r="G70" i="14" s="1"/>
  <c r="I70" i="14" s="1"/>
  <c r="F51" i="14" a="1"/>
  <c r="F51" i="14" s="1"/>
  <c r="H51" i="14" s="1"/>
  <c r="G13" i="14" a="1"/>
  <c r="G13" i="14" s="1"/>
  <c r="I13" i="14" s="1"/>
  <c r="G8" i="14" a="1"/>
  <c r="G8" i="14" s="1"/>
  <c r="I8" i="14" s="1"/>
  <c r="G44" i="14" a="1"/>
  <c r="G44" i="14" s="1"/>
  <c r="I44" i="14" s="1"/>
  <c r="F6" i="14" a="1"/>
  <c r="F6" i="14" s="1"/>
  <c r="H6" i="14" s="1"/>
  <c r="F36" i="14" a="1"/>
  <c r="F36" i="14" s="1"/>
  <c r="H36" i="14" s="1"/>
  <c r="G55" i="14" a="1"/>
  <c r="G55" i="14" s="1"/>
  <c r="I55" i="14" s="1"/>
  <c r="F48" i="14" a="1"/>
  <c r="F48" i="14" s="1"/>
  <c r="H48" i="14" s="1"/>
  <c r="G64" i="14" a="1"/>
  <c r="G64" i="14" s="1"/>
  <c r="I64" i="14" s="1"/>
  <c r="G54" i="14" a="1"/>
  <c r="G54" i="14" s="1"/>
  <c r="I54" i="14" s="1"/>
  <c r="F5" i="14" a="1"/>
  <c r="F5" i="14" s="1"/>
  <c r="H5" i="14" s="1"/>
  <c r="G22" i="14" a="1"/>
  <c r="G22" i="14" s="1"/>
  <c r="I22" i="14" s="1"/>
  <c r="F42" i="14" a="1"/>
  <c r="F42" i="14" s="1"/>
  <c r="H42" i="14" s="1"/>
  <c r="F34" i="14" a="1"/>
  <c r="F34" i="14" s="1"/>
  <c r="H34" i="14" s="1"/>
  <c r="F43" i="14" a="1"/>
  <c r="F43" i="14" s="1"/>
  <c r="H43" i="14" s="1"/>
  <c r="G20" i="14" a="1"/>
  <c r="G20" i="14" s="1"/>
  <c r="I20" i="14" s="1"/>
  <c r="G53" i="14" a="1"/>
  <c r="G53" i="14" s="1"/>
  <c r="I53" i="14" s="1"/>
  <c r="G52" i="14" a="1"/>
  <c r="G52" i="14" s="1"/>
  <c r="I52" i="14" s="1"/>
  <c r="G43" i="14" a="1"/>
  <c r="G43" i="14" s="1"/>
  <c r="I43" i="14" s="1"/>
  <c r="F46" i="14" a="1"/>
  <c r="F46" i="14" s="1"/>
  <c r="H46" i="14" s="1"/>
  <c r="G4" i="14" a="1"/>
  <c r="G4" i="14" s="1"/>
  <c r="I4" i="14" s="1"/>
  <c r="G60" i="14" a="1"/>
  <c r="G60" i="14" s="1"/>
  <c r="I60" i="14" s="1"/>
  <c r="F70" i="14" a="1"/>
  <c r="F70" i="14" s="1"/>
  <c r="H70" i="14" s="1"/>
  <c r="G5" i="14" a="1"/>
  <c r="G5" i="14" s="1"/>
  <c r="I5" i="14" s="1"/>
  <c r="G66" i="14" a="1"/>
  <c r="G66" i="14" s="1"/>
  <c r="I66" i="14" s="1"/>
  <c r="G69" i="14" a="1"/>
  <c r="G69" i="14" s="1"/>
  <c r="I69" i="14" s="1"/>
  <c r="F29" i="14" a="1"/>
  <c r="F29" i="14" s="1"/>
  <c r="H29" i="14" s="1"/>
  <c r="F64" i="14" a="1"/>
  <c r="F64" i="14" s="1"/>
  <c r="H64" i="14" s="1"/>
  <c r="F8" i="14" a="1"/>
  <c r="F8" i="14" s="1"/>
  <c r="H8" i="14" s="1"/>
  <c r="F53" i="14" a="1"/>
  <c r="F53" i="14" s="1"/>
  <c r="H53" i="14" s="1"/>
  <c r="G65" i="14" a="1"/>
  <c r="G65" i="14" s="1"/>
  <c r="I65" i="14" s="1"/>
  <c r="F24" i="14" a="1"/>
  <c r="F24" i="14" s="1"/>
  <c r="H24" i="14" s="1"/>
  <c r="G29" i="14" a="1"/>
  <c r="G29" i="14" s="1"/>
  <c r="I29" i="14" s="1"/>
  <c r="F13" i="14" a="1"/>
  <c r="F13" i="14" s="1"/>
  <c r="H13" i="14" s="1"/>
  <c r="G51" i="14" a="1"/>
  <c r="G51" i="14" s="1"/>
  <c r="I51" i="14" s="1"/>
  <c r="F49" i="14" a="1"/>
  <c r="F49" i="14" s="1"/>
  <c r="H49" i="14" s="1"/>
  <c r="F16" i="14" a="1"/>
  <c r="F16" i="14" s="1"/>
  <c r="H16" i="14" s="1"/>
  <c r="G38" i="14" a="1"/>
  <c r="G38" i="14" s="1"/>
  <c r="I38" i="14" s="1"/>
  <c r="F58" i="14" a="1"/>
  <c r="F58" i="14" s="1"/>
  <c r="H58" i="14" s="1"/>
  <c r="F57" i="14" a="1"/>
  <c r="F57" i="14" s="1"/>
  <c r="H57" i="14" s="1"/>
  <c r="F25" i="14" a="1"/>
  <c r="F25" i="14" s="1"/>
  <c r="H25" i="14" s="1"/>
  <c r="F28" i="14" a="1"/>
  <c r="F28" i="14" s="1"/>
  <c r="H28" i="14" s="1"/>
  <c r="G30" i="14" a="1"/>
  <c r="G30" i="14" s="1"/>
  <c r="I30" i="14" s="1"/>
  <c r="G33" i="14" a="1"/>
  <c r="G33" i="14" s="1"/>
  <c r="I33" i="14" s="1"/>
  <c r="F3" i="14" a="1"/>
  <c r="F3" i="14" s="1"/>
  <c r="H3" i="14" s="1"/>
  <c r="H15" i="14"/>
  <c r="H40" i="14"/>
  <c r="H60" i="14"/>
  <c r="H20" i="14"/>
  <c r="BA4" i="20" a="1"/>
  <c r="BA4" i="20" s="1"/>
  <c r="BA5" i="20" s="1"/>
  <c r="BG4" i="4" a="1"/>
  <c r="BG4" i="4" s="1"/>
  <c r="BG5" i="4" s="1"/>
  <c r="BD4" i="4" a="1"/>
  <c r="BD4" i="4" s="1"/>
  <c r="BD5" i="4" s="1"/>
  <c r="AY4" i="4" a="1"/>
  <c r="AY4" i="4" s="1"/>
  <c r="AY5" i="4" s="1"/>
  <c r="BJ4" i="20" a="1"/>
  <c r="BJ4" i="20" s="1"/>
  <c r="BJ5" i="20" s="1"/>
  <c r="Q3" i="3" a="1"/>
  <c r="Q3" i="3" s="1"/>
  <c r="BE4" i="4" a="1"/>
  <c r="BE4" i="4" s="1"/>
  <c r="BE5" i="4" s="1"/>
  <c r="BC4" i="20" a="1"/>
  <c r="BC4" i="20" s="1"/>
  <c r="BC5" i="20" s="1"/>
  <c r="BK4" i="20" a="1"/>
  <c r="BK4" i="20" s="1"/>
  <c r="BK5" i="20" s="1"/>
  <c r="BF4" i="4" a="1"/>
  <c r="BF4" i="4" s="1"/>
  <c r="BF5" i="4" s="1"/>
  <c r="BH4" i="20" a="1"/>
  <c r="BH4" i="20" s="1"/>
  <c r="BH5" i="20" s="1"/>
  <c r="BH4" i="4" a="1"/>
  <c r="BH4" i="4" s="1"/>
  <c r="BH5" i="4" s="1"/>
  <c r="AZ4" i="4" a="1"/>
  <c r="AZ4" i="4" s="1"/>
  <c r="AZ5" i="4" s="1"/>
  <c r="BB4" i="4" a="1"/>
  <c r="BB4" i="4" s="1"/>
  <c r="BB5" i="4" s="1"/>
  <c r="BB4" i="20" a="1"/>
  <c r="BB4" i="20" s="1"/>
  <c r="BB5" i="20" s="1"/>
  <c r="AZ4" i="20" a="1"/>
  <c r="AZ4" i="20" s="1"/>
  <c r="AZ5" i="20" s="1"/>
  <c r="BI4" i="20" a="1"/>
  <c r="BI4" i="20" s="1"/>
  <c r="BI5" i="20" s="1"/>
  <c r="BD4" i="20" a="1"/>
  <c r="BD4" i="20" s="1"/>
  <c r="BD5" i="20" s="1"/>
  <c r="BC4" i="4" a="1"/>
  <c r="BC4" i="4" s="1"/>
  <c r="BC5" i="4" s="1"/>
  <c r="BA4" i="4" a="1"/>
  <c r="BA4" i="4" s="1"/>
  <c r="BA5" i="4" s="1"/>
  <c r="BF4" i="20" a="1"/>
  <c r="BF4" i="20" s="1"/>
  <c r="BF5" i="20" s="1"/>
  <c r="BJ4" i="4" a="1"/>
  <c r="BJ4" i="4" s="1"/>
  <c r="BJ5" i="4" s="1"/>
  <c r="BE4" i="20" a="1"/>
  <c r="BE4" i="20" s="1"/>
  <c r="BE5" i="20" s="1"/>
  <c r="H54" i="7"/>
  <c r="H19" i="3"/>
  <c r="H51" i="7"/>
  <c r="H37" i="7"/>
  <c r="H68" i="7"/>
  <c r="H22" i="7"/>
  <c r="H59" i="7"/>
  <c r="H41" i="7"/>
  <c r="H35" i="7"/>
  <c r="H6" i="7"/>
  <c r="H14" i="7"/>
  <c r="H12" i="7"/>
  <c r="G37" i="3" a="1"/>
  <c r="G37" i="3" s="1"/>
  <c r="I37" i="3" s="1"/>
  <c r="G13" i="3" a="1"/>
  <c r="G13" i="3" s="1"/>
  <c r="DQ2" i="4" s="1"/>
  <c r="F13" i="3" a="1"/>
  <c r="F13" i="3" s="1"/>
  <c r="H13" i="3" s="1"/>
  <c r="DR2" i="4" s="1"/>
  <c r="F9" i="3" a="1"/>
  <c r="F9" i="3" s="1"/>
  <c r="H9" i="3" s="1"/>
  <c r="G12" i="3" a="1"/>
  <c r="G12" i="3" s="1"/>
  <c r="I12" i="3" s="1"/>
  <c r="G25" i="3" a="1"/>
  <c r="G25" i="3" s="1"/>
  <c r="I25" i="3" s="1"/>
  <c r="F22" i="3" a="1"/>
  <c r="F22" i="3" s="1"/>
  <c r="H22" i="3" s="1"/>
  <c r="F20" i="3" a="1"/>
  <c r="F20" i="3" s="1"/>
  <c r="H20" i="3" s="1"/>
  <c r="F17" i="3" a="1"/>
  <c r="F17" i="3" s="1"/>
  <c r="H17" i="3" s="1"/>
  <c r="G17" i="3" a="1"/>
  <c r="G17" i="3" s="1"/>
  <c r="I17" i="3" s="1"/>
  <c r="G24" i="3" a="1"/>
  <c r="G24" i="3" s="1"/>
  <c r="I24" i="3" s="1"/>
  <c r="G32" i="3" a="1"/>
  <c r="G32" i="3" s="1"/>
  <c r="I32" i="3" s="1"/>
  <c r="G44" i="3" a="1"/>
  <c r="G44" i="3" s="1"/>
  <c r="I44" i="3" s="1"/>
  <c r="F14" i="3" a="1"/>
  <c r="F14" i="3" s="1"/>
  <c r="H14" i="3" s="1"/>
  <c r="G47" i="3" a="1"/>
  <c r="G47" i="3" s="1"/>
  <c r="I47" i="3" s="1"/>
  <c r="F5" i="3" a="1"/>
  <c r="F5" i="3" s="1"/>
  <c r="H5" i="3" s="1"/>
  <c r="F25" i="3" a="1"/>
  <c r="F25" i="3" s="1"/>
  <c r="H25" i="3" s="1"/>
  <c r="G5" i="3" a="1"/>
  <c r="G5" i="3" s="1"/>
  <c r="I5" i="3" s="1"/>
  <c r="F37" i="3" a="1"/>
  <c r="F37" i="3" s="1"/>
  <c r="H37" i="3" s="1"/>
  <c r="G9" i="3" a="1"/>
  <c r="G9" i="3" s="1"/>
  <c r="I9" i="3" s="1"/>
  <c r="G19" i="3" a="1"/>
  <c r="G19" i="3" s="1"/>
  <c r="I19" i="3" s="1"/>
  <c r="F30" i="3" a="1"/>
  <c r="F30" i="3" s="1"/>
  <c r="H30" i="3" s="1"/>
  <c r="G40" i="3" a="1"/>
  <c r="G40" i="3" s="1"/>
  <c r="I40" i="3" s="1"/>
  <c r="F32" i="3" a="1"/>
  <c r="F32" i="3" s="1"/>
  <c r="H32" i="3" s="1"/>
  <c r="F35" i="3" a="1"/>
  <c r="F35" i="3" s="1"/>
  <c r="H35" i="3" s="1"/>
  <c r="F47" i="3" a="1"/>
  <c r="F47" i="3" s="1"/>
  <c r="H47" i="3" s="1"/>
  <c r="F40" i="3" a="1"/>
  <c r="F40" i="3" s="1"/>
  <c r="H40" i="3" s="1"/>
  <c r="F36" i="3" a="1"/>
  <c r="F36" i="3" s="1"/>
  <c r="H36" i="3" s="1"/>
  <c r="G14" i="3" a="1"/>
  <c r="G14" i="3" s="1"/>
  <c r="I14" i="3" s="1"/>
  <c r="F38" i="3" a="1"/>
  <c r="F38" i="3" s="1"/>
  <c r="H38" i="3" s="1"/>
  <c r="G6" i="3" a="1"/>
  <c r="G6" i="3" s="1"/>
  <c r="I6" i="3" s="1"/>
  <c r="G15" i="3" a="1"/>
  <c r="G15" i="3" s="1"/>
  <c r="I15" i="3" s="1"/>
  <c r="G28" i="3" a="1"/>
  <c r="G28" i="3" s="1"/>
  <c r="I28" i="3" s="1"/>
  <c r="F7" i="3" a="1"/>
  <c r="F7" i="3" s="1"/>
  <c r="H7" i="3" s="1"/>
  <c r="F46" i="3" a="1"/>
  <c r="F46" i="3" s="1"/>
  <c r="H46" i="3" s="1"/>
  <c r="G22" i="3" a="1"/>
  <c r="G22" i="3" s="1"/>
  <c r="I22" i="3" s="1"/>
  <c r="F15" i="3" a="1"/>
  <c r="F15" i="3" s="1"/>
  <c r="H15" i="3" s="1"/>
  <c r="F33" i="3" a="1"/>
  <c r="F33" i="3" s="1"/>
  <c r="H33" i="3" s="1"/>
  <c r="F39" i="3" a="1"/>
  <c r="F39" i="3" s="1"/>
  <c r="H39" i="3" s="1"/>
  <c r="F44" i="3" a="1"/>
  <c r="F44" i="3" s="1"/>
  <c r="H44" i="3" s="1"/>
  <c r="F8" i="3" a="1"/>
  <c r="F8" i="3" s="1"/>
  <c r="H8" i="3" s="1"/>
  <c r="G8" i="3" a="1"/>
  <c r="G8" i="3" s="1"/>
  <c r="I8" i="3" s="1"/>
  <c r="G41" i="3" a="1"/>
  <c r="G41" i="3" s="1"/>
  <c r="I41" i="3" s="1"/>
  <c r="F34" i="3" a="1"/>
  <c r="F34" i="3" s="1"/>
  <c r="H34" i="3" s="1"/>
  <c r="F12" i="3" a="1"/>
  <c r="F12" i="3" s="1"/>
  <c r="H12" i="3" s="1"/>
  <c r="G4" i="3" a="1"/>
  <c r="G4" i="3" s="1"/>
  <c r="I4" i="3" s="1"/>
  <c r="F21" i="3" a="1"/>
  <c r="F21" i="3" s="1"/>
  <c r="H21" i="3" s="1"/>
  <c r="G31" i="3" a="1"/>
  <c r="G31" i="3" s="1"/>
  <c r="I31" i="3" s="1"/>
  <c r="G38" i="3" a="1"/>
  <c r="G38" i="3" s="1"/>
  <c r="I38" i="3" s="1"/>
  <c r="F11" i="3" a="1"/>
  <c r="F11" i="3" s="1"/>
  <c r="H11" i="3" s="1"/>
  <c r="G7" i="3" a="1"/>
  <c r="G7" i="3" s="1"/>
  <c r="I7" i="3" s="1"/>
  <c r="G35" i="3" a="1"/>
  <c r="G35" i="3" s="1"/>
  <c r="I35" i="3" s="1"/>
  <c r="F43" i="3" a="1"/>
  <c r="F43" i="3" s="1"/>
  <c r="H43" i="3" s="1"/>
  <c r="G29" i="3" a="1"/>
  <c r="G29" i="3" s="1"/>
  <c r="I29" i="3" s="1"/>
  <c r="F23" i="3" a="1"/>
  <c r="F23" i="3" s="1"/>
  <c r="H23" i="3" s="1"/>
  <c r="G34" i="3" a="1"/>
  <c r="G34" i="3" s="1"/>
  <c r="I34" i="3" s="1"/>
  <c r="F18" i="3" a="1"/>
  <c r="F18" i="3" s="1"/>
  <c r="H18" i="3" s="1"/>
  <c r="G48" i="3" a="1"/>
  <c r="G48" i="3" s="1"/>
  <c r="I48" i="3" s="1"/>
  <c r="G21" i="3" a="1"/>
  <c r="G21" i="3" s="1"/>
  <c r="I21" i="3" s="1"/>
  <c r="G23" i="3" a="1"/>
  <c r="G23" i="3" s="1"/>
  <c r="I23" i="3" s="1"/>
  <c r="F24" i="3" a="1"/>
  <c r="F24" i="3" s="1"/>
  <c r="H24" i="3" s="1"/>
  <c r="F42" i="3" a="1"/>
  <c r="F42" i="3" s="1"/>
  <c r="H42" i="3" s="1"/>
  <c r="F6" i="3" a="1"/>
  <c r="F6" i="3" s="1"/>
  <c r="H6" i="3" s="1"/>
  <c r="G46" i="3" a="1"/>
  <c r="G46" i="3" s="1"/>
  <c r="I46" i="3" s="1"/>
  <c r="G27" i="3" a="1"/>
  <c r="G27" i="3" s="1"/>
  <c r="I27" i="3" s="1"/>
  <c r="F28" i="3" a="1"/>
  <c r="F28" i="3" s="1"/>
  <c r="H28" i="3" s="1"/>
  <c r="F29" i="3" a="1"/>
  <c r="F29" i="3" s="1"/>
  <c r="H29" i="3" s="1"/>
  <c r="F26" i="3" a="1"/>
  <c r="F26" i="3" s="1"/>
  <c r="H26" i="3" s="1"/>
  <c r="G43" i="3" a="1"/>
  <c r="G43" i="3" s="1"/>
  <c r="I43" i="3" s="1"/>
  <c r="G26" i="3" a="1"/>
  <c r="G26" i="3" s="1"/>
  <c r="I26" i="3" s="1"/>
  <c r="F16" i="3" a="1"/>
  <c r="F16" i="3" s="1"/>
  <c r="H16" i="3" s="1"/>
  <c r="F41" i="3" a="1"/>
  <c r="F41" i="3" s="1"/>
  <c r="H41" i="3" s="1"/>
  <c r="G20" i="3" a="1"/>
  <c r="G20" i="3" s="1"/>
  <c r="I20" i="3" s="1"/>
  <c r="F27" i="3" a="1"/>
  <c r="F27" i="3" s="1"/>
  <c r="H27" i="3" s="1"/>
  <c r="G39" i="3" a="1"/>
  <c r="G39" i="3" s="1"/>
  <c r="I39" i="3" s="1"/>
  <c r="G16" i="3" a="1"/>
  <c r="G16" i="3" s="1"/>
  <c r="I16" i="3" s="1"/>
  <c r="G30" i="3" a="1"/>
  <c r="G30" i="3" s="1"/>
  <c r="I30" i="3" s="1"/>
  <c r="G33" i="3" a="1"/>
  <c r="G33" i="3" s="1"/>
  <c r="I33" i="3" s="1"/>
  <c r="G36" i="3" a="1"/>
  <c r="G36" i="3" s="1"/>
  <c r="I36" i="3" s="1"/>
  <c r="G11" i="3" a="1"/>
  <c r="G11" i="3" s="1"/>
  <c r="I11" i="3" s="1"/>
  <c r="F10" i="3" a="1"/>
  <c r="F10" i="3" s="1"/>
  <c r="H10" i="3" s="1"/>
  <c r="G42" i="3" a="1"/>
  <c r="G42" i="3" s="1"/>
  <c r="I42" i="3" s="1"/>
  <c r="G45" i="3" a="1"/>
  <c r="G45" i="3" s="1"/>
  <c r="I45" i="3" s="1"/>
  <c r="F31" i="3" a="1"/>
  <c r="F31" i="3" s="1"/>
  <c r="H31" i="3" s="1"/>
  <c r="F48" i="3" a="1"/>
  <c r="F48" i="3" s="1"/>
  <c r="H48" i="3" s="1"/>
  <c r="F45" i="3" a="1"/>
  <c r="F45" i="3" s="1"/>
  <c r="H45" i="3" s="1"/>
  <c r="G10" i="3" a="1"/>
  <c r="G10" i="3" s="1"/>
  <c r="I10" i="3" s="1"/>
  <c r="G18" i="3" a="1"/>
  <c r="G18" i="3" s="1"/>
  <c r="I18" i="3" s="1"/>
  <c r="F4" i="3" a="1"/>
  <c r="F4" i="3" s="1"/>
  <c r="H4" i="3" s="1"/>
  <c r="G38" i="6" a="1"/>
  <c r="G38" i="6" s="1"/>
  <c r="I38" i="6" s="1"/>
  <c r="G30" i="6" a="1"/>
  <c r="G30" i="6" s="1"/>
  <c r="I30" i="6" s="1"/>
  <c r="F56" i="6" a="1"/>
  <c r="F56" i="6" s="1"/>
  <c r="H56" i="6" s="1"/>
  <c r="G4" i="6" a="1"/>
  <c r="G4" i="6" s="1"/>
  <c r="I4" i="6" s="1"/>
  <c r="F16" i="6" a="1"/>
  <c r="F16" i="6" s="1"/>
  <c r="H16" i="6" s="1"/>
  <c r="F44" i="6" a="1"/>
  <c r="F44" i="6" s="1"/>
  <c r="H44" i="6" s="1"/>
  <c r="F13" i="6" a="1"/>
  <c r="F13" i="6" s="1"/>
  <c r="H13" i="6" s="1"/>
  <c r="DQ2" i="8" s="1"/>
  <c r="H18" i="7"/>
  <c r="G53" i="6" a="1"/>
  <c r="G53" i="6" s="1"/>
  <c r="I53" i="6" s="1"/>
  <c r="H42" i="7"/>
  <c r="H60" i="7"/>
  <c r="F65" i="6" a="1"/>
  <c r="F65" i="6" s="1"/>
  <c r="H65" i="6" s="1"/>
  <c r="H25" i="7"/>
  <c r="H45" i="7"/>
  <c r="F45" i="6" a="1"/>
  <c r="F45" i="6" s="1"/>
  <c r="H45" i="6" s="1"/>
  <c r="H34" i="7"/>
  <c r="H61" i="7"/>
  <c r="H52" i="7"/>
  <c r="H39" i="7"/>
  <c r="H66" i="7"/>
  <c r="H15" i="7"/>
  <c r="F64" i="6" a="1"/>
  <c r="F64" i="6" s="1"/>
  <c r="H64" i="6" s="1"/>
  <c r="F12" i="6" a="1"/>
  <c r="F12" i="6" s="1"/>
  <c r="H12" i="6" s="1"/>
  <c r="F24" i="6" a="1"/>
  <c r="F24" i="6" s="1"/>
  <c r="H24" i="6" s="1"/>
  <c r="G69" i="6" a="1"/>
  <c r="G69" i="6" s="1"/>
  <c r="I69" i="6" s="1"/>
  <c r="F25" i="6" a="1"/>
  <c r="F25" i="6" s="1"/>
  <c r="H25" i="6" s="1"/>
  <c r="F33" i="6" a="1"/>
  <c r="F33" i="6" s="1"/>
  <c r="H33" i="6" s="1"/>
  <c r="G46" i="6" a="1"/>
  <c r="G46" i="6" s="1"/>
  <c r="I46" i="6" s="1"/>
  <c r="F18" i="6" a="1"/>
  <c r="F18" i="6" s="1"/>
  <c r="H18" i="6" s="1"/>
  <c r="F54" i="6" a="1"/>
  <c r="F54" i="6" s="1"/>
  <c r="H54" i="6" s="1"/>
  <c r="G33" i="6" a="1"/>
  <c r="G33" i="6" s="1"/>
  <c r="I33" i="6" s="1"/>
  <c r="F10" i="6" a="1"/>
  <c r="F10" i="6" s="1"/>
  <c r="H10" i="6" s="1"/>
  <c r="G32" i="6" a="1"/>
  <c r="G32" i="6" s="1"/>
  <c r="I32" i="6" s="1"/>
  <c r="F15" i="6" a="1"/>
  <c r="F15" i="6" s="1"/>
  <c r="H15" i="6" s="1"/>
  <c r="G34" i="6" a="1"/>
  <c r="G34" i="6" s="1"/>
  <c r="I34" i="6" s="1"/>
  <c r="F47" i="6" a="1"/>
  <c r="F47" i="6" s="1"/>
  <c r="H47" i="6" s="1"/>
  <c r="G28" i="6" a="1"/>
  <c r="G28" i="6" s="1"/>
  <c r="I28" i="6" s="1"/>
  <c r="G21" i="6" a="1"/>
  <c r="G21" i="6" s="1"/>
  <c r="I21" i="6" s="1"/>
  <c r="G56" i="6" a="1"/>
  <c r="G56" i="6" s="1"/>
  <c r="I56" i="6" s="1"/>
  <c r="G63" i="6" a="1"/>
  <c r="G63" i="6" s="1"/>
  <c r="I63" i="6" s="1"/>
  <c r="F50" i="6" a="1"/>
  <c r="F50" i="6" s="1"/>
  <c r="H50" i="6" s="1"/>
  <c r="G31" i="6" a="1"/>
  <c r="G31" i="6" s="1"/>
  <c r="I31" i="6" s="1"/>
  <c r="G36" i="6" a="1"/>
  <c r="G36" i="6" s="1"/>
  <c r="I36" i="6" s="1"/>
  <c r="F34" i="6" a="1"/>
  <c r="F34" i="6" s="1"/>
  <c r="H34" i="6" s="1"/>
  <c r="G24" i="6" a="1"/>
  <c r="G24" i="6" s="1"/>
  <c r="I24" i="6" s="1"/>
  <c r="G29" i="6" a="1"/>
  <c r="G29" i="6" s="1"/>
  <c r="I29" i="6" s="1"/>
  <c r="G14" i="6" a="1"/>
  <c r="G14" i="6" s="1"/>
  <c r="I14" i="6" s="1"/>
  <c r="F26" i="6" a="1"/>
  <c r="F26" i="6" s="1"/>
  <c r="H26" i="6" s="1"/>
  <c r="G42" i="6" a="1"/>
  <c r="G42" i="6" s="1"/>
  <c r="I42" i="6" s="1"/>
  <c r="G12" i="6" a="1"/>
  <c r="G12" i="6" s="1"/>
  <c r="I12" i="6" s="1"/>
  <c r="F67" i="6" a="1"/>
  <c r="F67" i="6" s="1"/>
  <c r="H67" i="6" s="1"/>
  <c r="G64" i="6" a="1"/>
  <c r="G64" i="6" s="1"/>
  <c r="I64" i="6" s="1"/>
  <c r="G3" i="6" a="1"/>
  <c r="G3" i="6" s="1"/>
  <c r="I3" i="6" s="1"/>
  <c r="H43" i="7"/>
  <c r="H49" i="7"/>
  <c r="H5" i="7"/>
  <c r="H30" i="7"/>
  <c r="H40" i="7"/>
  <c r="H27" i="7"/>
  <c r="H57" i="7"/>
  <c r="H9" i="7"/>
  <c r="H16" i="7"/>
  <c r="H23" i="7"/>
  <c r="H44" i="7"/>
  <c r="F5" i="6" a="1"/>
  <c r="F5" i="6" s="1"/>
  <c r="H5" i="6" s="1"/>
  <c r="F7" i="6" a="1"/>
  <c r="F7" i="6" s="1"/>
  <c r="H7" i="6" s="1"/>
  <c r="F63" i="6" a="1"/>
  <c r="F63" i="6" s="1"/>
  <c r="H63" i="6" s="1"/>
  <c r="G23" i="6" a="1"/>
  <c r="G23" i="6" s="1"/>
  <c r="I23" i="6" s="1"/>
  <c r="F31" i="6" a="1"/>
  <c r="F31" i="6" s="1"/>
  <c r="H31" i="6" s="1"/>
  <c r="H65" i="7"/>
  <c r="H48" i="7"/>
  <c r="H11" i="7"/>
  <c r="H10" i="7"/>
  <c r="H46" i="7"/>
  <c r="H56" i="7"/>
  <c r="H32" i="7"/>
  <c r="H58" i="7"/>
  <c r="H26" i="7"/>
  <c r="H21" i="7"/>
  <c r="H17" i="7"/>
  <c r="H47" i="7"/>
  <c r="F71" i="6" a="1"/>
  <c r="F71" i="6" s="1"/>
  <c r="H71" i="6" s="1"/>
  <c r="G7" i="6" a="1"/>
  <c r="G7" i="6" s="1"/>
  <c r="I7" i="6" s="1"/>
  <c r="G44" i="6" a="1"/>
  <c r="G44" i="6" s="1"/>
  <c r="I44" i="6" s="1"/>
  <c r="G18" i="6" a="1"/>
  <c r="G18" i="6" s="1"/>
  <c r="I18" i="6" s="1"/>
  <c r="G25" i="6" a="1"/>
  <c r="G25" i="6" s="1"/>
  <c r="I25" i="6" s="1"/>
  <c r="H20" i="7"/>
  <c r="H29" i="7"/>
  <c r="H4" i="7"/>
  <c r="H7" i="7"/>
  <c r="H69" i="7"/>
  <c r="H19" i="7"/>
  <c r="H33" i="7"/>
  <c r="H55" i="7"/>
  <c r="H38" i="7"/>
  <c r="H53" i="7"/>
  <c r="H62" i="7"/>
  <c r="H50" i="7"/>
  <c r="H64" i="7"/>
  <c r="H3" i="7"/>
  <c r="H24" i="7"/>
  <c r="H28" i="7"/>
  <c r="H63" i="7"/>
  <c r="H31" i="7"/>
  <c r="H71" i="7"/>
  <c r="H8" i="7"/>
  <c r="H70" i="7"/>
  <c r="H67" i="7"/>
  <c r="H36" i="7"/>
  <c r="F51" i="6" a="1"/>
  <c r="F51" i="6" s="1"/>
  <c r="H51" i="6" s="1"/>
  <c r="F48" i="6" a="1"/>
  <c r="F48" i="6" s="1"/>
  <c r="H48" i="6" s="1"/>
  <c r="F30" i="6" a="1"/>
  <c r="F30" i="6" s="1"/>
  <c r="H30" i="6" s="1"/>
  <c r="F40" i="6" a="1"/>
  <c r="F40" i="6" s="1"/>
  <c r="H40" i="6" s="1"/>
  <c r="G47" i="6" a="1"/>
  <c r="G47" i="6" s="1"/>
  <c r="I47" i="6" s="1"/>
  <c r="G10" i="6" a="1"/>
  <c r="G10" i="6" s="1"/>
  <c r="I10" i="6" s="1"/>
  <c r="F69" i="6" a="1"/>
  <c r="F69" i="6" s="1"/>
  <c r="H69" i="6" s="1"/>
  <c r="G35" i="6" a="1"/>
  <c r="G35" i="6" s="1"/>
  <c r="I35" i="6" s="1"/>
  <c r="G27" i="6" a="1"/>
  <c r="G27" i="6" s="1"/>
  <c r="I27" i="6" s="1"/>
  <c r="G11" i="6" a="1"/>
  <c r="G11" i="6" s="1"/>
  <c r="I11" i="6" s="1"/>
  <c r="G26" i="6" a="1"/>
  <c r="G26" i="6" s="1"/>
  <c r="I26" i="6" s="1"/>
  <c r="G50" i="6" a="1"/>
  <c r="G50" i="6" s="1"/>
  <c r="I50" i="6" s="1"/>
  <c r="F38" i="6" a="1"/>
  <c r="F38" i="6" s="1"/>
  <c r="H38" i="6" s="1"/>
  <c r="F35" i="6" a="1"/>
  <c r="F35" i="6" s="1"/>
  <c r="H35" i="6" s="1"/>
  <c r="G54" i="6" a="1"/>
  <c r="G54" i="6" s="1"/>
  <c r="I54" i="6" s="1"/>
  <c r="G68" i="6" a="1"/>
  <c r="G68" i="6" s="1"/>
  <c r="I68" i="6" s="1"/>
  <c r="F22" i="6" a="1"/>
  <c r="F22" i="6" s="1"/>
  <c r="H22" i="6" s="1"/>
  <c r="F53" i="6" a="1"/>
  <c r="F53" i="6" s="1"/>
  <c r="H53" i="6" s="1"/>
  <c r="G52" i="6" a="1"/>
  <c r="G52" i="6" s="1"/>
  <c r="I52" i="6" s="1"/>
  <c r="F59" i="6" a="1"/>
  <c r="F59" i="6" s="1"/>
  <c r="H59" i="6" s="1"/>
  <c r="G8" i="6" a="1"/>
  <c r="G8" i="6" s="1"/>
  <c r="I8" i="6" s="1"/>
  <c r="F49" i="6" a="1"/>
  <c r="F49" i="6" s="1"/>
  <c r="H49" i="6" s="1"/>
  <c r="G16" i="6" a="1"/>
  <c r="G16" i="6" s="1"/>
  <c r="I16" i="6" s="1"/>
  <c r="F8" i="6" a="1"/>
  <c r="F8" i="6" s="1"/>
  <c r="H8" i="6" s="1"/>
  <c r="F46" i="6" a="1"/>
  <c r="F46" i="6" s="1"/>
  <c r="H46" i="6" s="1"/>
  <c r="G67" i="6" a="1"/>
  <c r="G67" i="6" s="1"/>
  <c r="I67" i="6" s="1"/>
  <c r="F41" i="6" a="1"/>
  <c r="F41" i="6" s="1"/>
  <c r="H41" i="6" s="1"/>
  <c r="F58" i="6" a="1"/>
  <c r="F58" i="6" s="1"/>
  <c r="H58" i="6" s="1"/>
  <c r="F32" i="6" a="1"/>
  <c r="F32" i="6" s="1"/>
  <c r="H32" i="6" s="1"/>
  <c r="F27" i="6" a="1"/>
  <c r="F27" i="6" s="1"/>
  <c r="H27" i="6" s="1"/>
  <c r="G22" i="6" a="1"/>
  <c r="G22" i="6" s="1"/>
  <c r="I22" i="6" s="1"/>
  <c r="F6" i="6" a="1"/>
  <c r="F6" i="6" s="1"/>
  <c r="H6" i="6" s="1"/>
  <c r="G5" i="6" a="1"/>
  <c r="G5" i="6" s="1"/>
  <c r="I5" i="6" s="1"/>
  <c r="G58" i="6" a="1"/>
  <c r="G58" i="6" s="1"/>
  <c r="I58" i="6" s="1"/>
  <c r="G17" i="6" a="1"/>
  <c r="G17" i="6" s="1"/>
  <c r="I17" i="6" s="1"/>
  <c r="F60" i="6" a="1"/>
  <c r="F60" i="6" s="1"/>
  <c r="H60" i="6" s="1"/>
  <c r="F57" i="6" a="1"/>
  <c r="F57" i="6" s="1"/>
  <c r="H57" i="6" s="1"/>
  <c r="G57" i="6" a="1"/>
  <c r="G57" i="6" s="1"/>
  <c r="I57" i="6" s="1"/>
  <c r="F29" i="6" a="1"/>
  <c r="F29" i="6" s="1"/>
  <c r="H29" i="6" s="1"/>
  <c r="F52" i="6" a="1"/>
  <c r="F52" i="6" s="1"/>
  <c r="H52" i="6" s="1"/>
  <c r="F17" i="6" a="1"/>
  <c r="F17" i="6" s="1"/>
  <c r="H17" i="6" s="1"/>
  <c r="G48" i="6" a="1"/>
  <c r="G48" i="6" s="1"/>
  <c r="I48" i="6" s="1"/>
  <c r="G9" i="6" a="1"/>
  <c r="G9" i="6" s="1"/>
  <c r="I9" i="6" s="1"/>
  <c r="G13" i="6" a="1"/>
  <c r="G13" i="6" s="1"/>
  <c r="DP2" i="8" s="1"/>
  <c r="G49" i="6" a="1"/>
  <c r="G49" i="6" s="1"/>
  <c r="I49" i="6" s="1"/>
  <c r="G39" i="6" a="1"/>
  <c r="G39" i="6" s="1"/>
  <c r="I39" i="6" s="1"/>
  <c r="G40" i="6" a="1"/>
  <c r="G40" i="6" s="1"/>
  <c r="I40" i="6" s="1"/>
  <c r="F70" i="6" a="1"/>
  <c r="F70" i="6" s="1"/>
  <c r="H70" i="6" s="1"/>
  <c r="F4" i="6" a="1"/>
  <c r="F4" i="6" s="1"/>
  <c r="H4" i="6" s="1"/>
  <c r="G65" i="6" a="1"/>
  <c r="G65" i="6" s="1"/>
  <c r="I65" i="6" s="1"/>
  <c r="F20" i="6" a="1"/>
  <c r="F20" i="6" s="1"/>
  <c r="H20" i="6" s="1"/>
  <c r="F36" i="6" a="1"/>
  <c r="F36" i="6" s="1"/>
  <c r="H36" i="6" s="1"/>
  <c r="F9" i="6" a="1"/>
  <c r="F9" i="6" s="1"/>
  <c r="H9" i="6" s="1"/>
  <c r="G62" i="6" a="1"/>
  <c r="G62" i="6" s="1"/>
  <c r="I62" i="6" s="1"/>
  <c r="G71" i="6" a="1"/>
  <c r="G71" i="6" s="1"/>
  <c r="I71" i="6" s="1"/>
  <c r="G70" i="6" a="1"/>
  <c r="G70" i="6" s="1"/>
  <c r="I70" i="6" s="1"/>
  <c r="G55" i="6" a="1"/>
  <c r="G55" i="6" s="1"/>
  <c r="I55" i="6" s="1"/>
  <c r="F14" i="6" a="1"/>
  <c r="F14" i="6" s="1"/>
  <c r="H14" i="6" s="1"/>
  <c r="G60" i="6" a="1"/>
  <c r="G60" i="6" s="1"/>
  <c r="I60" i="6" s="1"/>
  <c r="F42" i="6" a="1"/>
  <c r="F42" i="6" s="1"/>
  <c r="H42" i="6" s="1"/>
  <c r="F68" i="6" a="1"/>
  <c r="F68" i="6" s="1"/>
  <c r="H68" i="6" s="1"/>
  <c r="G59" i="6" a="1"/>
  <c r="G59" i="6" s="1"/>
  <c r="I59" i="6" s="1"/>
  <c r="F37" i="6" a="1"/>
  <c r="F37" i="6" s="1"/>
  <c r="H37" i="6" s="1"/>
  <c r="F62" i="6" a="1"/>
  <c r="F62" i="6" s="1"/>
  <c r="H62" i="6" s="1"/>
  <c r="F3" i="6" a="1"/>
  <c r="F3" i="6" s="1"/>
  <c r="H3" i="6" s="1"/>
  <c r="G45" i="6" a="1"/>
  <c r="G45" i="6" s="1"/>
  <c r="I45" i="6" s="1"/>
  <c r="F21" i="6" a="1"/>
  <c r="F21" i="6" s="1"/>
  <c r="H21" i="6" s="1"/>
  <c r="F43" i="6" a="1"/>
  <c r="F43" i="6" s="1"/>
  <c r="H43" i="6" s="1"/>
  <c r="G51" i="6" a="1"/>
  <c r="G51" i="6" s="1"/>
  <c r="I51" i="6" s="1"/>
  <c r="F11" i="6" a="1"/>
  <c r="F11" i="6" s="1"/>
  <c r="H11" i="6" s="1"/>
  <c r="G43" i="6" a="1"/>
  <c r="G43" i="6" s="1"/>
  <c r="I43" i="6" s="1"/>
  <c r="F55" i="6" a="1"/>
  <c r="F55" i="6" s="1"/>
  <c r="H55" i="6" s="1"/>
  <c r="G37" i="6" a="1"/>
  <c r="G37" i="6" s="1"/>
  <c r="I37" i="6" s="1"/>
  <c r="G20" i="6" a="1"/>
  <c r="G20" i="6" s="1"/>
  <c r="I20" i="6" s="1"/>
  <c r="F23" i="6" a="1"/>
  <c r="F23" i="6" s="1"/>
  <c r="H23" i="6" s="1"/>
  <c r="F19" i="6" a="1"/>
  <c r="F19" i="6" s="1"/>
  <c r="H19" i="6" s="1"/>
  <c r="F66" i="6" a="1"/>
  <c r="F66" i="6" s="1"/>
  <c r="H66" i="6" s="1"/>
  <c r="G19" i="6" a="1"/>
  <c r="G19" i="6" s="1"/>
  <c r="I19" i="6" s="1"/>
  <c r="F61" i="6" a="1"/>
  <c r="F61" i="6" s="1"/>
  <c r="H61" i="6" s="1"/>
  <c r="F28" i="6" a="1"/>
  <c r="F28" i="6" s="1"/>
  <c r="H28" i="6" s="1"/>
  <c r="G6" i="6" a="1"/>
  <c r="G6" i="6" s="1"/>
  <c r="I6" i="6" s="1"/>
  <c r="G41" i="6" a="1"/>
  <c r="G41" i="6" s="1"/>
  <c r="I41" i="6" s="1"/>
  <c r="G15" i="6" a="1"/>
  <c r="G15" i="6" s="1"/>
  <c r="I15" i="6" s="1"/>
  <c r="F39" i="6" a="1"/>
  <c r="F39" i="6" s="1"/>
  <c r="H39" i="6" s="1"/>
  <c r="G61" i="6" a="1"/>
  <c r="G61" i="6" s="1"/>
  <c r="I61" i="6" s="1"/>
  <c r="BP4" i="20" a="1"/>
  <c r="BP4" i="20" s="1"/>
  <c r="BP5" i="20" s="1"/>
  <c r="BW4" i="20" a="1"/>
  <c r="BW4" i="20" s="1"/>
  <c r="BW5" i="20" s="1"/>
  <c r="BM4" i="4" a="1"/>
  <c r="BM4" i="4" s="1"/>
  <c r="BM5" i="4" s="1"/>
  <c r="BS4" i="4" a="1"/>
  <c r="BS4" i="4" s="1"/>
  <c r="BS5" i="4" s="1"/>
  <c r="BM4" i="20" a="1"/>
  <c r="BM4" i="20" s="1"/>
  <c r="BM5" i="20" s="1"/>
  <c r="BQ4" i="20" a="1"/>
  <c r="BQ4" i="20" s="1"/>
  <c r="BQ5" i="20" s="1"/>
  <c r="R3" i="3" a="1"/>
  <c r="R3" i="3" s="1"/>
  <c r="BK4" i="4" a="1"/>
  <c r="BK4" i="4" s="1"/>
  <c r="BK5" i="4" s="1"/>
  <c r="BQ4" i="4" a="1"/>
  <c r="BQ4" i="4" s="1"/>
  <c r="BQ5" i="4" s="1"/>
  <c r="BN4" i="20" a="1"/>
  <c r="BN4" i="20" s="1"/>
  <c r="BN5" i="20" s="1"/>
  <c r="BU4" i="20" a="1"/>
  <c r="BU4" i="20" s="1"/>
  <c r="BU5" i="20" s="1"/>
  <c r="BO4" i="4" a="1"/>
  <c r="BO4" i="4" s="1"/>
  <c r="BO5" i="4" s="1"/>
  <c r="BU4" i="4" a="1"/>
  <c r="BU4" i="4" s="1"/>
  <c r="BU5" i="4" s="1"/>
  <c r="BR4" i="4" a="1"/>
  <c r="BR4" i="4" s="1"/>
  <c r="BR5" i="4" s="1"/>
  <c r="BL4" i="4" a="1"/>
  <c r="BL4" i="4" s="1"/>
  <c r="BL5" i="4" s="1"/>
  <c r="BT4" i="20" a="1"/>
  <c r="BT4" i="20" s="1"/>
  <c r="BT5" i="20" s="1"/>
  <c r="BV4" i="20" a="1"/>
  <c r="BV4" i="20" s="1"/>
  <c r="BV5" i="20" s="1"/>
  <c r="BP4" i="4" a="1"/>
  <c r="BP4" i="4" s="1"/>
  <c r="BP5" i="4" s="1"/>
  <c r="BS4" i="20" a="1"/>
  <c r="BS4" i="20" s="1"/>
  <c r="BS5" i="20" s="1"/>
  <c r="BO4" i="20" a="1"/>
  <c r="BO4" i="20" s="1"/>
  <c r="BO5" i="20" s="1"/>
  <c r="BN4" i="4" a="1"/>
  <c r="BN4" i="4" s="1"/>
  <c r="BN5" i="4" s="1"/>
  <c r="BR4" i="20" a="1"/>
  <c r="BR4" i="20" s="1"/>
  <c r="BR5" i="20" s="1"/>
  <c r="BV4" i="4" a="1"/>
  <c r="BV4" i="4" s="1"/>
  <c r="BV5" i="4" s="1"/>
  <c r="BL4" i="20" a="1"/>
  <c r="BL4" i="20" s="1"/>
  <c r="BL5" i="20" s="1"/>
  <c r="BT4" i="4" a="1"/>
  <c r="BT4" i="4" s="1"/>
  <c r="BT5" i="4" s="1"/>
  <c r="DP2" i="9"/>
  <c r="I13" i="7"/>
  <c r="DR2" i="9" s="1"/>
  <c r="H13" i="7"/>
  <c r="DQ2" i="9" s="1"/>
  <c r="DP2" i="4" l="1"/>
  <c r="G2" i="20"/>
  <c r="E2" i="20"/>
  <c r="I13" i="3"/>
  <c r="DS2" i="4" s="1"/>
  <c r="F2" i="20"/>
  <c r="DO2" i="8"/>
  <c r="I13" i="6"/>
  <c r="DR2" i="8" s="1"/>
  <c r="CD4" i="20" a="1"/>
  <c r="CD4" i="20" s="1"/>
  <c r="CD5" i="20" s="1"/>
  <c r="CB4" i="20" a="1"/>
  <c r="CB4" i="20" s="1"/>
  <c r="CB5" i="20" s="1"/>
  <c r="BZ4" i="4" a="1"/>
  <c r="BZ4" i="4" s="1"/>
  <c r="BZ5" i="4" s="1"/>
  <c r="CF4" i="4" a="1"/>
  <c r="CF4" i="4" s="1"/>
  <c r="CF5" i="4" s="1"/>
  <c r="BY4" i="20" a="1"/>
  <c r="BY4" i="20" s="1"/>
  <c r="BY5" i="20" s="1"/>
  <c r="CF4" i="20" a="1"/>
  <c r="CF4" i="20" s="1"/>
  <c r="CF5" i="20" s="1"/>
  <c r="BX4" i="4" a="1"/>
  <c r="BX4" i="4" s="1"/>
  <c r="BX5" i="4" s="1"/>
  <c r="CD4" i="4" a="1"/>
  <c r="CD4" i="4" s="1"/>
  <c r="CD5" i="4" s="1"/>
  <c r="CH4" i="20" a="1"/>
  <c r="CH4" i="20" s="1"/>
  <c r="CH5" i="20" s="1"/>
  <c r="CG4" i="20" a="1"/>
  <c r="CG4" i="20" s="1"/>
  <c r="CG5" i="20" s="1"/>
  <c r="CA4" i="4" a="1"/>
  <c r="CA4" i="4" s="1"/>
  <c r="CA5" i="4" s="1"/>
  <c r="CH4" i="4" a="1"/>
  <c r="CH4" i="4" s="1"/>
  <c r="CH5" i="4" s="1"/>
  <c r="CC4" i="20" a="1"/>
  <c r="CC4" i="20" s="1"/>
  <c r="CC5" i="20" s="1"/>
  <c r="CE4" i="4" a="1"/>
  <c r="CE4" i="4" s="1"/>
  <c r="CE5" i="4" s="1"/>
  <c r="BY4" i="4" a="1"/>
  <c r="BY4" i="4" s="1"/>
  <c r="BY5" i="4" s="1"/>
  <c r="BX4" i="20" a="1"/>
  <c r="BX4" i="20" s="1"/>
  <c r="BX5" i="20" s="1"/>
  <c r="S3" i="3" a="1"/>
  <c r="S3" i="3" s="1"/>
  <c r="CC4" i="4" a="1"/>
  <c r="CC4" i="4" s="1"/>
  <c r="CC5" i="4" s="1"/>
  <c r="CE4" i="20" a="1"/>
  <c r="CE4" i="20" s="1"/>
  <c r="CE5" i="20" s="1"/>
  <c r="CI4" i="20" a="1"/>
  <c r="CI4" i="20" s="1"/>
  <c r="CI5" i="20" s="1"/>
  <c r="CB4" i="4" a="1"/>
  <c r="CB4" i="4" s="1"/>
  <c r="CB5" i="4" s="1"/>
  <c r="BZ4" i="20" a="1"/>
  <c r="BZ4" i="20" s="1"/>
  <c r="BZ5" i="20" s="1"/>
  <c r="BW4" i="4" a="1"/>
  <c r="BW4" i="4" s="1"/>
  <c r="BW5" i="4" s="1"/>
  <c r="CG4" i="4" a="1"/>
  <c r="CG4" i="4" s="1"/>
  <c r="CG5" i="4" s="1"/>
  <c r="CA4" i="20" a="1"/>
  <c r="CA4" i="20" s="1"/>
  <c r="CA5" i="20" s="1"/>
  <c r="DS66" i="9"/>
  <c r="DS81" i="9"/>
  <c r="DS60" i="9"/>
  <c r="DS49" i="9"/>
  <c r="DS103" i="9"/>
  <c r="DS48" i="9"/>
  <c r="DS123" i="9"/>
  <c r="DS12" i="9"/>
  <c r="DS10" i="9"/>
  <c r="DS85" i="9"/>
  <c r="DS112" i="9"/>
  <c r="DS58" i="9"/>
  <c r="DS21" i="9"/>
  <c r="DS83" i="9"/>
  <c r="DS14" i="9"/>
  <c r="DS34" i="9"/>
  <c r="DS95" i="9"/>
  <c r="DS101" i="9"/>
  <c r="DS63" i="9"/>
  <c r="DS74" i="9"/>
  <c r="DS96" i="9"/>
  <c r="DS29" i="9"/>
  <c r="DS125" i="9"/>
  <c r="DS27" i="9"/>
  <c r="DS76" i="9"/>
  <c r="DS57" i="9"/>
  <c r="DS38" i="9"/>
  <c r="DS120" i="9"/>
  <c r="DS68" i="9"/>
  <c r="DS70" i="9"/>
  <c r="DS128" i="9"/>
  <c r="DS88" i="9"/>
  <c r="DS80" i="9"/>
  <c r="DS93" i="9"/>
  <c r="DS25" i="9"/>
  <c r="DS26" i="9"/>
  <c r="DS13" i="9"/>
  <c r="DS113" i="9"/>
  <c r="DS37" i="9"/>
  <c r="DS52" i="9"/>
  <c r="DS126" i="9"/>
  <c r="DS77" i="9"/>
  <c r="DS79" i="9"/>
  <c r="DS33" i="9"/>
  <c r="DS69" i="9"/>
  <c r="DS39" i="9"/>
  <c r="DS78" i="9"/>
  <c r="DS90" i="9"/>
  <c r="DS42" i="9"/>
  <c r="DS23" i="9"/>
  <c r="DS111" i="9"/>
  <c r="DS45" i="9"/>
  <c r="DS116" i="9"/>
  <c r="DS22" i="9"/>
  <c r="DS62" i="9"/>
  <c r="DS44" i="9"/>
  <c r="DS119" i="9"/>
  <c r="DS117" i="9"/>
  <c r="DS47" i="9"/>
  <c r="DS98" i="9"/>
  <c r="DS53" i="9"/>
  <c r="DS61" i="9"/>
  <c r="DS108" i="9"/>
  <c r="DS94" i="9"/>
  <c r="DS67" i="9"/>
  <c r="DS18" i="9"/>
  <c r="DS50" i="9"/>
  <c r="DS43" i="9"/>
  <c r="DS24" i="9"/>
  <c r="DS56" i="9"/>
  <c r="DS59" i="9"/>
  <c r="DS82" i="9"/>
  <c r="DS71" i="9"/>
  <c r="DS65" i="9"/>
  <c r="DS92" i="9"/>
  <c r="DS87" i="9"/>
  <c r="DS46" i="9"/>
  <c r="DS127" i="9"/>
  <c r="DS55" i="9"/>
  <c r="DS36" i="9"/>
  <c r="DS73" i="9"/>
  <c r="DS105" i="9"/>
  <c r="DS118" i="9"/>
  <c r="DS91" i="9"/>
  <c r="DS97" i="9"/>
  <c r="DS64" i="9"/>
  <c r="DS121" i="9"/>
  <c r="DS115" i="9"/>
  <c r="DS20" i="9"/>
  <c r="DS114" i="9"/>
  <c r="DS40" i="9"/>
  <c r="DS89" i="9"/>
  <c r="DS75" i="9"/>
  <c r="DS17" i="9"/>
  <c r="DS19" i="9"/>
  <c r="DS104" i="9"/>
  <c r="DS72" i="9"/>
  <c r="DS122" i="9"/>
  <c r="DS102" i="9"/>
  <c r="DS54" i="9"/>
  <c r="DS110" i="9"/>
  <c r="DS15" i="9"/>
  <c r="DS84" i="9"/>
  <c r="DS28" i="9"/>
  <c r="DS106" i="9"/>
  <c r="DS8" i="9"/>
  <c r="DS86" i="9"/>
  <c r="DS16" i="9"/>
  <c r="DS109" i="9"/>
  <c r="DS31" i="9"/>
  <c r="DS35" i="9"/>
  <c r="DS30" i="9"/>
  <c r="DS9" i="9"/>
  <c r="DS51" i="9"/>
  <c r="DS32" i="9"/>
  <c r="DS41" i="9"/>
  <c r="DS100" i="9"/>
  <c r="DS99" i="9"/>
  <c r="DS107" i="9"/>
  <c r="DS124" i="9"/>
  <c r="DS11" i="9"/>
  <c r="DS10" i="8"/>
  <c r="DS21" i="8"/>
  <c r="DS20" i="8"/>
  <c r="DS13" i="8"/>
  <c r="DS102" i="8"/>
  <c r="DS79" i="8"/>
  <c r="DS124" i="8"/>
  <c r="DS83" i="8"/>
  <c r="DS105" i="8"/>
  <c r="DS45" i="8"/>
  <c r="DS89" i="8"/>
  <c r="DS26" i="8"/>
  <c r="DS112" i="8"/>
  <c r="DS14" i="8"/>
  <c r="DS126" i="8"/>
  <c r="DS91" i="8"/>
  <c r="DS9" i="8"/>
  <c r="DS66" i="8"/>
  <c r="DS31" i="8"/>
  <c r="DS30" i="8"/>
  <c r="DS40" i="8"/>
  <c r="DS68" i="8"/>
  <c r="DS33" i="8"/>
  <c r="DS115" i="8"/>
  <c r="DS11" i="8"/>
  <c r="DS49" i="8"/>
  <c r="DS62" i="8"/>
  <c r="DS64" i="8"/>
  <c r="DS107" i="8"/>
  <c r="DS114" i="8"/>
  <c r="DS8" i="8"/>
  <c r="DS63" i="8"/>
  <c r="DS72" i="8"/>
  <c r="DS98" i="8"/>
  <c r="DS12" i="8"/>
  <c r="DS113" i="8"/>
  <c r="DS94" i="8"/>
  <c r="DS54" i="8"/>
  <c r="DS82" i="8"/>
  <c r="DS58" i="8"/>
  <c r="DS128" i="8"/>
  <c r="DS59" i="8"/>
  <c r="DS25" i="8"/>
  <c r="DS53" i="8"/>
  <c r="DS101" i="8"/>
  <c r="DS84" i="8"/>
  <c r="DS100" i="8"/>
  <c r="DS41" i="8"/>
  <c r="DS60" i="8"/>
  <c r="DS71" i="8"/>
  <c r="DS120" i="8"/>
  <c r="DS78" i="8"/>
  <c r="DS56" i="8"/>
  <c r="DS118" i="8"/>
  <c r="DS35" i="8"/>
  <c r="DS67" i="8"/>
  <c r="DS24" i="8"/>
  <c r="DS77" i="8"/>
  <c r="DS15" i="8"/>
  <c r="DS103" i="8"/>
  <c r="DS116" i="8"/>
  <c r="DS34" i="8"/>
  <c r="DS81" i="8"/>
  <c r="DS69" i="8"/>
  <c r="DS57" i="8"/>
  <c r="DS17" i="8"/>
  <c r="DS52" i="8"/>
  <c r="DS80" i="8"/>
  <c r="DS70" i="8"/>
  <c r="DS86" i="8"/>
  <c r="DS18" i="8"/>
  <c r="DS47" i="8"/>
  <c r="DS95" i="8"/>
  <c r="DS97" i="8"/>
  <c r="DS29" i="8"/>
  <c r="DS85" i="8"/>
  <c r="DS109" i="8"/>
  <c r="DS23" i="8"/>
  <c r="DS43" i="8"/>
  <c r="DS42" i="8"/>
  <c r="DS37" i="8"/>
  <c r="DS122" i="8"/>
  <c r="DS110" i="8"/>
  <c r="DS48" i="8"/>
  <c r="DS19" i="8"/>
  <c r="DS22" i="8"/>
  <c r="DS90" i="8"/>
  <c r="DS16" i="8"/>
  <c r="DS44" i="8"/>
  <c r="DS76" i="8"/>
  <c r="DS125" i="8"/>
  <c r="DS88" i="8"/>
  <c r="DS75" i="8"/>
  <c r="DS61" i="8"/>
  <c r="DS123" i="8"/>
  <c r="DS111" i="8"/>
  <c r="DS74" i="8"/>
  <c r="DS28" i="8"/>
  <c r="DS127" i="8"/>
  <c r="DS121" i="8"/>
  <c r="DS73" i="8"/>
  <c r="DS65" i="8"/>
  <c r="DS99" i="8"/>
  <c r="DS32" i="8"/>
  <c r="DS117" i="8"/>
  <c r="DS39" i="8"/>
  <c r="DS108" i="8"/>
  <c r="DS104" i="8"/>
  <c r="DS27" i="8"/>
  <c r="DS36" i="8"/>
  <c r="DS38" i="8"/>
  <c r="DS46" i="8"/>
  <c r="DS51" i="8"/>
  <c r="DS119" i="8"/>
  <c r="DS93" i="8"/>
  <c r="DS55" i="8"/>
  <c r="DS92" i="8"/>
  <c r="DS106" i="8"/>
  <c r="DS87" i="8"/>
  <c r="DS50" i="8"/>
  <c r="DS96" i="8"/>
  <c r="H2" i="20" l="1"/>
  <c r="CJ4" i="20" a="1"/>
  <c r="CJ4" i="20" s="1"/>
  <c r="CJ5" i="20" s="1"/>
  <c r="CL4" i="20" a="1"/>
  <c r="CL4" i="20" s="1"/>
  <c r="CL5" i="20" s="1"/>
  <c r="CM4" i="4" a="1"/>
  <c r="CM4" i="4" s="1"/>
  <c r="CM5" i="4" s="1"/>
  <c r="CS4" i="4" a="1"/>
  <c r="CS4" i="4" s="1"/>
  <c r="CS5" i="4" s="1"/>
  <c r="CQ4" i="20" a="1"/>
  <c r="CQ4" i="20" s="1"/>
  <c r="CQ5" i="20" s="1"/>
  <c r="CO4" i="20" a="1"/>
  <c r="CO4" i="20" s="1"/>
  <c r="CO5" i="20" s="1"/>
  <c r="CK4" i="4" a="1"/>
  <c r="CK4" i="4" s="1"/>
  <c r="CK5" i="4" s="1"/>
  <c r="CQ4" i="4" a="1"/>
  <c r="CQ4" i="4" s="1"/>
  <c r="CQ5" i="4" s="1"/>
  <c r="CK4" i="20" a="1"/>
  <c r="CK4" i="20" s="1"/>
  <c r="CK5" i="20" s="1"/>
  <c r="CR4" i="20" a="1"/>
  <c r="CR4" i="20" s="1"/>
  <c r="CR5" i="20" s="1"/>
  <c r="T3" i="3" a="1"/>
  <c r="T3" i="3" s="1"/>
  <c r="CI4" i="4" a="1"/>
  <c r="CI4" i="4" s="1"/>
  <c r="CI5" i="4" s="1"/>
  <c r="CO4" i="4" a="1"/>
  <c r="CO4" i="4" s="1"/>
  <c r="CO5" i="4" s="1"/>
  <c r="CN4" i="20" a="1"/>
  <c r="CN4" i="20" s="1"/>
  <c r="CN5" i="20" s="1"/>
  <c r="CT4" i="4" a="1"/>
  <c r="CT4" i="4" s="1"/>
  <c r="CT5" i="4" s="1"/>
  <c r="CM4" i="20" a="1"/>
  <c r="CM4" i="20" s="1"/>
  <c r="CM5" i="20" s="1"/>
  <c r="CN4" i="4" a="1"/>
  <c r="CN4" i="4" s="1"/>
  <c r="CN5" i="4" s="1"/>
  <c r="CP4" i="20" a="1"/>
  <c r="CP4" i="20" s="1"/>
  <c r="CP5" i="20" s="1"/>
  <c r="CR4" i="4" a="1"/>
  <c r="CR4" i="4" s="1"/>
  <c r="CR5" i="4" s="1"/>
  <c r="CS4" i="20" a="1"/>
  <c r="CS4" i="20" s="1"/>
  <c r="CS5" i="20" s="1"/>
  <c r="CP4" i="4" a="1"/>
  <c r="CP4" i="4" s="1"/>
  <c r="CP5" i="4" s="1"/>
  <c r="CT4" i="20" a="1"/>
  <c r="CT4" i="20" s="1"/>
  <c r="CT5" i="20" s="1"/>
  <c r="CL4" i="4" a="1"/>
  <c r="CL4" i="4" s="1"/>
  <c r="CL5" i="4" s="1"/>
  <c r="CU4" i="20" a="1"/>
  <c r="CU4" i="20" s="1"/>
  <c r="CU5" i="20" s="1"/>
  <c r="CJ4" i="4" a="1"/>
  <c r="CJ4" i="4" s="1"/>
  <c r="CJ5" i="4" s="1"/>
  <c r="DC4" i="20" l="1" a="1"/>
  <c r="DC4" i="20" s="1"/>
  <c r="DC5" i="20" s="1"/>
  <c r="DF4" i="20" a="1"/>
  <c r="DF4" i="20" s="1"/>
  <c r="DF5" i="20" s="1"/>
  <c r="CZ4" i="4" a="1"/>
  <c r="CZ4" i="4" s="1"/>
  <c r="CZ5" i="4" s="1"/>
  <c r="DF4" i="4" a="1"/>
  <c r="DF4" i="4" s="1"/>
  <c r="DF5" i="4" s="1"/>
  <c r="DB4" i="20" a="1"/>
  <c r="DB4" i="20" s="1"/>
  <c r="DB5" i="20" s="1"/>
  <c r="CW4" i="20" a="1"/>
  <c r="CW4" i="20" s="1"/>
  <c r="CW5" i="20" s="1"/>
  <c r="CX4" i="4" a="1"/>
  <c r="CX4" i="4" s="1"/>
  <c r="CX5" i="4" s="1"/>
  <c r="DD4" i="4" a="1"/>
  <c r="DD4" i="4" s="1"/>
  <c r="DD5" i="4" s="1"/>
  <c r="DE4" i="20" a="1"/>
  <c r="DE4" i="20" s="1"/>
  <c r="DE5" i="20" s="1"/>
  <c r="CY4" i="20" a="1"/>
  <c r="CY4" i="20" s="1"/>
  <c r="CY5" i="20" s="1"/>
  <c r="CV4" i="4" a="1"/>
  <c r="CV4" i="4" s="1"/>
  <c r="CV5" i="4" s="1"/>
  <c r="DB4" i="4" a="1"/>
  <c r="DB4" i="4" s="1"/>
  <c r="DB5" i="4" s="1"/>
  <c r="DD4" i="20" a="1"/>
  <c r="DD4" i="20" s="1"/>
  <c r="DD5" i="20" s="1"/>
  <c r="CY4" i="4" a="1"/>
  <c r="CY4" i="4" s="1"/>
  <c r="CY5" i="4" s="1"/>
  <c r="DA4" i="4" a="1"/>
  <c r="DA4" i="4" s="1"/>
  <c r="DA5" i="4" s="1"/>
  <c r="DG4" i="20" a="1"/>
  <c r="DG4" i="20" s="1"/>
  <c r="DG5" i="20" s="1"/>
  <c r="CV4" i="20" a="1"/>
  <c r="CV4" i="20" s="1"/>
  <c r="CV5" i="20" s="1"/>
  <c r="CW4" i="4" a="1"/>
  <c r="CW4" i="4" s="1"/>
  <c r="CW5" i="4" s="1"/>
  <c r="CU4" i="4" a="1"/>
  <c r="CU4" i="4" s="1"/>
  <c r="CU5" i="4" s="1"/>
  <c r="CZ4" i="20" a="1"/>
  <c r="CZ4" i="20" s="1"/>
  <c r="CZ5" i="20" s="1"/>
  <c r="CX4" i="20" a="1"/>
  <c r="CX4" i="20" s="1"/>
  <c r="CX5" i="20" s="1"/>
  <c r="DE4" i="4" a="1"/>
  <c r="DE4" i="4" s="1"/>
  <c r="DE5" i="4" s="1"/>
  <c r="U3" i="3" a="1"/>
  <c r="U3" i="3" s="1"/>
  <c r="DC4" i="4" a="1"/>
  <c r="DC4" i="4" s="1"/>
  <c r="DC5" i="4" s="1"/>
  <c r="DA4" i="20" a="1"/>
  <c r="DA4" i="20" s="1"/>
  <c r="DA5" i="20" s="1"/>
  <c r="DM4" i="20" l="1" a="1"/>
  <c r="DM4" i="20" s="1"/>
  <c r="DM5" i="20" s="1"/>
  <c r="DP4" i="20" a="1"/>
  <c r="DP4" i="20" s="1"/>
  <c r="DP5" i="20" s="1"/>
  <c r="V3" i="3" a="1"/>
  <c r="V3" i="3" s="1"/>
  <c r="DH4" i="4" a="1"/>
  <c r="DH4" i="4" s="1"/>
  <c r="DH5" i="4" s="1"/>
  <c r="DN4" i="4" a="1"/>
  <c r="DN4" i="4" s="1"/>
  <c r="DN5" i="4" s="1"/>
  <c r="DN4" i="20" a="1"/>
  <c r="DN4" i="20" s="1"/>
  <c r="DN5" i="20" s="1"/>
  <c r="DQ4" i="20" a="1"/>
  <c r="DQ4" i="20" s="1"/>
  <c r="DQ5" i="20" s="1"/>
  <c r="DL4" i="4" a="1"/>
  <c r="DL4" i="4" s="1"/>
  <c r="DL5" i="4" s="1"/>
  <c r="DG4" i="4" a="1"/>
  <c r="DG4" i="4" s="1"/>
  <c r="DG5" i="4" s="1"/>
  <c r="DR4" i="20" a="1"/>
  <c r="DR4" i="20" s="1"/>
  <c r="DR5" i="20" s="1"/>
  <c r="DP4" i="4" a="1"/>
  <c r="DP4" i="4" s="1"/>
  <c r="DP5" i="4" s="1"/>
  <c r="DS4" i="20" a="1"/>
  <c r="DS4" i="20" s="1"/>
  <c r="DS5" i="20" s="1"/>
  <c r="DJ4" i="4" a="1"/>
  <c r="DJ4" i="4" s="1"/>
  <c r="DJ5" i="4" s="1"/>
  <c r="DK4" i="20" a="1"/>
  <c r="DK4" i="20" s="1"/>
  <c r="DK5" i="20" s="1"/>
  <c r="DM4" i="4" a="1"/>
  <c r="DM4" i="4" s="1"/>
  <c r="DM5" i="4" s="1"/>
  <c r="DI4" i="4" a="1"/>
  <c r="DI4" i="4" s="1"/>
  <c r="DI5" i="4" s="1"/>
  <c r="DH4" i="20" a="1"/>
  <c r="DH4" i="20" s="1"/>
  <c r="DH5" i="20" s="1"/>
  <c r="DL4" i="20" a="1"/>
  <c r="DL4" i="20" s="1"/>
  <c r="DL5" i="20" s="1"/>
  <c r="DR4" i="4" a="1"/>
  <c r="DR4" i="4" s="1"/>
  <c r="DR5" i="4" s="1"/>
  <c r="DI4" i="20" a="1"/>
  <c r="DI4" i="20" s="1"/>
  <c r="DI5" i="20" s="1"/>
  <c r="DJ4" i="20" a="1"/>
  <c r="DJ4" i="20" s="1"/>
  <c r="DJ5" i="20" s="1"/>
  <c r="DO4" i="4" a="1"/>
  <c r="DO4" i="4" s="1"/>
  <c r="DO5" i="4" s="1"/>
  <c r="DK4" i="4" a="1"/>
  <c r="DK4" i="4" s="1"/>
  <c r="DK5" i="4" s="1"/>
  <c r="DQ4" i="4" a="1"/>
  <c r="DQ4" i="4" s="1"/>
  <c r="DQ5" i="4" s="1"/>
  <c r="DO4" i="20" a="1"/>
  <c r="DO4" i="20" s="1"/>
  <c r="DO5" i="20" s="1"/>
  <c r="C8" i="20" l="1"/>
  <c r="DT27" i="4"/>
  <c r="C60" i="20"/>
  <c r="DT75" i="4"/>
  <c r="C28" i="20"/>
  <c r="C39" i="20"/>
  <c r="DT52" i="4"/>
  <c r="C19" i="20"/>
  <c r="DT39" i="4"/>
  <c r="C82" i="20"/>
  <c r="C104" i="20"/>
  <c r="C85" i="20"/>
  <c r="C29" i="20"/>
  <c r="C128" i="20"/>
  <c r="DT123" i="4"/>
  <c r="C112" i="20"/>
  <c r="DT119" i="4"/>
  <c r="C49" i="20"/>
  <c r="C90" i="20"/>
  <c r="DT24" i="4"/>
  <c r="C86" i="20"/>
  <c r="C56" i="20"/>
  <c r="C31" i="20"/>
  <c r="C80" i="20"/>
  <c r="C125" i="20"/>
  <c r="C44" i="20"/>
  <c r="DT108" i="4"/>
  <c r="C32" i="20"/>
  <c r="C107" i="20"/>
  <c r="C79" i="20"/>
  <c r="C119" i="20"/>
  <c r="C12" i="20"/>
  <c r="DT64" i="4"/>
  <c r="DT127" i="4"/>
  <c r="C91" i="20"/>
  <c r="C102" i="20"/>
  <c r="DT42" i="4"/>
  <c r="DT72" i="4"/>
  <c r="C66" i="20"/>
  <c r="C84" i="20"/>
  <c r="DT13" i="4"/>
  <c r="C124" i="20"/>
  <c r="C96" i="20"/>
  <c r="C42" i="20"/>
  <c r="C38" i="20"/>
  <c r="C16" i="20"/>
  <c r="DT10" i="4"/>
  <c r="C109" i="20"/>
  <c r="C57" i="20"/>
  <c r="C113" i="20"/>
  <c r="C54" i="20"/>
  <c r="C101" i="20"/>
  <c r="C103" i="20"/>
  <c r="DT81" i="4"/>
  <c r="DT94" i="4"/>
  <c r="DT12" i="4"/>
  <c r="DT89" i="4"/>
  <c r="DT32" i="4"/>
  <c r="DT21" i="4"/>
  <c r="DT53" i="4"/>
  <c r="W3" i="3" a="1"/>
  <c r="W3" i="3" s="1"/>
  <c r="DS4" i="4" a="1"/>
  <c r="DS4" i="4" s="1"/>
  <c r="DS5" i="4" s="1"/>
  <c r="DT4" i="20" a="1"/>
  <c r="DT4" i="20" s="1"/>
  <c r="DT5" i="20" s="1"/>
  <c r="DT9" i="4"/>
  <c r="DT41" i="4"/>
  <c r="DT103" i="4"/>
  <c r="C118" i="20"/>
  <c r="DT73" i="4"/>
  <c r="DT88" i="4"/>
  <c r="C63" i="20"/>
  <c r="C70" i="20"/>
  <c r="C62" i="20"/>
  <c r="C18" i="20"/>
  <c r="C75" i="20"/>
  <c r="DT99" i="4"/>
  <c r="C81" i="20"/>
  <c r="C95" i="20"/>
  <c r="DT49" i="4"/>
  <c r="C88" i="20"/>
  <c r="C108" i="20"/>
  <c r="C105" i="20"/>
  <c r="C78" i="20"/>
  <c r="DT48" i="4"/>
  <c r="DT47" i="4"/>
  <c r="C45" i="20"/>
  <c r="DT40" i="4"/>
  <c r="C47" i="20"/>
  <c r="DT33" i="4"/>
  <c r="C126" i="20"/>
  <c r="DT124" i="4"/>
  <c r="C111" i="20"/>
  <c r="DT17" i="4"/>
  <c r="DT93" i="4"/>
  <c r="DT67" i="4"/>
  <c r="DT106" i="4"/>
  <c r="C10" i="20"/>
  <c r="DT43" i="4"/>
  <c r="DT15" i="4"/>
  <c r="DT122" i="4"/>
  <c r="DT66" i="4"/>
  <c r="DT87" i="4"/>
  <c r="DT96" i="4"/>
  <c r="DT84" i="4"/>
  <c r="DT104" i="4"/>
  <c r="DT62" i="4"/>
  <c r="DT79" i="4"/>
  <c r="DT100" i="4"/>
  <c r="C43" i="20"/>
  <c r="C67" i="20"/>
  <c r="DT70" i="4"/>
  <c r="C23" i="20"/>
  <c r="DT125" i="4"/>
  <c r="DT61" i="4"/>
  <c r="DT69" i="4"/>
  <c r="DT74" i="4"/>
  <c r="DT29" i="4"/>
  <c r="DT55" i="4"/>
  <c r="DT110" i="4"/>
  <c r="DT86" i="4"/>
  <c r="DT76" i="4"/>
  <c r="DT18" i="4"/>
  <c r="DT65" i="4"/>
  <c r="C87" i="20"/>
  <c r="C17" i="20"/>
  <c r="DT22" i="4"/>
  <c r="DT11" i="4"/>
  <c r="DT120" i="4"/>
  <c r="DT98" i="4"/>
  <c r="C92" i="20"/>
  <c r="C13" i="20"/>
  <c r="DT37" i="4"/>
  <c r="DT83" i="4"/>
  <c r="C24" i="20"/>
  <c r="C58" i="20"/>
  <c r="DT113" i="4"/>
  <c r="DT90" i="4"/>
  <c r="C100" i="20"/>
  <c r="DT121" i="4"/>
  <c r="C61" i="20"/>
  <c r="C115" i="20"/>
  <c r="DT25" i="4"/>
  <c r="C74" i="20"/>
  <c r="DT59" i="4"/>
  <c r="DT16" i="4"/>
  <c r="DT19" i="4"/>
  <c r="DT82" i="4"/>
  <c r="DT46" i="4"/>
  <c r="DT57" i="4"/>
  <c r="DT68" i="4"/>
  <c r="DT112" i="4"/>
  <c r="C127" i="20"/>
  <c r="C48" i="20"/>
  <c r="DT58" i="4"/>
  <c r="DT38" i="4"/>
  <c r="DT95" i="4"/>
  <c r="C37" i="20"/>
  <c r="DT118" i="4"/>
  <c r="DT28" i="4"/>
  <c r="DT126" i="4"/>
  <c r="DT116" i="4"/>
  <c r="DT92" i="4"/>
  <c r="DT80" i="4"/>
  <c r="C25" i="20"/>
  <c r="C71" i="20"/>
  <c r="DT91" i="4"/>
  <c r="C120" i="20"/>
  <c r="DT60" i="4"/>
  <c r="DT107" i="4"/>
  <c r="DT117" i="4"/>
  <c r="C89" i="20"/>
  <c r="DT77" i="4"/>
  <c r="DT45" i="4"/>
  <c r="DT51" i="4"/>
  <c r="C55" i="20"/>
  <c r="DT115" i="4"/>
  <c r="DT105" i="4"/>
  <c r="DT111" i="4"/>
  <c r="DT54" i="4"/>
  <c r="DT26" i="4"/>
  <c r="DT114" i="4"/>
  <c r="DT85" i="4"/>
  <c r="DT31" i="4"/>
  <c r="DT23" i="4"/>
  <c r="C73" i="20"/>
  <c r="C30" i="20"/>
  <c r="C69" i="20"/>
  <c r="DT50" i="4"/>
  <c r="DT14" i="4"/>
  <c r="C99" i="20"/>
  <c r="DT71" i="4"/>
  <c r="C22" i="20"/>
  <c r="C50" i="20"/>
  <c r="C27" i="20"/>
  <c r="C9" i="20"/>
  <c r="DT8" i="4"/>
  <c r="C76" i="20"/>
  <c r="C106" i="20"/>
  <c r="DT34" i="4"/>
  <c r="DT128" i="4"/>
  <c r="DT102" i="4"/>
  <c r="C117" i="20"/>
  <c r="DT35" i="4"/>
  <c r="C40" i="20"/>
  <c r="C15" i="20"/>
  <c r="DT109" i="4"/>
  <c r="DT101" i="4"/>
  <c r="DT20" i="4"/>
  <c r="DT44" i="4"/>
  <c r="C93" i="20"/>
  <c r="C114" i="20"/>
  <c r="DT97" i="4"/>
  <c r="DT56" i="4"/>
  <c r="DT63" i="4"/>
  <c r="DT78" i="4"/>
  <c r="C26" i="20"/>
  <c r="DT30" i="4"/>
  <c r="DT36" i="4"/>
  <c r="C53" i="20"/>
  <c r="C34" i="20"/>
  <c r="C36" i="20"/>
  <c r="C121" i="20"/>
  <c r="C122" i="20"/>
  <c r="C64" i="20"/>
  <c r="C35" i="20"/>
  <c r="C51" i="20"/>
  <c r="C94" i="20"/>
  <c r="C116" i="20"/>
  <c r="C52" i="20"/>
  <c r="C72" i="20"/>
  <c r="C41" i="20"/>
  <c r="C98" i="20"/>
  <c r="C123" i="20"/>
  <c r="C77" i="20"/>
  <c r="C59" i="20"/>
  <c r="C20" i="20"/>
  <c r="C97" i="20"/>
  <c r="C14" i="20"/>
  <c r="C110" i="20"/>
  <c r="C33" i="20"/>
  <c r="C68" i="20"/>
  <c r="C65" i="20"/>
  <c r="C46" i="20"/>
  <c r="C21" i="20"/>
  <c r="C11" i="20"/>
  <c r="C83" i="20"/>
  <c r="J2" i="12" l="1" a="1"/>
  <c r="J2" i="12" s="1"/>
  <c r="G2" i="12" a="1"/>
  <c r="G2" i="12" s="1"/>
  <c r="X3" i="3" a="1"/>
  <c r="X3" i="3" s="1"/>
  <c r="K112" i="12" l="1"/>
  <c r="K53" i="12"/>
  <c r="K5" i="12"/>
  <c r="K119" i="12"/>
  <c r="K9" i="12"/>
  <c r="K34" i="12"/>
  <c r="K18" i="12"/>
  <c r="L116" i="12"/>
  <c r="L28" i="12"/>
  <c r="K106" i="12"/>
  <c r="K89" i="12"/>
  <c r="K47" i="12"/>
  <c r="L19" i="12"/>
  <c r="L18" i="12"/>
  <c r="L8" i="12"/>
  <c r="K88" i="12"/>
  <c r="K7" i="12"/>
  <c r="K19" i="12"/>
  <c r="L114" i="12"/>
  <c r="L70" i="12"/>
  <c r="K36" i="12"/>
  <c r="L62" i="12"/>
  <c r="L94" i="12"/>
  <c r="K61" i="12"/>
  <c r="K54" i="12"/>
  <c r="L50" i="12"/>
  <c r="K25" i="12"/>
  <c r="L104" i="12"/>
  <c r="K110" i="12"/>
  <c r="K73" i="12"/>
  <c r="K27" i="12"/>
  <c r="L67" i="12"/>
  <c r="L10" i="12"/>
  <c r="L66" i="12"/>
  <c r="K87" i="12"/>
  <c r="L73" i="12"/>
  <c r="L100" i="12"/>
  <c r="L14" i="12"/>
  <c r="L85" i="12"/>
  <c r="K81" i="12"/>
  <c r="L68" i="12"/>
  <c r="K114" i="12"/>
  <c r="L13" i="12"/>
  <c r="K50" i="12"/>
  <c r="K52" i="12"/>
  <c r="K30" i="12"/>
  <c r="K107" i="12"/>
  <c r="L11" i="12"/>
  <c r="K46" i="12"/>
  <c r="K21" i="12"/>
  <c r="K117" i="12"/>
  <c r="L31" i="12"/>
  <c r="K58" i="12"/>
  <c r="L107" i="12"/>
  <c r="L65" i="12"/>
  <c r="K118" i="12"/>
  <c r="L38" i="12"/>
  <c r="K121" i="12"/>
  <c r="K77" i="12"/>
  <c r="K20" i="12"/>
  <c r="K33" i="12"/>
  <c r="L92" i="12"/>
  <c r="L42" i="12"/>
  <c r="L25" i="12"/>
  <c r="K69" i="12"/>
  <c r="L91" i="12"/>
  <c r="L119" i="12"/>
  <c r="K15" i="12"/>
  <c r="K56" i="12"/>
  <c r="K68" i="12"/>
  <c r="K38" i="12"/>
  <c r="L52" i="12"/>
  <c r="K65" i="12"/>
  <c r="L60" i="12"/>
  <c r="K49" i="12"/>
  <c r="K23" i="12"/>
  <c r="K32" i="12"/>
  <c r="L122" i="12"/>
  <c r="L59" i="12"/>
  <c r="K98" i="12"/>
  <c r="L90" i="12"/>
  <c r="K82" i="12"/>
  <c r="K39" i="12"/>
  <c r="L45" i="12"/>
  <c r="L29" i="12"/>
  <c r="L89" i="12"/>
  <c r="L117" i="12"/>
  <c r="K13" i="12"/>
  <c r="K14" i="12"/>
  <c r="L9" i="12"/>
  <c r="L51" i="12"/>
  <c r="K115" i="12"/>
  <c r="K108" i="12"/>
  <c r="L26" i="12"/>
  <c r="L120" i="12"/>
  <c r="L112" i="12"/>
  <c r="L20" i="12"/>
  <c r="L24" i="12"/>
  <c r="K11" i="12"/>
  <c r="L54" i="12"/>
  <c r="L115" i="12"/>
  <c r="K101" i="12"/>
  <c r="L103" i="12"/>
  <c r="L30" i="12"/>
  <c r="K96" i="12"/>
  <c r="K40" i="12"/>
  <c r="K44" i="12"/>
  <c r="K43" i="12"/>
  <c r="K55" i="12"/>
  <c r="K42" i="12"/>
  <c r="K63" i="12"/>
  <c r="K60" i="12"/>
  <c r="K17" i="12"/>
  <c r="L41" i="12"/>
  <c r="L58" i="12"/>
  <c r="L118" i="12"/>
  <c r="L74" i="12"/>
  <c r="L23" i="12"/>
  <c r="L7" i="12"/>
  <c r="K102" i="12"/>
  <c r="K10" i="12"/>
  <c r="C22" i="12"/>
  <c r="B15" i="11" s="1"/>
  <c r="B22" i="12"/>
  <c r="B14" i="11" s="1"/>
  <c r="K2" i="12"/>
  <c r="L2" i="12"/>
  <c r="C19" i="12"/>
  <c r="B12" i="11" s="1"/>
  <c r="B19" i="12"/>
  <c r="B11" i="11" s="1"/>
  <c r="L4" i="12"/>
  <c r="L3" i="12"/>
  <c r="K103" i="12"/>
  <c r="K12" i="12"/>
  <c r="K37" i="12"/>
  <c r="L69" i="12"/>
  <c r="K99" i="12"/>
  <c r="K97" i="12"/>
  <c r="L101" i="12"/>
  <c r="L35" i="12"/>
  <c r="L75" i="12"/>
  <c r="L63" i="12"/>
  <c r="K78" i="12"/>
  <c r="L83" i="12"/>
  <c r="K45" i="12"/>
  <c r="K35" i="12"/>
  <c r="K70" i="12"/>
  <c r="L57" i="12"/>
  <c r="L98" i="12"/>
  <c r="K76" i="12"/>
  <c r="K41" i="12"/>
  <c r="L108" i="12"/>
  <c r="K85" i="12"/>
  <c r="K113" i="12"/>
  <c r="L46" i="12"/>
  <c r="L40" i="12"/>
  <c r="L106" i="12"/>
  <c r="K120" i="12"/>
  <c r="L95" i="12"/>
  <c r="K29" i="12"/>
  <c r="L82" i="12"/>
  <c r="L47" i="12"/>
  <c r="L111" i="12"/>
  <c r="K83" i="12"/>
  <c r="K109" i="12"/>
  <c r="K105" i="12"/>
  <c r="L48" i="12"/>
  <c r="K104" i="12"/>
  <c r="L15" i="12"/>
  <c r="L49" i="12"/>
  <c r="K24" i="12"/>
  <c r="L99" i="12"/>
  <c r="L109" i="12"/>
  <c r="L34" i="12"/>
  <c r="L76" i="12"/>
  <c r="K51" i="12"/>
  <c r="K93" i="12"/>
  <c r="L87" i="12"/>
  <c r="L96" i="12"/>
  <c r="K28" i="12"/>
  <c r="K86" i="12"/>
  <c r="K75" i="12"/>
  <c r="K111" i="12"/>
  <c r="K31" i="12"/>
  <c r="L56" i="12"/>
  <c r="K8" i="12"/>
  <c r="K100" i="12"/>
  <c r="L22" i="12"/>
  <c r="L105" i="12"/>
  <c r="L79" i="12"/>
  <c r="L37" i="12"/>
  <c r="L16" i="12"/>
  <c r="L113" i="12"/>
  <c r="L71" i="12"/>
  <c r="L53" i="12"/>
  <c r="L110" i="12"/>
  <c r="L86" i="12"/>
  <c r="L64" i="12"/>
  <c r="L88" i="12"/>
  <c r="L6" i="12"/>
  <c r="K72" i="12"/>
  <c r="I57" i="12"/>
  <c r="L84" i="12"/>
  <c r="L43" i="12"/>
  <c r="L102" i="12"/>
  <c r="K90" i="12"/>
  <c r="K74" i="12"/>
  <c r="L121" i="12"/>
  <c r="L93" i="12"/>
  <c r="L32" i="12"/>
  <c r="K92" i="12"/>
  <c r="K66" i="12"/>
  <c r="K26" i="12"/>
  <c r="K3" i="12"/>
  <c r="K91" i="12"/>
  <c r="K67" i="12"/>
  <c r="K79" i="12"/>
  <c r="L39" i="12"/>
  <c r="K22" i="12"/>
  <c r="K71" i="12"/>
  <c r="L5" i="12"/>
  <c r="K122" i="12"/>
  <c r="L78" i="12"/>
  <c r="L36" i="12"/>
  <c r="L97" i="12"/>
  <c r="L72" i="12"/>
  <c r="K84" i="12"/>
  <c r="L17" i="12"/>
  <c r="K16" i="12"/>
  <c r="L44" i="12"/>
  <c r="Y3" i="3" a="1"/>
  <c r="Y3" i="3" s="1"/>
  <c r="K4" i="12"/>
  <c r="K62" i="12"/>
  <c r="K48" i="12"/>
  <c r="L55" i="12"/>
  <c r="L61" i="12"/>
  <c r="L81" i="12"/>
  <c r="L27" i="12"/>
  <c r="L33" i="12"/>
  <c r="K57" i="12"/>
  <c r="K95" i="12"/>
  <c r="K94" i="12"/>
  <c r="K116" i="12"/>
  <c r="L12" i="12"/>
  <c r="K80" i="12"/>
  <c r="L21" i="12"/>
  <c r="K59" i="12"/>
  <c r="L77" i="12"/>
  <c r="K6" i="12"/>
  <c r="K64" i="12"/>
  <c r="L80" i="12"/>
  <c r="G2" i="23" l="1"/>
  <c r="G2" i="24"/>
  <c r="H2" i="23"/>
  <c r="H2" i="24"/>
  <c r="I2" i="23"/>
  <c r="I2" i="24"/>
  <c r="I29" i="12"/>
  <c r="I27" i="12"/>
  <c r="I90" i="12"/>
  <c r="H92" i="12"/>
  <c r="I79" i="12"/>
  <c r="I122" i="12"/>
  <c r="H11" i="12"/>
  <c r="H99" i="12"/>
  <c r="I89" i="12"/>
  <c r="I95" i="12"/>
  <c r="I82" i="12"/>
  <c r="H66" i="12"/>
  <c r="I56" i="12"/>
  <c r="H49" i="12"/>
  <c r="H14" i="12"/>
  <c r="H105" i="12"/>
  <c r="I98" i="12"/>
  <c r="H101" i="12"/>
  <c r="H68" i="12"/>
  <c r="I3" i="12"/>
  <c r="I91" i="12"/>
  <c r="H75" i="12"/>
  <c r="I76" i="12"/>
  <c r="H38" i="12"/>
  <c r="I19" i="12"/>
  <c r="I52" i="12"/>
  <c r="H108" i="12"/>
  <c r="I9" i="12"/>
  <c r="I81" i="12"/>
  <c r="I62" i="12"/>
  <c r="I11" i="12"/>
  <c r="I33" i="12"/>
  <c r="I86" i="12"/>
  <c r="I70" i="12"/>
  <c r="I34" i="12"/>
  <c r="I87" i="12"/>
  <c r="I10" i="12"/>
  <c r="I67" i="12"/>
  <c r="H44" i="12"/>
  <c r="C15" i="12"/>
  <c r="H2" i="12"/>
  <c r="C12" i="12"/>
  <c r="B15" i="12"/>
  <c r="B12" i="12"/>
  <c r="I2" i="12"/>
  <c r="H30" i="12"/>
  <c r="H103" i="12"/>
  <c r="I38" i="12"/>
  <c r="I31" i="12"/>
  <c r="I84" i="12"/>
  <c r="H57" i="12"/>
  <c r="H72" i="12"/>
  <c r="I66" i="12"/>
  <c r="I116" i="12"/>
  <c r="I46" i="12"/>
  <c r="I85" i="12"/>
  <c r="H80" i="12"/>
  <c r="I22" i="12"/>
  <c r="H114" i="12"/>
  <c r="I16" i="12"/>
  <c r="I119" i="12"/>
  <c r="I77" i="12"/>
  <c r="I80" i="12"/>
  <c r="I74" i="12"/>
  <c r="H121" i="12"/>
  <c r="H2" i="22"/>
  <c r="H2" i="21"/>
  <c r="A17" i="11"/>
  <c r="H95" i="12"/>
  <c r="H41" i="12"/>
  <c r="I51" i="12"/>
  <c r="H73" i="12"/>
  <c r="H51" i="12"/>
  <c r="I48" i="12"/>
  <c r="H90" i="12"/>
  <c r="I20" i="12"/>
  <c r="H81" i="12"/>
  <c r="H89" i="12"/>
  <c r="I75" i="12"/>
  <c r="H118" i="12"/>
  <c r="H109" i="12"/>
  <c r="H12" i="12"/>
  <c r="H85" i="12"/>
  <c r="I24" i="12"/>
  <c r="I28" i="12"/>
  <c r="H69" i="12"/>
  <c r="H93" i="12"/>
  <c r="H55" i="12"/>
  <c r="G2" i="21"/>
  <c r="G2" i="22"/>
  <c r="H87" i="12"/>
  <c r="H52" i="12"/>
  <c r="I14" i="12"/>
  <c r="I43" i="12"/>
  <c r="I4" i="12"/>
  <c r="H63" i="12"/>
  <c r="H7" i="12"/>
  <c r="H20" i="12"/>
  <c r="H96" i="12"/>
  <c r="H9" i="12"/>
  <c r="I54" i="12"/>
  <c r="H60" i="12"/>
  <c r="I107" i="12"/>
  <c r="I94" i="12"/>
  <c r="I99" i="12"/>
  <c r="H104" i="12"/>
  <c r="H46" i="12"/>
  <c r="H5" i="12"/>
  <c r="I37" i="12"/>
  <c r="H91" i="12"/>
  <c r="H122" i="12"/>
  <c r="I96" i="12"/>
  <c r="I68" i="12"/>
  <c r="I53" i="12"/>
  <c r="I110" i="12"/>
  <c r="I8" i="12"/>
  <c r="H65" i="12"/>
  <c r="I106" i="12"/>
  <c r="I2" i="21"/>
  <c r="I2" i="22"/>
  <c r="I21" i="12"/>
  <c r="H45" i="12"/>
  <c r="I104" i="12"/>
  <c r="H106" i="12"/>
  <c r="I93" i="12"/>
  <c r="I50" i="12"/>
  <c r="I47" i="12"/>
  <c r="I65" i="12"/>
  <c r="I5" i="12"/>
  <c r="H71" i="12"/>
  <c r="H18" i="12"/>
  <c r="I73" i="12"/>
  <c r="H119" i="12"/>
  <c r="H64" i="12"/>
  <c r="H61" i="12"/>
  <c r="H21" i="12"/>
  <c r="I17" i="12"/>
  <c r="I102" i="12"/>
  <c r="H8" i="12"/>
  <c r="H77" i="12"/>
  <c r="I59" i="12"/>
  <c r="H16" i="12"/>
  <c r="I121" i="12"/>
  <c r="H27" i="12"/>
  <c r="H86" i="12"/>
  <c r="H111" i="12"/>
  <c r="H39" i="12"/>
  <c r="I117" i="12"/>
  <c r="I103" i="12"/>
  <c r="I112" i="12"/>
  <c r="I26" i="12"/>
  <c r="H34" i="12"/>
  <c r="H94" i="12"/>
  <c r="I36" i="12"/>
  <c r="I58" i="12"/>
  <c r="I63" i="12"/>
  <c r="H67" i="12"/>
  <c r="H112" i="12"/>
  <c r="I12" i="12"/>
  <c r="I25" i="12"/>
  <c r="H59" i="12"/>
  <c r="H35" i="12"/>
  <c r="H13" i="12"/>
  <c r="H84" i="12"/>
  <c r="I32" i="12"/>
  <c r="I64" i="12"/>
  <c r="H42" i="12"/>
  <c r="H58" i="12"/>
  <c r="H53" i="12"/>
  <c r="I97" i="12"/>
  <c r="H40" i="12"/>
  <c r="I78" i="12"/>
  <c r="I44" i="12"/>
  <c r="H120" i="12"/>
  <c r="I109" i="12"/>
  <c r="H54" i="12"/>
  <c r="H115" i="12"/>
  <c r="I105" i="12"/>
  <c r="H6" i="12"/>
  <c r="H43" i="12"/>
  <c r="I23" i="12"/>
  <c r="I111" i="12"/>
  <c r="Z3" i="3" a="1"/>
  <c r="Z3" i="3" s="1"/>
  <c r="AA3" i="3" s="1" a="1"/>
  <c r="AA3" i="3" s="1"/>
  <c r="AB3" i="3" s="1" a="1"/>
  <c r="AB3" i="3" s="1"/>
  <c r="AC3" i="3" s="1" a="1"/>
  <c r="AC3" i="3" s="1"/>
  <c r="AD3" i="3" s="1" a="1"/>
  <c r="AD3" i="3" s="1"/>
  <c r="AE3" i="3" s="1" a="1"/>
  <c r="AE3" i="3" s="1"/>
  <c r="AF3" i="3" s="1" a="1"/>
  <c r="AF3" i="3" s="1"/>
  <c r="AG3" i="3" s="1" a="1"/>
  <c r="AG3" i="3" s="1"/>
  <c r="AH3" i="3" s="1" a="1"/>
  <c r="AH3" i="3" s="1"/>
  <c r="AI3" i="3" s="1" a="1"/>
  <c r="AI3" i="3" s="1"/>
  <c r="AJ3" i="3" s="1" a="1"/>
  <c r="AJ3" i="3" s="1"/>
  <c r="AK3" i="3" s="1" a="1"/>
  <c r="AK3" i="3" s="1"/>
  <c r="AL3" i="3" s="1" a="1"/>
  <c r="AL3" i="3" s="1"/>
  <c r="AM3" i="3" s="1" a="1"/>
  <c r="AM3" i="3" s="1"/>
  <c r="AN3" i="3" s="1" a="1"/>
  <c r="AN3" i="3" s="1"/>
  <c r="AO3" i="3" s="1" a="1"/>
  <c r="AO3" i="3" s="1"/>
  <c r="AP3" i="3" s="1" a="1"/>
  <c r="AP3" i="3" s="1"/>
  <c r="AQ3" i="3" s="1" a="1"/>
  <c r="AQ3" i="3" s="1"/>
  <c r="AR3" i="3" s="1" a="1"/>
  <c r="AR3" i="3" s="1"/>
  <c r="AS3" i="3" s="1" a="1"/>
  <c r="AS3" i="3" s="1"/>
  <c r="AT3" i="3" s="1" a="1"/>
  <c r="AT3" i="3" s="1"/>
  <c r="AU3" i="3" s="1" a="1"/>
  <c r="AU3" i="3" s="1"/>
  <c r="AV3" i="3" s="1" a="1"/>
  <c r="AV3" i="3" s="1"/>
  <c r="AW3" i="3" s="1" a="1"/>
  <c r="AW3" i="3" s="1"/>
  <c r="AX3" i="3" s="1" a="1"/>
  <c r="AX3" i="3" s="1"/>
  <c r="AY3" i="3" s="1" a="1"/>
  <c r="AY3" i="3" s="1"/>
  <c r="AZ3" i="3" s="1" a="1"/>
  <c r="AZ3" i="3" s="1"/>
  <c r="BA3" i="3" s="1" a="1"/>
  <c r="BA3" i="3" s="1"/>
  <c r="BB3" i="3" s="1" a="1"/>
  <c r="BB3" i="3" s="1"/>
  <c r="BC3" i="3" s="1" a="1"/>
  <c r="BC3" i="3" s="1"/>
  <c r="BD3" i="3" s="1" a="1"/>
  <c r="BD3" i="3" s="1"/>
  <c r="BE3" i="3" s="1" a="1"/>
  <c r="BE3" i="3" s="1"/>
  <c r="BF3" i="3" s="1" a="1"/>
  <c r="BF3" i="3" s="1"/>
  <c r="G3" i="3" s="1" a="1"/>
  <c r="G3" i="3" s="1"/>
  <c r="I3" i="3" s="1"/>
  <c r="H17" i="12"/>
  <c r="I41" i="12"/>
  <c r="H110" i="12"/>
  <c r="I15" i="12"/>
  <c r="H97" i="12"/>
  <c r="I7" i="12"/>
  <c r="I45" i="12"/>
  <c r="H28" i="12"/>
  <c r="H25" i="12"/>
  <c r="H19" i="12"/>
  <c r="I118" i="12"/>
  <c r="I113" i="12"/>
  <c r="H113" i="12"/>
  <c r="H3" i="12"/>
  <c r="H36" i="12"/>
  <c r="H102" i="12"/>
  <c r="H32" i="12"/>
  <c r="H70" i="12"/>
  <c r="H98" i="12"/>
  <c r="H88" i="12"/>
  <c r="I18" i="12"/>
  <c r="I42" i="12"/>
  <c r="H56" i="12"/>
  <c r="H78" i="12"/>
  <c r="H33" i="12"/>
  <c r="I100" i="12"/>
  <c r="I88" i="12"/>
  <c r="I35" i="12"/>
  <c r="H31" i="12"/>
  <c r="I6" i="12"/>
  <c r="H107" i="12"/>
  <c r="H37" i="12"/>
  <c r="H117" i="12"/>
  <c r="H15" i="12"/>
  <c r="I71" i="12"/>
  <c r="I69" i="12"/>
  <c r="I40" i="12"/>
  <c r="I55" i="12"/>
  <c r="I92" i="12"/>
  <c r="I13" i="12"/>
  <c r="H50" i="12"/>
  <c r="I114" i="12"/>
  <c r="I60" i="12"/>
  <c r="H62" i="12"/>
  <c r="H22" i="12"/>
  <c r="I39" i="12"/>
  <c r="H4" i="12"/>
  <c r="I30" i="12"/>
  <c r="H10" i="12"/>
  <c r="H48" i="12"/>
  <c r="H79" i="12"/>
  <c r="I49" i="12"/>
  <c r="H24" i="12"/>
  <c r="I120" i="12"/>
  <c r="H74" i="12"/>
  <c r="I83" i="12"/>
  <c r="H47" i="12"/>
  <c r="H100" i="12"/>
  <c r="I101" i="12"/>
  <c r="H76" i="12"/>
  <c r="I72" i="12"/>
  <c r="I115" i="12"/>
  <c r="I61" i="12"/>
  <c r="H29" i="12"/>
  <c r="H26" i="12"/>
  <c r="H116" i="12"/>
  <c r="I108" i="12"/>
  <c r="H82" i="12"/>
  <c r="H83" i="12"/>
  <c r="H23" i="12"/>
  <c r="F3" i="3" l="1" a="1"/>
  <c r="F3" i="3" s="1"/>
  <c r="H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<sst xmlns="http://schemas.openxmlformats.org/spreadsheetml/2006/main" count="587" uniqueCount="180">
  <si>
    <t xml:space="preserve">Client's Input: </t>
  </si>
  <si>
    <t>Yearly Income</t>
  </si>
  <si>
    <t>Gender</t>
  </si>
  <si>
    <t>Female</t>
  </si>
  <si>
    <t>Residency from age 18 to age 65</t>
  </si>
  <si>
    <t>By Gender</t>
  </si>
  <si>
    <t>Time Value:</t>
  </si>
  <si>
    <t xml:space="preserve"> Income</t>
  </si>
  <si>
    <t>Interest Rate</t>
  </si>
  <si>
    <t>Unspecified</t>
  </si>
  <si>
    <t>Male</t>
  </si>
  <si>
    <t>Residency</t>
  </si>
  <si>
    <t>Optimal solution:</t>
  </si>
  <si>
    <t>Max PV</t>
  </si>
  <si>
    <t>Age to receive payment</t>
  </si>
  <si>
    <t>Deferral Age</t>
  </si>
  <si>
    <t>Monthly Payment:</t>
  </si>
  <si>
    <t>Before age 75</t>
  </si>
  <si>
    <t>75 and above</t>
  </si>
  <si>
    <t>By Interest Rate</t>
  </si>
  <si>
    <t>By Residency</t>
  </si>
  <si>
    <t>X</t>
  </si>
  <si>
    <t>PV(Benefit)</t>
  </si>
  <si>
    <t>PV</t>
  </si>
  <si>
    <t>PV(Revised)</t>
  </si>
  <si>
    <t>Income</t>
  </si>
  <si>
    <t>Below age 75</t>
  </si>
  <si>
    <t>years</t>
  </si>
  <si>
    <t>Recovery tax period</t>
  </si>
  <si>
    <t>Income year</t>
  </si>
  <si>
    <t>Minimum income recovery threshold</t>
  </si>
  <si>
    <t>Maximum income recovery threshold</t>
  </si>
  <si>
    <t>Age 65 to 74</t>
  </si>
  <si>
    <t>Age 75 and over</t>
  </si>
  <si>
    <t>July 2024 to June 2025</t>
  </si>
  <si>
    <t>Max Income</t>
  </si>
  <si>
    <t>July 2025 to June 2026</t>
  </si>
  <si>
    <t>July 2026 to June 2027</t>
  </si>
  <si>
    <t>Monthly Payment</t>
  </si>
  <si>
    <t xml:space="preserve">Revised: </t>
  </si>
  <si>
    <r>
      <t xml:space="preserve">Only matters when Residency less than </t>
    </r>
    <r>
      <rPr>
        <u/>
        <sz val="11"/>
        <color theme="1"/>
        <rFont val="Calibri"/>
        <family val="2"/>
        <scheme val="minor"/>
      </rPr>
      <t>15</t>
    </r>
    <r>
      <rPr>
        <sz val="11"/>
        <color theme="1"/>
        <rFont val="Calibri"/>
        <family val="2"/>
        <scheme val="minor"/>
      </rPr>
      <t xml:space="preserve"> years</t>
    </r>
  </si>
  <si>
    <t>https://www.soa.org/resources/experience-studies/2015/2017-cso-tables/</t>
  </si>
  <si>
    <t>x</t>
  </si>
  <si>
    <t>q_x</t>
  </si>
  <si>
    <t>mu_x</t>
  </si>
  <si>
    <t>A_x</t>
  </si>
  <si>
    <t>a_x</t>
  </si>
  <si>
    <t>a(12)_x (UDD)</t>
  </si>
  <si>
    <t>a(12)_x (WH3)</t>
  </si>
  <si>
    <t>npx</t>
  </si>
  <si>
    <t>Age group</t>
  </si>
  <si>
    <t>Average</t>
  </si>
  <si>
    <t>64 years </t>
  </si>
  <si>
    <t>i</t>
  </si>
  <si>
    <t>65 years </t>
  </si>
  <si>
    <t>66 years </t>
  </si>
  <si>
    <t>v</t>
  </si>
  <si>
    <t>67 years </t>
  </si>
  <si>
    <t>68 years </t>
  </si>
  <si>
    <t>69 years </t>
  </si>
  <si>
    <t>i_12</t>
  </si>
  <si>
    <t>70 years </t>
  </si>
  <si>
    <t>71 years </t>
  </si>
  <si>
    <t>72 years </t>
  </si>
  <si>
    <t>d</t>
  </si>
  <si>
    <t>73 years </t>
  </si>
  <si>
    <t>74 years </t>
  </si>
  <si>
    <t>75 years </t>
  </si>
  <si>
    <t>d_12</t>
  </si>
  <si>
    <t>76 years </t>
  </si>
  <si>
    <t>77 years </t>
  </si>
  <si>
    <t>78 years </t>
  </si>
  <si>
    <t>79 years </t>
  </si>
  <si>
    <t>80 years </t>
  </si>
  <si>
    <t>81 years </t>
  </si>
  <si>
    <t>82 years </t>
  </si>
  <si>
    <t>83 years </t>
  </si>
  <si>
    <t>84 years </t>
  </si>
  <si>
    <t>85 years </t>
  </si>
  <si>
    <t>86 years </t>
  </si>
  <si>
    <t>87 years </t>
  </si>
  <si>
    <t>88 years </t>
  </si>
  <si>
    <t>89 years </t>
  </si>
  <si>
    <t>90 years </t>
  </si>
  <si>
    <t>91 years </t>
  </si>
  <si>
    <t>92 years </t>
  </si>
  <si>
    <t>93 years </t>
  </si>
  <si>
    <t>94 years </t>
  </si>
  <si>
    <t>95 years </t>
  </si>
  <si>
    <t>96 years </t>
  </si>
  <si>
    <t>97 years </t>
  </si>
  <si>
    <t>98 years </t>
  </si>
  <si>
    <t>99 years </t>
  </si>
  <si>
    <t>100 years </t>
  </si>
  <si>
    <t>101 years </t>
  </si>
  <si>
    <t>102 years </t>
  </si>
  <si>
    <t>103 years </t>
  </si>
  <si>
    <t>104 years </t>
  </si>
  <si>
    <t>105 years </t>
  </si>
  <si>
    <t>106 years </t>
  </si>
  <si>
    <t>107 years </t>
  </si>
  <si>
    <t>108 years </t>
  </si>
  <si>
    <t>109 years </t>
  </si>
  <si>
    <t>110 years and over </t>
  </si>
  <si>
    <t>Qualified Age</t>
  </si>
  <si>
    <t>B(65,0)</t>
  </si>
  <si>
    <t>Interest</t>
  </si>
  <si>
    <t>mu_75</t>
  </si>
  <si>
    <t>A_75</t>
  </si>
  <si>
    <t>a_75</t>
  </si>
  <si>
    <t>(UDD)</t>
  </si>
  <si>
    <t>(WH3)</t>
  </si>
  <si>
    <t>k</t>
  </si>
  <si>
    <t>k/12_p_65</t>
  </si>
  <si>
    <t>k/12_E_65</t>
  </si>
  <si>
    <t>Received Age</t>
  </si>
  <si>
    <t>u</t>
  </si>
  <si>
    <t>Deferred Age</t>
  </si>
  <si>
    <t>min(B)</t>
  </si>
  <si>
    <t>Deferral</t>
  </si>
  <si>
    <t>New Finding</t>
  </si>
  <si>
    <t>You'll find the calculations from gov follows like this: max(Redicency,Deferral)</t>
  </si>
  <si>
    <t xml:space="preserve">However, this issue only appears when residency is less than 15 years. </t>
  </si>
  <si>
    <t xml:space="preserve">e.g. check the payments beyond 1-year deferral with residency less than 15. </t>
  </si>
  <si>
    <t>Problem</t>
  </si>
  <si>
    <t xml:space="preserve">This will also make some deferrals lower than previous month! </t>
  </si>
  <si>
    <t xml:space="preserve">But it only appears when residency is 14 years. </t>
  </si>
  <si>
    <t>Reason</t>
  </si>
  <si>
    <t xml:space="preserve">Residency only increases proportionally in discrete integers, </t>
  </si>
  <si>
    <t xml:space="preserve">then the 0.6% linear increase will be applied after the ratio change. </t>
  </si>
  <si>
    <t xml:space="preserve">Therefore, some payments have such priorized ratio increase greater than the linear one. </t>
  </si>
  <si>
    <t>Conclude</t>
  </si>
  <si>
    <t>I spoke to Cherie, this is too difficult to explain and only affect minority</t>
  </si>
  <si>
    <r>
      <t xml:space="preserve">So please </t>
    </r>
    <r>
      <rPr>
        <b/>
        <sz val="11"/>
        <color theme="1"/>
        <rFont val="Calibri"/>
        <family val="2"/>
        <scheme val="minor"/>
      </rPr>
      <t>discard</t>
    </r>
    <r>
      <rPr>
        <sz val="11"/>
        <color theme="1"/>
        <rFont val="Calibri"/>
        <family val="2"/>
        <scheme val="minor"/>
      </rPr>
      <t xml:space="preserve"> this analysis…</t>
    </r>
  </si>
  <si>
    <t>max B_65</t>
  </si>
  <si>
    <t>Method</t>
  </si>
  <si>
    <t>R &gt;= 10?</t>
  </si>
  <si>
    <t>Income?</t>
  </si>
  <si>
    <t>resid ratio</t>
  </si>
  <si>
    <t>subdefer</t>
  </si>
  <si>
    <t>defer</t>
  </si>
  <si>
    <t>* 1.10 will be rewarded when k = 120 from the annuity table (not u)</t>
  </si>
  <si>
    <t xml:space="preserve">Gender unspecified </t>
  </si>
  <si>
    <t xml:space="preserve">Gender: Male </t>
  </si>
  <si>
    <t xml:space="preserve">Gender: Female </t>
  </si>
  <si>
    <t>Age</t>
  </si>
  <si>
    <t>Residentship</t>
  </si>
  <si>
    <t>10yr bond</t>
  </si>
  <si>
    <t>PV (SULT)</t>
  </si>
  <si>
    <t>PV (CSO_M)</t>
  </si>
  <si>
    <t>PV (CSO_F)</t>
  </si>
  <si>
    <t>Assumptions</t>
  </si>
  <si>
    <t>◦</t>
  </si>
  <si>
    <t>Uniform distribution of Death over every integer age</t>
  </si>
  <si>
    <t>Client's mortality follows Stat Canada 2019-2023 average life table (exc. PEI)</t>
  </si>
  <si>
    <t>Statistics Canada. Table 13-10-0837-01  Life expectancy and other elements of the complete life table, single-year estimates, Canada, all provinces except Prince Edward Island</t>
  </si>
  <si>
    <t>https://www150.statcan.gc.ca/t1/tbl1/en/tv.action?pid=1310083701&amp;pickMembers%5B0%5D=1.1&amp;pickMembers%5B1%5D=3.1&amp;pickMembers%5B2%5D=4.3&amp;cubeTimeFrame.startYear=2019&amp;cubeTimeFrame.endYear=2023&amp;referencePeriods=20190101%2C20230101</t>
  </si>
  <si>
    <t>Client's expected interest rate is constant and equivalent to reinvest in a 10-year zero coupon bond</t>
  </si>
  <si>
    <t>https://www.bankofcanada.ca/rates/interest-rates/canadian-bonds/</t>
  </si>
  <si>
    <t>However, clients with loans and reliable investment source should use their own interest rate instead</t>
  </si>
  <si>
    <t>Inflation is not considered, since payments will be adjusted accordingly</t>
  </si>
  <si>
    <t>The last 3-month period where a CPI increase led to an increase in OAS benefit amounts</t>
  </si>
  <si>
    <t>Similarly, no change in income thresholds over time</t>
  </si>
  <si>
    <t xml:space="preserve">Clients income tax and recovery tax are not considered in the calculation </t>
  </si>
  <si>
    <t>GIS and allowance are not considered in OAS calculation</t>
  </si>
  <si>
    <t>https://www.canada.ca/en/services/benefits/publicpensions/old-age-security/payments.html#h2.2</t>
  </si>
  <si>
    <t>The year of residency is constant over deferred age, not from age 65</t>
  </si>
  <si>
    <t>It counts from age 18 to the deferred age</t>
  </si>
  <si>
    <t>Revised version corrects the year of residency to be counting from age 18 to 65</t>
  </si>
  <si>
    <t>By assuming the client is not leaving the country for more than 6 months after age 65</t>
  </si>
  <si>
    <t>Enables fair comparison as residency increases with deferrals</t>
  </si>
  <si>
    <t>However, it only appeared to be effective when residency is less than 15 years</t>
  </si>
  <si>
    <t>Placeholder</t>
  </si>
  <si>
    <t>Payments</t>
  </si>
  <si>
    <t xml:space="preserve">More years of residence, higher the PV, yet sooner the deferral. </t>
  </si>
  <si>
    <t xml:space="preserve"> </t>
  </si>
  <si>
    <t>Row Labels</t>
  </si>
  <si>
    <t>months deferred: positive means residency-dominant formula</t>
  </si>
  <si>
    <t>Deferral Age (Male)</t>
  </si>
  <si>
    <t>Deferral Age (Female)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</si>
</sst>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quot;$&quot;#,##0_);[Red]\(&quot;$&quot;#,##0\)"/>
    <numFmt numFmtId="165" formatCode="_(&quot;$&quot;* #,##0.00_);_(&quot;$&quot;* \(#,##0.00\);_(&quot;$&quot;* &quot;-&quot;??_);_(@_)"/>
    <numFmt numFmtId="166" formatCode="0.000%"/>
    <numFmt numFmtId="167" formatCode="#\ ??/12"/>
    <numFmt numFmtId="168" formatCode="0.00000"/>
    <numFmt numFmtId="169" formatCode="#\ ?/12"/>
    <numFmt numFmtId="170" formatCode="_(&quot;$&quot;* #,##0_);_(&quot;$&quot;* \(#,##0\);_(&quot;$&quot;* &quot;-&quot;??_);_(@_)"/>
    <numFmt numFmtId="171" formatCode="&quot;$&quot;#,##0.00"/>
    <numFmt numFmtId="172" formatCode="&quot;$&quot;#,##0"/>
    <numFmt numFmtId="173" formatCode="_(* #,##0.000000_);_(* \(#,##0.000000\);_(* &quot;-&quot;??_);_(@_)"/>
    <numFmt numFmtId="174" formatCode="0.000000"/>
    <numFmt numFmtId="175" formatCode="0.0%"/>
    <numFmt numFmtId="176" formatCode="0.0000%"/>
    <numFmt numFmtId="177" formatCode="0.0"/>
    <numFmt numFmtId="178" formatCode="0.0000"/>
    <numFmt numFmtId="179" formatCode="0.000"/>
  </numFmts>
  <fonts count="16" x14ac:knownFonts="1">
    <font>
      <sz val="11"/>
      <color theme="1"/>
      <name val="Calibri"/>
      <family val="2"/>
      <scheme val="minor"/>
    </font>
    <font>
      <sz val="11"/>
      <color theme="1"/>
      <name val="Calibri"/>
      <family val="2"/>
      <scheme val="minor"/>
    </font>
    <font>
      <sz val="12"/>
      <name val="Courier"/>
      <family val="3"/>
    </font>
    <font>
      <b/>
      <sz val="12"/>
      <name val="Calibri Light"/>
      <family val="2"/>
      <scheme val="major"/>
    </font>
    <font>
      <sz val="12"/>
      <name val="Calibri Light"/>
      <family val="2"/>
      <scheme val="major"/>
    </font>
    <font>
      <sz val="11"/>
      <name val="Calibri"/>
      <family val="2"/>
      <scheme val="minor"/>
    </font>
    <font>
      <u/>
      <sz val="11"/>
      <color theme="10"/>
      <name val="Calibri"/>
      <family val="2"/>
      <scheme val="minor"/>
    </font>
    <font>
      <sz val="12"/>
      <color rgb="FF000000"/>
      <name val="Noto Sans"/>
      <family val="34"/>
    </font>
    <font>
      <b/>
      <sz val="11"/>
      <name val="Calibri"/>
      <family val="2"/>
      <scheme val="minor"/>
    </font>
    <font>
      <sz val="11"/>
      <color rgb="FF000000"/>
      <name val="Calibri"/>
      <family val="2"/>
      <scheme val="minor"/>
    </font>
    <font>
      <u/>
      <sz val="11"/>
      <color theme="1"/>
      <name val="Calibri"/>
      <family val="2"/>
      <scheme val="minor"/>
    </font>
    <font>
      <b/>
      <u/>
      <sz val="11"/>
      <color theme="1"/>
      <name val="Calibri"/>
      <family val="2"/>
      <scheme val="minor"/>
    </font>
    <font>
      <b/>
      <sz val="11"/>
      <color theme="1"/>
      <name val="Calibri"/>
      <family val="2"/>
      <scheme val="minor"/>
    </font>
    <font>
      <sz val="11"/>
      <color theme="1"/>
      <name val="Aptos Narrow"/>
      <family val="2"/>
    </font>
    <font>
      <sz val="11"/>
      <color rgb="FF242424"/>
      <name val="Calibri"/>
      <family val="2"/>
    </font>
    <font>
      <b/>
      <sz val="11"/>
      <color rgb="FF000000"/>
      <name val="Calibri"/>
      <family val="2"/>
    </font>
  </fonts>
  <fills count="9">
    <fill>
      <patternFill patternType="none"/>
    </fill>
    <fill>
      <patternFill patternType="gray125"/>
    </fill>
    <fill>
      <patternFill patternType="solid">
        <fgColor rgb="FFFFFFFF"/>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19">
    <border>
      <left/>
      <right/>
      <top/>
      <bottom/>
      <diagonal/>
    </border>
    <border>
      <left/>
      <right style="thin">
        <color indexed="64"/>
      </right>
      <top/>
      <bottom/>
      <diagonal/>
    </border>
    <border>
      <left style="thin">
        <color rgb="FFD4D4D4"/>
      </left>
      <right style="thin">
        <color rgb="FFD4D4D4"/>
      </right>
      <top style="thin">
        <color rgb="FFD4D4D4"/>
      </top>
      <bottom style="thin">
        <color rgb="FFD4D4D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999999"/>
      </left>
      <right style="medium">
        <color rgb="FF999999"/>
      </right>
      <top style="medium">
        <color rgb="FF999999"/>
      </top>
      <bottom style="thick">
        <color rgb="FF666666"/>
      </bottom>
      <diagonal/>
    </border>
    <border>
      <left/>
      <right style="medium">
        <color rgb="FF999999"/>
      </right>
      <top style="medium">
        <color rgb="FF999999"/>
      </top>
      <bottom style="thick">
        <color rgb="FF666666"/>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s>
  <cellStyleXfs count="5">
    <xf numFmtId="0" fontId="0" fillId="0" borderId="0"/>
    <xf numFmtId="9" fontId="1" fillId="0" borderId="0" applyFont="0" applyFill="0" applyBorder="0" applyAlignment="0" applyProtection="0"/>
    <xf numFmtId="0" fontId="2" fillId="0" borderId="0"/>
    <xf numFmtId="165" fontId="1" fillId="0" borderId="0" applyFont="0" applyFill="0" applyBorder="0" applyAlignment="0" applyProtection="0"/>
    <xf numFmtId="0" fontId="6" fillId="0" borderId="0" applyNumberFormat="0" applyFill="0" applyBorder="0" applyAlignment="0" applyProtection="0"/>
  </cellStyleXfs>
  <cellXfs count="105">
    <xf numFmtId="0" fontId="0" fillId="0" borderId="0" xfId="0"/>
    <xf numFmtId="166" fontId="0" fillId="0" borderId="0" xfId="1" applyNumberFormat="1" applyFont="1"/>
    <xf numFmtId="166" fontId="0" fillId="0" borderId="0" xfId="0" applyNumberFormat="1"/>
    <xf numFmtId="167" fontId="0" fillId="0" borderId="0" xfId="0" applyNumberFormat="1"/>
    <xf numFmtId="165" fontId="0" fillId="0" borderId="0" xfId="0" applyNumberFormat="1"/>
    <xf numFmtId="0" fontId="3" fillId="0" borderId="0" xfId="2" applyFont="1"/>
    <xf numFmtId="0" fontId="4" fillId="0" borderId="0" xfId="2" applyFont="1"/>
    <xf numFmtId="10" fontId="4" fillId="0" borderId="0" xfId="2" applyNumberFormat="1" applyFont="1"/>
    <xf numFmtId="0" fontId="5" fillId="0" borderId="0" xfId="2" applyFont="1"/>
    <xf numFmtId="10" fontId="0" fillId="0" borderId="0" xfId="0" applyNumberFormat="1"/>
    <xf numFmtId="168" fontId="5" fillId="0" borderId="0" xfId="2" applyNumberFormat="1" applyFont="1"/>
    <xf numFmtId="168" fontId="0" fillId="0" borderId="0" xfId="0" applyNumberFormat="1"/>
    <xf numFmtId="169" fontId="0" fillId="0" borderId="0" xfId="0" applyNumberFormat="1" applyAlignment="1">
      <alignment horizontal="center"/>
    </xf>
    <xf numFmtId="169" fontId="0" fillId="0" borderId="0" xfId="0" applyNumberFormat="1"/>
    <xf numFmtId="0" fontId="0" fillId="0" borderId="0" xfId="0" applyAlignment="1">
      <alignment horizontal="left"/>
    </xf>
    <xf numFmtId="167" fontId="0" fillId="0" borderId="0" xfId="0" applyNumberFormat="1" applyAlignment="1">
      <alignment horizontal="center"/>
    </xf>
    <xf numFmtId="170" fontId="0" fillId="0" borderId="0" xfId="0" applyNumberFormat="1"/>
    <xf numFmtId="172" fontId="0" fillId="0" borderId="0" xfId="0" applyNumberFormat="1"/>
    <xf numFmtId="172" fontId="0" fillId="0" borderId="0" xfId="3" applyNumberFormat="1" applyFont="1"/>
    <xf numFmtId="171" fontId="0" fillId="0" borderId="0" xfId="0" applyNumberFormat="1"/>
    <xf numFmtId="2" fontId="0" fillId="0" borderId="0" xfId="0" applyNumberFormat="1" applyAlignment="1">
      <alignment horizontal="center"/>
    </xf>
    <xf numFmtId="2" fontId="0" fillId="0" borderId="1" xfId="0" applyNumberFormat="1" applyBorder="1" applyAlignment="1">
      <alignment horizontal="center"/>
    </xf>
    <xf numFmtId="0" fontId="6" fillId="0" borderId="0" xfId="4"/>
    <xf numFmtId="9" fontId="4" fillId="0" borderId="0" xfId="1" applyFont="1"/>
    <xf numFmtId="0" fontId="7" fillId="2" borderId="2" xfId="0" applyFont="1" applyFill="1" applyBorder="1" applyAlignment="1">
      <alignment wrapText="1"/>
    </xf>
    <xf numFmtId="0" fontId="0" fillId="2" borderId="0" xfId="0" applyFill="1" applyAlignment="1">
      <alignment wrapText="1"/>
    </xf>
    <xf numFmtId="170" fontId="0" fillId="0" borderId="0" xfId="3" applyNumberFormat="1" applyFont="1"/>
    <xf numFmtId="0" fontId="0" fillId="0" borderId="0" xfId="0" applyAlignment="1">
      <alignment wrapText="1"/>
    </xf>
    <xf numFmtId="0" fontId="8" fillId="0" borderId="0" xfId="2" applyFont="1"/>
    <xf numFmtId="0" fontId="9" fillId="2" borderId="2" xfId="0" applyFont="1" applyFill="1" applyBorder="1" applyAlignment="1">
      <alignment wrapText="1"/>
    </xf>
    <xf numFmtId="173" fontId="5" fillId="0" borderId="0" xfId="2" applyNumberFormat="1" applyFont="1"/>
    <xf numFmtId="168" fontId="9" fillId="2" borderId="2" xfId="0" applyNumberFormat="1" applyFont="1" applyFill="1" applyBorder="1"/>
    <xf numFmtId="174" fontId="9" fillId="2" borderId="2" xfId="0" applyNumberFormat="1" applyFont="1" applyFill="1" applyBorder="1"/>
    <xf numFmtId="174" fontId="5" fillId="0" borderId="0" xfId="2" applyNumberFormat="1" applyFont="1"/>
    <xf numFmtId="1" fontId="9" fillId="2" borderId="2" xfId="0" applyNumberFormat="1" applyFont="1" applyFill="1" applyBorder="1"/>
    <xf numFmtId="1" fontId="5" fillId="0" borderId="0" xfId="2" applyNumberFormat="1" applyFont="1"/>
    <xf numFmtId="1" fontId="0" fillId="2" borderId="0" xfId="0" applyNumberFormat="1" applyFill="1"/>
    <xf numFmtId="176" fontId="0" fillId="0" borderId="0" xfId="1" applyNumberFormat="1" applyFont="1"/>
    <xf numFmtId="170" fontId="0" fillId="6" borderId="0" xfId="3" applyNumberFormat="1" applyFont="1" applyFill="1"/>
    <xf numFmtId="10" fontId="0" fillId="7" borderId="0" xfId="0" applyNumberFormat="1" applyFill="1"/>
    <xf numFmtId="170" fontId="0" fillId="7" borderId="0" xfId="3" applyNumberFormat="1" applyFont="1" applyFill="1"/>
    <xf numFmtId="0" fontId="0" fillId="7" borderId="0" xfId="0" applyFill="1"/>
    <xf numFmtId="172" fontId="0" fillId="8" borderId="0" xfId="0" applyNumberFormat="1" applyFill="1"/>
    <xf numFmtId="167" fontId="0" fillId="8" borderId="0" xfId="0" applyNumberFormat="1" applyFill="1"/>
    <xf numFmtId="165" fontId="0" fillId="8" borderId="0" xfId="3" applyFont="1" applyFill="1"/>
    <xf numFmtId="0" fontId="13" fillId="0" borderId="0" xfId="0" applyFont="1" applyAlignment="1">
      <alignment horizontal="right"/>
    </xf>
    <xf numFmtId="0" fontId="5" fillId="0" borderId="0" xfId="4" applyFont="1"/>
    <xf numFmtId="0" fontId="14" fillId="7" borderId="0" xfId="0" quotePrefix="1" applyFont="1" applyFill="1"/>
    <xf numFmtId="0" fontId="4" fillId="0" borderId="3" xfId="2" applyFont="1" applyBorder="1"/>
    <xf numFmtId="10" fontId="4" fillId="0" borderId="3" xfId="2" applyNumberFormat="1" applyFont="1" applyBorder="1"/>
    <xf numFmtId="166" fontId="0" fillId="0" borderId="3" xfId="1" applyNumberFormat="1" applyFont="1" applyBorder="1"/>
    <xf numFmtId="166" fontId="0" fillId="0" borderId="3" xfId="0" applyNumberFormat="1" applyBorder="1"/>
    <xf numFmtId="0" fontId="3" fillId="0" borderId="3" xfId="2" applyFont="1" applyBorder="1"/>
    <xf numFmtId="0" fontId="12" fillId="0" borderId="3" xfId="0" applyFont="1" applyBorder="1"/>
    <xf numFmtId="0" fontId="11" fillId="0" borderId="4" xfId="0" applyFont="1" applyBorder="1"/>
    <xf numFmtId="0" fontId="0" fillId="0" borderId="5" xfId="0" applyBorder="1"/>
    <xf numFmtId="0" fontId="0" fillId="0" borderId="6" xfId="0" applyBorder="1"/>
    <xf numFmtId="170" fontId="0" fillId="4" borderId="7" xfId="3" applyNumberFormat="1" applyFont="1" applyFill="1" applyBorder="1" applyAlignment="1">
      <alignment horizontal="right"/>
    </xf>
    <xf numFmtId="167" fontId="0" fillId="4" borderId="7" xfId="0" applyNumberFormat="1" applyFill="1" applyBorder="1" applyAlignment="1">
      <alignment horizontal="right"/>
    </xf>
    <xf numFmtId="0" fontId="10" fillId="0" borderId="6" xfId="0" applyFont="1" applyBorder="1"/>
    <xf numFmtId="0" fontId="0" fillId="0" borderId="7" xfId="0" applyBorder="1" applyAlignment="1">
      <alignment horizontal="right"/>
    </xf>
    <xf numFmtId="167" fontId="0" fillId="0" borderId="6" xfId="0" applyNumberFormat="1" applyBorder="1"/>
    <xf numFmtId="165" fontId="0" fillId="4" borderId="7" xfId="0" applyNumberFormat="1" applyFill="1" applyBorder="1" applyAlignment="1">
      <alignment horizontal="right"/>
    </xf>
    <xf numFmtId="0" fontId="0" fillId="0" borderId="8" xfId="0" applyBorder="1"/>
    <xf numFmtId="165" fontId="0" fillId="4" borderId="9" xfId="0" applyNumberFormat="1" applyFill="1" applyBorder="1" applyAlignment="1">
      <alignment horizontal="right"/>
    </xf>
    <xf numFmtId="170" fontId="0" fillId="3" borderId="7" xfId="3" applyNumberFormat="1" applyFont="1" applyFill="1" applyBorder="1" applyAlignment="1">
      <alignment horizontal="center"/>
    </xf>
    <xf numFmtId="0" fontId="0" fillId="3" borderId="7" xfId="0" applyFill="1" applyBorder="1" applyAlignment="1">
      <alignment horizontal="center"/>
    </xf>
    <xf numFmtId="0" fontId="0" fillId="0" borderId="7" xfId="0" applyBorder="1"/>
    <xf numFmtId="0" fontId="0" fillId="0" borderId="4" xfId="0" applyBorder="1"/>
    <xf numFmtId="0" fontId="0" fillId="0" borderId="10" xfId="0" applyBorder="1"/>
    <xf numFmtId="0" fontId="0" fillId="0" borderId="11" xfId="0" applyBorder="1"/>
    <xf numFmtId="0" fontId="0" fillId="0" borderId="9" xfId="0" applyBorder="1"/>
    <xf numFmtId="0" fontId="0" fillId="0" borderId="8" xfId="0" applyBorder="1" applyAlignment="1">
      <alignment wrapText="1"/>
    </xf>
    <xf numFmtId="177" fontId="0" fillId="0" borderId="0" xfId="0" applyNumberFormat="1"/>
    <xf numFmtId="10" fontId="0" fillId="0" borderId="0" xfId="1" applyNumberFormat="1" applyFont="1"/>
    <xf numFmtId="165" fontId="12" fillId="0" borderId="0" xfId="0" applyNumberFormat="1" applyFont="1"/>
    <xf numFmtId="10" fontId="12" fillId="0" borderId="0" xfId="1" applyNumberFormat="1" applyFont="1"/>
    <xf numFmtId="0" fontId="12" fillId="0" borderId="0" xfId="0" applyFont="1"/>
    <xf numFmtId="2" fontId="0" fillId="0" borderId="0" xfId="0" applyNumberFormat="1"/>
    <xf numFmtId="164" fontId="0" fillId="0" borderId="0" xfId="0" applyNumberFormat="1"/>
    <xf numFmtId="178" fontId="0" fillId="0" borderId="0" xfId="0" applyNumberFormat="1"/>
    <xf numFmtId="179" fontId="0" fillId="0" borderId="0" xfId="0" applyNumberFormat="1"/>
    <xf numFmtId="0" fontId="15" fillId="0" borderId="15" xfId="0" applyFont="1" applyBorder="1" applyAlignment="1">
      <alignment horizontal="center" vertical="center"/>
    </xf>
    <xf numFmtId="0" fontId="15" fillId="0" borderId="16" xfId="0" applyFont="1" applyBorder="1" applyAlignment="1">
      <alignment horizontal="center" vertical="center"/>
    </xf>
    <xf numFmtId="164" fontId="15" fillId="0" borderId="17" xfId="0" applyNumberFormat="1" applyFont="1" applyBorder="1" applyAlignment="1">
      <alignment vertical="center"/>
    </xf>
    <xf numFmtId="164" fontId="15" fillId="0" borderId="18" xfId="0" applyNumberFormat="1" applyFont="1" applyBorder="1" applyAlignment="1">
      <alignment vertical="center"/>
    </xf>
    <xf numFmtId="10" fontId="0" fillId="5" borderId="9" xfId="0" applyNumberFormat="1" applyFill="1" applyBorder="1"/>
    <xf numFmtId="167" fontId="0" fillId="0" borderId="0" xfId="0" applyNumberFormat="1" applyAlignment="1">
      <alignment horizontal="right"/>
    </xf>
    <xf numFmtId="1" fontId="0" fillId="0" borderId="0" xfId="0" applyNumberFormat="1"/>
    <xf numFmtId="1" fontId="0" fillId="3" borderId="9" xfId="0" applyNumberFormat="1" applyFill="1" applyBorder="1" applyAlignment="1">
      <alignment horizontal="center"/>
    </xf>
    <xf numFmtId="0" fontId="0" fillId="0" borderId="0" xfId="0" pivotButton="1"/>
    <xf numFmtId="167" fontId="0" fillId="0" borderId="0" xfId="0" applyNumberFormat="1" applyAlignment="1">
      <alignment horizontal="left"/>
    </xf>
    <xf numFmtId="1" fontId="0" fillId="0" borderId="0" xfId="0" applyNumberFormat="1" applyAlignment="1">
      <alignment horizontal="left" indent="1"/>
    </xf>
    <xf numFmtId="10" fontId="0" fillId="0" borderId="0" xfId="0" applyNumberFormat="1" applyAlignment="1">
      <alignment horizontal="left" indent="1"/>
    </xf>
    <xf numFmtId="175" fontId="0" fillId="0" borderId="0" xfId="0" applyNumberFormat="1"/>
    <xf numFmtId="179" fontId="0" fillId="0" borderId="0" xfId="1" applyNumberFormat="1" applyFont="1"/>
    <xf numFmtId="0" fontId="12" fillId="0" borderId="12" xfId="0" applyFont="1" applyBorder="1" applyAlignment="1">
      <alignment horizontal="center"/>
    </xf>
    <xf numFmtId="0" fontId="12" fillId="0" borderId="13" xfId="0" applyFont="1" applyBorder="1" applyAlignment="1">
      <alignment horizontal="center"/>
    </xf>
    <xf numFmtId="0" fontId="12" fillId="0" borderId="14" xfId="0" applyFont="1" applyBorder="1" applyAlignment="1">
      <alignment horizontal="center"/>
    </xf>
    <xf numFmtId="0" fontId="0" fillId="0" borderId="7" xfId="0" applyBorder="1" applyAlignment="1">
      <alignment horizontal="center"/>
    </xf>
    <xf numFmtId="0" fontId="0" fillId="0" borderId="13"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2" fillId="0" borderId="10" xfId="0" applyFont="1" applyBorder="1" applyAlignment="1">
      <alignment horizontal="center"/>
    </xf>
    <xf numFmtId="0" fontId="12" fillId="0" borderId="5" xfId="0" applyFont="1" applyBorder="1" applyAlignment="1">
      <alignment horizontal="center"/>
    </xf>
  </cellXfs>
  <cellStyles count="5">
    <cellStyle name="Currency" xfId="3" builtinId="4"/>
    <cellStyle name="Hyperlink" xfId="4" builtinId="8"/>
    <cellStyle name="Normal" xfId="0" builtinId="0"/>
    <cellStyle name="Normal 2" xfId="2" xr:uid="{80D59496-6CB0-4CDA-BE8D-15998DE44283}"/>
    <cellStyle name="Percent" xfId="1"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CA" sz="1400"/>
              <a:t>Maximum Actuarial Present Value</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Calculations!$G$1</c:f>
              <c:strCache>
                <c:ptCount val="1"/>
                <c:pt idx="0">
                  <c:v>PV(Benefit)</c:v>
                </c:pt>
              </c:strCache>
            </c:strRef>
          </c:tx>
          <c:spPr>
            <a:noFill/>
            <a:ln w="25400" cap="flat" cmpd="sng" algn="ctr">
              <a:solidFill>
                <a:schemeClr val="accent2"/>
              </a:solidFill>
              <a:miter lim="800000"/>
            </a:ln>
            <a:effectLst/>
          </c:spPr>
          <c:invertIfNegative val="0"/>
          <c:cat>
            <c:numRef>
              <c:f>Calculations!$F$2:$F$122</c:f>
              <c:numCache>
                <c:formatCode>#\ ??/12</c:formatCode>
                <c:ptCount val="121"/>
                <c:pt idx="0">
                  <c:v>65</c:v>
                </c:pt>
                <c:pt idx="1">
                  <c:v>65.083333333333329</c:v>
                </c:pt>
                <c:pt idx="2">
                  <c:v>65.166666666666671</c:v>
                </c:pt>
                <c:pt idx="3">
                  <c:v>65.25</c:v>
                </c:pt>
                <c:pt idx="4">
                  <c:v>65.333333333333329</c:v>
                </c:pt>
                <c:pt idx="5">
                  <c:v>65.416666666666671</c:v>
                </c:pt>
                <c:pt idx="6">
                  <c:v>65.5</c:v>
                </c:pt>
                <c:pt idx="7">
                  <c:v>65.583333333333329</c:v>
                </c:pt>
                <c:pt idx="8">
                  <c:v>65.666666666666671</c:v>
                </c:pt>
                <c:pt idx="9">
                  <c:v>65.75</c:v>
                </c:pt>
                <c:pt idx="10">
                  <c:v>65.833333333333329</c:v>
                </c:pt>
                <c:pt idx="11">
                  <c:v>65.916666666666671</c:v>
                </c:pt>
                <c:pt idx="12">
                  <c:v>66</c:v>
                </c:pt>
                <c:pt idx="13">
                  <c:v>66.083333333333329</c:v>
                </c:pt>
                <c:pt idx="14">
                  <c:v>66.166666666666671</c:v>
                </c:pt>
                <c:pt idx="15">
                  <c:v>66.25</c:v>
                </c:pt>
                <c:pt idx="16">
                  <c:v>66.333333333333329</c:v>
                </c:pt>
                <c:pt idx="17">
                  <c:v>66.416666666666671</c:v>
                </c:pt>
                <c:pt idx="18">
                  <c:v>66.5</c:v>
                </c:pt>
                <c:pt idx="19">
                  <c:v>66.583333333333329</c:v>
                </c:pt>
                <c:pt idx="20">
                  <c:v>66.666666666666671</c:v>
                </c:pt>
                <c:pt idx="21">
                  <c:v>66.75</c:v>
                </c:pt>
                <c:pt idx="22">
                  <c:v>66.833333333333329</c:v>
                </c:pt>
                <c:pt idx="23">
                  <c:v>66.916666666666671</c:v>
                </c:pt>
                <c:pt idx="24">
                  <c:v>67</c:v>
                </c:pt>
                <c:pt idx="25">
                  <c:v>67.083333333333329</c:v>
                </c:pt>
                <c:pt idx="26">
                  <c:v>67.166666666666671</c:v>
                </c:pt>
                <c:pt idx="27">
                  <c:v>67.25</c:v>
                </c:pt>
                <c:pt idx="28">
                  <c:v>67.333333333333329</c:v>
                </c:pt>
                <c:pt idx="29">
                  <c:v>67.416666666666671</c:v>
                </c:pt>
                <c:pt idx="30">
                  <c:v>67.5</c:v>
                </c:pt>
                <c:pt idx="31">
                  <c:v>67.583333333333329</c:v>
                </c:pt>
                <c:pt idx="32">
                  <c:v>67.666666666666671</c:v>
                </c:pt>
                <c:pt idx="33">
                  <c:v>67.75</c:v>
                </c:pt>
                <c:pt idx="34">
                  <c:v>67.833333333333329</c:v>
                </c:pt>
                <c:pt idx="35">
                  <c:v>67.916666666666671</c:v>
                </c:pt>
                <c:pt idx="36">
                  <c:v>68</c:v>
                </c:pt>
                <c:pt idx="37">
                  <c:v>68.083333333333329</c:v>
                </c:pt>
                <c:pt idx="38">
                  <c:v>68.166666666666671</c:v>
                </c:pt>
                <c:pt idx="39">
                  <c:v>68.25</c:v>
                </c:pt>
                <c:pt idx="40">
                  <c:v>68.333333333333329</c:v>
                </c:pt>
                <c:pt idx="41">
                  <c:v>68.416666666666671</c:v>
                </c:pt>
                <c:pt idx="42">
                  <c:v>68.5</c:v>
                </c:pt>
                <c:pt idx="43">
                  <c:v>68.583333333333329</c:v>
                </c:pt>
                <c:pt idx="44">
                  <c:v>68.666666666666671</c:v>
                </c:pt>
                <c:pt idx="45">
                  <c:v>68.75</c:v>
                </c:pt>
                <c:pt idx="46">
                  <c:v>68.833333333333329</c:v>
                </c:pt>
                <c:pt idx="47">
                  <c:v>68.916666666666671</c:v>
                </c:pt>
                <c:pt idx="48">
                  <c:v>69</c:v>
                </c:pt>
                <c:pt idx="49">
                  <c:v>69.083333333333329</c:v>
                </c:pt>
                <c:pt idx="50">
                  <c:v>69.166666666666671</c:v>
                </c:pt>
                <c:pt idx="51">
                  <c:v>69.25</c:v>
                </c:pt>
                <c:pt idx="52">
                  <c:v>69.333333333333329</c:v>
                </c:pt>
                <c:pt idx="53">
                  <c:v>69.416666666666671</c:v>
                </c:pt>
                <c:pt idx="54">
                  <c:v>69.5</c:v>
                </c:pt>
                <c:pt idx="55">
                  <c:v>69.583333333333329</c:v>
                </c:pt>
                <c:pt idx="56">
                  <c:v>69.666666666666671</c:v>
                </c:pt>
                <c:pt idx="57">
                  <c:v>69.75</c:v>
                </c:pt>
                <c:pt idx="58">
                  <c:v>69.833333333333329</c:v>
                </c:pt>
                <c:pt idx="59">
                  <c:v>69.916666666666671</c:v>
                </c:pt>
                <c:pt idx="60">
                  <c:v>70</c:v>
                </c:pt>
                <c:pt idx="61">
                  <c:v>70.083333333333329</c:v>
                </c:pt>
                <c:pt idx="62">
                  <c:v>70.166666666666671</c:v>
                </c:pt>
                <c:pt idx="63">
                  <c:v>70.25</c:v>
                </c:pt>
                <c:pt idx="64">
                  <c:v>70.333333333333329</c:v>
                </c:pt>
                <c:pt idx="65">
                  <c:v>70.416666666666671</c:v>
                </c:pt>
                <c:pt idx="66">
                  <c:v>70.5</c:v>
                </c:pt>
                <c:pt idx="67">
                  <c:v>70.583333333333329</c:v>
                </c:pt>
                <c:pt idx="68">
                  <c:v>70.666666666666671</c:v>
                </c:pt>
                <c:pt idx="69">
                  <c:v>70.75</c:v>
                </c:pt>
                <c:pt idx="70">
                  <c:v>70.833333333333329</c:v>
                </c:pt>
                <c:pt idx="71">
                  <c:v>70.916666666666671</c:v>
                </c:pt>
                <c:pt idx="72">
                  <c:v>71</c:v>
                </c:pt>
                <c:pt idx="73">
                  <c:v>71.083333333333329</c:v>
                </c:pt>
                <c:pt idx="74">
                  <c:v>71.166666666666671</c:v>
                </c:pt>
                <c:pt idx="75">
                  <c:v>71.25</c:v>
                </c:pt>
                <c:pt idx="76">
                  <c:v>71.333333333333329</c:v>
                </c:pt>
                <c:pt idx="77">
                  <c:v>71.416666666666671</c:v>
                </c:pt>
                <c:pt idx="78">
                  <c:v>71.5</c:v>
                </c:pt>
                <c:pt idx="79">
                  <c:v>71.583333333333329</c:v>
                </c:pt>
                <c:pt idx="80">
                  <c:v>71.666666666666671</c:v>
                </c:pt>
                <c:pt idx="81">
                  <c:v>71.75</c:v>
                </c:pt>
                <c:pt idx="82">
                  <c:v>71.833333333333329</c:v>
                </c:pt>
                <c:pt idx="83">
                  <c:v>71.916666666666671</c:v>
                </c:pt>
                <c:pt idx="84">
                  <c:v>72</c:v>
                </c:pt>
                <c:pt idx="85">
                  <c:v>72.083333333333329</c:v>
                </c:pt>
                <c:pt idx="86">
                  <c:v>72.166666666666671</c:v>
                </c:pt>
                <c:pt idx="87">
                  <c:v>72.25</c:v>
                </c:pt>
                <c:pt idx="88">
                  <c:v>72.333333333333329</c:v>
                </c:pt>
                <c:pt idx="89">
                  <c:v>72.416666666666671</c:v>
                </c:pt>
                <c:pt idx="90">
                  <c:v>72.5</c:v>
                </c:pt>
                <c:pt idx="91">
                  <c:v>72.583333333333329</c:v>
                </c:pt>
                <c:pt idx="92">
                  <c:v>72.666666666666671</c:v>
                </c:pt>
                <c:pt idx="93">
                  <c:v>72.75</c:v>
                </c:pt>
                <c:pt idx="94">
                  <c:v>72.833333333333329</c:v>
                </c:pt>
                <c:pt idx="95">
                  <c:v>72.916666666666671</c:v>
                </c:pt>
                <c:pt idx="96">
                  <c:v>73</c:v>
                </c:pt>
                <c:pt idx="97">
                  <c:v>73.083333333333329</c:v>
                </c:pt>
                <c:pt idx="98">
                  <c:v>73.166666666666671</c:v>
                </c:pt>
                <c:pt idx="99">
                  <c:v>73.25</c:v>
                </c:pt>
                <c:pt idx="100">
                  <c:v>73.333333333333329</c:v>
                </c:pt>
                <c:pt idx="101">
                  <c:v>73.416666666666671</c:v>
                </c:pt>
                <c:pt idx="102">
                  <c:v>73.5</c:v>
                </c:pt>
                <c:pt idx="103">
                  <c:v>73.583333333333329</c:v>
                </c:pt>
                <c:pt idx="104">
                  <c:v>73.666666666666671</c:v>
                </c:pt>
                <c:pt idx="105">
                  <c:v>73.75</c:v>
                </c:pt>
                <c:pt idx="106">
                  <c:v>73.833333333333329</c:v>
                </c:pt>
                <c:pt idx="107">
                  <c:v>73.916666666666671</c:v>
                </c:pt>
                <c:pt idx="108">
                  <c:v>74</c:v>
                </c:pt>
                <c:pt idx="109">
                  <c:v>74.083333333333329</c:v>
                </c:pt>
                <c:pt idx="110">
                  <c:v>74.166666666666671</c:v>
                </c:pt>
                <c:pt idx="111">
                  <c:v>74.25</c:v>
                </c:pt>
                <c:pt idx="112">
                  <c:v>74.333333333333329</c:v>
                </c:pt>
                <c:pt idx="113">
                  <c:v>74.416666666666671</c:v>
                </c:pt>
                <c:pt idx="114">
                  <c:v>74.5</c:v>
                </c:pt>
                <c:pt idx="115">
                  <c:v>74.583333333333329</c:v>
                </c:pt>
                <c:pt idx="116">
                  <c:v>74.666666666666671</c:v>
                </c:pt>
                <c:pt idx="117">
                  <c:v>74.75</c:v>
                </c:pt>
                <c:pt idx="118">
                  <c:v>74.833333333333329</c:v>
                </c:pt>
                <c:pt idx="119">
                  <c:v>74.916666666666671</c:v>
                </c:pt>
                <c:pt idx="120">
                  <c:v>75</c:v>
                </c:pt>
              </c:numCache>
            </c:numRef>
          </c:cat>
          <c:val>
            <c:numRef>
              <c:f>Calculations!$K$2:$K$122</c:f>
              <c:numCache>
                <c:formatCode>"$"#,##0</c:formatCode>
                <c:ptCount val="121"/>
                <c:pt idx="0">
                  <c:v>61623.916930523155</c:v>
                </c:pt>
                <c:pt idx="1">
                  <c:v>61719.146924606277</c:v>
                </c:pt>
                <c:pt idx="2">
                  <c:v>61812.04252408231</c:v>
                </c:pt>
                <c:pt idx="3">
                  <c:v>61902.617478600478</c:v>
                </c:pt>
                <c:pt idx="4">
                  <c:v>61990.885476697826</c:v>
                </c:pt>
                <c:pt idx="5">
                  <c:v>62076.860146035338</c:v>
                </c:pt>
                <c:pt idx="6">
                  <c:v>62160.555053633347</c:v>
                </c:pt>
                <c:pt idx="7">
                  <c:v>62241.983706105784</c:v>
                </c:pt>
                <c:pt idx="8">
                  <c:v>62321.159549894001</c:v>
                </c:pt>
                <c:pt idx="9">
                  <c:v>62398.095971499482</c:v>
                </c:pt>
                <c:pt idx="10">
                  <c:v>62472.806297715913</c:v>
                </c:pt>
                <c:pt idx="11">
                  <c:v>62545.303795860244</c:v>
                </c:pt>
                <c:pt idx="12">
                  <c:v>62615.601674003061</c:v>
                </c:pt>
                <c:pt idx="13">
                  <c:v>62683.713081198148</c:v>
                </c:pt>
                <c:pt idx="14">
                  <c:v>62749.673470778318</c:v>
                </c:pt>
                <c:pt idx="15">
                  <c:v>62813.49613514699</c:v>
                </c:pt>
                <c:pt idx="16">
                  <c:v>62875.194306348756</c:v>
                </c:pt>
                <c:pt idx="17">
                  <c:v>62934.781156305515</c:v>
                </c:pt>
                <c:pt idx="18">
                  <c:v>62992.269797051864</c:v>
                </c:pt>
                <c:pt idx="19">
                  <c:v>63047.673280969466</c:v>
                </c:pt>
                <c:pt idx="20">
                  <c:v>63101.004601020701</c:v>
                </c:pt>
                <c:pt idx="21">
                  <c:v>63152.276690981525</c:v>
                </c:pt>
                <c:pt idx="22">
                  <c:v>63201.502425673323</c:v>
                </c:pt>
                <c:pt idx="23">
                  <c:v>63248.694621194125</c:v>
                </c:pt>
                <c:pt idx="24">
                  <c:v>63293.866035148894</c:v>
                </c:pt>
                <c:pt idx="25">
                  <c:v>63337.029366878938</c:v>
                </c:pt>
                <c:pt idx="26">
                  <c:v>63378.222244448334</c:v>
                </c:pt>
                <c:pt idx="27">
                  <c:v>63417.45751684047</c:v>
                </c:pt>
                <c:pt idx="28">
                  <c:v>63454.747973364414</c:v>
                </c:pt>
                <c:pt idx="29">
                  <c:v>63490.106343891573</c:v>
                </c:pt>
                <c:pt idx="30">
                  <c:v>63523.545299091187</c:v>
                </c:pt>
                <c:pt idx="31">
                  <c:v>63555.077450665151</c:v>
                </c:pt>
                <c:pt idx="32">
                  <c:v>63584.715351581952</c:v>
                </c:pt>
                <c:pt idx="33">
                  <c:v>63612.471496309692</c:v>
                </c:pt>
                <c:pt idx="34">
                  <c:v>63638.358321048261</c:v>
                </c:pt>
                <c:pt idx="35">
                  <c:v>63662.388203960872</c:v>
                </c:pt>
                <c:pt idx="36">
                  <c:v>63684.573465404479</c:v>
                </c:pt>
                <c:pt idx="37">
                  <c:v>63704.926368159613</c:v>
                </c:pt>
                <c:pt idx="38">
                  <c:v>63723.486900857111</c:v>
                </c:pt>
                <c:pt idx="39">
                  <c:v>63740.267481683419</c:v>
                </c:pt>
                <c:pt idx="40">
                  <c:v>63755.28046977031</c:v>
                </c:pt>
                <c:pt idx="41">
                  <c:v>63768.538165432052</c:v>
                </c:pt>
                <c:pt idx="42">
                  <c:v>63780.052810401437</c:v>
                </c:pt>
                <c:pt idx="43">
                  <c:v>63789.836588065285</c:v>
                </c:pt>
                <c:pt idx="44">
                  <c:v>63797.901623698883</c:v>
                </c:pt>
                <c:pt idx="45">
                  <c:v>63804.259984699544</c:v>
                </c:pt>
                <c:pt idx="46">
                  <c:v>63808.923680819484</c:v>
                </c:pt>
                <c:pt idx="47">
                  <c:v>63811.904664397676</c:v>
                </c:pt>
                <c:pt idx="48">
                  <c:v>0</c:v>
                </c:pt>
                <c:pt idx="49">
                  <c:v>63812.866017604581</c:v>
                </c:pt>
                <c:pt idx="50">
                  <c:v>63810.900806378631</c:v>
                </c:pt>
                <c:pt idx="51">
                  <c:v>63807.331196110637</c:v>
                </c:pt>
                <c:pt idx="52">
                  <c:v>63802.169127498513</c:v>
                </c:pt>
                <c:pt idx="53">
                  <c:v>63795.426482978641</c:v>
                </c:pt>
                <c:pt idx="54">
                  <c:v>63787.115086962855</c:v>
                </c:pt>
                <c:pt idx="55">
                  <c:v>63777.246706074744</c:v>
                </c:pt>
                <c:pt idx="56">
                  <c:v>63765.833049384979</c:v>
                </c:pt>
                <c:pt idx="57">
                  <c:v>63752.88576864577</c:v>
                </c:pt>
                <c:pt idx="58">
                  <c:v>63738.416458524465</c:v>
                </c:pt>
                <c:pt idx="59">
                  <c:v>63722.436656836391</c:v>
                </c:pt>
                <c:pt idx="60">
                  <c:v>63704.957844776633</c:v>
                </c:pt>
                <c:pt idx="61">
                  <c:v>63406.257956168149</c:v>
                </c:pt>
                <c:pt idx="62">
                  <c:v>63108.740969775783</c:v>
                </c:pt>
                <c:pt idx="63">
                  <c:v>62812.402873151637</c:v>
                </c:pt>
                <c:pt idx="64">
                  <c:v>62517.239666431058</c:v>
                </c:pt>
                <c:pt idx="65">
                  <c:v>62223.247362294976</c:v>
                </c:pt>
                <c:pt idx="66">
                  <c:v>61930.421985932444</c:v>
                </c:pt>
                <c:pt idx="67">
                  <c:v>61638.759575003161</c:v>
                </c:pt>
                <c:pt idx="68">
                  <c:v>61348.256179600234</c:v>
                </c:pt>
                <c:pt idx="69">
                  <c:v>61058.907862212916</c:v>
                </c:pt>
                <c:pt idx="70">
                  <c:v>60770.710697689581</c:v>
                </c:pt>
                <c:pt idx="71">
                  <c:v>60483.660773200711</c:v>
                </c:pt>
                <c:pt idx="72">
                  <c:v>60197.75418820203</c:v>
                </c:pt>
                <c:pt idx="73">
                  <c:v>59912.987054397716</c:v>
                </c:pt>
                <c:pt idx="74">
                  <c:v>59629.390446097677</c:v>
                </c:pt>
                <c:pt idx="75">
                  <c:v>59346.960327423112</c:v>
                </c:pt>
                <c:pt idx="76">
                  <c:v>59065.692675268656</c:v>
                </c:pt>
                <c:pt idx="77">
                  <c:v>58785.58347926398</c:v>
                </c:pt>
                <c:pt idx="78">
                  <c:v>58506.62874173544</c:v>
                </c:pt>
                <c:pt idx="79">
                  <c:v>58228.824477667906</c:v>
                </c:pt>
                <c:pt idx="80">
                  <c:v>57952.166714666659</c:v>
                </c:pt>
                <c:pt idx="81">
                  <c:v>57676.651492919438</c:v>
                </c:pt>
                <c:pt idx="82">
                  <c:v>57402.274865158528</c:v>
                </c:pt>
                <c:pt idx="83">
                  <c:v>57129.032896623037</c:v>
                </c:pt>
                <c:pt idx="84">
                  <c:v>56856.921665021255</c:v>
                </c:pt>
                <c:pt idx="85">
                  <c:v>56585.937260493076</c:v>
                </c:pt>
                <c:pt idx="86">
                  <c:v>56316.112051307166</c:v>
                </c:pt>
                <c:pt idx="87">
                  <c:v>56047.441973912428</c:v>
                </c:pt>
                <c:pt idx="88">
                  <c:v>55779.922977735951</c:v>
                </c:pt>
                <c:pt idx="89">
                  <c:v>55513.551025143715</c:v>
                </c:pt>
                <c:pt idx="90">
                  <c:v>55248.322091401482</c:v>
                </c:pt>
                <c:pt idx="91">
                  <c:v>54984.232164635723</c:v>
                </c:pt>
                <c:pt idx="92">
                  <c:v>54721.27724579475</c:v>
                </c:pt>
                <c:pt idx="93">
                  <c:v>54459.453348609859</c:v>
                </c:pt>
                <c:pt idx="94">
                  <c:v>54198.75649955665</c:v>
                </c:pt>
                <c:pt idx="95">
                  <c:v>53939.182737816474</c:v>
                </c:pt>
                <c:pt idx="96">
                  <c:v>53680.728115237929</c:v>
                </c:pt>
                <c:pt idx="97">
                  <c:v>53423.388696298534</c:v>
                </c:pt>
                <c:pt idx="98">
                  <c:v>53167.198021788477</c:v>
                </c:pt>
                <c:pt idx="99">
                  <c:v>52912.151996991801</c:v>
                </c:pt>
                <c:pt idx="100">
                  <c:v>52658.246540387328</c:v>
                </c:pt>
                <c:pt idx="101">
                  <c:v>52405.477583608525</c:v>
                </c:pt>
                <c:pt idx="102">
                  <c:v>52153.841071403447</c:v>
                </c:pt>
                <c:pt idx="103">
                  <c:v>51903.332961594882</c:v>
                </c:pt>
                <c:pt idx="104">
                  <c:v>51653.949225040516</c:v>
                </c:pt>
                <c:pt idx="105">
                  <c:v>51405.685845593296</c:v>
                </c:pt>
                <c:pt idx="106">
                  <c:v>51158.538820061854</c:v>
                </c:pt>
                <c:pt idx="107">
                  <c:v>50912.504158171068</c:v>
                </c:pt>
                <c:pt idx="108">
                  <c:v>50667.577882522768</c:v>
                </c:pt>
                <c:pt idx="109">
                  <c:v>50423.756028556476</c:v>
                </c:pt>
                <c:pt idx="110">
                  <c:v>50181.073127233292</c:v>
                </c:pt>
                <c:pt idx="111">
                  <c:v>49939.525050200464</c:v>
                </c:pt>
                <c:pt idx="112">
                  <c:v>49699.107682524787</c:v>
                </c:pt>
                <c:pt idx="113">
                  <c:v>49459.816922651567</c:v>
                </c:pt>
                <c:pt idx="114">
                  <c:v>49221.648682363681</c:v>
                </c:pt>
                <c:pt idx="115">
                  <c:v>48984.598886740801</c:v>
                </c:pt>
                <c:pt idx="116">
                  <c:v>48748.663474118679</c:v>
                </c:pt>
                <c:pt idx="117">
                  <c:v>48513.838396048632</c:v>
                </c:pt>
                <c:pt idx="118">
                  <c:v>48280.119617257049</c:v>
                </c:pt>
                <c:pt idx="119">
                  <c:v>48047.503115605105</c:v>
                </c:pt>
                <c:pt idx="120">
                  <c:v>47815.984882048542</c:v>
                </c:pt>
              </c:numCache>
            </c:numRef>
          </c:val>
          <c:extLst>
            <c:ext xmlns:c16="http://schemas.microsoft.com/office/drawing/2014/chart" uri="{C3380CC4-5D6E-409C-BE32-E72D297353CC}">
              <c16:uniqueId val="{00000000-FA54-4BDC-AEC6-2608B14CC516}"/>
            </c:ext>
          </c:extLst>
        </c:ser>
        <c:ser>
          <c:idx val="0"/>
          <c:order val="1"/>
          <c:tx>
            <c:strRef>
              <c:f>Calculations!$I$1</c:f>
              <c:strCache>
                <c:ptCount val="1"/>
                <c:pt idx="0">
                  <c:v>Max PV</c:v>
                </c:pt>
              </c:strCache>
            </c:strRef>
          </c:tx>
          <c:spPr>
            <a:noFill/>
            <a:ln w="25400" cap="flat" cmpd="sng" algn="ctr">
              <a:solidFill>
                <a:schemeClr val="accent1"/>
              </a:solidFill>
              <a:miter lim="800000"/>
            </a:ln>
            <a:effectLst/>
          </c:spPr>
          <c:invertIfNegative val="0"/>
          <c:cat>
            <c:numRef>
              <c:f>Calculations!$F$2:$F$122</c:f>
              <c:numCache>
                <c:formatCode>#\ ??/12</c:formatCode>
                <c:ptCount val="121"/>
                <c:pt idx="0">
                  <c:v>65</c:v>
                </c:pt>
                <c:pt idx="1">
                  <c:v>65.083333333333329</c:v>
                </c:pt>
                <c:pt idx="2">
                  <c:v>65.166666666666671</c:v>
                </c:pt>
                <c:pt idx="3">
                  <c:v>65.25</c:v>
                </c:pt>
                <c:pt idx="4">
                  <c:v>65.333333333333329</c:v>
                </c:pt>
                <c:pt idx="5">
                  <c:v>65.416666666666671</c:v>
                </c:pt>
                <c:pt idx="6">
                  <c:v>65.5</c:v>
                </c:pt>
                <c:pt idx="7">
                  <c:v>65.583333333333329</c:v>
                </c:pt>
                <c:pt idx="8">
                  <c:v>65.666666666666671</c:v>
                </c:pt>
                <c:pt idx="9">
                  <c:v>65.75</c:v>
                </c:pt>
                <c:pt idx="10">
                  <c:v>65.833333333333329</c:v>
                </c:pt>
                <c:pt idx="11">
                  <c:v>65.916666666666671</c:v>
                </c:pt>
                <c:pt idx="12">
                  <c:v>66</c:v>
                </c:pt>
                <c:pt idx="13">
                  <c:v>66.083333333333329</c:v>
                </c:pt>
                <c:pt idx="14">
                  <c:v>66.166666666666671</c:v>
                </c:pt>
                <c:pt idx="15">
                  <c:v>66.25</c:v>
                </c:pt>
                <c:pt idx="16">
                  <c:v>66.333333333333329</c:v>
                </c:pt>
                <c:pt idx="17">
                  <c:v>66.416666666666671</c:v>
                </c:pt>
                <c:pt idx="18">
                  <c:v>66.5</c:v>
                </c:pt>
                <c:pt idx="19">
                  <c:v>66.583333333333329</c:v>
                </c:pt>
                <c:pt idx="20">
                  <c:v>66.666666666666671</c:v>
                </c:pt>
                <c:pt idx="21">
                  <c:v>66.75</c:v>
                </c:pt>
                <c:pt idx="22">
                  <c:v>66.833333333333329</c:v>
                </c:pt>
                <c:pt idx="23">
                  <c:v>66.916666666666671</c:v>
                </c:pt>
                <c:pt idx="24">
                  <c:v>67</c:v>
                </c:pt>
                <c:pt idx="25">
                  <c:v>67.083333333333329</c:v>
                </c:pt>
                <c:pt idx="26">
                  <c:v>67.166666666666671</c:v>
                </c:pt>
                <c:pt idx="27">
                  <c:v>67.25</c:v>
                </c:pt>
                <c:pt idx="28">
                  <c:v>67.333333333333329</c:v>
                </c:pt>
                <c:pt idx="29">
                  <c:v>67.416666666666671</c:v>
                </c:pt>
                <c:pt idx="30">
                  <c:v>67.5</c:v>
                </c:pt>
                <c:pt idx="31">
                  <c:v>67.583333333333329</c:v>
                </c:pt>
                <c:pt idx="32">
                  <c:v>67.666666666666671</c:v>
                </c:pt>
                <c:pt idx="33">
                  <c:v>67.75</c:v>
                </c:pt>
                <c:pt idx="34">
                  <c:v>67.833333333333329</c:v>
                </c:pt>
                <c:pt idx="35">
                  <c:v>67.916666666666671</c:v>
                </c:pt>
                <c:pt idx="36">
                  <c:v>68</c:v>
                </c:pt>
                <c:pt idx="37">
                  <c:v>68.083333333333329</c:v>
                </c:pt>
                <c:pt idx="38">
                  <c:v>68.166666666666671</c:v>
                </c:pt>
                <c:pt idx="39">
                  <c:v>68.25</c:v>
                </c:pt>
                <c:pt idx="40">
                  <c:v>68.333333333333329</c:v>
                </c:pt>
                <c:pt idx="41">
                  <c:v>68.416666666666671</c:v>
                </c:pt>
                <c:pt idx="42">
                  <c:v>68.5</c:v>
                </c:pt>
                <c:pt idx="43">
                  <c:v>68.583333333333329</c:v>
                </c:pt>
                <c:pt idx="44">
                  <c:v>68.666666666666671</c:v>
                </c:pt>
                <c:pt idx="45">
                  <c:v>68.75</c:v>
                </c:pt>
                <c:pt idx="46">
                  <c:v>68.833333333333329</c:v>
                </c:pt>
                <c:pt idx="47">
                  <c:v>68.916666666666671</c:v>
                </c:pt>
                <c:pt idx="48">
                  <c:v>69</c:v>
                </c:pt>
                <c:pt idx="49">
                  <c:v>69.083333333333329</c:v>
                </c:pt>
                <c:pt idx="50">
                  <c:v>69.166666666666671</c:v>
                </c:pt>
                <c:pt idx="51">
                  <c:v>69.25</c:v>
                </c:pt>
                <c:pt idx="52">
                  <c:v>69.333333333333329</c:v>
                </c:pt>
                <c:pt idx="53">
                  <c:v>69.416666666666671</c:v>
                </c:pt>
                <c:pt idx="54">
                  <c:v>69.5</c:v>
                </c:pt>
                <c:pt idx="55">
                  <c:v>69.583333333333329</c:v>
                </c:pt>
                <c:pt idx="56">
                  <c:v>69.666666666666671</c:v>
                </c:pt>
                <c:pt idx="57">
                  <c:v>69.75</c:v>
                </c:pt>
                <c:pt idx="58">
                  <c:v>69.833333333333329</c:v>
                </c:pt>
                <c:pt idx="59">
                  <c:v>69.916666666666671</c:v>
                </c:pt>
                <c:pt idx="60">
                  <c:v>70</c:v>
                </c:pt>
                <c:pt idx="61">
                  <c:v>70.083333333333329</c:v>
                </c:pt>
                <c:pt idx="62">
                  <c:v>70.166666666666671</c:v>
                </c:pt>
                <c:pt idx="63">
                  <c:v>70.25</c:v>
                </c:pt>
                <c:pt idx="64">
                  <c:v>70.333333333333329</c:v>
                </c:pt>
                <c:pt idx="65">
                  <c:v>70.416666666666671</c:v>
                </c:pt>
                <c:pt idx="66">
                  <c:v>70.5</c:v>
                </c:pt>
                <c:pt idx="67">
                  <c:v>70.583333333333329</c:v>
                </c:pt>
                <c:pt idx="68">
                  <c:v>70.666666666666671</c:v>
                </c:pt>
                <c:pt idx="69">
                  <c:v>70.75</c:v>
                </c:pt>
                <c:pt idx="70">
                  <c:v>70.833333333333329</c:v>
                </c:pt>
                <c:pt idx="71">
                  <c:v>70.916666666666671</c:v>
                </c:pt>
                <c:pt idx="72">
                  <c:v>71</c:v>
                </c:pt>
                <c:pt idx="73">
                  <c:v>71.083333333333329</c:v>
                </c:pt>
                <c:pt idx="74">
                  <c:v>71.166666666666671</c:v>
                </c:pt>
                <c:pt idx="75">
                  <c:v>71.25</c:v>
                </c:pt>
                <c:pt idx="76">
                  <c:v>71.333333333333329</c:v>
                </c:pt>
                <c:pt idx="77">
                  <c:v>71.416666666666671</c:v>
                </c:pt>
                <c:pt idx="78">
                  <c:v>71.5</c:v>
                </c:pt>
                <c:pt idx="79">
                  <c:v>71.583333333333329</c:v>
                </c:pt>
                <c:pt idx="80">
                  <c:v>71.666666666666671</c:v>
                </c:pt>
                <c:pt idx="81">
                  <c:v>71.75</c:v>
                </c:pt>
                <c:pt idx="82">
                  <c:v>71.833333333333329</c:v>
                </c:pt>
                <c:pt idx="83">
                  <c:v>71.916666666666671</c:v>
                </c:pt>
                <c:pt idx="84">
                  <c:v>72</c:v>
                </c:pt>
                <c:pt idx="85">
                  <c:v>72.083333333333329</c:v>
                </c:pt>
                <c:pt idx="86">
                  <c:v>72.166666666666671</c:v>
                </c:pt>
                <c:pt idx="87">
                  <c:v>72.25</c:v>
                </c:pt>
                <c:pt idx="88">
                  <c:v>72.333333333333329</c:v>
                </c:pt>
                <c:pt idx="89">
                  <c:v>72.416666666666671</c:v>
                </c:pt>
                <c:pt idx="90">
                  <c:v>72.5</c:v>
                </c:pt>
                <c:pt idx="91">
                  <c:v>72.583333333333329</c:v>
                </c:pt>
                <c:pt idx="92">
                  <c:v>72.666666666666671</c:v>
                </c:pt>
                <c:pt idx="93">
                  <c:v>72.75</c:v>
                </c:pt>
                <c:pt idx="94">
                  <c:v>72.833333333333329</c:v>
                </c:pt>
                <c:pt idx="95">
                  <c:v>72.916666666666671</c:v>
                </c:pt>
                <c:pt idx="96">
                  <c:v>73</c:v>
                </c:pt>
                <c:pt idx="97">
                  <c:v>73.083333333333329</c:v>
                </c:pt>
                <c:pt idx="98">
                  <c:v>73.166666666666671</c:v>
                </c:pt>
                <c:pt idx="99">
                  <c:v>73.25</c:v>
                </c:pt>
                <c:pt idx="100">
                  <c:v>73.333333333333329</c:v>
                </c:pt>
                <c:pt idx="101">
                  <c:v>73.416666666666671</c:v>
                </c:pt>
                <c:pt idx="102">
                  <c:v>73.5</c:v>
                </c:pt>
                <c:pt idx="103">
                  <c:v>73.583333333333329</c:v>
                </c:pt>
                <c:pt idx="104">
                  <c:v>73.666666666666671</c:v>
                </c:pt>
                <c:pt idx="105">
                  <c:v>73.75</c:v>
                </c:pt>
                <c:pt idx="106">
                  <c:v>73.833333333333329</c:v>
                </c:pt>
                <c:pt idx="107">
                  <c:v>73.916666666666671</c:v>
                </c:pt>
                <c:pt idx="108">
                  <c:v>74</c:v>
                </c:pt>
                <c:pt idx="109">
                  <c:v>74.083333333333329</c:v>
                </c:pt>
                <c:pt idx="110">
                  <c:v>74.166666666666671</c:v>
                </c:pt>
                <c:pt idx="111">
                  <c:v>74.25</c:v>
                </c:pt>
                <c:pt idx="112">
                  <c:v>74.333333333333329</c:v>
                </c:pt>
                <c:pt idx="113">
                  <c:v>74.416666666666671</c:v>
                </c:pt>
                <c:pt idx="114">
                  <c:v>74.5</c:v>
                </c:pt>
                <c:pt idx="115">
                  <c:v>74.583333333333329</c:v>
                </c:pt>
                <c:pt idx="116">
                  <c:v>74.666666666666671</c:v>
                </c:pt>
                <c:pt idx="117">
                  <c:v>74.75</c:v>
                </c:pt>
                <c:pt idx="118">
                  <c:v>74.833333333333329</c:v>
                </c:pt>
                <c:pt idx="119">
                  <c:v>74.916666666666671</c:v>
                </c:pt>
                <c:pt idx="120">
                  <c:v>75</c:v>
                </c:pt>
              </c:numCache>
            </c:numRef>
          </c:cat>
          <c:val>
            <c:numRef>
              <c:f>Calculations!$L$2:$L$122</c:f>
              <c:numCache>
                <c:formatCode>"$"#,##0</c:formatCode>
                <c:ptCount val="1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63813.214830591067</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val>
          <c:extLst>
            <c:ext xmlns:c16="http://schemas.microsoft.com/office/drawing/2014/chart" uri="{C3380CC4-5D6E-409C-BE32-E72D297353CC}">
              <c16:uniqueId val="{00000004-88E5-4E32-8068-334802BE6EE7}"/>
            </c:ext>
          </c:extLst>
        </c:ser>
        <c:dLbls>
          <c:showLegendKey val="0"/>
          <c:showVal val="0"/>
          <c:showCatName val="0"/>
          <c:showSerName val="0"/>
          <c:showPercent val="0"/>
          <c:showBubbleSize val="0"/>
        </c:dLbls>
        <c:gapWidth val="164"/>
        <c:overlap val="-35"/>
        <c:axId val="569211912"/>
        <c:axId val="569213960"/>
      </c:barChart>
      <c:catAx>
        <c:axId val="5692119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Deferred 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9213960"/>
        <c:crosses val="autoZero"/>
        <c:auto val="1"/>
        <c:lblAlgn val="ctr"/>
        <c:lblOffset val="100"/>
        <c:tickLblSkip val="12"/>
        <c:noMultiLvlLbl val="0"/>
      </c:catAx>
      <c:valAx>
        <c:axId val="56921396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Total Payments PV</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9211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CA"/>
              <a:t>Maximum Actuarial Present Value</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Calculations!$G$1</c:f>
              <c:strCache>
                <c:ptCount val="1"/>
                <c:pt idx="0">
                  <c:v>PV(Benefit)</c:v>
                </c:pt>
              </c:strCache>
            </c:strRef>
          </c:tx>
          <c:spPr>
            <a:noFill/>
            <a:ln w="25400" cap="flat" cmpd="sng" algn="ctr">
              <a:solidFill>
                <a:schemeClr val="accent2"/>
              </a:solidFill>
              <a:miter lim="800000"/>
            </a:ln>
            <a:effectLst/>
          </c:spPr>
          <c:invertIfNegative val="0"/>
          <c:cat>
            <c:numRef>
              <c:f>Calculations!$F$2:$F$122</c:f>
              <c:numCache>
                <c:formatCode>#\ ??/12</c:formatCode>
                <c:ptCount val="121"/>
                <c:pt idx="0">
                  <c:v>65</c:v>
                </c:pt>
                <c:pt idx="1">
                  <c:v>65.083333333333329</c:v>
                </c:pt>
                <c:pt idx="2">
                  <c:v>65.166666666666671</c:v>
                </c:pt>
                <c:pt idx="3">
                  <c:v>65.25</c:v>
                </c:pt>
                <c:pt idx="4">
                  <c:v>65.333333333333329</c:v>
                </c:pt>
                <c:pt idx="5">
                  <c:v>65.416666666666671</c:v>
                </c:pt>
                <c:pt idx="6">
                  <c:v>65.5</c:v>
                </c:pt>
                <c:pt idx="7">
                  <c:v>65.583333333333329</c:v>
                </c:pt>
                <c:pt idx="8">
                  <c:v>65.666666666666671</c:v>
                </c:pt>
                <c:pt idx="9">
                  <c:v>65.75</c:v>
                </c:pt>
                <c:pt idx="10">
                  <c:v>65.833333333333329</c:v>
                </c:pt>
                <c:pt idx="11">
                  <c:v>65.916666666666671</c:v>
                </c:pt>
                <c:pt idx="12">
                  <c:v>66</c:v>
                </c:pt>
                <c:pt idx="13">
                  <c:v>66.083333333333329</c:v>
                </c:pt>
                <c:pt idx="14">
                  <c:v>66.166666666666671</c:v>
                </c:pt>
                <c:pt idx="15">
                  <c:v>66.25</c:v>
                </c:pt>
                <c:pt idx="16">
                  <c:v>66.333333333333329</c:v>
                </c:pt>
                <c:pt idx="17">
                  <c:v>66.416666666666671</c:v>
                </c:pt>
                <c:pt idx="18">
                  <c:v>66.5</c:v>
                </c:pt>
                <c:pt idx="19">
                  <c:v>66.583333333333329</c:v>
                </c:pt>
                <c:pt idx="20">
                  <c:v>66.666666666666671</c:v>
                </c:pt>
                <c:pt idx="21">
                  <c:v>66.75</c:v>
                </c:pt>
                <c:pt idx="22">
                  <c:v>66.833333333333329</c:v>
                </c:pt>
                <c:pt idx="23">
                  <c:v>66.916666666666671</c:v>
                </c:pt>
                <c:pt idx="24">
                  <c:v>67</c:v>
                </c:pt>
                <c:pt idx="25">
                  <c:v>67.083333333333329</c:v>
                </c:pt>
                <c:pt idx="26">
                  <c:v>67.166666666666671</c:v>
                </c:pt>
                <c:pt idx="27">
                  <c:v>67.25</c:v>
                </c:pt>
                <c:pt idx="28">
                  <c:v>67.333333333333329</c:v>
                </c:pt>
                <c:pt idx="29">
                  <c:v>67.416666666666671</c:v>
                </c:pt>
                <c:pt idx="30">
                  <c:v>67.5</c:v>
                </c:pt>
                <c:pt idx="31">
                  <c:v>67.583333333333329</c:v>
                </c:pt>
                <c:pt idx="32">
                  <c:v>67.666666666666671</c:v>
                </c:pt>
                <c:pt idx="33">
                  <c:v>67.75</c:v>
                </c:pt>
                <c:pt idx="34">
                  <c:v>67.833333333333329</c:v>
                </c:pt>
                <c:pt idx="35">
                  <c:v>67.916666666666671</c:v>
                </c:pt>
                <c:pt idx="36">
                  <c:v>68</c:v>
                </c:pt>
                <c:pt idx="37">
                  <c:v>68.083333333333329</c:v>
                </c:pt>
                <c:pt idx="38">
                  <c:v>68.166666666666671</c:v>
                </c:pt>
                <c:pt idx="39">
                  <c:v>68.25</c:v>
                </c:pt>
                <c:pt idx="40">
                  <c:v>68.333333333333329</c:v>
                </c:pt>
                <c:pt idx="41">
                  <c:v>68.416666666666671</c:v>
                </c:pt>
                <c:pt idx="42">
                  <c:v>68.5</c:v>
                </c:pt>
                <c:pt idx="43">
                  <c:v>68.583333333333329</c:v>
                </c:pt>
                <c:pt idx="44">
                  <c:v>68.666666666666671</c:v>
                </c:pt>
                <c:pt idx="45">
                  <c:v>68.75</c:v>
                </c:pt>
                <c:pt idx="46">
                  <c:v>68.833333333333329</c:v>
                </c:pt>
                <c:pt idx="47">
                  <c:v>68.916666666666671</c:v>
                </c:pt>
                <c:pt idx="48">
                  <c:v>69</c:v>
                </c:pt>
                <c:pt idx="49">
                  <c:v>69.083333333333329</c:v>
                </c:pt>
                <c:pt idx="50">
                  <c:v>69.166666666666671</c:v>
                </c:pt>
                <c:pt idx="51">
                  <c:v>69.25</c:v>
                </c:pt>
                <c:pt idx="52">
                  <c:v>69.333333333333329</c:v>
                </c:pt>
                <c:pt idx="53">
                  <c:v>69.416666666666671</c:v>
                </c:pt>
                <c:pt idx="54">
                  <c:v>69.5</c:v>
                </c:pt>
                <c:pt idx="55">
                  <c:v>69.583333333333329</c:v>
                </c:pt>
                <c:pt idx="56">
                  <c:v>69.666666666666671</c:v>
                </c:pt>
                <c:pt idx="57">
                  <c:v>69.75</c:v>
                </c:pt>
                <c:pt idx="58">
                  <c:v>69.833333333333329</c:v>
                </c:pt>
                <c:pt idx="59">
                  <c:v>69.916666666666671</c:v>
                </c:pt>
                <c:pt idx="60">
                  <c:v>70</c:v>
                </c:pt>
                <c:pt idx="61">
                  <c:v>70.083333333333329</c:v>
                </c:pt>
                <c:pt idx="62">
                  <c:v>70.166666666666671</c:v>
                </c:pt>
                <c:pt idx="63">
                  <c:v>70.25</c:v>
                </c:pt>
                <c:pt idx="64">
                  <c:v>70.333333333333329</c:v>
                </c:pt>
                <c:pt idx="65">
                  <c:v>70.416666666666671</c:v>
                </c:pt>
                <c:pt idx="66">
                  <c:v>70.5</c:v>
                </c:pt>
                <c:pt idx="67">
                  <c:v>70.583333333333329</c:v>
                </c:pt>
                <c:pt idx="68">
                  <c:v>70.666666666666671</c:v>
                </c:pt>
                <c:pt idx="69">
                  <c:v>70.75</c:v>
                </c:pt>
                <c:pt idx="70">
                  <c:v>70.833333333333329</c:v>
                </c:pt>
                <c:pt idx="71">
                  <c:v>70.916666666666671</c:v>
                </c:pt>
                <c:pt idx="72">
                  <c:v>71</c:v>
                </c:pt>
                <c:pt idx="73">
                  <c:v>71.083333333333329</c:v>
                </c:pt>
                <c:pt idx="74">
                  <c:v>71.166666666666671</c:v>
                </c:pt>
                <c:pt idx="75">
                  <c:v>71.25</c:v>
                </c:pt>
                <c:pt idx="76">
                  <c:v>71.333333333333329</c:v>
                </c:pt>
                <c:pt idx="77">
                  <c:v>71.416666666666671</c:v>
                </c:pt>
                <c:pt idx="78">
                  <c:v>71.5</c:v>
                </c:pt>
                <c:pt idx="79">
                  <c:v>71.583333333333329</c:v>
                </c:pt>
                <c:pt idx="80">
                  <c:v>71.666666666666671</c:v>
                </c:pt>
                <c:pt idx="81">
                  <c:v>71.75</c:v>
                </c:pt>
                <c:pt idx="82">
                  <c:v>71.833333333333329</c:v>
                </c:pt>
                <c:pt idx="83">
                  <c:v>71.916666666666671</c:v>
                </c:pt>
                <c:pt idx="84">
                  <c:v>72</c:v>
                </c:pt>
                <c:pt idx="85">
                  <c:v>72.083333333333329</c:v>
                </c:pt>
                <c:pt idx="86">
                  <c:v>72.166666666666671</c:v>
                </c:pt>
                <c:pt idx="87">
                  <c:v>72.25</c:v>
                </c:pt>
                <c:pt idx="88">
                  <c:v>72.333333333333329</c:v>
                </c:pt>
                <c:pt idx="89">
                  <c:v>72.416666666666671</c:v>
                </c:pt>
                <c:pt idx="90">
                  <c:v>72.5</c:v>
                </c:pt>
                <c:pt idx="91">
                  <c:v>72.583333333333329</c:v>
                </c:pt>
                <c:pt idx="92">
                  <c:v>72.666666666666671</c:v>
                </c:pt>
                <c:pt idx="93">
                  <c:v>72.75</c:v>
                </c:pt>
                <c:pt idx="94">
                  <c:v>72.833333333333329</c:v>
                </c:pt>
                <c:pt idx="95">
                  <c:v>72.916666666666671</c:v>
                </c:pt>
                <c:pt idx="96">
                  <c:v>73</c:v>
                </c:pt>
                <c:pt idx="97">
                  <c:v>73.083333333333329</c:v>
                </c:pt>
                <c:pt idx="98">
                  <c:v>73.166666666666671</c:v>
                </c:pt>
                <c:pt idx="99">
                  <c:v>73.25</c:v>
                </c:pt>
                <c:pt idx="100">
                  <c:v>73.333333333333329</c:v>
                </c:pt>
                <c:pt idx="101">
                  <c:v>73.416666666666671</c:v>
                </c:pt>
                <c:pt idx="102">
                  <c:v>73.5</c:v>
                </c:pt>
                <c:pt idx="103">
                  <c:v>73.583333333333329</c:v>
                </c:pt>
                <c:pt idx="104">
                  <c:v>73.666666666666671</c:v>
                </c:pt>
                <c:pt idx="105">
                  <c:v>73.75</c:v>
                </c:pt>
                <c:pt idx="106">
                  <c:v>73.833333333333329</c:v>
                </c:pt>
                <c:pt idx="107">
                  <c:v>73.916666666666671</c:v>
                </c:pt>
                <c:pt idx="108">
                  <c:v>74</c:v>
                </c:pt>
                <c:pt idx="109">
                  <c:v>74.083333333333329</c:v>
                </c:pt>
                <c:pt idx="110">
                  <c:v>74.166666666666671</c:v>
                </c:pt>
                <c:pt idx="111">
                  <c:v>74.25</c:v>
                </c:pt>
                <c:pt idx="112">
                  <c:v>74.333333333333329</c:v>
                </c:pt>
                <c:pt idx="113">
                  <c:v>74.416666666666671</c:v>
                </c:pt>
                <c:pt idx="114">
                  <c:v>74.5</c:v>
                </c:pt>
                <c:pt idx="115">
                  <c:v>74.583333333333329</c:v>
                </c:pt>
                <c:pt idx="116">
                  <c:v>74.666666666666671</c:v>
                </c:pt>
                <c:pt idx="117">
                  <c:v>74.75</c:v>
                </c:pt>
                <c:pt idx="118">
                  <c:v>74.833333333333329</c:v>
                </c:pt>
                <c:pt idx="119">
                  <c:v>74.916666666666671</c:v>
                </c:pt>
                <c:pt idx="120">
                  <c:v>75</c:v>
                </c:pt>
              </c:numCache>
            </c:numRef>
          </c:cat>
          <c:val>
            <c:numRef>
              <c:f>Calculations!$H$2:$H$122</c:f>
              <c:numCache>
                <c:formatCode>"$"#,##0</c:formatCode>
                <c:ptCount val="121"/>
                <c:pt idx="0">
                  <c:v>61623.916930523155</c:v>
                </c:pt>
                <c:pt idx="1">
                  <c:v>61719.146924606255</c:v>
                </c:pt>
                <c:pt idx="2">
                  <c:v>61812.042524082317</c:v>
                </c:pt>
                <c:pt idx="3">
                  <c:v>61902.61747860047</c:v>
                </c:pt>
                <c:pt idx="4">
                  <c:v>61990.885476697789</c:v>
                </c:pt>
                <c:pt idx="5">
                  <c:v>62076.860146035353</c:v>
                </c:pt>
                <c:pt idx="6">
                  <c:v>62160.555053633347</c:v>
                </c:pt>
                <c:pt idx="7">
                  <c:v>62241.983706105748</c:v>
                </c:pt>
                <c:pt idx="8">
                  <c:v>62321.159549894015</c:v>
                </c:pt>
                <c:pt idx="9">
                  <c:v>62398.095971499482</c:v>
                </c:pt>
                <c:pt idx="10">
                  <c:v>62472.806297715884</c:v>
                </c:pt>
                <c:pt idx="11">
                  <c:v>62545.303795860244</c:v>
                </c:pt>
                <c:pt idx="12">
                  <c:v>62615.601674003054</c:v>
                </c:pt>
                <c:pt idx="13">
                  <c:v>62683.713081198111</c:v>
                </c:pt>
                <c:pt idx="14">
                  <c:v>62749.673470778318</c:v>
                </c:pt>
                <c:pt idx="15">
                  <c:v>62813.49613514699</c:v>
                </c:pt>
                <c:pt idx="16">
                  <c:v>62875.194306348727</c:v>
                </c:pt>
                <c:pt idx="17">
                  <c:v>62934.781156305515</c:v>
                </c:pt>
                <c:pt idx="18">
                  <c:v>62992.269797051864</c:v>
                </c:pt>
                <c:pt idx="19">
                  <c:v>63047.673280969437</c:v>
                </c:pt>
                <c:pt idx="20">
                  <c:v>63101.004601020715</c:v>
                </c:pt>
                <c:pt idx="21">
                  <c:v>63152.276690981511</c:v>
                </c:pt>
                <c:pt idx="22">
                  <c:v>63201.502425673301</c:v>
                </c:pt>
                <c:pt idx="23">
                  <c:v>63248.694621194139</c:v>
                </c:pt>
                <c:pt idx="24">
                  <c:v>63293.866035148894</c:v>
                </c:pt>
                <c:pt idx="25">
                  <c:v>63337.029366878916</c:v>
                </c:pt>
                <c:pt idx="26">
                  <c:v>63378.222244448363</c:v>
                </c:pt>
                <c:pt idx="27">
                  <c:v>63417.45751684047</c:v>
                </c:pt>
                <c:pt idx="28">
                  <c:v>63454.747973364407</c:v>
                </c:pt>
                <c:pt idx="29">
                  <c:v>63490.106343891595</c:v>
                </c:pt>
                <c:pt idx="30">
                  <c:v>63523.545299091173</c:v>
                </c:pt>
                <c:pt idx="31">
                  <c:v>63555.077450665143</c:v>
                </c:pt>
                <c:pt idx="32">
                  <c:v>63584.715351581995</c:v>
                </c:pt>
                <c:pt idx="33">
                  <c:v>63612.471496309692</c:v>
                </c:pt>
                <c:pt idx="34">
                  <c:v>63638.358321048254</c:v>
                </c:pt>
                <c:pt idx="35">
                  <c:v>63662.388203960902</c:v>
                </c:pt>
                <c:pt idx="36">
                  <c:v>63684.573465404479</c:v>
                </c:pt>
                <c:pt idx="37">
                  <c:v>63704.926368159591</c:v>
                </c:pt>
                <c:pt idx="38">
                  <c:v>63723.486900857111</c:v>
                </c:pt>
                <c:pt idx="39">
                  <c:v>63740.267481683419</c:v>
                </c:pt>
                <c:pt idx="40">
                  <c:v>63755.280469770303</c:v>
                </c:pt>
                <c:pt idx="41">
                  <c:v>63768.538165432066</c:v>
                </c:pt>
                <c:pt idx="42">
                  <c:v>63780.05281040143</c:v>
                </c:pt>
                <c:pt idx="43">
                  <c:v>63789.836588065256</c:v>
                </c:pt>
                <c:pt idx="44">
                  <c:v>63797.901623698897</c:v>
                </c:pt>
                <c:pt idx="45">
                  <c:v>63804.259984699536</c:v>
                </c:pt>
                <c:pt idx="46">
                  <c:v>63808.923680819455</c:v>
                </c:pt>
                <c:pt idx="47">
                  <c:v>63811.904664397691</c:v>
                </c:pt>
                <c:pt idx="48">
                  <c:v>0</c:v>
                </c:pt>
                <c:pt idx="49">
                  <c:v>63812.866017604552</c:v>
                </c:pt>
                <c:pt idx="50">
                  <c:v>63810.900806378646</c:v>
                </c:pt>
                <c:pt idx="51">
                  <c:v>63807.331196110637</c:v>
                </c:pt>
                <c:pt idx="52">
                  <c:v>63802.169127498499</c:v>
                </c:pt>
                <c:pt idx="53">
                  <c:v>63795.426482978655</c:v>
                </c:pt>
                <c:pt idx="54">
                  <c:v>63787.115086962847</c:v>
                </c:pt>
                <c:pt idx="55">
                  <c:v>63777.246706074729</c:v>
                </c:pt>
                <c:pt idx="56">
                  <c:v>63765.833049385001</c:v>
                </c:pt>
                <c:pt idx="57">
                  <c:v>63752.885768645778</c:v>
                </c:pt>
                <c:pt idx="58">
                  <c:v>63738.416458524451</c:v>
                </c:pt>
                <c:pt idx="59">
                  <c:v>63722.436656836398</c:v>
                </c:pt>
                <c:pt idx="60">
                  <c:v>63704.957844776625</c:v>
                </c:pt>
                <c:pt idx="61">
                  <c:v>63406.257956168134</c:v>
                </c:pt>
                <c:pt idx="62">
                  <c:v>63108.740969775768</c:v>
                </c:pt>
                <c:pt idx="63">
                  <c:v>62812.40287315163</c:v>
                </c:pt>
                <c:pt idx="64">
                  <c:v>62517.239666431044</c:v>
                </c:pt>
                <c:pt idx="65">
                  <c:v>62223.247362294962</c:v>
                </c:pt>
                <c:pt idx="66">
                  <c:v>61930.421985932429</c:v>
                </c:pt>
                <c:pt idx="67">
                  <c:v>61638.759575003154</c:v>
                </c:pt>
                <c:pt idx="68">
                  <c:v>61348.256179600219</c:v>
                </c:pt>
                <c:pt idx="69">
                  <c:v>61058.907862212902</c:v>
                </c:pt>
                <c:pt idx="70">
                  <c:v>60770.710697689574</c:v>
                </c:pt>
                <c:pt idx="71">
                  <c:v>60483.660773200696</c:v>
                </c:pt>
                <c:pt idx="72">
                  <c:v>60197.754188202016</c:v>
                </c:pt>
                <c:pt idx="73">
                  <c:v>59912.987054397701</c:v>
                </c:pt>
                <c:pt idx="74">
                  <c:v>59629.390446097663</c:v>
                </c:pt>
                <c:pt idx="75">
                  <c:v>59346.960327423105</c:v>
                </c:pt>
                <c:pt idx="76">
                  <c:v>59065.692675268649</c:v>
                </c:pt>
                <c:pt idx="77">
                  <c:v>58785.583479263965</c:v>
                </c:pt>
                <c:pt idx="78">
                  <c:v>58506.628741735432</c:v>
                </c:pt>
                <c:pt idx="79">
                  <c:v>58228.824477667891</c:v>
                </c:pt>
                <c:pt idx="80">
                  <c:v>57952.166714666651</c:v>
                </c:pt>
                <c:pt idx="81">
                  <c:v>57676.651492919424</c:v>
                </c:pt>
                <c:pt idx="82">
                  <c:v>57402.274865158513</c:v>
                </c:pt>
                <c:pt idx="83">
                  <c:v>57129.03289662303</c:v>
                </c:pt>
                <c:pt idx="84">
                  <c:v>56856.921665021247</c:v>
                </c:pt>
                <c:pt idx="85">
                  <c:v>56585.937260493061</c:v>
                </c:pt>
                <c:pt idx="86">
                  <c:v>56316.112051307151</c:v>
                </c:pt>
                <c:pt idx="87">
                  <c:v>56047.441973912421</c:v>
                </c:pt>
                <c:pt idx="88">
                  <c:v>55779.922977735943</c:v>
                </c:pt>
                <c:pt idx="89">
                  <c:v>55513.551025143708</c:v>
                </c:pt>
                <c:pt idx="90">
                  <c:v>55248.322091401467</c:v>
                </c:pt>
                <c:pt idx="91">
                  <c:v>54984.232164635716</c:v>
                </c:pt>
                <c:pt idx="92">
                  <c:v>54721.277245794743</c:v>
                </c:pt>
                <c:pt idx="93">
                  <c:v>54459.453348609844</c:v>
                </c:pt>
                <c:pt idx="94">
                  <c:v>54198.756499556643</c:v>
                </c:pt>
                <c:pt idx="95">
                  <c:v>53939.182737816467</c:v>
                </c:pt>
                <c:pt idx="96">
                  <c:v>53680.728115237922</c:v>
                </c:pt>
                <c:pt idx="97">
                  <c:v>53423.388696298527</c:v>
                </c:pt>
                <c:pt idx="98">
                  <c:v>53167.19802178847</c:v>
                </c:pt>
                <c:pt idx="99">
                  <c:v>52912.151996991794</c:v>
                </c:pt>
                <c:pt idx="100">
                  <c:v>52658.246540387321</c:v>
                </c:pt>
                <c:pt idx="101">
                  <c:v>52405.477583608517</c:v>
                </c:pt>
                <c:pt idx="102">
                  <c:v>52153.84107140344</c:v>
                </c:pt>
                <c:pt idx="103">
                  <c:v>51903.332961594875</c:v>
                </c:pt>
                <c:pt idx="104">
                  <c:v>51653.949225040509</c:v>
                </c:pt>
                <c:pt idx="105">
                  <c:v>51405.685845593289</c:v>
                </c:pt>
                <c:pt idx="106">
                  <c:v>51158.538820061847</c:v>
                </c:pt>
                <c:pt idx="107">
                  <c:v>50912.504158171061</c:v>
                </c:pt>
                <c:pt idx="108">
                  <c:v>50667.577882522761</c:v>
                </c:pt>
                <c:pt idx="109">
                  <c:v>50423.756028556469</c:v>
                </c:pt>
                <c:pt idx="110">
                  <c:v>50181.073127233285</c:v>
                </c:pt>
                <c:pt idx="111">
                  <c:v>49939.525050200456</c:v>
                </c:pt>
                <c:pt idx="112">
                  <c:v>49699.10768252478</c:v>
                </c:pt>
                <c:pt idx="113">
                  <c:v>49459.81692265156</c:v>
                </c:pt>
                <c:pt idx="114">
                  <c:v>49221.648682363673</c:v>
                </c:pt>
                <c:pt idx="115">
                  <c:v>48984.598886740794</c:v>
                </c:pt>
                <c:pt idx="116">
                  <c:v>48748.663474118672</c:v>
                </c:pt>
                <c:pt idx="117">
                  <c:v>48513.838396048624</c:v>
                </c:pt>
                <c:pt idx="118">
                  <c:v>48280.119617257042</c:v>
                </c:pt>
                <c:pt idx="119">
                  <c:v>48047.503115605097</c:v>
                </c:pt>
                <c:pt idx="120">
                  <c:v>47815.984882048535</c:v>
                </c:pt>
              </c:numCache>
            </c:numRef>
          </c:val>
          <c:extLst>
            <c:ext xmlns:c16="http://schemas.microsoft.com/office/drawing/2014/chart" uri="{C3380CC4-5D6E-409C-BE32-E72D297353CC}">
              <c16:uniqueId val="{00000003-282D-47BA-AE2C-533E6909C2A4}"/>
            </c:ext>
          </c:extLst>
        </c:ser>
        <c:ser>
          <c:idx val="0"/>
          <c:order val="1"/>
          <c:tx>
            <c:strRef>
              <c:f>Calculations!$I$1</c:f>
              <c:strCache>
                <c:ptCount val="1"/>
                <c:pt idx="0">
                  <c:v>Max PV</c:v>
                </c:pt>
              </c:strCache>
            </c:strRef>
          </c:tx>
          <c:spPr>
            <a:noFill/>
            <a:ln w="25400" cap="flat" cmpd="sng" algn="ctr">
              <a:solidFill>
                <a:schemeClr val="accent1"/>
              </a:solidFill>
              <a:miter lim="800000"/>
            </a:ln>
            <a:effectLst/>
          </c:spPr>
          <c:invertIfNegative val="0"/>
          <c:cat>
            <c:numRef>
              <c:f>Calculations!$F$2:$F$122</c:f>
              <c:numCache>
                <c:formatCode>#\ ??/12</c:formatCode>
                <c:ptCount val="121"/>
                <c:pt idx="0">
                  <c:v>65</c:v>
                </c:pt>
                <c:pt idx="1">
                  <c:v>65.083333333333329</c:v>
                </c:pt>
                <c:pt idx="2">
                  <c:v>65.166666666666671</c:v>
                </c:pt>
                <c:pt idx="3">
                  <c:v>65.25</c:v>
                </c:pt>
                <c:pt idx="4">
                  <c:v>65.333333333333329</c:v>
                </c:pt>
                <c:pt idx="5">
                  <c:v>65.416666666666671</c:v>
                </c:pt>
                <c:pt idx="6">
                  <c:v>65.5</c:v>
                </c:pt>
                <c:pt idx="7">
                  <c:v>65.583333333333329</c:v>
                </c:pt>
                <c:pt idx="8">
                  <c:v>65.666666666666671</c:v>
                </c:pt>
                <c:pt idx="9">
                  <c:v>65.75</c:v>
                </c:pt>
                <c:pt idx="10">
                  <c:v>65.833333333333329</c:v>
                </c:pt>
                <c:pt idx="11">
                  <c:v>65.916666666666671</c:v>
                </c:pt>
                <c:pt idx="12">
                  <c:v>66</c:v>
                </c:pt>
                <c:pt idx="13">
                  <c:v>66.083333333333329</c:v>
                </c:pt>
                <c:pt idx="14">
                  <c:v>66.166666666666671</c:v>
                </c:pt>
                <c:pt idx="15">
                  <c:v>66.25</c:v>
                </c:pt>
                <c:pt idx="16">
                  <c:v>66.333333333333329</c:v>
                </c:pt>
                <c:pt idx="17">
                  <c:v>66.416666666666671</c:v>
                </c:pt>
                <c:pt idx="18">
                  <c:v>66.5</c:v>
                </c:pt>
                <c:pt idx="19">
                  <c:v>66.583333333333329</c:v>
                </c:pt>
                <c:pt idx="20">
                  <c:v>66.666666666666671</c:v>
                </c:pt>
                <c:pt idx="21">
                  <c:v>66.75</c:v>
                </c:pt>
                <c:pt idx="22">
                  <c:v>66.833333333333329</c:v>
                </c:pt>
                <c:pt idx="23">
                  <c:v>66.916666666666671</c:v>
                </c:pt>
                <c:pt idx="24">
                  <c:v>67</c:v>
                </c:pt>
                <c:pt idx="25">
                  <c:v>67.083333333333329</c:v>
                </c:pt>
                <c:pt idx="26">
                  <c:v>67.166666666666671</c:v>
                </c:pt>
                <c:pt idx="27">
                  <c:v>67.25</c:v>
                </c:pt>
                <c:pt idx="28">
                  <c:v>67.333333333333329</c:v>
                </c:pt>
                <c:pt idx="29">
                  <c:v>67.416666666666671</c:v>
                </c:pt>
                <c:pt idx="30">
                  <c:v>67.5</c:v>
                </c:pt>
                <c:pt idx="31">
                  <c:v>67.583333333333329</c:v>
                </c:pt>
                <c:pt idx="32">
                  <c:v>67.666666666666671</c:v>
                </c:pt>
                <c:pt idx="33">
                  <c:v>67.75</c:v>
                </c:pt>
                <c:pt idx="34">
                  <c:v>67.833333333333329</c:v>
                </c:pt>
                <c:pt idx="35">
                  <c:v>67.916666666666671</c:v>
                </c:pt>
                <c:pt idx="36">
                  <c:v>68</c:v>
                </c:pt>
                <c:pt idx="37">
                  <c:v>68.083333333333329</c:v>
                </c:pt>
                <c:pt idx="38">
                  <c:v>68.166666666666671</c:v>
                </c:pt>
                <c:pt idx="39">
                  <c:v>68.25</c:v>
                </c:pt>
                <c:pt idx="40">
                  <c:v>68.333333333333329</c:v>
                </c:pt>
                <c:pt idx="41">
                  <c:v>68.416666666666671</c:v>
                </c:pt>
                <c:pt idx="42">
                  <c:v>68.5</c:v>
                </c:pt>
                <c:pt idx="43">
                  <c:v>68.583333333333329</c:v>
                </c:pt>
                <c:pt idx="44">
                  <c:v>68.666666666666671</c:v>
                </c:pt>
                <c:pt idx="45">
                  <c:v>68.75</c:v>
                </c:pt>
                <c:pt idx="46">
                  <c:v>68.833333333333329</c:v>
                </c:pt>
                <c:pt idx="47">
                  <c:v>68.916666666666671</c:v>
                </c:pt>
                <c:pt idx="48">
                  <c:v>69</c:v>
                </c:pt>
                <c:pt idx="49">
                  <c:v>69.083333333333329</c:v>
                </c:pt>
                <c:pt idx="50">
                  <c:v>69.166666666666671</c:v>
                </c:pt>
                <c:pt idx="51">
                  <c:v>69.25</c:v>
                </c:pt>
                <c:pt idx="52">
                  <c:v>69.333333333333329</c:v>
                </c:pt>
                <c:pt idx="53">
                  <c:v>69.416666666666671</c:v>
                </c:pt>
                <c:pt idx="54">
                  <c:v>69.5</c:v>
                </c:pt>
                <c:pt idx="55">
                  <c:v>69.583333333333329</c:v>
                </c:pt>
                <c:pt idx="56">
                  <c:v>69.666666666666671</c:v>
                </c:pt>
                <c:pt idx="57">
                  <c:v>69.75</c:v>
                </c:pt>
                <c:pt idx="58">
                  <c:v>69.833333333333329</c:v>
                </c:pt>
                <c:pt idx="59">
                  <c:v>69.916666666666671</c:v>
                </c:pt>
                <c:pt idx="60">
                  <c:v>70</c:v>
                </c:pt>
                <c:pt idx="61">
                  <c:v>70.083333333333329</c:v>
                </c:pt>
                <c:pt idx="62">
                  <c:v>70.166666666666671</c:v>
                </c:pt>
                <c:pt idx="63">
                  <c:v>70.25</c:v>
                </c:pt>
                <c:pt idx="64">
                  <c:v>70.333333333333329</c:v>
                </c:pt>
                <c:pt idx="65">
                  <c:v>70.416666666666671</c:v>
                </c:pt>
                <c:pt idx="66">
                  <c:v>70.5</c:v>
                </c:pt>
                <c:pt idx="67">
                  <c:v>70.583333333333329</c:v>
                </c:pt>
                <c:pt idx="68">
                  <c:v>70.666666666666671</c:v>
                </c:pt>
                <c:pt idx="69">
                  <c:v>70.75</c:v>
                </c:pt>
                <c:pt idx="70">
                  <c:v>70.833333333333329</c:v>
                </c:pt>
                <c:pt idx="71">
                  <c:v>70.916666666666671</c:v>
                </c:pt>
                <c:pt idx="72">
                  <c:v>71</c:v>
                </c:pt>
                <c:pt idx="73">
                  <c:v>71.083333333333329</c:v>
                </c:pt>
                <c:pt idx="74">
                  <c:v>71.166666666666671</c:v>
                </c:pt>
                <c:pt idx="75">
                  <c:v>71.25</c:v>
                </c:pt>
                <c:pt idx="76">
                  <c:v>71.333333333333329</c:v>
                </c:pt>
                <c:pt idx="77">
                  <c:v>71.416666666666671</c:v>
                </c:pt>
                <c:pt idx="78">
                  <c:v>71.5</c:v>
                </c:pt>
                <c:pt idx="79">
                  <c:v>71.583333333333329</c:v>
                </c:pt>
                <c:pt idx="80">
                  <c:v>71.666666666666671</c:v>
                </c:pt>
                <c:pt idx="81">
                  <c:v>71.75</c:v>
                </c:pt>
                <c:pt idx="82">
                  <c:v>71.833333333333329</c:v>
                </c:pt>
                <c:pt idx="83">
                  <c:v>71.916666666666671</c:v>
                </c:pt>
                <c:pt idx="84">
                  <c:v>72</c:v>
                </c:pt>
                <c:pt idx="85">
                  <c:v>72.083333333333329</c:v>
                </c:pt>
                <c:pt idx="86">
                  <c:v>72.166666666666671</c:v>
                </c:pt>
                <c:pt idx="87">
                  <c:v>72.25</c:v>
                </c:pt>
                <c:pt idx="88">
                  <c:v>72.333333333333329</c:v>
                </c:pt>
                <c:pt idx="89">
                  <c:v>72.416666666666671</c:v>
                </c:pt>
                <c:pt idx="90">
                  <c:v>72.5</c:v>
                </c:pt>
                <c:pt idx="91">
                  <c:v>72.583333333333329</c:v>
                </c:pt>
                <c:pt idx="92">
                  <c:v>72.666666666666671</c:v>
                </c:pt>
                <c:pt idx="93">
                  <c:v>72.75</c:v>
                </c:pt>
                <c:pt idx="94">
                  <c:v>72.833333333333329</c:v>
                </c:pt>
                <c:pt idx="95">
                  <c:v>72.916666666666671</c:v>
                </c:pt>
                <c:pt idx="96">
                  <c:v>73</c:v>
                </c:pt>
                <c:pt idx="97">
                  <c:v>73.083333333333329</c:v>
                </c:pt>
                <c:pt idx="98">
                  <c:v>73.166666666666671</c:v>
                </c:pt>
                <c:pt idx="99">
                  <c:v>73.25</c:v>
                </c:pt>
                <c:pt idx="100">
                  <c:v>73.333333333333329</c:v>
                </c:pt>
                <c:pt idx="101">
                  <c:v>73.416666666666671</c:v>
                </c:pt>
                <c:pt idx="102">
                  <c:v>73.5</c:v>
                </c:pt>
                <c:pt idx="103">
                  <c:v>73.583333333333329</c:v>
                </c:pt>
                <c:pt idx="104">
                  <c:v>73.666666666666671</c:v>
                </c:pt>
                <c:pt idx="105">
                  <c:v>73.75</c:v>
                </c:pt>
                <c:pt idx="106">
                  <c:v>73.833333333333329</c:v>
                </c:pt>
                <c:pt idx="107">
                  <c:v>73.916666666666671</c:v>
                </c:pt>
                <c:pt idx="108">
                  <c:v>74</c:v>
                </c:pt>
                <c:pt idx="109">
                  <c:v>74.083333333333329</c:v>
                </c:pt>
                <c:pt idx="110">
                  <c:v>74.166666666666671</c:v>
                </c:pt>
                <c:pt idx="111">
                  <c:v>74.25</c:v>
                </c:pt>
                <c:pt idx="112">
                  <c:v>74.333333333333329</c:v>
                </c:pt>
                <c:pt idx="113">
                  <c:v>74.416666666666671</c:v>
                </c:pt>
                <c:pt idx="114">
                  <c:v>74.5</c:v>
                </c:pt>
                <c:pt idx="115">
                  <c:v>74.583333333333329</c:v>
                </c:pt>
                <c:pt idx="116">
                  <c:v>74.666666666666671</c:v>
                </c:pt>
                <c:pt idx="117">
                  <c:v>74.75</c:v>
                </c:pt>
                <c:pt idx="118">
                  <c:v>74.833333333333329</c:v>
                </c:pt>
                <c:pt idx="119">
                  <c:v>74.916666666666671</c:v>
                </c:pt>
                <c:pt idx="120">
                  <c:v>75</c:v>
                </c:pt>
              </c:numCache>
            </c:numRef>
          </c:cat>
          <c:val>
            <c:numRef>
              <c:f>Calculations!$I$2:$I$122</c:f>
              <c:numCache>
                <c:formatCode>"$"#,##0</c:formatCode>
                <c:ptCount val="1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63813.214830591067</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val>
          <c:extLst>
            <c:ext xmlns:c16="http://schemas.microsoft.com/office/drawing/2014/chart" uri="{C3380CC4-5D6E-409C-BE32-E72D297353CC}">
              <c16:uniqueId val="{00000001-976D-496C-93C9-AE9FC5014D15}"/>
            </c:ext>
          </c:extLst>
        </c:ser>
        <c:dLbls>
          <c:showLegendKey val="0"/>
          <c:showVal val="0"/>
          <c:showCatName val="0"/>
          <c:showSerName val="0"/>
          <c:showPercent val="0"/>
          <c:showBubbleSize val="0"/>
        </c:dLbls>
        <c:gapWidth val="164"/>
        <c:overlap val="-35"/>
        <c:axId val="569211912"/>
        <c:axId val="569213960"/>
      </c:barChart>
      <c:catAx>
        <c:axId val="5692119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Deferred 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 ??/12"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9213960"/>
        <c:crosses val="autoZero"/>
        <c:auto val="1"/>
        <c:lblAlgn val="ctr"/>
        <c:lblOffset val="100"/>
        <c:tickLblSkip val="12"/>
        <c:noMultiLvlLbl val="0"/>
      </c:catAx>
      <c:valAx>
        <c:axId val="56921396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Total Payments PV</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9211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CA"/>
              <a:t>Revised Max</a:t>
            </a:r>
            <a:r>
              <a:rPr lang="en-CA" baseline="0"/>
              <a:t> APV</a:t>
            </a:r>
            <a:endParaRPr lang="en-CA"/>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clustered"/>
        <c:varyColors val="0"/>
        <c:ser>
          <c:idx val="1"/>
          <c:order val="0"/>
          <c:tx>
            <c:strRef>
              <c:f>Calculations!$J$1</c:f>
              <c:strCache>
                <c:ptCount val="1"/>
                <c:pt idx="0">
                  <c:v>PV(Revised)</c:v>
                </c:pt>
              </c:strCache>
            </c:strRef>
          </c:tx>
          <c:spPr>
            <a:noFill/>
            <a:ln w="25400" cap="flat" cmpd="sng" algn="ctr">
              <a:solidFill>
                <a:schemeClr val="accent2"/>
              </a:solidFill>
              <a:miter lim="800000"/>
            </a:ln>
            <a:effectLst/>
          </c:spPr>
          <c:invertIfNegative val="0"/>
          <c:cat>
            <c:numRef>
              <c:f>Calculations!$F$2:$F$122</c:f>
              <c:numCache>
                <c:formatCode>#\ ??/12</c:formatCode>
                <c:ptCount val="121"/>
                <c:pt idx="0">
                  <c:v>65</c:v>
                </c:pt>
                <c:pt idx="1">
                  <c:v>65.083333333333329</c:v>
                </c:pt>
                <c:pt idx="2">
                  <c:v>65.166666666666671</c:v>
                </c:pt>
                <c:pt idx="3">
                  <c:v>65.25</c:v>
                </c:pt>
                <c:pt idx="4">
                  <c:v>65.333333333333329</c:v>
                </c:pt>
                <c:pt idx="5">
                  <c:v>65.416666666666671</c:v>
                </c:pt>
                <c:pt idx="6">
                  <c:v>65.5</c:v>
                </c:pt>
                <c:pt idx="7">
                  <c:v>65.583333333333329</c:v>
                </c:pt>
                <c:pt idx="8">
                  <c:v>65.666666666666671</c:v>
                </c:pt>
                <c:pt idx="9">
                  <c:v>65.75</c:v>
                </c:pt>
                <c:pt idx="10">
                  <c:v>65.833333333333329</c:v>
                </c:pt>
                <c:pt idx="11">
                  <c:v>65.916666666666671</c:v>
                </c:pt>
                <c:pt idx="12">
                  <c:v>66</c:v>
                </c:pt>
                <c:pt idx="13">
                  <c:v>66.083333333333329</c:v>
                </c:pt>
                <c:pt idx="14">
                  <c:v>66.166666666666671</c:v>
                </c:pt>
                <c:pt idx="15">
                  <c:v>66.25</c:v>
                </c:pt>
                <c:pt idx="16">
                  <c:v>66.333333333333329</c:v>
                </c:pt>
                <c:pt idx="17">
                  <c:v>66.416666666666671</c:v>
                </c:pt>
                <c:pt idx="18">
                  <c:v>66.5</c:v>
                </c:pt>
                <c:pt idx="19">
                  <c:v>66.583333333333329</c:v>
                </c:pt>
                <c:pt idx="20">
                  <c:v>66.666666666666671</c:v>
                </c:pt>
                <c:pt idx="21">
                  <c:v>66.75</c:v>
                </c:pt>
                <c:pt idx="22">
                  <c:v>66.833333333333329</c:v>
                </c:pt>
                <c:pt idx="23">
                  <c:v>66.916666666666671</c:v>
                </c:pt>
                <c:pt idx="24">
                  <c:v>67</c:v>
                </c:pt>
                <c:pt idx="25">
                  <c:v>67.083333333333329</c:v>
                </c:pt>
                <c:pt idx="26">
                  <c:v>67.166666666666671</c:v>
                </c:pt>
                <c:pt idx="27">
                  <c:v>67.25</c:v>
                </c:pt>
                <c:pt idx="28">
                  <c:v>67.333333333333329</c:v>
                </c:pt>
                <c:pt idx="29">
                  <c:v>67.416666666666671</c:v>
                </c:pt>
                <c:pt idx="30">
                  <c:v>67.5</c:v>
                </c:pt>
                <c:pt idx="31">
                  <c:v>67.583333333333329</c:v>
                </c:pt>
                <c:pt idx="32">
                  <c:v>67.666666666666671</c:v>
                </c:pt>
                <c:pt idx="33">
                  <c:v>67.75</c:v>
                </c:pt>
                <c:pt idx="34">
                  <c:v>67.833333333333329</c:v>
                </c:pt>
                <c:pt idx="35">
                  <c:v>67.916666666666671</c:v>
                </c:pt>
                <c:pt idx="36">
                  <c:v>68</c:v>
                </c:pt>
                <c:pt idx="37">
                  <c:v>68.083333333333329</c:v>
                </c:pt>
                <c:pt idx="38">
                  <c:v>68.166666666666671</c:v>
                </c:pt>
                <c:pt idx="39">
                  <c:v>68.25</c:v>
                </c:pt>
                <c:pt idx="40">
                  <c:v>68.333333333333329</c:v>
                </c:pt>
                <c:pt idx="41">
                  <c:v>68.416666666666671</c:v>
                </c:pt>
                <c:pt idx="42">
                  <c:v>68.5</c:v>
                </c:pt>
                <c:pt idx="43">
                  <c:v>68.583333333333329</c:v>
                </c:pt>
                <c:pt idx="44">
                  <c:v>68.666666666666671</c:v>
                </c:pt>
                <c:pt idx="45">
                  <c:v>68.75</c:v>
                </c:pt>
                <c:pt idx="46">
                  <c:v>68.833333333333329</c:v>
                </c:pt>
                <c:pt idx="47">
                  <c:v>68.916666666666671</c:v>
                </c:pt>
                <c:pt idx="48">
                  <c:v>69</c:v>
                </c:pt>
                <c:pt idx="49">
                  <c:v>69.083333333333329</c:v>
                </c:pt>
                <c:pt idx="50">
                  <c:v>69.166666666666671</c:v>
                </c:pt>
                <c:pt idx="51">
                  <c:v>69.25</c:v>
                </c:pt>
                <c:pt idx="52">
                  <c:v>69.333333333333329</c:v>
                </c:pt>
                <c:pt idx="53">
                  <c:v>69.416666666666671</c:v>
                </c:pt>
                <c:pt idx="54">
                  <c:v>69.5</c:v>
                </c:pt>
                <c:pt idx="55">
                  <c:v>69.583333333333329</c:v>
                </c:pt>
                <c:pt idx="56">
                  <c:v>69.666666666666671</c:v>
                </c:pt>
                <c:pt idx="57">
                  <c:v>69.75</c:v>
                </c:pt>
                <c:pt idx="58">
                  <c:v>69.833333333333329</c:v>
                </c:pt>
                <c:pt idx="59">
                  <c:v>69.916666666666671</c:v>
                </c:pt>
                <c:pt idx="60">
                  <c:v>70</c:v>
                </c:pt>
                <c:pt idx="61">
                  <c:v>70.083333333333329</c:v>
                </c:pt>
                <c:pt idx="62">
                  <c:v>70.166666666666671</c:v>
                </c:pt>
                <c:pt idx="63">
                  <c:v>70.25</c:v>
                </c:pt>
                <c:pt idx="64">
                  <c:v>70.333333333333329</c:v>
                </c:pt>
                <c:pt idx="65">
                  <c:v>70.416666666666671</c:v>
                </c:pt>
                <c:pt idx="66">
                  <c:v>70.5</c:v>
                </c:pt>
                <c:pt idx="67">
                  <c:v>70.583333333333329</c:v>
                </c:pt>
                <c:pt idx="68">
                  <c:v>70.666666666666671</c:v>
                </c:pt>
                <c:pt idx="69">
                  <c:v>70.75</c:v>
                </c:pt>
                <c:pt idx="70">
                  <c:v>70.833333333333329</c:v>
                </c:pt>
                <c:pt idx="71">
                  <c:v>70.916666666666671</c:v>
                </c:pt>
                <c:pt idx="72">
                  <c:v>71</c:v>
                </c:pt>
                <c:pt idx="73">
                  <c:v>71.083333333333329</c:v>
                </c:pt>
                <c:pt idx="74">
                  <c:v>71.166666666666671</c:v>
                </c:pt>
                <c:pt idx="75">
                  <c:v>71.25</c:v>
                </c:pt>
                <c:pt idx="76">
                  <c:v>71.333333333333329</c:v>
                </c:pt>
                <c:pt idx="77">
                  <c:v>71.416666666666671</c:v>
                </c:pt>
                <c:pt idx="78">
                  <c:v>71.5</c:v>
                </c:pt>
                <c:pt idx="79">
                  <c:v>71.583333333333329</c:v>
                </c:pt>
                <c:pt idx="80">
                  <c:v>71.666666666666671</c:v>
                </c:pt>
                <c:pt idx="81">
                  <c:v>71.75</c:v>
                </c:pt>
                <c:pt idx="82">
                  <c:v>71.833333333333329</c:v>
                </c:pt>
                <c:pt idx="83">
                  <c:v>71.916666666666671</c:v>
                </c:pt>
                <c:pt idx="84">
                  <c:v>72</c:v>
                </c:pt>
                <c:pt idx="85">
                  <c:v>72.083333333333329</c:v>
                </c:pt>
                <c:pt idx="86">
                  <c:v>72.166666666666671</c:v>
                </c:pt>
                <c:pt idx="87">
                  <c:v>72.25</c:v>
                </c:pt>
                <c:pt idx="88">
                  <c:v>72.333333333333329</c:v>
                </c:pt>
                <c:pt idx="89">
                  <c:v>72.416666666666671</c:v>
                </c:pt>
                <c:pt idx="90">
                  <c:v>72.5</c:v>
                </c:pt>
                <c:pt idx="91">
                  <c:v>72.583333333333329</c:v>
                </c:pt>
                <c:pt idx="92">
                  <c:v>72.666666666666671</c:v>
                </c:pt>
                <c:pt idx="93">
                  <c:v>72.75</c:v>
                </c:pt>
                <c:pt idx="94">
                  <c:v>72.833333333333329</c:v>
                </c:pt>
                <c:pt idx="95">
                  <c:v>72.916666666666671</c:v>
                </c:pt>
                <c:pt idx="96">
                  <c:v>73</c:v>
                </c:pt>
                <c:pt idx="97">
                  <c:v>73.083333333333329</c:v>
                </c:pt>
                <c:pt idx="98">
                  <c:v>73.166666666666671</c:v>
                </c:pt>
                <c:pt idx="99">
                  <c:v>73.25</c:v>
                </c:pt>
                <c:pt idx="100">
                  <c:v>73.333333333333329</c:v>
                </c:pt>
                <c:pt idx="101">
                  <c:v>73.416666666666671</c:v>
                </c:pt>
                <c:pt idx="102">
                  <c:v>73.5</c:v>
                </c:pt>
                <c:pt idx="103">
                  <c:v>73.583333333333329</c:v>
                </c:pt>
                <c:pt idx="104">
                  <c:v>73.666666666666671</c:v>
                </c:pt>
                <c:pt idx="105">
                  <c:v>73.75</c:v>
                </c:pt>
                <c:pt idx="106">
                  <c:v>73.833333333333329</c:v>
                </c:pt>
                <c:pt idx="107">
                  <c:v>73.916666666666671</c:v>
                </c:pt>
                <c:pt idx="108">
                  <c:v>74</c:v>
                </c:pt>
                <c:pt idx="109">
                  <c:v>74.083333333333329</c:v>
                </c:pt>
                <c:pt idx="110">
                  <c:v>74.166666666666671</c:v>
                </c:pt>
                <c:pt idx="111">
                  <c:v>74.25</c:v>
                </c:pt>
                <c:pt idx="112">
                  <c:v>74.333333333333329</c:v>
                </c:pt>
                <c:pt idx="113">
                  <c:v>74.416666666666671</c:v>
                </c:pt>
                <c:pt idx="114">
                  <c:v>74.5</c:v>
                </c:pt>
                <c:pt idx="115">
                  <c:v>74.583333333333329</c:v>
                </c:pt>
                <c:pt idx="116">
                  <c:v>74.666666666666671</c:v>
                </c:pt>
                <c:pt idx="117">
                  <c:v>74.75</c:v>
                </c:pt>
                <c:pt idx="118">
                  <c:v>74.833333333333329</c:v>
                </c:pt>
                <c:pt idx="119">
                  <c:v>74.916666666666671</c:v>
                </c:pt>
                <c:pt idx="120">
                  <c:v>75</c:v>
                </c:pt>
              </c:numCache>
            </c:numRef>
          </c:cat>
          <c:val>
            <c:numRef>
              <c:f>Calculations!$K$2:$K$122</c:f>
              <c:numCache>
                <c:formatCode>"$"#,##0</c:formatCode>
                <c:ptCount val="121"/>
                <c:pt idx="0">
                  <c:v>61623.916930523155</c:v>
                </c:pt>
                <c:pt idx="1">
                  <c:v>61719.146924606277</c:v>
                </c:pt>
                <c:pt idx="2">
                  <c:v>61812.04252408231</c:v>
                </c:pt>
                <c:pt idx="3">
                  <c:v>61902.617478600478</c:v>
                </c:pt>
                <c:pt idx="4">
                  <c:v>61990.885476697826</c:v>
                </c:pt>
                <c:pt idx="5">
                  <c:v>62076.860146035338</c:v>
                </c:pt>
                <c:pt idx="6">
                  <c:v>62160.555053633347</c:v>
                </c:pt>
                <c:pt idx="7">
                  <c:v>62241.983706105784</c:v>
                </c:pt>
                <c:pt idx="8">
                  <c:v>62321.159549894001</c:v>
                </c:pt>
                <c:pt idx="9">
                  <c:v>62398.095971499482</c:v>
                </c:pt>
                <c:pt idx="10">
                  <c:v>62472.806297715913</c:v>
                </c:pt>
                <c:pt idx="11">
                  <c:v>62545.303795860244</c:v>
                </c:pt>
                <c:pt idx="12">
                  <c:v>62615.601674003061</c:v>
                </c:pt>
                <c:pt idx="13">
                  <c:v>62683.713081198148</c:v>
                </c:pt>
                <c:pt idx="14">
                  <c:v>62749.673470778318</c:v>
                </c:pt>
                <c:pt idx="15">
                  <c:v>62813.49613514699</c:v>
                </c:pt>
                <c:pt idx="16">
                  <c:v>62875.194306348756</c:v>
                </c:pt>
                <c:pt idx="17">
                  <c:v>62934.781156305515</c:v>
                </c:pt>
                <c:pt idx="18">
                  <c:v>62992.269797051864</c:v>
                </c:pt>
                <c:pt idx="19">
                  <c:v>63047.673280969466</c:v>
                </c:pt>
                <c:pt idx="20">
                  <c:v>63101.004601020701</c:v>
                </c:pt>
                <c:pt idx="21">
                  <c:v>63152.276690981525</c:v>
                </c:pt>
                <c:pt idx="22">
                  <c:v>63201.502425673323</c:v>
                </c:pt>
                <c:pt idx="23">
                  <c:v>63248.694621194125</c:v>
                </c:pt>
                <c:pt idx="24">
                  <c:v>63293.866035148894</c:v>
                </c:pt>
                <c:pt idx="25">
                  <c:v>63337.029366878938</c:v>
                </c:pt>
                <c:pt idx="26">
                  <c:v>63378.222244448334</c:v>
                </c:pt>
                <c:pt idx="27">
                  <c:v>63417.45751684047</c:v>
                </c:pt>
                <c:pt idx="28">
                  <c:v>63454.747973364414</c:v>
                </c:pt>
                <c:pt idx="29">
                  <c:v>63490.106343891573</c:v>
                </c:pt>
                <c:pt idx="30">
                  <c:v>63523.545299091187</c:v>
                </c:pt>
                <c:pt idx="31">
                  <c:v>63555.077450665151</c:v>
                </c:pt>
                <c:pt idx="32">
                  <c:v>63584.715351581952</c:v>
                </c:pt>
                <c:pt idx="33">
                  <c:v>63612.471496309692</c:v>
                </c:pt>
                <c:pt idx="34">
                  <c:v>63638.358321048261</c:v>
                </c:pt>
                <c:pt idx="35">
                  <c:v>63662.388203960872</c:v>
                </c:pt>
                <c:pt idx="36">
                  <c:v>63684.573465404479</c:v>
                </c:pt>
                <c:pt idx="37">
                  <c:v>63704.926368159613</c:v>
                </c:pt>
                <c:pt idx="38">
                  <c:v>63723.486900857111</c:v>
                </c:pt>
                <c:pt idx="39">
                  <c:v>63740.267481683419</c:v>
                </c:pt>
                <c:pt idx="40">
                  <c:v>63755.28046977031</c:v>
                </c:pt>
                <c:pt idx="41">
                  <c:v>63768.538165432052</c:v>
                </c:pt>
                <c:pt idx="42">
                  <c:v>63780.052810401437</c:v>
                </c:pt>
                <c:pt idx="43">
                  <c:v>63789.836588065285</c:v>
                </c:pt>
                <c:pt idx="44">
                  <c:v>63797.901623698883</c:v>
                </c:pt>
                <c:pt idx="45">
                  <c:v>63804.259984699544</c:v>
                </c:pt>
                <c:pt idx="46">
                  <c:v>63808.923680819484</c:v>
                </c:pt>
                <c:pt idx="47">
                  <c:v>63811.904664397676</c:v>
                </c:pt>
                <c:pt idx="48">
                  <c:v>0</c:v>
                </c:pt>
                <c:pt idx="49">
                  <c:v>63812.866017604581</c:v>
                </c:pt>
                <c:pt idx="50">
                  <c:v>63810.900806378631</c:v>
                </c:pt>
                <c:pt idx="51">
                  <c:v>63807.331196110637</c:v>
                </c:pt>
                <c:pt idx="52">
                  <c:v>63802.169127498513</c:v>
                </c:pt>
                <c:pt idx="53">
                  <c:v>63795.426482978641</c:v>
                </c:pt>
                <c:pt idx="54">
                  <c:v>63787.115086962855</c:v>
                </c:pt>
                <c:pt idx="55">
                  <c:v>63777.246706074744</c:v>
                </c:pt>
                <c:pt idx="56">
                  <c:v>63765.833049384979</c:v>
                </c:pt>
                <c:pt idx="57">
                  <c:v>63752.88576864577</c:v>
                </c:pt>
                <c:pt idx="58">
                  <c:v>63738.416458524465</c:v>
                </c:pt>
                <c:pt idx="59">
                  <c:v>63722.436656836391</c:v>
                </c:pt>
                <c:pt idx="60">
                  <c:v>63704.957844776633</c:v>
                </c:pt>
                <c:pt idx="61">
                  <c:v>63406.257956168149</c:v>
                </c:pt>
                <c:pt idx="62">
                  <c:v>63108.740969775783</c:v>
                </c:pt>
                <c:pt idx="63">
                  <c:v>62812.402873151637</c:v>
                </c:pt>
                <c:pt idx="64">
                  <c:v>62517.239666431058</c:v>
                </c:pt>
                <c:pt idx="65">
                  <c:v>62223.247362294976</c:v>
                </c:pt>
                <c:pt idx="66">
                  <c:v>61930.421985932444</c:v>
                </c:pt>
                <c:pt idx="67">
                  <c:v>61638.759575003161</c:v>
                </c:pt>
                <c:pt idx="68">
                  <c:v>61348.256179600234</c:v>
                </c:pt>
                <c:pt idx="69">
                  <c:v>61058.907862212916</c:v>
                </c:pt>
                <c:pt idx="70">
                  <c:v>60770.710697689581</c:v>
                </c:pt>
                <c:pt idx="71">
                  <c:v>60483.660773200711</c:v>
                </c:pt>
                <c:pt idx="72">
                  <c:v>60197.75418820203</c:v>
                </c:pt>
                <c:pt idx="73">
                  <c:v>59912.987054397716</c:v>
                </c:pt>
                <c:pt idx="74">
                  <c:v>59629.390446097677</c:v>
                </c:pt>
                <c:pt idx="75">
                  <c:v>59346.960327423112</c:v>
                </c:pt>
                <c:pt idx="76">
                  <c:v>59065.692675268656</c:v>
                </c:pt>
                <c:pt idx="77">
                  <c:v>58785.58347926398</c:v>
                </c:pt>
                <c:pt idx="78">
                  <c:v>58506.62874173544</c:v>
                </c:pt>
                <c:pt idx="79">
                  <c:v>58228.824477667906</c:v>
                </c:pt>
                <c:pt idx="80">
                  <c:v>57952.166714666659</c:v>
                </c:pt>
                <c:pt idx="81">
                  <c:v>57676.651492919438</c:v>
                </c:pt>
                <c:pt idx="82">
                  <c:v>57402.274865158528</c:v>
                </c:pt>
                <c:pt idx="83">
                  <c:v>57129.032896623037</c:v>
                </c:pt>
                <c:pt idx="84">
                  <c:v>56856.921665021255</c:v>
                </c:pt>
                <c:pt idx="85">
                  <c:v>56585.937260493076</c:v>
                </c:pt>
                <c:pt idx="86">
                  <c:v>56316.112051307166</c:v>
                </c:pt>
                <c:pt idx="87">
                  <c:v>56047.441973912428</c:v>
                </c:pt>
                <c:pt idx="88">
                  <c:v>55779.922977735951</c:v>
                </c:pt>
                <c:pt idx="89">
                  <c:v>55513.551025143715</c:v>
                </c:pt>
                <c:pt idx="90">
                  <c:v>55248.322091401482</c:v>
                </c:pt>
                <c:pt idx="91">
                  <c:v>54984.232164635723</c:v>
                </c:pt>
                <c:pt idx="92">
                  <c:v>54721.27724579475</c:v>
                </c:pt>
                <c:pt idx="93">
                  <c:v>54459.453348609859</c:v>
                </c:pt>
                <c:pt idx="94">
                  <c:v>54198.75649955665</c:v>
                </c:pt>
                <c:pt idx="95">
                  <c:v>53939.182737816474</c:v>
                </c:pt>
                <c:pt idx="96">
                  <c:v>53680.728115237929</c:v>
                </c:pt>
                <c:pt idx="97">
                  <c:v>53423.388696298534</c:v>
                </c:pt>
                <c:pt idx="98">
                  <c:v>53167.198021788477</c:v>
                </c:pt>
                <c:pt idx="99">
                  <c:v>52912.151996991801</c:v>
                </c:pt>
                <c:pt idx="100">
                  <c:v>52658.246540387328</c:v>
                </c:pt>
                <c:pt idx="101">
                  <c:v>52405.477583608525</c:v>
                </c:pt>
                <c:pt idx="102">
                  <c:v>52153.841071403447</c:v>
                </c:pt>
                <c:pt idx="103">
                  <c:v>51903.332961594882</c:v>
                </c:pt>
                <c:pt idx="104">
                  <c:v>51653.949225040516</c:v>
                </c:pt>
                <c:pt idx="105">
                  <c:v>51405.685845593296</c:v>
                </c:pt>
                <c:pt idx="106">
                  <c:v>51158.538820061854</c:v>
                </c:pt>
                <c:pt idx="107">
                  <c:v>50912.504158171068</c:v>
                </c:pt>
                <c:pt idx="108">
                  <c:v>50667.577882522768</c:v>
                </c:pt>
                <c:pt idx="109">
                  <c:v>50423.756028556476</c:v>
                </c:pt>
                <c:pt idx="110">
                  <c:v>50181.073127233292</c:v>
                </c:pt>
                <c:pt idx="111">
                  <c:v>49939.525050200464</c:v>
                </c:pt>
                <c:pt idx="112">
                  <c:v>49699.107682524787</c:v>
                </c:pt>
                <c:pt idx="113">
                  <c:v>49459.816922651567</c:v>
                </c:pt>
                <c:pt idx="114">
                  <c:v>49221.648682363681</c:v>
                </c:pt>
                <c:pt idx="115">
                  <c:v>48984.598886740801</c:v>
                </c:pt>
                <c:pt idx="116">
                  <c:v>48748.663474118679</c:v>
                </c:pt>
                <c:pt idx="117">
                  <c:v>48513.838396048632</c:v>
                </c:pt>
                <c:pt idx="118">
                  <c:v>48280.119617257049</c:v>
                </c:pt>
                <c:pt idx="119">
                  <c:v>48047.503115605105</c:v>
                </c:pt>
                <c:pt idx="120">
                  <c:v>47815.984882048542</c:v>
                </c:pt>
              </c:numCache>
            </c:numRef>
          </c:val>
          <c:extLst>
            <c:ext xmlns:c16="http://schemas.microsoft.com/office/drawing/2014/chart" uri="{C3380CC4-5D6E-409C-BE32-E72D297353CC}">
              <c16:uniqueId val="{00000000-8CF6-4344-B13A-54448ECC6075}"/>
            </c:ext>
          </c:extLst>
        </c:ser>
        <c:ser>
          <c:idx val="0"/>
          <c:order val="1"/>
          <c:tx>
            <c:strRef>
              <c:f>Calculations!$L$1</c:f>
              <c:strCache>
                <c:ptCount val="1"/>
                <c:pt idx="0">
                  <c:v>Max PV</c:v>
                </c:pt>
              </c:strCache>
            </c:strRef>
          </c:tx>
          <c:spPr>
            <a:noFill/>
            <a:ln w="25400" cap="flat" cmpd="sng" algn="ctr">
              <a:solidFill>
                <a:schemeClr val="accent1"/>
              </a:solidFill>
              <a:miter lim="800000"/>
            </a:ln>
            <a:effectLst/>
          </c:spPr>
          <c:invertIfNegative val="0"/>
          <c:cat>
            <c:numRef>
              <c:f>Calculations!$F$2:$F$122</c:f>
              <c:numCache>
                <c:formatCode>#\ ??/12</c:formatCode>
                <c:ptCount val="121"/>
                <c:pt idx="0">
                  <c:v>65</c:v>
                </c:pt>
                <c:pt idx="1">
                  <c:v>65.083333333333329</c:v>
                </c:pt>
                <c:pt idx="2">
                  <c:v>65.166666666666671</c:v>
                </c:pt>
                <c:pt idx="3">
                  <c:v>65.25</c:v>
                </c:pt>
                <c:pt idx="4">
                  <c:v>65.333333333333329</c:v>
                </c:pt>
                <c:pt idx="5">
                  <c:v>65.416666666666671</c:v>
                </c:pt>
                <c:pt idx="6">
                  <c:v>65.5</c:v>
                </c:pt>
                <c:pt idx="7">
                  <c:v>65.583333333333329</c:v>
                </c:pt>
                <c:pt idx="8">
                  <c:v>65.666666666666671</c:v>
                </c:pt>
                <c:pt idx="9">
                  <c:v>65.75</c:v>
                </c:pt>
                <c:pt idx="10">
                  <c:v>65.833333333333329</c:v>
                </c:pt>
                <c:pt idx="11">
                  <c:v>65.916666666666671</c:v>
                </c:pt>
                <c:pt idx="12">
                  <c:v>66</c:v>
                </c:pt>
                <c:pt idx="13">
                  <c:v>66.083333333333329</c:v>
                </c:pt>
                <c:pt idx="14">
                  <c:v>66.166666666666671</c:v>
                </c:pt>
                <c:pt idx="15">
                  <c:v>66.25</c:v>
                </c:pt>
                <c:pt idx="16">
                  <c:v>66.333333333333329</c:v>
                </c:pt>
                <c:pt idx="17">
                  <c:v>66.416666666666671</c:v>
                </c:pt>
                <c:pt idx="18">
                  <c:v>66.5</c:v>
                </c:pt>
                <c:pt idx="19">
                  <c:v>66.583333333333329</c:v>
                </c:pt>
                <c:pt idx="20">
                  <c:v>66.666666666666671</c:v>
                </c:pt>
                <c:pt idx="21">
                  <c:v>66.75</c:v>
                </c:pt>
                <c:pt idx="22">
                  <c:v>66.833333333333329</c:v>
                </c:pt>
                <c:pt idx="23">
                  <c:v>66.916666666666671</c:v>
                </c:pt>
                <c:pt idx="24">
                  <c:v>67</c:v>
                </c:pt>
                <c:pt idx="25">
                  <c:v>67.083333333333329</c:v>
                </c:pt>
                <c:pt idx="26">
                  <c:v>67.166666666666671</c:v>
                </c:pt>
                <c:pt idx="27">
                  <c:v>67.25</c:v>
                </c:pt>
                <c:pt idx="28">
                  <c:v>67.333333333333329</c:v>
                </c:pt>
                <c:pt idx="29">
                  <c:v>67.416666666666671</c:v>
                </c:pt>
                <c:pt idx="30">
                  <c:v>67.5</c:v>
                </c:pt>
                <c:pt idx="31">
                  <c:v>67.583333333333329</c:v>
                </c:pt>
                <c:pt idx="32">
                  <c:v>67.666666666666671</c:v>
                </c:pt>
                <c:pt idx="33">
                  <c:v>67.75</c:v>
                </c:pt>
                <c:pt idx="34">
                  <c:v>67.833333333333329</c:v>
                </c:pt>
                <c:pt idx="35">
                  <c:v>67.916666666666671</c:v>
                </c:pt>
                <c:pt idx="36">
                  <c:v>68</c:v>
                </c:pt>
                <c:pt idx="37">
                  <c:v>68.083333333333329</c:v>
                </c:pt>
                <c:pt idx="38">
                  <c:v>68.166666666666671</c:v>
                </c:pt>
                <c:pt idx="39">
                  <c:v>68.25</c:v>
                </c:pt>
                <c:pt idx="40">
                  <c:v>68.333333333333329</c:v>
                </c:pt>
                <c:pt idx="41">
                  <c:v>68.416666666666671</c:v>
                </c:pt>
                <c:pt idx="42">
                  <c:v>68.5</c:v>
                </c:pt>
                <c:pt idx="43">
                  <c:v>68.583333333333329</c:v>
                </c:pt>
                <c:pt idx="44">
                  <c:v>68.666666666666671</c:v>
                </c:pt>
                <c:pt idx="45">
                  <c:v>68.75</c:v>
                </c:pt>
                <c:pt idx="46">
                  <c:v>68.833333333333329</c:v>
                </c:pt>
                <c:pt idx="47">
                  <c:v>68.916666666666671</c:v>
                </c:pt>
                <c:pt idx="48">
                  <c:v>69</c:v>
                </c:pt>
                <c:pt idx="49">
                  <c:v>69.083333333333329</c:v>
                </c:pt>
                <c:pt idx="50">
                  <c:v>69.166666666666671</c:v>
                </c:pt>
                <c:pt idx="51">
                  <c:v>69.25</c:v>
                </c:pt>
                <c:pt idx="52">
                  <c:v>69.333333333333329</c:v>
                </c:pt>
                <c:pt idx="53">
                  <c:v>69.416666666666671</c:v>
                </c:pt>
                <c:pt idx="54">
                  <c:v>69.5</c:v>
                </c:pt>
                <c:pt idx="55">
                  <c:v>69.583333333333329</c:v>
                </c:pt>
                <c:pt idx="56">
                  <c:v>69.666666666666671</c:v>
                </c:pt>
                <c:pt idx="57">
                  <c:v>69.75</c:v>
                </c:pt>
                <c:pt idx="58">
                  <c:v>69.833333333333329</c:v>
                </c:pt>
                <c:pt idx="59">
                  <c:v>69.916666666666671</c:v>
                </c:pt>
                <c:pt idx="60">
                  <c:v>70</c:v>
                </c:pt>
                <c:pt idx="61">
                  <c:v>70.083333333333329</c:v>
                </c:pt>
                <c:pt idx="62">
                  <c:v>70.166666666666671</c:v>
                </c:pt>
                <c:pt idx="63">
                  <c:v>70.25</c:v>
                </c:pt>
                <c:pt idx="64">
                  <c:v>70.333333333333329</c:v>
                </c:pt>
                <c:pt idx="65">
                  <c:v>70.416666666666671</c:v>
                </c:pt>
                <c:pt idx="66">
                  <c:v>70.5</c:v>
                </c:pt>
                <c:pt idx="67">
                  <c:v>70.583333333333329</c:v>
                </c:pt>
                <c:pt idx="68">
                  <c:v>70.666666666666671</c:v>
                </c:pt>
                <c:pt idx="69">
                  <c:v>70.75</c:v>
                </c:pt>
                <c:pt idx="70">
                  <c:v>70.833333333333329</c:v>
                </c:pt>
                <c:pt idx="71">
                  <c:v>70.916666666666671</c:v>
                </c:pt>
                <c:pt idx="72">
                  <c:v>71</c:v>
                </c:pt>
                <c:pt idx="73">
                  <c:v>71.083333333333329</c:v>
                </c:pt>
                <c:pt idx="74">
                  <c:v>71.166666666666671</c:v>
                </c:pt>
                <c:pt idx="75">
                  <c:v>71.25</c:v>
                </c:pt>
                <c:pt idx="76">
                  <c:v>71.333333333333329</c:v>
                </c:pt>
                <c:pt idx="77">
                  <c:v>71.416666666666671</c:v>
                </c:pt>
                <c:pt idx="78">
                  <c:v>71.5</c:v>
                </c:pt>
                <c:pt idx="79">
                  <c:v>71.583333333333329</c:v>
                </c:pt>
                <c:pt idx="80">
                  <c:v>71.666666666666671</c:v>
                </c:pt>
                <c:pt idx="81">
                  <c:v>71.75</c:v>
                </c:pt>
                <c:pt idx="82">
                  <c:v>71.833333333333329</c:v>
                </c:pt>
                <c:pt idx="83">
                  <c:v>71.916666666666671</c:v>
                </c:pt>
                <c:pt idx="84">
                  <c:v>72</c:v>
                </c:pt>
                <c:pt idx="85">
                  <c:v>72.083333333333329</c:v>
                </c:pt>
                <c:pt idx="86">
                  <c:v>72.166666666666671</c:v>
                </c:pt>
                <c:pt idx="87">
                  <c:v>72.25</c:v>
                </c:pt>
                <c:pt idx="88">
                  <c:v>72.333333333333329</c:v>
                </c:pt>
                <c:pt idx="89">
                  <c:v>72.416666666666671</c:v>
                </c:pt>
                <c:pt idx="90">
                  <c:v>72.5</c:v>
                </c:pt>
                <c:pt idx="91">
                  <c:v>72.583333333333329</c:v>
                </c:pt>
                <c:pt idx="92">
                  <c:v>72.666666666666671</c:v>
                </c:pt>
                <c:pt idx="93">
                  <c:v>72.75</c:v>
                </c:pt>
                <c:pt idx="94">
                  <c:v>72.833333333333329</c:v>
                </c:pt>
                <c:pt idx="95">
                  <c:v>72.916666666666671</c:v>
                </c:pt>
                <c:pt idx="96">
                  <c:v>73</c:v>
                </c:pt>
                <c:pt idx="97">
                  <c:v>73.083333333333329</c:v>
                </c:pt>
                <c:pt idx="98">
                  <c:v>73.166666666666671</c:v>
                </c:pt>
                <c:pt idx="99">
                  <c:v>73.25</c:v>
                </c:pt>
                <c:pt idx="100">
                  <c:v>73.333333333333329</c:v>
                </c:pt>
                <c:pt idx="101">
                  <c:v>73.416666666666671</c:v>
                </c:pt>
                <c:pt idx="102">
                  <c:v>73.5</c:v>
                </c:pt>
                <c:pt idx="103">
                  <c:v>73.583333333333329</c:v>
                </c:pt>
                <c:pt idx="104">
                  <c:v>73.666666666666671</c:v>
                </c:pt>
                <c:pt idx="105">
                  <c:v>73.75</c:v>
                </c:pt>
                <c:pt idx="106">
                  <c:v>73.833333333333329</c:v>
                </c:pt>
                <c:pt idx="107">
                  <c:v>73.916666666666671</c:v>
                </c:pt>
                <c:pt idx="108">
                  <c:v>74</c:v>
                </c:pt>
                <c:pt idx="109">
                  <c:v>74.083333333333329</c:v>
                </c:pt>
                <c:pt idx="110">
                  <c:v>74.166666666666671</c:v>
                </c:pt>
                <c:pt idx="111">
                  <c:v>74.25</c:v>
                </c:pt>
                <c:pt idx="112">
                  <c:v>74.333333333333329</c:v>
                </c:pt>
                <c:pt idx="113">
                  <c:v>74.416666666666671</c:v>
                </c:pt>
                <c:pt idx="114">
                  <c:v>74.5</c:v>
                </c:pt>
                <c:pt idx="115">
                  <c:v>74.583333333333329</c:v>
                </c:pt>
                <c:pt idx="116">
                  <c:v>74.666666666666671</c:v>
                </c:pt>
                <c:pt idx="117">
                  <c:v>74.75</c:v>
                </c:pt>
                <c:pt idx="118">
                  <c:v>74.833333333333329</c:v>
                </c:pt>
                <c:pt idx="119">
                  <c:v>74.916666666666671</c:v>
                </c:pt>
                <c:pt idx="120">
                  <c:v>75</c:v>
                </c:pt>
              </c:numCache>
            </c:numRef>
          </c:cat>
          <c:val>
            <c:numRef>
              <c:f>Calculations!$L$2:$L$122</c:f>
              <c:numCache>
                <c:formatCode>"$"#,##0</c:formatCode>
                <c:ptCount val="1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63813.214830591067</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val>
          <c:extLst>
            <c:ext xmlns:c16="http://schemas.microsoft.com/office/drawing/2014/chart" uri="{C3380CC4-5D6E-409C-BE32-E72D297353CC}">
              <c16:uniqueId val="{00000001-8CF6-4344-B13A-54448ECC6075}"/>
            </c:ext>
          </c:extLst>
        </c:ser>
        <c:dLbls>
          <c:showLegendKey val="0"/>
          <c:showVal val="0"/>
          <c:showCatName val="0"/>
          <c:showSerName val="0"/>
          <c:showPercent val="0"/>
          <c:showBubbleSize val="0"/>
        </c:dLbls>
        <c:gapWidth val="164"/>
        <c:overlap val="-35"/>
        <c:axId val="569211912"/>
        <c:axId val="569213960"/>
      </c:barChart>
      <c:catAx>
        <c:axId val="5692119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Deferred 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 ??/12"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9213960"/>
        <c:crosses val="autoZero"/>
        <c:auto val="1"/>
        <c:lblAlgn val="ctr"/>
        <c:lblOffset val="100"/>
        <c:tickLblSkip val="12"/>
        <c:noMultiLvlLbl val="0"/>
      </c:catAx>
      <c:valAx>
        <c:axId val="56921396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Total Payments PV</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69211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Benefits over Interest Rates (Unspecified)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'Analysis (Interest)'!$I$4</c:f>
              <c:strCache>
                <c:ptCount val="1"/>
                <c:pt idx="0">
                  <c:v>Payments</c:v>
                </c:pt>
              </c:strCache>
            </c:strRef>
          </c:tx>
          <c:spPr>
            <a:solidFill>
              <a:schemeClr val="accent2"/>
            </a:solidFill>
            <a:ln>
              <a:noFill/>
            </a:ln>
            <a:effectLst/>
          </c:spPr>
          <c:invertIfNegative val="0"/>
          <c:val>
            <c:numRef>
              <c:f>'Analysis (Interest)'!$I$5:$I$35</c:f>
              <c:numCache>
                <c:formatCode>"$"#,##0.00</c:formatCode>
                <c:ptCount val="31"/>
                <c:pt idx="0">
                  <c:v>989.63119999999981</c:v>
                </c:pt>
                <c:pt idx="1">
                  <c:v>980.89915999999982</c:v>
                </c:pt>
                <c:pt idx="2">
                  <c:v>976.53314</c:v>
                </c:pt>
                <c:pt idx="3">
                  <c:v>972.16711999999995</c:v>
                </c:pt>
                <c:pt idx="4">
                  <c:v>967.80110000000002</c:v>
                </c:pt>
                <c:pt idx="5">
                  <c:v>959.06906000000004</c:v>
                </c:pt>
                <c:pt idx="6">
                  <c:v>954.70303999999987</c:v>
                </c:pt>
                <c:pt idx="7">
                  <c:v>950.33701999999994</c:v>
                </c:pt>
                <c:pt idx="8">
                  <c:v>941.60497999999995</c:v>
                </c:pt>
                <c:pt idx="9">
                  <c:v>937.23896000000002</c:v>
                </c:pt>
                <c:pt idx="10">
                  <c:v>928.50691999999992</c:v>
                </c:pt>
                <c:pt idx="11">
                  <c:v>919.77487999999994</c:v>
                </c:pt>
                <c:pt idx="12">
                  <c:v>915.40886</c:v>
                </c:pt>
                <c:pt idx="13">
                  <c:v>906.67681999999991</c:v>
                </c:pt>
                <c:pt idx="14">
                  <c:v>897.94477999999992</c:v>
                </c:pt>
                <c:pt idx="15">
                  <c:v>889.21273999999994</c:v>
                </c:pt>
                <c:pt idx="16">
                  <c:v>880.48069999999996</c:v>
                </c:pt>
                <c:pt idx="17">
                  <c:v>867.38263999999992</c:v>
                </c:pt>
                <c:pt idx="18">
                  <c:v>858.65059999999994</c:v>
                </c:pt>
                <c:pt idx="19">
                  <c:v>849.91855999999984</c:v>
                </c:pt>
                <c:pt idx="20">
                  <c:v>836.82049999999992</c:v>
                </c:pt>
                <c:pt idx="21">
                  <c:v>823.72243999999989</c:v>
                </c:pt>
                <c:pt idx="22">
                  <c:v>814.99040000000002</c:v>
                </c:pt>
                <c:pt idx="23">
                  <c:v>801.89233999999999</c:v>
                </c:pt>
                <c:pt idx="24">
                  <c:v>788.79427999999996</c:v>
                </c:pt>
                <c:pt idx="25">
                  <c:v>775.69622000000004</c:v>
                </c:pt>
                <c:pt idx="26">
                  <c:v>762.59816000000001</c:v>
                </c:pt>
                <c:pt idx="27">
                  <c:v>749.50009999999997</c:v>
                </c:pt>
                <c:pt idx="28">
                  <c:v>736.40203999999994</c:v>
                </c:pt>
                <c:pt idx="29">
                  <c:v>727.67</c:v>
                </c:pt>
                <c:pt idx="30">
                  <c:v>727.67</c:v>
                </c:pt>
              </c:numCache>
            </c:numRef>
          </c:val>
          <c:extLst>
            <c:ext xmlns:c16="http://schemas.microsoft.com/office/drawing/2014/chart" uri="{C3380CC4-5D6E-409C-BE32-E72D297353CC}">
              <c16:uniqueId val="{00000002-350F-40BE-B47F-474AFE0C3FEB}"/>
            </c:ext>
          </c:extLst>
        </c:ser>
        <c:dLbls>
          <c:showLegendKey val="0"/>
          <c:showVal val="0"/>
          <c:showCatName val="0"/>
          <c:showSerName val="0"/>
          <c:showPercent val="0"/>
          <c:showBubbleSize val="0"/>
        </c:dLbls>
        <c:gapWidth val="150"/>
        <c:axId val="1757118624"/>
        <c:axId val="1783752432"/>
      </c:barChart>
      <c:lineChart>
        <c:grouping val="standard"/>
        <c:varyColors val="0"/>
        <c:ser>
          <c:idx val="0"/>
          <c:order val="0"/>
          <c:tx>
            <c:strRef>
              <c:f>'Analysis (Interest)'!$G$4</c:f>
              <c:strCache>
                <c:ptCount val="1"/>
                <c:pt idx="0">
                  <c:v>Max PV</c:v>
                </c:pt>
              </c:strCache>
            </c:strRef>
          </c:tx>
          <c:spPr>
            <a:ln w="28575" cap="rnd">
              <a:solidFill>
                <a:schemeClr val="accent1"/>
              </a:solidFill>
              <a:round/>
            </a:ln>
            <a:effectLst/>
          </c:spPr>
          <c:marker>
            <c:symbol val="none"/>
          </c:marker>
          <c:cat>
            <c:numRef>
              <c:f>'Analysis (Interest)'!$F$5:$F$35</c:f>
              <c:numCache>
                <c:formatCode>0.00%</c:formatCode>
                <c:ptCount val="31"/>
                <c:pt idx="0">
                  <c:v>2.5000000000000001E-2</c:v>
                </c:pt>
                <c:pt idx="1">
                  <c:v>2.75E-2</c:v>
                </c:pt>
                <c:pt idx="2">
                  <c:v>0.03</c:v>
                </c:pt>
                <c:pt idx="3">
                  <c:v>3.2500000000000001E-2</c:v>
                </c:pt>
                <c:pt idx="4">
                  <c:v>3.5000000000000003E-2</c:v>
                </c:pt>
                <c:pt idx="5">
                  <c:v>3.7499999999999999E-2</c:v>
                </c:pt>
                <c:pt idx="6">
                  <c:v>0.04</c:v>
                </c:pt>
                <c:pt idx="7">
                  <c:v>4.2500000000000003E-2</c:v>
                </c:pt>
                <c:pt idx="8">
                  <c:v>4.4999999999999998E-2</c:v>
                </c:pt>
                <c:pt idx="9">
                  <c:v>4.7500000000000001E-2</c:v>
                </c:pt>
                <c:pt idx="10">
                  <c:v>0.05</c:v>
                </c:pt>
                <c:pt idx="11">
                  <c:v>5.2499999999999998E-2</c:v>
                </c:pt>
                <c:pt idx="12">
                  <c:v>5.5E-2</c:v>
                </c:pt>
                <c:pt idx="13">
                  <c:v>5.7500000000000002E-2</c:v>
                </c:pt>
                <c:pt idx="14">
                  <c:v>0.06</c:v>
                </c:pt>
                <c:pt idx="15">
                  <c:v>6.25E-2</c:v>
                </c:pt>
                <c:pt idx="16">
                  <c:v>6.5000000000000002E-2</c:v>
                </c:pt>
                <c:pt idx="17">
                  <c:v>6.7500000000000004E-2</c:v>
                </c:pt>
                <c:pt idx="18">
                  <c:v>7.0000000000000007E-2</c:v>
                </c:pt>
                <c:pt idx="19">
                  <c:v>7.2499999999999995E-2</c:v>
                </c:pt>
                <c:pt idx="20">
                  <c:v>7.4999999999999997E-2</c:v>
                </c:pt>
                <c:pt idx="21">
                  <c:v>7.7499999999999999E-2</c:v>
                </c:pt>
                <c:pt idx="22">
                  <c:v>0.08</c:v>
                </c:pt>
                <c:pt idx="23">
                  <c:v>8.2500000000000004E-2</c:v>
                </c:pt>
                <c:pt idx="24">
                  <c:v>8.5000000000000006E-2</c:v>
                </c:pt>
                <c:pt idx="25">
                  <c:v>8.7499999999999994E-2</c:v>
                </c:pt>
                <c:pt idx="26">
                  <c:v>0.09</c:v>
                </c:pt>
                <c:pt idx="27">
                  <c:v>9.2499999999999999E-2</c:v>
                </c:pt>
                <c:pt idx="28">
                  <c:v>9.5000000000000001E-2</c:v>
                </c:pt>
                <c:pt idx="29">
                  <c:v>9.7500000000000003E-2</c:v>
                </c:pt>
                <c:pt idx="30">
                  <c:v>0.1</c:v>
                </c:pt>
              </c:numCache>
            </c:numRef>
          </c:cat>
          <c:val>
            <c:numRef>
              <c:f>'Analysis (Interest)'!$G$5:$G$35</c:f>
              <c:numCache>
                <c:formatCode>"$"#,##0</c:formatCode>
                <c:ptCount val="31"/>
                <c:pt idx="0">
                  <c:v>187074.94560707916</c:v>
                </c:pt>
                <c:pt idx="1">
                  <c:v>183710.89026596776</c:v>
                </c:pt>
                <c:pt idx="2">
                  <c:v>180447.30091576866</c:v>
                </c:pt>
                <c:pt idx="3">
                  <c:v>177280.40827383805</c:v>
                </c:pt>
                <c:pt idx="4">
                  <c:v>174206.74310669577</c:v>
                </c:pt>
                <c:pt idx="5">
                  <c:v>171223.1901613212</c:v>
                </c:pt>
                <c:pt idx="6">
                  <c:v>168327.52504645969</c:v>
                </c:pt>
                <c:pt idx="7">
                  <c:v>165515.70028258438</c:v>
                </c:pt>
                <c:pt idx="8">
                  <c:v>162785.96627700358</c:v>
                </c:pt>
                <c:pt idx="9">
                  <c:v>160135.06854203338</c:v>
                </c:pt>
                <c:pt idx="10">
                  <c:v>157561.31157482095</c:v>
                </c:pt>
                <c:pt idx="11">
                  <c:v>155061.63139669702</c:v>
                </c:pt>
                <c:pt idx="12">
                  <c:v>152634.42535108016</c:v>
                </c:pt>
                <c:pt idx="13">
                  <c:v>150278.02470183405</c:v>
                </c:pt>
                <c:pt idx="14">
                  <c:v>147990.28350948545</c:v>
                </c:pt>
                <c:pt idx="15">
                  <c:v>145769.65094395212</c:v>
                </c:pt>
                <c:pt idx="16">
                  <c:v>143614.58740129037</c:v>
                </c:pt>
                <c:pt idx="17">
                  <c:v>141523.87907488781</c:v>
                </c:pt>
                <c:pt idx="18">
                  <c:v>139496.2683383722</c:v>
                </c:pt>
                <c:pt idx="19">
                  <c:v>137530.2554575993</c:v>
                </c:pt>
                <c:pt idx="20">
                  <c:v>135625.76374948741</c:v>
                </c:pt>
                <c:pt idx="21">
                  <c:v>133781.08585166946</c:v>
                </c:pt>
                <c:pt idx="22">
                  <c:v>131996.01349392036</c:v>
                </c:pt>
                <c:pt idx="23">
                  <c:v>130269.73652919567</c:v>
                </c:pt>
                <c:pt idx="24">
                  <c:v>128601.70356409901</c:v>
                </c:pt>
                <c:pt idx="25">
                  <c:v>126991.55576189818</c:v>
                </c:pt>
                <c:pt idx="26">
                  <c:v>125438.65315586777</c:v>
                </c:pt>
                <c:pt idx="27">
                  <c:v>123942.6478007203</c:v>
                </c:pt>
                <c:pt idx="28">
                  <c:v>122503.24009140176</c:v>
                </c:pt>
                <c:pt idx="29">
                  <c:v>121117.33200437028</c:v>
                </c:pt>
                <c:pt idx="30">
                  <c:v>119763.76640518504</c:v>
                </c:pt>
              </c:numCache>
            </c:numRef>
          </c:val>
          <c:smooth val="0"/>
          <c:extLst>
            <c:ext xmlns:c16="http://schemas.microsoft.com/office/drawing/2014/chart" uri="{C3380CC4-5D6E-409C-BE32-E72D297353CC}">
              <c16:uniqueId val="{00000000-350F-40BE-B47F-474AFE0C3FEB}"/>
            </c:ext>
          </c:extLst>
        </c:ser>
        <c:dLbls>
          <c:showLegendKey val="0"/>
          <c:showVal val="0"/>
          <c:showCatName val="0"/>
          <c:showSerName val="0"/>
          <c:showPercent val="0"/>
          <c:showBubbleSize val="0"/>
        </c:dLbls>
        <c:marker val="1"/>
        <c:smooth val="0"/>
        <c:axId val="1757120544"/>
        <c:axId val="1757119104"/>
      </c:lineChart>
      <c:catAx>
        <c:axId val="175712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Interest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19104"/>
        <c:crosses val="autoZero"/>
        <c:auto val="1"/>
        <c:lblAlgn val="ctr"/>
        <c:lblOffset val="100"/>
        <c:noMultiLvlLbl val="0"/>
      </c:catAx>
      <c:valAx>
        <c:axId val="175711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Max</a:t>
                </a:r>
                <a:r>
                  <a:rPr lang="en-CA" baseline="0"/>
                  <a:t> PV</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20544"/>
        <c:crosses val="autoZero"/>
        <c:crossBetween val="between"/>
      </c:valAx>
      <c:valAx>
        <c:axId val="1783752432"/>
        <c:scaling>
          <c:orientation val="minMax"/>
          <c:max val="120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Monthly Payments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18624"/>
        <c:crosses val="max"/>
        <c:crossBetween val="between"/>
        <c:majorUnit val="300"/>
      </c:valAx>
      <c:catAx>
        <c:axId val="1757118624"/>
        <c:scaling>
          <c:orientation val="minMax"/>
        </c:scaling>
        <c:delete val="1"/>
        <c:axPos val="b"/>
        <c:majorTickMark val="out"/>
        <c:minorTickMark val="none"/>
        <c:tickLblPos val="nextTo"/>
        <c:crossAx val="17837524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Deferral Age vs Interest Rate (Unspecified)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(Interest)'!$H$4</c:f>
              <c:strCache>
                <c:ptCount val="1"/>
                <c:pt idx="0">
                  <c:v>Deferral Age</c:v>
                </c:pt>
              </c:strCache>
            </c:strRef>
          </c:tx>
          <c:spPr>
            <a:ln w="28575" cap="rnd">
              <a:solidFill>
                <a:schemeClr val="accent1"/>
              </a:solidFill>
              <a:round/>
            </a:ln>
            <a:effectLst/>
          </c:spPr>
          <c:marker>
            <c:symbol val="none"/>
          </c:marker>
          <c:cat>
            <c:numRef>
              <c:f>'Analysis (Interest)'!$F$5:$F$35</c:f>
              <c:numCache>
                <c:formatCode>0.00%</c:formatCode>
                <c:ptCount val="31"/>
                <c:pt idx="0">
                  <c:v>2.5000000000000001E-2</c:v>
                </c:pt>
                <c:pt idx="1">
                  <c:v>2.75E-2</c:v>
                </c:pt>
                <c:pt idx="2">
                  <c:v>0.03</c:v>
                </c:pt>
                <c:pt idx="3">
                  <c:v>3.2500000000000001E-2</c:v>
                </c:pt>
                <c:pt idx="4">
                  <c:v>3.5000000000000003E-2</c:v>
                </c:pt>
                <c:pt idx="5">
                  <c:v>3.7499999999999999E-2</c:v>
                </c:pt>
                <c:pt idx="6">
                  <c:v>0.04</c:v>
                </c:pt>
                <c:pt idx="7">
                  <c:v>4.2500000000000003E-2</c:v>
                </c:pt>
                <c:pt idx="8">
                  <c:v>4.4999999999999998E-2</c:v>
                </c:pt>
                <c:pt idx="9">
                  <c:v>4.7500000000000001E-2</c:v>
                </c:pt>
                <c:pt idx="10">
                  <c:v>0.05</c:v>
                </c:pt>
                <c:pt idx="11">
                  <c:v>5.2499999999999998E-2</c:v>
                </c:pt>
                <c:pt idx="12">
                  <c:v>5.5E-2</c:v>
                </c:pt>
                <c:pt idx="13">
                  <c:v>5.7500000000000002E-2</c:v>
                </c:pt>
                <c:pt idx="14">
                  <c:v>0.06</c:v>
                </c:pt>
                <c:pt idx="15">
                  <c:v>6.25E-2</c:v>
                </c:pt>
                <c:pt idx="16">
                  <c:v>6.5000000000000002E-2</c:v>
                </c:pt>
                <c:pt idx="17">
                  <c:v>6.7500000000000004E-2</c:v>
                </c:pt>
                <c:pt idx="18">
                  <c:v>7.0000000000000007E-2</c:v>
                </c:pt>
                <c:pt idx="19">
                  <c:v>7.2499999999999995E-2</c:v>
                </c:pt>
                <c:pt idx="20">
                  <c:v>7.4999999999999997E-2</c:v>
                </c:pt>
                <c:pt idx="21">
                  <c:v>7.7499999999999999E-2</c:v>
                </c:pt>
                <c:pt idx="22">
                  <c:v>0.08</c:v>
                </c:pt>
                <c:pt idx="23">
                  <c:v>8.2500000000000004E-2</c:v>
                </c:pt>
                <c:pt idx="24">
                  <c:v>8.5000000000000006E-2</c:v>
                </c:pt>
                <c:pt idx="25">
                  <c:v>8.7499999999999994E-2</c:v>
                </c:pt>
                <c:pt idx="26">
                  <c:v>0.09</c:v>
                </c:pt>
                <c:pt idx="27">
                  <c:v>9.2499999999999999E-2</c:v>
                </c:pt>
                <c:pt idx="28">
                  <c:v>9.5000000000000001E-2</c:v>
                </c:pt>
                <c:pt idx="29">
                  <c:v>9.7500000000000003E-2</c:v>
                </c:pt>
                <c:pt idx="30">
                  <c:v>0.1</c:v>
                </c:pt>
              </c:numCache>
            </c:numRef>
          </c:cat>
          <c:val>
            <c:numRef>
              <c:f>'Analysis (Interest)'!$H$5:$H$35</c:f>
              <c:numCache>
                <c:formatCode>#\ ??/12</c:formatCode>
                <c:ptCount val="31"/>
                <c:pt idx="0">
                  <c:v>70</c:v>
                </c:pt>
                <c:pt idx="1">
                  <c:v>69.833333333333329</c:v>
                </c:pt>
                <c:pt idx="2">
                  <c:v>69.75</c:v>
                </c:pt>
                <c:pt idx="3">
                  <c:v>69.666666666666671</c:v>
                </c:pt>
                <c:pt idx="4">
                  <c:v>69.583333333333329</c:v>
                </c:pt>
                <c:pt idx="5">
                  <c:v>69.416666666666671</c:v>
                </c:pt>
                <c:pt idx="6">
                  <c:v>69.333333333333329</c:v>
                </c:pt>
                <c:pt idx="7">
                  <c:v>69.25</c:v>
                </c:pt>
                <c:pt idx="8">
                  <c:v>69.083333333333329</c:v>
                </c:pt>
                <c:pt idx="9">
                  <c:v>69</c:v>
                </c:pt>
                <c:pt idx="10">
                  <c:v>68.833333333333329</c:v>
                </c:pt>
                <c:pt idx="11">
                  <c:v>68.666666666666671</c:v>
                </c:pt>
                <c:pt idx="12">
                  <c:v>68.583333333333329</c:v>
                </c:pt>
                <c:pt idx="13">
                  <c:v>68.416666666666671</c:v>
                </c:pt>
                <c:pt idx="14">
                  <c:v>68.25</c:v>
                </c:pt>
                <c:pt idx="15">
                  <c:v>68.083333333333329</c:v>
                </c:pt>
                <c:pt idx="16">
                  <c:v>67.916666666666671</c:v>
                </c:pt>
                <c:pt idx="17">
                  <c:v>67.666666666666671</c:v>
                </c:pt>
                <c:pt idx="18">
                  <c:v>67.5</c:v>
                </c:pt>
                <c:pt idx="19">
                  <c:v>67.333333333333329</c:v>
                </c:pt>
                <c:pt idx="20">
                  <c:v>67.083333333333329</c:v>
                </c:pt>
                <c:pt idx="21">
                  <c:v>66.833333333333329</c:v>
                </c:pt>
                <c:pt idx="22">
                  <c:v>66.666666666666671</c:v>
                </c:pt>
                <c:pt idx="23">
                  <c:v>66.416666666666671</c:v>
                </c:pt>
                <c:pt idx="24">
                  <c:v>66.166666666666671</c:v>
                </c:pt>
                <c:pt idx="25">
                  <c:v>65.916666666666671</c:v>
                </c:pt>
                <c:pt idx="26">
                  <c:v>65.666666666666671</c:v>
                </c:pt>
                <c:pt idx="27">
                  <c:v>65.416666666666671</c:v>
                </c:pt>
                <c:pt idx="28">
                  <c:v>65.166666666666671</c:v>
                </c:pt>
                <c:pt idx="29">
                  <c:v>65</c:v>
                </c:pt>
                <c:pt idx="30">
                  <c:v>65</c:v>
                </c:pt>
              </c:numCache>
            </c:numRef>
          </c:val>
          <c:smooth val="0"/>
          <c:extLst>
            <c:ext xmlns:c16="http://schemas.microsoft.com/office/drawing/2014/chart" uri="{C3380CC4-5D6E-409C-BE32-E72D297353CC}">
              <c16:uniqueId val="{00000000-B017-4B9F-B5EA-C5F76B020320}"/>
            </c:ext>
          </c:extLst>
        </c:ser>
        <c:dLbls>
          <c:showLegendKey val="0"/>
          <c:showVal val="0"/>
          <c:showCatName val="0"/>
          <c:showSerName val="0"/>
          <c:showPercent val="0"/>
          <c:showBubbleSize val="0"/>
        </c:dLbls>
        <c:smooth val="0"/>
        <c:axId val="1929764480"/>
        <c:axId val="1929764960"/>
      </c:lineChart>
      <c:catAx>
        <c:axId val="192976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Interest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64960"/>
        <c:crosses val="autoZero"/>
        <c:auto val="1"/>
        <c:lblAlgn val="ctr"/>
        <c:lblOffset val="100"/>
        <c:noMultiLvlLbl val="0"/>
      </c:catAx>
      <c:valAx>
        <c:axId val="1929764960"/>
        <c:scaling>
          <c:orientation val="minMax"/>
          <c:max val="70"/>
          <c:min val="6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Deferral</a:t>
                </a:r>
                <a:r>
                  <a:rPr lang="en-CA" baseline="0"/>
                  <a:t> Age</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 ??/12"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64480"/>
        <c:crosses val="autoZero"/>
        <c:crossBetween val="midCat"/>
        <c:majorUnit val="1"/>
        <c:minorUnit val="8.3300000000000013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Benefits over Interest Rates (Male)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'Analysis (Interest) (Male)'!$I$4</c:f>
              <c:strCache>
                <c:ptCount val="1"/>
                <c:pt idx="0">
                  <c:v>Payments</c:v>
                </c:pt>
              </c:strCache>
            </c:strRef>
          </c:tx>
          <c:spPr>
            <a:solidFill>
              <a:schemeClr val="accent2"/>
            </a:solidFill>
            <a:ln>
              <a:noFill/>
            </a:ln>
            <a:effectLst/>
          </c:spPr>
          <c:invertIfNegative val="0"/>
          <c:cat>
            <c:numRef>
              <c:f>'Analysis (Interest) (Male)'!$F$5:$F$41</c:f>
              <c:numCache>
                <c:formatCode>0.00%</c:formatCode>
                <c:ptCount val="37"/>
                <c:pt idx="0">
                  <c:v>1.0000000000000001E-5</c:v>
                </c:pt>
                <c:pt idx="1">
                  <c:v>2.5000000000000001E-3</c:v>
                </c:pt>
                <c:pt idx="2">
                  <c:v>5.0000000000000001E-3</c:v>
                </c:pt>
                <c:pt idx="3">
                  <c:v>7.4999999999999997E-3</c:v>
                </c:pt>
                <c:pt idx="4">
                  <c:v>0.01</c:v>
                </c:pt>
                <c:pt idx="5">
                  <c:v>1.2500000000000001E-2</c:v>
                </c:pt>
                <c:pt idx="6">
                  <c:v>1.4999999999999999E-2</c:v>
                </c:pt>
                <c:pt idx="7">
                  <c:v>1.7500000000000002E-2</c:v>
                </c:pt>
                <c:pt idx="8">
                  <c:v>0.02</c:v>
                </c:pt>
                <c:pt idx="9">
                  <c:v>2.2499999999999999E-2</c:v>
                </c:pt>
                <c:pt idx="10">
                  <c:v>2.5000000000000001E-2</c:v>
                </c:pt>
                <c:pt idx="11">
                  <c:v>2.75E-2</c:v>
                </c:pt>
                <c:pt idx="12">
                  <c:v>0.03</c:v>
                </c:pt>
                <c:pt idx="13">
                  <c:v>3.2500000000000001E-2</c:v>
                </c:pt>
                <c:pt idx="14">
                  <c:v>3.5000000000000003E-2</c:v>
                </c:pt>
                <c:pt idx="15">
                  <c:v>3.7499999999999999E-2</c:v>
                </c:pt>
                <c:pt idx="16">
                  <c:v>0.04</c:v>
                </c:pt>
                <c:pt idx="17">
                  <c:v>4.2500000000000003E-2</c:v>
                </c:pt>
                <c:pt idx="18">
                  <c:v>4.4999999999999998E-2</c:v>
                </c:pt>
                <c:pt idx="19">
                  <c:v>4.7500000000000001E-2</c:v>
                </c:pt>
                <c:pt idx="20">
                  <c:v>0.05</c:v>
                </c:pt>
                <c:pt idx="21">
                  <c:v>5.2499999999999998E-2</c:v>
                </c:pt>
                <c:pt idx="22">
                  <c:v>5.5E-2</c:v>
                </c:pt>
                <c:pt idx="23">
                  <c:v>5.7500000000000002E-2</c:v>
                </c:pt>
                <c:pt idx="24">
                  <c:v>0.06</c:v>
                </c:pt>
                <c:pt idx="25">
                  <c:v>6.25E-2</c:v>
                </c:pt>
                <c:pt idx="26">
                  <c:v>6.5000000000000002E-2</c:v>
                </c:pt>
                <c:pt idx="27">
                  <c:v>6.7500000000000004E-2</c:v>
                </c:pt>
                <c:pt idx="28">
                  <c:v>7.0000000000000007E-2</c:v>
                </c:pt>
                <c:pt idx="29">
                  <c:v>7.2499999999999995E-2</c:v>
                </c:pt>
                <c:pt idx="30">
                  <c:v>7.4999999999999997E-2</c:v>
                </c:pt>
                <c:pt idx="31">
                  <c:v>7.7499999999999999E-2</c:v>
                </c:pt>
                <c:pt idx="32">
                  <c:v>0.08</c:v>
                </c:pt>
                <c:pt idx="33">
                  <c:v>8.2500000000000004E-2</c:v>
                </c:pt>
                <c:pt idx="34">
                  <c:v>8.5000000000000006E-2</c:v>
                </c:pt>
                <c:pt idx="35">
                  <c:v>8.7499999999999994E-2</c:v>
                </c:pt>
                <c:pt idx="36">
                  <c:v>0.09</c:v>
                </c:pt>
              </c:numCache>
            </c:numRef>
          </c:cat>
          <c:val>
            <c:numRef>
              <c:f>'Analysis (Interest) (Male)'!$I$5:$I$41</c:f>
              <c:numCache>
                <c:formatCode>"$"#,##0.00</c:formatCode>
                <c:ptCount val="37"/>
                <c:pt idx="0">
                  <c:v>989.63119999999981</c:v>
                </c:pt>
                <c:pt idx="1">
                  <c:v>989.63119999999981</c:v>
                </c:pt>
                <c:pt idx="2">
                  <c:v>985.26517999999999</c:v>
                </c:pt>
                <c:pt idx="3">
                  <c:v>980.89915999999982</c:v>
                </c:pt>
                <c:pt idx="4">
                  <c:v>976.53314</c:v>
                </c:pt>
                <c:pt idx="5">
                  <c:v>972.16711999999995</c:v>
                </c:pt>
                <c:pt idx="6">
                  <c:v>967.80110000000002</c:v>
                </c:pt>
                <c:pt idx="7">
                  <c:v>963.43507999999986</c:v>
                </c:pt>
                <c:pt idx="8">
                  <c:v>959.06906000000004</c:v>
                </c:pt>
                <c:pt idx="9">
                  <c:v>954.70303999999987</c:v>
                </c:pt>
                <c:pt idx="10">
                  <c:v>950.33701999999994</c:v>
                </c:pt>
                <c:pt idx="11">
                  <c:v>945.971</c:v>
                </c:pt>
                <c:pt idx="12">
                  <c:v>937.23896000000002</c:v>
                </c:pt>
                <c:pt idx="13">
                  <c:v>932.87293999999997</c:v>
                </c:pt>
                <c:pt idx="14">
                  <c:v>928.50691999999992</c:v>
                </c:pt>
                <c:pt idx="15">
                  <c:v>919.77487999999994</c:v>
                </c:pt>
                <c:pt idx="16">
                  <c:v>915.40886</c:v>
                </c:pt>
                <c:pt idx="17">
                  <c:v>906.67681999999991</c:v>
                </c:pt>
                <c:pt idx="18">
                  <c:v>902.31079999999997</c:v>
                </c:pt>
                <c:pt idx="19">
                  <c:v>893.57875999999999</c:v>
                </c:pt>
                <c:pt idx="20">
                  <c:v>884.84671999999989</c:v>
                </c:pt>
                <c:pt idx="21">
                  <c:v>880.48069999999996</c:v>
                </c:pt>
                <c:pt idx="22">
                  <c:v>871.74865999999997</c:v>
                </c:pt>
                <c:pt idx="23">
                  <c:v>863.01661999999988</c:v>
                </c:pt>
                <c:pt idx="24">
                  <c:v>854.28457999999989</c:v>
                </c:pt>
                <c:pt idx="25">
                  <c:v>845.55253999999991</c:v>
                </c:pt>
                <c:pt idx="26">
                  <c:v>836.82049999999992</c:v>
                </c:pt>
                <c:pt idx="27">
                  <c:v>823.72243999999989</c:v>
                </c:pt>
                <c:pt idx="28">
                  <c:v>814.99040000000002</c:v>
                </c:pt>
                <c:pt idx="29">
                  <c:v>806.25836000000004</c:v>
                </c:pt>
                <c:pt idx="30">
                  <c:v>793.16030000000001</c:v>
                </c:pt>
                <c:pt idx="31">
                  <c:v>784.42826000000002</c:v>
                </c:pt>
                <c:pt idx="32">
                  <c:v>771.33019999999999</c:v>
                </c:pt>
                <c:pt idx="33">
                  <c:v>758.23213999999996</c:v>
                </c:pt>
                <c:pt idx="34">
                  <c:v>749.50009999999997</c:v>
                </c:pt>
                <c:pt idx="35">
                  <c:v>736.40203999999994</c:v>
                </c:pt>
                <c:pt idx="36">
                  <c:v>727.67</c:v>
                </c:pt>
              </c:numCache>
            </c:numRef>
          </c:val>
          <c:extLst>
            <c:ext xmlns:c16="http://schemas.microsoft.com/office/drawing/2014/chart" uri="{C3380CC4-5D6E-409C-BE32-E72D297353CC}">
              <c16:uniqueId val="{00000000-26FF-4E29-BCC9-3708746BAF88}"/>
            </c:ext>
          </c:extLst>
        </c:ser>
        <c:dLbls>
          <c:showLegendKey val="0"/>
          <c:showVal val="0"/>
          <c:showCatName val="0"/>
          <c:showSerName val="0"/>
          <c:showPercent val="0"/>
          <c:showBubbleSize val="0"/>
        </c:dLbls>
        <c:gapWidth val="150"/>
        <c:axId val="1757118624"/>
        <c:axId val="1783752432"/>
      </c:barChart>
      <c:lineChart>
        <c:grouping val="standard"/>
        <c:varyColors val="0"/>
        <c:ser>
          <c:idx val="0"/>
          <c:order val="0"/>
          <c:tx>
            <c:strRef>
              <c:f>'Analysis (Interest) (Male)'!$G$4</c:f>
              <c:strCache>
                <c:ptCount val="1"/>
                <c:pt idx="0">
                  <c:v>Max PV</c:v>
                </c:pt>
              </c:strCache>
            </c:strRef>
          </c:tx>
          <c:spPr>
            <a:ln w="28575" cap="rnd">
              <a:solidFill>
                <a:schemeClr val="accent1"/>
              </a:solidFill>
              <a:round/>
            </a:ln>
            <a:effectLst/>
          </c:spPr>
          <c:marker>
            <c:symbol val="none"/>
          </c:marker>
          <c:cat>
            <c:numRef>
              <c:f>'Analysis (Interest) (Male)'!$F$5:$F$41</c:f>
              <c:numCache>
                <c:formatCode>0.00%</c:formatCode>
                <c:ptCount val="37"/>
                <c:pt idx="0">
                  <c:v>1.0000000000000001E-5</c:v>
                </c:pt>
                <c:pt idx="1">
                  <c:v>2.5000000000000001E-3</c:v>
                </c:pt>
                <c:pt idx="2">
                  <c:v>5.0000000000000001E-3</c:v>
                </c:pt>
                <c:pt idx="3">
                  <c:v>7.4999999999999997E-3</c:v>
                </c:pt>
                <c:pt idx="4">
                  <c:v>0.01</c:v>
                </c:pt>
                <c:pt idx="5">
                  <c:v>1.2500000000000001E-2</c:v>
                </c:pt>
                <c:pt idx="6">
                  <c:v>1.4999999999999999E-2</c:v>
                </c:pt>
                <c:pt idx="7">
                  <c:v>1.7500000000000002E-2</c:v>
                </c:pt>
                <c:pt idx="8">
                  <c:v>0.02</c:v>
                </c:pt>
                <c:pt idx="9">
                  <c:v>2.2499999999999999E-2</c:v>
                </c:pt>
                <c:pt idx="10">
                  <c:v>2.5000000000000001E-2</c:v>
                </c:pt>
                <c:pt idx="11">
                  <c:v>2.75E-2</c:v>
                </c:pt>
                <c:pt idx="12">
                  <c:v>0.03</c:v>
                </c:pt>
                <c:pt idx="13">
                  <c:v>3.2500000000000001E-2</c:v>
                </c:pt>
                <c:pt idx="14">
                  <c:v>3.5000000000000003E-2</c:v>
                </c:pt>
                <c:pt idx="15">
                  <c:v>3.7499999999999999E-2</c:v>
                </c:pt>
                <c:pt idx="16">
                  <c:v>0.04</c:v>
                </c:pt>
                <c:pt idx="17">
                  <c:v>4.2500000000000003E-2</c:v>
                </c:pt>
                <c:pt idx="18">
                  <c:v>4.4999999999999998E-2</c:v>
                </c:pt>
                <c:pt idx="19">
                  <c:v>4.7500000000000001E-2</c:v>
                </c:pt>
                <c:pt idx="20">
                  <c:v>0.05</c:v>
                </c:pt>
                <c:pt idx="21">
                  <c:v>5.2499999999999998E-2</c:v>
                </c:pt>
                <c:pt idx="22">
                  <c:v>5.5E-2</c:v>
                </c:pt>
                <c:pt idx="23">
                  <c:v>5.7500000000000002E-2</c:v>
                </c:pt>
                <c:pt idx="24">
                  <c:v>0.06</c:v>
                </c:pt>
                <c:pt idx="25">
                  <c:v>6.25E-2</c:v>
                </c:pt>
                <c:pt idx="26">
                  <c:v>6.5000000000000002E-2</c:v>
                </c:pt>
                <c:pt idx="27">
                  <c:v>6.7500000000000004E-2</c:v>
                </c:pt>
                <c:pt idx="28">
                  <c:v>7.0000000000000007E-2</c:v>
                </c:pt>
                <c:pt idx="29">
                  <c:v>7.2499999999999995E-2</c:v>
                </c:pt>
                <c:pt idx="30">
                  <c:v>7.4999999999999997E-2</c:v>
                </c:pt>
                <c:pt idx="31">
                  <c:v>7.7499999999999999E-2</c:v>
                </c:pt>
                <c:pt idx="32">
                  <c:v>0.08</c:v>
                </c:pt>
                <c:pt idx="33">
                  <c:v>8.2500000000000004E-2</c:v>
                </c:pt>
                <c:pt idx="34">
                  <c:v>8.5000000000000006E-2</c:v>
                </c:pt>
                <c:pt idx="35">
                  <c:v>8.7499999999999994E-2</c:v>
                </c:pt>
                <c:pt idx="36">
                  <c:v>0.09</c:v>
                </c:pt>
              </c:numCache>
            </c:numRef>
          </c:cat>
          <c:val>
            <c:numRef>
              <c:f>'Analysis (Interest) (Male)'!$G$5:$G$41</c:f>
              <c:numCache>
                <c:formatCode>"$"#,##0</c:formatCode>
                <c:ptCount val="37"/>
                <c:pt idx="0">
                  <c:v>211073.11777044801</c:v>
                </c:pt>
                <c:pt idx="1">
                  <c:v>207089.16559289087</c:v>
                </c:pt>
                <c:pt idx="2">
                  <c:v>203206.55758692761</c:v>
                </c:pt>
                <c:pt idx="3">
                  <c:v>199440.95133679381</c:v>
                </c:pt>
                <c:pt idx="4">
                  <c:v>195788.05348661778</c:v>
                </c:pt>
                <c:pt idx="5">
                  <c:v>192243.76728863781</c:v>
                </c:pt>
                <c:pt idx="6">
                  <c:v>188804.18250165714</c:v>
                </c:pt>
                <c:pt idx="7">
                  <c:v>185465.56587610443</c:v>
                </c:pt>
                <c:pt idx="8">
                  <c:v>182224.35218415511</c:v>
                </c:pt>
                <c:pt idx="9">
                  <c:v>179077.13576460979</c:v>
                </c:pt>
                <c:pt idx="10">
                  <c:v>176020.6625489135</c:v>
                </c:pt>
                <c:pt idx="11">
                  <c:v>173051.82253974318</c:v>
                </c:pt>
                <c:pt idx="12">
                  <c:v>170168.57288157617</c:v>
                </c:pt>
                <c:pt idx="13">
                  <c:v>167367.38724667364</c:v>
                </c:pt>
                <c:pt idx="14">
                  <c:v>164645.33536620208</c:v>
                </c:pt>
                <c:pt idx="15">
                  <c:v>162000.68329096746</c:v>
                </c:pt>
                <c:pt idx="16">
                  <c:v>159430.8724579679</c:v>
                </c:pt>
                <c:pt idx="17">
                  <c:v>156933.4543067324</c:v>
                </c:pt>
                <c:pt idx="18">
                  <c:v>154506.89513861769</c:v>
                </c:pt>
                <c:pt idx="19">
                  <c:v>152149.04018011992</c:v>
                </c:pt>
                <c:pt idx="20">
                  <c:v>149857.80614426907</c:v>
                </c:pt>
                <c:pt idx="21">
                  <c:v>147632.10378574085</c:v>
                </c:pt>
                <c:pt idx="22">
                  <c:v>145470.03807181484</c:v>
                </c:pt>
                <c:pt idx="23">
                  <c:v>143370.02933217023</c:v>
                </c:pt>
                <c:pt idx="24">
                  <c:v>141330.86657049577</c:v>
                </c:pt>
                <c:pt idx="25">
                  <c:v>139351.39010865428</c:v>
                </c:pt>
                <c:pt idx="26">
                  <c:v>137430.49061237511</c:v>
                </c:pt>
                <c:pt idx="27">
                  <c:v>135567.25204277577</c:v>
                </c:pt>
                <c:pt idx="28">
                  <c:v>133760.95571074309</c:v>
                </c:pt>
                <c:pt idx="29">
                  <c:v>132010.1866490597</c:v>
                </c:pt>
                <c:pt idx="30">
                  <c:v>130314.77177920128</c:v>
                </c:pt>
                <c:pt idx="31">
                  <c:v>128673.92084454602</c:v>
                </c:pt>
                <c:pt idx="32">
                  <c:v>127087.36999767412</c:v>
                </c:pt>
                <c:pt idx="33">
                  <c:v>125553.88474418517</c:v>
                </c:pt>
                <c:pt idx="34">
                  <c:v>124073.66607065106</c:v>
                </c:pt>
                <c:pt idx="35">
                  <c:v>122646.36199462757</c:v>
                </c:pt>
                <c:pt idx="36">
                  <c:v>121269.86510361292</c:v>
                </c:pt>
              </c:numCache>
            </c:numRef>
          </c:val>
          <c:smooth val="0"/>
          <c:extLst>
            <c:ext xmlns:c16="http://schemas.microsoft.com/office/drawing/2014/chart" uri="{C3380CC4-5D6E-409C-BE32-E72D297353CC}">
              <c16:uniqueId val="{00000001-26FF-4E29-BCC9-3708746BAF88}"/>
            </c:ext>
          </c:extLst>
        </c:ser>
        <c:dLbls>
          <c:showLegendKey val="0"/>
          <c:showVal val="0"/>
          <c:showCatName val="0"/>
          <c:showSerName val="0"/>
          <c:showPercent val="0"/>
          <c:showBubbleSize val="0"/>
        </c:dLbls>
        <c:marker val="1"/>
        <c:smooth val="0"/>
        <c:axId val="1757120544"/>
        <c:axId val="1757119104"/>
      </c:lineChart>
      <c:catAx>
        <c:axId val="175712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Interest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19104"/>
        <c:crosses val="autoZero"/>
        <c:auto val="1"/>
        <c:lblAlgn val="ctr"/>
        <c:lblOffset val="100"/>
        <c:tickLblSkip val="4"/>
        <c:noMultiLvlLbl val="0"/>
      </c:catAx>
      <c:valAx>
        <c:axId val="1757119104"/>
        <c:scaling>
          <c:orientation val="minMax"/>
          <c:max val="220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Max</a:t>
                </a:r>
                <a:r>
                  <a:rPr lang="en-CA" baseline="0"/>
                  <a:t> PV</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20544"/>
        <c:crosses val="autoZero"/>
        <c:crossBetween val="between"/>
        <c:majorUnit val="50000"/>
      </c:valAx>
      <c:valAx>
        <c:axId val="1783752432"/>
        <c:scaling>
          <c:orientation val="minMax"/>
          <c:max val="1320"/>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Monthly Payments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18624"/>
        <c:crosses val="max"/>
        <c:crossBetween val="between"/>
        <c:majorUnit val="300"/>
      </c:valAx>
      <c:catAx>
        <c:axId val="1757118624"/>
        <c:scaling>
          <c:orientation val="minMax"/>
        </c:scaling>
        <c:delete val="1"/>
        <c:axPos val="b"/>
        <c:numFmt formatCode="0.00%" sourceLinked="1"/>
        <c:majorTickMark val="out"/>
        <c:minorTickMark val="none"/>
        <c:tickLblPos val="nextTo"/>
        <c:crossAx val="17837524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Deferral Age vs Interest Rate (Male)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(Interest) (Male)'!$H$4</c:f>
              <c:strCache>
                <c:ptCount val="1"/>
                <c:pt idx="0">
                  <c:v>Deferral Age (Male)</c:v>
                </c:pt>
              </c:strCache>
            </c:strRef>
          </c:tx>
          <c:spPr>
            <a:ln w="28575" cap="rnd">
              <a:solidFill>
                <a:schemeClr val="accent1"/>
              </a:solidFill>
              <a:round/>
            </a:ln>
            <a:effectLst/>
          </c:spPr>
          <c:marker>
            <c:symbol val="none"/>
          </c:marker>
          <c:cat>
            <c:numRef>
              <c:f>'Analysis (Interest) (Male)'!$F$5:$F$41</c:f>
              <c:numCache>
                <c:formatCode>0.00%</c:formatCode>
                <c:ptCount val="37"/>
                <c:pt idx="0">
                  <c:v>1.0000000000000001E-5</c:v>
                </c:pt>
                <c:pt idx="1">
                  <c:v>2.5000000000000001E-3</c:v>
                </c:pt>
                <c:pt idx="2">
                  <c:v>5.0000000000000001E-3</c:v>
                </c:pt>
                <c:pt idx="3">
                  <c:v>7.4999999999999997E-3</c:v>
                </c:pt>
                <c:pt idx="4">
                  <c:v>0.01</c:v>
                </c:pt>
                <c:pt idx="5">
                  <c:v>1.2500000000000001E-2</c:v>
                </c:pt>
                <c:pt idx="6">
                  <c:v>1.4999999999999999E-2</c:v>
                </c:pt>
                <c:pt idx="7">
                  <c:v>1.7500000000000002E-2</c:v>
                </c:pt>
                <c:pt idx="8">
                  <c:v>0.02</c:v>
                </c:pt>
                <c:pt idx="9">
                  <c:v>2.2499999999999999E-2</c:v>
                </c:pt>
                <c:pt idx="10">
                  <c:v>2.5000000000000001E-2</c:v>
                </c:pt>
                <c:pt idx="11">
                  <c:v>2.75E-2</c:v>
                </c:pt>
                <c:pt idx="12">
                  <c:v>0.03</c:v>
                </c:pt>
                <c:pt idx="13">
                  <c:v>3.2500000000000001E-2</c:v>
                </c:pt>
                <c:pt idx="14">
                  <c:v>3.5000000000000003E-2</c:v>
                </c:pt>
                <c:pt idx="15">
                  <c:v>3.7499999999999999E-2</c:v>
                </c:pt>
                <c:pt idx="16">
                  <c:v>0.04</c:v>
                </c:pt>
                <c:pt idx="17">
                  <c:v>4.2500000000000003E-2</c:v>
                </c:pt>
                <c:pt idx="18">
                  <c:v>4.4999999999999998E-2</c:v>
                </c:pt>
                <c:pt idx="19">
                  <c:v>4.7500000000000001E-2</c:v>
                </c:pt>
                <c:pt idx="20">
                  <c:v>0.05</c:v>
                </c:pt>
                <c:pt idx="21">
                  <c:v>5.2499999999999998E-2</c:v>
                </c:pt>
                <c:pt idx="22">
                  <c:v>5.5E-2</c:v>
                </c:pt>
                <c:pt idx="23">
                  <c:v>5.7500000000000002E-2</c:v>
                </c:pt>
                <c:pt idx="24">
                  <c:v>0.06</c:v>
                </c:pt>
                <c:pt idx="25">
                  <c:v>6.25E-2</c:v>
                </c:pt>
                <c:pt idx="26">
                  <c:v>6.5000000000000002E-2</c:v>
                </c:pt>
                <c:pt idx="27">
                  <c:v>6.7500000000000004E-2</c:v>
                </c:pt>
                <c:pt idx="28">
                  <c:v>7.0000000000000007E-2</c:v>
                </c:pt>
                <c:pt idx="29">
                  <c:v>7.2499999999999995E-2</c:v>
                </c:pt>
                <c:pt idx="30">
                  <c:v>7.4999999999999997E-2</c:v>
                </c:pt>
                <c:pt idx="31">
                  <c:v>7.7499999999999999E-2</c:v>
                </c:pt>
                <c:pt idx="32">
                  <c:v>0.08</c:v>
                </c:pt>
                <c:pt idx="33">
                  <c:v>8.2500000000000004E-2</c:v>
                </c:pt>
                <c:pt idx="34">
                  <c:v>8.5000000000000006E-2</c:v>
                </c:pt>
                <c:pt idx="35">
                  <c:v>8.7499999999999994E-2</c:v>
                </c:pt>
                <c:pt idx="36">
                  <c:v>0.09</c:v>
                </c:pt>
              </c:numCache>
            </c:numRef>
          </c:cat>
          <c:val>
            <c:numRef>
              <c:f>'Analysis (Interest) (Male)'!$H$5:$H$41</c:f>
              <c:numCache>
                <c:formatCode>#\ ??/12</c:formatCode>
                <c:ptCount val="37"/>
                <c:pt idx="0">
                  <c:v>70</c:v>
                </c:pt>
                <c:pt idx="1">
                  <c:v>70</c:v>
                </c:pt>
                <c:pt idx="2">
                  <c:v>69.916666666666671</c:v>
                </c:pt>
                <c:pt idx="3">
                  <c:v>69.833333333333329</c:v>
                </c:pt>
                <c:pt idx="4">
                  <c:v>69.75</c:v>
                </c:pt>
                <c:pt idx="5">
                  <c:v>69.666666666666671</c:v>
                </c:pt>
                <c:pt idx="6">
                  <c:v>69.583333333333329</c:v>
                </c:pt>
                <c:pt idx="7">
                  <c:v>69.5</c:v>
                </c:pt>
                <c:pt idx="8">
                  <c:v>69.416666666666671</c:v>
                </c:pt>
                <c:pt idx="9">
                  <c:v>69.333333333333329</c:v>
                </c:pt>
                <c:pt idx="10">
                  <c:v>69.25</c:v>
                </c:pt>
                <c:pt idx="11">
                  <c:v>69.166666666666671</c:v>
                </c:pt>
                <c:pt idx="12">
                  <c:v>69</c:v>
                </c:pt>
                <c:pt idx="13">
                  <c:v>68.916666666666671</c:v>
                </c:pt>
                <c:pt idx="14">
                  <c:v>68.833333333333329</c:v>
                </c:pt>
                <c:pt idx="15">
                  <c:v>68.666666666666671</c:v>
                </c:pt>
                <c:pt idx="16">
                  <c:v>68.583333333333329</c:v>
                </c:pt>
                <c:pt idx="17">
                  <c:v>68.416666666666671</c:v>
                </c:pt>
                <c:pt idx="18">
                  <c:v>68.333333333333329</c:v>
                </c:pt>
                <c:pt idx="19">
                  <c:v>68.166666666666671</c:v>
                </c:pt>
                <c:pt idx="20">
                  <c:v>68</c:v>
                </c:pt>
                <c:pt idx="21">
                  <c:v>67.916666666666671</c:v>
                </c:pt>
                <c:pt idx="22">
                  <c:v>67.75</c:v>
                </c:pt>
                <c:pt idx="23">
                  <c:v>67.583333333333329</c:v>
                </c:pt>
                <c:pt idx="24">
                  <c:v>67.416666666666671</c:v>
                </c:pt>
                <c:pt idx="25">
                  <c:v>67.25</c:v>
                </c:pt>
                <c:pt idx="26">
                  <c:v>67.083333333333329</c:v>
                </c:pt>
                <c:pt idx="27">
                  <c:v>66.833333333333329</c:v>
                </c:pt>
                <c:pt idx="28">
                  <c:v>66.666666666666671</c:v>
                </c:pt>
                <c:pt idx="29">
                  <c:v>66.5</c:v>
                </c:pt>
                <c:pt idx="30">
                  <c:v>66.25</c:v>
                </c:pt>
                <c:pt idx="31">
                  <c:v>66.083333333333329</c:v>
                </c:pt>
                <c:pt idx="32">
                  <c:v>65.833333333333329</c:v>
                </c:pt>
                <c:pt idx="33">
                  <c:v>65.583333333333329</c:v>
                </c:pt>
                <c:pt idx="34">
                  <c:v>65.416666666666671</c:v>
                </c:pt>
                <c:pt idx="35">
                  <c:v>65.166666666666671</c:v>
                </c:pt>
                <c:pt idx="36">
                  <c:v>65</c:v>
                </c:pt>
              </c:numCache>
            </c:numRef>
          </c:val>
          <c:smooth val="0"/>
          <c:extLst>
            <c:ext xmlns:c16="http://schemas.microsoft.com/office/drawing/2014/chart" uri="{C3380CC4-5D6E-409C-BE32-E72D297353CC}">
              <c16:uniqueId val="{00000000-49B0-4A99-8C04-8DCEA1A01098}"/>
            </c:ext>
          </c:extLst>
        </c:ser>
        <c:dLbls>
          <c:showLegendKey val="0"/>
          <c:showVal val="0"/>
          <c:showCatName val="0"/>
          <c:showSerName val="0"/>
          <c:showPercent val="0"/>
          <c:showBubbleSize val="0"/>
        </c:dLbls>
        <c:smooth val="0"/>
        <c:axId val="1929764480"/>
        <c:axId val="1929764960"/>
      </c:lineChart>
      <c:catAx>
        <c:axId val="192976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Interest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64960"/>
        <c:crosses val="autoZero"/>
        <c:auto val="1"/>
        <c:lblAlgn val="ctr"/>
        <c:lblOffset val="100"/>
        <c:tickLblSkip val="4"/>
        <c:noMultiLvlLbl val="0"/>
      </c:catAx>
      <c:valAx>
        <c:axId val="1929764960"/>
        <c:scaling>
          <c:orientation val="minMax"/>
          <c:max val="70"/>
          <c:min val="6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Deferral</a:t>
                </a:r>
                <a:r>
                  <a:rPr lang="en-CA" baseline="0"/>
                  <a:t> Age</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 ??/12"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64480"/>
        <c:crosses val="autoZero"/>
        <c:crossBetween val="midCat"/>
        <c:majorUnit val="1"/>
        <c:minorUnit val="8.3300000000000013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Deferral Age vs Interest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(Interest) (Male)'!$H$4</c:f>
              <c:strCache>
                <c:ptCount val="1"/>
                <c:pt idx="0">
                  <c:v>Deferral Age (Male)</c:v>
                </c:pt>
              </c:strCache>
            </c:strRef>
          </c:tx>
          <c:spPr>
            <a:ln w="28575" cap="rnd">
              <a:solidFill>
                <a:schemeClr val="accent1"/>
              </a:solidFill>
              <a:round/>
            </a:ln>
            <a:effectLst/>
          </c:spPr>
          <c:marker>
            <c:symbol val="none"/>
          </c:marker>
          <c:cat>
            <c:numRef>
              <c:f>'Analysis (Interest) (Male)'!$S$5:$S$47</c:f>
              <c:numCache>
                <c:formatCode>0.00%</c:formatCode>
                <c:ptCount val="43"/>
                <c:pt idx="0">
                  <c:v>1.0000000000000001E-5</c:v>
                </c:pt>
                <c:pt idx="1">
                  <c:v>2.5000000000000001E-3</c:v>
                </c:pt>
                <c:pt idx="2">
                  <c:v>5.0000000000000001E-3</c:v>
                </c:pt>
                <c:pt idx="3">
                  <c:v>7.4999999999999997E-3</c:v>
                </c:pt>
                <c:pt idx="4">
                  <c:v>0.01</c:v>
                </c:pt>
                <c:pt idx="5">
                  <c:v>1.2500000000000001E-2</c:v>
                </c:pt>
                <c:pt idx="6">
                  <c:v>1.4999999999999999E-2</c:v>
                </c:pt>
                <c:pt idx="7">
                  <c:v>1.7500000000000002E-2</c:v>
                </c:pt>
                <c:pt idx="8">
                  <c:v>0.02</c:v>
                </c:pt>
                <c:pt idx="9">
                  <c:v>2.2499999999999999E-2</c:v>
                </c:pt>
                <c:pt idx="10">
                  <c:v>2.5000000000000001E-2</c:v>
                </c:pt>
                <c:pt idx="11">
                  <c:v>2.75E-2</c:v>
                </c:pt>
                <c:pt idx="12">
                  <c:v>0.03</c:v>
                </c:pt>
                <c:pt idx="13">
                  <c:v>3.2500000000000001E-2</c:v>
                </c:pt>
                <c:pt idx="14">
                  <c:v>3.5000000000000003E-2</c:v>
                </c:pt>
                <c:pt idx="15">
                  <c:v>3.7499999999999999E-2</c:v>
                </c:pt>
                <c:pt idx="16">
                  <c:v>0.04</c:v>
                </c:pt>
                <c:pt idx="17">
                  <c:v>4.2500000000000003E-2</c:v>
                </c:pt>
                <c:pt idx="18">
                  <c:v>4.4999999999999998E-2</c:v>
                </c:pt>
                <c:pt idx="19">
                  <c:v>4.7500000000000001E-2</c:v>
                </c:pt>
                <c:pt idx="20">
                  <c:v>0.05</c:v>
                </c:pt>
                <c:pt idx="21">
                  <c:v>5.2499999999999998E-2</c:v>
                </c:pt>
                <c:pt idx="22">
                  <c:v>5.5E-2</c:v>
                </c:pt>
                <c:pt idx="23">
                  <c:v>5.7500000000000002E-2</c:v>
                </c:pt>
                <c:pt idx="24">
                  <c:v>0.06</c:v>
                </c:pt>
                <c:pt idx="25">
                  <c:v>6.2499999999999903E-2</c:v>
                </c:pt>
                <c:pt idx="26">
                  <c:v>6.4999999999999905E-2</c:v>
                </c:pt>
                <c:pt idx="27">
                  <c:v>6.7499999999999893E-2</c:v>
                </c:pt>
                <c:pt idx="28">
                  <c:v>6.9999999999999896E-2</c:v>
                </c:pt>
                <c:pt idx="29">
                  <c:v>7.2499999999999898E-2</c:v>
                </c:pt>
                <c:pt idx="30">
                  <c:v>7.49999999999999E-2</c:v>
                </c:pt>
                <c:pt idx="31">
                  <c:v>7.7499999999999902E-2</c:v>
                </c:pt>
                <c:pt idx="32">
                  <c:v>7.9999999999999905E-2</c:v>
                </c:pt>
                <c:pt idx="33">
                  <c:v>8.2499999999999907E-2</c:v>
                </c:pt>
                <c:pt idx="34">
                  <c:v>8.4999999999999895E-2</c:v>
                </c:pt>
                <c:pt idx="35">
                  <c:v>8.7499999999999897E-2</c:v>
                </c:pt>
                <c:pt idx="36">
                  <c:v>8.99999999999999E-2</c:v>
                </c:pt>
                <c:pt idx="37">
                  <c:v>9.2499999999999902E-2</c:v>
                </c:pt>
                <c:pt idx="38">
                  <c:v>9.4999999999999904E-2</c:v>
                </c:pt>
                <c:pt idx="39">
                  <c:v>9.7499999999999906E-2</c:v>
                </c:pt>
                <c:pt idx="40">
                  <c:v>9.9999999999999895E-2</c:v>
                </c:pt>
                <c:pt idx="41">
                  <c:v>0.10249999999999999</c:v>
                </c:pt>
                <c:pt idx="42">
                  <c:v>0.105</c:v>
                </c:pt>
              </c:numCache>
            </c:numRef>
          </c:cat>
          <c:val>
            <c:numRef>
              <c:f>'Analysis (Interest) (Male)'!$H$5:$H$41</c:f>
              <c:numCache>
                <c:formatCode>#\ ??/12</c:formatCode>
                <c:ptCount val="37"/>
                <c:pt idx="0">
                  <c:v>70</c:v>
                </c:pt>
                <c:pt idx="1">
                  <c:v>70</c:v>
                </c:pt>
                <c:pt idx="2">
                  <c:v>69.916666666666671</c:v>
                </c:pt>
                <c:pt idx="3">
                  <c:v>69.833333333333329</c:v>
                </c:pt>
                <c:pt idx="4">
                  <c:v>69.75</c:v>
                </c:pt>
                <c:pt idx="5">
                  <c:v>69.666666666666671</c:v>
                </c:pt>
                <c:pt idx="6">
                  <c:v>69.583333333333329</c:v>
                </c:pt>
                <c:pt idx="7">
                  <c:v>69.5</c:v>
                </c:pt>
                <c:pt idx="8">
                  <c:v>69.416666666666671</c:v>
                </c:pt>
                <c:pt idx="9">
                  <c:v>69.333333333333329</c:v>
                </c:pt>
                <c:pt idx="10">
                  <c:v>69.25</c:v>
                </c:pt>
                <c:pt idx="11">
                  <c:v>69.166666666666671</c:v>
                </c:pt>
                <c:pt idx="12">
                  <c:v>69</c:v>
                </c:pt>
                <c:pt idx="13">
                  <c:v>68.916666666666671</c:v>
                </c:pt>
                <c:pt idx="14">
                  <c:v>68.833333333333329</c:v>
                </c:pt>
                <c:pt idx="15">
                  <c:v>68.666666666666671</c:v>
                </c:pt>
                <c:pt idx="16">
                  <c:v>68.583333333333329</c:v>
                </c:pt>
                <c:pt idx="17">
                  <c:v>68.416666666666671</c:v>
                </c:pt>
                <c:pt idx="18">
                  <c:v>68.333333333333329</c:v>
                </c:pt>
                <c:pt idx="19">
                  <c:v>68.166666666666671</c:v>
                </c:pt>
                <c:pt idx="20">
                  <c:v>68</c:v>
                </c:pt>
                <c:pt idx="21">
                  <c:v>67.916666666666671</c:v>
                </c:pt>
                <c:pt idx="22">
                  <c:v>67.75</c:v>
                </c:pt>
                <c:pt idx="23">
                  <c:v>67.583333333333329</c:v>
                </c:pt>
                <c:pt idx="24">
                  <c:v>67.416666666666671</c:v>
                </c:pt>
                <c:pt idx="25">
                  <c:v>67.25</c:v>
                </c:pt>
                <c:pt idx="26">
                  <c:v>67.083333333333329</c:v>
                </c:pt>
                <c:pt idx="27">
                  <c:v>66.833333333333329</c:v>
                </c:pt>
                <c:pt idx="28">
                  <c:v>66.666666666666671</c:v>
                </c:pt>
                <c:pt idx="29">
                  <c:v>66.5</c:v>
                </c:pt>
                <c:pt idx="30">
                  <c:v>66.25</c:v>
                </c:pt>
                <c:pt idx="31">
                  <c:v>66.083333333333329</c:v>
                </c:pt>
                <c:pt idx="32">
                  <c:v>65.833333333333329</c:v>
                </c:pt>
                <c:pt idx="33">
                  <c:v>65.583333333333329</c:v>
                </c:pt>
                <c:pt idx="34">
                  <c:v>65.416666666666671</c:v>
                </c:pt>
                <c:pt idx="35">
                  <c:v>65.166666666666671</c:v>
                </c:pt>
                <c:pt idx="36">
                  <c:v>65</c:v>
                </c:pt>
              </c:numCache>
            </c:numRef>
          </c:val>
          <c:smooth val="0"/>
          <c:extLst>
            <c:ext xmlns:c16="http://schemas.microsoft.com/office/drawing/2014/chart" uri="{C3380CC4-5D6E-409C-BE32-E72D297353CC}">
              <c16:uniqueId val="{00000000-B028-4940-A529-A98BBD4466D3}"/>
            </c:ext>
          </c:extLst>
        </c:ser>
        <c:ser>
          <c:idx val="1"/>
          <c:order val="1"/>
          <c:tx>
            <c:strRef>
              <c:f>'Analysis (Interest) (Male)'!$U$4</c:f>
              <c:strCache>
                <c:ptCount val="1"/>
                <c:pt idx="0">
                  <c:v>Deferral Age (Female)</c:v>
                </c:pt>
              </c:strCache>
            </c:strRef>
          </c:tx>
          <c:spPr>
            <a:ln w="28575" cap="rnd">
              <a:solidFill>
                <a:schemeClr val="accent2"/>
              </a:solidFill>
              <a:round/>
            </a:ln>
            <a:effectLst/>
          </c:spPr>
          <c:marker>
            <c:symbol val="none"/>
          </c:marker>
          <c:cat>
            <c:numRef>
              <c:f>'Analysis (Interest) (Male)'!$S$5:$S$47</c:f>
              <c:numCache>
                <c:formatCode>0.00%</c:formatCode>
                <c:ptCount val="43"/>
                <c:pt idx="0">
                  <c:v>1.0000000000000001E-5</c:v>
                </c:pt>
                <c:pt idx="1">
                  <c:v>2.5000000000000001E-3</c:v>
                </c:pt>
                <c:pt idx="2">
                  <c:v>5.0000000000000001E-3</c:v>
                </c:pt>
                <c:pt idx="3">
                  <c:v>7.4999999999999997E-3</c:v>
                </c:pt>
                <c:pt idx="4">
                  <c:v>0.01</c:v>
                </c:pt>
                <c:pt idx="5">
                  <c:v>1.2500000000000001E-2</c:v>
                </c:pt>
                <c:pt idx="6">
                  <c:v>1.4999999999999999E-2</c:v>
                </c:pt>
                <c:pt idx="7">
                  <c:v>1.7500000000000002E-2</c:v>
                </c:pt>
                <c:pt idx="8">
                  <c:v>0.02</c:v>
                </c:pt>
                <c:pt idx="9">
                  <c:v>2.2499999999999999E-2</c:v>
                </c:pt>
                <c:pt idx="10">
                  <c:v>2.5000000000000001E-2</c:v>
                </c:pt>
                <c:pt idx="11">
                  <c:v>2.75E-2</c:v>
                </c:pt>
                <c:pt idx="12">
                  <c:v>0.03</c:v>
                </c:pt>
                <c:pt idx="13">
                  <c:v>3.2500000000000001E-2</c:v>
                </c:pt>
                <c:pt idx="14">
                  <c:v>3.5000000000000003E-2</c:v>
                </c:pt>
                <c:pt idx="15">
                  <c:v>3.7499999999999999E-2</c:v>
                </c:pt>
                <c:pt idx="16">
                  <c:v>0.04</c:v>
                </c:pt>
                <c:pt idx="17">
                  <c:v>4.2500000000000003E-2</c:v>
                </c:pt>
                <c:pt idx="18">
                  <c:v>4.4999999999999998E-2</c:v>
                </c:pt>
                <c:pt idx="19">
                  <c:v>4.7500000000000001E-2</c:v>
                </c:pt>
                <c:pt idx="20">
                  <c:v>0.05</c:v>
                </c:pt>
                <c:pt idx="21">
                  <c:v>5.2499999999999998E-2</c:v>
                </c:pt>
                <c:pt idx="22">
                  <c:v>5.5E-2</c:v>
                </c:pt>
                <c:pt idx="23">
                  <c:v>5.7500000000000002E-2</c:v>
                </c:pt>
                <c:pt idx="24">
                  <c:v>0.06</c:v>
                </c:pt>
                <c:pt idx="25">
                  <c:v>6.2499999999999903E-2</c:v>
                </c:pt>
                <c:pt idx="26">
                  <c:v>6.4999999999999905E-2</c:v>
                </c:pt>
                <c:pt idx="27">
                  <c:v>6.7499999999999893E-2</c:v>
                </c:pt>
                <c:pt idx="28">
                  <c:v>6.9999999999999896E-2</c:v>
                </c:pt>
                <c:pt idx="29">
                  <c:v>7.2499999999999898E-2</c:v>
                </c:pt>
                <c:pt idx="30">
                  <c:v>7.49999999999999E-2</c:v>
                </c:pt>
                <c:pt idx="31">
                  <c:v>7.7499999999999902E-2</c:v>
                </c:pt>
                <c:pt idx="32">
                  <c:v>7.9999999999999905E-2</c:v>
                </c:pt>
                <c:pt idx="33">
                  <c:v>8.2499999999999907E-2</c:v>
                </c:pt>
                <c:pt idx="34">
                  <c:v>8.4999999999999895E-2</c:v>
                </c:pt>
                <c:pt idx="35">
                  <c:v>8.7499999999999897E-2</c:v>
                </c:pt>
                <c:pt idx="36">
                  <c:v>8.99999999999999E-2</c:v>
                </c:pt>
                <c:pt idx="37">
                  <c:v>9.2499999999999902E-2</c:v>
                </c:pt>
                <c:pt idx="38">
                  <c:v>9.4999999999999904E-2</c:v>
                </c:pt>
                <c:pt idx="39">
                  <c:v>9.7499999999999906E-2</c:v>
                </c:pt>
                <c:pt idx="40">
                  <c:v>9.9999999999999895E-2</c:v>
                </c:pt>
                <c:pt idx="41">
                  <c:v>0.10249999999999999</c:v>
                </c:pt>
                <c:pt idx="42">
                  <c:v>0.105</c:v>
                </c:pt>
              </c:numCache>
            </c:numRef>
          </c:cat>
          <c:val>
            <c:numRef>
              <c:f>'Analysis (Interest) (Male)'!$U$5:$U$47</c:f>
              <c:numCache>
                <c:formatCode>General</c:formatCode>
                <c:ptCount val="43"/>
                <c:pt idx="14" formatCode="#\ ??/12">
                  <c:v>70</c:v>
                </c:pt>
                <c:pt idx="15" formatCode="#\ ??/12">
                  <c:v>70</c:v>
                </c:pt>
                <c:pt idx="16" formatCode="#\ ??/12">
                  <c:v>69.916666666666671</c:v>
                </c:pt>
                <c:pt idx="17" formatCode="#\ ??/12">
                  <c:v>69.833333333333329</c:v>
                </c:pt>
                <c:pt idx="18" formatCode="#\ ??/12">
                  <c:v>69.75</c:v>
                </c:pt>
                <c:pt idx="19" formatCode="#\ ??/12">
                  <c:v>69.583333333333329</c:v>
                </c:pt>
                <c:pt idx="20" formatCode="#\ ??/12">
                  <c:v>69.5</c:v>
                </c:pt>
                <c:pt idx="21" formatCode="#\ ??/12">
                  <c:v>69.333333333333329</c:v>
                </c:pt>
                <c:pt idx="22" formatCode="#\ ??/12">
                  <c:v>69.25</c:v>
                </c:pt>
                <c:pt idx="23" formatCode="#\ ??/12">
                  <c:v>69.083333333333329</c:v>
                </c:pt>
                <c:pt idx="24" formatCode="#\ ??/12">
                  <c:v>68.916666666666671</c:v>
                </c:pt>
                <c:pt idx="25" formatCode="#\ ??/12">
                  <c:v>68.75</c:v>
                </c:pt>
                <c:pt idx="26" formatCode="#\ ??/12">
                  <c:v>68.583333333333329</c:v>
                </c:pt>
                <c:pt idx="27" formatCode="#\ ??/12">
                  <c:v>68.416666666666671</c:v>
                </c:pt>
                <c:pt idx="28" formatCode="#\ ??/12">
                  <c:v>68.25</c:v>
                </c:pt>
                <c:pt idx="29" formatCode="#\ ??/12">
                  <c:v>68.083333333333329</c:v>
                </c:pt>
                <c:pt idx="30" formatCode="#\ ??/12">
                  <c:v>67.833333333333329</c:v>
                </c:pt>
                <c:pt idx="31" formatCode="#\ ??/12">
                  <c:v>67.583333333333329</c:v>
                </c:pt>
                <c:pt idx="32" formatCode="#\ ??/12">
                  <c:v>67.416666666666671</c:v>
                </c:pt>
                <c:pt idx="33" formatCode="#\ ??/12">
                  <c:v>67.166666666666671</c:v>
                </c:pt>
                <c:pt idx="34" formatCode="#\ ??/12">
                  <c:v>66.916666666666671</c:v>
                </c:pt>
                <c:pt idx="35" formatCode="#\ ??/12">
                  <c:v>66.666666666666671</c:v>
                </c:pt>
                <c:pt idx="36" formatCode="#\ ??/12">
                  <c:v>66.416666666666671</c:v>
                </c:pt>
                <c:pt idx="37" formatCode="#\ ??/12">
                  <c:v>66.083333333333329</c:v>
                </c:pt>
                <c:pt idx="38" formatCode="#\ ??/12">
                  <c:v>65.833333333333329</c:v>
                </c:pt>
                <c:pt idx="39" formatCode="#\ ??/12">
                  <c:v>65.583333333333329</c:v>
                </c:pt>
                <c:pt idx="40" formatCode="#\ ??/12">
                  <c:v>65.25</c:v>
                </c:pt>
                <c:pt idx="41" formatCode="#\ ??/12">
                  <c:v>65</c:v>
                </c:pt>
                <c:pt idx="42" formatCode="#\ ??/12">
                  <c:v>65</c:v>
                </c:pt>
              </c:numCache>
            </c:numRef>
          </c:val>
          <c:smooth val="0"/>
          <c:extLst>
            <c:ext xmlns:c16="http://schemas.microsoft.com/office/drawing/2014/chart" uri="{C3380CC4-5D6E-409C-BE32-E72D297353CC}">
              <c16:uniqueId val="{00000001-B028-4940-A529-A98BBD4466D3}"/>
            </c:ext>
          </c:extLst>
        </c:ser>
        <c:dLbls>
          <c:showLegendKey val="0"/>
          <c:showVal val="0"/>
          <c:showCatName val="0"/>
          <c:showSerName val="0"/>
          <c:showPercent val="0"/>
          <c:showBubbleSize val="0"/>
        </c:dLbls>
        <c:smooth val="0"/>
        <c:axId val="1929764480"/>
        <c:axId val="1929764960"/>
      </c:lineChart>
      <c:catAx>
        <c:axId val="192976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Interest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64960"/>
        <c:crosses val="autoZero"/>
        <c:auto val="1"/>
        <c:lblAlgn val="ctr"/>
        <c:lblOffset val="100"/>
        <c:tickLblSkip val="4"/>
        <c:noMultiLvlLbl val="0"/>
      </c:catAx>
      <c:valAx>
        <c:axId val="1929764960"/>
        <c:scaling>
          <c:orientation val="minMax"/>
          <c:max val="70"/>
          <c:min val="6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Deferral</a:t>
                </a:r>
                <a:r>
                  <a:rPr lang="en-CA" baseline="0"/>
                  <a:t> Age</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 ??/12"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64480"/>
        <c:crosses val="autoZero"/>
        <c:crossBetween val="midCat"/>
        <c:majorUnit val="1"/>
        <c:minorUnit val="8.3300000000000013E-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Benefits over Interest Rates (Female)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'Analysis (Interest) (Female)'!$I$4</c:f>
              <c:strCache>
                <c:ptCount val="1"/>
                <c:pt idx="0">
                  <c:v>Payments</c:v>
                </c:pt>
              </c:strCache>
            </c:strRef>
          </c:tx>
          <c:spPr>
            <a:solidFill>
              <a:schemeClr val="accent2"/>
            </a:solidFill>
            <a:ln>
              <a:noFill/>
            </a:ln>
            <a:effectLst/>
          </c:spPr>
          <c:invertIfNegative val="0"/>
          <c:cat>
            <c:numRef>
              <c:f>'Analysis (Interest) (Female)'!$F$5:$F$33</c:f>
              <c:numCache>
                <c:formatCode>0.00%</c:formatCode>
                <c:ptCount val="29"/>
                <c:pt idx="0">
                  <c:v>3.5000000000000003E-2</c:v>
                </c:pt>
                <c:pt idx="1">
                  <c:v>3.7499999999999999E-2</c:v>
                </c:pt>
                <c:pt idx="2">
                  <c:v>0.04</c:v>
                </c:pt>
                <c:pt idx="3">
                  <c:v>4.2500000000000003E-2</c:v>
                </c:pt>
                <c:pt idx="4">
                  <c:v>4.4999999999999998E-2</c:v>
                </c:pt>
                <c:pt idx="5">
                  <c:v>4.7500000000000001E-2</c:v>
                </c:pt>
                <c:pt idx="6">
                  <c:v>0.05</c:v>
                </c:pt>
                <c:pt idx="7">
                  <c:v>5.2499999999999998E-2</c:v>
                </c:pt>
                <c:pt idx="8">
                  <c:v>5.5E-2</c:v>
                </c:pt>
                <c:pt idx="9">
                  <c:v>5.7500000000000002E-2</c:v>
                </c:pt>
                <c:pt idx="10">
                  <c:v>0.06</c:v>
                </c:pt>
                <c:pt idx="11">
                  <c:v>6.2499999999999903E-2</c:v>
                </c:pt>
                <c:pt idx="12">
                  <c:v>6.4999999999999905E-2</c:v>
                </c:pt>
                <c:pt idx="13">
                  <c:v>6.7499999999999893E-2</c:v>
                </c:pt>
                <c:pt idx="14">
                  <c:v>6.9999999999999896E-2</c:v>
                </c:pt>
                <c:pt idx="15">
                  <c:v>7.2499999999999898E-2</c:v>
                </c:pt>
                <c:pt idx="16">
                  <c:v>7.49999999999999E-2</c:v>
                </c:pt>
                <c:pt idx="17">
                  <c:v>7.7499999999999902E-2</c:v>
                </c:pt>
                <c:pt idx="18">
                  <c:v>7.9999999999999905E-2</c:v>
                </c:pt>
                <c:pt idx="19">
                  <c:v>8.2499999999999907E-2</c:v>
                </c:pt>
                <c:pt idx="20">
                  <c:v>8.4999999999999895E-2</c:v>
                </c:pt>
                <c:pt idx="21">
                  <c:v>8.7499999999999897E-2</c:v>
                </c:pt>
                <c:pt idx="22">
                  <c:v>8.99999999999999E-2</c:v>
                </c:pt>
                <c:pt idx="23">
                  <c:v>9.2499999999999902E-2</c:v>
                </c:pt>
                <c:pt idx="24">
                  <c:v>9.4999999999999904E-2</c:v>
                </c:pt>
                <c:pt idx="25">
                  <c:v>9.7499999999999906E-2</c:v>
                </c:pt>
                <c:pt idx="26">
                  <c:v>9.9999999999999895E-2</c:v>
                </c:pt>
                <c:pt idx="27">
                  <c:v>0.10249999999999999</c:v>
                </c:pt>
                <c:pt idx="28">
                  <c:v>0.105</c:v>
                </c:pt>
              </c:numCache>
            </c:numRef>
          </c:cat>
          <c:val>
            <c:numRef>
              <c:f>'Analysis (Interest) (Female)'!$I$5:$I$33</c:f>
              <c:numCache>
                <c:formatCode>"$"#,##0.00</c:formatCode>
                <c:ptCount val="29"/>
                <c:pt idx="0">
                  <c:v>989.63119999999981</c:v>
                </c:pt>
                <c:pt idx="1">
                  <c:v>989.63119999999981</c:v>
                </c:pt>
                <c:pt idx="2">
                  <c:v>985.26517999999999</c:v>
                </c:pt>
                <c:pt idx="3">
                  <c:v>980.89915999999982</c:v>
                </c:pt>
                <c:pt idx="4">
                  <c:v>976.53314</c:v>
                </c:pt>
                <c:pt idx="5">
                  <c:v>967.80110000000002</c:v>
                </c:pt>
                <c:pt idx="6">
                  <c:v>963.43507999999986</c:v>
                </c:pt>
                <c:pt idx="7">
                  <c:v>954.70303999999987</c:v>
                </c:pt>
                <c:pt idx="8">
                  <c:v>950.33701999999994</c:v>
                </c:pt>
                <c:pt idx="9">
                  <c:v>941.60497999999995</c:v>
                </c:pt>
                <c:pt idx="10">
                  <c:v>932.87293999999997</c:v>
                </c:pt>
                <c:pt idx="11">
                  <c:v>924.14089999999999</c:v>
                </c:pt>
                <c:pt idx="12">
                  <c:v>915.40886</c:v>
                </c:pt>
                <c:pt idx="13">
                  <c:v>906.67681999999991</c:v>
                </c:pt>
                <c:pt idx="14">
                  <c:v>897.94477999999992</c:v>
                </c:pt>
                <c:pt idx="15">
                  <c:v>889.21273999999994</c:v>
                </c:pt>
                <c:pt idx="16">
                  <c:v>876.11467999999991</c:v>
                </c:pt>
                <c:pt idx="17">
                  <c:v>863.01661999999988</c:v>
                </c:pt>
                <c:pt idx="18">
                  <c:v>854.28457999999989</c:v>
                </c:pt>
                <c:pt idx="19">
                  <c:v>841.18651999999986</c:v>
                </c:pt>
                <c:pt idx="20">
                  <c:v>828.08845999999983</c:v>
                </c:pt>
                <c:pt idx="21">
                  <c:v>814.99040000000002</c:v>
                </c:pt>
                <c:pt idx="22">
                  <c:v>801.89233999999999</c:v>
                </c:pt>
                <c:pt idx="23">
                  <c:v>784.42826000000002</c:v>
                </c:pt>
                <c:pt idx="24">
                  <c:v>771.33019999999999</c:v>
                </c:pt>
                <c:pt idx="25">
                  <c:v>758.23213999999996</c:v>
                </c:pt>
                <c:pt idx="26">
                  <c:v>740.76805999999999</c:v>
                </c:pt>
                <c:pt idx="27">
                  <c:v>727.67</c:v>
                </c:pt>
                <c:pt idx="28">
                  <c:v>727.67</c:v>
                </c:pt>
              </c:numCache>
            </c:numRef>
          </c:val>
          <c:extLst>
            <c:ext xmlns:c16="http://schemas.microsoft.com/office/drawing/2014/chart" uri="{C3380CC4-5D6E-409C-BE32-E72D297353CC}">
              <c16:uniqueId val="{00000000-94B9-40E8-AF19-A5C80B246AA1}"/>
            </c:ext>
          </c:extLst>
        </c:ser>
        <c:dLbls>
          <c:showLegendKey val="0"/>
          <c:showVal val="0"/>
          <c:showCatName val="0"/>
          <c:showSerName val="0"/>
          <c:showPercent val="0"/>
          <c:showBubbleSize val="0"/>
        </c:dLbls>
        <c:gapWidth val="150"/>
        <c:axId val="1757118624"/>
        <c:axId val="1783752432"/>
      </c:barChart>
      <c:lineChart>
        <c:grouping val="standard"/>
        <c:varyColors val="0"/>
        <c:ser>
          <c:idx val="0"/>
          <c:order val="0"/>
          <c:tx>
            <c:strRef>
              <c:f>'Analysis (Interest) (Female)'!$G$4</c:f>
              <c:strCache>
                <c:ptCount val="1"/>
                <c:pt idx="0">
                  <c:v>Max PV</c:v>
                </c:pt>
              </c:strCache>
            </c:strRef>
          </c:tx>
          <c:spPr>
            <a:ln w="28575" cap="rnd">
              <a:solidFill>
                <a:schemeClr val="accent1"/>
              </a:solidFill>
              <a:round/>
            </a:ln>
            <a:effectLst/>
          </c:spPr>
          <c:marker>
            <c:symbol val="none"/>
          </c:marker>
          <c:cat>
            <c:numRef>
              <c:f>'Analysis (Interest) (Female)'!$F$5:$F$33</c:f>
              <c:numCache>
                <c:formatCode>0.00%</c:formatCode>
                <c:ptCount val="29"/>
                <c:pt idx="0">
                  <c:v>3.5000000000000003E-2</c:v>
                </c:pt>
                <c:pt idx="1">
                  <c:v>3.7499999999999999E-2</c:v>
                </c:pt>
                <c:pt idx="2">
                  <c:v>0.04</c:v>
                </c:pt>
                <c:pt idx="3">
                  <c:v>4.2500000000000003E-2</c:v>
                </c:pt>
                <c:pt idx="4">
                  <c:v>4.4999999999999998E-2</c:v>
                </c:pt>
                <c:pt idx="5">
                  <c:v>4.7500000000000001E-2</c:v>
                </c:pt>
                <c:pt idx="6">
                  <c:v>0.05</c:v>
                </c:pt>
                <c:pt idx="7">
                  <c:v>5.2499999999999998E-2</c:v>
                </c:pt>
                <c:pt idx="8">
                  <c:v>5.5E-2</c:v>
                </c:pt>
                <c:pt idx="9">
                  <c:v>5.7500000000000002E-2</c:v>
                </c:pt>
                <c:pt idx="10">
                  <c:v>0.06</c:v>
                </c:pt>
                <c:pt idx="11">
                  <c:v>6.2499999999999903E-2</c:v>
                </c:pt>
                <c:pt idx="12">
                  <c:v>6.4999999999999905E-2</c:v>
                </c:pt>
                <c:pt idx="13">
                  <c:v>6.7499999999999893E-2</c:v>
                </c:pt>
                <c:pt idx="14">
                  <c:v>6.9999999999999896E-2</c:v>
                </c:pt>
                <c:pt idx="15">
                  <c:v>7.2499999999999898E-2</c:v>
                </c:pt>
                <c:pt idx="16">
                  <c:v>7.49999999999999E-2</c:v>
                </c:pt>
                <c:pt idx="17">
                  <c:v>7.7499999999999902E-2</c:v>
                </c:pt>
                <c:pt idx="18">
                  <c:v>7.9999999999999905E-2</c:v>
                </c:pt>
                <c:pt idx="19">
                  <c:v>8.2499999999999907E-2</c:v>
                </c:pt>
                <c:pt idx="20">
                  <c:v>8.4999999999999895E-2</c:v>
                </c:pt>
                <c:pt idx="21">
                  <c:v>8.7499999999999897E-2</c:v>
                </c:pt>
                <c:pt idx="22">
                  <c:v>8.99999999999999E-2</c:v>
                </c:pt>
                <c:pt idx="23">
                  <c:v>9.2499999999999902E-2</c:v>
                </c:pt>
                <c:pt idx="24">
                  <c:v>9.4999999999999904E-2</c:v>
                </c:pt>
                <c:pt idx="25">
                  <c:v>9.7499999999999906E-2</c:v>
                </c:pt>
                <c:pt idx="26">
                  <c:v>9.9999999999999895E-2</c:v>
                </c:pt>
                <c:pt idx="27">
                  <c:v>0.10249999999999999</c:v>
                </c:pt>
                <c:pt idx="28">
                  <c:v>0.105</c:v>
                </c:pt>
              </c:numCache>
            </c:numRef>
          </c:cat>
          <c:val>
            <c:numRef>
              <c:f>'Analysis (Interest) (Female)'!$G$5:$G$33</c:f>
              <c:numCache>
                <c:formatCode>"$"#,##0</c:formatCode>
                <c:ptCount val="29"/>
                <c:pt idx="0">
                  <c:v>182832.20934479043</c:v>
                </c:pt>
                <c:pt idx="1">
                  <c:v>179565.06920337951</c:v>
                </c:pt>
                <c:pt idx="2">
                  <c:v>176389.84748255249</c:v>
                </c:pt>
                <c:pt idx="3">
                  <c:v>173308.69262372324</c:v>
                </c:pt>
                <c:pt idx="4">
                  <c:v>170318.22192630381</c:v>
                </c:pt>
                <c:pt idx="5">
                  <c:v>167415.39034167957</c:v>
                </c:pt>
                <c:pt idx="6">
                  <c:v>164598.22314854109</c:v>
                </c:pt>
                <c:pt idx="7">
                  <c:v>161862.87881501304</c:v>
                </c:pt>
                <c:pt idx="8">
                  <c:v>159207.75233880314</c:v>
                </c:pt>
                <c:pt idx="9">
                  <c:v>156630.03810625523</c:v>
                </c:pt>
                <c:pt idx="10">
                  <c:v>154127.43618807121</c:v>
                </c:pt>
                <c:pt idx="11">
                  <c:v>151697.92189314641</c:v>
                </c:pt>
                <c:pt idx="12">
                  <c:v>149339.71940321318</c:v>
                </c:pt>
                <c:pt idx="13">
                  <c:v>147051.13172051759</c:v>
                </c:pt>
                <c:pt idx="14">
                  <c:v>144830.53822871484</c:v>
                </c:pt>
                <c:pt idx="15">
                  <c:v>142676.39236129384</c:v>
                </c:pt>
                <c:pt idx="16">
                  <c:v>140588.09851912799</c:v>
                </c:pt>
                <c:pt idx="17">
                  <c:v>138563.55979005323</c:v>
                </c:pt>
                <c:pt idx="18">
                  <c:v>136602.84925149271</c:v>
                </c:pt>
                <c:pt idx="19">
                  <c:v>134704.66222419828</c:v>
                </c:pt>
                <c:pt idx="20">
                  <c:v>132868.49279293613</c:v>
                </c:pt>
                <c:pt idx="21">
                  <c:v>131093.61589800718</c:v>
                </c:pt>
                <c:pt idx="22">
                  <c:v>129379.58386598437</c:v>
                </c:pt>
                <c:pt idx="23">
                  <c:v>127726.2241833946</c:v>
                </c:pt>
                <c:pt idx="24">
                  <c:v>126133.42052902025</c:v>
                </c:pt>
                <c:pt idx="25">
                  <c:v>124600.16290365215</c:v>
                </c:pt>
                <c:pt idx="26">
                  <c:v>123126.67583895946</c:v>
                </c:pt>
                <c:pt idx="27">
                  <c:v>121712.57855669266</c:v>
                </c:pt>
                <c:pt idx="28">
                  <c:v>120340.86023617683</c:v>
                </c:pt>
              </c:numCache>
            </c:numRef>
          </c:val>
          <c:smooth val="0"/>
          <c:extLst>
            <c:ext xmlns:c16="http://schemas.microsoft.com/office/drawing/2014/chart" uri="{C3380CC4-5D6E-409C-BE32-E72D297353CC}">
              <c16:uniqueId val="{00000001-94B9-40E8-AF19-A5C80B246AA1}"/>
            </c:ext>
          </c:extLst>
        </c:ser>
        <c:dLbls>
          <c:showLegendKey val="0"/>
          <c:showVal val="0"/>
          <c:showCatName val="0"/>
          <c:showSerName val="0"/>
          <c:showPercent val="0"/>
          <c:showBubbleSize val="0"/>
        </c:dLbls>
        <c:marker val="1"/>
        <c:smooth val="0"/>
        <c:axId val="1757120544"/>
        <c:axId val="1757119104"/>
      </c:lineChart>
      <c:catAx>
        <c:axId val="175712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Interest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19104"/>
        <c:crosses val="autoZero"/>
        <c:auto val="1"/>
        <c:lblAlgn val="ctr"/>
        <c:lblOffset val="100"/>
        <c:noMultiLvlLbl val="0"/>
      </c:catAx>
      <c:valAx>
        <c:axId val="175711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Max</a:t>
                </a:r>
                <a:r>
                  <a:rPr lang="en-CA" baseline="0"/>
                  <a:t> PV</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20544"/>
        <c:crosses val="autoZero"/>
        <c:crossBetween val="between"/>
      </c:valAx>
      <c:valAx>
        <c:axId val="178375243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Monthly Payments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18624"/>
        <c:crosses val="max"/>
        <c:crossBetween val="between"/>
        <c:majorUnit val="300"/>
      </c:valAx>
      <c:catAx>
        <c:axId val="1757118624"/>
        <c:scaling>
          <c:orientation val="minMax"/>
        </c:scaling>
        <c:delete val="1"/>
        <c:axPos val="b"/>
        <c:numFmt formatCode="0.00%" sourceLinked="1"/>
        <c:majorTickMark val="out"/>
        <c:minorTickMark val="none"/>
        <c:tickLblPos val="nextTo"/>
        <c:crossAx val="17837524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Deferral Age vs Interest Rate (Female)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(Interest) (Female)'!$H$4</c:f>
              <c:strCache>
                <c:ptCount val="1"/>
                <c:pt idx="0">
                  <c:v>Deferral Age</c:v>
                </c:pt>
              </c:strCache>
            </c:strRef>
          </c:tx>
          <c:spPr>
            <a:ln w="28575" cap="rnd">
              <a:solidFill>
                <a:schemeClr val="accent1"/>
              </a:solidFill>
              <a:round/>
            </a:ln>
            <a:effectLst/>
          </c:spPr>
          <c:marker>
            <c:symbol val="none"/>
          </c:marker>
          <c:cat>
            <c:numRef>
              <c:f>'Analysis (Interest) (Female)'!$F$5:$F$35</c:f>
              <c:numCache>
                <c:formatCode>0.00%</c:formatCode>
                <c:ptCount val="31"/>
                <c:pt idx="0">
                  <c:v>3.5000000000000003E-2</c:v>
                </c:pt>
                <c:pt idx="1">
                  <c:v>3.7499999999999999E-2</c:v>
                </c:pt>
                <c:pt idx="2">
                  <c:v>0.04</c:v>
                </c:pt>
                <c:pt idx="3">
                  <c:v>4.2500000000000003E-2</c:v>
                </c:pt>
                <c:pt idx="4">
                  <c:v>4.4999999999999998E-2</c:v>
                </c:pt>
                <c:pt idx="5">
                  <c:v>4.7500000000000001E-2</c:v>
                </c:pt>
                <c:pt idx="6">
                  <c:v>0.05</c:v>
                </c:pt>
                <c:pt idx="7">
                  <c:v>5.2499999999999998E-2</c:v>
                </c:pt>
                <c:pt idx="8">
                  <c:v>5.5E-2</c:v>
                </c:pt>
                <c:pt idx="9">
                  <c:v>5.7500000000000002E-2</c:v>
                </c:pt>
                <c:pt idx="10">
                  <c:v>0.06</c:v>
                </c:pt>
                <c:pt idx="11">
                  <c:v>6.2499999999999903E-2</c:v>
                </c:pt>
                <c:pt idx="12">
                  <c:v>6.4999999999999905E-2</c:v>
                </c:pt>
                <c:pt idx="13">
                  <c:v>6.7499999999999893E-2</c:v>
                </c:pt>
                <c:pt idx="14">
                  <c:v>6.9999999999999896E-2</c:v>
                </c:pt>
                <c:pt idx="15">
                  <c:v>7.2499999999999898E-2</c:v>
                </c:pt>
                <c:pt idx="16">
                  <c:v>7.49999999999999E-2</c:v>
                </c:pt>
                <c:pt idx="17">
                  <c:v>7.7499999999999902E-2</c:v>
                </c:pt>
                <c:pt idx="18">
                  <c:v>7.9999999999999905E-2</c:v>
                </c:pt>
                <c:pt idx="19">
                  <c:v>8.2499999999999907E-2</c:v>
                </c:pt>
                <c:pt idx="20">
                  <c:v>8.4999999999999895E-2</c:v>
                </c:pt>
                <c:pt idx="21">
                  <c:v>8.7499999999999897E-2</c:v>
                </c:pt>
                <c:pt idx="22">
                  <c:v>8.99999999999999E-2</c:v>
                </c:pt>
                <c:pt idx="23">
                  <c:v>9.2499999999999902E-2</c:v>
                </c:pt>
                <c:pt idx="24">
                  <c:v>9.4999999999999904E-2</c:v>
                </c:pt>
                <c:pt idx="25">
                  <c:v>9.7499999999999906E-2</c:v>
                </c:pt>
                <c:pt idx="26">
                  <c:v>9.9999999999999895E-2</c:v>
                </c:pt>
                <c:pt idx="27">
                  <c:v>0.10249999999999999</c:v>
                </c:pt>
                <c:pt idx="28">
                  <c:v>0.105</c:v>
                </c:pt>
              </c:numCache>
            </c:numRef>
          </c:cat>
          <c:val>
            <c:numRef>
              <c:f>'Analysis (Interest) (Female)'!$H$5:$H$35</c:f>
              <c:numCache>
                <c:formatCode>#\ ??/12</c:formatCode>
                <c:ptCount val="31"/>
                <c:pt idx="0">
                  <c:v>70</c:v>
                </c:pt>
                <c:pt idx="1">
                  <c:v>70</c:v>
                </c:pt>
                <c:pt idx="2">
                  <c:v>69.916666666666671</c:v>
                </c:pt>
                <c:pt idx="3">
                  <c:v>69.833333333333329</c:v>
                </c:pt>
                <c:pt idx="4">
                  <c:v>69.75</c:v>
                </c:pt>
                <c:pt idx="5">
                  <c:v>69.583333333333329</c:v>
                </c:pt>
                <c:pt idx="6">
                  <c:v>69.5</c:v>
                </c:pt>
                <c:pt idx="7">
                  <c:v>69.333333333333329</c:v>
                </c:pt>
                <c:pt idx="8">
                  <c:v>69.25</c:v>
                </c:pt>
                <c:pt idx="9">
                  <c:v>69.083333333333329</c:v>
                </c:pt>
                <c:pt idx="10">
                  <c:v>68.916666666666671</c:v>
                </c:pt>
                <c:pt idx="11">
                  <c:v>68.75</c:v>
                </c:pt>
                <c:pt idx="12">
                  <c:v>68.583333333333329</c:v>
                </c:pt>
                <c:pt idx="13">
                  <c:v>68.416666666666671</c:v>
                </c:pt>
                <c:pt idx="14">
                  <c:v>68.25</c:v>
                </c:pt>
                <c:pt idx="15">
                  <c:v>68.083333333333329</c:v>
                </c:pt>
                <c:pt idx="16">
                  <c:v>67.833333333333329</c:v>
                </c:pt>
                <c:pt idx="17">
                  <c:v>67.583333333333329</c:v>
                </c:pt>
                <c:pt idx="18">
                  <c:v>67.416666666666671</c:v>
                </c:pt>
                <c:pt idx="19">
                  <c:v>67.166666666666671</c:v>
                </c:pt>
                <c:pt idx="20">
                  <c:v>66.916666666666671</c:v>
                </c:pt>
                <c:pt idx="21">
                  <c:v>66.666666666666671</c:v>
                </c:pt>
                <c:pt idx="22">
                  <c:v>66.416666666666671</c:v>
                </c:pt>
                <c:pt idx="23">
                  <c:v>66.083333333333329</c:v>
                </c:pt>
                <c:pt idx="24">
                  <c:v>65.833333333333329</c:v>
                </c:pt>
                <c:pt idx="25">
                  <c:v>65.583333333333329</c:v>
                </c:pt>
                <c:pt idx="26">
                  <c:v>65.25</c:v>
                </c:pt>
                <c:pt idx="27">
                  <c:v>65</c:v>
                </c:pt>
                <c:pt idx="28">
                  <c:v>65</c:v>
                </c:pt>
              </c:numCache>
            </c:numRef>
          </c:val>
          <c:smooth val="0"/>
          <c:extLst>
            <c:ext xmlns:c16="http://schemas.microsoft.com/office/drawing/2014/chart" uri="{C3380CC4-5D6E-409C-BE32-E72D297353CC}">
              <c16:uniqueId val="{00000000-C922-42AC-A761-99C09BD910A5}"/>
            </c:ext>
          </c:extLst>
        </c:ser>
        <c:dLbls>
          <c:showLegendKey val="0"/>
          <c:showVal val="0"/>
          <c:showCatName val="0"/>
          <c:showSerName val="0"/>
          <c:showPercent val="0"/>
          <c:showBubbleSize val="0"/>
        </c:dLbls>
        <c:smooth val="0"/>
        <c:axId val="1929764480"/>
        <c:axId val="1929764960"/>
      </c:lineChart>
      <c:catAx>
        <c:axId val="192976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Interest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64960"/>
        <c:crosses val="autoZero"/>
        <c:auto val="1"/>
        <c:lblAlgn val="ctr"/>
        <c:lblOffset val="100"/>
        <c:tickLblSkip val="2"/>
        <c:noMultiLvlLbl val="0"/>
      </c:catAx>
      <c:valAx>
        <c:axId val="1929764960"/>
        <c:scaling>
          <c:orientation val="minMax"/>
          <c:max val="70"/>
          <c:min val="6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Deferral</a:t>
                </a:r>
                <a:r>
                  <a:rPr lang="en-CA" baseline="0"/>
                  <a:t> Age</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 ??/12"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64480"/>
        <c:crosses val="autoZero"/>
        <c:crossBetween val="midCat"/>
        <c:majorUnit val="1"/>
        <c:minorUnit val="8.3300000000000013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Benefits over Residency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'Analysis (Residency)'!$I$4</c:f>
              <c:strCache>
                <c:ptCount val="1"/>
                <c:pt idx="0">
                  <c:v>Payments</c:v>
                </c:pt>
              </c:strCache>
            </c:strRef>
          </c:tx>
          <c:spPr>
            <a:solidFill>
              <a:schemeClr val="accent2"/>
            </a:solidFill>
            <a:ln>
              <a:noFill/>
            </a:ln>
            <a:effectLst/>
          </c:spPr>
          <c:invertIfNegative val="0"/>
          <c:cat>
            <c:numRef>
              <c:f>'Analysis (Residency)'!$F$9:$F$45</c:f>
              <c:numCache>
                <c:formatCode>0</c:formatCode>
                <c:ptCount val="37"/>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numCache>
            </c:numRef>
          </c:cat>
          <c:val>
            <c:numRef>
              <c:f>'Analysis (Residency)'!$I$9:$I$45</c:f>
              <c:numCache>
                <c:formatCode>"$"#,##0.00</c:formatCode>
                <c:ptCount val="37"/>
                <c:pt idx="0">
                  <c:v>181.91749999999999</c:v>
                </c:pt>
                <c:pt idx="1">
                  <c:v>181.91749999999999</c:v>
                </c:pt>
                <c:pt idx="2">
                  <c:v>200.10925</c:v>
                </c:pt>
                <c:pt idx="3">
                  <c:v>218.30100000000002</c:v>
                </c:pt>
                <c:pt idx="4">
                  <c:v>236.49275</c:v>
                </c:pt>
                <c:pt idx="5">
                  <c:v>254.68450000000001</c:v>
                </c:pt>
                <c:pt idx="6">
                  <c:v>272.87624999999997</c:v>
                </c:pt>
                <c:pt idx="7">
                  <c:v>290.88608250000004</c:v>
                </c:pt>
                <c:pt idx="8">
                  <c:v>310.27848800000004</c:v>
                </c:pt>
                <c:pt idx="9">
                  <c:v>329.67089350000003</c:v>
                </c:pt>
                <c:pt idx="10">
                  <c:v>349.06329899999997</c:v>
                </c:pt>
                <c:pt idx="11">
                  <c:v>366.19992749999994</c:v>
                </c:pt>
                <c:pt idx="12">
                  <c:v>390.61325600000004</c:v>
                </c:pt>
                <c:pt idx="13">
                  <c:v>415.02658450000001</c:v>
                </c:pt>
                <c:pt idx="14">
                  <c:v>439.43991300000005</c:v>
                </c:pt>
                <c:pt idx="15">
                  <c:v>463.85324149999997</c:v>
                </c:pt>
                <c:pt idx="16">
                  <c:v>488.26657</c:v>
                </c:pt>
                <c:pt idx="17">
                  <c:v>512.67989850000004</c:v>
                </c:pt>
                <c:pt idx="18">
                  <c:v>537.09322700000007</c:v>
                </c:pt>
                <c:pt idx="19">
                  <c:v>561.50655549999988</c:v>
                </c:pt>
                <c:pt idx="20">
                  <c:v>585.91988400000002</c:v>
                </c:pt>
                <c:pt idx="21">
                  <c:v>610.33321250000006</c:v>
                </c:pt>
                <c:pt idx="22">
                  <c:v>634.74654099999998</c:v>
                </c:pt>
                <c:pt idx="23">
                  <c:v>659.15986950000013</c:v>
                </c:pt>
                <c:pt idx="24">
                  <c:v>683.57319799999993</c:v>
                </c:pt>
                <c:pt idx="25">
                  <c:v>707.98652649999997</c:v>
                </c:pt>
                <c:pt idx="26">
                  <c:v>732.39985499999989</c:v>
                </c:pt>
                <c:pt idx="27">
                  <c:v>756.81318350000004</c:v>
                </c:pt>
                <c:pt idx="28">
                  <c:v>781.22651200000007</c:v>
                </c:pt>
                <c:pt idx="29">
                  <c:v>805.63984049999999</c:v>
                </c:pt>
                <c:pt idx="30">
                  <c:v>830.05316900000003</c:v>
                </c:pt>
                <c:pt idx="31">
                  <c:v>854.46649749999995</c:v>
                </c:pt>
                <c:pt idx="32">
                  <c:v>878.87982600000009</c:v>
                </c:pt>
                <c:pt idx="33">
                  <c:v>903.29315450000013</c:v>
                </c:pt>
                <c:pt idx="34">
                  <c:v>927.70648299999993</c:v>
                </c:pt>
                <c:pt idx="35">
                  <c:v>952.11981150000008</c:v>
                </c:pt>
                <c:pt idx="36">
                  <c:v>976.53314</c:v>
                </c:pt>
              </c:numCache>
            </c:numRef>
          </c:val>
          <c:extLst>
            <c:ext xmlns:c16="http://schemas.microsoft.com/office/drawing/2014/chart" uri="{C3380CC4-5D6E-409C-BE32-E72D297353CC}">
              <c16:uniqueId val="{00000002-E3F9-4DE6-9A7E-D4DF9A672BE0}"/>
            </c:ext>
          </c:extLst>
        </c:ser>
        <c:dLbls>
          <c:showLegendKey val="0"/>
          <c:showVal val="0"/>
          <c:showCatName val="0"/>
          <c:showSerName val="0"/>
          <c:showPercent val="0"/>
          <c:showBubbleSize val="0"/>
        </c:dLbls>
        <c:gapWidth val="150"/>
        <c:axId val="1175378688"/>
        <c:axId val="1175370528"/>
      </c:barChart>
      <c:lineChart>
        <c:grouping val="standard"/>
        <c:varyColors val="0"/>
        <c:ser>
          <c:idx val="0"/>
          <c:order val="0"/>
          <c:tx>
            <c:strRef>
              <c:f>'Analysis (Residency)'!$G$4</c:f>
              <c:strCache>
                <c:ptCount val="1"/>
                <c:pt idx="0">
                  <c:v>Max PV</c:v>
                </c:pt>
              </c:strCache>
            </c:strRef>
          </c:tx>
          <c:spPr>
            <a:ln w="28575" cap="rnd">
              <a:solidFill>
                <a:schemeClr val="accent1"/>
              </a:solidFill>
              <a:round/>
            </a:ln>
            <a:effectLst/>
          </c:spPr>
          <c:marker>
            <c:symbol val="none"/>
          </c:marker>
          <c:cat>
            <c:numRef>
              <c:f>'Analysis (Residency)'!$F$9:$F$45</c:f>
              <c:numCache>
                <c:formatCode>0</c:formatCode>
                <c:ptCount val="37"/>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numCache>
            </c:numRef>
          </c:cat>
          <c:val>
            <c:numRef>
              <c:f>'Analysis (Residency)'!$G$9:$G$45</c:f>
              <c:numCache>
                <c:formatCode>"$"#,##0</c:formatCode>
                <c:ptCount val="37"/>
                <c:pt idx="0">
                  <c:v>31424.566648630618</c:v>
                </c:pt>
                <c:pt idx="1">
                  <c:v>33167.472657694889</c:v>
                </c:pt>
                <c:pt idx="2">
                  <c:v>36484.219923464385</c:v>
                </c:pt>
                <c:pt idx="3">
                  <c:v>39800.967189233867</c:v>
                </c:pt>
                <c:pt idx="4">
                  <c:v>43117.714455003363</c:v>
                </c:pt>
                <c:pt idx="5">
                  <c:v>46434.461720772859</c:v>
                </c:pt>
                <c:pt idx="6">
                  <c:v>49751.208986542333</c:v>
                </c:pt>
                <c:pt idx="7">
                  <c:v>53272.657389533189</c:v>
                </c:pt>
                <c:pt idx="8">
                  <c:v>56824.167882168731</c:v>
                </c:pt>
                <c:pt idx="9">
                  <c:v>60375.678374804265</c:v>
                </c:pt>
                <c:pt idx="10">
                  <c:v>63927.188867439807</c:v>
                </c:pt>
                <c:pt idx="11">
                  <c:v>67667.737843413255</c:v>
                </c:pt>
                <c:pt idx="12">
                  <c:v>72178.920366307488</c:v>
                </c:pt>
                <c:pt idx="13">
                  <c:v>76690.102889201691</c:v>
                </c:pt>
                <c:pt idx="14">
                  <c:v>81201.285412095909</c:v>
                </c:pt>
                <c:pt idx="15">
                  <c:v>85712.467934990113</c:v>
                </c:pt>
                <c:pt idx="16">
                  <c:v>90223.650457884331</c:v>
                </c:pt>
                <c:pt idx="17">
                  <c:v>94734.832980778563</c:v>
                </c:pt>
                <c:pt idx="18">
                  <c:v>99246.015503672781</c:v>
                </c:pt>
                <c:pt idx="19">
                  <c:v>103757.19802656697</c:v>
                </c:pt>
                <c:pt idx="20">
                  <c:v>108268.38054946123</c:v>
                </c:pt>
                <c:pt idx="21">
                  <c:v>112779.56307235543</c:v>
                </c:pt>
                <c:pt idx="22">
                  <c:v>117290.74559524964</c:v>
                </c:pt>
                <c:pt idx="23">
                  <c:v>121801.92811814387</c:v>
                </c:pt>
                <c:pt idx="24">
                  <c:v>126313.11064103806</c:v>
                </c:pt>
                <c:pt idx="25">
                  <c:v>130824.29316393228</c:v>
                </c:pt>
                <c:pt idx="26">
                  <c:v>135335.47568682651</c:v>
                </c:pt>
                <c:pt idx="27">
                  <c:v>139846.65820972071</c:v>
                </c:pt>
                <c:pt idx="28">
                  <c:v>144357.84073261498</c:v>
                </c:pt>
                <c:pt idx="29">
                  <c:v>148869.02325550918</c:v>
                </c:pt>
                <c:pt idx="30">
                  <c:v>153380.20577840338</c:v>
                </c:pt>
                <c:pt idx="31">
                  <c:v>157891.38830129759</c:v>
                </c:pt>
                <c:pt idx="32">
                  <c:v>162402.57082419182</c:v>
                </c:pt>
                <c:pt idx="33">
                  <c:v>166913.75334708602</c:v>
                </c:pt>
                <c:pt idx="34">
                  <c:v>171424.93586998023</c:v>
                </c:pt>
                <c:pt idx="35">
                  <c:v>175936.11839287446</c:v>
                </c:pt>
                <c:pt idx="36">
                  <c:v>180447.30091576866</c:v>
                </c:pt>
              </c:numCache>
            </c:numRef>
          </c:val>
          <c:smooth val="0"/>
          <c:extLst>
            <c:ext xmlns:c16="http://schemas.microsoft.com/office/drawing/2014/chart" uri="{C3380CC4-5D6E-409C-BE32-E72D297353CC}">
              <c16:uniqueId val="{00000000-E3F9-4DE6-9A7E-D4DF9A672BE0}"/>
            </c:ext>
          </c:extLst>
        </c:ser>
        <c:dLbls>
          <c:showLegendKey val="0"/>
          <c:showVal val="0"/>
          <c:showCatName val="0"/>
          <c:showSerName val="0"/>
          <c:showPercent val="0"/>
          <c:showBubbleSize val="0"/>
        </c:dLbls>
        <c:marker val="1"/>
        <c:smooth val="0"/>
        <c:axId val="1750739088"/>
        <c:axId val="2018615008"/>
      </c:lineChart>
      <c:catAx>
        <c:axId val="1750739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Years</a:t>
                </a:r>
                <a:r>
                  <a:rPr lang="en-CA" baseline="0"/>
                  <a:t> of Residence</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615008"/>
        <c:crosses val="autoZero"/>
        <c:auto val="1"/>
        <c:lblAlgn val="ctr"/>
        <c:lblOffset val="100"/>
        <c:noMultiLvlLbl val="0"/>
      </c:catAx>
      <c:valAx>
        <c:axId val="2018615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Max PV</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739088"/>
        <c:crosses val="autoZero"/>
        <c:crossBetween val="between"/>
      </c:valAx>
      <c:valAx>
        <c:axId val="11753705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Monthly Payments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78688"/>
        <c:crosses val="max"/>
        <c:crossBetween val="between"/>
        <c:majorUnit val="300"/>
      </c:valAx>
      <c:catAx>
        <c:axId val="1175378688"/>
        <c:scaling>
          <c:orientation val="minMax"/>
        </c:scaling>
        <c:delete val="1"/>
        <c:axPos val="b"/>
        <c:numFmt formatCode="0" sourceLinked="1"/>
        <c:majorTickMark val="out"/>
        <c:minorTickMark val="none"/>
        <c:tickLblPos val="nextTo"/>
        <c:crossAx val="11753705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Deferral Age</a:t>
            </a:r>
            <a:r>
              <a:rPr lang="en-US" baseline="0"/>
              <a:t> vs Residency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(Residency)'!$H$4</c:f>
              <c:strCache>
                <c:ptCount val="1"/>
                <c:pt idx="0">
                  <c:v>Deferral Age</c:v>
                </c:pt>
              </c:strCache>
            </c:strRef>
          </c:tx>
          <c:spPr>
            <a:ln w="28575" cap="rnd">
              <a:solidFill>
                <a:schemeClr val="accent1"/>
              </a:solidFill>
              <a:round/>
            </a:ln>
            <a:effectLst/>
          </c:spPr>
          <c:marker>
            <c:symbol val="none"/>
          </c:marker>
          <c:cat>
            <c:numRef>
              <c:f>'Analysis (Residency)'!$F$5:$F$45</c:f>
              <c:numCache>
                <c:formatCode>0</c:formatCode>
                <c:ptCount val="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numCache>
            </c:numRef>
          </c:cat>
          <c:val>
            <c:numRef>
              <c:f>'Analysis (Residency)'!$H$5:$H$45</c:f>
              <c:numCache>
                <c:formatCode>#\ ??/12</c:formatCode>
                <c:ptCount val="41"/>
                <c:pt idx="0">
                  <c:v>75</c:v>
                </c:pt>
                <c:pt idx="1">
                  <c:v>74</c:v>
                </c:pt>
                <c:pt idx="2">
                  <c:v>73</c:v>
                </c:pt>
                <c:pt idx="3">
                  <c:v>72</c:v>
                </c:pt>
                <c:pt idx="4">
                  <c:v>71</c:v>
                </c:pt>
                <c:pt idx="5">
                  <c:v>70</c:v>
                </c:pt>
                <c:pt idx="6">
                  <c:v>70</c:v>
                </c:pt>
                <c:pt idx="7">
                  <c:v>70</c:v>
                </c:pt>
                <c:pt idx="8">
                  <c:v>70</c:v>
                </c:pt>
                <c:pt idx="9">
                  <c:v>70</c:v>
                </c:pt>
                <c:pt idx="10">
                  <c:v>70</c:v>
                </c:pt>
                <c:pt idx="11">
                  <c:v>69.916666666666671</c:v>
                </c:pt>
                <c:pt idx="12">
                  <c:v>69.916666666666671</c:v>
                </c:pt>
                <c:pt idx="13">
                  <c:v>69.916666666666671</c:v>
                </c:pt>
                <c:pt idx="14">
                  <c:v>69.916666666666671</c:v>
                </c:pt>
                <c:pt idx="15">
                  <c:v>69.75</c:v>
                </c:pt>
                <c:pt idx="16">
                  <c:v>69.75</c:v>
                </c:pt>
                <c:pt idx="17">
                  <c:v>69.75</c:v>
                </c:pt>
                <c:pt idx="18">
                  <c:v>69.75</c:v>
                </c:pt>
                <c:pt idx="19">
                  <c:v>69.75</c:v>
                </c:pt>
                <c:pt idx="20">
                  <c:v>69.75</c:v>
                </c:pt>
                <c:pt idx="21">
                  <c:v>69.75</c:v>
                </c:pt>
                <c:pt idx="22">
                  <c:v>69.75</c:v>
                </c:pt>
                <c:pt idx="23">
                  <c:v>69.75</c:v>
                </c:pt>
                <c:pt idx="24">
                  <c:v>69.75</c:v>
                </c:pt>
                <c:pt idx="25">
                  <c:v>69.75</c:v>
                </c:pt>
                <c:pt idx="26">
                  <c:v>69.75</c:v>
                </c:pt>
                <c:pt idx="27">
                  <c:v>69.75</c:v>
                </c:pt>
                <c:pt idx="28">
                  <c:v>69.75</c:v>
                </c:pt>
                <c:pt idx="29">
                  <c:v>69.75</c:v>
                </c:pt>
                <c:pt idx="30">
                  <c:v>69.75</c:v>
                </c:pt>
                <c:pt idx="31">
                  <c:v>69.75</c:v>
                </c:pt>
                <c:pt idx="32">
                  <c:v>69.75</c:v>
                </c:pt>
                <c:pt idx="33">
                  <c:v>69.75</c:v>
                </c:pt>
                <c:pt idx="34">
                  <c:v>69.75</c:v>
                </c:pt>
                <c:pt idx="35">
                  <c:v>69.75</c:v>
                </c:pt>
                <c:pt idx="36">
                  <c:v>69.75</c:v>
                </c:pt>
                <c:pt idx="37">
                  <c:v>69.75</c:v>
                </c:pt>
                <c:pt idx="38">
                  <c:v>69.75</c:v>
                </c:pt>
                <c:pt idx="39">
                  <c:v>69.75</c:v>
                </c:pt>
                <c:pt idx="40">
                  <c:v>69.75</c:v>
                </c:pt>
              </c:numCache>
            </c:numRef>
          </c:val>
          <c:smooth val="0"/>
          <c:extLst>
            <c:ext xmlns:c16="http://schemas.microsoft.com/office/drawing/2014/chart" uri="{C3380CC4-5D6E-409C-BE32-E72D297353CC}">
              <c16:uniqueId val="{00000000-0560-467B-8CD7-F13EDBC7C834}"/>
            </c:ext>
          </c:extLst>
        </c:ser>
        <c:dLbls>
          <c:showLegendKey val="0"/>
          <c:showVal val="0"/>
          <c:showCatName val="0"/>
          <c:showSerName val="0"/>
          <c:showPercent val="0"/>
          <c:showBubbleSize val="0"/>
        </c:dLbls>
        <c:smooth val="0"/>
        <c:axId val="44045696"/>
        <c:axId val="44042336"/>
      </c:lineChart>
      <c:catAx>
        <c:axId val="44045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Years</a:t>
                </a:r>
                <a:r>
                  <a:rPr lang="en-CA" baseline="0"/>
                  <a:t> of Residence</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2336"/>
        <c:crosses val="autoZero"/>
        <c:auto val="1"/>
        <c:lblAlgn val="ctr"/>
        <c:lblOffset val="100"/>
        <c:noMultiLvlLbl val="0"/>
      </c:catAx>
      <c:valAx>
        <c:axId val="44042336"/>
        <c:scaling>
          <c:orientation val="minMax"/>
          <c:max val="75"/>
          <c:min val="6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Deferral 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12"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5696"/>
        <c:crosses val="autoZero"/>
        <c:crossBetween val="between"/>
        <c:minorUnit val="8.3300000000000013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Deferral Age</a:t>
            </a:r>
            <a:r>
              <a:rPr lang="en-US" baseline="0"/>
              <a:t> vs Residency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 (Residency)'!$H$4</c:f>
              <c:strCache>
                <c:ptCount val="1"/>
                <c:pt idx="0">
                  <c:v>Deferral Age</c:v>
                </c:pt>
              </c:strCache>
            </c:strRef>
          </c:tx>
          <c:spPr>
            <a:ln w="28575" cap="rnd">
              <a:solidFill>
                <a:schemeClr val="accent1"/>
              </a:solidFill>
              <a:round/>
            </a:ln>
            <a:effectLst/>
          </c:spPr>
          <c:marker>
            <c:symbol val="none"/>
          </c:marker>
          <c:cat>
            <c:numRef>
              <c:f>'Analysis (Residency)'!$F$9:$F$25</c:f>
              <c:numCache>
                <c:formatCode>0</c:formatCode>
                <c:ptCount val="17"/>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numCache>
            </c:numRef>
          </c:cat>
          <c:val>
            <c:numRef>
              <c:f>'Analysis (Residency)'!$H$9:$H$25</c:f>
              <c:numCache>
                <c:formatCode>#\ ??/12</c:formatCode>
                <c:ptCount val="17"/>
                <c:pt idx="0">
                  <c:v>71</c:v>
                </c:pt>
                <c:pt idx="1">
                  <c:v>70</c:v>
                </c:pt>
                <c:pt idx="2">
                  <c:v>70</c:v>
                </c:pt>
                <c:pt idx="3">
                  <c:v>70</c:v>
                </c:pt>
                <c:pt idx="4">
                  <c:v>70</c:v>
                </c:pt>
                <c:pt idx="5">
                  <c:v>70</c:v>
                </c:pt>
                <c:pt idx="6">
                  <c:v>70</c:v>
                </c:pt>
                <c:pt idx="7">
                  <c:v>69.916666666666671</c:v>
                </c:pt>
                <c:pt idx="8">
                  <c:v>69.916666666666671</c:v>
                </c:pt>
                <c:pt idx="9">
                  <c:v>69.916666666666671</c:v>
                </c:pt>
                <c:pt idx="10">
                  <c:v>69.916666666666671</c:v>
                </c:pt>
                <c:pt idx="11">
                  <c:v>69.75</c:v>
                </c:pt>
                <c:pt idx="12">
                  <c:v>69.75</c:v>
                </c:pt>
                <c:pt idx="13">
                  <c:v>69.75</c:v>
                </c:pt>
                <c:pt idx="14">
                  <c:v>69.75</c:v>
                </c:pt>
                <c:pt idx="15">
                  <c:v>69.75</c:v>
                </c:pt>
                <c:pt idx="16">
                  <c:v>69.75</c:v>
                </c:pt>
              </c:numCache>
            </c:numRef>
          </c:val>
          <c:smooth val="0"/>
          <c:extLst>
            <c:ext xmlns:c16="http://schemas.microsoft.com/office/drawing/2014/chart" uri="{C3380CC4-5D6E-409C-BE32-E72D297353CC}">
              <c16:uniqueId val="{00000000-9B07-416E-9543-92E8BA06BB1B}"/>
            </c:ext>
          </c:extLst>
        </c:ser>
        <c:dLbls>
          <c:showLegendKey val="0"/>
          <c:showVal val="0"/>
          <c:showCatName val="0"/>
          <c:showSerName val="0"/>
          <c:showPercent val="0"/>
          <c:showBubbleSize val="0"/>
        </c:dLbls>
        <c:smooth val="0"/>
        <c:axId val="44045696"/>
        <c:axId val="44042336"/>
      </c:lineChart>
      <c:catAx>
        <c:axId val="44045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Years</a:t>
                </a:r>
                <a:r>
                  <a:rPr lang="en-CA" baseline="0"/>
                  <a:t> of Residence</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CA"/>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2336"/>
        <c:crosses val="autoZero"/>
        <c:auto val="1"/>
        <c:lblAlgn val="ctr"/>
        <c:lblOffset val="100"/>
        <c:noMultiLvlLbl val="0"/>
      </c:catAx>
      <c:valAx>
        <c:axId val="44042336"/>
        <c:scaling>
          <c:orientation val="minMax"/>
          <c:max val="71"/>
          <c:min val="6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Deferral 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12"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5696"/>
        <c:crosses val="autoZero"/>
        <c:crossBetween val="between"/>
        <c:majorUnit val="0.5"/>
        <c:minorUnit val="8.3300000000000013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Sheet2!$G$4</c:f>
              <c:strCache>
                <c:ptCount val="1"/>
                <c:pt idx="0">
                  <c:v>Female</c:v>
                </c:pt>
              </c:strCache>
            </c:strRef>
          </c:tx>
          <c:spPr>
            <a:solidFill>
              <a:schemeClr val="accent1"/>
            </a:solidFill>
            <a:ln>
              <a:noFill/>
            </a:ln>
            <a:effectLst/>
          </c:spPr>
          <c:invertIfNegative val="0"/>
          <c:cat>
            <c:numRef>
              <c:f>Sheet2!$K$53:$K$65</c:f>
              <c:numCache>
                <c:formatCode>#\ ??/12</c:formatCode>
                <c:ptCount val="13"/>
                <c:pt idx="0">
                  <c:v>69</c:v>
                </c:pt>
                <c:pt idx="1">
                  <c:v>69.083333333333329</c:v>
                </c:pt>
                <c:pt idx="2">
                  <c:v>69.166666666666671</c:v>
                </c:pt>
                <c:pt idx="3">
                  <c:v>69.25</c:v>
                </c:pt>
                <c:pt idx="4">
                  <c:v>69.333333333333329</c:v>
                </c:pt>
                <c:pt idx="5">
                  <c:v>69.416666666666671</c:v>
                </c:pt>
                <c:pt idx="6">
                  <c:v>69.5</c:v>
                </c:pt>
                <c:pt idx="7">
                  <c:v>69.583333333333329</c:v>
                </c:pt>
                <c:pt idx="8">
                  <c:v>69.666666666666671</c:v>
                </c:pt>
                <c:pt idx="9">
                  <c:v>69.75</c:v>
                </c:pt>
                <c:pt idx="10">
                  <c:v>69.833333333333329</c:v>
                </c:pt>
                <c:pt idx="11">
                  <c:v>69.916666666666671</c:v>
                </c:pt>
                <c:pt idx="12">
                  <c:v>70</c:v>
                </c:pt>
              </c:numCache>
            </c:numRef>
          </c:cat>
          <c:val>
            <c:numRef>
              <c:f>Sheet2!$L$53:$L$65</c:f>
              <c:numCache>
                <c:formatCode>"$"#,##0</c:formatCode>
                <c:ptCount val="13"/>
                <c:pt idx="12">
                  <c:v>189656.27418100712</c:v>
                </c:pt>
              </c:numCache>
            </c:numRef>
          </c:val>
          <c:extLst>
            <c:ext xmlns:c16="http://schemas.microsoft.com/office/drawing/2014/chart" uri="{C3380CC4-5D6E-409C-BE32-E72D297353CC}">
              <c16:uniqueId val="{00000000-E5DF-4CFA-BA36-B4AE6AB309F2}"/>
            </c:ext>
          </c:extLst>
        </c:ser>
        <c:ser>
          <c:idx val="1"/>
          <c:order val="1"/>
          <c:tx>
            <c:strRef>
              <c:f>Sheet2!$H$4</c:f>
              <c:strCache>
                <c:ptCount val="1"/>
                <c:pt idx="0">
                  <c:v>Unspecified</c:v>
                </c:pt>
              </c:strCache>
            </c:strRef>
          </c:tx>
          <c:spPr>
            <a:solidFill>
              <a:schemeClr val="accent2"/>
            </a:solidFill>
            <a:ln>
              <a:noFill/>
            </a:ln>
            <a:effectLst/>
          </c:spPr>
          <c:invertIfNegative val="0"/>
          <c:cat>
            <c:numRef>
              <c:f>Sheet2!$K$53:$K$65</c:f>
              <c:numCache>
                <c:formatCode>#\ ??/12</c:formatCode>
                <c:ptCount val="13"/>
                <c:pt idx="0">
                  <c:v>69</c:v>
                </c:pt>
                <c:pt idx="1">
                  <c:v>69.083333333333329</c:v>
                </c:pt>
                <c:pt idx="2">
                  <c:v>69.166666666666671</c:v>
                </c:pt>
                <c:pt idx="3">
                  <c:v>69.25</c:v>
                </c:pt>
                <c:pt idx="4">
                  <c:v>69.333333333333329</c:v>
                </c:pt>
                <c:pt idx="5">
                  <c:v>69.416666666666671</c:v>
                </c:pt>
                <c:pt idx="6">
                  <c:v>69.5</c:v>
                </c:pt>
                <c:pt idx="7">
                  <c:v>69.583333333333329</c:v>
                </c:pt>
                <c:pt idx="8">
                  <c:v>69.666666666666671</c:v>
                </c:pt>
                <c:pt idx="9">
                  <c:v>69.75</c:v>
                </c:pt>
                <c:pt idx="10">
                  <c:v>69.833333333333329</c:v>
                </c:pt>
                <c:pt idx="11">
                  <c:v>69.916666666666671</c:v>
                </c:pt>
                <c:pt idx="12">
                  <c:v>70</c:v>
                </c:pt>
              </c:numCache>
            </c:numRef>
          </c:cat>
          <c:val>
            <c:numRef>
              <c:f>Sheet2!$M$53:$M$65</c:f>
              <c:numCache>
                <c:formatCode>"$"#,##0</c:formatCode>
                <c:ptCount val="13"/>
                <c:pt idx="9">
                  <c:v>180447.30091576866</c:v>
                </c:pt>
              </c:numCache>
            </c:numRef>
          </c:val>
          <c:extLst>
            <c:ext xmlns:c16="http://schemas.microsoft.com/office/drawing/2014/chart" uri="{C3380CC4-5D6E-409C-BE32-E72D297353CC}">
              <c16:uniqueId val="{00000001-E5DF-4CFA-BA36-B4AE6AB309F2}"/>
            </c:ext>
          </c:extLst>
        </c:ser>
        <c:ser>
          <c:idx val="2"/>
          <c:order val="2"/>
          <c:tx>
            <c:strRef>
              <c:f>Sheet2!$I$4</c:f>
              <c:strCache>
                <c:ptCount val="1"/>
                <c:pt idx="0">
                  <c:v>Male</c:v>
                </c:pt>
              </c:strCache>
            </c:strRef>
          </c:tx>
          <c:spPr>
            <a:solidFill>
              <a:schemeClr val="accent3"/>
            </a:solidFill>
            <a:ln>
              <a:noFill/>
            </a:ln>
            <a:effectLst/>
          </c:spPr>
          <c:invertIfNegative val="0"/>
          <c:cat>
            <c:numRef>
              <c:f>Sheet2!$K$53:$K$65</c:f>
              <c:numCache>
                <c:formatCode>#\ ??/12</c:formatCode>
                <c:ptCount val="13"/>
                <c:pt idx="0">
                  <c:v>69</c:v>
                </c:pt>
                <c:pt idx="1">
                  <c:v>69.083333333333329</c:v>
                </c:pt>
                <c:pt idx="2">
                  <c:v>69.166666666666671</c:v>
                </c:pt>
                <c:pt idx="3">
                  <c:v>69.25</c:v>
                </c:pt>
                <c:pt idx="4">
                  <c:v>69.333333333333329</c:v>
                </c:pt>
                <c:pt idx="5">
                  <c:v>69.416666666666671</c:v>
                </c:pt>
                <c:pt idx="6">
                  <c:v>69.5</c:v>
                </c:pt>
                <c:pt idx="7">
                  <c:v>69.583333333333329</c:v>
                </c:pt>
                <c:pt idx="8">
                  <c:v>69.666666666666671</c:v>
                </c:pt>
                <c:pt idx="9">
                  <c:v>69.75</c:v>
                </c:pt>
                <c:pt idx="10">
                  <c:v>69.833333333333329</c:v>
                </c:pt>
                <c:pt idx="11">
                  <c:v>69.916666666666671</c:v>
                </c:pt>
                <c:pt idx="12">
                  <c:v>70</c:v>
                </c:pt>
              </c:numCache>
            </c:numRef>
          </c:cat>
          <c:val>
            <c:numRef>
              <c:f>Sheet2!$N$53:$N$65</c:f>
              <c:numCache>
                <c:formatCode>"$"#,##0</c:formatCode>
                <c:ptCount val="13"/>
                <c:pt idx="0">
                  <c:v>170168.57288157617</c:v>
                </c:pt>
              </c:numCache>
            </c:numRef>
          </c:val>
          <c:extLst>
            <c:ext xmlns:c16="http://schemas.microsoft.com/office/drawing/2014/chart" uri="{C3380CC4-5D6E-409C-BE32-E72D297353CC}">
              <c16:uniqueId val="{00000002-E5DF-4CFA-BA36-B4AE6AB309F2}"/>
            </c:ext>
          </c:extLst>
        </c:ser>
        <c:dLbls>
          <c:showLegendKey val="0"/>
          <c:showVal val="0"/>
          <c:showCatName val="0"/>
          <c:showSerName val="0"/>
          <c:showPercent val="0"/>
          <c:showBubbleSize val="0"/>
        </c:dLbls>
        <c:gapWidth val="219"/>
        <c:overlap val="-27"/>
        <c:axId val="1010918079"/>
        <c:axId val="1010893599"/>
      </c:barChart>
      <c:catAx>
        <c:axId val="1010918079"/>
        <c:scaling>
          <c:orientation val="minMax"/>
        </c:scaling>
        <c:delete val="0"/>
        <c:axPos val="b"/>
        <c:numFmt formatCode="#\ ??/12"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893599"/>
        <c:crosses val="autoZero"/>
        <c:auto val="1"/>
        <c:lblAlgn val="ctr"/>
        <c:lblOffset val="100"/>
        <c:tickLblSkip val="3"/>
        <c:noMultiLvlLbl val="0"/>
      </c:catAx>
      <c:valAx>
        <c:axId val="1010893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918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9526</xdr:colOff>
      <xdr:row>0</xdr:row>
      <xdr:rowOff>9526</xdr:rowOff>
    </xdr:from>
    <xdr:to>
      <xdr:col>10</xdr:col>
      <xdr:colOff>590551</xdr:colOff>
      <xdr:row>14</xdr:row>
      <xdr:rowOff>180976</xdr:rowOff>
    </xdr:to>
    <xdr:graphicFrame macro="">
      <xdr:nvGraphicFramePr>
        <xdr:cNvPr id="2" name="Chart 2">
          <a:extLst>
            <a:ext uri="{FF2B5EF4-FFF2-40B4-BE49-F238E27FC236}">
              <a16:creationId xmlns:a16="http://schemas.microsoft.com/office/drawing/2014/main" id="{CCCA5EC2-58F0-45BB-B2A1-5883C1E71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19050</xdr:rowOff>
    </xdr:from>
    <xdr:to>
      <xdr:col>13</xdr:col>
      <xdr:colOff>590550</xdr:colOff>
      <xdr:row>33</xdr:row>
      <xdr:rowOff>0</xdr:rowOff>
    </xdr:to>
    <xdr:sp macro="" textlink="">
      <xdr:nvSpPr>
        <xdr:cNvPr id="3" name="TextBox 2">
          <a:extLst>
            <a:ext uri="{FF2B5EF4-FFF2-40B4-BE49-F238E27FC236}">
              <a16:creationId xmlns:a16="http://schemas.microsoft.com/office/drawing/2014/main" id="{1BD2CC24-9E40-9EF6-BB38-670096FD3126}"/>
            </a:ext>
            <a:ext uri="{147F2762-F138-4A5C-976F-8EAC2B608ADB}">
              <a16:predDERef xmlns:a16="http://schemas.microsoft.com/office/drawing/2014/main" pred="{CCCA5EC2-58F0-45BB-B2A1-5883C1E7114C}"/>
            </a:ext>
          </a:extLst>
        </xdr:cNvPr>
        <xdr:cNvSpPr txBox="1"/>
      </xdr:nvSpPr>
      <xdr:spPr>
        <a:xfrm>
          <a:off x="0" y="3695700"/>
          <a:ext cx="9229725" cy="28384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Purpose: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This document is a tool for financial advisors to provide guidance on when clients should begin receiving their Old Age Security (OAS) payments.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OAS is available to Canadians age 65 and older, who have lived in Canada for at least 10 years after the age of 18, and the payment is dependent on their annual net income.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Procedure: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To determine when a client should begin receiving OAS, we need to know their yearly income, gender, and the number of years they have lived in Canada (residency). We will assume a constant 3% interest rate in our calculation, which is the average interest one can receive on a 10-year bond. This calculation considers the client's mortality rates from Stat Canada's life table, the maximum annual net income to be eligible for OAS, and the maximum monthly payment one can receive.  </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Once we have the above information, our estimator will show the optimal age to begin receiving OAS payment, which is the age that gives the maximum present value of the payments. The maximum monthly payments eligible increases when the client turns 75, thus we have shown the amount they can receive monthly before age 75 and for age 75 and beyond. </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*For assumptions and documentation, please view the [Assumption] tab.</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104775</xdr:colOff>
      <xdr:row>1</xdr:row>
      <xdr:rowOff>76200</xdr:rowOff>
    </xdr:from>
    <xdr:to>
      <xdr:col>19</xdr:col>
      <xdr:colOff>409575</xdr:colOff>
      <xdr:row>15</xdr:row>
      <xdr:rowOff>152400</xdr:rowOff>
    </xdr:to>
    <xdr:graphicFrame macro="">
      <xdr:nvGraphicFramePr>
        <xdr:cNvPr id="31" name="Chart 3">
          <a:extLst>
            <a:ext uri="{FF2B5EF4-FFF2-40B4-BE49-F238E27FC236}">
              <a16:creationId xmlns:a16="http://schemas.microsoft.com/office/drawing/2014/main" id="{25B6A8E7-176F-C1DE-E25B-1EC230BDB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142875</xdr:colOff>
      <xdr:row>17</xdr:row>
      <xdr:rowOff>47625</xdr:rowOff>
    </xdr:from>
    <xdr:to>
      <xdr:col>19</xdr:col>
      <xdr:colOff>447675</xdr:colOff>
      <xdr:row>31</xdr:row>
      <xdr:rowOff>123825</xdr:rowOff>
    </xdr:to>
    <xdr:graphicFrame macro="">
      <xdr:nvGraphicFramePr>
        <xdr:cNvPr id="2" name="Chart 3">
          <a:extLst>
            <a:ext uri="{FF2B5EF4-FFF2-40B4-BE49-F238E27FC236}">
              <a16:creationId xmlns:a16="http://schemas.microsoft.com/office/drawing/2014/main" id="{F25BD56D-2AD7-4B31-8545-CF074FA80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9525</xdr:colOff>
      <xdr:row>5</xdr:row>
      <xdr:rowOff>14286</xdr:rowOff>
    </xdr:from>
    <xdr:to>
      <xdr:col>14</xdr:col>
      <xdr:colOff>771525</xdr:colOff>
      <xdr:row>19</xdr:row>
      <xdr:rowOff>180974</xdr:rowOff>
    </xdr:to>
    <xdr:graphicFrame macro="">
      <xdr:nvGraphicFramePr>
        <xdr:cNvPr id="2" name="Chart 1">
          <a:extLst>
            <a:ext uri="{FF2B5EF4-FFF2-40B4-BE49-F238E27FC236}">
              <a16:creationId xmlns:a16="http://schemas.microsoft.com/office/drawing/2014/main" id="{8A01A802-571C-97C4-2841-4D384FED9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19049</xdr:colOff>
      <xdr:row>21</xdr:row>
      <xdr:rowOff>14286</xdr:rowOff>
    </xdr:from>
    <xdr:to>
      <xdr:col>14</xdr:col>
      <xdr:colOff>771524</xdr:colOff>
      <xdr:row>35</xdr:row>
      <xdr:rowOff>180975</xdr:rowOff>
    </xdr:to>
    <xdr:graphicFrame macro="">
      <xdr:nvGraphicFramePr>
        <xdr:cNvPr id="3" name="Chart 2">
          <a:extLst>
            <a:ext uri="{FF2B5EF4-FFF2-40B4-BE49-F238E27FC236}">
              <a16:creationId xmlns:a16="http://schemas.microsoft.com/office/drawing/2014/main" id="{D105391D-6039-5C50-E6A7-85619E2E8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9525</xdr:colOff>
      <xdr:row>5</xdr:row>
      <xdr:rowOff>14286</xdr:rowOff>
    </xdr:from>
    <xdr:to>
      <xdr:col>14</xdr:col>
      <xdr:colOff>771525</xdr:colOff>
      <xdr:row>19</xdr:row>
      <xdr:rowOff>180974</xdr:rowOff>
    </xdr:to>
    <xdr:graphicFrame macro="">
      <xdr:nvGraphicFramePr>
        <xdr:cNvPr id="2" name="Chart 1">
          <a:extLst>
            <a:ext uri="{FF2B5EF4-FFF2-40B4-BE49-F238E27FC236}">
              <a16:creationId xmlns:a16="http://schemas.microsoft.com/office/drawing/2014/main" id="{32679A52-1998-44CF-9D41-A269EEB26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8696</xdr:colOff>
      <xdr:row>21</xdr:row>
      <xdr:rowOff>14286</xdr:rowOff>
    </xdr:from>
    <xdr:to>
      <xdr:col>14</xdr:col>
      <xdr:colOff>761171</xdr:colOff>
      <xdr:row>35</xdr:row>
      <xdr:rowOff>180975</xdr:rowOff>
    </xdr:to>
    <xdr:graphicFrame macro="">
      <xdr:nvGraphicFramePr>
        <xdr:cNvPr id="3" name="Chart 2">
          <a:extLst>
            <a:ext uri="{FF2B5EF4-FFF2-40B4-BE49-F238E27FC236}">
              <a16:creationId xmlns:a16="http://schemas.microsoft.com/office/drawing/2014/main" id="{947A9F25-4290-46A6-BDC6-3040626DA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38</xdr:row>
      <xdr:rowOff>0</xdr:rowOff>
    </xdr:from>
    <xdr:to>
      <xdr:col>14</xdr:col>
      <xdr:colOff>752475</xdr:colOff>
      <xdr:row>52</xdr:row>
      <xdr:rowOff>166689</xdr:rowOff>
    </xdr:to>
    <xdr:graphicFrame macro="">
      <xdr:nvGraphicFramePr>
        <xdr:cNvPr id="4" name="Chart 3">
          <a:extLst>
            <a:ext uri="{FF2B5EF4-FFF2-40B4-BE49-F238E27FC236}">
              <a16:creationId xmlns:a16="http://schemas.microsoft.com/office/drawing/2014/main" id="{B3BCD97D-59BE-4102-8DAC-4FE35625C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19879</xdr:colOff>
      <xdr:row>5</xdr:row>
      <xdr:rowOff>9109</xdr:rowOff>
    </xdr:from>
    <xdr:to>
      <xdr:col>14</xdr:col>
      <xdr:colOff>781879</xdr:colOff>
      <xdr:row>19</xdr:row>
      <xdr:rowOff>175797</xdr:rowOff>
    </xdr:to>
    <xdr:graphicFrame macro="">
      <xdr:nvGraphicFramePr>
        <xdr:cNvPr id="2" name="Chart 1">
          <a:extLst>
            <a:ext uri="{FF2B5EF4-FFF2-40B4-BE49-F238E27FC236}">
              <a16:creationId xmlns:a16="http://schemas.microsoft.com/office/drawing/2014/main" id="{00BBC47B-9173-4C62-AA80-544B1E4DC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24226</xdr:colOff>
      <xdr:row>21</xdr:row>
      <xdr:rowOff>9109</xdr:rowOff>
    </xdr:from>
    <xdr:to>
      <xdr:col>14</xdr:col>
      <xdr:colOff>776701</xdr:colOff>
      <xdr:row>35</xdr:row>
      <xdr:rowOff>175798</xdr:rowOff>
    </xdr:to>
    <xdr:graphicFrame macro="">
      <xdr:nvGraphicFramePr>
        <xdr:cNvPr id="3" name="Chart 2">
          <a:extLst>
            <a:ext uri="{FF2B5EF4-FFF2-40B4-BE49-F238E27FC236}">
              <a16:creationId xmlns:a16="http://schemas.microsoft.com/office/drawing/2014/main" id="{55A39F3F-D8B8-4121-AC54-B8D5DF01C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9524</xdr:colOff>
      <xdr:row>5</xdr:row>
      <xdr:rowOff>4761</xdr:rowOff>
    </xdr:from>
    <xdr:to>
      <xdr:col>14</xdr:col>
      <xdr:colOff>781049</xdr:colOff>
      <xdr:row>19</xdr:row>
      <xdr:rowOff>190499</xdr:rowOff>
    </xdr:to>
    <xdr:graphicFrame macro="">
      <xdr:nvGraphicFramePr>
        <xdr:cNvPr id="2" name="Chart 1">
          <a:extLst>
            <a:ext uri="{FF2B5EF4-FFF2-40B4-BE49-F238E27FC236}">
              <a16:creationId xmlns:a16="http://schemas.microsoft.com/office/drawing/2014/main" id="{3D7F1B10-E336-0657-DB25-37698D0FE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xdr:colOff>
      <xdr:row>23</xdr:row>
      <xdr:rowOff>4762</xdr:rowOff>
    </xdr:from>
    <xdr:to>
      <xdr:col>14</xdr:col>
      <xdr:colOff>771525</xdr:colOff>
      <xdr:row>38</xdr:row>
      <xdr:rowOff>0</xdr:rowOff>
    </xdr:to>
    <xdr:graphicFrame macro="">
      <xdr:nvGraphicFramePr>
        <xdr:cNvPr id="3" name="Chart 2">
          <a:extLst>
            <a:ext uri="{FF2B5EF4-FFF2-40B4-BE49-F238E27FC236}">
              <a16:creationId xmlns:a16="http://schemas.microsoft.com/office/drawing/2014/main" id="{AD5C9213-EB16-0F57-ACE5-A9EF0BC85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40</xdr:row>
      <xdr:rowOff>0</xdr:rowOff>
    </xdr:from>
    <xdr:to>
      <xdr:col>14</xdr:col>
      <xdr:colOff>762000</xdr:colOff>
      <xdr:row>54</xdr:row>
      <xdr:rowOff>185738</xdr:rowOff>
    </xdr:to>
    <xdr:graphicFrame macro="">
      <xdr:nvGraphicFramePr>
        <xdr:cNvPr id="4" name="Chart 3">
          <a:extLst>
            <a:ext uri="{FF2B5EF4-FFF2-40B4-BE49-F238E27FC236}">
              <a16:creationId xmlns:a16="http://schemas.microsoft.com/office/drawing/2014/main" id="{C95C6983-B2AC-461A-97BC-D8DD3A285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0</xdr:colOff>
      <xdr:row>2</xdr:row>
      <xdr:rowOff>14287</xdr:rowOff>
    </xdr:from>
    <xdr:to>
      <xdr:col>17</xdr:col>
      <xdr:colOff>666750</xdr:colOff>
      <xdr:row>16</xdr:row>
      <xdr:rowOff>71437</xdr:rowOff>
    </xdr:to>
    <xdr:graphicFrame macro="">
      <xdr:nvGraphicFramePr>
        <xdr:cNvPr id="4" name="Chart 3">
          <a:extLst>
            <a:ext uri="{FF2B5EF4-FFF2-40B4-BE49-F238E27FC236}">
              <a16:creationId xmlns:a16="http://schemas.microsoft.com/office/drawing/2014/main" id="{B019C857-40A0-C669-DBAC-326EF1F43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1sfu-my.sharepoint.com/personal/ltsiu_sfu_ca/Documents/25_Sem1/ACMA360/proj2/group1_calculation.xlsx" TargetMode="External"/><Relationship Id="rId1" Type="http://schemas.openxmlformats.org/officeDocument/2006/relationships/externalLinkPath" Target="group1_calcul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Calculations (2)"/>
      <sheetName val="Calculations"/>
      <sheetName val="StatCan"/>
      <sheetName val="Annuity"/>
      <sheetName val="Payments (Revised)"/>
      <sheetName val="Payments"/>
      <sheetName val="Life Table"/>
      <sheetName val="Data"/>
      <sheetName val="CSOM"/>
      <sheetName val="Payments (CSO Male)"/>
      <sheetName val="CSOF"/>
      <sheetName val="Payments (CSO Female)"/>
      <sheetName val="Compare"/>
      <sheetName val="Assumption "/>
      <sheetName val="Payments (3)"/>
      <sheetName val="Sheet3"/>
      <sheetName val="GIS"/>
    </sheetNames>
    <sheetDataSet>
      <sheetData sheetId="0"/>
      <sheetData sheetId="1"/>
      <sheetData sheetId="2"/>
      <sheetData sheetId="3"/>
      <sheetData sheetId="4"/>
      <sheetData sheetId="5"/>
      <sheetData sheetId="6"/>
      <sheetData sheetId="7">
        <row r="13">
          <cell r="E13">
            <v>2.8389181671791223E-2</v>
          </cell>
          <cell r="F13">
            <v>0.70222735267906711</v>
          </cell>
          <cell r="G13">
            <v>10.223527558018699</v>
          </cell>
          <cell r="H13">
            <v>9.7610048325743701</v>
          </cell>
          <cell r="I13">
            <v>9.7603987607388323</v>
          </cell>
        </row>
      </sheetData>
      <sheetData sheetId="8"/>
      <sheetData sheetId="9"/>
      <sheetData sheetId="10"/>
      <sheetData sheetId="11"/>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siu" refreshedDate="45743.872977893516" createdVersion="8" refreshedVersion="8" minRefreshableVersion="3" recordCount="31" xr:uid="{0EC38D09-3FBC-4D5E-93E1-A0661DC027A5}">
  <cacheSource type="worksheet">
    <worksheetSource ref="F4:I35" sheet="Analysis (Interest)"/>
  </cacheSource>
  <cacheFields count="4">
    <cacheField name="Interest Rate" numFmtId="10">
      <sharedItems containsSemiMixedTypes="0" containsString="0" containsNumber="1" minValue="2.5000000000000001E-2" maxValue="0.04" count="31">
        <n v="2.5000000000000001E-2"/>
        <n v="2.5499999999999998E-2"/>
        <n v="2.5999999999999999E-2"/>
        <n v="2.6499999999999999E-2"/>
        <n v="2.7E-2"/>
        <n v="2.75E-2"/>
        <n v="2.8000000000000001E-2"/>
        <n v="2.8500000000000001E-2"/>
        <n v="2.9000000000000001E-2"/>
        <n v="2.9499999999999998E-2"/>
        <n v="0.03"/>
        <n v="3.0499999999999999E-2"/>
        <n v="3.1E-2"/>
        <n v="3.15E-2"/>
        <n v="3.2000000000000001E-2"/>
        <n v="3.2500000000000001E-2"/>
        <n v="3.3000000000000002E-2"/>
        <n v="3.3500000000000002E-2"/>
        <n v="3.4000000000000002E-2"/>
        <n v="3.4499999999999899E-2"/>
        <n v="3.4999999999999899E-2"/>
        <n v="3.54999999999999E-2"/>
        <n v="3.59999999999999E-2"/>
        <n v="3.6499999999999901E-2"/>
        <n v="3.6999999999999901E-2"/>
        <n v="3.7499999999999901E-2"/>
        <n v="3.7999999999999902E-2"/>
        <n v="3.8499999999999902E-2"/>
        <n v="3.8999999999999903E-2"/>
        <n v="3.9499999999999903E-2"/>
        <n v="0.04"/>
      </sharedItems>
    </cacheField>
    <cacheField name="Max PV" numFmtId="172">
      <sharedItems containsSemiMixedTypes="0" containsString="0" containsNumber="1" minValue="168327.52504645969" maxValue="187074.94560707916"/>
    </cacheField>
    <cacheField name="Deferral Age" numFmtId="167">
      <sharedItems containsSemiMixedTypes="0" containsString="0" containsNumber="1" minValue="69.333333333333329" maxValue="70" count="9">
        <n v="70"/>
        <n v="69.916666666666671"/>
        <n v="69.833333333333329"/>
        <n v="69.75"/>
        <n v="69.666666666666671"/>
        <n v="69.583333333333329"/>
        <n v="69.5"/>
        <n v="69.416666666666671"/>
        <n v="69.333333333333329"/>
      </sharedItems>
    </cacheField>
    <cacheField name="Payments" numFmtId="171">
      <sharedItems containsSemiMixedTypes="0" containsString="0" containsNumber="1" minValue="954.70303999999987" maxValue="989.6311999999998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siu" refreshedDate="45743.872978703701" createdVersion="8" refreshedVersion="8" minRefreshableVersion="3" recordCount="41" xr:uid="{DD06B5C9-479C-4927-9FD0-584F52EC79C1}">
  <cacheSource type="worksheet">
    <worksheetSource ref="F4:H45" sheet="Analysis (Residency)"/>
  </cacheSource>
  <cacheFields count="3">
    <cacheField name="Residency" numFmtId="1">
      <sharedItems containsSemiMixedTypes="0" containsString="0" containsNumber="1" containsInteger="1" minValue="0" maxValue="40" count="41">
        <n v="0"/>
        <n v="1"/>
        <n v="2"/>
        <n v="3"/>
        <n v="4"/>
        <n v="5"/>
        <n v="6"/>
        <n v="7"/>
        <n v="8"/>
        <n v="9"/>
        <n v="10"/>
        <n v="11"/>
        <n v="12"/>
        <n v="13"/>
        <n v="14"/>
        <n v="15"/>
        <n v="16"/>
        <n v="17"/>
        <n v="18"/>
        <n v="19"/>
        <n v="20"/>
        <n v="21"/>
        <n v="22"/>
        <n v="23"/>
        <n v="24"/>
        <n v="25"/>
        <n v="26"/>
        <n v="27"/>
        <n v="28"/>
        <n v="29"/>
        <n v="30"/>
        <n v="31"/>
        <n v="32"/>
        <n v="33"/>
        <n v="34"/>
        <n v="35"/>
        <n v="36"/>
        <n v="37"/>
        <n v="38"/>
        <n v="39"/>
        <n v="40"/>
      </sharedItems>
    </cacheField>
    <cacheField name="Max PV" numFmtId="172">
      <sharedItems containsSemiMixedTypes="0" containsString="0" containsNumber="1" minValue="25216.181474369037" maxValue="180447.30091576866"/>
    </cacheField>
    <cacheField name="Deferral Age" numFmtId="167">
      <sharedItems containsSemiMixedTypes="0" containsString="0" containsNumber="1" minValue="69.75" maxValue="75" count="8">
        <n v="75"/>
        <n v="74"/>
        <n v="73"/>
        <n v="72"/>
        <n v="71"/>
        <n v="70"/>
        <n v="69.916666666666671"/>
        <n v="69.75"/>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siu" refreshedDate="45743.873598032405" createdVersion="8" refreshedVersion="8" minRefreshableVersion="3" recordCount="31" xr:uid="{F1F9822E-208A-4242-8D53-F3C7EB5B4497}">
  <cacheSource type="worksheet">
    <worksheetSource ref="F4:I35" sheet="Analysis (Interest) (Male)"/>
  </cacheSource>
  <cacheFields count="4">
    <cacheField name="Interest Rate" numFmtId="10">
      <sharedItems containsSemiMixedTypes="0" containsString="0" containsNumber="1" minValue="4.0000000000000001E-3" maxValue="1.9E-2" count="31">
        <n v="4.0000000000000001E-3"/>
        <n v="4.4999999999999997E-3"/>
        <n v="5.0000000000000001E-3"/>
        <n v="5.4999999999999997E-3"/>
        <n v="6.0000000000000001E-3"/>
        <n v="6.4999999999999997E-3"/>
        <n v="7.0000000000000001E-3"/>
        <n v="7.4999999999999997E-3"/>
        <n v="8.0000000000000002E-3"/>
        <n v="8.5000000000000006E-3"/>
        <n v="8.9999999999999993E-3"/>
        <n v="9.4999999999999998E-3"/>
        <n v="9.9999999999999898E-3"/>
        <n v="1.0500000000000001E-2"/>
        <n v="1.0999999999999999E-2"/>
        <n v="1.15E-2"/>
        <n v="1.2E-2"/>
        <n v="1.2500000000000001E-2"/>
        <n v="1.2999999999999999E-2"/>
        <n v="1.35E-2"/>
        <n v="1.4E-2"/>
        <n v="1.4500000000000001E-2"/>
        <n v="1.4999999999999999E-2"/>
        <n v="1.55E-2"/>
        <n v="1.6E-2"/>
        <n v="1.6500000000000001E-2"/>
        <n v="1.7000000000000001E-2"/>
        <n v="1.7500000000000002E-2"/>
        <n v="1.7999999999999999E-2"/>
        <n v="1.8499999999999999E-2"/>
        <n v="1.9E-2"/>
      </sharedItems>
    </cacheField>
    <cacheField name="Max PV" numFmtId="172">
      <sharedItems containsSemiMixedTypes="0" containsString="0" containsNumber="1" minValue="183508.81324696096" maxValue="204744.8847327549"/>
    </cacheField>
    <cacheField name="Deferral Age" numFmtId="167">
      <sharedItems containsSemiMixedTypes="0" containsString="0" containsNumber="1" minValue="69.5" maxValue="70" count="7">
        <n v="70"/>
        <n v="69.916666666666671"/>
        <n v="69.833333333333329"/>
        <n v="69.75"/>
        <n v="69.666666666666671"/>
        <n v="69.583333333333329"/>
        <n v="69.5"/>
      </sharedItems>
    </cacheField>
    <cacheField name="Payments" numFmtId="171">
      <sharedItems containsSemiMixedTypes="0" containsString="0" containsNumber="1" minValue="963.43507999999986" maxValue="989.6311999999998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siu" refreshedDate="45743.874517592594" createdVersion="8" refreshedVersion="8" minRefreshableVersion="3" recordCount="31" xr:uid="{6552B944-1FDA-416B-8018-B2B4CDD4E7AB}">
  <cacheSource type="worksheet">
    <worksheetSource ref="F4:I35" sheet="Analysis (Interest) (Female)"/>
  </cacheSource>
  <cacheFields count="4">
    <cacheField name="Interest Rate" numFmtId="10">
      <sharedItems containsSemiMixedTypes="0" containsString="0" containsNumber="1" minValue="3.5000000000000003E-2" maxValue="4.9999999999999802E-2" count="31">
        <n v="3.5000000000000003E-2"/>
        <n v="3.5499999999999997E-2"/>
        <n v="3.5999999999999997E-2"/>
        <n v="3.6499999999999998E-2"/>
        <n v="3.6999999999999998E-2"/>
        <n v="3.7499999999999999E-2"/>
        <n v="3.7999999999999999E-2"/>
        <n v="3.85E-2"/>
        <n v="3.9E-2"/>
        <n v="3.9499999999999903E-2"/>
        <n v="3.9999999999999897E-2"/>
        <n v="4.0499999999999897E-2"/>
        <n v="4.0999999999999898E-2"/>
        <n v="4.1499999999999898E-2"/>
        <n v="4.1999999999999899E-2"/>
        <n v="4.2499999999999899E-2"/>
        <n v="4.2999999999999899E-2"/>
        <n v="4.34999999999999E-2"/>
        <n v="4.39999999999999E-2"/>
        <n v="4.4499999999999901E-2"/>
        <n v="4.4999999999999901E-2"/>
        <n v="4.5499999999999902E-2"/>
        <n v="4.5999999999999902E-2"/>
        <n v="4.6499999999999903E-2"/>
        <n v="4.6999999999999799E-2"/>
        <n v="4.7499999999999799E-2"/>
        <n v="4.79999999999998E-2"/>
        <n v="4.84999999999998E-2"/>
        <n v="4.8999999999999801E-2"/>
        <n v="4.9499999999999801E-2"/>
        <n v="4.9999999999999802E-2"/>
      </sharedItems>
    </cacheField>
    <cacheField name="Max PV" numFmtId="172">
      <sharedItems containsSemiMixedTypes="0" containsString="0" containsNumber="1" minValue="164598.22314854126" maxValue="182832.20934479043"/>
    </cacheField>
    <cacheField name="Deferral Age" numFmtId="167">
      <sharedItems containsSemiMixedTypes="0" containsString="0" containsNumber="1" minValue="69.5" maxValue="70" count="7">
        <n v="70"/>
        <n v="69.916666666666671"/>
        <n v="69.833333333333329"/>
        <n v="69.75"/>
        <n v="69.666666666666671"/>
        <n v="69.583333333333329"/>
        <n v="69.5"/>
      </sharedItems>
    </cacheField>
    <cacheField name="Payments" numFmtId="171">
      <sharedItems containsSemiMixedTypes="0" containsString="0" containsNumber="1" minValue="963.43507999999986" maxValue="989.6311999999998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187074.94560707916"/>
    <x v="0"/>
    <n v="989.63119999999981"/>
  </r>
  <r>
    <x v="1"/>
    <n v="186394.19691399523"/>
    <x v="1"/>
    <n v="985.26517999999999"/>
  </r>
  <r>
    <x v="2"/>
    <n v="185717.48074486305"/>
    <x v="1"/>
    <n v="985.26517999999999"/>
  </r>
  <r>
    <x v="3"/>
    <n v="185044.63524819526"/>
    <x v="1"/>
    <n v="985.26517999999999"/>
  </r>
  <r>
    <x v="4"/>
    <n v="184375.63177168646"/>
    <x v="1"/>
    <n v="985.26517999999999"/>
  </r>
  <r>
    <x v="5"/>
    <n v="183710.89026596776"/>
    <x v="2"/>
    <n v="980.89915999999982"/>
  </r>
  <r>
    <x v="6"/>
    <n v="183050.50374332449"/>
    <x v="2"/>
    <n v="980.89915999999982"/>
  </r>
  <r>
    <x v="7"/>
    <n v="182393.86357745525"/>
    <x v="2"/>
    <n v="980.89915999999982"/>
  </r>
  <r>
    <x v="8"/>
    <n v="181740.94222828303"/>
    <x v="2"/>
    <n v="980.89915999999982"/>
  </r>
  <r>
    <x v="9"/>
    <n v="181091.85006802194"/>
    <x v="3"/>
    <n v="976.53314"/>
  </r>
  <r>
    <x v="10"/>
    <n v="180447.30091576866"/>
    <x v="3"/>
    <n v="976.53314"/>
  </r>
  <r>
    <x v="11"/>
    <n v="179806.37840216994"/>
    <x v="3"/>
    <n v="976.53314"/>
  </r>
  <r>
    <x v="12"/>
    <n v="179169.05605147275"/>
    <x v="3"/>
    <n v="976.53314"/>
  </r>
  <r>
    <x v="13"/>
    <n v="178535.30762154324"/>
    <x v="3"/>
    <n v="976.53314"/>
  </r>
  <r>
    <x v="14"/>
    <n v="177906.08295390743"/>
    <x v="4"/>
    <n v="972.16711999999995"/>
  </r>
  <r>
    <x v="15"/>
    <n v="177280.40827383805"/>
    <x v="4"/>
    <n v="972.16711999999995"/>
  </r>
  <r>
    <x v="16"/>
    <n v="176658.21946092794"/>
    <x v="4"/>
    <n v="972.16711999999995"/>
  </r>
  <r>
    <x v="17"/>
    <n v="176039.49128145224"/>
    <x v="4"/>
    <n v="972.16711999999995"/>
  </r>
  <r>
    <x v="18"/>
    <n v="175425.1264459379"/>
    <x v="5"/>
    <n v="967.80110000000002"/>
  </r>
  <r>
    <x v="19"/>
    <n v="174814.24690294245"/>
    <x v="5"/>
    <n v="967.80110000000002"/>
  </r>
  <r>
    <x v="20"/>
    <n v="174206.74310669649"/>
    <x v="5"/>
    <n v="967.80110000000002"/>
  </r>
  <r>
    <x v="21"/>
    <n v="173602.59078886505"/>
    <x v="5"/>
    <n v="967.80110000000002"/>
  </r>
  <r>
    <x v="22"/>
    <n v="173002.7712200518"/>
    <x v="6"/>
    <n v="963.43507999999986"/>
  </r>
  <r>
    <x v="23"/>
    <n v="172406.25053664035"/>
    <x v="6"/>
    <n v="963.43507999999986"/>
  </r>
  <r>
    <x v="24"/>
    <n v="171812.99948067876"/>
    <x v="6"/>
    <n v="963.43507999999986"/>
  </r>
  <r>
    <x v="25"/>
    <n v="171223.19016132102"/>
    <x v="7"/>
    <n v="959.06906000000004"/>
  </r>
  <r>
    <x v="26"/>
    <n v="170637.41781138614"/>
    <x v="7"/>
    <n v="959.06906000000004"/>
  </r>
  <r>
    <x v="27"/>
    <n v="170054.83545834364"/>
    <x v="7"/>
    <n v="959.06906000000004"/>
  </r>
  <r>
    <x v="28"/>
    <n v="169475.42044841967"/>
    <x v="7"/>
    <n v="959.06906000000004"/>
  </r>
  <r>
    <x v="29"/>
    <n v="168899.66502228257"/>
    <x v="8"/>
    <n v="954.70303999999987"/>
  </r>
  <r>
    <x v="30"/>
    <n v="168327.52504645969"/>
    <x v="8"/>
    <n v="954.7030399999998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x v="0"/>
    <n v="25216.181474369037"/>
    <x v="0"/>
  </r>
  <r>
    <x v="1"/>
    <n v="26655.339636291552"/>
    <x v="1"/>
  </r>
  <r>
    <x v="2"/>
    <n v="28169.313623572387"/>
    <x v="2"/>
  </r>
  <r>
    <x v="3"/>
    <n v="29758.799324885906"/>
    <x v="3"/>
  </r>
  <r>
    <x v="4"/>
    <n v="31424.566648630618"/>
    <x v="4"/>
  </r>
  <r>
    <x v="5"/>
    <n v="33167.472657694889"/>
    <x v="5"/>
  </r>
  <r>
    <x v="6"/>
    <n v="36484.219923464385"/>
    <x v="5"/>
  </r>
  <r>
    <x v="7"/>
    <n v="39800.967189233867"/>
    <x v="5"/>
  </r>
  <r>
    <x v="8"/>
    <n v="43117.714455003363"/>
    <x v="5"/>
  </r>
  <r>
    <x v="9"/>
    <n v="46434.461720772859"/>
    <x v="5"/>
  </r>
  <r>
    <x v="10"/>
    <n v="49751.208986542333"/>
    <x v="5"/>
  </r>
  <r>
    <x v="11"/>
    <n v="53272.657389533189"/>
    <x v="6"/>
  </r>
  <r>
    <x v="12"/>
    <n v="56824.167882168731"/>
    <x v="6"/>
  </r>
  <r>
    <x v="13"/>
    <n v="60375.678374804265"/>
    <x v="6"/>
  </r>
  <r>
    <x v="14"/>
    <n v="63927.188867439807"/>
    <x v="6"/>
  </r>
  <r>
    <x v="15"/>
    <n v="67667.737843413255"/>
    <x v="7"/>
  </r>
  <r>
    <x v="16"/>
    <n v="72178.920366307488"/>
    <x v="7"/>
  </r>
  <r>
    <x v="17"/>
    <n v="76690.102889201691"/>
    <x v="7"/>
  </r>
  <r>
    <x v="18"/>
    <n v="81201.285412095909"/>
    <x v="7"/>
  </r>
  <r>
    <x v="19"/>
    <n v="85712.467934990113"/>
    <x v="7"/>
  </r>
  <r>
    <x v="20"/>
    <n v="90223.650457884331"/>
    <x v="7"/>
  </r>
  <r>
    <x v="21"/>
    <n v="94734.832980778563"/>
    <x v="7"/>
  </r>
  <r>
    <x v="22"/>
    <n v="99246.015503672781"/>
    <x v="7"/>
  </r>
  <r>
    <x v="23"/>
    <n v="103757.19802656697"/>
    <x v="7"/>
  </r>
  <r>
    <x v="24"/>
    <n v="108268.38054946123"/>
    <x v="7"/>
  </r>
  <r>
    <x v="25"/>
    <n v="112779.56307235543"/>
    <x v="7"/>
  </r>
  <r>
    <x v="26"/>
    <n v="117290.74559524964"/>
    <x v="7"/>
  </r>
  <r>
    <x v="27"/>
    <n v="121801.92811814387"/>
    <x v="7"/>
  </r>
  <r>
    <x v="28"/>
    <n v="126313.11064103806"/>
    <x v="7"/>
  </r>
  <r>
    <x v="29"/>
    <n v="130824.29316393228"/>
    <x v="7"/>
  </r>
  <r>
    <x v="30"/>
    <n v="135335.47568682651"/>
    <x v="7"/>
  </r>
  <r>
    <x v="31"/>
    <n v="139846.65820972071"/>
    <x v="7"/>
  </r>
  <r>
    <x v="32"/>
    <n v="144357.84073261498"/>
    <x v="7"/>
  </r>
  <r>
    <x v="33"/>
    <n v="148869.02325550918"/>
    <x v="7"/>
  </r>
  <r>
    <x v="34"/>
    <n v="153380.20577840338"/>
    <x v="7"/>
  </r>
  <r>
    <x v="35"/>
    <n v="157891.38830129759"/>
    <x v="7"/>
  </r>
  <r>
    <x v="36"/>
    <n v="162402.57082419182"/>
    <x v="7"/>
  </r>
  <r>
    <x v="37"/>
    <n v="166913.75334708602"/>
    <x v="7"/>
  </r>
  <r>
    <x v="38"/>
    <n v="171424.93586998023"/>
    <x v="7"/>
  </r>
  <r>
    <x v="39"/>
    <n v="175936.11839287446"/>
    <x v="7"/>
  </r>
  <r>
    <x v="40"/>
    <n v="180447.30091576866"/>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204744.8847327549"/>
    <x v="0"/>
    <n v="989.63119999999981"/>
  </r>
  <r>
    <x v="1"/>
    <n v="203973.19188693061"/>
    <x v="1"/>
    <n v="985.26517999999999"/>
  </r>
  <r>
    <x v="2"/>
    <n v="203206.55758692761"/>
    <x v="1"/>
    <n v="985.26517999999999"/>
  </r>
  <r>
    <x v="3"/>
    <n v="202444.37392699157"/>
    <x v="1"/>
    <n v="985.26517999999999"/>
  </r>
  <r>
    <x v="4"/>
    <n v="201686.60775286189"/>
    <x v="1"/>
    <n v="985.26517999999999"/>
  </r>
  <r>
    <x v="5"/>
    <n v="200933.22620767611"/>
    <x v="1"/>
    <n v="985.26517999999999"/>
  </r>
  <r>
    <x v="6"/>
    <n v="200184.4874711626"/>
    <x v="2"/>
    <n v="980.89915999999982"/>
  </r>
  <r>
    <x v="7"/>
    <n v="199440.95133679381"/>
    <x v="2"/>
    <n v="980.89915999999982"/>
  </r>
  <r>
    <x v="8"/>
    <n v="198701.690154532"/>
    <x v="2"/>
    <n v="980.89915999999982"/>
  </r>
  <r>
    <x v="9"/>
    <n v="197966.67234315598"/>
    <x v="2"/>
    <n v="980.89915999999982"/>
  </r>
  <r>
    <x v="10"/>
    <n v="197235.8666017963"/>
    <x v="2"/>
    <n v="980.89915999999982"/>
  </r>
  <r>
    <x v="11"/>
    <n v="196509.36728369922"/>
    <x v="3"/>
    <n v="976.53314"/>
  </r>
  <r>
    <x v="12"/>
    <n v="195788.05348661906"/>
    <x v="3"/>
    <n v="976.53314"/>
  </r>
  <r>
    <x v="13"/>
    <n v="195070.84701423062"/>
    <x v="3"/>
    <n v="976.53314"/>
  </r>
  <r>
    <x v="14"/>
    <n v="194357.71777360496"/>
    <x v="3"/>
    <n v="976.53314"/>
  </r>
  <r>
    <x v="15"/>
    <n v="193648.63593723738"/>
    <x v="3"/>
    <n v="976.53314"/>
  </r>
  <r>
    <x v="16"/>
    <n v="192943.69474417748"/>
    <x v="4"/>
    <n v="972.16711999999995"/>
  </r>
  <r>
    <x v="17"/>
    <n v="192243.76728863781"/>
    <x v="4"/>
    <n v="972.16711999999995"/>
  </r>
  <r>
    <x v="18"/>
    <n v="191547.78716814955"/>
    <x v="4"/>
    <n v="972.16711999999995"/>
  </r>
  <r>
    <x v="19"/>
    <n v="190855.72570030909"/>
    <x v="4"/>
    <n v="972.16711999999995"/>
  </r>
  <r>
    <x v="20"/>
    <n v="190167.55445368431"/>
    <x v="4"/>
    <n v="972.16711999999995"/>
  </r>
  <r>
    <x v="21"/>
    <n v="189483.52183716925"/>
    <x v="5"/>
    <n v="967.80110000000002"/>
  </r>
  <r>
    <x v="22"/>
    <n v="188804.18250165714"/>
    <x v="5"/>
    <n v="967.80110000000002"/>
  </r>
  <r>
    <x v="23"/>
    <n v="188128.63775411341"/>
    <x v="5"/>
    <n v="967.80110000000002"/>
  </r>
  <r>
    <x v="24"/>
    <n v="187456.86024856451"/>
    <x v="5"/>
    <n v="967.80110000000002"/>
  </r>
  <r>
    <x v="25"/>
    <n v="186788.82287662523"/>
    <x v="5"/>
    <n v="967.80110000000002"/>
  </r>
  <r>
    <x v="26"/>
    <n v="186125.07947466843"/>
    <x v="6"/>
    <n v="963.43507999999986"/>
  </r>
  <r>
    <x v="27"/>
    <n v="185465.56587610443"/>
    <x v="6"/>
    <n v="963.43507999999986"/>
  </r>
  <r>
    <x v="28"/>
    <n v="184809.70098709717"/>
    <x v="6"/>
    <n v="963.43507999999986"/>
  </r>
  <r>
    <x v="29"/>
    <n v="184157.45872872008"/>
    <x v="6"/>
    <n v="963.43507999999986"/>
  </r>
  <r>
    <x v="30"/>
    <n v="183508.81324696096"/>
    <x v="6"/>
    <n v="963.4350799999998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182832.20934479043"/>
    <x v="0"/>
    <n v="989.63119999999981"/>
  </r>
  <r>
    <x v="1"/>
    <n v="182171.26452868807"/>
    <x v="0"/>
    <n v="989.63119999999981"/>
  </r>
  <r>
    <x v="2"/>
    <n v="181514.10607877353"/>
    <x v="0"/>
    <n v="989.63119999999981"/>
  </r>
  <r>
    <x v="3"/>
    <n v="180860.70589735254"/>
    <x v="0"/>
    <n v="989.63119999999981"/>
  </r>
  <r>
    <x v="4"/>
    <n v="180211.03613808393"/>
    <x v="0"/>
    <n v="989.63119999999981"/>
  </r>
  <r>
    <x v="5"/>
    <n v="179565.06920337951"/>
    <x v="0"/>
    <n v="989.63119999999981"/>
  </r>
  <r>
    <x v="6"/>
    <n v="178922.7777418296"/>
    <x v="0"/>
    <n v="989.63119999999981"/>
  </r>
  <r>
    <x v="7"/>
    <n v="178284.13464570159"/>
    <x v="0"/>
    <n v="989.63119999999981"/>
  </r>
  <r>
    <x v="8"/>
    <n v="177649.11304840524"/>
    <x v="0"/>
    <n v="989.63119999999981"/>
  </r>
  <r>
    <x v="9"/>
    <n v="177017.68632205148"/>
    <x v="0"/>
    <n v="989.63119999999981"/>
  </r>
  <r>
    <x v="10"/>
    <n v="176389.84748255243"/>
    <x v="1"/>
    <n v="985.26517999999999"/>
  </r>
  <r>
    <x v="11"/>
    <n v="175766.44898690662"/>
    <x v="1"/>
    <n v="985.26517999999999"/>
  </r>
  <r>
    <x v="12"/>
    <n v="175146.55658807827"/>
    <x v="1"/>
    <n v="985.26517999999999"/>
  </r>
  <r>
    <x v="13"/>
    <n v="174530.14468482725"/>
    <x v="1"/>
    <n v="985.26517999999999"/>
  </r>
  <r>
    <x v="14"/>
    <n v="173917.30361240153"/>
    <x v="2"/>
    <n v="980.89915999999982"/>
  </r>
  <r>
    <x v="15"/>
    <n v="173308.69262372365"/>
    <x v="2"/>
    <n v="980.89915999999982"/>
  </r>
  <r>
    <x v="16"/>
    <n v="172703.47657133234"/>
    <x v="2"/>
    <n v="980.89915999999982"/>
  </r>
  <r>
    <x v="17"/>
    <n v="172101.63083674028"/>
    <x v="2"/>
    <n v="980.89915999999982"/>
  </r>
  <r>
    <x v="18"/>
    <n v="171503.46185190673"/>
    <x v="3"/>
    <n v="976.53314"/>
  </r>
  <r>
    <x v="19"/>
    <n v="170909.19796943283"/>
    <x v="3"/>
    <n v="976.53314"/>
  </r>
  <r>
    <x v="20"/>
    <n v="170318.22192630419"/>
    <x v="3"/>
    <n v="976.53314"/>
  </r>
  <r>
    <x v="21"/>
    <n v="169730.51004490507"/>
    <x v="3"/>
    <n v="976.53314"/>
  </r>
  <r>
    <x v="22"/>
    <n v="169146.70002555777"/>
    <x v="4"/>
    <n v="972.16711999999995"/>
  </r>
  <r>
    <x v="23"/>
    <n v="168566.35885449575"/>
    <x v="4"/>
    <n v="972.16711999999995"/>
  </r>
  <r>
    <x v="24"/>
    <n v="167989.20231974756"/>
    <x v="4"/>
    <n v="972.16711999999995"/>
  </r>
  <r>
    <x v="25"/>
    <n v="167415.39034167983"/>
    <x v="5"/>
    <n v="967.80110000000002"/>
  </r>
  <r>
    <x v="26"/>
    <n v="166845.45556843674"/>
    <x v="5"/>
    <n v="967.80110000000002"/>
  </r>
  <r>
    <x v="27"/>
    <n v="166278.62806495675"/>
    <x v="5"/>
    <n v="967.80110000000002"/>
  </r>
  <r>
    <x v="28"/>
    <n v="165714.88572688354"/>
    <x v="5"/>
    <n v="967.80110000000002"/>
  </r>
  <r>
    <x v="29"/>
    <n v="165154.94184372955"/>
    <x v="6"/>
    <n v="963.43507999999986"/>
  </r>
  <r>
    <x v="30"/>
    <n v="164598.22314854126"/>
    <x v="6"/>
    <n v="963.435079999999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D7C10C-4B48-41BB-A5B4-10898985ABF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Q6:Q46" firstHeaderRow="1" firstDataRow="1" firstDataCol="1"/>
  <pivotFields count="4">
    <pivotField axis="axisRow" numFmtId="1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umFmtId="172" showAll="0"/>
    <pivotField axis="axisRow" numFmtId="167" showAll="0">
      <items count="10">
        <item x="8"/>
        <item x="7"/>
        <item x="6"/>
        <item x="5"/>
        <item x="4"/>
        <item x="3"/>
        <item x="2"/>
        <item x="1"/>
        <item x="0"/>
        <item t="default"/>
      </items>
    </pivotField>
    <pivotField numFmtId="171" showAll="0"/>
  </pivotFields>
  <rowFields count="2">
    <field x="2"/>
    <field x="0"/>
  </rowFields>
  <rowItems count="40">
    <i>
      <x/>
    </i>
    <i r="1">
      <x v="29"/>
    </i>
    <i r="1">
      <x v="30"/>
    </i>
    <i>
      <x v="1"/>
    </i>
    <i r="1">
      <x v="25"/>
    </i>
    <i r="1">
      <x v="26"/>
    </i>
    <i r="1">
      <x v="27"/>
    </i>
    <i r="1">
      <x v="28"/>
    </i>
    <i>
      <x v="2"/>
    </i>
    <i r="1">
      <x v="22"/>
    </i>
    <i r="1">
      <x v="23"/>
    </i>
    <i r="1">
      <x v="24"/>
    </i>
    <i>
      <x v="3"/>
    </i>
    <i r="1">
      <x v="18"/>
    </i>
    <i r="1">
      <x v="19"/>
    </i>
    <i r="1">
      <x v="20"/>
    </i>
    <i r="1">
      <x v="21"/>
    </i>
    <i>
      <x v="4"/>
    </i>
    <i r="1">
      <x v="14"/>
    </i>
    <i r="1">
      <x v="15"/>
    </i>
    <i r="1">
      <x v="16"/>
    </i>
    <i r="1">
      <x v="17"/>
    </i>
    <i>
      <x v="5"/>
    </i>
    <i r="1">
      <x v="9"/>
    </i>
    <i r="1">
      <x v="10"/>
    </i>
    <i r="1">
      <x v="11"/>
    </i>
    <i r="1">
      <x v="12"/>
    </i>
    <i r="1">
      <x v="13"/>
    </i>
    <i>
      <x v="6"/>
    </i>
    <i r="1">
      <x v="5"/>
    </i>
    <i r="1">
      <x v="6"/>
    </i>
    <i r="1">
      <x v="7"/>
    </i>
    <i r="1">
      <x v="8"/>
    </i>
    <i>
      <x v="7"/>
    </i>
    <i r="1">
      <x v="1"/>
    </i>
    <i r="1">
      <x v="2"/>
    </i>
    <i r="1">
      <x v="3"/>
    </i>
    <i r="1">
      <x v="4"/>
    </i>
    <i>
      <x v="8"/>
    </i>
    <i r="1">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772893-4E69-4473-AACD-B64CDA83917F}"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Q6:Q44" firstHeaderRow="1" firstDataRow="1" firstDataCol="1"/>
  <pivotFields count="4">
    <pivotField axis="axisRow" numFmtId="1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umFmtId="172" showAll="0"/>
    <pivotField axis="axisRow" numFmtId="167" showAll="0">
      <items count="8">
        <item x="6"/>
        <item x="5"/>
        <item x="4"/>
        <item x="3"/>
        <item x="2"/>
        <item x="1"/>
        <item x="0"/>
        <item t="default"/>
      </items>
    </pivotField>
    <pivotField numFmtId="171" showAll="0"/>
  </pivotFields>
  <rowFields count="2">
    <field x="2"/>
    <field x="0"/>
  </rowFields>
  <rowItems count="38">
    <i>
      <x/>
    </i>
    <i r="1">
      <x v="26"/>
    </i>
    <i r="1">
      <x v="27"/>
    </i>
    <i r="1">
      <x v="28"/>
    </i>
    <i r="1">
      <x v="29"/>
    </i>
    <i r="1">
      <x v="30"/>
    </i>
    <i>
      <x v="1"/>
    </i>
    <i r="1">
      <x v="21"/>
    </i>
    <i r="1">
      <x v="22"/>
    </i>
    <i r="1">
      <x v="23"/>
    </i>
    <i r="1">
      <x v="24"/>
    </i>
    <i r="1">
      <x v="25"/>
    </i>
    <i>
      <x v="2"/>
    </i>
    <i r="1">
      <x v="16"/>
    </i>
    <i r="1">
      <x v="17"/>
    </i>
    <i r="1">
      <x v="18"/>
    </i>
    <i r="1">
      <x v="19"/>
    </i>
    <i r="1">
      <x v="20"/>
    </i>
    <i>
      <x v="3"/>
    </i>
    <i r="1">
      <x v="11"/>
    </i>
    <i r="1">
      <x v="12"/>
    </i>
    <i r="1">
      <x v="13"/>
    </i>
    <i r="1">
      <x v="14"/>
    </i>
    <i r="1">
      <x v="15"/>
    </i>
    <i>
      <x v="4"/>
    </i>
    <i r="1">
      <x v="6"/>
    </i>
    <i r="1">
      <x v="7"/>
    </i>
    <i r="1">
      <x v="8"/>
    </i>
    <i r="1">
      <x v="9"/>
    </i>
    <i r="1">
      <x v="10"/>
    </i>
    <i>
      <x v="5"/>
    </i>
    <i r="1">
      <x v="1"/>
    </i>
    <i r="1">
      <x v="2"/>
    </i>
    <i r="1">
      <x v="3"/>
    </i>
    <i r="1">
      <x v="4"/>
    </i>
    <i r="1">
      <x v="5"/>
    </i>
    <i>
      <x v="6"/>
    </i>
    <i r="1">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074004-EEB3-4A01-8327-AB47361F2A2E}"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Q6:Q44" firstHeaderRow="1" firstDataRow="1" firstDataCol="1"/>
  <pivotFields count="4">
    <pivotField axis="axisRow" numFmtId="10" showAll="0">
      <items count="32">
        <item x="9"/>
        <item x="0"/>
        <item x="1"/>
        <item x="2"/>
        <item x="3"/>
        <item x="4"/>
        <item x="5"/>
        <item x="6"/>
        <item x="7"/>
        <item x="8"/>
        <item x="10"/>
        <item x="11"/>
        <item x="12"/>
        <item x="13"/>
        <item x="14"/>
        <item x="15"/>
        <item x="16"/>
        <item x="17"/>
        <item x="18"/>
        <item x="19"/>
        <item x="20"/>
        <item x="21"/>
        <item x="22"/>
        <item x="23"/>
        <item x="24"/>
        <item x="25"/>
        <item x="26"/>
        <item x="27"/>
        <item x="28"/>
        <item x="29"/>
        <item x="30"/>
        <item t="default"/>
      </items>
    </pivotField>
    <pivotField numFmtId="172" showAll="0"/>
    <pivotField axis="axisRow" numFmtId="167" showAll="0">
      <items count="8">
        <item x="6"/>
        <item x="5"/>
        <item x="4"/>
        <item x="3"/>
        <item x="2"/>
        <item x="1"/>
        <item x="0"/>
        <item t="default"/>
      </items>
    </pivotField>
    <pivotField numFmtId="171" showAll="0"/>
  </pivotFields>
  <rowFields count="2">
    <field x="2"/>
    <field x="0"/>
  </rowFields>
  <rowItems count="38">
    <i>
      <x/>
    </i>
    <i r="1">
      <x v="29"/>
    </i>
    <i r="1">
      <x v="30"/>
    </i>
    <i>
      <x v="1"/>
    </i>
    <i r="1">
      <x v="25"/>
    </i>
    <i r="1">
      <x v="26"/>
    </i>
    <i r="1">
      <x v="27"/>
    </i>
    <i r="1">
      <x v="28"/>
    </i>
    <i>
      <x v="2"/>
    </i>
    <i r="1">
      <x v="22"/>
    </i>
    <i r="1">
      <x v="23"/>
    </i>
    <i r="1">
      <x v="24"/>
    </i>
    <i>
      <x v="3"/>
    </i>
    <i r="1">
      <x v="18"/>
    </i>
    <i r="1">
      <x v="19"/>
    </i>
    <i r="1">
      <x v="20"/>
    </i>
    <i r="1">
      <x v="21"/>
    </i>
    <i>
      <x v="4"/>
    </i>
    <i r="1">
      <x v="14"/>
    </i>
    <i r="1">
      <x v="15"/>
    </i>
    <i r="1">
      <x v="16"/>
    </i>
    <i r="1">
      <x v="17"/>
    </i>
    <i>
      <x v="5"/>
    </i>
    <i r="1">
      <x v="10"/>
    </i>
    <i r="1">
      <x v="11"/>
    </i>
    <i r="1">
      <x v="12"/>
    </i>
    <i r="1">
      <x v="13"/>
    </i>
    <i>
      <x v="6"/>
    </i>
    <i r="1">
      <x/>
    </i>
    <i r="1">
      <x v="1"/>
    </i>
    <i r="1">
      <x v="2"/>
    </i>
    <i r="1">
      <x v="3"/>
    </i>
    <i r="1">
      <x v="4"/>
    </i>
    <i r="1">
      <x v="5"/>
    </i>
    <i r="1">
      <x v="6"/>
    </i>
    <i r="1">
      <x v="7"/>
    </i>
    <i r="1">
      <x v="8"/>
    </i>
    <i r="1">
      <x v="9"/>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EF13A5-6509-4421-8B26-8FD2E11867E6}"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Q6:Q55" firstHeaderRow="1" firstDataRow="1" firstDataCol="1"/>
  <pivotFields count="3">
    <pivotField axis="axisRow"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umFmtId="172" showAll="0"/>
    <pivotField axis="axisRow" numFmtId="167" showAll="0">
      <items count="9">
        <item x="7"/>
        <item x="6"/>
        <item x="5"/>
        <item x="4"/>
        <item x="3"/>
        <item x="2"/>
        <item x="1"/>
        <item x="0"/>
        <item t="default"/>
      </items>
    </pivotField>
  </pivotFields>
  <rowFields count="2">
    <field x="2"/>
    <field x="0"/>
  </rowFields>
  <rowItems count="49">
    <i>
      <x/>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x v="1"/>
    </i>
    <i r="1">
      <x v="11"/>
    </i>
    <i r="1">
      <x v="12"/>
    </i>
    <i r="1">
      <x v="13"/>
    </i>
    <i r="1">
      <x v="14"/>
    </i>
    <i>
      <x v="2"/>
    </i>
    <i r="1">
      <x v="5"/>
    </i>
    <i r="1">
      <x v="6"/>
    </i>
    <i r="1">
      <x v="7"/>
    </i>
    <i r="1">
      <x v="8"/>
    </i>
    <i r="1">
      <x v="9"/>
    </i>
    <i r="1">
      <x v="10"/>
    </i>
    <i>
      <x v="3"/>
    </i>
    <i r="1">
      <x v="4"/>
    </i>
    <i>
      <x v="4"/>
    </i>
    <i r="1">
      <x v="3"/>
    </i>
    <i>
      <x v="5"/>
    </i>
    <i r="1">
      <x v="2"/>
    </i>
    <i>
      <x v="6"/>
    </i>
    <i r="1">
      <x v="1"/>
    </i>
    <i>
      <x v="7"/>
    </i>
    <i r="1">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soa.org/resources/experience-studies/2015/2017-cso-tables/"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hyperlink" Target="https://www.soa.org/resources/experience-studies/2015/2017-cso-tables/"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bankofcanada.ca/rates/interest-rates/canadian-bonds/" TargetMode="External"/><Relationship Id="rId2" Type="http://schemas.openxmlformats.org/officeDocument/2006/relationships/hyperlink" Target="https://www.canada.ca/en/services/benefits/publicpensions/old-age-security/payments.html" TargetMode="External"/><Relationship Id="rId1" Type="http://schemas.openxmlformats.org/officeDocument/2006/relationships/hyperlink" Target="https://www150.statcan.gc.ca/t1/tbl1/en/tv.action?pid=1310083701&amp;pickMembers%5B0%5D=1.1&amp;pickMembers%5B1%5D=3.1&amp;pickMembers%5B2%5D=4.3&amp;cubeTimeFrame.startYear=2019&amp;cubeTimeFrame.endYear=2023&amp;referencePeriods=20190101%2C20230101"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FCADD-F16B-43E3-A72A-B5F33897DF15}">
  <dimension ref="A1:O21"/>
  <sheetViews>
    <sheetView workbookViewId="0">
      <selection activeCell="B4" sqref="B4"/>
    </sheetView>
  </sheetViews>
  <sheetFormatPr defaultRowHeight="15" x14ac:dyDescent="0.25"/>
  <cols>
    <col min="1" max="1" width="21.85546875" customWidth="1"/>
    <col min="2" max="2" width="12.5703125" bestFit="1" customWidth="1"/>
    <col min="3" max="3" width="4.140625" customWidth="1"/>
    <col min="5" max="5" width="8.7109375" customWidth="1"/>
  </cols>
  <sheetData>
    <row r="1" spans="1:11" x14ac:dyDescent="0.25">
      <c r="A1" s="54" t="s">
        <v>0</v>
      </c>
      <c r="B1" s="55"/>
      <c r="C1" s="99"/>
      <c r="D1" s="68"/>
      <c r="E1" s="69"/>
      <c r="F1" s="69"/>
      <c r="G1" s="69"/>
      <c r="H1" s="69"/>
      <c r="I1" s="69"/>
      <c r="J1" s="69"/>
      <c r="K1" s="55"/>
    </row>
    <row r="2" spans="1:11" x14ac:dyDescent="0.25">
      <c r="A2" s="56" t="s">
        <v>1</v>
      </c>
      <c r="B2" s="65">
        <v>142609</v>
      </c>
      <c r="C2" s="99"/>
      <c r="D2" s="56"/>
      <c r="K2" s="67"/>
    </row>
    <row r="3" spans="1:11" x14ac:dyDescent="0.25">
      <c r="A3" s="56" t="s">
        <v>2</v>
      </c>
      <c r="B3" s="66" t="s">
        <v>10</v>
      </c>
      <c r="C3" s="99"/>
      <c r="D3" s="56"/>
      <c r="K3" s="67"/>
    </row>
    <row r="4" spans="1:11" ht="30.75" thickBot="1" x14ac:dyDescent="0.3">
      <c r="A4" s="72" t="s">
        <v>4</v>
      </c>
      <c r="B4" s="89">
        <v>15</v>
      </c>
      <c r="C4" s="99"/>
      <c r="D4" s="56"/>
      <c r="K4" s="67"/>
    </row>
    <row r="5" spans="1:11" ht="15.75" thickBot="1" x14ac:dyDescent="0.3">
      <c r="A5" s="100"/>
      <c r="B5" s="100"/>
      <c r="C5" s="99"/>
      <c r="D5" s="56"/>
      <c r="K5" s="67"/>
    </row>
    <row r="6" spans="1:11" x14ac:dyDescent="0.25">
      <c r="A6" s="54" t="s">
        <v>6</v>
      </c>
      <c r="B6" s="55"/>
      <c r="C6" s="99"/>
      <c r="D6" s="56"/>
      <c r="K6" s="67"/>
    </row>
    <row r="7" spans="1:11" ht="15.75" thickBot="1" x14ac:dyDescent="0.3">
      <c r="A7" s="63" t="s">
        <v>8</v>
      </c>
      <c r="B7" s="86">
        <v>0.03</v>
      </c>
      <c r="C7" s="99"/>
      <c r="D7" s="56"/>
      <c r="K7" s="67"/>
    </row>
    <row r="8" spans="1:11" x14ac:dyDescent="0.25">
      <c r="A8" s="101"/>
      <c r="B8" s="101"/>
      <c r="C8" s="99"/>
      <c r="D8" s="56"/>
      <c r="K8" s="67"/>
    </row>
    <row r="9" spans="1:11" ht="15.75" thickBot="1" x14ac:dyDescent="0.3">
      <c r="A9" s="102"/>
      <c r="B9" s="102"/>
      <c r="C9" s="99"/>
      <c r="D9" s="56"/>
      <c r="K9" s="67"/>
    </row>
    <row r="10" spans="1:11" x14ac:dyDescent="0.25">
      <c r="A10" s="54" t="s">
        <v>12</v>
      </c>
      <c r="B10" s="55"/>
      <c r="C10" s="99"/>
      <c r="D10" s="56"/>
      <c r="K10" s="67"/>
    </row>
    <row r="11" spans="1:11" x14ac:dyDescent="0.25">
      <c r="A11" s="56" t="s">
        <v>13</v>
      </c>
      <c r="B11" s="57">
        <f>Calculations!$B$19</f>
        <v>63813.214830591067</v>
      </c>
      <c r="C11" s="99"/>
      <c r="D11" s="56"/>
      <c r="K11" s="67"/>
    </row>
    <row r="12" spans="1:11" x14ac:dyDescent="0.25">
      <c r="A12" s="56" t="s">
        <v>14</v>
      </c>
      <c r="B12" s="58">
        <f>Calculations!$C$19</f>
        <v>69</v>
      </c>
      <c r="C12" s="99"/>
      <c r="D12" s="56"/>
      <c r="K12" s="67"/>
    </row>
    <row r="13" spans="1:11" x14ac:dyDescent="0.25">
      <c r="A13" s="59" t="s">
        <v>16</v>
      </c>
      <c r="B13" s="60"/>
      <c r="C13" s="99"/>
      <c r="D13" s="56"/>
      <c r="K13" s="67"/>
    </row>
    <row r="14" spans="1:11" x14ac:dyDescent="0.25">
      <c r="A14" s="61" t="s">
        <v>17</v>
      </c>
      <c r="B14" s="62">
        <f>Calculations!$B$22</f>
        <v>351.46460999999999</v>
      </c>
      <c r="C14" s="99"/>
      <c r="D14" s="56"/>
      <c r="K14" s="67"/>
    </row>
    <row r="15" spans="1:11" ht="15.75" thickBot="1" x14ac:dyDescent="0.3">
      <c r="A15" s="63" t="s">
        <v>18</v>
      </c>
      <c r="B15" s="64">
        <f>Calculations!$C$22</f>
        <v>386.61107100000004</v>
      </c>
      <c r="C15" s="99"/>
      <c r="D15" s="63"/>
      <c r="E15" s="70"/>
      <c r="F15" s="70"/>
      <c r="G15" s="70"/>
      <c r="H15" s="70"/>
      <c r="I15" s="70"/>
      <c r="J15" s="70"/>
      <c r="K15" s="71"/>
    </row>
    <row r="16" spans="1:11" ht="15.75" thickBot="1" x14ac:dyDescent="0.3">
      <c r="A16" s="102"/>
      <c r="B16" s="102"/>
      <c r="C16" s="102"/>
      <c r="D16" s="102"/>
      <c r="E16" s="102"/>
      <c r="F16" s="102"/>
      <c r="G16" s="102"/>
      <c r="H16" s="102"/>
      <c r="I16" s="102"/>
      <c r="J16" s="102"/>
      <c r="K16" s="102"/>
    </row>
    <row r="17" spans="1:15" ht="15.75" thickBot="1" x14ac:dyDescent="0.3">
      <c r="A17" s="96" t="str">
        <f>"You should defer your OAS payment to "&amp;ROUND(MOD(B12*12,12),1)&amp;" months after age "&amp;FLOOR(B12,1)&amp;"."</f>
        <v>You should defer your OAS payment to 0 months after age 69.</v>
      </c>
      <c r="B17" s="97"/>
      <c r="C17" s="97"/>
      <c r="D17" s="97"/>
      <c r="E17" s="97"/>
      <c r="F17" s="97"/>
      <c r="G17" s="97"/>
      <c r="H17" s="97"/>
      <c r="I17" s="97"/>
      <c r="J17" s="97"/>
      <c r="K17" s="98"/>
    </row>
    <row r="21" spans="1:15" x14ac:dyDescent="0.25">
      <c r="L21" s="27"/>
      <c r="M21" s="27"/>
      <c r="N21" s="27"/>
      <c r="O21" s="27"/>
    </row>
  </sheetData>
  <mergeCells count="5">
    <mergeCell ref="A17:K17"/>
    <mergeCell ref="C1:C15"/>
    <mergeCell ref="A5:B5"/>
    <mergeCell ref="A8:B9"/>
    <mergeCell ref="A16:K16"/>
  </mergeCells>
  <dataValidations count="1">
    <dataValidation type="list" allowBlank="1" showInputMessage="1" showErrorMessage="1" sqref="B3" xr:uid="{05402FF4-CC6D-42E8-8912-D0D351359806}">
      <formula1>"Male,Female,Unspecified"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59FE2-D423-425F-AEDB-B0C3CB3C364B}">
  <dimension ref="A1:AA122"/>
  <sheetViews>
    <sheetView workbookViewId="0">
      <selection activeCell="J3" sqref="J3"/>
    </sheetView>
  </sheetViews>
  <sheetFormatPr defaultRowHeight="15" x14ac:dyDescent="0.25"/>
  <cols>
    <col min="2" max="2" width="12.42578125" bestFit="1" customWidth="1"/>
    <col min="3" max="3" width="12.42578125" customWidth="1"/>
    <col min="4" max="4" width="10" customWidth="1"/>
    <col min="6" max="6" width="9.28515625" bestFit="1" customWidth="1"/>
    <col min="7" max="7" width="11.42578125" bestFit="1" customWidth="1"/>
    <col min="10" max="10" width="11.5703125" bestFit="1" customWidth="1"/>
    <col min="25" max="26" width="13.42578125" customWidth="1"/>
  </cols>
  <sheetData>
    <row r="1" spans="1:27" ht="15.75" thickBot="1" x14ac:dyDescent="0.3">
      <c r="F1" t="s">
        <v>21</v>
      </c>
      <c r="G1" t="s">
        <v>22</v>
      </c>
      <c r="H1" t="s">
        <v>23</v>
      </c>
      <c r="I1" t="s">
        <v>13</v>
      </c>
      <c r="J1" t="s">
        <v>24</v>
      </c>
      <c r="K1" t="s">
        <v>23</v>
      </c>
      <c r="L1" t="s">
        <v>13</v>
      </c>
    </row>
    <row r="2" spans="1:27" ht="15.75" thickBot="1" x14ac:dyDescent="0.3">
      <c r="B2" t="s">
        <v>25</v>
      </c>
      <c r="C2" t="s">
        <v>2</v>
      </c>
      <c r="D2" t="s">
        <v>11</v>
      </c>
      <c r="F2" s="15">
        <f>Payments!B8</f>
        <v>65</v>
      </c>
      <c r="G2" s="17" cm="1">
        <f t="array" ref="G2:G122">Payments!DT8:DT128</f>
        <v>61623.916930523155</v>
      </c>
      <c r="H2" s="17">
        <f>IF(G2=MAX($G$2:$G$122),"",G2)</f>
        <v>61623.916930523155</v>
      </c>
      <c r="I2" s="17" t="str">
        <f>IF(G2=MAX($G$2:$G$122),G2,"")</f>
        <v/>
      </c>
      <c r="J2" s="18" cm="1">
        <f t="array" ref="J2:J122">'Annuity (Revised)'!C8:C128</f>
        <v>61623.916930523155</v>
      </c>
      <c r="K2" s="17">
        <f>IF(J2=MAX(J$2:J$122),"",J2)</f>
        <v>61623.916930523155</v>
      </c>
      <c r="L2" s="17" t="str">
        <f>IF(J2=MAX(J$2:J$128),J2,"")</f>
        <v/>
      </c>
      <c r="Y2" s="82" t="s">
        <v>26</v>
      </c>
      <c r="Z2" s="83" t="s">
        <v>18</v>
      </c>
    </row>
    <row r="3" spans="1:27" ht="16.5" thickTop="1" thickBot="1" x14ac:dyDescent="0.3">
      <c r="B3" s="40">
        <f>'Cover Page'!B2</f>
        <v>142609</v>
      </c>
      <c r="C3" s="47" t="str">
        <f>'Cover Page'!B3</f>
        <v>Male</v>
      </c>
      <c r="D3" s="41">
        <f>'Cover Page'!B4</f>
        <v>15</v>
      </c>
      <c r="E3" t="s">
        <v>27</v>
      </c>
      <c r="F3" s="15">
        <f>Payments!B9</f>
        <v>65.083333333333329</v>
      </c>
      <c r="G3" s="17">
        <v>61719.146924606255</v>
      </c>
      <c r="H3" s="17">
        <f t="shared" ref="H3:H66" si="0">IF(G3=MAX($G$2:$G$122),"",G3)</f>
        <v>61719.146924606255</v>
      </c>
      <c r="I3" s="17" t="str">
        <f t="shared" ref="I3:I66" si="1">IF(G3=MAX($G$2:$G$122),G3,"")</f>
        <v/>
      </c>
      <c r="J3" s="18">
        <v>61719.146924606277</v>
      </c>
      <c r="K3" s="17">
        <f t="shared" ref="K3:K66" si="2">IF(J3=MAX(J$2:J$122),"",J3)</f>
        <v>61719.146924606277</v>
      </c>
      <c r="L3" s="17" t="str">
        <f t="shared" ref="L3:L66" si="3">IF(J3=MAX(J$2:J$128),J3,"")</f>
        <v/>
      </c>
      <c r="Y3" s="84">
        <v>142609</v>
      </c>
      <c r="Z3" s="85">
        <v>148179</v>
      </c>
    </row>
    <row r="4" spans="1:27" x14ac:dyDescent="0.25">
      <c r="F4" s="15">
        <f>Payments!B10</f>
        <v>65.166666666666671</v>
      </c>
      <c r="G4" s="17">
        <v>61812.042524082317</v>
      </c>
      <c r="H4" s="17">
        <f t="shared" si="0"/>
        <v>61812.042524082317</v>
      </c>
      <c r="I4" s="17" t="str">
        <f t="shared" si="1"/>
        <v/>
      </c>
      <c r="J4" s="18">
        <v>61812.04252408231</v>
      </c>
      <c r="K4" s="17">
        <f t="shared" si="2"/>
        <v>61812.04252408231</v>
      </c>
      <c r="L4" s="17" t="str">
        <f t="shared" si="3"/>
        <v/>
      </c>
    </row>
    <row r="5" spans="1:27" x14ac:dyDescent="0.25">
      <c r="B5" t="s">
        <v>8</v>
      </c>
      <c r="F5" s="15">
        <f>Payments!B11</f>
        <v>65.25</v>
      </c>
      <c r="G5" s="17">
        <v>61902.61747860047</v>
      </c>
      <c r="H5" s="17">
        <f t="shared" si="0"/>
        <v>61902.61747860047</v>
      </c>
      <c r="I5" s="17" t="str">
        <f t="shared" si="1"/>
        <v/>
      </c>
      <c r="J5" s="18">
        <v>61902.617478600478</v>
      </c>
      <c r="K5" s="17">
        <f t="shared" si="2"/>
        <v>61902.617478600478</v>
      </c>
      <c r="L5" s="17" t="str">
        <f t="shared" si="3"/>
        <v/>
      </c>
      <c r="V5" t="s">
        <v>28</v>
      </c>
      <c r="W5" t="s">
        <v>29</v>
      </c>
      <c r="X5" t="s">
        <v>30</v>
      </c>
      <c r="Y5" t="s">
        <v>31</v>
      </c>
    </row>
    <row r="6" spans="1:27" x14ac:dyDescent="0.25">
      <c r="B6" s="39">
        <f>'Cover Page'!B7</f>
        <v>0.03</v>
      </c>
      <c r="C6" s="9"/>
      <c r="F6" s="15">
        <f>Payments!B12</f>
        <v>65.333333333333329</v>
      </c>
      <c r="G6" s="17">
        <v>61990.885476697789</v>
      </c>
      <c r="H6" s="17">
        <f t="shared" si="0"/>
        <v>61990.885476697789</v>
      </c>
      <c r="I6" s="17" t="str">
        <f t="shared" si="1"/>
        <v/>
      </c>
      <c r="J6" s="18">
        <v>61990.885476697826</v>
      </c>
      <c r="K6" s="17">
        <f t="shared" si="2"/>
        <v>61990.885476697826</v>
      </c>
      <c r="L6" s="17" t="str">
        <f t="shared" si="3"/>
        <v/>
      </c>
      <c r="Y6" t="s">
        <v>32</v>
      </c>
      <c r="Z6" t="s">
        <v>33</v>
      </c>
    </row>
    <row r="7" spans="1:27" x14ac:dyDescent="0.25">
      <c r="F7" s="15">
        <f>Payments!B13</f>
        <v>65.416666666666671</v>
      </c>
      <c r="G7" s="17">
        <v>62076.860146035353</v>
      </c>
      <c r="H7" s="17">
        <f t="shared" si="0"/>
        <v>62076.860146035353</v>
      </c>
      <c r="I7" s="17" t="str">
        <f t="shared" si="1"/>
        <v/>
      </c>
      <c r="J7" s="18">
        <v>62076.860146035338</v>
      </c>
      <c r="K7" s="17">
        <f t="shared" si="2"/>
        <v>62076.860146035338</v>
      </c>
      <c r="L7" s="17" t="str">
        <f t="shared" si="3"/>
        <v/>
      </c>
      <c r="V7" t="s">
        <v>34</v>
      </c>
      <c r="W7">
        <v>2023</v>
      </c>
      <c r="X7" s="79">
        <v>86912</v>
      </c>
      <c r="Y7" s="79">
        <v>142609</v>
      </c>
      <c r="Z7" s="79">
        <v>148179</v>
      </c>
      <c r="AA7" s="80">
        <f>Z7/Y7</f>
        <v>1.0390578434741145</v>
      </c>
    </row>
    <row r="8" spans="1:27" x14ac:dyDescent="0.25">
      <c r="A8" s="14" t="s">
        <v>35</v>
      </c>
      <c r="C8" t="s">
        <v>18</v>
      </c>
      <c r="F8" s="15">
        <f>Payments!B14</f>
        <v>65.5</v>
      </c>
      <c r="G8" s="17">
        <v>62160.555053633347</v>
      </c>
      <c r="H8" s="17">
        <f t="shared" si="0"/>
        <v>62160.555053633347</v>
      </c>
      <c r="I8" s="17" t="str">
        <f t="shared" si="1"/>
        <v/>
      </c>
      <c r="J8" s="18">
        <v>62160.555053633347</v>
      </c>
      <c r="K8" s="17">
        <f t="shared" si="2"/>
        <v>62160.555053633347</v>
      </c>
      <c r="L8" s="17" t="str">
        <f t="shared" si="3"/>
        <v/>
      </c>
      <c r="V8" t="s">
        <v>36</v>
      </c>
      <c r="W8">
        <v>2024</v>
      </c>
      <c r="X8" s="79">
        <v>90997</v>
      </c>
      <c r="Y8" s="79">
        <v>148451</v>
      </c>
      <c r="Z8" s="79">
        <v>154196</v>
      </c>
      <c r="AA8" s="80">
        <f t="shared" ref="AA8:AA9" si="4">Z8/Y8</f>
        <v>1.0386996382644778</v>
      </c>
    </row>
    <row r="9" spans="1:27" x14ac:dyDescent="0.25">
      <c r="B9" s="38">
        <v>142609</v>
      </c>
      <c r="C9" s="38">
        <v>148179</v>
      </c>
      <c r="F9" s="15">
        <f>Payments!B15</f>
        <v>65.583333333333329</v>
      </c>
      <c r="G9" s="17">
        <v>62241.983706105748</v>
      </c>
      <c r="H9" s="17">
        <f t="shared" si="0"/>
        <v>62241.983706105748</v>
      </c>
      <c r="I9" s="17" t="str">
        <f t="shared" si="1"/>
        <v/>
      </c>
      <c r="J9" s="18">
        <v>62241.983706105784</v>
      </c>
      <c r="K9" s="17">
        <f t="shared" si="2"/>
        <v>62241.983706105784</v>
      </c>
      <c r="L9" s="17" t="str">
        <f t="shared" si="3"/>
        <v/>
      </c>
      <c r="V9" t="s">
        <v>37</v>
      </c>
      <c r="W9">
        <v>2025</v>
      </c>
      <c r="X9" s="79">
        <v>93454</v>
      </c>
      <c r="Y9" s="79">
        <v>151668</v>
      </c>
      <c r="Z9" s="79">
        <v>157490</v>
      </c>
      <c r="AA9" s="80">
        <f t="shared" si="4"/>
        <v>1.0383864757232903</v>
      </c>
    </row>
    <row r="10" spans="1:27" x14ac:dyDescent="0.25">
      <c r="F10" s="15">
        <f>Payments!B16</f>
        <v>65.666666666666671</v>
      </c>
      <c r="G10" s="17">
        <v>62321.159549894015</v>
      </c>
      <c r="H10" s="17">
        <f t="shared" si="0"/>
        <v>62321.159549894015</v>
      </c>
      <c r="I10" s="17" t="str">
        <f t="shared" si="1"/>
        <v/>
      </c>
      <c r="J10" s="18">
        <v>62321.159549894001</v>
      </c>
      <c r="K10" s="17">
        <f t="shared" si="2"/>
        <v>62321.159549894001</v>
      </c>
      <c r="L10" s="17" t="str">
        <f t="shared" si="3"/>
        <v/>
      </c>
    </row>
    <row r="11" spans="1:27" x14ac:dyDescent="0.25">
      <c r="B11" t="s">
        <v>13</v>
      </c>
      <c r="C11" t="s">
        <v>14</v>
      </c>
      <c r="F11" s="15">
        <f>Payments!B17</f>
        <v>65.75</v>
      </c>
      <c r="G11" s="17">
        <v>62398.095971499482</v>
      </c>
      <c r="H11" s="17">
        <f t="shared" si="0"/>
        <v>62398.095971499482</v>
      </c>
      <c r="I11" s="17" t="str">
        <f t="shared" si="1"/>
        <v/>
      </c>
      <c r="J11" s="18">
        <v>62398.095971499482</v>
      </c>
      <c r="K11" s="17">
        <f t="shared" si="2"/>
        <v>62398.095971499482</v>
      </c>
      <c r="L11" s="17" t="str">
        <f t="shared" si="3"/>
        <v/>
      </c>
      <c r="X11" s="80">
        <f>X8/X7</f>
        <v>1.0470015648011781</v>
      </c>
      <c r="Y11" s="80">
        <f>Y8/Y7</f>
        <v>1.0409651564768001</v>
      </c>
      <c r="Z11" s="80">
        <f>Z8/Z7</f>
        <v>1.0406062937393288</v>
      </c>
    </row>
    <row r="12" spans="1:27" x14ac:dyDescent="0.25">
      <c r="B12" s="42">
        <f>MAX(G2:G122)</f>
        <v>63813.214830591067</v>
      </c>
      <c r="C12" s="43">
        <f>INDEX(F2:F122, MATCH(MAX(G2:G122), G2:G122, 0))</f>
        <v>69</v>
      </c>
      <c r="D12" s="37"/>
      <c r="F12" s="15">
        <f>Payments!B18</f>
        <v>65.833333333333329</v>
      </c>
      <c r="G12" s="17">
        <v>62472.806297715884</v>
      </c>
      <c r="H12" s="17">
        <f t="shared" si="0"/>
        <v>62472.806297715884</v>
      </c>
      <c r="I12" s="17" t="str">
        <f t="shared" si="1"/>
        <v/>
      </c>
      <c r="J12" s="18">
        <v>62472.806297715913</v>
      </c>
      <c r="K12" s="17">
        <f t="shared" si="2"/>
        <v>62472.806297715913</v>
      </c>
      <c r="L12" s="17" t="str">
        <f t="shared" si="3"/>
        <v/>
      </c>
      <c r="X12" s="80">
        <f>X9/X8</f>
        <v>1.0270008901392353</v>
      </c>
      <c r="Y12" s="80">
        <f>Y9/Y8</f>
        <v>1.0216704501822149</v>
      </c>
      <c r="Z12" s="80">
        <f t="shared" ref="Z12" si="5">Z9/Z8</f>
        <v>1.0213624218527069</v>
      </c>
    </row>
    <row r="13" spans="1:27" x14ac:dyDescent="0.25">
      <c r="F13" s="15">
        <f>Payments!B19</f>
        <v>65.916666666666671</v>
      </c>
      <c r="G13" s="17">
        <v>62545.303795860244</v>
      </c>
      <c r="H13" s="17">
        <f t="shared" si="0"/>
        <v>62545.303795860244</v>
      </c>
      <c r="I13" s="17" t="str">
        <f t="shared" si="1"/>
        <v/>
      </c>
      <c r="J13" s="18">
        <v>62545.303795860244</v>
      </c>
      <c r="K13" s="17">
        <f t="shared" si="2"/>
        <v>62545.303795860244</v>
      </c>
      <c r="L13" s="17" t="str">
        <f t="shared" si="3"/>
        <v/>
      </c>
    </row>
    <row r="14" spans="1:27" x14ac:dyDescent="0.25">
      <c r="A14" t="s">
        <v>38</v>
      </c>
      <c r="C14" t="s">
        <v>18</v>
      </c>
      <c r="F14" s="15">
        <f>Payments!B20</f>
        <v>66</v>
      </c>
      <c r="G14" s="17">
        <v>62615.601674003054</v>
      </c>
      <c r="H14" s="17">
        <f t="shared" si="0"/>
        <v>62615.601674003054</v>
      </c>
      <c r="I14" s="17" t="str">
        <f t="shared" si="1"/>
        <v/>
      </c>
      <c r="J14" s="17">
        <v>62615.601674003061</v>
      </c>
      <c r="K14" s="17">
        <f t="shared" si="2"/>
        <v>62615.601674003061</v>
      </c>
      <c r="L14" s="17" t="str">
        <f t="shared" si="3"/>
        <v/>
      </c>
    </row>
    <row r="15" spans="1:27" x14ac:dyDescent="0.25">
      <c r="B15" s="44">
        <f>INDEX(Payments!DR8:DR128, MATCH(MAX($G$2:$G$122), $G$2:$G$122, 0))</f>
        <v>351.46460999999999</v>
      </c>
      <c r="C15" s="44">
        <f>INDEX(Payments!DS8:DS128, MATCH(MAX($G$2:$G$122), $G$2:$G$122, 0))</f>
        <v>386.61107100000004</v>
      </c>
      <c r="F15" s="15">
        <f>Payments!B21</f>
        <v>66.083333333333329</v>
      </c>
      <c r="G15" s="17">
        <v>62683.713081198111</v>
      </c>
      <c r="H15" s="17">
        <f t="shared" si="0"/>
        <v>62683.713081198111</v>
      </c>
      <c r="I15" s="17" t="str">
        <f t="shared" si="1"/>
        <v/>
      </c>
      <c r="J15" s="17">
        <v>62683.713081198148</v>
      </c>
      <c r="K15" s="17">
        <f t="shared" si="2"/>
        <v>62683.713081198148</v>
      </c>
      <c r="L15" s="17" t="str">
        <f t="shared" si="3"/>
        <v/>
      </c>
    </row>
    <row r="16" spans="1:27" x14ac:dyDescent="0.25">
      <c r="F16" s="15">
        <f>Payments!B22</f>
        <v>66.166666666666671</v>
      </c>
      <c r="G16" s="17">
        <v>62749.673470778318</v>
      </c>
      <c r="H16" s="17">
        <f t="shared" si="0"/>
        <v>62749.673470778318</v>
      </c>
      <c r="I16" s="17" t="str">
        <f t="shared" si="1"/>
        <v/>
      </c>
      <c r="J16" s="17">
        <v>62749.673470778318</v>
      </c>
      <c r="K16" s="17">
        <f t="shared" si="2"/>
        <v>62749.673470778318</v>
      </c>
      <c r="L16" s="17" t="str">
        <f t="shared" si="3"/>
        <v/>
      </c>
    </row>
    <row r="17" spans="1:12" x14ac:dyDescent="0.25">
      <c r="A17" t="s">
        <v>39</v>
      </c>
      <c r="B17" t="s">
        <v>40</v>
      </c>
      <c r="F17" s="15">
        <f>Payments!B23</f>
        <v>66.25</v>
      </c>
      <c r="G17" s="17">
        <v>62813.49613514699</v>
      </c>
      <c r="H17" s="17">
        <f t="shared" si="0"/>
        <v>62813.49613514699</v>
      </c>
      <c r="I17" s="17" t="str">
        <f t="shared" si="1"/>
        <v/>
      </c>
      <c r="J17" s="17">
        <v>62813.49613514699</v>
      </c>
      <c r="K17" s="17">
        <f t="shared" si="2"/>
        <v>62813.49613514699</v>
      </c>
      <c r="L17" s="17" t="str">
        <f t="shared" si="3"/>
        <v/>
      </c>
    </row>
    <row r="18" spans="1:12" x14ac:dyDescent="0.25">
      <c r="B18" t="s">
        <v>13</v>
      </c>
      <c r="C18" t="s">
        <v>14</v>
      </c>
      <c r="F18" s="15">
        <f>Payments!B24</f>
        <v>66.333333333333329</v>
      </c>
      <c r="G18" s="17">
        <v>62875.194306348727</v>
      </c>
      <c r="H18" s="17">
        <f t="shared" si="0"/>
        <v>62875.194306348727</v>
      </c>
      <c r="I18" s="17" t="str">
        <f t="shared" si="1"/>
        <v/>
      </c>
      <c r="J18" s="17">
        <v>62875.194306348756</v>
      </c>
      <c r="K18" s="17">
        <f t="shared" si="2"/>
        <v>62875.194306348756</v>
      </c>
      <c r="L18" s="17" t="str">
        <f t="shared" si="3"/>
        <v/>
      </c>
    </row>
    <row r="19" spans="1:12" x14ac:dyDescent="0.25">
      <c r="B19" s="42">
        <f>MAX(J2:J128)</f>
        <v>63813.214830591067</v>
      </c>
      <c r="C19" s="43">
        <f>INDEX(F2:F122, MATCH(MAX(J2:J122), J2:J122, 0))</f>
        <v>69</v>
      </c>
      <c r="F19" s="15">
        <f>Payments!B25</f>
        <v>66.416666666666671</v>
      </c>
      <c r="G19" s="17">
        <v>62934.781156305515</v>
      </c>
      <c r="H19" s="17">
        <f t="shared" si="0"/>
        <v>62934.781156305515</v>
      </c>
      <c r="I19" s="17" t="str">
        <f t="shared" si="1"/>
        <v/>
      </c>
      <c r="J19" s="17">
        <v>62934.781156305515</v>
      </c>
      <c r="K19" s="17">
        <f t="shared" si="2"/>
        <v>62934.781156305515</v>
      </c>
      <c r="L19" s="17" t="str">
        <f t="shared" si="3"/>
        <v/>
      </c>
    </row>
    <row r="20" spans="1:12" x14ac:dyDescent="0.25">
      <c r="F20" s="15">
        <f>Payments!B26</f>
        <v>66.5</v>
      </c>
      <c r="G20" s="17">
        <v>62992.269797051864</v>
      </c>
      <c r="H20" s="17">
        <f t="shared" si="0"/>
        <v>62992.269797051864</v>
      </c>
      <c r="I20" s="17" t="str">
        <f t="shared" si="1"/>
        <v/>
      </c>
      <c r="J20" s="17">
        <v>62992.269797051864</v>
      </c>
      <c r="K20" s="17">
        <f t="shared" si="2"/>
        <v>62992.269797051864</v>
      </c>
      <c r="L20" s="17" t="str">
        <f t="shared" si="3"/>
        <v/>
      </c>
    </row>
    <row r="21" spans="1:12" x14ac:dyDescent="0.25">
      <c r="A21" t="s">
        <v>38</v>
      </c>
      <c r="C21" t="s">
        <v>18</v>
      </c>
      <c r="F21" s="15">
        <f>Payments!B27</f>
        <v>66.583333333333329</v>
      </c>
      <c r="G21" s="17">
        <v>63047.673280969437</v>
      </c>
      <c r="H21" s="17">
        <f t="shared" si="0"/>
        <v>63047.673280969437</v>
      </c>
      <c r="I21" s="17" t="str">
        <f t="shared" si="1"/>
        <v/>
      </c>
      <c r="J21" s="17">
        <v>63047.673280969466</v>
      </c>
      <c r="K21" s="17">
        <f t="shared" si="2"/>
        <v>63047.673280969466</v>
      </c>
      <c r="L21" s="17" t="str">
        <f t="shared" si="3"/>
        <v/>
      </c>
    </row>
    <row r="22" spans="1:12" x14ac:dyDescent="0.25">
      <c r="B22" s="44">
        <f>INDEX('Annuity (Revised)'!DS8:DS128, MATCH(MAX($J$2:$J$122), $J$2:$J$122, 0))</f>
        <v>351.46460999999999</v>
      </c>
      <c r="C22" s="44">
        <f>INDEX('Annuity (Revised)'!DT8:DT128, MATCH(MAX($J$2:$J$122), $J$2:$J$122, 0))</f>
        <v>386.61107100000004</v>
      </c>
      <c r="F22" s="15">
        <f>Payments!B28</f>
        <v>66.666666666666671</v>
      </c>
      <c r="G22" s="17">
        <v>63101.004601020715</v>
      </c>
      <c r="H22" s="17">
        <f t="shared" si="0"/>
        <v>63101.004601020715</v>
      </c>
      <c r="I22" s="17" t="str">
        <f t="shared" si="1"/>
        <v/>
      </c>
      <c r="J22" s="17">
        <v>63101.004601020701</v>
      </c>
      <c r="K22" s="17">
        <f t="shared" si="2"/>
        <v>63101.004601020701</v>
      </c>
      <c r="L22" s="17" t="str">
        <f t="shared" si="3"/>
        <v/>
      </c>
    </row>
    <row r="23" spans="1:12" x14ac:dyDescent="0.25">
      <c r="F23" s="15">
        <f>Payments!B29</f>
        <v>66.75</v>
      </c>
      <c r="G23" s="17">
        <v>63152.276690981511</v>
      </c>
      <c r="H23" s="17">
        <f t="shared" si="0"/>
        <v>63152.276690981511</v>
      </c>
      <c r="I23" s="17" t="str">
        <f t="shared" si="1"/>
        <v/>
      </c>
      <c r="J23" s="17">
        <v>63152.276690981525</v>
      </c>
      <c r="K23" s="17">
        <f t="shared" si="2"/>
        <v>63152.276690981525</v>
      </c>
      <c r="L23" s="17" t="str">
        <f t="shared" si="3"/>
        <v/>
      </c>
    </row>
    <row r="24" spans="1:12" x14ac:dyDescent="0.25">
      <c r="F24" s="15">
        <f>Payments!B30</f>
        <v>66.833333333333329</v>
      </c>
      <c r="G24" s="17">
        <v>63201.502425673301</v>
      </c>
      <c r="H24" s="17">
        <f t="shared" si="0"/>
        <v>63201.502425673301</v>
      </c>
      <c r="I24" s="17" t="str">
        <f t="shared" si="1"/>
        <v/>
      </c>
      <c r="J24" s="17">
        <v>63201.502425673323</v>
      </c>
      <c r="K24" s="17">
        <f t="shared" si="2"/>
        <v>63201.502425673323</v>
      </c>
      <c r="L24" s="17" t="str">
        <f t="shared" si="3"/>
        <v/>
      </c>
    </row>
    <row r="25" spans="1:12" x14ac:dyDescent="0.25">
      <c r="F25" s="15">
        <f>Payments!B31</f>
        <v>66.916666666666671</v>
      </c>
      <c r="G25" s="17">
        <v>63248.694621194139</v>
      </c>
      <c r="H25" s="17">
        <f t="shared" si="0"/>
        <v>63248.694621194139</v>
      </c>
      <c r="I25" s="17" t="str">
        <f t="shared" si="1"/>
        <v/>
      </c>
      <c r="J25" s="17">
        <v>63248.694621194125</v>
      </c>
      <c r="K25" s="17">
        <f t="shared" si="2"/>
        <v>63248.694621194125</v>
      </c>
      <c r="L25" s="17" t="str">
        <f t="shared" si="3"/>
        <v/>
      </c>
    </row>
    <row r="26" spans="1:12" x14ac:dyDescent="0.25">
      <c r="F26" s="15">
        <f>Payments!B32</f>
        <v>67</v>
      </c>
      <c r="G26" s="17">
        <v>63293.866035148894</v>
      </c>
      <c r="H26" s="17">
        <f t="shared" si="0"/>
        <v>63293.866035148894</v>
      </c>
      <c r="I26" s="17" t="str">
        <f t="shared" si="1"/>
        <v/>
      </c>
      <c r="J26" s="17">
        <v>63293.866035148894</v>
      </c>
      <c r="K26" s="17">
        <f t="shared" si="2"/>
        <v>63293.866035148894</v>
      </c>
      <c r="L26" s="17" t="str">
        <f t="shared" si="3"/>
        <v/>
      </c>
    </row>
    <row r="27" spans="1:12" x14ac:dyDescent="0.25">
      <c r="F27" s="15">
        <f>Payments!B33</f>
        <v>67.083333333333329</v>
      </c>
      <c r="G27" s="17">
        <v>63337.029366878916</v>
      </c>
      <c r="H27" s="17">
        <f t="shared" si="0"/>
        <v>63337.029366878916</v>
      </c>
      <c r="I27" s="17" t="str">
        <f t="shared" si="1"/>
        <v/>
      </c>
      <c r="J27" s="17">
        <v>63337.029366878938</v>
      </c>
      <c r="K27" s="17">
        <f t="shared" si="2"/>
        <v>63337.029366878938</v>
      </c>
      <c r="L27" s="17" t="str">
        <f t="shared" si="3"/>
        <v/>
      </c>
    </row>
    <row r="28" spans="1:12" x14ac:dyDescent="0.25">
      <c r="F28" s="15">
        <f>Payments!B34</f>
        <v>67.166666666666671</v>
      </c>
      <c r="G28" s="17">
        <v>63378.222244448363</v>
      </c>
      <c r="H28" s="17">
        <f t="shared" si="0"/>
        <v>63378.222244448363</v>
      </c>
      <c r="I28" s="17" t="str">
        <f t="shared" si="1"/>
        <v/>
      </c>
      <c r="J28" s="17">
        <v>63378.222244448334</v>
      </c>
      <c r="K28" s="17">
        <f t="shared" si="2"/>
        <v>63378.222244448334</v>
      </c>
      <c r="L28" s="17" t="str">
        <f t="shared" si="3"/>
        <v/>
      </c>
    </row>
    <row r="29" spans="1:12" x14ac:dyDescent="0.25">
      <c r="F29" s="15">
        <f>Payments!B35</f>
        <v>67.25</v>
      </c>
      <c r="G29" s="17">
        <v>63417.45751684047</v>
      </c>
      <c r="H29" s="17">
        <f t="shared" si="0"/>
        <v>63417.45751684047</v>
      </c>
      <c r="I29" s="17" t="str">
        <f t="shared" si="1"/>
        <v/>
      </c>
      <c r="J29" s="17">
        <v>63417.45751684047</v>
      </c>
      <c r="K29" s="17">
        <f t="shared" si="2"/>
        <v>63417.45751684047</v>
      </c>
      <c r="L29" s="17" t="str">
        <f t="shared" si="3"/>
        <v/>
      </c>
    </row>
    <row r="30" spans="1:12" x14ac:dyDescent="0.25">
      <c r="F30" s="15">
        <f>Payments!B36</f>
        <v>67.333333333333329</v>
      </c>
      <c r="G30" s="17">
        <v>63454.747973364407</v>
      </c>
      <c r="H30" s="17">
        <f t="shared" si="0"/>
        <v>63454.747973364407</v>
      </c>
      <c r="I30" s="17" t="str">
        <f t="shared" si="1"/>
        <v/>
      </c>
      <c r="J30" s="17">
        <v>63454.747973364414</v>
      </c>
      <c r="K30" s="17">
        <f t="shared" si="2"/>
        <v>63454.747973364414</v>
      </c>
      <c r="L30" s="17" t="str">
        <f t="shared" si="3"/>
        <v/>
      </c>
    </row>
    <row r="31" spans="1:12" x14ac:dyDescent="0.25">
      <c r="F31" s="15">
        <f>Payments!B37</f>
        <v>67.416666666666671</v>
      </c>
      <c r="G31" s="17">
        <v>63490.106343891595</v>
      </c>
      <c r="H31" s="17">
        <f t="shared" si="0"/>
        <v>63490.106343891595</v>
      </c>
      <c r="I31" s="17" t="str">
        <f t="shared" si="1"/>
        <v/>
      </c>
      <c r="J31" s="17">
        <v>63490.106343891573</v>
      </c>
      <c r="K31" s="17">
        <f t="shared" si="2"/>
        <v>63490.106343891573</v>
      </c>
      <c r="L31" s="17" t="str">
        <f t="shared" si="3"/>
        <v/>
      </c>
    </row>
    <row r="32" spans="1:12" x14ac:dyDescent="0.25">
      <c r="F32" s="15">
        <f>Payments!B38</f>
        <v>67.5</v>
      </c>
      <c r="G32" s="17">
        <v>63523.545299091173</v>
      </c>
      <c r="H32" s="17">
        <f t="shared" si="0"/>
        <v>63523.545299091173</v>
      </c>
      <c r="I32" s="17" t="str">
        <f t="shared" si="1"/>
        <v/>
      </c>
      <c r="J32" s="17">
        <v>63523.545299091187</v>
      </c>
      <c r="K32" s="17">
        <f t="shared" si="2"/>
        <v>63523.545299091187</v>
      </c>
      <c r="L32" s="17" t="str">
        <f t="shared" si="3"/>
        <v/>
      </c>
    </row>
    <row r="33" spans="6:12" x14ac:dyDescent="0.25">
      <c r="F33" s="15">
        <f>Payments!B39</f>
        <v>67.583333333333329</v>
      </c>
      <c r="G33" s="17">
        <v>63555.077450665143</v>
      </c>
      <c r="H33" s="17">
        <f t="shared" si="0"/>
        <v>63555.077450665143</v>
      </c>
      <c r="I33" s="17" t="str">
        <f t="shared" si="1"/>
        <v/>
      </c>
      <c r="J33" s="17">
        <v>63555.077450665151</v>
      </c>
      <c r="K33" s="17">
        <f t="shared" si="2"/>
        <v>63555.077450665151</v>
      </c>
      <c r="L33" s="17" t="str">
        <f t="shared" si="3"/>
        <v/>
      </c>
    </row>
    <row r="34" spans="6:12" x14ac:dyDescent="0.25">
      <c r="F34" s="15">
        <f>Payments!B40</f>
        <v>67.666666666666671</v>
      </c>
      <c r="G34" s="17">
        <v>63584.715351581995</v>
      </c>
      <c r="H34" s="17">
        <f t="shared" si="0"/>
        <v>63584.715351581995</v>
      </c>
      <c r="I34" s="17" t="str">
        <f t="shared" si="1"/>
        <v/>
      </c>
      <c r="J34" s="17">
        <v>63584.715351581952</v>
      </c>
      <c r="K34" s="17">
        <f t="shared" si="2"/>
        <v>63584.715351581952</v>
      </c>
      <c r="L34" s="17" t="str">
        <f t="shared" si="3"/>
        <v/>
      </c>
    </row>
    <row r="35" spans="6:12" x14ac:dyDescent="0.25">
      <c r="F35" s="15">
        <f>Payments!B41</f>
        <v>67.75</v>
      </c>
      <c r="G35" s="17">
        <v>63612.471496309692</v>
      </c>
      <c r="H35" s="17">
        <f t="shared" si="0"/>
        <v>63612.471496309692</v>
      </c>
      <c r="I35" s="17" t="str">
        <f t="shared" si="1"/>
        <v/>
      </c>
      <c r="J35" s="17">
        <v>63612.471496309692</v>
      </c>
      <c r="K35" s="17">
        <f t="shared" si="2"/>
        <v>63612.471496309692</v>
      </c>
      <c r="L35" s="17" t="str">
        <f t="shared" si="3"/>
        <v/>
      </c>
    </row>
    <row r="36" spans="6:12" x14ac:dyDescent="0.25">
      <c r="F36" s="15">
        <f>Payments!B42</f>
        <v>67.833333333333329</v>
      </c>
      <c r="G36" s="17">
        <v>63638.358321048254</v>
      </c>
      <c r="H36" s="17">
        <f t="shared" si="0"/>
        <v>63638.358321048254</v>
      </c>
      <c r="I36" s="17" t="str">
        <f t="shared" si="1"/>
        <v/>
      </c>
      <c r="J36" s="17">
        <v>63638.358321048261</v>
      </c>
      <c r="K36" s="17">
        <f t="shared" si="2"/>
        <v>63638.358321048261</v>
      </c>
      <c r="L36" s="17" t="str">
        <f t="shared" si="3"/>
        <v/>
      </c>
    </row>
    <row r="37" spans="6:12" x14ac:dyDescent="0.25">
      <c r="F37" s="15">
        <f>Payments!B43</f>
        <v>67.916666666666671</v>
      </c>
      <c r="G37" s="17">
        <v>63662.388203960902</v>
      </c>
      <c r="H37" s="17">
        <f t="shared" si="0"/>
        <v>63662.388203960902</v>
      </c>
      <c r="I37" s="17" t="str">
        <f t="shared" si="1"/>
        <v/>
      </c>
      <c r="J37" s="17">
        <v>63662.388203960872</v>
      </c>
      <c r="K37" s="17">
        <f t="shared" si="2"/>
        <v>63662.388203960872</v>
      </c>
      <c r="L37" s="17" t="str">
        <f t="shared" si="3"/>
        <v/>
      </c>
    </row>
    <row r="38" spans="6:12" x14ac:dyDescent="0.25">
      <c r="F38" s="15">
        <f>Payments!B44</f>
        <v>68</v>
      </c>
      <c r="G38" s="17">
        <v>63684.573465404479</v>
      </c>
      <c r="H38" s="17">
        <f t="shared" si="0"/>
        <v>63684.573465404479</v>
      </c>
      <c r="I38" s="17" t="str">
        <f t="shared" si="1"/>
        <v/>
      </c>
      <c r="J38" s="17">
        <v>63684.573465404479</v>
      </c>
      <c r="K38" s="17">
        <f t="shared" si="2"/>
        <v>63684.573465404479</v>
      </c>
      <c r="L38" s="17" t="str">
        <f t="shared" si="3"/>
        <v/>
      </c>
    </row>
    <row r="39" spans="6:12" x14ac:dyDescent="0.25">
      <c r="F39" s="15">
        <f>Payments!B45</f>
        <v>68.083333333333329</v>
      </c>
      <c r="G39" s="17">
        <v>63704.926368159591</v>
      </c>
      <c r="H39" s="17">
        <f t="shared" si="0"/>
        <v>63704.926368159591</v>
      </c>
      <c r="I39" s="17" t="str">
        <f t="shared" si="1"/>
        <v/>
      </c>
      <c r="J39" s="17">
        <v>63704.926368159613</v>
      </c>
      <c r="K39" s="17">
        <f t="shared" si="2"/>
        <v>63704.926368159613</v>
      </c>
      <c r="L39" s="17" t="str">
        <f t="shared" si="3"/>
        <v/>
      </c>
    </row>
    <row r="40" spans="6:12" x14ac:dyDescent="0.25">
      <c r="F40" s="15">
        <f>Payments!B46</f>
        <v>68.166666666666671</v>
      </c>
      <c r="G40" s="17">
        <v>63723.486900857111</v>
      </c>
      <c r="H40" s="17">
        <f t="shared" si="0"/>
        <v>63723.486900857111</v>
      </c>
      <c r="I40" s="17" t="str">
        <f t="shared" si="1"/>
        <v/>
      </c>
      <c r="J40" s="17">
        <v>63723.486900857111</v>
      </c>
      <c r="K40" s="17">
        <f t="shared" si="2"/>
        <v>63723.486900857111</v>
      </c>
      <c r="L40" s="17" t="str">
        <f t="shared" si="3"/>
        <v/>
      </c>
    </row>
    <row r="41" spans="6:12" x14ac:dyDescent="0.25">
      <c r="F41" s="15">
        <f>Payments!B47</f>
        <v>68.25</v>
      </c>
      <c r="G41" s="17">
        <v>63740.267481683419</v>
      </c>
      <c r="H41" s="17">
        <f t="shared" si="0"/>
        <v>63740.267481683419</v>
      </c>
      <c r="I41" s="17" t="str">
        <f t="shared" si="1"/>
        <v/>
      </c>
      <c r="J41" s="17">
        <v>63740.267481683419</v>
      </c>
      <c r="K41" s="17">
        <f t="shared" si="2"/>
        <v>63740.267481683419</v>
      </c>
      <c r="L41" s="17" t="str">
        <f t="shared" si="3"/>
        <v/>
      </c>
    </row>
    <row r="42" spans="6:12" x14ac:dyDescent="0.25">
      <c r="F42" s="15">
        <f>Payments!B48</f>
        <v>68.333333333333329</v>
      </c>
      <c r="G42" s="17">
        <v>63755.280469770303</v>
      </c>
      <c r="H42" s="17">
        <f t="shared" si="0"/>
        <v>63755.280469770303</v>
      </c>
      <c r="I42" s="17" t="str">
        <f t="shared" si="1"/>
        <v/>
      </c>
      <c r="J42" s="17">
        <v>63755.28046977031</v>
      </c>
      <c r="K42" s="17">
        <f t="shared" si="2"/>
        <v>63755.28046977031</v>
      </c>
      <c r="L42" s="17" t="str">
        <f t="shared" si="3"/>
        <v/>
      </c>
    </row>
    <row r="43" spans="6:12" x14ac:dyDescent="0.25">
      <c r="F43" s="15">
        <f>Payments!B49</f>
        <v>68.416666666666671</v>
      </c>
      <c r="G43" s="17">
        <v>63768.538165432066</v>
      </c>
      <c r="H43" s="17">
        <f t="shared" si="0"/>
        <v>63768.538165432066</v>
      </c>
      <c r="I43" s="17" t="str">
        <f t="shared" si="1"/>
        <v/>
      </c>
      <c r="J43" s="17">
        <v>63768.538165432052</v>
      </c>
      <c r="K43" s="17">
        <f t="shared" si="2"/>
        <v>63768.538165432052</v>
      </c>
      <c r="L43" s="17" t="str">
        <f t="shared" si="3"/>
        <v/>
      </c>
    </row>
    <row r="44" spans="6:12" x14ac:dyDescent="0.25">
      <c r="F44" s="15">
        <f>Payments!B50</f>
        <v>68.5</v>
      </c>
      <c r="G44" s="17">
        <v>63780.05281040143</v>
      </c>
      <c r="H44" s="17">
        <f t="shared" si="0"/>
        <v>63780.05281040143</v>
      </c>
      <c r="I44" s="17" t="str">
        <f t="shared" si="1"/>
        <v/>
      </c>
      <c r="J44" s="17">
        <v>63780.052810401437</v>
      </c>
      <c r="K44" s="17">
        <f t="shared" si="2"/>
        <v>63780.052810401437</v>
      </c>
      <c r="L44" s="17" t="str">
        <f t="shared" si="3"/>
        <v/>
      </c>
    </row>
    <row r="45" spans="6:12" x14ac:dyDescent="0.25">
      <c r="F45" s="15">
        <f>Payments!B51</f>
        <v>68.583333333333329</v>
      </c>
      <c r="G45" s="17">
        <v>63789.836588065256</v>
      </c>
      <c r="H45" s="17">
        <f t="shared" si="0"/>
        <v>63789.836588065256</v>
      </c>
      <c r="I45" s="17" t="str">
        <f t="shared" si="1"/>
        <v/>
      </c>
      <c r="J45" s="17">
        <v>63789.836588065285</v>
      </c>
      <c r="K45" s="17">
        <f t="shared" si="2"/>
        <v>63789.836588065285</v>
      </c>
      <c r="L45" s="17" t="str">
        <f t="shared" si="3"/>
        <v/>
      </c>
    </row>
    <row r="46" spans="6:12" x14ac:dyDescent="0.25">
      <c r="F46" s="15">
        <f>Payments!B52</f>
        <v>68.666666666666671</v>
      </c>
      <c r="G46" s="17">
        <v>63797.901623698897</v>
      </c>
      <c r="H46" s="17">
        <f t="shared" si="0"/>
        <v>63797.901623698897</v>
      </c>
      <c r="I46" s="17" t="str">
        <f t="shared" si="1"/>
        <v/>
      </c>
      <c r="J46" s="17">
        <v>63797.901623698883</v>
      </c>
      <c r="K46" s="17">
        <f t="shared" si="2"/>
        <v>63797.901623698883</v>
      </c>
      <c r="L46" s="17" t="str">
        <f t="shared" si="3"/>
        <v/>
      </c>
    </row>
    <row r="47" spans="6:12" x14ac:dyDescent="0.25">
      <c r="F47" s="15">
        <f>Payments!B53</f>
        <v>68.75</v>
      </c>
      <c r="G47" s="17">
        <v>63804.259984699536</v>
      </c>
      <c r="H47" s="17">
        <f t="shared" si="0"/>
        <v>63804.259984699536</v>
      </c>
      <c r="I47" s="17" t="str">
        <f t="shared" si="1"/>
        <v/>
      </c>
      <c r="J47" s="17">
        <v>63804.259984699544</v>
      </c>
      <c r="K47" s="17">
        <f t="shared" si="2"/>
        <v>63804.259984699544</v>
      </c>
      <c r="L47" s="17" t="str">
        <f t="shared" si="3"/>
        <v/>
      </c>
    </row>
    <row r="48" spans="6:12" x14ac:dyDescent="0.25">
      <c r="F48" s="15">
        <f>Payments!B54</f>
        <v>68.833333333333329</v>
      </c>
      <c r="G48" s="17">
        <v>63808.923680819455</v>
      </c>
      <c r="H48" s="17">
        <f t="shared" si="0"/>
        <v>63808.923680819455</v>
      </c>
      <c r="I48" s="17" t="str">
        <f t="shared" si="1"/>
        <v/>
      </c>
      <c r="J48" s="17">
        <v>63808.923680819484</v>
      </c>
      <c r="K48" s="17">
        <f t="shared" si="2"/>
        <v>63808.923680819484</v>
      </c>
      <c r="L48" s="17" t="str">
        <f t="shared" si="3"/>
        <v/>
      </c>
    </row>
    <row r="49" spans="6:12" x14ac:dyDescent="0.25">
      <c r="F49" s="15">
        <f>Payments!B55</f>
        <v>68.916666666666671</v>
      </c>
      <c r="G49" s="17">
        <v>63811.904664397691</v>
      </c>
      <c r="H49" s="17">
        <f t="shared" si="0"/>
        <v>63811.904664397691</v>
      </c>
      <c r="I49" s="17" t="str">
        <f t="shared" si="1"/>
        <v/>
      </c>
      <c r="J49" s="17">
        <v>63811.904664397676</v>
      </c>
      <c r="K49" s="17">
        <f t="shared" si="2"/>
        <v>63811.904664397676</v>
      </c>
      <c r="L49" s="17" t="str">
        <f t="shared" si="3"/>
        <v/>
      </c>
    </row>
    <row r="50" spans="6:12" x14ac:dyDescent="0.25">
      <c r="F50" s="15">
        <f>Payments!B56</f>
        <v>69</v>
      </c>
      <c r="G50" s="17">
        <v>63813.214830591067</v>
      </c>
      <c r="H50" s="17" t="str">
        <f t="shared" si="0"/>
        <v/>
      </c>
      <c r="I50" s="17">
        <f t="shared" si="1"/>
        <v>63813.214830591067</v>
      </c>
      <c r="J50" s="17">
        <v>63813.214830591067</v>
      </c>
      <c r="K50" s="17" t="str">
        <f t="shared" si="2"/>
        <v/>
      </c>
      <c r="L50" s="17">
        <f t="shared" si="3"/>
        <v>63813.214830591067</v>
      </c>
    </row>
    <row r="51" spans="6:12" x14ac:dyDescent="0.25">
      <c r="F51" s="15">
        <f>Payments!B57</f>
        <v>69.083333333333329</v>
      </c>
      <c r="G51" s="17">
        <v>63812.866017604552</v>
      </c>
      <c r="H51" s="17">
        <f t="shared" si="0"/>
        <v>63812.866017604552</v>
      </c>
      <c r="I51" s="17" t="str">
        <f t="shared" si="1"/>
        <v/>
      </c>
      <c r="J51" s="17">
        <v>63812.866017604581</v>
      </c>
      <c r="K51" s="17">
        <f t="shared" si="2"/>
        <v>63812.866017604581</v>
      </c>
      <c r="L51" s="17" t="str">
        <f t="shared" si="3"/>
        <v/>
      </c>
    </row>
    <row r="52" spans="6:12" x14ac:dyDescent="0.25">
      <c r="F52" s="15">
        <f>Payments!B58</f>
        <v>69.166666666666671</v>
      </c>
      <c r="G52" s="17">
        <v>63810.900806378646</v>
      </c>
      <c r="H52" s="17">
        <f t="shared" si="0"/>
        <v>63810.900806378646</v>
      </c>
      <c r="I52" s="17" t="str">
        <f t="shared" si="1"/>
        <v/>
      </c>
      <c r="J52" s="17">
        <v>63810.900806378631</v>
      </c>
      <c r="K52" s="17">
        <f t="shared" si="2"/>
        <v>63810.900806378631</v>
      </c>
      <c r="L52" s="17" t="str">
        <f t="shared" si="3"/>
        <v/>
      </c>
    </row>
    <row r="53" spans="6:12" x14ac:dyDescent="0.25">
      <c r="F53" s="15">
        <f>Payments!B59</f>
        <v>69.25</v>
      </c>
      <c r="G53" s="17">
        <v>63807.331196110637</v>
      </c>
      <c r="H53" s="17">
        <f t="shared" si="0"/>
        <v>63807.331196110637</v>
      </c>
      <c r="I53" s="17" t="str">
        <f t="shared" si="1"/>
        <v/>
      </c>
      <c r="J53" s="17">
        <v>63807.331196110637</v>
      </c>
      <c r="K53" s="17">
        <f t="shared" si="2"/>
        <v>63807.331196110637</v>
      </c>
      <c r="L53" s="17" t="str">
        <f t="shared" si="3"/>
        <v/>
      </c>
    </row>
    <row r="54" spans="6:12" x14ac:dyDescent="0.25">
      <c r="F54" s="15">
        <f>Payments!B60</f>
        <v>69.333333333333329</v>
      </c>
      <c r="G54" s="17">
        <v>63802.169127498499</v>
      </c>
      <c r="H54" s="17">
        <f t="shared" si="0"/>
        <v>63802.169127498499</v>
      </c>
      <c r="I54" s="17" t="str">
        <f t="shared" si="1"/>
        <v/>
      </c>
      <c r="J54" s="17">
        <v>63802.169127498513</v>
      </c>
      <c r="K54" s="17">
        <f t="shared" si="2"/>
        <v>63802.169127498513</v>
      </c>
      <c r="L54" s="17" t="str">
        <f t="shared" si="3"/>
        <v/>
      </c>
    </row>
    <row r="55" spans="6:12" x14ac:dyDescent="0.25">
      <c r="F55" s="15">
        <f>Payments!B61</f>
        <v>69.416666666666671</v>
      </c>
      <c r="G55" s="17">
        <v>63795.426482978655</v>
      </c>
      <c r="H55" s="17">
        <f t="shared" si="0"/>
        <v>63795.426482978655</v>
      </c>
      <c r="I55" s="17" t="str">
        <f t="shared" si="1"/>
        <v/>
      </c>
      <c r="J55" s="17">
        <v>63795.426482978641</v>
      </c>
      <c r="K55" s="17">
        <f t="shared" si="2"/>
        <v>63795.426482978641</v>
      </c>
      <c r="L55" s="17" t="str">
        <f t="shared" si="3"/>
        <v/>
      </c>
    </row>
    <row r="56" spans="6:12" x14ac:dyDescent="0.25">
      <c r="F56" s="15">
        <f>Payments!B62</f>
        <v>69.5</v>
      </c>
      <c r="G56" s="17">
        <v>63787.115086962847</v>
      </c>
      <c r="H56" s="17">
        <f t="shared" si="0"/>
        <v>63787.115086962847</v>
      </c>
      <c r="I56" s="17" t="str">
        <f t="shared" si="1"/>
        <v/>
      </c>
      <c r="J56" s="17">
        <v>63787.115086962855</v>
      </c>
      <c r="K56" s="17">
        <f t="shared" si="2"/>
        <v>63787.115086962855</v>
      </c>
      <c r="L56" s="17" t="str">
        <f t="shared" si="3"/>
        <v/>
      </c>
    </row>
    <row r="57" spans="6:12" x14ac:dyDescent="0.25">
      <c r="F57" s="15">
        <f>Payments!B63</f>
        <v>69.583333333333329</v>
      </c>
      <c r="G57" s="17">
        <v>63777.246706074729</v>
      </c>
      <c r="H57" s="17">
        <f t="shared" si="0"/>
        <v>63777.246706074729</v>
      </c>
      <c r="I57" s="17" t="str">
        <f t="shared" si="1"/>
        <v/>
      </c>
      <c r="J57" s="17">
        <v>63777.246706074744</v>
      </c>
      <c r="K57" s="17">
        <f t="shared" si="2"/>
        <v>63777.246706074744</v>
      </c>
      <c r="L57" s="17" t="str">
        <f t="shared" si="3"/>
        <v/>
      </c>
    </row>
    <row r="58" spans="6:12" x14ac:dyDescent="0.25">
      <c r="F58" s="15">
        <f>Payments!B64</f>
        <v>69.666666666666671</v>
      </c>
      <c r="G58" s="17">
        <v>63765.833049385001</v>
      </c>
      <c r="H58" s="17">
        <f t="shared" si="0"/>
        <v>63765.833049385001</v>
      </c>
      <c r="I58" s="17" t="str">
        <f t="shared" si="1"/>
        <v/>
      </c>
      <c r="J58" s="17">
        <v>63765.833049384979</v>
      </c>
      <c r="K58" s="17">
        <f t="shared" si="2"/>
        <v>63765.833049384979</v>
      </c>
      <c r="L58" s="17" t="str">
        <f t="shared" si="3"/>
        <v/>
      </c>
    </row>
    <row r="59" spans="6:12" x14ac:dyDescent="0.25">
      <c r="F59" s="15">
        <f>Payments!B65</f>
        <v>69.75</v>
      </c>
      <c r="G59" s="17">
        <v>63752.885768645778</v>
      </c>
      <c r="H59" s="17">
        <f t="shared" si="0"/>
        <v>63752.885768645778</v>
      </c>
      <c r="I59" s="17" t="str">
        <f t="shared" si="1"/>
        <v/>
      </c>
      <c r="J59" s="17">
        <v>63752.88576864577</v>
      </c>
      <c r="K59" s="17">
        <f t="shared" si="2"/>
        <v>63752.88576864577</v>
      </c>
      <c r="L59" s="17" t="str">
        <f t="shared" si="3"/>
        <v/>
      </c>
    </row>
    <row r="60" spans="6:12" x14ac:dyDescent="0.25">
      <c r="F60" s="15">
        <f>Payments!B66</f>
        <v>69.833333333333329</v>
      </c>
      <c r="G60" s="17">
        <v>63738.416458524451</v>
      </c>
      <c r="H60" s="17">
        <f t="shared" si="0"/>
        <v>63738.416458524451</v>
      </c>
      <c r="I60" s="17" t="str">
        <f t="shared" si="1"/>
        <v/>
      </c>
      <c r="J60" s="17">
        <v>63738.416458524465</v>
      </c>
      <c r="K60" s="17">
        <f t="shared" si="2"/>
        <v>63738.416458524465</v>
      </c>
      <c r="L60" s="17" t="str">
        <f t="shared" si="3"/>
        <v/>
      </c>
    </row>
    <row r="61" spans="6:12" x14ac:dyDescent="0.25">
      <c r="F61" s="15">
        <f>Payments!B67</f>
        <v>69.916666666666671</v>
      </c>
      <c r="G61" s="17">
        <v>63722.436656836398</v>
      </c>
      <c r="H61" s="17">
        <f t="shared" si="0"/>
        <v>63722.436656836398</v>
      </c>
      <c r="I61" s="17" t="str">
        <f t="shared" si="1"/>
        <v/>
      </c>
      <c r="J61" s="17">
        <v>63722.436656836391</v>
      </c>
      <c r="K61" s="17">
        <f t="shared" si="2"/>
        <v>63722.436656836391</v>
      </c>
      <c r="L61" s="17" t="str">
        <f t="shared" si="3"/>
        <v/>
      </c>
    </row>
    <row r="62" spans="6:12" x14ac:dyDescent="0.25">
      <c r="F62" s="15">
        <f>Payments!B68</f>
        <v>70</v>
      </c>
      <c r="G62" s="17">
        <v>63704.957844776625</v>
      </c>
      <c r="H62" s="17">
        <f t="shared" si="0"/>
        <v>63704.957844776625</v>
      </c>
      <c r="I62" s="17" t="str">
        <f t="shared" si="1"/>
        <v/>
      </c>
      <c r="J62" s="17">
        <v>63704.957844776633</v>
      </c>
      <c r="K62" s="17">
        <f t="shared" si="2"/>
        <v>63704.957844776633</v>
      </c>
      <c r="L62" s="17" t="str">
        <f t="shared" si="3"/>
        <v/>
      </c>
    </row>
    <row r="63" spans="6:12" x14ac:dyDescent="0.25">
      <c r="F63" s="15">
        <f>Payments!B69</f>
        <v>70.083333333333329</v>
      </c>
      <c r="G63" s="17">
        <v>63406.257956168134</v>
      </c>
      <c r="H63" s="17">
        <f t="shared" si="0"/>
        <v>63406.257956168134</v>
      </c>
      <c r="I63" s="17" t="str">
        <f t="shared" si="1"/>
        <v/>
      </c>
      <c r="J63" s="17">
        <v>63406.257956168149</v>
      </c>
      <c r="K63" s="17">
        <f t="shared" si="2"/>
        <v>63406.257956168149</v>
      </c>
      <c r="L63" s="17" t="str">
        <f t="shared" si="3"/>
        <v/>
      </c>
    </row>
    <row r="64" spans="6:12" x14ac:dyDescent="0.25">
      <c r="F64" s="15">
        <f>Payments!B70</f>
        <v>70.166666666666671</v>
      </c>
      <c r="G64" s="17">
        <v>63108.740969775768</v>
      </c>
      <c r="H64" s="17">
        <f t="shared" si="0"/>
        <v>63108.740969775768</v>
      </c>
      <c r="I64" s="17" t="str">
        <f t="shared" si="1"/>
        <v/>
      </c>
      <c r="J64" s="17">
        <v>63108.740969775783</v>
      </c>
      <c r="K64" s="17">
        <f t="shared" si="2"/>
        <v>63108.740969775783</v>
      </c>
      <c r="L64" s="17" t="str">
        <f t="shared" si="3"/>
        <v/>
      </c>
    </row>
    <row r="65" spans="6:12" x14ac:dyDescent="0.25">
      <c r="F65" s="15">
        <f>Payments!B71</f>
        <v>70.25</v>
      </c>
      <c r="G65" s="17">
        <v>62812.40287315163</v>
      </c>
      <c r="H65" s="17">
        <f t="shared" si="0"/>
        <v>62812.40287315163</v>
      </c>
      <c r="I65" s="17" t="str">
        <f t="shared" si="1"/>
        <v/>
      </c>
      <c r="J65" s="17">
        <v>62812.402873151637</v>
      </c>
      <c r="K65" s="17">
        <f t="shared" si="2"/>
        <v>62812.402873151637</v>
      </c>
      <c r="L65" s="17" t="str">
        <f t="shared" si="3"/>
        <v/>
      </c>
    </row>
    <row r="66" spans="6:12" x14ac:dyDescent="0.25">
      <c r="F66" s="15">
        <f>Payments!B72</f>
        <v>70.333333333333329</v>
      </c>
      <c r="G66" s="17">
        <v>62517.239666431044</v>
      </c>
      <c r="H66" s="17">
        <f t="shared" si="0"/>
        <v>62517.239666431044</v>
      </c>
      <c r="I66" s="17" t="str">
        <f t="shared" si="1"/>
        <v/>
      </c>
      <c r="J66" s="17">
        <v>62517.239666431058</v>
      </c>
      <c r="K66" s="17">
        <f t="shared" si="2"/>
        <v>62517.239666431058</v>
      </c>
      <c r="L66" s="17" t="str">
        <f t="shared" si="3"/>
        <v/>
      </c>
    </row>
    <row r="67" spans="6:12" x14ac:dyDescent="0.25">
      <c r="F67" s="15">
        <f>Payments!B73</f>
        <v>70.416666666666671</v>
      </c>
      <c r="G67" s="17">
        <v>62223.247362294962</v>
      </c>
      <c r="H67" s="17">
        <f t="shared" ref="H67:H122" si="6">IF(G67=MAX($G$2:$G$122),"",G67)</f>
        <v>62223.247362294962</v>
      </c>
      <c r="I67" s="17" t="str">
        <f t="shared" ref="I67:I122" si="7">IF(G67=MAX($G$2:$G$122),G67,"")</f>
        <v/>
      </c>
      <c r="J67" s="17">
        <v>62223.247362294976</v>
      </c>
      <c r="K67" s="17">
        <f t="shared" ref="K67:K122" si="8">IF(J67=MAX(J$2:J$122),"",J67)</f>
        <v>62223.247362294976</v>
      </c>
      <c r="L67" s="17" t="str">
        <f t="shared" ref="L67:L122" si="9">IF(J67=MAX(J$2:J$128),J67,"")</f>
        <v/>
      </c>
    </row>
    <row r="68" spans="6:12" x14ac:dyDescent="0.25">
      <c r="F68" s="15">
        <f>Payments!B74</f>
        <v>70.5</v>
      </c>
      <c r="G68" s="17">
        <v>61930.421985932429</v>
      </c>
      <c r="H68" s="17">
        <f t="shared" si="6"/>
        <v>61930.421985932429</v>
      </c>
      <c r="I68" s="17" t="str">
        <f t="shared" si="7"/>
        <v/>
      </c>
      <c r="J68" s="17">
        <v>61930.421985932444</v>
      </c>
      <c r="K68" s="17">
        <f t="shared" si="8"/>
        <v>61930.421985932444</v>
      </c>
      <c r="L68" s="17" t="str">
        <f t="shared" si="9"/>
        <v/>
      </c>
    </row>
    <row r="69" spans="6:12" x14ac:dyDescent="0.25">
      <c r="F69" s="15">
        <f>Payments!B75</f>
        <v>70.583333333333329</v>
      </c>
      <c r="G69" s="17">
        <v>61638.759575003154</v>
      </c>
      <c r="H69" s="17">
        <f t="shared" si="6"/>
        <v>61638.759575003154</v>
      </c>
      <c r="I69" s="17" t="str">
        <f t="shared" si="7"/>
        <v/>
      </c>
      <c r="J69" s="17">
        <v>61638.759575003161</v>
      </c>
      <c r="K69" s="17">
        <f t="shared" si="8"/>
        <v>61638.759575003161</v>
      </c>
      <c r="L69" s="17" t="str">
        <f t="shared" si="9"/>
        <v/>
      </c>
    </row>
    <row r="70" spans="6:12" x14ac:dyDescent="0.25">
      <c r="F70" s="15">
        <f>Payments!B76</f>
        <v>70.666666666666671</v>
      </c>
      <c r="G70" s="17">
        <v>61348.256179600219</v>
      </c>
      <c r="H70" s="17">
        <f t="shared" si="6"/>
        <v>61348.256179600219</v>
      </c>
      <c r="I70" s="17" t="str">
        <f t="shared" si="7"/>
        <v/>
      </c>
      <c r="J70" s="17">
        <v>61348.256179600234</v>
      </c>
      <c r="K70" s="17">
        <f t="shared" si="8"/>
        <v>61348.256179600234</v>
      </c>
      <c r="L70" s="17" t="str">
        <f t="shared" si="9"/>
        <v/>
      </c>
    </row>
    <row r="71" spans="6:12" x14ac:dyDescent="0.25">
      <c r="F71" s="15">
        <f>Payments!B77</f>
        <v>70.75</v>
      </c>
      <c r="G71" s="17">
        <v>61058.907862212902</v>
      </c>
      <c r="H71" s="17">
        <f t="shared" si="6"/>
        <v>61058.907862212902</v>
      </c>
      <c r="I71" s="17" t="str">
        <f t="shared" si="7"/>
        <v/>
      </c>
      <c r="J71" s="17">
        <v>61058.907862212916</v>
      </c>
      <c r="K71" s="17">
        <f t="shared" si="8"/>
        <v>61058.907862212916</v>
      </c>
      <c r="L71" s="17" t="str">
        <f t="shared" si="9"/>
        <v/>
      </c>
    </row>
    <row r="72" spans="6:12" x14ac:dyDescent="0.25">
      <c r="F72" s="15">
        <f>Payments!B78</f>
        <v>70.833333333333329</v>
      </c>
      <c r="G72" s="17">
        <v>60770.710697689574</v>
      </c>
      <c r="H72" s="17">
        <f t="shared" si="6"/>
        <v>60770.710697689574</v>
      </c>
      <c r="I72" s="17" t="str">
        <f t="shared" si="7"/>
        <v/>
      </c>
      <c r="J72" s="17">
        <v>60770.710697689581</v>
      </c>
      <c r="K72" s="17">
        <f t="shared" si="8"/>
        <v>60770.710697689581</v>
      </c>
      <c r="L72" s="17" t="str">
        <f t="shared" si="9"/>
        <v/>
      </c>
    </row>
    <row r="73" spans="6:12" x14ac:dyDescent="0.25">
      <c r="F73" s="15">
        <f>Payments!B79</f>
        <v>70.916666666666671</v>
      </c>
      <c r="G73" s="17">
        <v>60483.660773200696</v>
      </c>
      <c r="H73" s="17">
        <f t="shared" si="6"/>
        <v>60483.660773200696</v>
      </c>
      <c r="I73" s="17" t="str">
        <f t="shared" si="7"/>
        <v/>
      </c>
      <c r="J73" s="17">
        <v>60483.660773200711</v>
      </c>
      <c r="K73" s="17">
        <f t="shared" si="8"/>
        <v>60483.660773200711</v>
      </c>
      <c r="L73" s="17" t="str">
        <f t="shared" si="9"/>
        <v/>
      </c>
    </row>
    <row r="74" spans="6:12" x14ac:dyDescent="0.25">
      <c r="F74" s="15">
        <f>Payments!B80</f>
        <v>71</v>
      </c>
      <c r="G74" s="17">
        <v>60197.754188202016</v>
      </c>
      <c r="H74" s="17">
        <f t="shared" si="6"/>
        <v>60197.754188202016</v>
      </c>
      <c r="I74" s="17" t="str">
        <f t="shared" si="7"/>
        <v/>
      </c>
      <c r="J74" s="17">
        <v>60197.75418820203</v>
      </c>
      <c r="K74" s="17">
        <f t="shared" si="8"/>
        <v>60197.75418820203</v>
      </c>
      <c r="L74" s="17" t="str">
        <f t="shared" si="9"/>
        <v/>
      </c>
    </row>
    <row r="75" spans="6:12" x14ac:dyDescent="0.25">
      <c r="F75" s="15">
        <f>Payments!B81</f>
        <v>71.083333333333329</v>
      </c>
      <c r="G75" s="17">
        <v>59912.987054397701</v>
      </c>
      <c r="H75" s="17">
        <f t="shared" si="6"/>
        <v>59912.987054397701</v>
      </c>
      <c r="I75" s="17" t="str">
        <f t="shared" si="7"/>
        <v/>
      </c>
      <c r="J75" s="17">
        <v>59912.987054397716</v>
      </c>
      <c r="K75" s="17">
        <f t="shared" si="8"/>
        <v>59912.987054397716</v>
      </c>
      <c r="L75" s="17" t="str">
        <f t="shared" si="9"/>
        <v/>
      </c>
    </row>
    <row r="76" spans="6:12" x14ac:dyDescent="0.25">
      <c r="F76" s="15">
        <f>Payments!B82</f>
        <v>71.166666666666671</v>
      </c>
      <c r="G76" s="17">
        <v>59629.390446097663</v>
      </c>
      <c r="H76" s="17">
        <f t="shared" si="6"/>
        <v>59629.390446097663</v>
      </c>
      <c r="I76" s="17" t="str">
        <f t="shared" si="7"/>
        <v/>
      </c>
      <c r="J76" s="17">
        <v>59629.390446097677</v>
      </c>
      <c r="K76" s="17">
        <f t="shared" si="8"/>
        <v>59629.390446097677</v>
      </c>
      <c r="L76" s="17" t="str">
        <f t="shared" si="9"/>
        <v/>
      </c>
    </row>
    <row r="77" spans="6:12" x14ac:dyDescent="0.25">
      <c r="F77" s="15">
        <f>Payments!B83</f>
        <v>71.25</v>
      </c>
      <c r="G77" s="17">
        <v>59346.960327423105</v>
      </c>
      <c r="H77" s="17">
        <f t="shared" si="6"/>
        <v>59346.960327423105</v>
      </c>
      <c r="I77" s="17" t="str">
        <f t="shared" si="7"/>
        <v/>
      </c>
      <c r="J77" s="17">
        <v>59346.960327423112</v>
      </c>
      <c r="K77" s="17">
        <f t="shared" si="8"/>
        <v>59346.960327423112</v>
      </c>
      <c r="L77" s="17" t="str">
        <f t="shared" si="9"/>
        <v/>
      </c>
    </row>
    <row r="78" spans="6:12" x14ac:dyDescent="0.25">
      <c r="F78" s="15">
        <f>Payments!B84</f>
        <v>71.333333333333329</v>
      </c>
      <c r="G78" s="17">
        <v>59065.692675268649</v>
      </c>
      <c r="H78" s="17">
        <f t="shared" si="6"/>
        <v>59065.692675268649</v>
      </c>
      <c r="I78" s="17" t="str">
        <f t="shared" si="7"/>
        <v/>
      </c>
      <c r="J78" s="17">
        <v>59065.692675268656</v>
      </c>
      <c r="K78" s="17">
        <f t="shared" si="8"/>
        <v>59065.692675268656</v>
      </c>
      <c r="L78" s="17" t="str">
        <f t="shared" si="9"/>
        <v/>
      </c>
    </row>
    <row r="79" spans="6:12" x14ac:dyDescent="0.25">
      <c r="F79" s="15">
        <f>Payments!B85</f>
        <v>71.416666666666671</v>
      </c>
      <c r="G79" s="17">
        <v>58785.583479263965</v>
      </c>
      <c r="H79" s="17">
        <f t="shared" si="6"/>
        <v>58785.583479263965</v>
      </c>
      <c r="I79" s="17" t="str">
        <f t="shared" si="7"/>
        <v/>
      </c>
      <c r="J79" s="17">
        <v>58785.58347926398</v>
      </c>
      <c r="K79" s="17">
        <f t="shared" si="8"/>
        <v>58785.58347926398</v>
      </c>
      <c r="L79" s="17" t="str">
        <f t="shared" si="9"/>
        <v/>
      </c>
    </row>
    <row r="80" spans="6:12" x14ac:dyDescent="0.25">
      <c r="F80" s="15">
        <f>Payments!B86</f>
        <v>71.5</v>
      </c>
      <c r="G80" s="17">
        <v>58506.628741735432</v>
      </c>
      <c r="H80" s="17">
        <f t="shared" si="6"/>
        <v>58506.628741735432</v>
      </c>
      <c r="I80" s="17" t="str">
        <f t="shared" si="7"/>
        <v/>
      </c>
      <c r="J80" s="17">
        <v>58506.62874173544</v>
      </c>
      <c r="K80" s="17">
        <f t="shared" si="8"/>
        <v>58506.62874173544</v>
      </c>
      <c r="L80" s="17" t="str">
        <f t="shared" si="9"/>
        <v/>
      </c>
    </row>
    <row r="81" spans="6:12" x14ac:dyDescent="0.25">
      <c r="F81" s="15">
        <f>Payments!B87</f>
        <v>71.583333333333329</v>
      </c>
      <c r="G81" s="17">
        <v>58228.824477667891</v>
      </c>
      <c r="H81" s="17">
        <f t="shared" si="6"/>
        <v>58228.824477667891</v>
      </c>
      <c r="I81" s="17" t="str">
        <f t="shared" si="7"/>
        <v/>
      </c>
      <c r="J81" s="17">
        <v>58228.824477667906</v>
      </c>
      <c r="K81" s="17">
        <f t="shared" si="8"/>
        <v>58228.824477667906</v>
      </c>
      <c r="L81" s="17" t="str">
        <f t="shared" si="9"/>
        <v/>
      </c>
    </row>
    <row r="82" spans="6:12" x14ac:dyDescent="0.25">
      <c r="F82" s="15">
        <f>Payments!B88</f>
        <v>71.666666666666671</v>
      </c>
      <c r="G82" s="17">
        <v>57952.166714666651</v>
      </c>
      <c r="H82" s="17">
        <f t="shared" si="6"/>
        <v>57952.166714666651</v>
      </c>
      <c r="I82" s="17" t="str">
        <f t="shared" si="7"/>
        <v/>
      </c>
      <c r="J82" s="17">
        <v>57952.166714666659</v>
      </c>
      <c r="K82" s="17">
        <f t="shared" si="8"/>
        <v>57952.166714666659</v>
      </c>
      <c r="L82" s="17" t="str">
        <f t="shared" si="9"/>
        <v/>
      </c>
    </row>
    <row r="83" spans="6:12" x14ac:dyDescent="0.25">
      <c r="F83" s="15">
        <f>Payments!B89</f>
        <v>71.75</v>
      </c>
      <c r="G83" s="17">
        <v>57676.651492919424</v>
      </c>
      <c r="H83" s="17">
        <f t="shared" si="6"/>
        <v>57676.651492919424</v>
      </c>
      <c r="I83" s="17" t="str">
        <f t="shared" si="7"/>
        <v/>
      </c>
      <c r="J83" s="17">
        <v>57676.651492919438</v>
      </c>
      <c r="K83" s="17">
        <f t="shared" si="8"/>
        <v>57676.651492919438</v>
      </c>
      <c r="L83" s="17" t="str">
        <f t="shared" si="9"/>
        <v/>
      </c>
    </row>
    <row r="84" spans="6:12" x14ac:dyDescent="0.25">
      <c r="F84" s="15">
        <f>Payments!B90</f>
        <v>71.833333333333329</v>
      </c>
      <c r="G84" s="17">
        <v>57402.274865158513</v>
      </c>
      <c r="H84" s="17">
        <f t="shared" si="6"/>
        <v>57402.274865158513</v>
      </c>
      <c r="I84" s="17" t="str">
        <f t="shared" si="7"/>
        <v/>
      </c>
      <c r="J84" s="17">
        <v>57402.274865158528</v>
      </c>
      <c r="K84" s="17">
        <f t="shared" si="8"/>
        <v>57402.274865158528</v>
      </c>
      <c r="L84" s="17" t="str">
        <f t="shared" si="9"/>
        <v/>
      </c>
    </row>
    <row r="85" spans="6:12" x14ac:dyDescent="0.25">
      <c r="F85" s="15">
        <f>Payments!B91</f>
        <v>71.916666666666671</v>
      </c>
      <c r="G85" s="17">
        <v>57129.03289662303</v>
      </c>
      <c r="H85" s="17">
        <f t="shared" si="6"/>
        <v>57129.03289662303</v>
      </c>
      <c r="I85" s="17" t="str">
        <f t="shared" si="7"/>
        <v/>
      </c>
      <c r="J85" s="17">
        <v>57129.032896623037</v>
      </c>
      <c r="K85" s="17">
        <f t="shared" si="8"/>
        <v>57129.032896623037</v>
      </c>
      <c r="L85" s="17" t="str">
        <f t="shared" si="9"/>
        <v/>
      </c>
    </row>
    <row r="86" spans="6:12" x14ac:dyDescent="0.25">
      <c r="F86" s="15">
        <f>Payments!B92</f>
        <v>72</v>
      </c>
      <c r="G86" s="17">
        <v>56856.921665021247</v>
      </c>
      <c r="H86" s="17">
        <f t="shared" si="6"/>
        <v>56856.921665021247</v>
      </c>
      <c r="I86" s="17" t="str">
        <f t="shared" si="7"/>
        <v/>
      </c>
      <c r="J86" s="17">
        <v>56856.921665021255</v>
      </c>
      <c r="K86" s="17">
        <f t="shared" si="8"/>
        <v>56856.921665021255</v>
      </c>
      <c r="L86" s="17" t="str">
        <f t="shared" si="9"/>
        <v/>
      </c>
    </row>
    <row r="87" spans="6:12" x14ac:dyDescent="0.25">
      <c r="F87" s="15">
        <f>Payments!B93</f>
        <v>72.083333333333329</v>
      </c>
      <c r="G87" s="17">
        <v>56585.937260493061</v>
      </c>
      <c r="H87" s="17">
        <f t="shared" si="6"/>
        <v>56585.937260493061</v>
      </c>
      <c r="I87" s="17" t="str">
        <f t="shared" si="7"/>
        <v/>
      </c>
      <c r="J87" s="17">
        <v>56585.937260493076</v>
      </c>
      <c r="K87" s="17">
        <f t="shared" si="8"/>
        <v>56585.937260493076</v>
      </c>
      <c r="L87" s="17" t="str">
        <f t="shared" si="9"/>
        <v/>
      </c>
    </row>
    <row r="88" spans="6:12" x14ac:dyDescent="0.25">
      <c r="F88" s="15">
        <f>Payments!B94</f>
        <v>72.166666666666671</v>
      </c>
      <c r="G88" s="17">
        <v>56316.112051307151</v>
      </c>
      <c r="H88" s="17">
        <f t="shared" si="6"/>
        <v>56316.112051307151</v>
      </c>
      <c r="I88" s="17" t="str">
        <f t="shared" si="7"/>
        <v/>
      </c>
      <c r="J88" s="17">
        <v>56316.112051307166</v>
      </c>
      <c r="K88" s="17">
        <f t="shared" si="8"/>
        <v>56316.112051307166</v>
      </c>
      <c r="L88" s="17" t="str">
        <f t="shared" si="9"/>
        <v/>
      </c>
    </row>
    <row r="89" spans="6:12" x14ac:dyDescent="0.25">
      <c r="F89" s="15">
        <f>Payments!B95</f>
        <v>72.25</v>
      </c>
      <c r="G89" s="17">
        <v>56047.441973912421</v>
      </c>
      <c r="H89" s="17">
        <f t="shared" si="6"/>
        <v>56047.441973912421</v>
      </c>
      <c r="I89" s="17" t="str">
        <f t="shared" si="7"/>
        <v/>
      </c>
      <c r="J89" s="17">
        <v>56047.441973912428</v>
      </c>
      <c r="K89" s="17">
        <f t="shared" si="8"/>
        <v>56047.441973912428</v>
      </c>
      <c r="L89" s="17" t="str">
        <f t="shared" si="9"/>
        <v/>
      </c>
    </row>
    <row r="90" spans="6:12" x14ac:dyDescent="0.25">
      <c r="F90" s="15">
        <f>Payments!B96</f>
        <v>72.333333333333329</v>
      </c>
      <c r="G90" s="17">
        <v>55779.922977735943</v>
      </c>
      <c r="H90" s="17">
        <f t="shared" si="6"/>
        <v>55779.922977735943</v>
      </c>
      <c r="I90" s="17" t="str">
        <f t="shared" si="7"/>
        <v/>
      </c>
      <c r="J90" s="17">
        <v>55779.922977735951</v>
      </c>
      <c r="K90" s="17">
        <f t="shared" si="8"/>
        <v>55779.922977735951</v>
      </c>
      <c r="L90" s="17" t="str">
        <f t="shared" si="9"/>
        <v/>
      </c>
    </row>
    <row r="91" spans="6:12" x14ac:dyDescent="0.25">
      <c r="F91" s="15">
        <f>Payments!B97</f>
        <v>72.416666666666671</v>
      </c>
      <c r="G91" s="17">
        <v>55513.551025143708</v>
      </c>
      <c r="H91" s="17">
        <f t="shared" si="6"/>
        <v>55513.551025143708</v>
      </c>
      <c r="I91" s="17" t="str">
        <f t="shared" si="7"/>
        <v/>
      </c>
      <c r="J91" s="17">
        <v>55513.551025143715</v>
      </c>
      <c r="K91" s="17">
        <f t="shared" si="8"/>
        <v>55513.551025143715</v>
      </c>
      <c r="L91" s="17" t="str">
        <f t="shared" si="9"/>
        <v/>
      </c>
    </row>
    <row r="92" spans="6:12" x14ac:dyDescent="0.25">
      <c r="F92" s="15">
        <f>Payments!B98</f>
        <v>72.5</v>
      </c>
      <c r="G92" s="17">
        <v>55248.322091401467</v>
      </c>
      <c r="H92" s="17">
        <f t="shared" si="6"/>
        <v>55248.322091401467</v>
      </c>
      <c r="I92" s="17" t="str">
        <f t="shared" si="7"/>
        <v/>
      </c>
      <c r="J92" s="17">
        <v>55248.322091401482</v>
      </c>
      <c r="K92" s="17">
        <f t="shared" si="8"/>
        <v>55248.322091401482</v>
      </c>
      <c r="L92" s="17" t="str">
        <f t="shared" si="9"/>
        <v/>
      </c>
    </row>
    <row r="93" spans="6:12" x14ac:dyDescent="0.25">
      <c r="F93" s="15">
        <f>Payments!B99</f>
        <v>72.583333333333329</v>
      </c>
      <c r="G93" s="17">
        <v>54984.232164635716</v>
      </c>
      <c r="H93" s="17">
        <f t="shared" si="6"/>
        <v>54984.232164635716</v>
      </c>
      <c r="I93" s="17" t="str">
        <f t="shared" si="7"/>
        <v/>
      </c>
      <c r="J93" s="17">
        <v>54984.232164635723</v>
      </c>
      <c r="K93" s="17">
        <f t="shared" si="8"/>
        <v>54984.232164635723</v>
      </c>
      <c r="L93" s="17" t="str">
        <f t="shared" si="9"/>
        <v/>
      </c>
    </row>
    <row r="94" spans="6:12" x14ac:dyDescent="0.25">
      <c r="F94" s="15">
        <f>Payments!B100</f>
        <v>72.666666666666671</v>
      </c>
      <c r="G94" s="17">
        <v>54721.277245794743</v>
      </c>
      <c r="H94" s="17">
        <f t="shared" si="6"/>
        <v>54721.277245794743</v>
      </c>
      <c r="I94" s="17" t="str">
        <f t="shared" si="7"/>
        <v/>
      </c>
      <c r="J94" s="17">
        <v>54721.27724579475</v>
      </c>
      <c r="K94" s="17">
        <f t="shared" si="8"/>
        <v>54721.27724579475</v>
      </c>
      <c r="L94" s="17" t="str">
        <f t="shared" si="9"/>
        <v/>
      </c>
    </row>
    <row r="95" spans="6:12" x14ac:dyDescent="0.25">
      <c r="F95" s="15">
        <f>Payments!B101</f>
        <v>72.75</v>
      </c>
      <c r="G95" s="17">
        <v>54459.453348609844</v>
      </c>
      <c r="H95" s="17">
        <f t="shared" si="6"/>
        <v>54459.453348609844</v>
      </c>
      <c r="I95" s="17" t="str">
        <f t="shared" si="7"/>
        <v/>
      </c>
      <c r="J95" s="17">
        <v>54459.453348609859</v>
      </c>
      <c r="K95" s="17">
        <f t="shared" si="8"/>
        <v>54459.453348609859</v>
      </c>
      <c r="L95" s="17" t="str">
        <f t="shared" si="9"/>
        <v/>
      </c>
    </row>
    <row r="96" spans="6:12" x14ac:dyDescent="0.25">
      <c r="F96" s="15">
        <f>Payments!B102</f>
        <v>72.833333333333329</v>
      </c>
      <c r="G96" s="17">
        <v>54198.756499556643</v>
      </c>
      <c r="H96" s="17">
        <f t="shared" si="6"/>
        <v>54198.756499556643</v>
      </c>
      <c r="I96" s="17" t="str">
        <f t="shared" si="7"/>
        <v/>
      </c>
      <c r="J96" s="17">
        <v>54198.75649955665</v>
      </c>
      <c r="K96" s="17">
        <f t="shared" si="8"/>
        <v>54198.75649955665</v>
      </c>
      <c r="L96" s="17" t="str">
        <f t="shared" si="9"/>
        <v/>
      </c>
    </row>
    <row r="97" spans="6:12" x14ac:dyDescent="0.25">
      <c r="F97" s="15">
        <f>Payments!B103</f>
        <v>72.916666666666671</v>
      </c>
      <c r="G97" s="17">
        <v>53939.182737816467</v>
      </c>
      <c r="H97" s="17">
        <f t="shared" si="6"/>
        <v>53939.182737816467</v>
      </c>
      <c r="I97" s="17" t="str">
        <f t="shared" si="7"/>
        <v/>
      </c>
      <c r="J97" s="17">
        <v>53939.182737816474</v>
      </c>
      <c r="K97" s="17">
        <f t="shared" si="8"/>
        <v>53939.182737816474</v>
      </c>
      <c r="L97" s="17" t="str">
        <f t="shared" si="9"/>
        <v/>
      </c>
    </row>
    <row r="98" spans="6:12" x14ac:dyDescent="0.25">
      <c r="F98" s="15">
        <f>Payments!B104</f>
        <v>73</v>
      </c>
      <c r="G98" s="17">
        <v>53680.728115237922</v>
      </c>
      <c r="H98" s="17">
        <f t="shared" si="6"/>
        <v>53680.728115237922</v>
      </c>
      <c r="I98" s="17" t="str">
        <f t="shared" si="7"/>
        <v/>
      </c>
      <c r="J98" s="17">
        <v>53680.728115237929</v>
      </c>
      <c r="K98" s="17">
        <f t="shared" si="8"/>
        <v>53680.728115237929</v>
      </c>
      <c r="L98" s="17" t="str">
        <f t="shared" si="9"/>
        <v/>
      </c>
    </row>
    <row r="99" spans="6:12" x14ac:dyDescent="0.25">
      <c r="F99" s="15">
        <f>Payments!B105</f>
        <v>73.083333333333329</v>
      </c>
      <c r="G99" s="17">
        <v>53423.388696298527</v>
      </c>
      <c r="H99" s="17">
        <f t="shared" si="6"/>
        <v>53423.388696298527</v>
      </c>
      <c r="I99" s="17" t="str">
        <f t="shared" si="7"/>
        <v/>
      </c>
      <c r="J99" s="17">
        <v>53423.388696298534</v>
      </c>
      <c r="K99" s="17">
        <f t="shared" si="8"/>
        <v>53423.388696298534</v>
      </c>
      <c r="L99" s="17" t="str">
        <f t="shared" si="9"/>
        <v/>
      </c>
    </row>
    <row r="100" spans="6:12" x14ac:dyDescent="0.25">
      <c r="F100" s="15">
        <f>Payments!B106</f>
        <v>73.166666666666671</v>
      </c>
      <c r="G100" s="17">
        <v>53167.19802178847</v>
      </c>
      <c r="H100" s="17">
        <f t="shared" si="6"/>
        <v>53167.19802178847</v>
      </c>
      <c r="I100" s="17" t="str">
        <f t="shared" si="7"/>
        <v/>
      </c>
      <c r="J100" s="17">
        <v>53167.198021788477</v>
      </c>
      <c r="K100" s="17">
        <f t="shared" si="8"/>
        <v>53167.198021788477</v>
      </c>
      <c r="L100" s="17" t="str">
        <f t="shared" si="9"/>
        <v/>
      </c>
    </row>
    <row r="101" spans="6:12" x14ac:dyDescent="0.25">
      <c r="F101" s="15">
        <f>Payments!B107</f>
        <v>73.25</v>
      </c>
      <c r="G101" s="17">
        <v>52912.151996991794</v>
      </c>
      <c r="H101" s="17">
        <f t="shared" si="6"/>
        <v>52912.151996991794</v>
      </c>
      <c r="I101" s="17" t="str">
        <f t="shared" si="7"/>
        <v/>
      </c>
      <c r="J101" s="17">
        <v>52912.151996991801</v>
      </c>
      <c r="K101" s="17">
        <f t="shared" si="8"/>
        <v>52912.151996991801</v>
      </c>
      <c r="L101" s="17" t="str">
        <f t="shared" si="9"/>
        <v/>
      </c>
    </row>
    <row r="102" spans="6:12" x14ac:dyDescent="0.25">
      <c r="F102" s="15">
        <f>Payments!B108</f>
        <v>73.333333333333329</v>
      </c>
      <c r="G102" s="17">
        <v>52658.246540387321</v>
      </c>
      <c r="H102" s="17">
        <f t="shared" si="6"/>
        <v>52658.246540387321</v>
      </c>
      <c r="I102" s="17" t="str">
        <f t="shared" si="7"/>
        <v/>
      </c>
      <c r="J102" s="17">
        <v>52658.246540387328</v>
      </c>
      <c r="K102" s="17">
        <f t="shared" si="8"/>
        <v>52658.246540387328</v>
      </c>
      <c r="L102" s="17" t="str">
        <f t="shared" si="9"/>
        <v/>
      </c>
    </row>
    <row r="103" spans="6:12" x14ac:dyDescent="0.25">
      <c r="F103" s="15">
        <f>Payments!B109</f>
        <v>73.416666666666671</v>
      </c>
      <c r="G103" s="17">
        <v>52405.477583608517</v>
      </c>
      <c r="H103" s="17">
        <f t="shared" si="6"/>
        <v>52405.477583608517</v>
      </c>
      <c r="I103" s="17" t="str">
        <f t="shared" si="7"/>
        <v/>
      </c>
      <c r="J103" s="17">
        <v>52405.477583608525</v>
      </c>
      <c r="K103" s="17">
        <f t="shared" si="8"/>
        <v>52405.477583608525</v>
      </c>
      <c r="L103" s="17" t="str">
        <f t="shared" si="9"/>
        <v/>
      </c>
    </row>
    <row r="104" spans="6:12" x14ac:dyDescent="0.25">
      <c r="F104" s="15">
        <f>Payments!B110</f>
        <v>73.5</v>
      </c>
      <c r="G104" s="17">
        <v>52153.84107140344</v>
      </c>
      <c r="H104" s="17">
        <f t="shared" si="6"/>
        <v>52153.84107140344</v>
      </c>
      <c r="I104" s="17" t="str">
        <f t="shared" si="7"/>
        <v/>
      </c>
      <c r="J104" s="17">
        <v>52153.841071403447</v>
      </c>
      <c r="K104" s="17">
        <f t="shared" si="8"/>
        <v>52153.841071403447</v>
      </c>
      <c r="L104" s="17" t="str">
        <f t="shared" si="9"/>
        <v/>
      </c>
    </row>
    <row r="105" spans="6:12" x14ac:dyDescent="0.25">
      <c r="F105" s="15">
        <f>Payments!B111</f>
        <v>73.583333333333329</v>
      </c>
      <c r="G105" s="17">
        <v>51903.332961594875</v>
      </c>
      <c r="H105" s="17">
        <f t="shared" si="6"/>
        <v>51903.332961594875</v>
      </c>
      <c r="I105" s="17" t="str">
        <f t="shared" si="7"/>
        <v/>
      </c>
      <c r="J105" s="17">
        <v>51903.332961594882</v>
      </c>
      <c r="K105" s="17">
        <f t="shared" si="8"/>
        <v>51903.332961594882</v>
      </c>
      <c r="L105" s="17" t="str">
        <f t="shared" si="9"/>
        <v/>
      </c>
    </row>
    <row r="106" spans="6:12" x14ac:dyDescent="0.25">
      <c r="F106" s="15">
        <f>Payments!B112</f>
        <v>73.666666666666671</v>
      </c>
      <c r="G106" s="17">
        <v>51653.949225040509</v>
      </c>
      <c r="H106" s="17">
        <f t="shared" si="6"/>
        <v>51653.949225040509</v>
      </c>
      <c r="I106" s="17" t="str">
        <f t="shared" si="7"/>
        <v/>
      </c>
      <c r="J106" s="17">
        <v>51653.949225040516</v>
      </c>
      <c r="K106" s="17">
        <f t="shared" si="8"/>
        <v>51653.949225040516</v>
      </c>
      <c r="L106" s="17" t="str">
        <f t="shared" si="9"/>
        <v/>
      </c>
    </row>
    <row r="107" spans="6:12" x14ac:dyDescent="0.25">
      <c r="F107" s="15">
        <f>Payments!B113</f>
        <v>73.75</v>
      </c>
      <c r="G107" s="17">
        <v>51405.685845593289</v>
      </c>
      <c r="H107" s="17">
        <f t="shared" si="6"/>
        <v>51405.685845593289</v>
      </c>
      <c r="I107" s="17" t="str">
        <f t="shared" si="7"/>
        <v/>
      </c>
      <c r="J107" s="17">
        <v>51405.685845593296</v>
      </c>
      <c r="K107" s="17">
        <f t="shared" si="8"/>
        <v>51405.685845593296</v>
      </c>
      <c r="L107" s="17" t="str">
        <f t="shared" si="9"/>
        <v/>
      </c>
    </row>
    <row r="108" spans="6:12" x14ac:dyDescent="0.25">
      <c r="F108" s="15">
        <f>Payments!B114</f>
        <v>73.833333333333329</v>
      </c>
      <c r="G108" s="17">
        <v>51158.538820061847</v>
      </c>
      <c r="H108" s="17">
        <f t="shared" si="6"/>
        <v>51158.538820061847</v>
      </c>
      <c r="I108" s="17" t="str">
        <f t="shared" si="7"/>
        <v/>
      </c>
      <c r="J108" s="17">
        <v>51158.538820061854</v>
      </c>
      <c r="K108" s="17">
        <f t="shared" si="8"/>
        <v>51158.538820061854</v>
      </c>
      <c r="L108" s="17" t="str">
        <f t="shared" si="9"/>
        <v/>
      </c>
    </row>
    <row r="109" spans="6:12" x14ac:dyDescent="0.25">
      <c r="F109" s="15">
        <f>Payments!B115</f>
        <v>73.916666666666671</v>
      </c>
      <c r="G109" s="17">
        <v>50912.504158171061</v>
      </c>
      <c r="H109" s="17">
        <f t="shared" si="6"/>
        <v>50912.504158171061</v>
      </c>
      <c r="I109" s="17" t="str">
        <f t="shared" si="7"/>
        <v/>
      </c>
      <c r="J109" s="17">
        <v>50912.504158171068</v>
      </c>
      <c r="K109" s="17">
        <f t="shared" si="8"/>
        <v>50912.504158171068</v>
      </c>
      <c r="L109" s="17" t="str">
        <f t="shared" si="9"/>
        <v/>
      </c>
    </row>
    <row r="110" spans="6:12" x14ac:dyDescent="0.25">
      <c r="F110" s="15">
        <f>Payments!B116</f>
        <v>74</v>
      </c>
      <c r="G110" s="17">
        <v>50667.577882522761</v>
      </c>
      <c r="H110" s="17">
        <f t="shared" si="6"/>
        <v>50667.577882522761</v>
      </c>
      <c r="I110" s="17" t="str">
        <f t="shared" si="7"/>
        <v/>
      </c>
      <c r="J110" s="17">
        <v>50667.577882522768</v>
      </c>
      <c r="K110" s="17">
        <f t="shared" si="8"/>
        <v>50667.577882522768</v>
      </c>
      <c r="L110" s="17" t="str">
        <f t="shared" si="9"/>
        <v/>
      </c>
    </row>
    <row r="111" spans="6:12" x14ac:dyDescent="0.25">
      <c r="F111" s="15">
        <f>Payments!B117</f>
        <v>74.083333333333329</v>
      </c>
      <c r="G111" s="17">
        <v>50423.756028556469</v>
      </c>
      <c r="H111" s="17">
        <f t="shared" si="6"/>
        <v>50423.756028556469</v>
      </c>
      <c r="I111" s="17" t="str">
        <f t="shared" si="7"/>
        <v/>
      </c>
      <c r="J111" s="17">
        <v>50423.756028556476</v>
      </c>
      <c r="K111" s="17">
        <f t="shared" si="8"/>
        <v>50423.756028556476</v>
      </c>
      <c r="L111" s="17" t="str">
        <f t="shared" si="9"/>
        <v/>
      </c>
    </row>
    <row r="112" spans="6:12" x14ac:dyDescent="0.25">
      <c r="F112" s="15">
        <f>Payments!B118</f>
        <v>74.166666666666671</v>
      </c>
      <c r="G112" s="17">
        <v>50181.073127233285</v>
      </c>
      <c r="H112" s="17">
        <f t="shared" si="6"/>
        <v>50181.073127233285</v>
      </c>
      <c r="I112" s="17" t="str">
        <f t="shared" si="7"/>
        <v/>
      </c>
      <c r="J112" s="17">
        <v>50181.073127233292</v>
      </c>
      <c r="K112" s="17">
        <f t="shared" si="8"/>
        <v>50181.073127233292</v>
      </c>
      <c r="L112" s="17" t="str">
        <f t="shared" si="9"/>
        <v/>
      </c>
    </row>
    <row r="113" spans="6:12" x14ac:dyDescent="0.25">
      <c r="F113" s="15">
        <f>Payments!B119</f>
        <v>74.25</v>
      </c>
      <c r="G113" s="17">
        <v>49939.525050200456</v>
      </c>
      <c r="H113" s="17">
        <f t="shared" si="6"/>
        <v>49939.525050200456</v>
      </c>
      <c r="I113" s="17" t="str">
        <f t="shared" si="7"/>
        <v/>
      </c>
      <c r="J113" s="17">
        <v>49939.525050200464</v>
      </c>
      <c r="K113" s="17">
        <f t="shared" si="8"/>
        <v>49939.525050200464</v>
      </c>
      <c r="L113" s="17" t="str">
        <f t="shared" si="9"/>
        <v/>
      </c>
    </row>
    <row r="114" spans="6:12" x14ac:dyDescent="0.25">
      <c r="F114" s="15">
        <f>Payments!B120</f>
        <v>74.333333333333329</v>
      </c>
      <c r="G114" s="17">
        <v>49699.10768252478</v>
      </c>
      <c r="H114" s="17">
        <f t="shared" si="6"/>
        <v>49699.10768252478</v>
      </c>
      <c r="I114" s="17" t="str">
        <f t="shared" si="7"/>
        <v/>
      </c>
      <c r="J114" s="17">
        <v>49699.107682524787</v>
      </c>
      <c r="K114" s="17">
        <f t="shared" si="8"/>
        <v>49699.107682524787</v>
      </c>
      <c r="L114" s="17" t="str">
        <f t="shared" si="9"/>
        <v/>
      </c>
    </row>
    <row r="115" spans="6:12" x14ac:dyDescent="0.25">
      <c r="F115" s="15">
        <f>Payments!B121</f>
        <v>74.416666666666671</v>
      </c>
      <c r="G115" s="17">
        <v>49459.81692265156</v>
      </c>
      <c r="H115" s="17">
        <f t="shared" si="6"/>
        <v>49459.81692265156</v>
      </c>
      <c r="I115" s="17" t="str">
        <f t="shared" si="7"/>
        <v/>
      </c>
      <c r="J115" s="17">
        <v>49459.816922651567</v>
      </c>
      <c r="K115" s="17">
        <f t="shared" si="8"/>
        <v>49459.816922651567</v>
      </c>
      <c r="L115" s="17" t="str">
        <f t="shared" si="9"/>
        <v/>
      </c>
    </row>
    <row r="116" spans="6:12" x14ac:dyDescent="0.25">
      <c r="F116" s="15">
        <f>Payments!B122</f>
        <v>74.5</v>
      </c>
      <c r="G116" s="17">
        <v>49221.648682363673</v>
      </c>
      <c r="H116" s="17">
        <f t="shared" si="6"/>
        <v>49221.648682363673</v>
      </c>
      <c r="I116" s="17" t="str">
        <f t="shared" si="7"/>
        <v/>
      </c>
      <c r="J116" s="17">
        <v>49221.648682363681</v>
      </c>
      <c r="K116" s="17">
        <f t="shared" si="8"/>
        <v>49221.648682363681</v>
      </c>
      <c r="L116" s="17" t="str">
        <f t="shared" si="9"/>
        <v/>
      </c>
    </row>
    <row r="117" spans="6:12" x14ac:dyDescent="0.25">
      <c r="F117" s="15">
        <f>Payments!B123</f>
        <v>74.583333333333329</v>
      </c>
      <c r="G117" s="17">
        <v>48984.598886740794</v>
      </c>
      <c r="H117" s="17">
        <f t="shared" si="6"/>
        <v>48984.598886740794</v>
      </c>
      <c r="I117" s="17" t="str">
        <f t="shared" si="7"/>
        <v/>
      </c>
      <c r="J117" s="17">
        <v>48984.598886740801</v>
      </c>
      <c r="K117" s="17">
        <f t="shared" si="8"/>
        <v>48984.598886740801</v>
      </c>
      <c r="L117" s="17" t="str">
        <f t="shared" si="9"/>
        <v/>
      </c>
    </row>
    <row r="118" spans="6:12" x14ac:dyDescent="0.25">
      <c r="F118" s="15">
        <f>Payments!B124</f>
        <v>74.666666666666671</v>
      </c>
      <c r="G118" s="17">
        <v>48748.663474118672</v>
      </c>
      <c r="H118" s="17">
        <f t="shared" si="6"/>
        <v>48748.663474118672</v>
      </c>
      <c r="I118" s="17" t="str">
        <f t="shared" si="7"/>
        <v/>
      </c>
      <c r="J118" s="17">
        <v>48748.663474118679</v>
      </c>
      <c r="K118" s="17">
        <f t="shared" si="8"/>
        <v>48748.663474118679</v>
      </c>
      <c r="L118" s="17" t="str">
        <f t="shared" si="9"/>
        <v/>
      </c>
    </row>
    <row r="119" spans="6:12" x14ac:dyDescent="0.25">
      <c r="F119" s="15">
        <f>Payments!B125</f>
        <v>74.75</v>
      </c>
      <c r="G119" s="17">
        <v>48513.838396048624</v>
      </c>
      <c r="H119" s="17">
        <f t="shared" si="6"/>
        <v>48513.838396048624</v>
      </c>
      <c r="I119" s="17" t="str">
        <f t="shared" si="7"/>
        <v/>
      </c>
      <c r="J119" s="17">
        <v>48513.838396048632</v>
      </c>
      <c r="K119" s="17">
        <f t="shared" si="8"/>
        <v>48513.838396048632</v>
      </c>
      <c r="L119" s="17" t="str">
        <f t="shared" si="9"/>
        <v/>
      </c>
    </row>
    <row r="120" spans="6:12" x14ac:dyDescent="0.25">
      <c r="F120" s="15">
        <f>Payments!B126</f>
        <v>74.833333333333329</v>
      </c>
      <c r="G120" s="17">
        <v>48280.119617257042</v>
      </c>
      <c r="H120" s="17">
        <f t="shared" si="6"/>
        <v>48280.119617257042</v>
      </c>
      <c r="I120" s="17" t="str">
        <f t="shared" si="7"/>
        <v/>
      </c>
      <c r="J120" s="17">
        <v>48280.119617257049</v>
      </c>
      <c r="K120" s="17">
        <f t="shared" si="8"/>
        <v>48280.119617257049</v>
      </c>
      <c r="L120" s="17" t="str">
        <f t="shared" si="9"/>
        <v/>
      </c>
    </row>
    <row r="121" spans="6:12" x14ac:dyDescent="0.25">
      <c r="F121" s="15">
        <f>Payments!B127</f>
        <v>74.916666666666671</v>
      </c>
      <c r="G121" s="17">
        <v>48047.503115605097</v>
      </c>
      <c r="H121" s="17">
        <f t="shared" si="6"/>
        <v>48047.503115605097</v>
      </c>
      <c r="I121" s="17" t="str">
        <f t="shared" si="7"/>
        <v/>
      </c>
      <c r="J121" s="17">
        <v>48047.503115605105</v>
      </c>
      <c r="K121" s="17">
        <f t="shared" si="8"/>
        <v>48047.503115605105</v>
      </c>
      <c r="L121" s="17" t="str">
        <f t="shared" si="9"/>
        <v/>
      </c>
    </row>
    <row r="122" spans="6:12" x14ac:dyDescent="0.25">
      <c r="F122" s="15">
        <f>Payments!B128</f>
        <v>75</v>
      </c>
      <c r="G122" s="17">
        <v>47815.984882048535</v>
      </c>
      <c r="H122" s="17">
        <f t="shared" si="6"/>
        <v>47815.984882048535</v>
      </c>
      <c r="I122" s="17" t="str">
        <f t="shared" si="7"/>
        <v/>
      </c>
      <c r="J122" s="17">
        <v>47815.984882048542</v>
      </c>
      <c r="K122" s="17">
        <f t="shared" si="8"/>
        <v>47815.984882048542</v>
      </c>
      <c r="L122" s="17" t="str">
        <f t="shared" si="9"/>
        <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9E567-2B5C-40FC-B673-B97CF489D4B8}">
  <dimension ref="A1:EH71"/>
  <sheetViews>
    <sheetView topLeftCell="ED34" workbookViewId="0">
      <selection activeCell="EJ47" sqref="EJ47"/>
    </sheetView>
  </sheetViews>
  <sheetFormatPr defaultRowHeight="15.75" x14ac:dyDescent="0.25"/>
  <cols>
    <col min="1" max="5" width="9.140625" style="6"/>
    <col min="6" max="6" width="12.42578125" style="6" bestFit="1" customWidth="1"/>
    <col min="7" max="7" width="11.42578125" style="6" bestFit="1" customWidth="1"/>
    <col min="8" max="9" width="11.42578125" style="6" customWidth="1"/>
    <col min="10" max="129" width="9.140625" style="6"/>
    <col min="130" max="130" width="21.140625" style="6" bestFit="1" customWidth="1"/>
    <col min="131" max="132" width="8.5703125" style="6"/>
    <col min="133" max="254" width="9.140625" style="6"/>
    <col min="255" max="255" width="14.140625" style="6" bestFit="1" customWidth="1"/>
    <col min="256" max="510" width="9.140625" style="6"/>
    <col min="511" max="511" width="14.140625" style="6" bestFit="1" customWidth="1"/>
    <col min="512" max="766" width="9.140625" style="6"/>
    <col min="767" max="767" width="14.140625" style="6" bestFit="1" customWidth="1"/>
    <col min="768" max="1022" width="9.140625" style="6"/>
    <col min="1023" max="1023" width="14.140625" style="6" bestFit="1" customWidth="1"/>
    <col min="1024" max="1278" width="9.140625" style="6"/>
    <col min="1279" max="1279" width="14.140625" style="6" bestFit="1" customWidth="1"/>
    <col min="1280" max="1534" width="9.140625" style="6"/>
    <col min="1535" max="1535" width="14.140625" style="6" bestFit="1" customWidth="1"/>
    <col min="1536" max="1790" width="9.140625" style="6"/>
    <col min="1791" max="1791" width="14.140625" style="6" bestFit="1" customWidth="1"/>
    <col min="1792" max="2046" width="9.140625" style="6"/>
    <col min="2047" max="2047" width="14.140625" style="6" bestFit="1" customWidth="1"/>
    <col min="2048" max="2302" width="9.140625" style="6"/>
    <col min="2303" max="2303" width="14.140625" style="6" bestFit="1" customWidth="1"/>
    <col min="2304" max="2558" width="9.140625" style="6"/>
    <col min="2559" max="2559" width="14.140625" style="6" bestFit="1" customWidth="1"/>
    <col min="2560" max="2814" width="9.140625" style="6"/>
    <col min="2815" max="2815" width="14.140625" style="6" bestFit="1" customWidth="1"/>
    <col min="2816" max="3070" width="9.140625" style="6"/>
    <col min="3071" max="3071" width="14.140625" style="6" bestFit="1" customWidth="1"/>
    <col min="3072" max="3326" width="9.140625" style="6"/>
    <col min="3327" max="3327" width="14.140625" style="6" bestFit="1" customWidth="1"/>
    <col min="3328" max="3582" width="9.140625" style="6"/>
    <col min="3583" max="3583" width="14.140625" style="6" bestFit="1" customWidth="1"/>
    <col min="3584" max="3838" width="9.140625" style="6"/>
    <col min="3839" max="3839" width="14.140625" style="6" bestFit="1" customWidth="1"/>
    <col min="3840" max="4094" width="9.140625" style="6"/>
    <col min="4095" max="4095" width="14.140625" style="6" bestFit="1" customWidth="1"/>
    <col min="4096" max="4350" width="9.140625" style="6"/>
    <col min="4351" max="4351" width="14.140625" style="6" bestFit="1" customWidth="1"/>
    <col min="4352" max="4606" width="9.140625" style="6"/>
    <col min="4607" max="4607" width="14.140625" style="6" bestFit="1" customWidth="1"/>
    <col min="4608" max="4862" width="9.140625" style="6"/>
    <col min="4863" max="4863" width="14.140625" style="6" bestFit="1" customWidth="1"/>
    <col min="4864" max="5118" width="9.140625" style="6"/>
    <col min="5119" max="5119" width="14.140625" style="6" bestFit="1" customWidth="1"/>
    <col min="5120" max="5374" width="9.140625" style="6"/>
    <col min="5375" max="5375" width="14.140625" style="6" bestFit="1" customWidth="1"/>
    <col min="5376" max="5630" width="9.140625" style="6"/>
    <col min="5631" max="5631" width="14.140625" style="6" bestFit="1" customWidth="1"/>
    <col min="5632" max="5886" width="9.140625" style="6"/>
    <col min="5887" max="5887" width="14.140625" style="6" bestFit="1" customWidth="1"/>
    <col min="5888" max="6142" width="9.140625" style="6"/>
    <col min="6143" max="6143" width="14.140625" style="6" bestFit="1" customWidth="1"/>
    <col min="6144" max="6398" width="9.140625" style="6"/>
    <col min="6399" max="6399" width="14.140625" style="6" bestFit="1" customWidth="1"/>
    <col min="6400" max="6654" width="9.140625" style="6"/>
    <col min="6655" max="6655" width="14.140625" style="6" bestFit="1" customWidth="1"/>
    <col min="6656" max="6910" width="9.140625" style="6"/>
    <col min="6911" max="6911" width="14.140625" style="6" bestFit="1" customWidth="1"/>
    <col min="6912" max="7166" width="9.140625" style="6"/>
    <col min="7167" max="7167" width="14.140625" style="6" bestFit="1" customWidth="1"/>
    <col min="7168" max="7422" width="9.140625" style="6"/>
    <col min="7423" max="7423" width="14.140625" style="6" bestFit="1" customWidth="1"/>
    <col min="7424" max="7678" width="9.140625" style="6"/>
    <col min="7679" max="7679" width="14.140625" style="6" bestFit="1" customWidth="1"/>
    <col min="7680" max="7934" width="9.140625" style="6"/>
    <col min="7935" max="7935" width="14.140625" style="6" bestFit="1" customWidth="1"/>
    <col min="7936" max="8190" width="9.140625" style="6"/>
    <col min="8191" max="8191" width="14.140625" style="6" bestFit="1" customWidth="1"/>
    <col min="8192" max="8446" width="9.140625" style="6"/>
    <col min="8447" max="8447" width="14.140625" style="6" bestFit="1" customWidth="1"/>
    <col min="8448" max="8702" width="9.140625" style="6"/>
    <col min="8703" max="8703" width="14.140625" style="6" bestFit="1" customWidth="1"/>
    <col min="8704" max="8958" width="9.140625" style="6"/>
    <col min="8959" max="8959" width="14.140625" style="6" bestFit="1" customWidth="1"/>
    <col min="8960" max="9214" width="9.140625" style="6"/>
    <col min="9215" max="9215" width="14.140625" style="6" bestFit="1" customWidth="1"/>
    <col min="9216" max="9470" width="9.140625" style="6"/>
    <col min="9471" max="9471" width="14.140625" style="6" bestFit="1" customWidth="1"/>
    <col min="9472" max="9726" width="9.140625" style="6"/>
    <col min="9727" max="9727" width="14.140625" style="6" bestFit="1" customWidth="1"/>
    <col min="9728" max="9982" width="9.140625" style="6"/>
    <col min="9983" max="9983" width="14.140625" style="6" bestFit="1" customWidth="1"/>
    <col min="9984" max="10238" width="9.140625" style="6"/>
    <col min="10239" max="10239" width="14.140625" style="6" bestFit="1" customWidth="1"/>
    <col min="10240" max="10494" width="9.140625" style="6"/>
    <col min="10495" max="10495" width="14.140625" style="6" bestFit="1" customWidth="1"/>
    <col min="10496" max="10750" width="9.140625" style="6"/>
    <col min="10751" max="10751" width="14.140625" style="6" bestFit="1" customWidth="1"/>
    <col min="10752" max="11006" width="9.140625" style="6"/>
    <col min="11007" max="11007" width="14.140625" style="6" bestFit="1" customWidth="1"/>
    <col min="11008" max="11262" width="9.140625" style="6"/>
    <col min="11263" max="11263" width="14.140625" style="6" bestFit="1" customWidth="1"/>
    <col min="11264" max="11518" width="9.140625" style="6"/>
    <col min="11519" max="11519" width="14.140625" style="6" bestFit="1" customWidth="1"/>
    <col min="11520" max="11774" width="9.140625" style="6"/>
    <col min="11775" max="11775" width="14.140625" style="6" bestFit="1" customWidth="1"/>
    <col min="11776" max="12030" width="9.140625" style="6"/>
    <col min="12031" max="12031" width="14.140625" style="6" bestFit="1" customWidth="1"/>
    <col min="12032" max="12286" width="9.140625" style="6"/>
    <col min="12287" max="12287" width="14.140625" style="6" bestFit="1" customWidth="1"/>
    <col min="12288" max="12542" width="9.140625" style="6"/>
    <col min="12543" max="12543" width="14.140625" style="6" bestFit="1" customWidth="1"/>
    <col min="12544" max="12798" width="9.140625" style="6"/>
    <col min="12799" max="12799" width="14.140625" style="6" bestFit="1" customWidth="1"/>
    <col min="12800" max="13054" width="9.140625" style="6"/>
    <col min="13055" max="13055" width="14.140625" style="6" bestFit="1" customWidth="1"/>
    <col min="13056" max="13310" width="9.140625" style="6"/>
    <col min="13311" max="13311" width="14.140625" style="6" bestFit="1" customWidth="1"/>
    <col min="13312" max="13566" width="9.140625" style="6"/>
    <col min="13567" max="13567" width="14.140625" style="6" bestFit="1" customWidth="1"/>
    <col min="13568" max="13822" width="9.140625" style="6"/>
    <col min="13823" max="13823" width="14.140625" style="6" bestFit="1" customWidth="1"/>
    <col min="13824" max="14078" width="9.140625" style="6"/>
    <col min="14079" max="14079" width="14.140625" style="6" bestFit="1" customWidth="1"/>
    <col min="14080" max="14334" width="9.140625" style="6"/>
    <col min="14335" max="14335" width="14.140625" style="6" bestFit="1" customWidth="1"/>
    <col min="14336" max="14590" width="9.140625" style="6"/>
    <col min="14591" max="14591" width="14.140625" style="6" bestFit="1" customWidth="1"/>
    <col min="14592" max="14846" width="9.140625" style="6"/>
    <col min="14847" max="14847" width="14.140625" style="6" bestFit="1" customWidth="1"/>
    <col min="14848" max="15102" width="9.140625" style="6"/>
    <col min="15103" max="15103" width="14.140625" style="6" bestFit="1" customWidth="1"/>
    <col min="15104" max="15358" width="9.140625" style="6"/>
    <col min="15359" max="15359" width="14.140625" style="6" bestFit="1" customWidth="1"/>
    <col min="15360" max="15614" width="9.140625" style="6"/>
    <col min="15615" max="15615" width="14.140625" style="6" bestFit="1" customWidth="1"/>
    <col min="15616" max="15870" width="9.140625" style="6"/>
    <col min="15871" max="15871" width="14.140625" style="6" bestFit="1" customWidth="1"/>
    <col min="15872" max="16126" width="9.140625" style="6"/>
    <col min="16127" max="16127" width="14.140625" style="6" bestFit="1" customWidth="1"/>
    <col min="16128" max="16384" width="9.140625" style="6"/>
  </cols>
  <sheetData>
    <row r="1" spans="1:138" s="5" customFormat="1" x14ac:dyDescent="0.25">
      <c r="A1" s="22" t="s">
        <v>41</v>
      </c>
      <c r="C1" s="5" t="s">
        <v>42</v>
      </c>
      <c r="D1" s="5" t="s">
        <v>43</v>
      </c>
      <c r="E1" s="5" t="s">
        <v>44</v>
      </c>
      <c r="F1" s="5" t="s">
        <v>45</v>
      </c>
      <c r="G1" s="5" t="s">
        <v>46</v>
      </c>
      <c r="H1" s="5" t="s">
        <v>47</v>
      </c>
      <c r="I1" s="5" t="s">
        <v>48</v>
      </c>
      <c r="J1" s="5" t="s">
        <v>49</v>
      </c>
      <c r="K1" s="5">
        <v>0</v>
      </c>
      <c r="L1" s="5">
        <v>1</v>
      </c>
      <c r="M1" s="5">
        <v>2</v>
      </c>
      <c r="N1" s="5">
        <v>3</v>
      </c>
      <c r="O1" s="5">
        <v>4</v>
      </c>
      <c r="P1" s="5">
        <v>5</v>
      </c>
      <c r="Q1" s="5">
        <v>6</v>
      </c>
      <c r="R1" s="5">
        <v>7</v>
      </c>
      <c r="S1" s="5">
        <v>8</v>
      </c>
      <c r="T1" s="5">
        <v>9</v>
      </c>
      <c r="U1" s="5">
        <v>10</v>
      </c>
      <c r="V1" s="5">
        <v>11</v>
      </c>
      <c r="W1" s="5">
        <v>12</v>
      </c>
      <c r="X1" s="5">
        <v>13</v>
      </c>
      <c r="Y1" s="5">
        <v>14</v>
      </c>
      <c r="Z1" s="5">
        <v>15</v>
      </c>
      <c r="AA1" s="5">
        <v>16</v>
      </c>
      <c r="AB1" s="5">
        <v>17</v>
      </c>
      <c r="AC1" s="5">
        <v>18</v>
      </c>
      <c r="AD1" s="5">
        <v>19</v>
      </c>
      <c r="AE1" s="5">
        <v>20</v>
      </c>
      <c r="AF1" s="5">
        <v>21</v>
      </c>
      <c r="AG1" s="5">
        <v>22</v>
      </c>
      <c r="AH1" s="5">
        <v>23</v>
      </c>
      <c r="AI1" s="5">
        <v>24</v>
      </c>
      <c r="AJ1" s="5">
        <v>25</v>
      </c>
      <c r="AK1" s="5">
        <v>26</v>
      </c>
      <c r="AL1" s="5">
        <v>27</v>
      </c>
      <c r="AM1" s="5">
        <v>28</v>
      </c>
      <c r="AN1" s="5">
        <v>29</v>
      </c>
      <c r="AO1" s="5">
        <v>30</v>
      </c>
      <c r="AP1" s="5">
        <v>31</v>
      </c>
      <c r="AQ1" s="5">
        <v>32</v>
      </c>
      <c r="AR1" s="5">
        <v>33</v>
      </c>
      <c r="AS1" s="5">
        <v>34</v>
      </c>
      <c r="AT1" s="5">
        <v>35</v>
      </c>
      <c r="AU1" s="5">
        <v>36</v>
      </c>
      <c r="AV1" s="5">
        <v>37</v>
      </c>
      <c r="AW1" s="5">
        <v>38</v>
      </c>
      <c r="AX1" s="5">
        <v>39</v>
      </c>
      <c r="AY1" s="5">
        <v>40</v>
      </c>
      <c r="AZ1" s="5">
        <v>41</v>
      </c>
      <c r="BA1" s="5">
        <v>42</v>
      </c>
      <c r="BB1" s="5">
        <v>43</v>
      </c>
      <c r="BC1" s="5">
        <v>44</v>
      </c>
      <c r="BD1" s="5">
        <v>45</v>
      </c>
      <c r="BE1" s="5">
        <v>46</v>
      </c>
      <c r="BF1" s="5">
        <v>47</v>
      </c>
      <c r="BG1" s="5">
        <v>48</v>
      </c>
      <c r="BH1" s="5">
        <v>49</v>
      </c>
      <c r="BI1" s="5">
        <v>50</v>
      </c>
      <c r="BJ1" s="5">
        <v>51</v>
      </c>
      <c r="BK1" s="5">
        <v>52</v>
      </c>
      <c r="BL1" s="5">
        <v>53</v>
      </c>
      <c r="BM1" s="5">
        <v>54</v>
      </c>
      <c r="BN1" s="5">
        <v>55</v>
      </c>
      <c r="BO1" s="5">
        <v>56</v>
      </c>
      <c r="BP1" s="5">
        <v>57</v>
      </c>
      <c r="BQ1" s="5">
        <v>58</v>
      </c>
      <c r="BR1" s="5">
        <v>59</v>
      </c>
      <c r="BS1" s="5">
        <v>60</v>
      </c>
      <c r="BT1" s="5">
        <v>61</v>
      </c>
      <c r="BU1" s="5">
        <v>62</v>
      </c>
      <c r="BV1" s="5">
        <v>63</v>
      </c>
      <c r="BW1" s="5">
        <v>64</v>
      </c>
      <c r="BX1" s="5">
        <v>65</v>
      </c>
      <c r="BY1" s="5">
        <v>66</v>
      </c>
      <c r="BZ1" s="5">
        <v>67</v>
      </c>
      <c r="CA1" s="5">
        <v>68</v>
      </c>
      <c r="CB1" s="5">
        <v>69</v>
      </c>
      <c r="CC1" s="5">
        <v>70</v>
      </c>
      <c r="CD1" s="5">
        <v>71</v>
      </c>
      <c r="CE1" s="5">
        <v>72</v>
      </c>
      <c r="CF1" s="5">
        <v>73</v>
      </c>
      <c r="CG1" s="5">
        <v>74</v>
      </c>
      <c r="CH1" s="5">
        <v>75</v>
      </c>
      <c r="CI1" s="5">
        <v>76</v>
      </c>
      <c r="CJ1" s="5">
        <v>77</v>
      </c>
      <c r="CK1" s="5">
        <v>78</v>
      </c>
      <c r="CL1" s="5">
        <v>79</v>
      </c>
      <c r="CM1" s="5">
        <v>80</v>
      </c>
      <c r="CN1" s="5">
        <v>81</v>
      </c>
      <c r="CO1" s="5">
        <v>82</v>
      </c>
      <c r="CP1" s="5">
        <v>83</v>
      </c>
      <c r="CQ1" s="5">
        <v>84</v>
      </c>
      <c r="CR1" s="5">
        <v>85</v>
      </c>
      <c r="CS1" s="5">
        <v>86</v>
      </c>
      <c r="CT1" s="5">
        <v>87</v>
      </c>
      <c r="CU1" s="5">
        <v>88</v>
      </c>
      <c r="CV1" s="5">
        <v>89</v>
      </c>
      <c r="CW1" s="5">
        <v>90</v>
      </c>
      <c r="CX1" s="5">
        <v>91</v>
      </c>
      <c r="CY1" s="5">
        <v>92</v>
      </c>
      <c r="CZ1" s="5">
        <v>93</v>
      </c>
      <c r="DA1" s="5">
        <v>94</v>
      </c>
      <c r="DB1" s="5">
        <v>95</v>
      </c>
      <c r="DC1" s="5">
        <v>96</v>
      </c>
      <c r="DD1" s="5">
        <v>97</v>
      </c>
      <c r="DE1" s="5">
        <v>98</v>
      </c>
      <c r="DF1" s="5">
        <v>99</v>
      </c>
      <c r="DG1" s="5">
        <v>100</v>
      </c>
      <c r="DH1" s="5">
        <v>101</v>
      </c>
      <c r="DI1" s="5">
        <v>102</v>
      </c>
      <c r="DJ1" s="5">
        <v>103</v>
      </c>
      <c r="DK1" s="5">
        <v>104</v>
      </c>
      <c r="DL1" s="5">
        <v>105</v>
      </c>
      <c r="DM1" s="5">
        <v>106</v>
      </c>
      <c r="DN1" s="5">
        <v>107</v>
      </c>
      <c r="DO1" s="5">
        <v>108</v>
      </c>
      <c r="DP1" s="5">
        <v>109</v>
      </c>
      <c r="DQ1" s="5">
        <v>110</v>
      </c>
      <c r="DR1" s="5">
        <v>111</v>
      </c>
      <c r="DS1" s="5">
        <v>112</v>
      </c>
      <c r="DT1" s="5">
        <v>113</v>
      </c>
      <c r="DU1" s="5">
        <v>114</v>
      </c>
      <c r="DV1" s="5">
        <v>115</v>
      </c>
      <c r="DW1" s="5">
        <v>116</v>
      </c>
      <c r="DX1" s="5">
        <v>117</v>
      </c>
      <c r="DZ1" s="5" t="s">
        <v>50</v>
      </c>
      <c r="EA1" s="5">
        <v>2019</v>
      </c>
      <c r="EB1" s="5">
        <v>2020</v>
      </c>
      <c r="EC1" s="5">
        <v>2021</v>
      </c>
      <c r="ED1" s="5">
        <v>2022</v>
      </c>
      <c r="EE1" s="5">
        <v>2023</v>
      </c>
      <c r="EF1" s="5" t="s">
        <v>51</v>
      </c>
    </row>
    <row r="2" spans="1:138" ht="18" x14ac:dyDescent="0.35">
      <c r="B2" s="20"/>
      <c r="C2" s="6">
        <v>64</v>
      </c>
      <c r="D2" s="6">
        <f>EF2</f>
        <v>8.4220000000000007E-3</v>
      </c>
      <c r="K2" s="6">
        <v>1</v>
      </c>
      <c r="L2" s="6" cm="1">
        <f t="array" ref="L2">IFERROR(K2*(1-INDEX($D2:$D$71,L$1)),0)</f>
        <v>0.99157799999999996</v>
      </c>
      <c r="M2" s="6" cm="1">
        <f t="array" ref="M2">IFERROR(L2*(1-INDEX($D2:$D$71,M$1)),0)</f>
        <v>0.98231005096000001</v>
      </c>
      <c r="N2" s="6" cm="1">
        <f t="array" ref="N2">IFERROR(M2*(1-INDEX($D2:$D$71,N$1)),0)</f>
        <v>0.97225119603816956</v>
      </c>
      <c r="O2" s="6" cm="1">
        <f t="array" ref="O2">IFERROR(N2*(1-INDEX($D2:$D$71,O$1)),0)</f>
        <v>0.96132957426934085</v>
      </c>
      <c r="P2" s="6" cm="1">
        <f t="array" ref="P2">IFERROR(O2*(1-INDEX($D2:$D$71,P$1)),0)</f>
        <v>0.94947638061859996</v>
      </c>
      <c r="Q2" s="6" cm="1">
        <f t="array" ref="Q2">IFERROR(P2*(1-INDEX($D2:$D$71,Q$1)),0)</f>
        <v>0.9366141405824866</v>
      </c>
      <c r="R2" s="6" cm="1">
        <f t="array" ref="R2">IFERROR(Q2*(1-INDEX($D2:$D$71,R$1)),0)</f>
        <v>0.92265234579353705</v>
      </c>
      <c r="S2" s="6" cm="1">
        <f t="array" ref="S2">IFERROR(R2*(1-INDEX($D2:$D$71,S$1)),0)</f>
        <v>0.90751162079906511</v>
      </c>
      <c r="T2" s="6" cm="1">
        <f t="array" ref="T2">IFERROR(S2*(1-INDEX($D2:$D$71,T$1)),0)</f>
        <v>0.89109776061754598</v>
      </c>
      <c r="U2" s="6" cm="1">
        <f t="array" ref="U2">IFERROR(T2*(1-INDEX($D2:$D$71,U$1)),0)</f>
        <v>0.87331144931561977</v>
      </c>
      <c r="V2" s="6" cm="1">
        <f t="array" ref="V2">IFERROR(U2*(1-INDEX($D2:$D$71,V$1)),0)</f>
        <v>0.85406075393453917</v>
      </c>
      <c r="W2" s="6" cm="1">
        <f t="array" ref="W2">IFERROR(V2*(1-INDEX($D2:$D$71,W$1)),0)</f>
        <v>0.83324729336115444</v>
      </c>
      <c r="X2" s="6" cm="1">
        <f t="array" ref="X2">IFERROR(W2*(1-INDEX($D2:$D$71,X$1)),0)</f>
        <v>0.81077183636822625</v>
      </c>
      <c r="Y2" s="6" cm="1">
        <f t="array" ref="Y2">IFERROR(X2*(1-INDEX($D2:$D$71,Y$1)),0)</f>
        <v>0.78654327132475577</v>
      </c>
      <c r="Z2" s="6" cm="1">
        <f t="array" ref="Z2">IFERROR(Y2*(1-INDEX($D2:$D$71,Z$1)),0)</f>
        <v>0.76047984912395772</v>
      </c>
      <c r="AA2" s="6" cm="1">
        <f t="array" ref="AA2">IFERROR(Z2*(1-INDEX($D2:$D$71,AA$1)),0)</f>
        <v>0.73250686534034815</v>
      </c>
      <c r="AB2" s="6" cm="1">
        <f t="array" ref="AB2">IFERROR(AA2*(1-INDEX($D2:$D$71,AB$1)),0)</f>
        <v>0.70256442637478589</v>
      </c>
      <c r="AC2" s="6" cm="1">
        <f t="array" ref="AC2">IFERROR(AB2*(1-INDEX($D2:$D$71,AC$1)),0)</f>
        <v>0.67061882190752442</v>
      </c>
      <c r="AD2" s="6" cm="1">
        <f t="array" ref="AD2">IFERROR(AC2*(1-INDEX($D2:$D$71,AD$1)),0)</f>
        <v>0.6366676263504194</v>
      </c>
      <c r="AE2" s="6" cm="1">
        <f t="array" ref="AE2">IFERROR(AD2*(1-INDEX($D2:$D$71,AE$1)),0)</f>
        <v>0.6007425944208864</v>
      </c>
      <c r="AF2" s="6" cm="1">
        <f t="array" ref="AF2">IFERROR(AE2*(1-INDEX($D2:$D$71,AF$1)),0)</f>
        <v>0.5629218431514621</v>
      </c>
      <c r="AG2" s="6" cm="1">
        <f t="array" ref="AG2">IFERROR(AF2*(1-INDEX($D2:$D$71,AG$1)),0)</f>
        <v>0.52333905554719506</v>
      </c>
      <c r="AH2" s="6" cm="1">
        <f t="array" ref="AH2">IFERROR(AG2*(1-INDEX($D2:$D$71,AH$1)),0)</f>
        <v>0.4821993723906301</v>
      </c>
      <c r="AI2" s="6" cm="1">
        <f t="array" ref="AI2">IFERROR(AH2*(1-INDEX($D2:$D$71,AI$1)),0)</f>
        <v>0.43977707893894374</v>
      </c>
      <c r="AJ2" s="6" cm="1">
        <f t="array" ref="AJ2">IFERROR(AI2*(1-INDEX($D2:$D$71,AJ$1)),0)</f>
        <v>0.39643558188591438</v>
      </c>
      <c r="AK2" s="6" cm="1">
        <f t="array" ref="AK2">IFERROR(AJ2*(1-INDEX($D2:$D$71,AK$1)),0)</f>
        <v>0.35262152137588315</v>
      </c>
      <c r="AL2" s="6" cm="1">
        <f t="array" ref="AL2">IFERROR(AK2*(1-INDEX($D2:$D$71,AL$1)),0)</f>
        <v>0.30887529543399111</v>
      </c>
      <c r="AM2" s="6" cm="1">
        <f t="array" ref="AM2">IFERROR(AL2*(1-INDEX($D2:$D$71,AM$1)),0)</f>
        <v>0.26593442227843955</v>
      </c>
      <c r="AN2" s="6" cm="1">
        <f t="array" ref="AN2">IFERROR(AM2*(1-INDEX($D2:$D$71,AN$1)),0)</f>
        <v>0.22468533403883081</v>
      </c>
      <c r="AO2" s="6" cm="1">
        <f t="array" ref="AO2">IFERROR(AN2*(1-INDEX($D2:$D$71,AO$1)),0)</f>
        <v>0.18597354888616721</v>
      </c>
      <c r="AP2" s="6" cm="1">
        <f t="array" ref="AP2">IFERROR(AO2*(1-INDEX($D2:$D$71,AP$1)),0)</f>
        <v>0.15053814888139691</v>
      </c>
      <c r="AQ2" s="6" cm="1">
        <f t="array" ref="AQ2">IFERROR(AP2*(1-INDEX($D2:$D$71,AQ$1)),0)</f>
        <v>0.11862004696790393</v>
      </c>
      <c r="AR2" s="6" cm="1">
        <f t="array" ref="AR2">IFERROR(AQ2*(1-INDEX($D2:$D$71,AR$1)),0)</f>
        <v>9.1072913460547592E-2</v>
      </c>
      <c r="AS2" s="6" cm="1">
        <f t="array" ref="AS2">IFERROR(AR2*(1-INDEX($D2:$D$71,AS$1)),0)</f>
        <v>6.8005965939260102E-2</v>
      </c>
      <c r="AT2" s="6" cm="1">
        <f t="array" ref="AT2">IFERROR(AS2*(1-INDEX($D2:$D$71,AT$1)),0)</f>
        <v>4.9302285126985389E-2</v>
      </c>
      <c r="AU2" s="6" cm="1">
        <f t="array" ref="AU2">IFERROR(AT2*(1-INDEX($D2:$D$71,AU$1)),0)</f>
        <v>3.4644715758732625E-2</v>
      </c>
      <c r="AV2" s="6" cm="1">
        <f t="array" ref="AV2">IFERROR(AU2*(1-INDEX($D2:$D$71,AV$1)),0)</f>
        <v>2.3561871187514054E-2</v>
      </c>
      <c r="AW2" s="6" cm="1">
        <f t="array" ref="AW2">IFERROR(AV2*(1-INDEX($D2:$D$71,AW$1)),0)</f>
        <v>1.5489181420818617E-2</v>
      </c>
      <c r="AX2" s="6" cm="1">
        <f t="array" ref="AX2">IFERROR(AW2*(1-INDEX($D2:$D$71,AX$1)),0)</f>
        <v>9.8318095374693524E-3</v>
      </c>
      <c r="AY2" s="6" cm="1">
        <f t="array" ref="AY2">IFERROR(AX2*(1-INDEX($D2:$D$71,AY$1)),0)</f>
        <v>6.0211640242385216E-3</v>
      </c>
      <c r="AZ2" s="6" cm="1">
        <f t="array" ref="AZ2">IFERROR(AY2*(1-INDEX($D2:$D$71,AZ$1)),0)</f>
        <v>3.5559389083412917E-3</v>
      </c>
      <c r="BA2" s="6" cm="1">
        <f t="array" ref="BA2">IFERROR(AZ2*(1-INDEX($D2:$D$71,BA$1)),0)</f>
        <v>2.0247516144095319E-3</v>
      </c>
      <c r="BB2" s="6" cm="1">
        <f t="array" ref="BB2">IFERROR(BA2*(1-INDEX($D2:$D$71,BB$1)),0)</f>
        <v>1.1116966230636017E-3</v>
      </c>
      <c r="BC2" s="6" cm="1">
        <f t="array" ref="BC2">IFERROR(BB2*(1-INDEX($D2:$D$71,BC$1)),0)</f>
        <v>5.888212333718673E-4</v>
      </c>
      <c r="BD2" s="6" cm="1">
        <f t="array" ref="BD2">IFERROR(BC2*(1-INDEX($D2:$D$71,BD$1)),0)</f>
        <v>3.0107999852259235E-4</v>
      </c>
      <c r="BE2" s="6" cm="1">
        <f t="array" ref="BE2">IFERROR(BD2*(1-INDEX($D2:$D$71,BE$1)),0)</f>
        <v>1.4876964886998334E-4</v>
      </c>
      <c r="BF2" s="6" cm="1">
        <f t="array" ref="BF2">IFERROR(BE2*(1-INDEX($D2:$D$71,BF$1)),0)</f>
        <v>0</v>
      </c>
      <c r="BG2" s="6" cm="1">
        <f t="array" ref="BG2">IFERROR(BF2*(1-INDEX($D2:$D$71,BG$1)),0)</f>
        <v>0</v>
      </c>
      <c r="BH2" s="6" cm="1">
        <f t="array" ref="BH2">IFERROR(BG2*(1-INDEX($D2:$D$71,BH$1)),0)</f>
        <v>0</v>
      </c>
      <c r="BI2" s="6" cm="1">
        <f t="array" ref="BI2">IFERROR(BH2*(1-INDEX($D2:$D$71,BI$1)),0)</f>
        <v>0</v>
      </c>
      <c r="BJ2" s="6" cm="1">
        <f t="array" ref="BJ2">IFERROR(BI2*(1-INDEX($D2:$D$71,BJ$1)),0)</f>
        <v>0</v>
      </c>
      <c r="BK2" s="6" cm="1">
        <f t="array" ref="BK2">IFERROR(BJ2*(1-INDEX($D2:$D$71,BK$1)),0)</f>
        <v>0</v>
      </c>
      <c r="BL2" s="6" cm="1">
        <f t="array" ref="BL2">IFERROR(BK2*(1-INDEX($D2:$D$71,BL$1)),0)</f>
        <v>0</v>
      </c>
      <c r="BM2" s="6" cm="1">
        <f t="array" ref="BM2">IFERROR(BL2*(1-INDEX($D2:$D$71,BM$1)),0)</f>
        <v>0</v>
      </c>
      <c r="BN2" s="6" cm="1">
        <f t="array" ref="BN2">IFERROR(BM2*(1-INDEX($D2:$D$71,BN$1)),0)</f>
        <v>0</v>
      </c>
      <c r="BO2" s="6" cm="1">
        <f t="array" ref="BO2">IFERROR(BN2*(1-INDEX($D2:$D$71,BO$1)),0)</f>
        <v>0</v>
      </c>
      <c r="BP2" s="6" cm="1">
        <f t="array" ref="BP2">IFERROR(BO2*(1-INDEX($D2:$D$71,BP$1)),0)</f>
        <v>0</v>
      </c>
      <c r="BQ2" s="6" cm="1">
        <f t="array" ref="BQ2">IFERROR(BP2*(1-INDEX($D2:$D$71,BQ$1)),0)</f>
        <v>0</v>
      </c>
      <c r="BR2" s="6" cm="1">
        <f t="array" ref="BR2">IFERROR(BQ2*(1-INDEX($D2:$D$71,BR$1)),0)</f>
        <v>0</v>
      </c>
      <c r="BS2" s="6" cm="1">
        <f t="array" ref="BS2">IFERROR(BR2*(1-INDEX($D2:$D$71,BS$1)),0)</f>
        <v>0</v>
      </c>
      <c r="BT2" s="6" cm="1">
        <f t="array" ref="BT2">IFERROR(BS2*(1-INDEX($D2:$D$71,BT$1)),0)</f>
        <v>0</v>
      </c>
      <c r="BU2" s="6" cm="1">
        <f t="array" ref="BU2">IFERROR(BT2*(1-INDEX($D2:$D$71,BU$1)),0)</f>
        <v>0</v>
      </c>
      <c r="BV2" s="6" cm="1">
        <f t="array" ref="BV2">IFERROR(BU2*(1-INDEX($D2:$D$71,BV$1)),0)</f>
        <v>0</v>
      </c>
      <c r="BW2" s="6" cm="1">
        <f t="array" ref="BW2">IFERROR(BV2*(1-INDEX($D2:$D$71,BW$1)),0)</f>
        <v>0</v>
      </c>
      <c r="BX2" s="6" cm="1">
        <f t="array" ref="BX2">IFERROR(BW2*(1-INDEX($D2:$D$71,BX$1)),0)</f>
        <v>0</v>
      </c>
      <c r="BY2" s="6" cm="1">
        <f t="array" ref="BY2">IFERROR(BX2*(1-INDEX($D2:$D$71,BY$1)),0)</f>
        <v>0</v>
      </c>
      <c r="BZ2" s="6" cm="1">
        <f t="array" ref="BZ2">IFERROR(BY2*(1-INDEX($D2:$D$71,BZ$1)),0)</f>
        <v>0</v>
      </c>
      <c r="CA2" s="6" cm="1">
        <f t="array" ref="CA2">IFERROR(BZ2*(1-INDEX($D2:$D$71,CA$1)),0)</f>
        <v>0</v>
      </c>
      <c r="CB2" s="6" cm="1">
        <f t="array" ref="CB2">IFERROR(CA2*(1-INDEX($D2:$D$71,CB$1)),0)</f>
        <v>0</v>
      </c>
      <c r="CC2" s="6" cm="1">
        <f t="array" ref="CC2">IFERROR(CB2*(1-INDEX($D2:$D$71,CC$1)),0)</f>
        <v>0</v>
      </c>
      <c r="CD2" s="6" cm="1">
        <f t="array" ref="CD2">IFERROR(CC2*(1-INDEX($D2:$D$71,CD$1)),0)</f>
        <v>0</v>
      </c>
      <c r="CE2" s="6" cm="1">
        <f t="array" ref="CE2">IFERROR(CD2*(1-INDEX($D2:$D$71,CE$1)),0)</f>
        <v>0</v>
      </c>
      <c r="CF2" s="6" cm="1">
        <f t="array" ref="CF2">IFERROR(CE2*(1-INDEX($D2:$D$71,CF$1)),0)</f>
        <v>0</v>
      </c>
      <c r="CG2" s="6" cm="1">
        <f t="array" ref="CG2">IFERROR(CF2*(1-INDEX($D2:$D$71,CG$1)),0)</f>
        <v>0</v>
      </c>
      <c r="CH2" s="6" cm="1">
        <f t="array" ref="CH2">IFERROR(CG2*(1-INDEX($D2:$D$71,CH$1)),0)</f>
        <v>0</v>
      </c>
      <c r="CI2" s="6" cm="1">
        <f t="array" ref="CI2">IFERROR(CH2*(1-INDEX($D2:$D$71,CI$1)),0)</f>
        <v>0</v>
      </c>
      <c r="CJ2" s="6" cm="1">
        <f t="array" ref="CJ2">IFERROR(CI2*(1-INDEX($D2:$D$71,CJ$1)),0)</f>
        <v>0</v>
      </c>
      <c r="CK2" s="6" cm="1">
        <f t="array" ref="CK2">IFERROR(CJ2*(1-INDEX($D2:$D$71,CK$1)),0)</f>
        <v>0</v>
      </c>
      <c r="CL2" s="6" cm="1">
        <f t="array" ref="CL2">IFERROR(CK2*(1-INDEX($D2:$D$71,CL$1)),0)</f>
        <v>0</v>
      </c>
      <c r="CM2" s="6" cm="1">
        <f t="array" ref="CM2">IFERROR(CL2*(1-INDEX($D2:$D$71,CM$1)),0)</f>
        <v>0</v>
      </c>
      <c r="CN2" s="6" cm="1">
        <f t="array" ref="CN2">IFERROR(CM2*(1-INDEX($D2:$D$71,CN$1)),0)</f>
        <v>0</v>
      </c>
      <c r="CO2" s="6" cm="1">
        <f t="array" ref="CO2">IFERROR(CN2*(1-INDEX($D2:$D$71,CO$1)),0)</f>
        <v>0</v>
      </c>
      <c r="CP2" s="6" cm="1">
        <f t="array" ref="CP2">IFERROR(CO2*(1-INDEX($D2:$D$71,CP$1)),0)</f>
        <v>0</v>
      </c>
      <c r="CQ2" s="6" cm="1">
        <f t="array" ref="CQ2">IFERROR(CP2*(1-INDEX($D2:$D$71,CQ$1)),0)</f>
        <v>0</v>
      </c>
      <c r="CR2" s="6" cm="1">
        <f t="array" ref="CR2">IFERROR(CQ2*(1-INDEX($D2:$D$71,CR$1)),0)</f>
        <v>0</v>
      </c>
      <c r="CS2" s="6" cm="1">
        <f t="array" ref="CS2">IFERROR(CR2*(1-INDEX($D2:$D$71,CS$1)),0)</f>
        <v>0</v>
      </c>
      <c r="CT2" s="6" cm="1">
        <f t="array" ref="CT2">IFERROR(CS2*(1-INDEX($D2:$D$71,CT$1)),0)</f>
        <v>0</v>
      </c>
      <c r="CU2" s="6" cm="1">
        <f t="array" ref="CU2">IFERROR(CT2*(1-INDEX($D2:$D$71,CU$1)),0)</f>
        <v>0</v>
      </c>
      <c r="CV2" s="6" cm="1">
        <f t="array" ref="CV2">IFERROR(CU2*(1-INDEX($D2:$D$71,CV$1)),0)</f>
        <v>0</v>
      </c>
      <c r="CW2" s="6" cm="1">
        <f t="array" ref="CW2">IFERROR(CV2*(1-INDEX($D2:$D$71,CW$1)),0)</f>
        <v>0</v>
      </c>
      <c r="CX2" s="6" cm="1">
        <f t="array" ref="CX2">IFERROR(CW2*(1-INDEX($D2:$D$71,CX$1)),0)</f>
        <v>0</v>
      </c>
      <c r="CY2" s="6" cm="1">
        <f t="array" ref="CY2">IFERROR(CX2*(1-INDEX($D2:$D$71,CY$1)),0)</f>
        <v>0</v>
      </c>
      <c r="CZ2" s="6" cm="1">
        <f t="array" ref="CZ2">IFERROR(CY2*(1-INDEX($D2:$D$71,CZ$1)),0)</f>
        <v>0</v>
      </c>
      <c r="DA2" s="6" cm="1">
        <f t="array" ref="DA2">IFERROR(CZ2*(1-INDEX($D2:$D$71,DA$1)),0)</f>
        <v>0</v>
      </c>
      <c r="DB2" s="6" cm="1">
        <f t="array" ref="DB2">IFERROR(DA2*(1-INDEX($D2:$D$71,DB$1)),0)</f>
        <v>0</v>
      </c>
      <c r="DC2" s="6" cm="1">
        <f t="array" ref="DC2">IFERROR(DB2*(1-INDEX($D2:$D$71,DC$1)),0)</f>
        <v>0</v>
      </c>
      <c r="DD2" s="6" cm="1">
        <f t="array" ref="DD2">IFERROR(DC2*(1-INDEX($D2:$D$71,DD$1)),0)</f>
        <v>0</v>
      </c>
      <c r="DE2" s="6" cm="1">
        <f t="array" ref="DE2">IFERROR(DD2*(1-INDEX($D2:$D$71,DE$1)),0)</f>
        <v>0</v>
      </c>
      <c r="DF2" s="6" cm="1">
        <f t="array" ref="DF2">IFERROR(DE2*(1-INDEX($D2:$D$71,DF$1)),0)</f>
        <v>0</v>
      </c>
      <c r="DG2" s="6" cm="1">
        <f t="array" ref="DG2">IFERROR(DF2*(1-INDEX($D2:$D$71,DG$1)),0)</f>
        <v>0</v>
      </c>
      <c r="DH2" s="6" cm="1">
        <f t="array" ref="DH2">IFERROR(DG2*(1-INDEX($D2:$D$71,DH$1)),0)</f>
        <v>0</v>
      </c>
      <c r="DI2" s="6" cm="1">
        <f t="array" ref="DI2">IFERROR(DH2*(1-INDEX($D2:$D$71,DI$1)),0)</f>
        <v>0</v>
      </c>
      <c r="DJ2" s="6" cm="1">
        <f t="array" ref="DJ2">IFERROR(DI2*(1-INDEX($D2:$D$71,DJ$1)),0)</f>
        <v>0</v>
      </c>
      <c r="DK2" s="6" cm="1">
        <f t="array" ref="DK2">IFERROR(DJ2*(1-INDEX($D2:$D$71,DK$1)),0)</f>
        <v>0</v>
      </c>
      <c r="DL2" s="6" cm="1">
        <f t="array" ref="DL2">IFERROR(DK2*(1-INDEX($D2:$D$71,DL$1)),0)</f>
        <v>0</v>
      </c>
      <c r="DM2" s="6" cm="1">
        <f t="array" ref="DM2">IFERROR(DL2*(1-INDEX($D2:$D$71,DM$1)),0)</f>
        <v>0</v>
      </c>
      <c r="DN2" s="6" cm="1">
        <f t="array" ref="DN2">IFERROR(DM2*(1-INDEX($D2:$D$71,DN$1)),0)</f>
        <v>0</v>
      </c>
      <c r="DO2" s="6" cm="1">
        <f t="array" ref="DO2">IFERROR(DN2*(1-INDEX($D2:$D$71,DO$1)),0)</f>
        <v>0</v>
      </c>
      <c r="DP2" s="6" cm="1">
        <f t="array" ref="DP2">IFERROR(DO2*(1-INDEX($D2:$D$71,DP$1)),0)</f>
        <v>0</v>
      </c>
      <c r="DQ2" s="6" cm="1">
        <f t="array" ref="DQ2">IFERROR(DP2*(1-INDEX($D2:$D$71,DQ$1)),0)</f>
        <v>0</v>
      </c>
      <c r="DR2" s="6" cm="1">
        <f t="array" ref="DR2">IFERROR(DQ2*(1-INDEX($D2:$D$71,DR$1)),0)</f>
        <v>0</v>
      </c>
      <c r="DS2" s="6" cm="1">
        <f t="array" ref="DS2">IFERROR(DR2*(1-INDEX($D2:$D$71,DS$1)),0)</f>
        <v>0</v>
      </c>
      <c r="DT2" s="6" cm="1">
        <f t="array" ref="DT2">IFERROR(DS2*(1-INDEX($D2:$D$71,DT$1)),0)</f>
        <v>0</v>
      </c>
      <c r="DU2" s="6" cm="1">
        <f t="array" ref="DU2">IFERROR(DT2*(1-INDEX($D2:$D$71,DU$1)),0)</f>
        <v>0</v>
      </c>
      <c r="DV2" s="6" cm="1">
        <f t="array" ref="DV2">IFERROR(DU2*(1-INDEX($D2:$D$71,DV$1)),0)</f>
        <v>0</v>
      </c>
      <c r="DW2" s="6" cm="1">
        <f t="array" ref="DW2">IFERROR(DV2*(1-INDEX($D2:$D$71,DW$1)),0)</f>
        <v>0</v>
      </c>
      <c r="DX2" s="6" cm="1">
        <f t="array" ref="DX2">IFERROR(DW2*(1-INDEX($D2:$D$71,DX$1)),0)</f>
        <v>0</v>
      </c>
      <c r="DZ2" s="24" t="s">
        <v>52</v>
      </c>
      <c r="EA2" s="24">
        <v>8.0499999999999999E-3</v>
      </c>
      <c r="EB2" s="24">
        <v>8.43E-3</v>
      </c>
      <c r="EC2" s="24">
        <v>8.6099999999999996E-3</v>
      </c>
      <c r="ED2" s="24">
        <v>8.6800000000000002E-3</v>
      </c>
      <c r="EE2" s="24">
        <v>8.3400000000000002E-3</v>
      </c>
      <c r="EF2" s="6">
        <f>AVERAGE(EA2:EE2)</f>
        <v>8.4220000000000007E-3</v>
      </c>
      <c r="EG2" s="23">
        <f>ED2/EC2-1</f>
        <v>8.1300813008131634E-3</v>
      </c>
      <c r="EH2" s="23">
        <f>EE2/ED2-1</f>
        <v>-3.9170506912442393E-2</v>
      </c>
    </row>
    <row r="3" spans="1:138" ht="18" x14ac:dyDescent="0.35">
      <c r="A3" s="6" t="s">
        <v>53</v>
      </c>
      <c r="B3" s="20"/>
      <c r="C3" s="6">
        <v>65</v>
      </c>
      <c r="D3" s="6">
        <f t="shared" ref="D3:D66" si="0">EF3</f>
        <v>9.3466666666666663E-3</v>
      </c>
      <c r="E3" s="6">
        <f>-1/2*(LN(1-D2)+LN(1-D3))</f>
        <v>8.9241431430319602E-3</v>
      </c>
      <c r="F3" s="6" cm="1">
        <f t="array" ref="F3">SUMPRODUCT($A$6^($K$1:$DT$1+1),K3:DT3,TRANSPOSE(D3:D116))</f>
        <v>0.55223882864658091</v>
      </c>
      <c r="G3" s="6" cm="1">
        <f t="array" ref="G3">SUMPRODUCT($A$6^($K$1:$DT$1),K3:DT3)</f>
        <v>15.373133549800711</v>
      </c>
      <c r="H3" s="6">
        <f t="shared" ref="H3:H66" si="1">(1-$A$4/$A$9*F3)/$A$15</f>
        <v>14.910983175318998</v>
      </c>
      <c r="I3" s="6">
        <f t="shared" ref="I3:I66" si="2">G3-(12-1)/2/12-(12^2-1)/12/12^2*(E3+LN(1+$A$4))</f>
        <v>14.91161557457502</v>
      </c>
      <c r="K3" s="6">
        <v>1</v>
      </c>
      <c r="L3" s="6" cm="1">
        <f t="array" ref="L3">IFERROR(K3*(1-INDEX($D3:$D$71,L$1)),0)</f>
        <v>0.99065333333333339</v>
      </c>
      <c r="M3" s="6" cm="1">
        <f t="array" ref="M3">IFERROR(L3*(1-INDEX($D3:$D$71,M$1)),0)</f>
        <v>0.98050904319999999</v>
      </c>
      <c r="N3" s="6" cm="1">
        <f t="array" ref="N3">IFERROR(M3*(1-INDEX($D3:$D$71,N$1)),0)</f>
        <v>0.9694946582813867</v>
      </c>
      <c r="O3" s="6" cm="1">
        <f t="array" ref="O3">IFERROR(N3*(1-INDEX($D3:$D$71,O$1)),0)</f>
        <v>0.95754078914477725</v>
      </c>
      <c r="P3" s="6" cm="1">
        <f t="array" ref="P3">IFERROR(O3*(1-INDEX($D3:$D$71,P$1)),0)</f>
        <v>0.94456930325449595</v>
      </c>
      <c r="Q3" s="6" cm="1">
        <f t="array" ref="Q3">IFERROR(P3*(1-INDEX($D3:$D$71,Q$1)),0)</f>
        <v>0.9304889235073156</v>
      </c>
      <c r="R3" s="6" cm="1">
        <f t="array" ref="R3">IFERROR(Q3*(1-INDEX($D3:$D$71,R$1)),0)</f>
        <v>0.91521960027256055</v>
      </c>
      <c r="S3" s="6" cm="1">
        <f t="array" ref="S3">IFERROR(R3*(1-INDEX($D3:$D$71,S$1)),0)</f>
        <v>0.89866632843563077</v>
      </c>
      <c r="T3" s="6" cm="1">
        <f t="array" ref="T3">IFERROR(S3*(1-INDEX($D3:$D$71,T$1)),0)</f>
        <v>0.88072894852005557</v>
      </c>
      <c r="U3" s="6" cm="1">
        <f t="array" ref="U3">IFERROR(T3*(1-INDEX($D3:$D$71,U$1)),0)</f>
        <v>0.86131474673151187</v>
      </c>
      <c r="V3" s="6" cm="1">
        <f t="array" ref="V3">IFERROR(U3*(1-INDEX($D3:$D$71,V$1)),0)</f>
        <v>0.84032450635366496</v>
      </c>
      <c r="W3" s="6" cm="1">
        <f t="array" ref="W3">IFERROR(V3*(1-INDEX($D3:$D$71,W$1)),0)</f>
        <v>0.81765815333561875</v>
      </c>
      <c r="X3" s="6" cm="1">
        <f t="array" ref="X3">IFERROR(W3*(1-INDEX($D3:$D$71,X$1)),0)</f>
        <v>0.79322380218677269</v>
      </c>
      <c r="Y3" s="6" cm="1">
        <f t="array" ref="Y3">IFERROR(X3*(1-INDEX($D3:$D$71,Y$1)),0)</f>
        <v>0.76693900946164362</v>
      </c>
      <c r="Z3" s="6" cm="1">
        <f t="array" ref="Z3">IFERROR(Y3*(1-INDEX($D3:$D$71,Z$1)),0)</f>
        <v>0.73872843623027939</v>
      </c>
      <c r="AA3" s="6" cm="1">
        <f t="array" ref="AA3">IFERROR(Z3*(1-INDEX($D3:$D$71,AA$1)),0)</f>
        <v>0.70853168018530632</v>
      </c>
      <c r="AB3" s="6" cm="1">
        <f t="array" ref="AB3">IFERROR(AA3*(1-INDEX($D3:$D$71,AB$1)),0)</f>
        <v>0.67631474468728048</v>
      </c>
      <c r="AC3" s="6" cm="1">
        <f t="array" ref="AC3">IFERROR(AB3*(1-INDEX($D3:$D$71,AC$1)),0)</f>
        <v>0.64207518354624571</v>
      </c>
      <c r="AD3" s="6" cm="1">
        <f t="array" ref="AD3">IFERROR(AC3*(1-INDEX($D3:$D$71,AD$1)),0)</f>
        <v>0.60584502118934291</v>
      </c>
      <c r="AE3" s="6" cm="1">
        <f t="array" ref="AE3">IFERROR(AD3*(1-INDEX($D3:$D$71,AE$1)),0)</f>
        <v>0.56770303813866585</v>
      </c>
      <c r="AF3" s="6" cm="1">
        <f t="array" ref="AF3">IFERROR(AE3*(1-INDEX($D3:$D$71,AF$1)),0)</f>
        <v>0.52778405284021535</v>
      </c>
      <c r="AG3" s="6" cm="1">
        <f t="array" ref="AG3">IFERROR(AF3*(1-INDEX($D3:$D$71,AG$1)),0)</f>
        <v>0.48629494844644605</v>
      </c>
      <c r="AH3" s="6" cm="1">
        <f t="array" ref="AH3">IFERROR(AG3*(1-INDEX($D3:$D$71,AH$1)),0)</f>
        <v>0.44351233986528921</v>
      </c>
      <c r="AI3" s="6" cm="1">
        <f t="array" ref="AI3">IFERROR(AH3*(1-INDEX($D3:$D$71,AI$1)),0)</f>
        <v>0.39980272039709874</v>
      </c>
      <c r="AJ3" s="6" cm="1">
        <f t="array" ref="AJ3">IFERROR(AI3*(1-INDEX($D3:$D$71,AJ$1)),0)</f>
        <v>0.35561652373881142</v>
      </c>
      <c r="AK3" s="6" cm="1">
        <f t="array" ref="AK3">IFERROR(AJ3*(1-INDEX($D3:$D$71,AK$1)),0)</f>
        <v>0.31149873780377452</v>
      </c>
      <c r="AL3" s="6" cm="1">
        <f t="array" ref="AL3">IFERROR(AK3*(1-INDEX($D3:$D$71,AL$1)),0)</f>
        <v>0.26819314494516777</v>
      </c>
      <c r="AM3" s="6" cm="1">
        <f t="array" ref="AM3">IFERROR(AL3*(1-INDEX($D3:$D$71,AM$1)),0)</f>
        <v>0.22659370623272282</v>
      </c>
      <c r="AN3" s="6" cm="1">
        <f t="array" ref="AN3">IFERROR(AM3*(1-INDEX($D3:$D$71,AN$1)),0)</f>
        <v>0.18755312127353291</v>
      </c>
      <c r="AO3" s="6" cm="1">
        <f t="array" ref="AO3">IFERROR(AN3*(1-INDEX($D3:$D$71,AO$1)),0)</f>
        <v>0.15181674954607394</v>
      </c>
      <c r="AP3" s="6" cm="1">
        <f t="array" ref="AP3">IFERROR(AO3*(1-INDEX($D3:$D$71,AP$1)),0)</f>
        <v>0.1196275501956517</v>
      </c>
      <c r="AQ3" s="6" cm="1">
        <f t="array" ref="AQ3">IFERROR(AP3*(1-INDEX($D3:$D$71,AQ$1)),0)</f>
        <v>9.1846444213715503E-2</v>
      </c>
      <c r="AR3" s="6" cm="1">
        <f t="array" ref="AR3">IFERROR(AQ3*(1-INDEX($D3:$D$71,AR$1)),0)</f>
        <v>6.8583576823265643E-2</v>
      </c>
      <c r="AS3" s="6" cm="1">
        <f t="array" ref="AS3">IFERROR(AR3*(1-INDEX($D3:$D$71,AS$1)),0)</f>
        <v>4.9721035689562883E-2</v>
      </c>
      <c r="AT3" s="6" cm="1">
        <f t="array" ref="AT3">IFERROR(AS3*(1-INDEX($D3:$D$71,AT$1)),0)</f>
        <v>3.4938971779055833E-2</v>
      </c>
      <c r="AU3" s="6" cm="1">
        <f t="array" ref="AU3">IFERROR(AT3*(1-INDEX($D3:$D$71,AU$1)),0)</f>
        <v>2.3761994706935869E-2</v>
      </c>
      <c r="AV3" s="6" cm="1">
        <f t="array" ref="AV3">IFERROR(AU3*(1-INDEX($D3:$D$71,AV$1)),0)</f>
        <v>1.5620739287094527E-2</v>
      </c>
      <c r="AW3" s="6" cm="1">
        <f t="array" ref="AW3">IFERROR(AV3*(1-INDEX($D3:$D$71,AW$1)),0)</f>
        <v>9.915316331614207E-3</v>
      </c>
      <c r="AX3" s="6" cm="1">
        <f t="array" ref="AX3">IFERROR(AW3*(1-INDEX($D3:$D$71,AX$1)),0)</f>
        <v>6.0723049767527331E-3</v>
      </c>
      <c r="AY3" s="6" cm="1">
        <f t="array" ref="AY3">IFERROR(AX3*(1-INDEX($D3:$D$71,AY$1)),0)</f>
        <v>3.5861413911374511E-3</v>
      </c>
      <c r="AZ3" s="6" cm="1">
        <f t="array" ref="AZ3">IFERROR(AY3*(1-INDEX($D3:$D$71,AZ$1)),0)</f>
        <v>2.041948908113665E-3</v>
      </c>
      <c r="BA3" s="6" cm="1">
        <f t="array" ref="BA3">IFERROR(AZ3*(1-INDEX($D3:$D$71,BA$1)),0)</f>
        <v>1.1211388544961683E-3</v>
      </c>
      <c r="BB3" s="6" cm="1">
        <f t="array" ref="BB3">IFERROR(BA3*(1-INDEX($D3:$D$71,BB$1)),0)</f>
        <v>5.9382240567244055E-4</v>
      </c>
      <c r="BC3" s="6" cm="1">
        <f t="array" ref="BC3">IFERROR(BB3*(1-INDEX($D3:$D$71,BC$1)),0)</f>
        <v>3.0363723128447014E-4</v>
      </c>
      <c r="BD3" s="6" cm="1">
        <f t="array" ref="BD3">IFERROR(BC3*(1-INDEX($D3:$D$71,BD$1)),0)</f>
        <v>1.500332287222824E-4</v>
      </c>
      <c r="BE3" s="6" cm="1">
        <f t="array" ref="BE3">IFERROR(BD3*(1-INDEX($D3:$D$71,BE$1)),0)</f>
        <v>0</v>
      </c>
      <c r="BF3" s="6" cm="1">
        <f t="array" ref="BF3">IFERROR(BE3*(1-INDEX($D3:$D$71,BF$1)),0)</f>
        <v>0</v>
      </c>
      <c r="BG3" s="6" cm="1">
        <f t="array" ref="BG3">IFERROR(BF3*(1-INDEX($D3:$D$71,BG$1)),0)</f>
        <v>0</v>
      </c>
      <c r="BH3" s="6" cm="1">
        <f t="array" ref="BH3">IFERROR(BG3*(1-INDEX($D3:$D$71,BH$1)),0)</f>
        <v>0</v>
      </c>
      <c r="BI3" s="6" cm="1">
        <f t="array" ref="BI3">IFERROR(BH3*(1-INDEX($D3:$D$71,BI$1)),0)</f>
        <v>0</v>
      </c>
      <c r="BJ3" s="6" cm="1">
        <f t="array" ref="BJ3">IFERROR(BI3*(1-INDEX($D3:$D$71,BJ$1)),0)</f>
        <v>0</v>
      </c>
      <c r="BK3" s="6" cm="1">
        <f t="array" ref="BK3">IFERROR(BJ3*(1-INDEX($D3:$D$71,BK$1)),0)</f>
        <v>0</v>
      </c>
      <c r="BL3" s="6" cm="1">
        <f t="array" ref="BL3">IFERROR(BK3*(1-INDEX($D3:$D$71,BL$1)),0)</f>
        <v>0</v>
      </c>
      <c r="BM3" s="6" cm="1">
        <f t="array" ref="BM3">IFERROR(BL3*(1-INDEX($D3:$D$71,BM$1)),0)</f>
        <v>0</v>
      </c>
      <c r="BN3" s="6" cm="1">
        <f t="array" ref="BN3">IFERROR(BM3*(1-INDEX($D3:$D$71,BN$1)),0)</f>
        <v>0</v>
      </c>
      <c r="BO3" s="6" cm="1">
        <f t="array" ref="BO3">IFERROR(BN3*(1-INDEX($D3:$D$71,BO$1)),0)</f>
        <v>0</v>
      </c>
      <c r="BP3" s="6" cm="1">
        <f t="array" ref="BP3">IFERROR(BO3*(1-INDEX($D3:$D$71,BP$1)),0)</f>
        <v>0</v>
      </c>
      <c r="BQ3" s="6" cm="1">
        <f t="array" ref="BQ3">IFERROR(BP3*(1-INDEX($D3:$D$71,BQ$1)),0)</f>
        <v>0</v>
      </c>
      <c r="BR3" s="6" cm="1">
        <f t="array" ref="BR3">IFERROR(BQ3*(1-INDEX($D3:$D$71,BR$1)),0)</f>
        <v>0</v>
      </c>
      <c r="BS3" s="6" cm="1">
        <f t="array" ref="BS3">IFERROR(BR3*(1-INDEX($D3:$D$71,BS$1)),0)</f>
        <v>0</v>
      </c>
      <c r="BT3" s="6" cm="1">
        <f t="array" ref="BT3">IFERROR(BS3*(1-INDEX($D3:$D$71,BT$1)),0)</f>
        <v>0</v>
      </c>
      <c r="BU3" s="6" cm="1">
        <f t="array" ref="BU3">IFERROR(BT3*(1-INDEX($D3:$D$71,BU$1)),0)</f>
        <v>0</v>
      </c>
      <c r="BV3" s="6" cm="1">
        <f t="array" ref="BV3">IFERROR(BU3*(1-INDEX($D3:$D$71,BV$1)),0)</f>
        <v>0</v>
      </c>
      <c r="BW3" s="6" cm="1">
        <f t="array" ref="BW3">IFERROR(BV3*(1-INDEX($D3:$D$71,BW$1)),0)</f>
        <v>0</v>
      </c>
      <c r="BX3" s="6" cm="1">
        <f t="array" ref="BX3">IFERROR(BW3*(1-INDEX($D3:$D$71,BX$1)),0)</f>
        <v>0</v>
      </c>
      <c r="BY3" s="6" cm="1">
        <f t="array" ref="BY3">IFERROR(BX3*(1-INDEX($D3:$D$71,BY$1)),0)</f>
        <v>0</v>
      </c>
      <c r="BZ3" s="6" cm="1">
        <f t="array" ref="BZ3">IFERROR(BY3*(1-INDEX($D3:$D$71,BZ$1)),0)</f>
        <v>0</v>
      </c>
      <c r="CA3" s="6" cm="1">
        <f t="array" ref="CA3">IFERROR(BZ3*(1-INDEX($D3:$D$71,CA$1)),0)</f>
        <v>0</v>
      </c>
      <c r="CB3" s="6" cm="1">
        <f t="array" ref="CB3">IFERROR(CA3*(1-INDEX($D3:$D$71,CB$1)),0)</f>
        <v>0</v>
      </c>
      <c r="CC3" s="6" cm="1">
        <f t="array" ref="CC3">IFERROR(CB3*(1-INDEX($D3:$D$71,CC$1)),0)</f>
        <v>0</v>
      </c>
      <c r="CD3" s="6" cm="1">
        <f t="array" ref="CD3">IFERROR(CC3*(1-INDEX($D3:$D$71,CD$1)),0)</f>
        <v>0</v>
      </c>
      <c r="CE3" s="6" cm="1">
        <f t="array" ref="CE3">IFERROR(CD3*(1-INDEX($D3:$D$71,CE$1)),0)</f>
        <v>0</v>
      </c>
      <c r="CF3" s="6" cm="1">
        <f t="array" ref="CF3">IFERROR(CE3*(1-INDEX($D3:$D$71,CF$1)),0)</f>
        <v>0</v>
      </c>
      <c r="CG3" s="6" cm="1">
        <f t="array" ref="CG3">IFERROR(CF3*(1-INDEX($D3:$D$71,CG$1)),0)</f>
        <v>0</v>
      </c>
      <c r="CH3" s="6" cm="1">
        <f t="array" ref="CH3">IFERROR(CG3*(1-INDEX($D3:$D$71,CH$1)),0)</f>
        <v>0</v>
      </c>
      <c r="CI3" s="6" cm="1">
        <f t="array" ref="CI3">IFERROR(CH3*(1-INDEX($D3:$D$71,CI$1)),0)</f>
        <v>0</v>
      </c>
      <c r="CJ3" s="6" cm="1">
        <f t="array" ref="CJ3">IFERROR(CI3*(1-INDEX($D3:$D$71,CJ$1)),0)</f>
        <v>0</v>
      </c>
      <c r="CK3" s="6" cm="1">
        <f t="array" ref="CK3">IFERROR(CJ3*(1-INDEX($D3:$D$71,CK$1)),0)</f>
        <v>0</v>
      </c>
      <c r="CL3" s="6" cm="1">
        <f t="array" ref="CL3">IFERROR(CK3*(1-INDEX($D3:$D$71,CL$1)),0)</f>
        <v>0</v>
      </c>
      <c r="CM3" s="6" cm="1">
        <f t="array" ref="CM3">IFERROR(CL3*(1-INDEX($D3:$D$71,CM$1)),0)</f>
        <v>0</v>
      </c>
      <c r="CN3" s="6" cm="1">
        <f t="array" ref="CN3">IFERROR(CM3*(1-INDEX($D3:$D$71,CN$1)),0)</f>
        <v>0</v>
      </c>
      <c r="CO3" s="6" cm="1">
        <f t="array" ref="CO3">IFERROR(CN3*(1-INDEX($D3:$D$71,CO$1)),0)</f>
        <v>0</v>
      </c>
      <c r="CP3" s="6" cm="1">
        <f t="array" ref="CP3">IFERROR(CO3*(1-INDEX($D3:$D$71,CP$1)),0)</f>
        <v>0</v>
      </c>
      <c r="CQ3" s="6" cm="1">
        <f t="array" ref="CQ3">IFERROR(CP3*(1-INDEX($D3:$D$71,CQ$1)),0)</f>
        <v>0</v>
      </c>
      <c r="CR3" s="6" cm="1">
        <f t="array" ref="CR3">IFERROR(CQ3*(1-INDEX($D3:$D$71,CR$1)),0)</f>
        <v>0</v>
      </c>
      <c r="CS3" s="6" cm="1">
        <f t="array" ref="CS3">IFERROR(CR3*(1-INDEX($D3:$D$71,CS$1)),0)</f>
        <v>0</v>
      </c>
      <c r="CT3" s="6" cm="1">
        <f t="array" ref="CT3">IFERROR(CS3*(1-INDEX($D3:$D$71,CT$1)),0)</f>
        <v>0</v>
      </c>
      <c r="CU3" s="6" cm="1">
        <f t="array" ref="CU3">IFERROR(CT3*(1-INDEX($D3:$D$71,CU$1)),0)</f>
        <v>0</v>
      </c>
      <c r="CV3" s="6" cm="1">
        <f t="array" ref="CV3">IFERROR(CU3*(1-INDEX($D3:$D$71,CV$1)),0)</f>
        <v>0</v>
      </c>
      <c r="CW3" s="6" cm="1">
        <f t="array" ref="CW3">IFERROR(CV3*(1-INDEX($D3:$D$71,CW$1)),0)</f>
        <v>0</v>
      </c>
      <c r="CX3" s="6" cm="1">
        <f t="array" ref="CX3">IFERROR(CW3*(1-INDEX($D3:$D$71,CX$1)),0)</f>
        <v>0</v>
      </c>
      <c r="CY3" s="6" cm="1">
        <f t="array" ref="CY3">IFERROR(CX3*(1-INDEX($D3:$D$71,CY$1)),0)</f>
        <v>0</v>
      </c>
      <c r="CZ3" s="6" cm="1">
        <f t="array" ref="CZ3">IFERROR(CY3*(1-INDEX($D3:$D$71,CZ$1)),0)</f>
        <v>0</v>
      </c>
      <c r="DA3" s="6" cm="1">
        <f t="array" ref="DA3">IFERROR(CZ3*(1-INDEX($D3:$D$71,DA$1)),0)</f>
        <v>0</v>
      </c>
      <c r="DB3" s="6" cm="1">
        <f t="array" ref="DB3">IFERROR(DA3*(1-INDEX($D3:$D$71,DB$1)),0)</f>
        <v>0</v>
      </c>
      <c r="DC3" s="6" cm="1">
        <f t="array" ref="DC3">IFERROR(DB3*(1-INDEX($D3:$D$71,DC$1)),0)</f>
        <v>0</v>
      </c>
      <c r="DD3" s="6" cm="1">
        <f t="array" ref="DD3">IFERROR(DC3*(1-INDEX($D3:$D$71,DD$1)),0)</f>
        <v>0</v>
      </c>
      <c r="DE3" s="6" cm="1">
        <f t="array" ref="DE3">IFERROR(DD3*(1-INDEX($D3:$D$71,DE$1)),0)</f>
        <v>0</v>
      </c>
      <c r="DF3" s="6" cm="1">
        <f t="array" ref="DF3">IFERROR(DE3*(1-INDEX($D3:$D$71,DF$1)),0)</f>
        <v>0</v>
      </c>
      <c r="DG3" s="6" cm="1">
        <f t="array" ref="DG3">IFERROR(DF3*(1-INDEX($D3:$D$71,DG$1)),0)</f>
        <v>0</v>
      </c>
      <c r="DH3" s="6" cm="1">
        <f t="array" ref="DH3">IFERROR(DG3*(1-INDEX($D3:$D$71,DH$1)),0)</f>
        <v>0</v>
      </c>
      <c r="DI3" s="6" cm="1">
        <f t="array" ref="DI3">IFERROR(DH3*(1-INDEX($D3:$D$71,DI$1)),0)</f>
        <v>0</v>
      </c>
      <c r="DJ3" s="6" cm="1">
        <f t="array" ref="DJ3">IFERROR(DI3*(1-INDEX($D3:$D$71,DJ$1)),0)</f>
        <v>0</v>
      </c>
      <c r="DK3" s="6" cm="1">
        <f t="array" ref="DK3">IFERROR(DJ3*(1-INDEX($D3:$D$71,DK$1)),0)</f>
        <v>0</v>
      </c>
      <c r="DL3" s="6" cm="1">
        <f t="array" ref="DL3">IFERROR(DK3*(1-INDEX($D3:$D$71,DL$1)),0)</f>
        <v>0</v>
      </c>
      <c r="DM3" s="6" cm="1">
        <f t="array" ref="DM3">IFERROR(DL3*(1-INDEX($D3:$D$71,DM$1)),0)</f>
        <v>0</v>
      </c>
      <c r="DN3" s="6" cm="1">
        <f t="array" ref="DN3">IFERROR(DM3*(1-INDEX($D3:$D$71,DN$1)),0)</f>
        <v>0</v>
      </c>
      <c r="DO3" s="6" cm="1">
        <f t="array" ref="DO3">IFERROR(DN3*(1-INDEX($D3:$D$71,DO$1)),0)</f>
        <v>0</v>
      </c>
      <c r="DP3" s="6" cm="1">
        <f t="array" ref="DP3">IFERROR(DO3*(1-INDEX($D3:$D$71,DP$1)),0)</f>
        <v>0</v>
      </c>
      <c r="DQ3" s="6" cm="1">
        <f t="array" ref="DQ3">IFERROR(DP3*(1-INDEX($D3:$D$71,DQ$1)),0)</f>
        <v>0</v>
      </c>
      <c r="DR3" s="6" cm="1">
        <f t="array" ref="DR3">IFERROR(DQ3*(1-INDEX($D3:$D$71,DR$1)),0)</f>
        <v>0</v>
      </c>
      <c r="DS3" s="6" cm="1">
        <f t="array" ref="DS3">IFERROR(DR3*(1-INDEX($D3:$D$71,DS$1)),0)</f>
        <v>0</v>
      </c>
      <c r="DT3" s="6" cm="1">
        <f t="array" ref="DT3">IFERROR(DS3*(1-INDEX($D3:$D$71,DT$1)),0)</f>
        <v>0</v>
      </c>
      <c r="DU3" s="6" cm="1">
        <f t="array" ref="DU3">IFERROR(DT3*(1-INDEX($D3:$D$71,DU$1)),0)</f>
        <v>0</v>
      </c>
      <c r="DV3" s="6" cm="1">
        <f t="array" ref="DV3">IFERROR(DU3*(1-INDEX($D3:$D$71,DV$1)),0)</f>
        <v>0</v>
      </c>
      <c r="DW3" s="6" cm="1">
        <f t="array" ref="DW3">IFERROR(DV3*(1-INDEX($D3:$D$71,DW$1)),0)</f>
        <v>0</v>
      </c>
      <c r="DX3" s="6" cm="1">
        <f t="array" ref="DX3">IFERROR(DW3*(1-INDEX($D3:$D$71,DX$1)),0)</f>
        <v>0</v>
      </c>
      <c r="DZ3" s="24" t="s">
        <v>54</v>
      </c>
      <c r="EA3" s="24">
        <v>8.8400000000000006E-3</v>
      </c>
      <c r="EB3" s="24">
        <v>9.2300000000000004E-3</v>
      </c>
      <c r="EC3" s="24">
        <v>9.4199999999999996E-3</v>
      </c>
      <c r="ED3" s="24">
        <v>9.4999999999999998E-3</v>
      </c>
      <c r="EE3" s="24">
        <v>9.1199999999999996E-3</v>
      </c>
      <c r="EF3" s="6">
        <f t="shared" ref="EF3:EF48" si="3">AVERAGE(EC3:EE3)</f>
        <v>9.3466666666666663E-3</v>
      </c>
      <c r="EG3" s="23">
        <f t="shared" ref="EG3:EG48" si="4">ED3/EC3-1</f>
        <v>8.4925690021231404E-3</v>
      </c>
      <c r="EH3" s="23">
        <f t="shared" ref="EH3:EH48" si="5">EE3/ED3-1</f>
        <v>-4.0000000000000036E-2</v>
      </c>
    </row>
    <row r="4" spans="1:138" ht="18" x14ac:dyDescent="0.35">
      <c r="A4" s="7">
        <f>Payments!K2</f>
        <v>0.03</v>
      </c>
      <c r="B4" s="20"/>
      <c r="C4" s="6">
        <v>66</v>
      </c>
      <c r="D4" s="6">
        <f t="shared" si="0"/>
        <v>1.0239999999999999E-2</v>
      </c>
      <c r="E4" s="6">
        <f t="shared" ref="E4:E12" si="6">-1/2*(LN(1-D3)+LN(1-D4))</f>
        <v>9.8417051694017783E-3</v>
      </c>
      <c r="F4" s="6" cm="1">
        <f t="array" ref="F4">SUMPRODUCT($A$6^($K$1:$DT$1+1),K4:DT4,TRANSPOSE(D4:D117))</f>
        <v>0.5647377422703993</v>
      </c>
      <c r="G4" s="6" cm="1">
        <f t="array" ref="G4">SUMPRODUCT($A$6^($K$1:$DT$1),K4:DT4)</f>
        <v>14.944004182049627</v>
      </c>
      <c r="H4" s="6">
        <f t="shared" si="1"/>
        <v>14.48182277864386</v>
      </c>
      <c r="I4" s="6">
        <f t="shared" si="2"/>
        <v>14.48241027431828</v>
      </c>
      <c r="K4" s="6">
        <v>1</v>
      </c>
      <c r="L4" s="6" cm="1">
        <f t="array" ref="L4">IFERROR(K4*(1-INDEX($D4:$D$71,L$1)),0)</f>
        <v>0.98975999999999997</v>
      </c>
      <c r="M4" s="6" cm="1">
        <f t="array" ref="M4">IFERROR(L4*(1-INDEX($D4:$D$71,M$1)),0)</f>
        <v>0.97864169599999995</v>
      </c>
      <c r="N4" s="6" cm="1">
        <f t="array" ref="N4">IFERROR(M4*(1-INDEX($D4:$D$71,N$1)),0)</f>
        <v>0.96657504388832005</v>
      </c>
      <c r="O4" s="6" cm="1">
        <f t="array" ref="O4">IFERROR(N4*(1-INDEX($D4:$D$71,O$1)),0)</f>
        <v>0.95348117396044618</v>
      </c>
      <c r="P4" s="6" cm="1">
        <f t="array" ref="P4">IFERROR(O4*(1-INDEX($D4:$D$71,P$1)),0)</f>
        <v>0.93926794792727586</v>
      </c>
      <c r="Q4" s="6" cm="1">
        <f t="array" ref="Q4">IFERROR(P4*(1-INDEX($D4:$D$71,Q$1)),0)</f>
        <v>0.92385456090178919</v>
      </c>
      <c r="R4" s="6" cm="1">
        <f t="array" ref="R4">IFERROR(Q4*(1-INDEX($D4:$D$71,R$1)),0)</f>
        <v>0.90714511141027876</v>
      </c>
      <c r="S4" s="6" cm="1">
        <f t="array" ref="S4">IFERROR(R4*(1-INDEX($D4:$D$71,S$1)),0)</f>
        <v>0.88903849498652965</v>
      </c>
      <c r="T4" s="6" cm="1">
        <f t="array" ref="T4">IFERROR(S4*(1-INDEX($D4:$D$71,T$1)),0)</f>
        <v>0.86944112309537658</v>
      </c>
      <c r="U4" s="6" cm="1">
        <f t="array" ref="U4">IFERROR(T4*(1-INDEX($D4:$D$71,U$1)),0)</f>
        <v>0.84825284292554226</v>
      </c>
      <c r="V4" s="6" cm="1">
        <f t="array" ref="V4">IFERROR(U4*(1-INDEX($D4:$D$71,V$1)),0)</f>
        <v>0.82537263624236401</v>
      </c>
      <c r="W4" s="6" cm="1">
        <f t="array" ref="W4">IFERROR(V4*(1-INDEX($D4:$D$71,W$1)),0)</f>
        <v>0.80070775062932131</v>
      </c>
      <c r="X4" s="6" cm="1">
        <f t="array" ref="X4">IFERROR(W4*(1-INDEX($D4:$D$71,X$1)),0)</f>
        <v>0.77417496479930104</v>
      </c>
      <c r="Y4" s="6" cm="1">
        <f t="array" ref="Y4">IFERROR(X4*(1-INDEX($D4:$D$71,Y$1)),0)</f>
        <v>0.74569822901076666</v>
      </c>
      <c r="Z4" s="6" cm="1">
        <f t="array" ref="Z4">IFERROR(Y4*(1-INDEX($D4:$D$71,Z$1)),0)</f>
        <v>0.71521657106956993</v>
      </c>
      <c r="AA4" s="6" cm="1">
        <f t="array" ref="AA4">IFERROR(Z4*(1-INDEX($D4:$D$71,AA$1)),0)</f>
        <v>0.68269567358303662</v>
      </c>
      <c r="AB4" s="6" cm="1">
        <f t="array" ref="AB4">IFERROR(AA4*(1-INDEX($D4:$D$71,AB$1)),0)</f>
        <v>0.64813306728177278</v>
      </c>
      <c r="AC4" s="6" cm="1">
        <f t="array" ref="AC4">IFERROR(AB4*(1-INDEX($D4:$D$71,AC$1)),0)</f>
        <v>0.61156107873861998</v>
      </c>
      <c r="AD4" s="6" cm="1">
        <f t="array" ref="AD4">IFERROR(AC4*(1-INDEX($D4:$D$71,AD$1)),0)</f>
        <v>0.57305923175816564</v>
      </c>
      <c r="AE4" s="6" cm="1">
        <f t="array" ref="AE4">IFERROR(AD4*(1-INDEX($D4:$D$71,AE$1)),0)</f>
        <v>0.53276361677837059</v>
      </c>
      <c r="AF4" s="6" cm="1">
        <f t="array" ref="AF4">IFERROR(AE4*(1-INDEX($D4:$D$71,AF$1)),0)</f>
        <v>0.49088306886342292</v>
      </c>
      <c r="AG4" s="6" cm="1">
        <f t="array" ref="AG4">IFERROR(AF4*(1-INDEX($D4:$D$71,AG$1)),0)</f>
        <v>0.44769681274171519</v>
      </c>
      <c r="AH4" s="6" cm="1">
        <f t="array" ref="AH4">IFERROR(AG4*(1-INDEX($D4:$D$71,AH$1)),0)</f>
        <v>0.40357479952331005</v>
      </c>
      <c r="AI4" s="6" cm="1">
        <f t="array" ref="AI4">IFERROR(AH4*(1-INDEX($D4:$D$71,AI$1)),0)</f>
        <v>0.35897171267999384</v>
      </c>
      <c r="AJ4" s="6" cm="1">
        <f t="array" ref="AJ4">IFERROR(AI4*(1-INDEX($D4:$D$71,AJ$1)),0)</f>
        <v>0.31443768200491384</v>
      </c>
      <c r="AK4" s="6" cm="1">
        <f t="array" ref="AK4">IFERROR(AJ4*(1-INDEX($D4:$D$71,AK$1)),0)</f>
        <v>0.27072350732698403</v>
      </c>
      <c r="AL4" s="6" cm="1">
        <f t="array" ref="AL4">IFERROR(AK4*(1-INDEX($D4:$D$71,AL$1)),0)</f>
        <v>0.22873158410549554</v>
      </c>
      <c r="AM4" s="6" cm="1">
        <f t="array" ref="AM4">IFERROR(AL4*(1-INDEX($D4:$D$71,AM$1)),0)</f>
        <v>0.18932265704134604</v>
      </c>
      <c r="AN4" s="6" cm="1">
        <f t="array" ref="AN4">IFERROR(AM4*(1-INDEX($D4:$D$71,AN$1)),0)</f>
        <v>0.15324911796868795</v>
      </c>
      <c r="AO4" s="6" cm="1">
        <f t="array" ref="AO4">IFERROR(AN4*(1-INDEX($D4:$D$71,AO$1)),0)</f>
        <v>0.12075621831618027</v>
      </c>
      <c r="AP4" s="6" cm="1">
        <f t="array" ref="AP4">IFERROR(AO4*(1-INDEX($D4:$D$71,AP$1)),0)</f>
        <v>9.2713001736613718E-2</v>
      </c>
      <c r="AQ4" s="6" cm="1">
        <f t="array" ref="AQ4">IFERROR(AP4*(1-INDEX($D4:$D$71,AQ$1)),0)</f>
        <v>6.9230652656764202E-2</v>
      </c>
      <c r="AR4" s="6" cm="1">
        <f t="array" ref="AR4">IFERROR(AQ4*(1-INDEX($D4:$D$71,AR$1)),0)</f>
        <v>5.0190146256574336E-2</v>
      </c>
      <c r="AS4" s="6" cm="1">
        <f t="array" ref="AS4">IFERROR(AR4*(1-INDEX($D4:$D$71,AS$1)),0)</f>
        <v>3.5268615774494777E-2</v>
      </c>
      <c r="AT4" s="6" cm="1">
        <f t="array" ref="AT4">IFERROR(AS4*(1-INDEX($D4:$D$71,AT$1)),0)</f>
        <v>2.3986185588233896E-2</v>
      </c>
      <c r="AU4" s="6" cm="1">
        <f t="array" ref="AU4">IFERROR(AT4*(1-INDEX($D4:$D$71,AU$1)),0)</f>
        <v>1.5768118635945162E-2</v>
      </c>
      <c r="AV4" s="6" cm="1">
        <f t="array" ref="AV4">IFERROR(AU4*(1-INDEX($D4:$D$71,AV$1)),0)</f>
        <v>1.0008865864561643E-2</v>
      </c>
      <c r="AW4" s="6" cm="1">
        <f t="array" ref="AW4">IFERROR(AV4*(1-INDEX($D4:$D$71,AW$1)),0)</f>
        <v>6.1295962698886255E-3</v>
      </c>
      <c r="AX4" s="6" cm="1">
        <f t="array" ref="AX4">IFERROR(AW4*(1-INDEX($D4:$D$71,AX$1)),0)</f>
        <v>3.6199761010956922E-3</v>
      </c>
      <c r="AY4" s="6" cm="1">
        <f t="array" ref="AY4">IFERROR(AX4*(1-INDEX($D4:$D$71,AY$1)),0)</f>
        <v>2.0612143919638876E-3</v>
      </c>
      <c r="AZ4" s="6" cm="1">
        <f t="array" ref="AZ4">IFERROR(AY4*(1-INDEX($D4:$D$71,AZ$1)),0)</f>
        <v>1.1317166326224124E-3</v>
      </c>
      <c r="BA4" s="6" cm="1">
        <f t="array" ref="BA4">IFERROR(AZ4*(1-INDEX($D4:$D$71,BA$1)),0)</f>
        <v>5.9942503163478702E-4</v>
      </c>
      <c r="BB4" s="6" cm="1">
        <f t="array" ref="BB4">IFERROR(BA4*(1-INDEX($D4:$D$71,BB$1)),0)</f>
        <v>3.0650200334237689E-4</v>
      </c>
      <c r="BC4" s="6" cm="1">
        <f t="array" ref="BC4">IFERROR(BB4*(1-INDEX($D4:$D$71,BC$1)),0)</f>
        <v>1.5144876989153528E-4</v>
      </c>
      <c r="BD4" s="6" cm="1">
        <f t="array" ref="BD4">IFERROR(BC4*(1-INDEX($D4:$D$71,BD$1)),0)</f>
        <v>0</v>
      </c>
      <c r="BE4" s="6" cm="1">
        <f t="array" ref="BE4">IFERROR(BD4*(1-INDEX($D4:$D$71,BE$1)),0)</f>
        <v>0</v>
      </c>
      <c r="BF4" s="6" cm="1">
        <f t="array" ref="BF4">IFERROR(BE4*(1-INDEX($D4:$D$71,BF$1)),0)</f>
        <v>0</v>
      </c>
      <c r="BG4" s="6" cm="1">
        <f t="array" ref="BG4">IFERROR(BF4*(1-INDEX($D4:$D$71,BG$1)),0)</f>
        <v>0</v>
      </c>
      <c r="BH4" s="6" cm="1">
        <f t="array" ref="BH4">IFERROR(BG4*(1-INDEX($D4:$D$71,BH$1)),0)</f>
        <v>0</v>
      </c>
      <c r="BI4" s="6" cm="1">
        <f t="array" ref="BI4">IFERROR(BH4*(1-INDEX($D4:$D$71,BI$1)),0)</f>
        <v>0</v>
      </c>
      <c r="BJ4" s="6" cm="1">
        <f t="array" ref="BJ4">IFERROR(BI4*(1-INDEX($D4:$D$71,BJ$1)),0)</f>
        <v>0</v>
      </c>
      <c r="BK4" s="6" cm="1">
        <f t="array" ref="BK4">IFERROR(BJ4*(1-INDEX($D4:$D$71,BK$1)),0)</f>
        <v>0</v>
      </c>
      <c r="BL4" s="6" cm="1">
        <f t="array" ref="BL4">IFERROR(BK4*(1-INDEX($D4:$D$71,BL$1)),0)</f>
        <v>0</v>
      </c>
      <c r="BM4" s="6" cm="1">
        <f t="array" ref="BM4">IFERROR(BL4*(1-INDEX($D4:$D$71,BM$1)),0)</f>
        <v>0</v>
      </c>
      <c r="BN4" s="6" cm="1">
        <f t="array" ref="BN4">IFERROR(BM4*(1-INDEX($D4:$D$71,BN$1)),0)</f>
        <v>0</v>
      </c>
      <c r="BO4" s="6" cm="1">
        <f t="array" ref="BO4">IFERROR(BN4*(1-INDEX($D4:$D$71,BO$1)),0)</f>
        <v>0</v>
      </c>
      <c r="BP4" s="6" cm="1">
        <f t="array" ref="BP4">IFERROR(BO4*(1-INDEX($D4:$D$71,BP$1)),0)</f>
        <v>0</v>
      </c>
      <c r="BQ4" s="6" cm="1">
        <f t="array" ref="BQ4">IFERROR(BP4*(1-INDEX($D4:$D$71,BQ$1)),0)</f>
        <v>0</v>
      </c>
      <c r="BR4" s="6" cm="1">
        <f t="array" ref="BR4">IFERROR(BQ4*(1-INDEX($D4:$D$71,BR$1)),0)</f>
        <v>0</v>
      </c>
      <c r="BS4" s="6" cm="1">
        <f t="array" ref="BS4">IFERROR(BR4*(1-INDEX($D4:$D$71,BS$1)),0)</f>
        <v>0</v>
      </c>
      <c r="BT4" s="6" cm="1">
        <f t="array" ref="BT4">IFERROR(BS4*(1-INDEX($D4:$D$71,BT$1)),0)</f>
        <v>0</v>
      </c>
      <c r="BU4" s="6" cm="1">
        <f t="array" ref="BU4">IFERROR(BT4*(1-INDEX($D4:$D$71,BU$1)),0)</f>
        <v>0</v>
      </c>
      <c r="BV4" s="6" cm="1">
        <f t="array" ref="BV4">IFERROR(BU4*(1-INDEX($D4:$D$71,BV$1)),0)</f>
        <v>0</v>
      </c>
      <c r="BW4" s="6" cm="1">
        <f t="array" ref="BW4">IFERROR(BV4*(1-INDEX($D4:$D$71,BW$1)),0)</f>
        <v>0</v>
      </c>
      <c r="BX4" s="6" cm="1">
        <f t="array" ref="BX4">IFERROR(BW4*(1-INDEX($D4:$D$71,BX$1)),0)</f>
        <v>0</v>
      </c>
      <c r="BY4" s="6" cm="1">
        <f t="array" ref="BY4">IFERROR(BX4*(1-INDEX($D4:$D$71,BY$1)),0)</f>
        <v>0</v>
      </c>
      <c r="BZ4" s="6" cm="1">
        <f t="array" ref="BZ4">IFERROR(BY4*(1-INDEX($D4:$D$71,BZ$1)),0)</f>
        <v>0</v>
      </c>
      <c r="CA4" s="6" cm="1">
        <f t="array" ref="CA4">IFERROR(BZ4*(1-INDEX($D4:$D$71,CA$1)),0)</f>
        <v>0</v>
      </c>
      <c r="CB4" s="6" cm="1">
        <f t="array" ref="CB4">IFERROR(CA4*(1-INDEX($D4:$D$71,CB$1)),0)</f>
        <v>0</v>
      </c>
      <c r="CC4" s="6" cm="1">
        <f t="array" ref="CC4">IFERROR(CB4*(1-INDEX($D4:$D$71,CC$1)),0)</f>
        <v>0</v>
      </c>
      <c r="CD4" s="6" cm="1">
        <f t="array" ref="CD4">IFERROR(CC4*(1-INDEX($D4:$D$71,CD$1)),0)</f>
        <v>0</v>
      </c>
      <c r="CE4" s="6" cm="1">
        <f t="array" ref="CE4">IFERROR(CD4*(1-INDEX($D4:$D$71,CE$1)),0)</f>
        <v>0</v>
      </c>
      <c r="CF4" s="6" cm="1">
        <f t="array" ref="CF4">IFERROR(CE4*(1-INDEX($D4:$D$71,CF$1)),0)</f>
        <v>0</v>
      </c>
      <c r="CG4" s="6" cm="1">
        <f t="array" ref="CG4">IFERROR(CF4*(1-INDEX($D4:$D$71,CG$1)),0)</f>
        <v>0</v>
      </c>
      <c r="CH4" s="6" cm="1">
        <f t="array" ref="CH4">IFERROR(CG4*(1-INDEX($D4:$D$71,CH$1)),0)</f>
        <v>0</v>
      </c>
      <c r="CI4" s="6" cm="1">
        <f t="array" ref="CI4">IFERROR(CH4*(1-INDEX($D4:$D$71,CI$1)),0)</f>
        <v>0</v>
      </c>
      <c r="CJ4" s="6" cm="1">
        <f t="array" ref="CJ4">IFERROR(CI4*(1-INDEX($D4:$D$71,CJ$1)),0)</f>
        <v>0</v>
      </c>
      <c r="CK4" s="6" cm="1">
        <f t="array" ref="CK4">IFERROR(CJ4*(1-INDEX($D4:$D$71,CK$1)),0)</f>
        <v>0</v>
      </c>
      <c r="CL4" s="6" cm="1">
        <f t="array" ref="CL4">IFERROR(CK4*(1-INDEX($D4:$D$71,CL$1)),0)</f>
        <v>0</v>
      </c>
      <c r="CM4" s="6" cm="1">
        <f t="array" ref="CM4">IFERROR(CL4*(1-INDEX($D4:$D$71,CM$1)),0)</f>
        <v>0</v>
      </c>
      <c r="CN4" s="6" cm="1">
        <f t="array" ref="CN4">IFERROR(CM4*(1-INDEX($D4:$D$71,CN$1)),0)</f>
        <v>0</v>
      </c>
      <c r="CO4" s="6" cm="1">
        <f t="array" ref="CO4">IFERROR(CN4*(1-INDEX($D4:$D$71,CO$1)),0)</f>
        <v>0</v>
      </c>
      <c r="CP4" s="6" cm="1">
        <f t="array" ref="CP4">IFERROR(CO4*(1-INDEX($D4:$D$71,CP$1)),0)</f>
        <v>0</v>
      </c>
      <c r="CQ4" s="6" cm="1">
        <f t="array" ref="CQ4">IFERROR(CP4*(1-INDEX($D4:$D$71,CQ$1)),0)</f>
        <v>0</v>
      </c>
      <c r="CR4" s="6" cm="1">
        <f t="array" ref="CR4">IFERROR(CQ4*(1-INDEX($D4:$D$71,CR$1)),0)</f>
        <v>0</v>
      </c>
      <c r="CS4" s="6" cm="1">
        <f t="array" ref="CS4">IFERROR(CR4*(1-INDEX($D4:$D$71,CS$1)),0)</f>
        <v>0</v>
      </c>
      <c r="CT4" s="6" cm="1">
        <f t="array" ref="CT4">IFERROR(CS4*(1-INDEX($D4:$D$71,CT$1)),0)</f>
        <v>0</v>
      </c>
      <c r="CU4" s="6" cm="1">
        <f t="array" ref="CU4">IFERROR(CT4*(1-INDEX($D4:$D$71,CU$1)),0)</f>
        <v>0</v>
      </c>
      <c r="CV4" s="6" cm="1">
        <f t="array" ref="CV4">IFERROR(CU4*(1-INDEX($D4:$D$71,CV$1)),0)</f>
        <v>0</v>
      </c>
      <c r="CW4" s="6" cm="1">
        <f t="array" ref="CW4">IFERROR(CV4*(1-INDEX($D4:$D$71,CW$1)),0)</f>
        <v>0</v>
      </c>
      <c r="CX4" s="6" cm="1">
        <f t="array" ref="CX4">IFERROR(CW4*(1-INDEX($D4:$D$71,CX$1)),0)</f>
        <v>0</v>
      </c>
      <c r="CY4" s="6" cm="1">
        <f t="array" ref="CY4">IFERROR(CX4*(1-INDEX($D4:$D$71,CY$1)),0)</f>
        <v>0</v>
      </c>
      <c r="CZ4" s="6" cm="1">
        <f t="array" ref="CZ4">IFERROR(CY4*(1-INDEX($D4:$D$71,CZ$1)),0)</f>
        <v>0</v>
      </c>
      <c r="DA4" s="6" cm="1">
        <f t="array" ref="DA4">IFERROR(CZ4*(1-INDEX($D4:$D$71,DA$1)),0)</f>
        <v>0</v>
      </c>
      <c r="DB4" s="6" cm="1">
        <f t="array" ref="DB4">IFERROR(DA4*(1-INDEX($D4:$D$71,DB$1)),0)</f>
        <v>0</v>
      </c>
      <c r="DC4" s="6" cm="1">
        <f t="array" ref="DC4">IFERROR(DB4*(1-INDEX($D4:$D$71,DC$1)),0)</f>
        <v>0</v>
      </c>
      <c r="DD4" s="6" cm="1">
        <f t="array" ref="DD4">IFERROR(DC4*(1-INDEX($D4:$D$71,DD$1)),0)</f>
        <v>0</v>
      </c>
      <c r="DE4" s="6" cm="1">
        <f t="array" ref="DE4">IFERROR(DD4*(1-INDEX($D4:$D$71,DE$1)),0)</f>
        <v>0</v>
      </c>
      <c r="DF4" s="6" cm="1">
        <f t="array" ref="DF4">IFERROR(DE4*(1-INDEX($D4:$D$71,DF$1)),0)</f>
        <v>0</v>
      </c>
      <c r="DG4" s="6" cm="1">
        <f t="array" ref="DG4">IFERROR(DF4*(1-INDEX($D4:$D$71,DG$1)),0)</f>
        <v>0</v>
      </c>
      <c r="DH4" s="6" cm="1">
        <f t="array" ref="DH4">IFERROR(DG4*(1-INDEX($D4:$D$71,DH$1)),0)</f>
        <v>0</v>
      </c>
      <c r="DI4" s="6" cm="1">
        <f t="array" ref="DI4">IFERROR(DH4*(1-INDEX($D4:$D$71,DI$1)),0)</f>
        <v>0</v>
      </c>
      <c r="DJ4" s="6" cm="1">
        <f t="array" ref="DJ4">IFERROR(DI4*(1-INDEX($D4:$D$71,DJ$1)),0)</f>
        <v>0</v>
      </c>
      <c r="DK4" s="6" cm="1">
        <f t="array" ref="DK4">IFERROR(DJ4*(1-INDEX($D4:$D$71,DK$1)),0)</f>
        <v>0</v>
      </c>
      <c r="DL4" s="6" cm="1">
        <f t="array" ref="DL4">IFERROR(DK4*(1-INDEX($D4:$D$71,DL$1)),0)</f>
        <v>0</v>
      </c>
      <c r="DM4" s="6" cm="1">
        <f t="array" ref="DM4">IFERROR(DL4*(1-INDEX($D4:$D$71,DM$1)),0)</f>
        <v>0</v>
      </c>
      <c r="DN4" s="6" cm="1">
        <f t="array" ref="DN4">IFERROR(DM4*(1-INDEX($D4:$D$71,DN$1)),0)</f>
        <v>0</v>
      </c>
      <c r="DO4" s="6" cm="1">
        <f t="array" ref="DO4">IFERROR(DN4*(1-INDEX($D4:$D$71,DO$1)),0)</f>
        <v>0</v>
      </c>
      <c r="DP4" s="6" cm="1">
        <f t="array" ref="DP4">IFERROR(DO4*(1-INDEX($D4:$D$71,DP$1)),0)</f>
        <v>0</v>
      </c>
      <c r="DQ4" s="6" cm="1">
        <f t="array" ref="DQ4">IFERROR(DP4*(1-INDEX($D4:$D$71,DQ$1)),0)</f>
        <v>0</v>
      </c>
      <c r="DR4" s="6" cm="1">
        <f t="array" ref="DR4">IFERROR(DQ4*(1-INDEX($D4:$D$71,DR$1)),0)</f>
        <v>0</v>
      </c>
      <c r="DS4" s="6" cm="1">
        <f t="array" ref="DS4">IFERROR(DR4*(1-INDEX($D4:$D$71,DS$1)),0)</f>
        <v>0</v>
      </c>
      <c r="DT4" s="6" cm="1">
        <f t="array" ref="DT4">IFERROR(DS4*(1-INDEX($D4:$D$71,DT$1)),0)</f>
        <v>0</v>
      </c>
      <c r="DU4" s="6" cm="1">
        <f t="array" ref="DU4">IFERROR(DT4*(1-INDEX($D4:$D$71,DU$1)),0)</f>
        <v>0</v>
      </c>
      <c r="DV4" s="6" cm="1">
        <f t="array" ref="DV4">IFERROR(DU4*(1-INDEX($D4:$D$71,DV$1)),0)</f>
        <v>0</v>
      </c>
      <c r="DW4" s="6" cm="1">
        <f t="array" ref="DW4">IFERROR(DV4*(1-INDEX($D4:$D$71,DW$1)),0)</f>
        <v>0</v>
      </c>
      <c r="DX4" s="6" cm="1">
        <f t="array" ref="DX4">IFERROR(DW4*(1-INDEX($D4:$D$71,DX$1)),0)</f>
        <v>0</v>
      </c>
      <c r="DZ4" s="24" t="s">
        <v>55</v>
      </c>
      <c r="EA4" s="24">
        <v>9.7199999999999995E-3</v>
      </c>
      <c r="EB4" s="24">
        <v>1.0120000000000001E-2</v>
      </c>
      <c r="EC4" s="24">
        <v>1.031E-2</v>
      </c>
      <c r="ED4" s="24">
        <v>1.042E-2</v>
      </c>
      <c r="EE4" s="24">
        <v>9.9900000000000006E-3</v>
      </c>
      <c r="EF4" s="6">
        <f t="shared" si="3"/>
        <v>1.0239999999999999E-2</v>
      </c>
      <c r="EG4" s="23">
        <f t="shared" si="4"/>
        <v>1.0669253152279401E-2</v>
      </c>
      <c r="EH4" s="23">
        <f t="shared" si="5"/>
        <v>-4.1266794625719805E-2</v>
      </c>
    </row>
    <row r="5" spans="1:138" ht="18" x14ac:dyDescent="0.35">
      <c r="A5" s="6" t="s">
        <v>56</v>
      </c>
      <c r="B5" s="20"/>
      <c r="C5" s="6">
        <v>67</v>
      </c>
      <c r="D5" s="6">
        <f t="shared" si="0"/>
        <v>1.1233333333333333E-2</v>
      </c>
      <c r="E5" s="6">
        <f t="shared" si="6"/>
        <v>1.0794846613864689E-2</v>
      </c>
      <c r="F5" s="6" cm="1">
        <f t="array" ref="F5">SUMPRODUCT($A$6^($K$1:$DT$1+1),K5:DT5,TRANSPOSE(D5:D118))</f>
        <v>0.57735195859451893</v>
      </c>
      <c r="G5" s="6" cm="1">
        <f t="array" ref="G5">SUMPRODUCT($A$6^($K$1:$DT$1),K5:DT5)</f>
        <v>14.510916088254838</v>
      </c>
      <c r="H5" s="6">
        <f t="shared" si="1"/>
        <v>14.04870336968267</v>
      </c>
      <c r="I5" s="6">
        <f t="shared" si="2"/>
        <v>14.04924330365627</v>
      </c>
      <c r="K5" s="6">
        <v>1</v>
      </c>
      <c r="L5" s="6" cm="1">
        <f t="array" ref="L5">IFERROR(K5*(1-INDEX($D5:$D$71,L$1)),0)</f>
        <v>0.98876666666666668</v>
      </c>
      <c r="M5" s="6" cm="1">
        <f t="array" ref="M5">IFERROR(L5*(1-INDEX($D5:$D$71,M$1)),0)</f>
        <v>0.97657517366666668</v>
      </c>
      <c r="N5" s="6" cm="1">
        <f t="array" ref="N5">IFERROR(M5*(1-INDEX($D5:$D$71,N$1)),0)</f>
        <v>0.96334583531406215</v>
      </c>
      <c r="O5" s="6" cm="1">
        <f t="array" ref="O5">IFERROR(N5*(1-INDEX($D5:$D$71,O$1)),0)</f>
        <v>0.94898556006231394</v>
      </c>
      <c r="P5" s="6" cm="1">
        <f t="array" ref="P5">IFERROR(O5*(1-INDEX($D5:$D$71,P$1)),0)</f>
        <v>0.93341270702169132</v>
      </c>
      <c r="Q5" s="6" cm="1">
        <f t="array" ref="Q5">IFERROR(P5*(1-INDEX($D5:$D$71,Q$1)),0)</f>
        <v>0.91653038252735897</v>
      </c>
      <c r="R5" s="6" cm="1">
        <f t="array" ref="R5">IFERROR(Q5*(1-INDEX($D5:$D$71,R$1)),0)</f>
        <v>0.8982364360921129</v>
      </c>
      <c r="S5" s="6" cm="1">
        <f t="array" ref="S5">IFERROR(R5*(1-INDEX($D5:$D$71,S$1)),0)</f>
        <v>0.87843631091918917</v>
      </c>
      <c r="T5" s="6" cm="1">
        <f t="array" ref="T5">IFERROR(S5*(1-INDEX($D5:$D$71,T$1)),0)</f>
        <v>0.85702881802208852</v>
      </c>
      <c r="U5" s="6" cm="1">
        <f t="array" ref="U5">IFERROR(T5*(1-INDEX($D5:$D$71,U$1)),0)</f>
        <v>0.83391189403730603</v>
      </c>
      <c r="V5" s="6" cm="1">
        <f t="array" ref="V5">IFERROR(U5*(1-INDEX($D5:$D$71,V$1)),0)</f>
        <v>0.80899182693715788</v>
      </c>
      <c r="W5" s="6" cm="1">
        <f t="array" ref="W5">IFERROR(V5*(1-INDEX($D5:$D$71,W$1)),0)</f>
        <v>0.78218453443188352</v>
      </c>
      <c r="X5" s="6" cm="1">
        <f t="array" ref="X5">IFERROR(W5*(1-INDEX($D5:$D$71,X$1)),0)</f>
        <v>0.75341317997369739</v>
      </c>
      <c r="Y5" s="6" cm="1">
        <f t="array" ref="Y5">IFERROR(X5*(1-INDEX($D5:$D$71,Y$1)),0)</f>
        <v>0.7226161605536392</v>
      </c>
      <c r="Z5" s="6" cm="1">
        <f t="array" ref="Z5">IFERROR(Y5*(1-INDEX($D5:$D$71,Z$1)),0)</f>
        <v>0.68975880373326526</v>
      </c>
      <c r="AA5" s="6" cm="1">
        <f t="array" ref="AA5">IFERROR(Z5*(1-INDEX($D5:$D$71,AA$1)),0)</f>
        <v>0.65483861469626248</v>
      </c>
      <c r="AB5" s="6" cm="1">
        <f t="array" ref="AB5">IFERROR(AA5*(1-INDEX($D5:$D$71,AB$1)),0)</f>
        <v>0.61788825446433471</v>
      </c>
      <c r="AC5" s="6" cm="1">
        <f t="array" ref="AC5">IFERROR(AB5*(1-INDEX($D5:$D$71,AC$1)),0)</f>
        <v>0.57898806959077509</v>
      </c>
      <c r="AD5" s="6" cm="1">
        <f t="array" ref="AD5">IFERROR(AC5*(1-INDEX($D5:$D$71,AD$1)),0)</f>
        <v>0.53827555849738373</v>
      </c>
      <c r="AE5" s="6" cm="1">
        <f t="array" ref="AE5">IFERROR(AD5*(1-INDEX($D5:$D$71,AE$1)),0)</f>
        <v>0.49596171684390444</v>
      </c>
      <c r="AF5" s="6" cm="1">
        <f t="array" ref="AF5">IFERROR(AE5*(1-INDEX($D5:$D$71,AF$1)),0)</f>
        <v>0.45232865820170054</v>
      </c>
      <c r="AG5" s="6" cm="1">
        <f t="array" ref="AG5">IFERROR(AF5*(1-INDEX($D5:$D$71,AG$1)),0)</f>
        <v>0.40775016117372898</v>
      </c>
      <c r="AH5" s="6" cm="1">
        <f t="array" ref="AH5">IFERROR(AG5*(1-INDEX($D5:$D$71,AH$1)),0)</f>
        <v>0.36268561336080846</v>
      </c>
      <c r="AI5" s="6" cm="1">
        <f t="array" ref="AI5">IFERROR(AH5*(1-INDEX($D5:$D$71,AI$1)),0)</f>
        <v>0.31769083616726657</v>
      </c>
      <c r="AJ5" s="6" cm="1">
        <f t="array" ref="AJ5">IFERROR(AI5*(1-INDEX($D5:$D$71,AJ$1)),0)</f>
        <v>0.27352439715383925</v>
      </c>
      <c r="AK5" s="6" cm="1">
        <f t="array" ref="AK5">IFERROR(AJ5*(1-INDEX($D5:$D$71,AK$1)),0)</f>
        <v>0.23109802791130726</v>
      </c>
      <c r="AL5" s="6" cm="1">
        <f t="array" ref="AL5">IFERROR(AK5*(1-INDEX($D5:$D$71,AL$1)),0)</f>
        <v>0.19128137835570844</v>
      </c>
      <c r="AM5" s="6" cm="1">
        <f t="array" ref="AM5">IFERROR(AL5*(1-INDEX($D5:$D$71,AM$1)),0)</f>
        <v>0.15483462452381175</v>
      </c>
      <c r="AN5" s="6" cm="1">
        <f t="array" ref="AN5">IFERROR(AM5*(1-INDEX($D5:$D$71,AN$1)),0)</f>
        <v>0.12200555520144302</v>
      </c>
      <c r="AO5" s="6" cm="1">
        <f t="array" ref="AO5">IFERROR(AN5*(1-INDEX($D5:$D$71,AO$1)),0)</f>
        <v>9.3672205117011895E-2</v>
      </c>
      <c r="AP5" s="6" cm="1">
        <f t="array" ref="AP5">IFERROR(AO5*(1-INDEX($D5:$D$71,AP$1)),0)</f>
        <v>6.9946909004975133E-2</v>
      </c>
      <c r="AQ5" s="6" cm="1">
        <f t="array" ref="AQ5">IFERROR(AP5*(1-INDEX($D5:$D$71,AQ$1)),0)</f>
        <v>5.0709410621336812E-2</v>
      </c>
      <c r="AR5" s="6" cm="1">
        <f t="array" ref="AR5">IFERROR(AQ5*(1-INDEX($D5:$D$71,AR$1)),0)</f>
        <v>3.5633502843613371E-2</v>
      </c>
      <c r="AS5" s="6" cm="1">
        <f t="array" ref="AS5">IFERROR(AR5*(1-INDEX($D5:$D$71,AS$1)),0)</f>
        <v>2.4234345283941451E-2</v>
      </c>
      <c r="AT5" s="6" cm="1">
        <f t="array" ref="AT5">IFERROR(AS5*(1-INDEX($D5:$D$71,AT$1)),0)</f>
        <v>1.593125468390838E-2</v>
      </c>
      <c r="AU5" s="6" cm="1">
        <f t="array" ref="AU5">IFERROR(AT5*(1-INDEX($D5:$D$71,AU$1)),0)</f>
        <v>1.0112417014793124E-2</v>
      </c>
      <c r="AV5" s="6" cm="1">
        <f t="array" ref="AV5">IFERROR(AU5*(1-INDEX($D5:$D$71,AV$1)),0)</f>
        <v>6.1930127201428884E-3</v>
      </c>
      <c r="AW5" s="6" cm="1">
        <f t="array" ref="AW5">IFERROR(AV5*(1-INDEX($D5:$D$71,AW$1)),0)</f>
        <v>3.6574281655105197E-3</v>
      </c>
      <c r="AX5" s="6" cm="1">
        <f t="array" ref="AX5">IFERROR(AW5*(1-INDEX($D5:$D$71,AX$1)),0)</f>
        <v>2.0825395974416903E-3</v>
      </c>
      <c r="AY5" s="6" cm="1">
        <f t="array" ref="AY5">IFERROR(AX5*(1-INDEX($D5:$D$71,AY$1)),0)</f>
        <v>1.1434253077740183E-3</v>
      </c>
      <c r="AZ5" s="6" cm="1">
        <f t="array" ref="AZ5">IFERROR(AY5*(1-INDEX($D5:$D$71,AZ$1)),0)</f>
        <v>6.0562664851558656E-4</v>
      </c>
      <c r="BA5" s="6" cm="1">
        <f t="array" ref="BA5">IFERROR(AZ5*(1-INDEX($D5:$D$71,BA$1)),0)</f>
        <v>3.0967305542997983E-4</v>
      </c>
      <c r="BB5" s="6" cm="1">
        <f t="array" ref="BB5">IFERROR(BA5*(1-INDEX($D5:$D$71,BB$1)),0)</f>
        <v>1.5301565014906165E-4</v>
      </c>
      <c r="BC5" s="6" cm="1">
        <f t="array" ref="BC5">IFERROR(BB5*(1-INDEX($D5:$D$71,BC$1)),0)</f>
        <v>0</v>
      </c>
      <c r="BD5" s="6" cm="1">
        <f t="array" ref="BD5">IFERROR(BC5*(1-INDEX($D5:$D$71,BD$1)),0)</f>
        <v>0</v>
      </c>
      <c r="BE5" s="6" cm="1">
        <f t="array" ref="BE5">IFERROR(BD5*(1-INDEX($D5:$D$71,BE$1)),0)</f>
        <v>0</v>
      </c>
      <c r="BF5" s="6" cm="1">
        <f t="array" ref="BF5">IFERROR(BE5*(1-INDEX($D5:$D$71,BF$1)),0)</f>
        <v>0</v>
      </c>
      <c r="BG5" s="6" cm="1">
        <f t="array" ref="BG5">IFERROR(BF5*(1-INDEX($D5:$D$71,BG$1)),0)</f>
        <v>0</v>
      </c>
      <c r="BH5" s="6" cm="1">
        <f t="array" ref="BH5">IFERROR(BG5*(1-INDEX($D5:$D$71,BH$1)),0)</f>
        <v>0</v>
      </c>
      <c r="BI5" s="6" cm="1">
        <f t="array" ref="BI5">IFERROR(BH5*(1-INDEX($D5:$D$71,BI$1)),0)</f>
        <v>0</v>
      </c>
      <c r="BJ5" s="6" cm="1">
        <f t="array" ref="BJ5">IFERROR(BI5*(1-INDEX($D5:$D$71,BJ$1)),0)</f>
        <v>0</v>
      </c>
      <c r="BK5" s="6" cm="1">
        <f t="array" ref="BK5">IFERROR(BJ5*(1-INDEX($D5:$D$71,BK$1)),0)</f>
        <v>0</v>
      </c>
      <c r="BL5" s="6" cm="1">
        <f t="array" ref="BL5">IFERROR(BK5*(1-INDEX($D5:$D$71,BL$1)),0)</f>
        <v>0</v>
      </c>
      <c r="BM5" s="6" cm="1">
        <f t="array" ref="BM5">IFERROR(BL5*(1-INDEX($D5:$D$71,BM$1)),0)</f>
        <v>0</v>
      </c>
      <c r="BN5" s="6" cm="1">
        <f t="array" ref="BN5">IFERROR(BM5*(1-INDEX($D5:$D$71,BN$1)),0)</f>
        <v>0</v>
      </c>
      <c r="BO5" s="6" cm="1">
        <f t="array" ref="BO5">IFERROR(BN5*(1-INDEX($D5:$D$71,BO$1)),0)</f>
        <v>0</v>
      </c>
      <c r="BP5" s="6" cm="1">
        <f t="array" ref="BP5">IFERROR(BO5*(1-INDEX($D5:$D$71,BP$1)),0)</f>
        <v>0</v>
      </c>
      <c r="BQ5" s="6" cm="1">
        <f t="array" ref="BQ5">IFERROR(BP5*(1-INDEX($D5:$D$71,BQ$1)),0)</f>
        <v>0</v>
      </c>
      <c r="BR5" s="6" cm="1">
        <f t="array" ref="BR5">IFERROR(BQ5*(1-INDEX($D5:$D$71,BR$1)),0)</f>
        <v>0</v>
      </c>
      <c r="BS5" s="6" cm="1">
        <f t="array" ref="BS5">IFERROR(BR5*(1-INDEX($D5:$D$71,BS$1)),0)</f>
        <v>0</v>
      </c>
      <c r="BT5" s="6" cm="1">
        <f t="array" ref="BT5">IFERROR(BS5*(1-INDEX($D5:$D$71,BT$1)),0)</f>
        <v>0</v>
      </c>
      <c r="BU5" s="6" cm="1">
        <f t="array" ref="BU5">IFERROR(BT5*(1-INDEX($D5:$D$71,BU$1)),0)</f>
        <v>0</v>
      </c>
      <c r="BV5" s="6" cm="1">
        <f t="array" ref="BV5">IFERROR(BU5*(1-INDEX($D5:$D$71,BV$1)),0)</f>
        <v>0</v>
      </c>
      <c r="BW5" s="6" cm="1">
        <f t="array" ref="BW5">IFERROR(BV5*(1-INDEX($D5:$D$71,BW$1)),0)</f>
        <v>0</v>
      </c>
      <c r="BX5" s="6" cm="1">
        <f t="array" ref="BX5">IFERROR(BW5*(1-INDEX($D5:$D$71,BX$1)),0)</f>
        <v>0</v>
      </c>
      <c r="BY5" s="6" cm="1">
        <f t="array" ref="BY5">IFERROR(BX5*(1-INDEX($D5:$D$71,BY$1)),0)</f>
        <v>0</v>
      </c>
      <c r="BZ5" s="6" cm="1">
        <f t="array" ref="BZ5">IFERROR(BY5*(1-INDEX($D5:$D$71,BZ$1)),0)</f>
        <v>0</v>
      </c>
      <c r="CA5" s="6" cm="1">
        <f t="array" ref="CA5">IFERROR(BZ5*(1-INDEX($D5:$D$71,CA$1)),0)</f>
        <v>0</v>
      </c>
      <c r="CB5" s="6" cm="1">
        <f t="array" ref="CB5">IFERROR(CA5*(1-INDEX($D5:$D$71,CB$1)),0)</f>
        <v>0</v>
      </c>
      <c r="CC5" s="6" cm="1">
        <f t="array" ref="CC5">IFERROR(CB5*(1-INDEX($D5:$D$71,CC$1)),0)</f>
        <v>0</v>
      </c>
      <c r="CD5" s="6" cm="1">
        <f t="array" ref="CD5">IFERROR(CC5*(1-INDEX($D5:$D$71,CD$1)),0)</f>
        <v>0</v>
      </c>
      <c r="CE5" s="6" cm="1">
        <f t="array" ref="CE5">IFERROR(CD5*(1-INDEX($D5:$D$71,CE$1)),0)</f>
        <v>0</v>
      </c>
      <c r="CF5" s="6" cm="1">
        <f t="array" ref="CF5">IFERROR(CE5*(1-INDEX($D5:$D$71,CF$1)),0)</f>
        <v>0</v>
      </c>
      <c r="CG5" s="6" cm="1">
        <f t="array" ref="CG5">IFERROR(CF5*(1-INDEX($D5:$D$71,CG$1)),0)</f>
        <v>0</v>
      </c>
      <c r="CH5" s="6" cm="1">
        <f t="array" ref="CH5">IFERROR(CG5*(1-INDEX($D5:$D$71,CH$1)),0)</f>
        <v>0</v>
      </c>
      <c r="CI5" s="6" cm="1">
        <f t="array" ref="CI5">IFERROR(CH5*(1-INDEX($D5:$D$71,CI$1)),0)</f>
        <v>0</v>
      </c>
      <c r="CJ5" s="6" cm="1">
        <f t="array" ref="CJ5">IFERROR(CI5*(1-INDEX($D5:$D$71,CJ$1)),0)</f>
        <v>0</v>
      </c>
      <c r="CK5" s="6" cm="1">
        <f t="array" ref="CK5">IFERROR(CJ5*(1-INDEX($D5:$D$71,CK$1)),0)</f>
        <v>0</v>
      </c>
      <c r="CL5" s="6" cm="1">
        <f t="array" ref="CL5">IFERROR(CK5*(1-INDEX($D5:$D$71,CL$1)),0)</f>
        <v>0</v>
      </c>
      <c r="CM5" s="6" cm="1">
        <f t="array" ref="CM5">IFERROR(CL5*(1-INDEX($D5:$D$71,CM$1)),0)</f>
        <v>0</v>
      </c>
      <c r="CN5" s="6" cm="1">
        <f t="array" ref="CN5">IFERROR(CM5*(1-INDEX($D5:$D$71,CN$1)),0)</f>
        <v>0</v>
      </c>
      <c r="CO5" s="6" cm="1">
        <f t="array" ref="CO5">IFERROR(CN5*(1-INDEX($D5:$D$71,CO$1)),0)</f>
        <v>0</v>
      </c>
      <c r="CP5" s="6" cm="1">
        <f t="array" ref="CP5">IFERROR(CO5*(1-INDEX($D5:$D$71,CP$1)),0)</f>
        <v>0</v>
      </c>
      <c r="CQ5" s="6" cm="1">
        <f t="array" ref="CQ5">IFERROR(CP5*(1-INDEX($D5:$D$71,CQ$1)),0)</f>
        <v>0</v>
      </c>
      <c r="CR5" s="6" cm="1">
        <f t="array" ref="CR5">IFERROR(CQ5*(1-INDEX($D5:$D$71,CR$1)),0)</f>
        <v>0</v>
      </c>
      <c r="CS5" s="6" cm="1">
        <f t="array" ref="CS5">IFERROR(CR5*(1-INDEX($D5:$D$71,CS$1)),0)</f>
        <v>0</v>
      </c>
      <c r="CT5" s="6" cm="1">
        <f t="array" ref="CT5">IFERROR(CS5*(1-INDEX($D5:$D$71,CT$1)),0)</f>
        <v>0</v>
      </c>
      <c r="CU5" s="6" cm="1">
        <f t="array" ref="CU5">IFERROR(CT5*(1-INDEX($D5:$D$71,CU$1)),0)</f>
        <v>0</v>
      </c>
      <c r="CV5" s="6" cm="1">
        <f t="array" ref="CV5">IFERROR(CU5*(1-INDEX($D5:$D$71,CV$1)),0)</f>
        <v>0</v>
      </c>
      <c r="CW5" s="6" cm="1">
        <f t="array" ref="CW5">IFERROR(CV5*(1-INDEX($D5:$D$71,CW$1)),0)</f>
        <v>0</v>
      </c>
      <c r="CX5" s="6" cm="1">
        <f t="array" ref="CX5">IFERROR(CW5*(1-INDEX($D5:$D$71,CX$1)),0)</f>
        <v>0</v>
      </c>
      <c r="CY5" s="6" cm="1">
        <f t="array" ref="CY5">IFERROR(CX5*(1-INDEX($D5:$D$71,CY$1)),0)</f>
        <v>0</v>
      </c>
      <c r="CZ5" s="6" cm="1">
        <f t="array" ref="CZ5">IFERROR(CY5*(1-INDEX($D5:$D$71,CZ$1)),0)</f>
        <v>0</v>
      </c>
      <c r="DA5" s="6" cm="1">
        <f t="array" ref="DA5">IFERROR(CZ5*(1-INDEX($D5:$D$71,DA$1)),0)</f>
        <v>0</v>
      </c>
      <c r="DB5" s="6" cm="1">
        <f t="array" ref="DB5">IFERROR(DA5*(1-INDEX($D5:$D$71,DB$1)),0)</f>
        <v>0</v>
      </c>
      <c r="DC5" s="6" cm="1">
        <f t="array" ref="DC5">IFERROR(DB5*(1-INDEX($D5:$D$71,DC$1)),0)</f>
        <v>0</v>
      </c>
      <c r="DD5" s="6" cm="1">
        <f t="array" ref="DD5">IFERROR(DC5*(1-INDEX($D5:$D$71,DD$1)),0)</f>
        <v>0</v>
      </c>
      <c r="DE5" s="6" cm="1">
        <f t="array" ref="DE5">IFERROR(DD5*(1-INDEX($D5:$D$71,DE$1)),0)</f>
        <v>0</v>
      </c>
      <c r="DF5" s="6" cm="1">
        <f t="array" ref="DF5">IFERROR(DE5*(1-INDEX($D5:$D$71,DF$1)),0)</f>
        <v>0</v>
      </c>
      <c r="DG5" s="6" cm="1">
        <f t="array" ref="DG5">IFERROR(DF5*(1-INDEX($D5:$D$71,DG$1)),0)</f>
        <v>0</v>
      </c>
      <c r="DH5" s="6" cm="1">
        <f t="array" ref="DH5">IFERROR(DG5*(1-INDEX($D5:$D$71,DH$1)),0)</f>
        <v>0</v>
      </c>
      <c r="DI5" s="6" cm="1">
        <f t="array" ref="DI5">IFERROR(DH5*(1-INDEX($D5:$D$71,DI$1)),0)</f>
        <v>0</v>
      </c>
      <c r="DJ5" s="6" cm="1">
        <f t="array" ref="DJ5">IFERROR(DI5*(1-INDEX($D5:$D$71,DJ$1)),0)</f>
        <v>0</v>
      </c>
      <c r="DK5" s="6" cm="1">
        <f t="array" ref="DK5">IFERROR(DJ5*(1-INDEX($D5:$D$71,DK$1)),0)</f>
        <v>0</v>
      </c>
      <c r="DL5" s="6" cm="1">
        <f t="array" ref="DL5">IFERROR(DK5*(1-INDEX($D5:$D$71,DL$1)),0)</f>
        <v>0</v>
      </c>
      <c r="DM5" s="6" cm="1">
        <f t="array" ref="DM5">IFERROR(DL5*(1-INDEX($D5:$D$71,DM$1)),0)</f>
        <v>0</v>
      </c>
      <c r="DN5" s="6" cm="1">
        <f t="array" ref="DN5">IFERROR(DM5*(1-INDEX($D5:$D$71,DN$1)),0)</f>
        <v>0</v>
      </c>
      <c r="DO5" s="6" cm="1">
        <f t="array" ref="DO5">IFERROR(DN5*(1-INDEX($D5:$D$71,DO$1)),0)</f>
        <v>0</v>
      </c>
      <c r="DP5" s="6" cm="1">
        <f t="array" ref="DP5">IFERROR(DO5*(1-INDEX($D5:$D$71,DP$1)),0)</f>
        <v>0</v>
      </c>
      <c r="DQ5" s="6" cm="1">
        <f t="array" ref="DQ5">IFERROR(DP5*(1-INDEX($D5:$D$71,DQ$1)),0)</f>
        <v>0</v>
      </c>
      <c r="DR5" s="6" cm="1">
        <f t="array" ref="DR5">IFERROR(DQ5*(1-INDEX($D5:$D$71,DR$1)),0)</f>
        <v>0</v>
      </c>
      <c r="DS5" s="6" cm="1">
        <f t="array" ref="DS5">IFERROR(DR5*(1-INDEX($D5:$D$71,DS$1)),0)</f>
        <v>0</v>
      </c>
      <c r="DT5" s="6" cm="1">
        <f t="array" ref="DT5">IFERROR(DS5*(1-INDEX($D5:$D$71,DT$1)),0)</f>
        <v>0</v>
      </c>
      <c r="DU5" s="6" cm="1">
        <f t="array" ref="DU5">IFERROR(DT5*(1-INDEX($D5:$D$71,DU$1)),0)</f>
        <v>0</v>
      </c>
      <c r="DV5" s="6" cm="1">
        <f t="array" ref="DV5">IFERROR(DU5*(1-INDEX($D5:$D$71,DV$1)),0)</f>
        <v>0</v>
      </c>
      <c r="DW5" s="6" cm="1">
        <f t="array" ref="DW5">IFERROR(DV5*(1-INDEX($D5:$D$71,DW$1)),0)</f>
        <v>0</v>
      </c>
      <c r="DX5" s="6" cm="1">
        <f t="array" ref="DX5">IFERROR(DW5*(1-INDEX($D5:$D$71,DX$1)),0)</f>
        <v>0</v>
      </c>
      <c r="DZ5" s="24" t="s">
        <v>57</v>
      </c>
      <c r="EA5" s="24">
        <v>1.0699999999999999E-2</v>
      </c>
      <c r="EB5" s="24">
        <v>1.111E-2</v>
      </c>
      <c r="EC5" s="24">
        <v>1.1299999999999999E-2</v>
      </c>
      <c r="ED5" s="24">
        <v>1.1440000000000001E-2</v>
      </c>
      <c r="EE5" s="24">
        <v>1.0959999999999999E-2</v>
      </c>
      <c r="EF5" s="6">
        <f t="shared" si="3"/>
        <v>1.1233333333333333E-2</v>
      </c>
      <c r="EG5" s="23">
        <f t="shared" si="4"/>
        <v>1.2389380530973604E-2</v>
      </c>
      <c r="EH5" s="23">
        <f t="shared" si="5"/>
        <v>-4.1958041958042092E-2</v>
      </c>
    </row>
    <row r="6" spans="1:138" ht="18" x14ac:dyDescent="0.35">
      <c r="A6" s="6">
        <f>(1+A4)^-1</f>
        <v>0.970873786407767</v>
      </c>
      <c r="B6" s="20"/>
      <c r="C6" s="6">
        <v>68</v>
      </c>
      <c r="D6" s="6">
        <f t="shared" si="0"/>
        <v>1.2330000000000001E-2</v>
      </c>
      <c r="E6" s="6">
        <f t="shared" si="6"/>
        <v>1.1851774433430339E-2</v>
      </c>
      <c r="F6" s="6" cm="1">
        <f t="array" ref="F6">SUMPRODUCT($A$6^($K$1:$DT$1+1),K6:DT6,TRANSPOSE(D6:D119))</f>
        <v>0.59006761017330145</v>
      </c>
      <c r="G6" s="6" cm="1">
        <f t="array" ref="G6">SUMPRODUCT($A$6^($K$1:$DT$1),K6:DT6)</f>
        <v>14.074345384049989</v>
      </c>
      <c r="H6" s="6">
        <f t="shared" si="1"/>
        <v>13.612101098495353</v>
      </c>
      <c r="I6" s="6">
        <f t="shared" si="2"/>
        <v>13.612585133781169</v>
      </c>
      <c r="K6" s="6">
        <v>1</v>
      </c>
      <c r="L6" s="6" cm="1">
        <f t="array" ref="L6">IFERROR(K6*(1-INDEX($D6:$D$71,L$1)),0)</f>
        <v>0.98767000000000005</v>
      </c>
      <c r="M6" s="6" cm="1">
        <f t="array" ref="M6">IFERROR(L6*(1-INDEX($D6:$D$71,M$1)),0)</f>
        <v>0.97429036373333333</v>
      </c>
      <c r="N6" s="6" cm="1">
        <f t="array" ref="N6">IFERROR(M6*(1-INDEX($D6:$D$71,N$1)),0)</f>
        <v>0.9597669420446151</v>
      </c>
      <c r="O6" s="6" cm="1">
        <f t="array" ref="O6">IFERROR(N6*(1-INDEX($D6:$D$71,O$1)),0)</f>
        <v>0.94401716652566292</v>
      </c>
      <c r="P6" s="6" cm="1">
        <f t="array" ref="P6">IFERROR(O6*(1-INDEX($D6:$D$71,P$1)),0)</f>
        <v>0.92694304270710204</v>
      </c>
      <c r="Q6" s="6" cm="1">
        <f t="array" ref="Q6">IFERROR(P6*(1-INDEX($D6:$D$71,Q$1)),0)</f>
        <v>0.90844125957466826</v>
      </c>
      <c r="R6" s="6" cm="1">
        <f t="array" ref="R6">IFERROR(Q6*(1-INDEX($D6:$D$71,R$1)),0)</f>
        <v>0.88841618607611073</v>
      </c>
      <c r="S6" s="6" cm="1">
        <f t="array" ref="S6">IFERROR(R6*(1-INDEX($D6:$D$71,S$1)),0)</f>
        <v>0.86676548362143591</v>
      </c>
      <c r="T6" s="6" cm="1">
        <f t="array" ref="T6">IFERROR(S6*(1-INDEX($D6:$D$71,T$1)),0)</f>
        <v>0.84338592930988709</v>
      </c>
      <c r="U6" s="6" cm="1">
        <f t="array" ref="U6">IFERROR(T6*(1-INDEX($D6:$D$71,U$1)),0)</f>
        <v>0.81818274645567657</v>
      </c>
      <c r="V6" s="6" cm="1">
        <f t="array" ref="V6">IFERROR(U6*(1-INDEX($D6:$D$71,V$1)),0)</f>
        <v>0.79107089751395698</v>
      </c>
      <c r="W6" s="6" cm="1">
        <f t="array" ref="W6">IFERROR(V6*(1-INDEX($D6:$D$71,W$1)),0)</f>
        <v>0.76197267300040183</v>
      </c>
      <c r="X6" s="6" cm="1">
        <f t="array" ref="X6">IFERROR(W6*(1-INDEX($D6:$D$71,X$1)),0)</f>
        <v>0.7308257700370554</v>
      </c>
      <c r="Y6" s="6" cm="1">
        <f t="array" ref="Y6">IFERROR(X6*(1-INDEX($D6:$D$71,Y$1)),0)</f>
        <v>0.69759512227347054</v>
      </c>
      <c r="Z6" s="6" cm="1">
        <f t="array" ref="Z6">IFERROR(Y6*(1-INDEX($D6:$D$71,Z$1)),0)</f>
        <v>0.66227820654983893</v>
      </c>
      <c r="AA6" s="6" cm="1">
        <f t="array" ref="AA6">IFERROR(Z6*(1-INDEX($D6:$D$71,AA$1)),0)</f>
        <v>0.62490805494825341</v>
      </c>
      <c r="AB6" s="6" cm="1">
        <f t="array" ref="AB6">IFERROR(AA6*(1-INDEX($D6:$D$71,AB$1)),0)</f>
        <v>0.58556592683556119</v>
      </c>
      <c r="AC6" s="6" cm="1">
        <f t="array" ref="AC6">IFERROR(AB6*(1-INDEX($D6:$D$71,AC$1)),0)</f>
        <v>0.54439088274690728</v>
      </c>
      <c r="AD6" s="6" cm="1">
        <f t="array" ref="AD6">IFERROR(AC6*(1-INDEX($D6:$D$71,AD$1)),0)</f>
        <v>0.50159631545417294</v>
      </c>
      <c r="AE6" s="6" cm="1">
        <f t="array" ref="AE6">IFERROR(AD6*(1-INDEX($D6:$D$71,AE$1)),0)</f>
        <v>0.45746754360823294</v>
      </c>
      <c r="AF6" s="6" cm="1">
        <f t="array" ref="AF6">IFERROR(AE6*(1-INDEX($D6:$D$71,AF$1)),0)</f>
        <v>0.41238259229382956</v>
      </c>
      <c r="AG6" s="6" cm="1">
        <f t="array" ref="AG6">IFERROR(AF6*(1-INDEX($D6:$D$71,AG$1)),0)</f>
        <v>0.36680606819351552</v>
      </c>
      <c r="AH6" s="6" cm="1">
        <f t="array" ref="AH6">IFERROR(AG6*(1-INDEX($D6:$D$71,AH$1)),0)</f>
        <v>0.32130010737342801</v>
      </c>
      <c r="AI6" s="6" cm="1">
        <f t="array" ref="AI6">IFERROR(AH6*(1-INDEX($D6:$D$71,AI$1)),0)</f>
        <v>0.27663189544601613</v>
      </c>
      <c r="AJ6" s="6" cm="1">
        <f t="array" ref="AJ6">IFERROR(AI6*(1-INDEX($D6:$D$71,AJ$1)),0)</f>
        <v>0.23372352214338457</v>
      </c>
      <c r="AK6" s="6" cm="1">
        <f t="array" ref="AK6">IFERROR(AJ6*(1-INDEX($D6:$D$71,AK$1)),0)</f>
        <v>0.1934545174348937</v>
      </c>
      <c r="AL6" s="6" cm="1">
        <f t="array" ref="AL6">IFERROR(AK6*(1-INDEX($D6:$D$71,AL$1)),0)</f>
        <v>0.15659369368284903</v>
      </c>
      <c r="AM6" s="6" cm="1">
        <f t="array" ref="AM6">IFERROR(AL6*(1-INDEX($D6:$D$71,AM$1)),0)</f>
        <v>0.12339165479025349</v>
      </c>
      <c r="AN6" s="6" cm="1">
        <f t="array" ref="AN6">IFERROR(AM6*(1-INDEX($D6:$D$71,AN$1)),0)</f>
        <v>9.4736410798312923E-2</v>
      </c>
      <c r="AO6" s="6" cm="1">
        <f t="array" ref="AO6">IFERROR(AN6*(1-INDEX($D6:$D$71,AO$1)),0)</f>
        <v>7.0741572671316227E-2</v>
      </c>
      <c r="AP6" s="6" cm="1">
        <f t="array" ref="AP6">IFERROR(AO6*(1-INDEX($D6:$D$71,AP$1)),0)</f>
        <v>5.1285517939524121E-2</v>
      </c>
      <c r="AQ6" s="6" cm="1">
        <f t="array" ref="AQ6">IFERROR(AP6*(1-INDEX($D6:$D$71,AQ$1)),0)</f>
        <v>3.6038333456103591E-2</v>
      </c>
      <c r="AR6" s="6" cm="1">
        <f t="array" ref="AR6">IFERROR(AQ6*(1-INDEX($D6:$D$71,AR$1)),0)</f>
        <v>2.4509670583496051E-2</v>
      </c>
      <c r="AS6" s="6" cm="1">
        <f t="array" ref="AS6">IFERROR(AR6*(1-INDEX($D6:$D$71,AS$1)),0)</f>
        <v>1.611224894708058E-2</v>
      </c>
      <c r="AT6" s="6" cm="1">
        <f t="array" ref="AT6">IFERROR(AS6*(1-INDEX($D6:$D$71,AT$1)),0)</f>
        <v>1.0227303726655887E-2</v>
      </c>
      <c r="AU6" s="6" cm="1">
        <f t="array" ref="AU6">IFERROR(AT6*(1-INDEX($D6:$D$71,AU$1)),0)</f>
        <v>6.2633712572661756E-3</v>
      </c>
      <c r="AV6" s="6" cm="1">
        <f t="array" ref="AV6">IFERROR(AU6*(1-INDEX($D6:$D$71,AV$1)),0)</f>
        <v>3.6989800413078765E-3</v>
      </c>
      <c r="AW6" s="6" cm="1">
        <f t="array" ref="AW6">IFERROR(AV6*(1-INDEX($D6:$D$71,AW$1)),0)</f>
        <v>2.1061992355207054E-3</v>
      </c>
      <c r="AX6" s="6" cm="1">
        <f t="array" ref="AX6">IFERROR(AW6*(1-INDEX($D6:$D$71,AX$1)),0)</f>
        <v>1.1564157109267617E-3</v>
      </c>
      <c r="AY6" s="6" cm="1">
        <f t="array" ref="AY6">IFERROR(AX6*(1-INDEX($D6:$D$71,AY$1)),0)</f>
        <v>6.1250714544946864E-4</v>
      </c>
      <c r="AZ6" s="6" cm="1">
        <f t="array" ref="AZ6">IFERROR(AY6*(1-INDEX($D6:$D$71,AZ$1)),0)</f>
        <v>3.1319123699219197E-4</v>
      </c>
      <c r="BA6" s="6" cm="1">
        <f t="array" ref="BA6">IFERROR(AZ6*(1-INDEX($D6:$D$71,BA$1)),0)</f>
        <v>1.547540540225819E-4</v>
      </c>
      <c r="BB6" s="6" cm="1">
        <f t="array" ref="BB6">IFERROR(BA6*(1-INDEX($D6:$D$71,BB$1)),0)</f>
        <v>0</v>
      </c>
      <c r="BC6" s="6" cm="1">
        <f t="array" ref="BC6">IFERROR(BB6*(1-INDEX($D6:$D$71,BC$1)),0)</f>
        <v>0</v>
      </c>
      <c r="BD6" s="6" cm="1">
        <f t="array" ref="BD6">IFERROR(BC6*(1-INDEX($D6:$D$71,BD$1)),0)</f>
        <v>0</v>
      </c>
      <c r="BE6" s="6" cm="1">
        <f t="array" ref="BE6">IFERROR(BD6*(1-INDEX($D6:$D$71,BE$1)),0)</f>
        <v>0</v>
      </c>
      <c r="BF6" s="6" cm="1">
        <f t="array" ref="BF6">IFERROR(BE6*(1-INDEX($D6:$D$71,BF$1)),0)</f>
        <v>0</v>
      </c>
      <c r="BG6" s="6" cm="1">
        <f t="array" ref="BG6">IFERROR(BF6*(1-INDEX($D6:$D$71,BG$1)),0)</f>
        <v>0</v>
      </c>
      <c r="BH6" s="6" cm="1">
        <f t="array" ref="BH6">IFERROR(BG6*(1-INDEX($D6:$D$71,BH$1)),0)</f>
        <v>0</v>
      </c>
      <c r="BI6" s="6" cm="1">
        <f t="array" ref="BI6">IFERROR(BH6*(1-INDEX($D6:$D$71,BI$1)),0)</f>
        <v>0</v>
      </c>
      <c r="BJ6" s="6" cm="1">
        <f t="array" ref="BJ6">IFERROR(BI6*(1-INDEX($D6:$D$71,BJ$1)),0)</f>
        <v>0</v>
      </c>
      <c r="BK6" s="6" cm="1">
        <f t="array" ref="BK6">IFERROR(BJ6*(1-INDEX($D6:$D$71,BK$1)),0)</f>
        <v>0</v>
      </c>
      <c r="BL6" s="6" cm="1">
        <f t="array" ref="BL6">IFERROR(BK6*(1-INDEX($D6:$D$71,BL$1)),0)</f>
        <v>0</v>
      </c>
      <c r="BM6" s="6" cm="1">
        <f t="array" ref="BM6">IFERROR(BL6*(1-INDEX($D6:$D$71,BM$1)),0)</f>
        <v>0</v>
      </c>
      <c r="BN6" s="6" cm="1">
        <f t="array" ref="BN6">IFERROR(BM6*(1-INDEX($D6:$D$71,BN$1)),0)</f>
        <v>0</v>
      </c>
      <c r="BO6" s="6" cm="1">
        <f t="array" ref="BO6">IFERROR(BN6*(1-INDEX($D6:$D$71,BO$1)),0)</f>
        <v>0</v>
      </c>
      <c r="BP6" s="6" cm="1">
        <f t="array" ref="BP6">IFERROR(BO6*(1-INDEX($D6:$D$71,BP$1)),0)</f>
        <v>0</v>
      </c>
      <c r="BQ6" s="6" cm="1">
        <f t="array" ref="BQ6">IFERROR(BP6*(1-INDEX($D6:$D$71,BQ$1)),0)</f>
        <v>0</v>
      </c>
      <c r="BR6" s="6" cm="1">
        <f t="array" ref="BR6">IFERROR(BQ6*(1-INDEX($D6:$D$71,BR$1)),0)</f>
        <v>0</v>
      </c>
      <c r="BS6" s="6" cm="1">
        <f t="array" ref="BS6">IFERROR(BR6*(1-INDEX($D6:$D$71,BS$1)),0)</f>
        <v>0</v>
      </c>
      <c r="BT6" s="6" cm="1">
        <f t="array" ref="BT6">IFERROR(BS6*(1-INDEX($D6:$D$71,BT$1)),0)</f>
        <v>0</v>
      </c>
      <c r="BU6" s="6" cm="1">
        <f t="array" ref="BU6">IFERROR(BT6*(1-INDEX($D6:$D$71,BU$1)),0)</f>
        <v>0</v>
      </c>
      <c r="BV6" s="6" cm="1">
        <f t="array" ref="BV6">IFERROR(BU6*(1-INDEX($D6:$D$71,BV$1)),0)</f>
        <v>0</v>
      </c>
      <c r="BW6" s="6" cm="1">
        <f t="array" ref="BW6">IFERROR(BV6*(1-INDEX($D6:$D$71,BW$1)),0)</f>
        <v>0</v>
      </c>
      <c r="BX6" s="6" cm="1">
        <f t="array" ref="BX6">IFERROR(BW6*(1-INDEX($D6:$D$71,BX$1)),0)</f>
        <v>0</v>
      </c>
      <c r="BY6" s="6" cm="1">
        <f t="array" ref="BY6">IFERROR(BX6*(1-INDEX($D6:$D$71,BY$1)),0)</f>
        <v>0</v>
      </c>
      <c r="BZ6" s="6" cm="1">
        <f t="array" ref="BZ6">IFERROR(BY6*(1-INDEX($D6:$D$71,BZ$1)),0)</f>
        <v>0</v>
      </c>
      <c r="CA6" s="6" cm="1">
        <f t="array" ref="CA6">IFERROR(BZ6*(1-INDEX($D6:$D$71,CA$1)),0)</f>
        <v>0</v>
      </c>
      <c r="CB6" s="6" cm="1">
        <f t="array" ref="CB6">IFERROR(CA6*(1-INDEX($D6:$D$71,CB$1)),0)</f>
        <v>0</v>
      </c>
      <c r="CC6" s="6" cm="1">
        <f t="array" ref="CC6">IFERROR(CB6*(1-INDEX($D6:$D$71,CC$1)),0)</f>
        <v>0</v>
      </c>
      <c r="CD6" s="6" cm="1">
        <f t="array" ref="CD6">IFERROR(CC6*(1-INDEX($D6:$D$71,CD$1)),0)</f>
        <v>0</v>
      </c>
      <c r="CE6" s="6" cm="1">
        <f t="array" ref="CE6">IFERROR(CD6*(1-INDEX($D6:$D$71,CE$1)),0)</f>
        <v>0</v>
      </c>
      <c r="CF6" s="6" cm="1">
        <f t="array" ref="CF6">IFERROR(CE6*(1-INDEX($D6:$D$71,CF$1)),0)</f>
        <v>0</v>
      </c>
      <c r="CG6" s="6" cm="1">
        <f t="array" ref="CG6">IFERROR(CF6*(1-INDEX($D6:$D$71,CG$1)),0)</f>
        <v>0</v>
      </c>
      <c r="CH6" s="6" cm="1">
        <f t="array" ref="CH6">IFERROR(CG6*(1-INDEX($D6:$D$71,CH$1)),0)</f>
        <v>0</v>
      </c>
      <c r="CI6" s="6" cm="1">
        <f t="array" ref="CI6">IFERROR(CH6*(1-INDEX($D6:$D$71,CI$1)),0)</f>
        <v>0</v>
      </c>
      <c r="CJ6" s="6" cm="1">
        <f t="array" ref="CJ6">IFERROR(CI6*(1-INDEX($D6:$D$71,CJ$1)),0)</f>
        <v>0</v>
      </c>
      <c r="CK6" s="6" cm="1">
        <f t="array" ref="CK6">IFERROR(CJ6*(1-INDEX($D6:$D$71,CK$1)),0)</f>
        <v>0</v>
      </c>
      <c r="CL6" s="6" cm="1">
        <f t="array" ref="CL6">IFERROR(CK6*(1-INDEX($D6:$D$71,CL$1)),0)</f>
        <v>0</v>
      </c>
      <c r="CM6" s="6" cm="1">
        <f t="array" ref="CM6">IFERROR(CL6*(1-INDEX($D6:$D$71,CM$1)),0)</f>
        <v>0</v>
      </c>
      <c r="CN6" s="6" cm="1">
        <f t="array" ref="CN6">IFERROR(CM6*(1-INDEX($D6:$D$71,CN$1)),0)</f>
        <v>0</v>
      </c>
      <c r="CO6" s="6" cm="1">
        <f t="array" ref="CO6">IFERROR(CN6*(1-INDEX($D6:$D$71,CO$1)),0)</f>
        <v>0</v>
      </c>
      <c r="CP6" s="6" cm="1">
        <f t="array" ref="CP6">IFERROR(CO6*(1-INDEX($D6:$D$71,CP$1)),0)</f>
        <v>0</v>
      </c>
      <c r="CQ6" s="6" cm="1">
        <f t="array" ref="CQ6">IFERROR(CP6*(1-INDEX($D6:$D$71,CQ$1)),0)</f>
        <v>0</v>
      </c>
      <c r="CR6" s="6" cm="1">
        <f t="array" ref="CR6">IFERROR(CQ6*(1-INDEX($D6:$D$71,CR$1)),0)</f>
        <v>0</v>
      </c>
      <c r="CS6" s="6" cm="1">
        <f t="array" ref="CS6">IFERROR(CR6*(1-INDEX($D6:$D$71,CS$1)),0)</f>
        <v>0</v>
      </c>
      <c r="CT6" s="6" cm="1">
        <f t="array" ref="CT6">IFERROR(CS6*(1-INDEX($D6:$D$71,CT$1)),0)</f>
        <v>0</v>
      </c>
      <c r="CU6" s="6" cm="1">
        <f t="array" ref="CU6">IFERROR(CT6*(1-INDEX($D6:$D$71,CU$1)),0)</f>
        <v>0</v>
      </c>
      <c r="CV6" s="6" cm="1">
        <f t="array" ref="CV6">IFERROR(CU6*(1-INDEX($D6:$D$71,CV$1)),0)</f>
        <v>0</v>
      </c>
      <c r="CW6" s="6" cm="1">
        <f t="array" ref="CW6">IFERROR(CV6*(1-INDEX($D6:$D$71,CW$1)),0)</f>
        <v>0</v>
      </c>
      <c r="CX6" s="6" cm="1">
        <f t="array" ref="CX6">IFERROR(CW6*(1-INDEX($D6:$D$71,CX$1)),0)</f>
        <v>0</v>
      </c>
      <c r="CY6" s="6" cm="1">
        <f t="array" ref="CY6">IFERROR(CX6*(1-INDEX($D6:$D$71,CY$1)),0)</f>
        <v>0</v>
      </c>
      <c r="CZ6" s="6" cm="1">
        <f t="array" ref="CZ6">IFERROR(CY6*(1-INDEX($D6:$D$71,CZ$1)),0)</f>
        <v>0</v>
      </c>
      <c r="DA6" s="6" cm="1">
        <f t="array" ref="DA6">IFERROR(CZ6*(1-INDEX($D6:$D$71,DA$1)),0)</f>
        <v>0</v>
      </c>
      <c r="DB6" s="6" cm="1">
        <f t="array" ref="DB6">IFERROR(DA6*(1-INDEX($D6:$D$71,DB$1)),0)</f>
        <v>0</v>
      </c>
      <c r="DC6" s="6" cm="1">
        <f t="array" ref="DC6">IFERROR(DB6*(1-INDEX($D6:$D$71,DC$1)),0)</f>
        <v>0</v>
      </c>
      <c r="DD6" s="6" cm="1">
        <f t="array" ref="DD6">IFERROR(DC6*(1-INDEX($D6:$D$71,DD$1)),0)</f>
        <v>0</v>
      </c>
      <c r="DE6" s="6" cm="1">
        <f t="array" ref="DE6">IFERROR(DD6*(1-INDEX($D6:$D$71,DE$1)),0)</f>
        <v>0</v>
      </c>
      <c r="DF6" s="6" cm="1">
        <f t="array" ref="DF6">IFERROR(DE6*(1-INDEX($D6:$D$71,DF$1)),0)</f>
        <v>0</v>
      </c>
      <c r="DG6" s="6" cm="1">
        <f t="array" ref="DG6">IFERROR(DF6*(1-INDEX($D6:$D$71,DG$1)),0)</f>
        <v>0</v>
      </c>
      <c r="DH6" s="6" cm="1">
        <f t="array" ref="DH6">IFERROR(DG6*(1-INDEX($D6:$D$71,DH$1)),0)</f>
        <v>0</v>
      </c>
      <c r="DI6" s="6" cm="1">
        <f t="array" ref="DI6">IFERROR(DH6*(1-INDEX($D6:$D$71,DI$1)),0)</f>
        <v>0</v>
      </c>
      <c r="DJ6" s="6" cm="1">
        <f t="array" ref="DJ6">IFERROR(DI6*(1-INDEX($D6:$D$71,DJ$1)),0)</f>
        <v>0</v>
      </c>
      <c r="DK6" s="6" cm="1">
        <f t="array" ref="DK6">IFERROR(DJ6*(1-INDEX($D6:$D$71,DK$1)),0)</f>
        <v>0</v>
      </c>
      <c r="DL6" s="6" cm="1">
        <f t="array" ref="DL6">IFERROR(DK6*(1-INDEX($D6:$D$71,DL$1)),0)</f>
        <v>0</v>
      </c>
      <c r="DM6" s="6" cm="1">
        <f t="array" ref="DM6">IFERROR(DL6*(1-INDEX($D6:$D$71,DM$1)),0)</f>
        <v>0</v>
      </c>
      <c r="DN6" s="6" cm="1">
        <f t="array" ref="DN6">IFERROR(DM6*(1-INDEX($D6:$D$71,DN$1)),0)</f>
        <v>0</v>
      </c>
      <c r="DO6" s="6" cm="1">
        <f t="array" ref="DO6">IFERROR(DN6*(1-INDEX($D6:$D$71,DO$1)),0)</f>
        <v>0</v>
      </c>
      <c r="DP6" s="6" cm="1">
        <f t="array" ref="DP6">IFERROR(DO6*(1-INDEX($D6:$D$71,DP$1)),0)</f>
        <v>0</v>
      </c>
      <c r="DQ6" s="6" cm="1">
        <f t="array" ref="DQ6">IFERROR(DP6*(1-INDEX($D6:$D$71,DQ$1)),0)</f>
        <v>0</v>
      </c>
      <c r="DR6" s="6" cm="1">
        <f t="array" ref="DR6">IFERROR(DQ6*(1-INDEX($D6:$D$71,DR$1)),0)</f>
        <v>0</v>
      </c>
      <c r="DS6" s="6" cm="1">
        <f t="array" ref="DS6">IFERROR(DR6*(1-INDEX($D6:$D$71,DS$1)),0)</f>
        <v>0</v>
      </c>
      <c r="DT6" s="6" cm="1">
        <f t="array" ref="DT6">IFERROR(DS6*(1-INDEX($D6:$D$71,DT$1)),0)</f>
        <v>0</v>
      </c>
      <c r="DU6" s="6" cm="1">
        <f t="array" ref="DU6">IFERROR(DT6*(1-INDEX($D6:$D$71,DU$1)),0)</f>
        <v>0</v>
      </c>
      <c r="DV6" s="6" cm="1">
        <f t="array" ref="DV6">IFERROR(DU6*(1-INDEX($D6:$D$71,DV$1)),0)</f>
        <v>0</v>
      </c>
      <c r="DW6" s="6" cm="1">
        <f t="array" ref="DW6">IFERROR(DV6*(1-INDEX($D6:$D$71,DW$1)),0)</f>
        <v>0</v>
      </c>
      <c r="DX6" s="6" cm="1">
        <f t="array" ref="DX6">IFERROR(DW6*(1-INDEX($D6:$D$71,DX$1)),0)</f>
        <v>0</v>
      </c>
      <c r="DZ6" s="24" t="s">
        <v>58</v>
      </c>
      <c r="EA6" s="24">
        <v>1.179E-2</v>
      </c>
      <c r="EB6" s="24">
        <v>1.221E-2</v>
      </c>
      <c r="EC6" s="24">
        <v>1.239E-2</v>
      </c>
      <c r="ED6" s="24">
        <v>1.257E-2</v>
      </c>
      <c r="EE6" s="24">
        <v>1.2030000000000001E-2</v>
      </c>
      <c r="EF6" s="6">
        <f t="shared" si="3"/>
        <v>1.2330000000000001E-2</v>
      </c>
      <c r="EG6" s="23">
        <f t="shared" si="4"/>
        <v>1.4527845036319542E-2</v>
      </c>
      <c r="EH6" s="23">
        <f t="shared" si="5"/>
        <v>-4.2959427207637124E-2</v>
      </c>
    </row>
    <row r="7" spans="1:138" ht="18" x14ac:dyDescent="0.35">
      <c r="B7" s="20"/>
      <c r="C7" s="6">
        <v>69</v>
      </c>
      <c r="D7" s="6">
        <f t="shared" si="0"/>
        <v>1.3546666666666667E-2</v>
      </c>
      <c r="E7" s="6">
        <f t="shared" si="6"/>
        <v>1.3022952525508242E-2</v>
      </c>
      <c r="F7" s="6" cm="1">
        <f t="array" ref="F7">SUMPRODUCT($A$6^($K$1:$DT$1+1),K7:DT7,TRANSPOSE(D7:D120))</f>
        <v>0.602873063349601</v>
      </c>
      <c r="G7" s="6" cm="1">
        <f t="array" ref="G7">SUMPRODUCT($A$6^($K$1:$DT$1),K7:DT7)</f>
        <v>13.6346914916637</v>
      </c>
      <c r="H7" s="6">
        <f t="shared" si="1"/>
        <v>13.172415416191493</v>
      </c>
      <c r="I7" s="6">
        <f t="shared" si="2"/>
        <v>13.17283432098564</v>
      </c>
      <c r="K7" s="6">
        <v>1</v>
      </c>
      <c r="L7" s="6" cm="1">
        <f t="array" ref="L7">IFERROR(K7*(1-INDEX($D7:$D$71,L$1)),0)</f>
        <v>0.98645333333333329</v>
      </c>
      <c r="M7" s="6" cm="1">
        <f t="array" ref="M7">IFERROR(L7*(1-INDEX($D7:$D$71,M$1)),0)</f>
        <v>0.97174860231111115</v>
      </c>
      <c r="N7" s="6" cm="1">
        <f t="array" ref="N7">IFERROR(M7*(1-INDEX($D7:$D$71,N$1)),0)</f>
        <v>0.95580220774718583</v>
      </c>
      <c r="O7" s="6" cm="1">
        <f t="array" ref="O7">IFERROR(N7*(1-INDEX($D7:$D$71,O$1)),0)</f>
        <v>0.93851493181639833</v>
      </c>
      <c r="P7" s="6" cm="1">
        <f t="array" ref="P7">IFERROR(O7*(1-INDEX($D7:$D$71,P$1)),0)</f>
        <v>0.91978217377734306</v>
      </c>
      <c r="Q7" s="6" cm="1">
        <f t="array" ref="Q7">IFERROR(P7*(1-INDEX($D7:$D$71,Q$1)),0)</f>
        <v>0.89950710872671114</v>
      </c>
      <c r="R7" s="6" cm="1">
        <f t="array" ref="R7">IFERROR(Q7*(1-INDEX($D7:$D$71,R$1)),0)</f>
        <v>0.87758612048704121</v>
      </c>
      <c r="S7" s="6" cm="1">
        <f t="array" ref="S7">IFERROR(R7*(1-INDEX($D7:$D$71,S$1)),0)</f>
        <v>0.85391469753043747</v>
      </c>
      <c r="T7" s="6" cm="1">
        <f t="array" ref="T7">IFERROR(S7*(1-INDEX($D7:$D$71,T$1)),0)</f>
        <v>0.82839687998590283</v>
      </c>
      <c r="U7" s="6" cm="1">
        <f t="array" ref="U7">IFERROR(T7*(1-INDEX($D7:$D$71,U$1)),0)</f>
        <v>0.80094656870610326</v>
      </c>
      <c r="V7" s="6" cm="1">
        <f t="array" ref="V7">IFERROR(U7*(1-INDEX($D7:$D$71,V$1)),0)</f>
        <v>0.77148508408719707</v>
      </c>
      <c r="W7" s="6" cm="1">
        <f t="array" ref="W7">IFERROR(V7*(1-INDEX($D7:$D$71,W$1)),0)</f>
        <v>0.73994934546665936</v>
      </c>
      <c r="X7" s="6" cm="1">
        <f t="array" ref="X7">IFERROR(W7*(1-INDEX($D7:$D$71,X$1)),0)</f>
        <v>0.70630384872829033</v>
      </c>
      <c r="Y7" s="6" cm="1">
        <f t="array" ref="Y7">IFERROR(X7*(1-INDEX($D7:$D$71,Y$1)),0)</f>
        <v>0.67054603921333944</v>
      </c>
      <c r="Z7" s="6" cm="1">
        <f t="array" ref="Z7">IFERROR(Y7*(1-INDEX($D7:$D$71,Z$1)),0)</f>
        <v>0.63270936137399481</v>
      </c>
      <c r="AA7" s="6" cm="1">
        <f t="array" ref="AA7">IFERROR(Z7*(1-INDEX($D7:$D$71,AA$1)),0)</f>
        <v>0.59287608901309263</v>
      </c>
      <c r="AB7" s="6" cm="1">
        <f t="array" ref="AB7">IFERROR(AA7*(1-INDEX($D7:$D$71,AB$1)),0)</f>
        <v>0.55118701868732201</v>
      </c>
      <c r="AC7" s="6" cm="1">
        <f t="array" ref="AC7">IFERROR(AB7*(1-INDEX($D7:$D$71,AC$1)),0)</f>
        <v>0.50785820714831165</v>
      </c>
      <c r="AD7" s="6" cm="1">
        <f t="array" ref="AD7">IFERROR(AC7*(1-INDEX($D7:$D$71,AD$1)),0)</f>
        <v>0.46317853494409367</v>
      </c>
      <c r="AE7" s="6" cm="1">
        <f t="array" ref="AE7">IFERROR(AD7*(1-INDEX($D7:$D$71,AE$1)),0)</f>
        <v>0.41753074639690346</v>
      </c>
      <c r="AF7" s="6" cm="1">
        <f t="array" ref="AF7">IFERROR(AE7*(1-INDEX($D7:$D$71,AF$1)),0)</f>
        <v>0.37138524830511771</v>
      </c>
      <c r="AG7" s="6" cm="1">
        <f t="array" ref="AG7">IFERROR(AF7*(1-INDEX($D7:$D$71,AG$1)),0)</f>
        <v>0.32531119440038481</v>
      </c>
      <c r="AH7" s="6" cm="1">
        <f t="array" ref="AH7">IFERROR(AG7*(1-INDEX($D7:$D$71,AH$1)),0)</f>
        <v>0.2800853477841953</v>
      </c>
      <c r="AI7" s="6" cm="1">
        <f t="array" ref="AI7">IFERROR(AH7*(1-INDEX($D7:$D$71,AI$1)),0)</f>
        <v>0.23664130948938877</v>
      </c>
      <c r="AJ7" s="6" cm="1">
        <f t="array" ref="AJ7">IFERROR(AI7*(1-INDEX($D7:$D$71,AJ$1)),0)</f>
        <v>0.19586958947309702</v>
      </c>
      <c r="AK7" s="6" cm="1">
        <f t="array" ref="AK7">IFERROR(AJ7*(1-INDEX($D7:$D$71,AK$1)),0)</f>
        <v>0.15854859789489309</v>
      </c>
      <c r="AL7" s="6" cm="1">
        <f t="array" ref="AL7">IFERROR(AK7*(1-INDEX($D7:$D$71,AL$1)),0)</f>
        <v>0.12493206717856523</v>
      </c>
      <c r="AM7" s="6" cm="1">
        <f t="array" ref="AM7">IFERROR(AL7*(1-INDEX($D7:$D$71,AM$1)),0)</f>
        <v>9.5919093217687018E-2</v>
      </c>
      <c r="AN7" s="6" cm="1">
        <f t="array" ref="AN7">IFERROR(AM7*(1-INDEX($D7:$D$71,AN$1)),0)</f>
        <v>7.1624705287511262E-2</v>
      </c>
      <c r="AO7" s="6" cm="1">
        <f t="array" ref="AO7">IFERROR(AN7*(1-INDEX($D7:$D$71,AO$1)),0)</f>
        <v>5.1925762592287032E-2</v>
      </c>
      <c r="AP7" s="6" cm="1">
        <f t="array" ref="AP7">IFERROR(AO7*(1-INDEX($D7:$D$71,AP$1)),0)</f>
        <v>3.648823337360009E-2</v>
      </c>
      <c r="AQ7" s="6" cm="1">
        <f t="array" ref="AQ7">IFERROR(AP7*(1-INDEX($D7:$D$71,AQ$1)),0)</f>
        <v>2.4815647517385419E-2</v>
      </c>
      <c r="AR7" s="6" cm="1">
        <f t="array" ref="AR7">IFERROR(AQ7*(1-INDEX($D7:$D$71,AR$1)),0)</f>
        <v>1.6313393083803886E-2</v>
      </c>
      <c r="AS7" s="6" cm="1">
        <f t="array" ref="AS7">IFERROR(AR7*(1-INDEX($D7:$D$71,AS$1)),0)</f>
        <v>1.0354980637921462E-2</v>
      </c>
      <c r="AT7" s="6" cm="1">
        <f t="array" ref="AT7">IFERROR(AS7*(1-INDEX($D7:$D$71,AT$1)),0)</f>
        <v>6.3415627256737349E-3</v>
      </c>
      <c r="AU7" s="6" cm="1">
        <f t="array" ref="AU7">IFERROR(AT7*(1-INDEX($D7:$D$71,AU$1)),0)</f>
        <v>3.745157837443557E-3</v>
      </c>
      <c r="AV7" s="6" cm="1">
        <f t="array" ref="AV7">IFERROR(AU7*(1-INDEX($D7:$D$71,AV$1)),0)</f>
        <v>2.132492872640362E-3</v>
      </c>
      <c r="AW7" s="6" cm="1">
        <f t="array" ref="AW7">IFERROR(AV7*(1-INDEX($D7:$D$71,AW$1)),0)</f>
        <v>1.1708523200327664E-3</v>
      </c>
      <c r="AX7" s="6" cm="1">
        <f t="array" ref="AX7">IFERROR(AW7*(1-INDEX($D7:$D$71,AX$1)),0)</f>
        <v>6.2015363982855507E-4</v>
      </c>
      <c r="AY7" s="6" cm="1">
        <f t="array" ref="AY7">IFERROR(AX7*(1-INDEX($D7:$D$71,AY$1)),0)</f>
        <v>3.1710109347473568E-4</v>
      </c>
      <c r="AZ7" s="6" cm="1">
        <f t="array" ref="AZ7">IFERROR(AY7*(1-INDEX($D7:$D$71,AZ$1)),0)</f>
        <v>1.5668599230773641E-4</v>
      </c>
      <c r="BA7" s="6" cm="1">
        <f t="array" ref="BA7">IFERROR(AZ7*(1-INDEX($D7:$D$71,BA$1)),0)</f>
        <v>0</v>
      </c>
      <c r="BB7" s="6" cm="1">
        <f t="array" ref="BB7">IFERROR(BA7*(1-INDEX($D7:$D$71,BB$1)),0)</f>
        <v>0</v>
      </c>
      <c r="BC7" s="6" cm="1">
        <f t="array" ref="BC7">IFERROR(BB7*(1-INDEX($D7:$D$71,BC$1)),0)</f>
        <v>0</v>
      </c>
      <c r="BD7" s="6" cm="1">
        <f t="array" ref="BD7">IFERROR(BC7*(1-INDEX($D7:$D$71,BD$1)),0)</f>
        <v>0</v>
      </c>
      <c r="BE7" s="6" cm="1">
        <f t="array" ref="BE7">IFERROR(BD7*(1-INDEX($D7:$D$71,BE$1)),0)</f>
        <v>0</v>
      </c>
      <c r="BF7" s="6" cm="1">
        <f t="array" ref="BF7">IFERROR(BE7*(1-INDEX($D7:$D$71,BF$1)),0)</f>
        <v>0</v>
      </c>
      <c r="BG7" s="6" cm="1">
        <f t="array" ref="BG7">IFERROR(BF7*(1-INDEX($D7:$D$71,BG$1)),0)</f>
        <v>0</v>
      </c>
      <c r="BH7" s="6" cm="1">
        <f t="array" ref="BH7">IFERROR(BG7*(1-INDEX($D7:$D$71,BH$1)),0)</f>
        <v>0</v>
      </c>
      <c r="BI7" s="6" cm="1">
        <f t="array" ref="BI7">IFERROR(BH7*(1-INDEX($D7:$D$71,BI$1)),0)</f>
        <v>0</v>
      </c>
      <c r="BJ7" s="6" cm="1">
        <f t="array" ref="BJ7">IFERROR(BI7*(1-INDEX($D7:$D$71,BJ$1)),0)</f>
        <v>0</v>
      </c>
      <c r="BK7" s="6" cm="1">
        <f t="array" ref="BK7">IFERROR(BJ7*(1-INDEX($D7:$D$71,BK$1)),0)</f>
        <v>0</v>
      </c>
      <c r="BL7" s="6" cm="1">
        <f t="array" ref="BL7">IFERROR(BK7*(1-INDEX($D7:$D$71,BL$1)),0)</f>
        <v>0</v>
      </c>
      <c r="BM7" s="6" cm="1">
        <f t="array" ref="BM7">IFERROR(BL7*(1-INDEX($D7:$D$71,BM$1)),0)</f>
        <v>0</v>
      </c>
      <c r="BN7" s="6" cm="1">
        <f t="array" ref="BN7">IFERROR(BM7*(1-INDEX($D7:$D$71,BN$1)),0)</f>
        <v>0</v>
      </c>
      <c r="BO7" s="6" cm="1">
        <f t="array" ref="BO7">IFERROR(BN7*(1-INDEX($D7:$D$71,BO$1)),0)</f>
        <v>0</v>
      </c>
      <c r="BP7" s="6" cm="1">
        <f t="array" ref="BP7">IFERROR(BO7*(1-INDEX($D7:$D$71,BP$1)),0)</f>
        <v>0</v>
      </c>
      <c r="BQ7" s="6" cm="1">
        <f t="array" ref="BQ7">IFERROR(BP7*(1-INDEX($D7:$D$71,BQ$1)),0)</f>
        <v>0</v>
      </c>
      <c r="BR7" s="6" cm="1">
        <f t="array" ref="BR7">IFERROR(BQ7*(1-INDEX($D7:$D$71,BR$1)),0)</f>
        <v>0</v>
      </c>
      <c r="BS7" s="6" cm="1">
        <f t="array" ref="BS7">IFERROR(BR7*(1-INDEX($D7:$D$71,BS$1)),0)</f>
        <v>0</v>
      </c>
      <c r="BT7" s="6" cm="1">
        <f t="array" ref="BT7">IFERROR(BS7*(1-INDEX($D7:$D$71,BT$1)),0)</f>
        <v>0</v>
      </c>
      <c r="BU7" s="6" cm="1">
        <f t="array" ref="BU7">IFERROR(BT7*(1-INDEX($D7:$D$71,BU$1)),0)</f>
        <v>0</v>
      </c>
      <c r="BV7" s="6" cm="1">
        <f t="array" ref="BV7">IFERROR(BU7*(1-INDEX($D7:$D$71,BV$1)),0)</f>
        <v>0</v>
      </c>
      <c r="BW7" s="6" cm="1">
        <f t="array" ref="BW7">IFERROR(BV7*(1-INDEX($D7:$D$71,BW$1)),0)</f>
        <v>0</v>
      </c>
      <c r="BX7" s="6" cm="1">
        <f t="array" ref="BX7">IFERROR(BW7*(1-INDEX($D7:$D$71,BX$1)),0)</f>
        <v>0</v>
      </c>
      <c r="BY7" s="6" cm="1">
        <f t="array" ref="BY7">IFERROR(BX7*(1-INDEX($D7:$D$71,BY$1)),0)</f>
        <v>0</v>
      </c>
      <c r="BZ7" s="6" cm="1">
        <f t="array" ref="BZ7">IFERROR(BY7*(1-INDEX($D7:$D$71,BZ$1)),0)</f>
        <v>0</v>
      </c>
      <c r="CA7" s="6" cm="1">
        <f t="array" ref="CA7">IFERROR(BZ7*(1-INDEX($D7:$D$71,CA$1)),0)</f>
        <v>0</v>
      </c>
      <c r="CB7" s="6" cm="1">
        <f t="array" ref="CB7">IFERROR(CA7*(1-INDEX($D7:$D$71,CB$1)),0)</f>
        <v>0</v>
      </c>
      <c r="CC7" s="6" cm="1">
        <f t="array" ref="CC7">IFERROR(CB7*(1-INDEX($D7:$D$71,CC$1)),0)</f>
        <v>0</v>
      </c>
      <c r="CD7" s="6" cm="1">
        <f t="array" ref="CD7">IFERROR(CC7*(1-INDEX($D7:$D$71,CD$1)),0)</f>
        <v>0</v>
      </c>
      <c r="CE7" s="6" cm="1">
        <f t="array" ref="CE7">IFERROR(CD7*(1-INDEX($D7:$D$71,CE$1)),0)</f>
        <v>0</v>
      </c>
      <c r="CF7" s="6" cm="1">
        <f t="array" ref="CF7">IFERROR(CE7*(1-INDEX($D7:$D$71,CF$1)),0)</f>
        <v>0</v>
      </c>
      <c r="CG7" s="6" cm="1">
        <f t="array" ref="CG7">IFERROR(CF7*(1-INDEX($D7:$D$71,CG$1)),0)</f>
        <v>0</v>
      </c>
      <c r="CH7" s="6" cm="1">
        <f t="array" ref="CH7">IFERROR(CG7*(1-INDEX($D7:$D$71,CH$1)),0)</f>
        <v>0</v>
      </c>
      <c r="CI7" s="6" cm="1">
        <f t="array" ref="CI7">IFERROR(CH7*(1-INDEX($D7:$D$71,CI$1)),0)</f>
        <v>0</v>
      </c>
      <c r="CJ7" s="6" cm="1">
        <f t="array" ref="CJ7">IFERROR(CI7*(1-INDEX($D7:$D$71,CJ$1)),0)</f>
        <v>0</v>
      </c>
      <c r="CK7" s="6" cm="1">
        <f t="array" ref="CK7">IFERROR(CJ7*(1-INDEX($D7:$D$71,CK$1)),0)</f>
        <v>0</v>
      </c>
      <c r="CL7" s="6" cm="1">
        <f t="array" ref="CL7">IFERROR(CK7*(1-INDEX($D7:$D$71,CL$1)),0)</f>
        <v>0</v>
      </c>
      <c r="CM7" s="6" cm="1">
        <f t="array" ref="CM7">IFERROR(CL7*(1-INDEX($D7:$D$71,CM$1)),0)</f>
        <v>0</v>
      </c>
      <c r="CN7" s="6" cm="1">
        <f t="array" ref="CN7">IFERROR(CM7*(1-INDEX($D7:$D$71,CN$1)),0)</f>
        <v>0</v>
      </c>
      <c r="CO7" s="6" cm="1">
        <f t="array" ref="CO7">IFERROR(CN7*(1-INDEX($D7:$D$71,CO$1)),0)</f>
        <v>0</v>
      </c>
      <c r="CP7" s="6" cm="1">
        <f t="array" ref="CP7">IFERROR(CO7*(1-INDEX($D7:$D$71,CP$1)),0)</f>
        <v>0</v>
      </c>
      <c r="CQ7" s="6" cm="1">
        <f t="array" ref="CQ7">IFERROR(CP7*(1-INDEX($D7:$D$71,CQ$1)),0)</f>
        <v>0</v>
      </c>
      <c r="CR7" s="6" cm="1">
        <f t="array" ref="CR7">IFERROR(CQ7*(1-INDEX($D7:$D$71,CR$1)),0)</f>
        <v>0</v>
      </c>
      <c r="CS7" s="6" cm="1">
        <f t="array" ref="CS7">IFERROR(CR7*(1-INDEX($D7:$D$71,CS$1)),0)</f>
        <v>0</v>
      </c>
      <c r="CT7" s="6" cm="1">
        <f t="array" ref="CT7">IFERROR(CS7*(1-INDEX($D7:$D$71,CT$1)),0)</f>
        <v>0</v>
      </c>
      <c r="CU7" s="6" cm="1">
        <f t="array" ref="CU7">IFERROR(CT7*(1-INDEX($D7:$D$71,CU$1)),0)</f>
        <v>0</v>
      </c>
      <c r="CV7" s="6" cm="1">
        <f t="array" ref="CV7">IFERROR(CU7*(1-INDEX($D7:$D$71,CV$1)),0)</f>
        <v>0</v>
      </c>
      <c r="CW7" s="6" cm="1">
        <f t="array" ref="CW7">IFERROR(CV7*(1-INDEX($D7:$D$71,CW$1)),0)</f>
        <v>0</v>
      </c>
      <c r="CX7" s="6" cm="1">
        <f t="array" ref="CX7">IFERROR(CW7*(1-INDEX($D7:$D$71,CX$1)),0)</f>
        <v>0</v>
      </c>
      <c r="CY7" s="6" cm="1">
        <f t="array" ref="CY7">IFERROR(CX7*(1-INDEX($D7:$D$71,CY$1)),0)</f>
        <v>0</v>
      </c>
      <c r="CZ7" s="6" cm="1">
        <f t="array" ref="CZ7">IFERROR(CY7*(1-INDEX($D7:$D$71,CZ$1)),0)</f>
        <v>0</v>
      </c>
      <c r="DA7" s="6" cm="1">
        <f t="array" ref="DA7">IFERROR(CZ7*(1-INDEX($D7:$D$71,DA$1)),0)</f>
        <v>0</v>
      </c>
      <c r="DB7" s="6" cm="1">
        <f t="array" ref="DB7">IFERROR(DA7*(1-INDEX($D7:$D$71,DB$1)),0)</f>
        <v>0</v>
      </c>
      <c r="DC7" s="6" cm="1">
        <f t="array" ref="DC7">IFERROR(DB7*(1-INDEX($D7:$D$71,DC$1)),0)</f>
        <v>0</v>
      </c>
      <c r="DD7" s="6" cm="1">
        <f t="array" ref="DD7">IFERROR(DC7*(1-INDEX($D7:$D$71,DD$1)),0)</f>
        <v>0</v>
      </c>
      <c r="DE7" s="6" cm="1">
        <f t="array" ref="DE7">IFERROR(DD7*(1-INDEX($D7:$D$71,DE$1)),0)</f>
        <v>0</v>
      </c>
      <c r="DF7" s="6" cm="1">
        <f t="array" ref="DF7">IFERROR(DE7*(1-INDEX($D7:$D$71,DF$1)),0)</f>
        <v>0</v>
      </c>
      <c r="DG7" s="6" cm="1">
        <f t="array" ref="DG7">IFERROR(DF7*(1-INDEX($D7:$D$71,DG$1)),0)</f>
        <v>0</v>
      </c>
      <c r="DH7" s="6" cm="1">
        <f t="array" ref="DH7">IFERROR(DG7*(1-INDEX($D7:$D$71,DH$1)),0)</f>
        <v>0</v>
      </c>
      <c r="DI7" s="6" cm="1">
        <f t="array" ref="DI7">IFERROR(DH7*(1-INDEX($D7:$D$71,DI$1)),0)</f>
        <v>0</v>
      </c>
      <c r="DJ7" s="6" cm="1">
        <f t="array" ref="DJ7">IFERROR(DI7*(1-INDEX($D7:$D$71,DJ$1)),0)</f>
        <v>0</v>
      </c>
      <c r="DK7" s="6" cm="1">
        <f t="array" ref="DK7">IFERROR(DJ7*(1-INDEX($D7:$D$71,DK$1)),0)</f>
        <v>0</v>
      </c>
      <c r="DL7" s="6" cm="1">
        <f t="array" ref="DL7">IFERROR(DK7*(1-INDEX($D7:$D$71,DL$1)),0)</f>
        <v>0</v>
      </c>
      <c r="DM7" s="6" cm="1">
        <f t="array" ref="DM7">IFERROR(DL7*(1-INDEX($D7:$D$71,DM$1)),0)</f>
        <v>0</v>
      </c>
      <c r="DN7" s="6" cm="1">
        <f t="array" ref="DN7">IFERROR(DM7*(1-INDEX($D7:$D$71,DN$1)),0)</f>
        <v>0</v>
      </c>
      <c r="DO7" s="6" cm="1">
        <f t="array" ref="DO7">IFERROR(DN7*(1-INDEX($D7:$D$71,DO$1)),0)</f>
        <v>0</v>
      </c>
      <c r="DP7" s="6" cm="1">
        <f t="array" ref="DP7">IFERROR(DO7*(1-INDEX($D7:$D$71,DP$1)),0)</f>
        <v>0</v>
      </c>
      <c r="DQ7" s="6" cm="1">
        <f t="array" ref="DQ7">IFERROR(DP7*(1-INDEX($D7:$D$71,DQ$1)),0)</f>
        <v>0</v>
      </c>
      <c r="DR7" s="6" cm="1">
        <f t="array" ref="DR7">IFERROR(DQ7*(1-INDEX($D7:$D$71,DR$1)),0)</f>
        <v>0</v>
      </c>
      <c r="DS7" s="6" cm="1">
        <f t="array" ref="DS7">IFERROR(DR7*(1-INDEX($D7:$D$71,DS$1)),0)</f>
        <v>0</v>
      </c>
      <c r="DT7" s="6" cm="1">
        <f t="array" ref="DT7">IFERROR(DS7*(1-INDEX($D7:$D$71,DT$1)),0)</f>
        <v>0</v>
      </c>
      <c r="DU7" s="6" cm="1">
        <f t="array" ref="DU7">IFERROR(DT7*(1-INDEX($D7:$D$71,DU$1)),0)</f>
        <v>0</v>
      </c>
      <c r="DV7" s="6" cm="1">
        <f t="array" ref="DV7">IFERROR(DU7*(1-INDEX($D7:$D$71,DV$1)),0)</f>
        <v>0</v>
      </c>
      <c r="DW7" s="6" cm="1">
        <f t="array" ref="DW7">IFERROR(DV7*(1-INDEX($D7:$D$71,DW$1)),0)</f>
        <v>0</v>
      </c>
      <c r="DX7" s="6" cm="1">
        <f t="array" ref="DX7">IFERROR(DW7*(1-INDEX($D7:$D$71,DX$1)),0)</f>
        <v>0</v>
      </c>
      <c r="DZ7" s="24" t="s">
        <v>59</v>
      </c>
      <c r="EA7" s="24">
        <v>1.299E-2</v>
      </c>
      <c r="EB7" s="24">
        <v>1.3440000000000001E-2</v>
      </c>
      <c r="EC7" s="24">
        <v>1.3610000000000001E-2</v>
      </c>
      <c r="ED7" s="24">
        <v>1.3820000000000001E-2</v>
      </c>
      <c r="EE7" s="24">
        <v>1.321E-2</v>
      </c>
      <c r="EF7" s="6">
        <f t="shared" si="3"/>
        <v>1.3546666666666667E-2</v>
      </c>
      <c r="EG7" s="23">
        <f t="shared" si="4"/>
        <v>1.5429831006612771E-2</v>
      </c>
      <c r="EH7" s="23">
        <f t="shared" si="5"/>
        <v>-4.4138929088277989E-2</v>
      </c>
    </row>
    <row r="8" spans="1:138" ht="18" x14ac:dyDescent="0.35">
      <c r="A8" t="s">
        <v>60</v>
      </c>
      <c r="B8" s="20"/>
      <c r="C8" s="6">
        <v>70</v>
      </c>
      <c r="D8" s="6">
        <f t="shared" si="0"/>
        <v>1.4906666666666665E-2</v>
      </c>
      <c r="E8" s="6">
        <f t="shared" si="6"/>
        <v>1.432907378615466E-2</v>
      </c>
      <c r="F8" s="6" cm="1">
        <f t="array" ref="F8">SUMPRODUCT($A$6^($K$1:$DT$1+1),K8:DT8,TRANSPOSE(D8:D121))</f>
        <v>0.61575400280812997</v>
      </c>
      <c r="G8" s="6" cm="1">
        <f t="array" ref="G8">SUMPRODUCT($A$6^($K$1:$DT$1),K8:DT8)</f>
        <v>13.192445903587547</v>
      </c>
      <c r="H8" s="6">
        <f t="shared" si="1"/>
        <v>12.730137850800814</v>
      </c>
      <c r="I8" s="6">
        <f t="shared" si="2"/>
        <v>12.73048064532831</v>
      </c>
      <c r="K8" s="6">
        <v>1</v>
      </c>
      <c r="L8" s="6" cm="1">
        <f t="array" ref="L8">IFERROR(K8*(1-INDEX($D8:$D$71,L$1)),0)</f>
        <v>0.98509333333333338</v>
      </c>
      <c r="M8" s="6" cm="1">
        <f t="array" ref="M8">IFERROR(L8*(1-INDEX($D8:$D$71,M$1)),0)</f>
        <v>0.96892795173333335</v>
      </c>
      <c r="N8" s="6" cm="1">
        <f t="array" ref="N8">IFERROR(M8*(1-INDEX($D8:$D$71,N$1)),0)</f>
        <v>0.95140327484631648</v>
      </c>
      <c r="O8" s="6" cm="1">
        <f t="array" ref="O8">IFERROR(N8*(1-INDEX($D8:$D$71,O$1)),0)</f>
        <v>0.93241326548038406</v>
      </c>
      <c r="P8" s="6" cm="1">
        <f t="array" ref="P8">IFERROR(O8*(1-INDEX($D8:$D$71,P$1)),0)</f>
        <v>0.91185976906497812</v>
      </c>
      <c r="Q8" s="6" cm="1">
        <f t="array" ref="Q8">IFERROR(P8*(1-INDEX($D8:$D$71,Q$1)),0)</f>
        <v>0.88963774649286465</v>
      </c>
      <c r="R8" s="6" cm="1">
        <f t="array" ref="R8">IFERROR(Q8*(1-INDEX($D8:$D$71,R$1)),0)</f>
        <v>0.86564125101079714</v>
      </c>
      <c r="S8" s="6" cm="1">
        <f t="array" ref="S8">IFERROR(R8*(1-INDEX($D8:$D$71,S$1)),0)</f>
        <v>0.83977300495975782</v>
      </c>
      <c r="T8" s="6" cm="1">
        <f t="array" ref="T8">IFERROR(S8*(1-INDEX($D8:$D$71,T$1)),0)</f>
        <v>0.81194572681874133</v>
      </c>
      <c r="U8" s="6" cm="1">
        <f t="array" ref="U8">IFERROR(T8*(1-INDEX($D8:$D$71,U$1)),0)</f>
        <v>0.78207965650059197</v>
      </c>
      <c r="V8" s="6" cm="1">
        <f t="array" ref="V8">IFERROR(U8*(1-INDEX($D8:$D$71,V$1)),0)</f>
        <v>0.75011084707503606</v>
      </c>
      <c r="W8" s="6" cm="1">
        <f t="array" ref="W8">IFERROR(V8*(1-INDEX($D8:$D$71,W$1)),0)</f>
        <v>0.71600330685853419</v>
      </c>
      <c r="X8" s="6" cm="1">
        <f t="array" ref="X8">IFERROR(W8*(1-INDEX($D8:$D$71,X$1)),0)</f>
        <v>0.67975444610997615</v>
      </c>
      <c r="Y8" s="6" cm="1">
        <f t="array" ref="Y8">IFERROR(X8*(1-INDEX($D8:$D$71,Y$1)),0)</f>
        <v>0.64139816856414389</v>
      </c>
      <c r="Z8" s="6" cm="1">
        <f t="array" ref="Z8">IFERROR(Y8*(1-INDEX($D8:$D$71,Z$1)),0)</f>
        <v>0.60101787786524064</v>
      </c>
      <c r="AA8" s="6" cm="1">
        <f t="array" ref="AA8">IFERROR(Z8*(1-INDEX($D8:$D$71,AA$1)),0)</f>
        <v>0.55875630408668309</v>
      </c>
      <c r="AB8" s="6" cm="1">
        <f t="array" ref="AB8">IFERROR(AA8*(1-INDEX($D8:$D$71,AB$1)),0)</f>
        <v>0.51483247102242891</v>
      </c>
      <c r="AC8" s="6" cm="1">
        <f t="array" ref="AC8">IFERROR(AB8*(1-INDEX($D8:$D$71,AC$1)),0)</f>
        <v>0.46953922633011236</v>
      </c>
      <c r="AD8" s="6" cm="1">
        <f t="array" ref="AD8">IFERROR(AC8*(1-INDEX($D8:$D$71,AD$1)),0)</f>
        <v>0.42326457044452537</v>
      </c>
      <c r="AE8" s="6" cm="1">
        <f t="array" ref="AE8">IFERROR(AD8*(1-INDEX($D8:$D$71,AE$1)),0)</f>
        <v>0.37648537011899647</v>
      </c>
      <c r="AF8" s="6" cm="1">
        <f t="array" ref="AF8">IFERROR(AE8*(1-INDEX($D8:$D$71,AF$1)),0)</f>
        <v>0.32977859510203378</v>
      </c>
      <c r="AG8" s="6" cm="1">
        <f t="array" ref="AG8">IFERROR(AF8*(1-INDEX($D8:$D$71,AG$1)),0)</f>
        <v>0.28393167554896537</v>
      </c>
      <c r="AH8" s="6" cm="1">
        <f t="array" ref="AH8">IFERROR(AG8*(1-INDEX($D8:$D$71,AH$1)),0)</f>
        <v>0.23989103335456535</v>
      </c>
      <c r="AI8" s="6" cm="1">
        <f t="array" ref="AI8">IFERROR(AH8*(1-INDEX($D8:$D$71,AI$1)),0)</f>
        <v>0.19855940758112944</v>
      </c>
      <c r="AJ8" s="6" cm="1">
        <f t="array" ref="AJ8">IFERROR(AI8*(1-INDEX($D8:$D$71,AJ$1)),0)</f>
        <v>0.16072589806062104</v>
      </c>
      <c r="AK8" s="6" cm="1">
        <f t="array" ref="AK8">IFERROR(AJ8*(1-INDEX($D8:$D$71,AK$1)),0)</f>
        <v>0.12664772164782109</v>
      </c>
      <c r="AL8" s="6" cm="1">
        <f t="array" ref="AL8">IFERROR(AK8*(1-INDEX($D8:$D$71,AL$1)),0)</f>
        <v>9.7236321249547591E-2</v>
      </c>
      <c r="AM8" s="6" cm="1">
        <f t="array" ref="AM8">IFERROR(AL8*(1-INDEX($D8:$D$71,AM$1)),0)</f>
        <v>7.2608305803462184E-2</v>
      </c>
      <c r="AN8" s="6" cm="1">
        <f t="array" ref="AN8">IFERROR(AM8*(1-INDEX($D8:$D$71,AN$1)),0)</f>
        <v>5.2638843458335971E-2</v>
      </c>
      <c r="AO8" s="6" cm="1">
        <f t="array" ref="AO8">IFERROR(AN8*(1-INDEX($D8:$D$71,AO$1)),0)</f>
        <v>3.6989315298172683E-2</v>
      </c>
      <c r="AP8" s="6" cm="1">
        <f t="array" ref="AP8">IFERROR(AO8*(1-INDEX($D8:$D$71,AP$1)),0)</f>
        <v>2.5156433334287239E-2</v>
      </c>
      <c r="AQ8" s="6" cm="1">
        <f t="array" ref="AQ8">IFERROR(AP8*(1-INDEX($D8:$D$71,AQ$1)),0)</f>
        <v>1.653742000007153E-2</v>
      </c>
      <c r="AR8" s="6" cm="1">
        <f t="array" ref="AR8">IFERROR(AQ8*(1-INDEX($D8:$D$71,AR$1)),0)</f>
        <v>1.0497182469778736E-2</v>
      </c>
      <c r="AS8" s="6" cm="1">
        <f t="array" ref="AS8">IFERROR(AR8*(1-INDEX($D8:$D$71,AS$1)),0)</f>
        <v>6.4286494975336599E-3</v>
      </c>
      <c r="AT8" s="6" cm="1">
        <f t="array" ref="AT8">IFERROR(AS8*(1-INDEX($D8:$D$71,AT$1)),0)</f>
        <v>3.7965889625901123E-3</v>
      </c>
      <c r="AU8" s="6" cm="1">
        <f t="array" ref="AU8">IFERROR(AT8*(1-INDEX($D8:$D$71,AU$1)),0)</f>
        <v>2.1617777552988106E-3</v>
      </c>
      <c r="AV8" s="6" cm="1">
        <f t="array" ref="AV8">IFERROR(AU8*(1-INDEX($D8:$D$71,AV$1)),0)</f>
        <v>1.1869312824726631E-3</v>
      </c>
      <c r="AW8" s="6" cm="1">
        <f t="array" ref="AW8">IFERROR(AV8*(1-INDEX($D8:$D$71,AW$1)),0)</f>
        <v>6.2867002307447073E-4</v>
      </c>
      <c r="AX8" s="6" cm="1">
        <f t="array" ref="AX8">IFERROR(AW8*(1-INDEX($D8:$D$71,AX$1)),0)</f>
        <v>3.2145574733192557E-4</v>
      </c>
      <c r="AY8" s="6" cm="1">
        <f t="array" ref="AY8">IFERROR(AX8*(1-INDEX($D8:$D$71,AY$1)),0)</f>
        <v>1.5883771387165105E-4</v>
      </c>
      <c r="AZ8" s="6" cm="1">
        <f t="array" ref="AZ8">IFERROR(AY8*(1-INDEX($D8:$D$71,AZ$1)),0)</f>
        <v>0</v>
      </c>
      <c r="BA8" s="6" cm="1">
        <f t="array" ref="BA8">IFERROR(AZ8*(1-INDEX($D8:$D$71,BA$1)),0)</f>
        <v>0</v>
      </c>
      <c r="BB8" s="6" cm="1">
        <f t="array" ref="BB8">IFERROR(BA8*(1-INDEX($D8:$D$71,BB$1)),0)</f>
        <v>0</v>
      </c>
      <c r="BC8" s="6" cm="1">
        <f t="array" ref="BC8">IFERROR(BB8*(1-INDEX($D8:$D$71,BC$1)),0)</f>
        <v>0</v>
      </c>
      <c r="BD8" s="6" cm="1">
        <f t="array" ref="BD8">IFERROR(BC8*(1-INDEX($D8:$D$71,BD$1)),0)</f>
        <v>0</v>
      </c>
      <c r="BE8" s="6" cm="1">
        <f t="array" ref="BE8">IFERROR(BD8*(1-INDEX($D8:$D$71,BE$1)),0)</f>
        <v>0</v>
      </c>
      <c r="BF8" s="6" cm="1">
        <f t="array" ref="BF8">IFERROR(BE8*(1-INDEX($D8:$D$71,BF$1)),0)</f>
        <v>0</v>
      </c>
      <c r="BG8" s="6" cm="1">
        <f t="array" ref="BG8">IFERROR(BF8*(1-INDEX($D8:$D$71,BG$1)),0)</f>
        <v>0</v>
      </c>
      <c r="BH8" s="6" cm="1">
        <f t="array" ref="BH8">IFERROR(BG8*(1-INDEX($D8:$D$71,BH$1)),0)</f>
        <v>0</v>
      </c>
      <c r="BI8" s="6" cm="1">
        <f t="array" ref="BI8">IFERROR(BH8*(1-INDEX($D8:$D$71,BI$1)),0)</f>
        <v>0</v>
      </c>
      <c r="BJ8" s="6" cm="1">
        <f t="array" ref="BJ8">IFERROR(BI8*(1-INDEX($D8:$D$71,BJ$1)),0)</f>
        <v>0</v>
      </c>
      <c r="BK8" s="6" cm="1">
        <f t="array" ref="BK8">IFERROR(BJ8*(1-INDEX($D8:$D$71,BK$1)),0)</f>
        <v>0</v>
      </c>
      <c r="BL8" s="6" cm="1">
        <f t="array" ref="BL8">IFERROR(BK8*(1-INDEX($D8:$D$71,BL$1)),0)</f>
        <v>0</v>
      </c>
      <c r="BM8" s="6" cm="1">
        <f t="array" ref="BM8">IFERROR(BL8*(1-INDEX($D8:$D$71,BM$1)),0)</f>
        <v>0</v>
      </c>
      <c r="BN8" s="6" cm="1">
        <f t="array" ref="BN8">IFERROR(BM8*(1-INDEX($D8:$D$71,BN$1)),0)</f>
        <v>0</v>
      </c>
      <c r="BO8" s="6" cm="1">
        <f t="array" ref="BO8">IFERROR(BN8*(1-INDEX($D8:$D$71,BO$1)),0)</f>
        <v>0</v>
      </c>
      <c r="BP8" s="6" cm="1">
        <f t="array" ref="BP8">IFERROR(BO8*(1-INDEX($D8:$D$71,BP$1)),0)</f>
        <v>0</v>
      </c>
      <c r="BQ8" s="6" cm="1">
        <f t="array" ref="BQ8">IFERROR(BP8*(1-INDEX($D8:$D$71,BQ$1)),0)</f>
        <v>0</v>
      </c>
      <c r="BR8" s="6" cm="1">
        <f t="array" ref="BR8">IFERROR(BQ8*(1-INDEX($D8:$D$71,BR$1)),0)</f>
        <v>0</v>
      </c>
      <c r="BS8" s="6" cm="1">
        <f t="array" ref="BS8">IFERROR(BR8*(1-INDEX($D8:$D$71,BS$1)),0)</f>
        <v>0</v>
      </c>
      <c r="BT8" s="6" cm="1">
        <f t="array" ref="BT8">IFERROR(BS8*(1-INDEX($D8:$D$71,BT$1)),0)</f>
        <v>0</v>
      </c>
      <c r="BU8" s="6" cm="1">
        <f t="array" ref="BU8">IFERROR(BT8*(1-INDEX($D8:$D$71,BU$1)),0)</f>
        <v>0</v>
      </c>
      <c r="BV8" s="6" cm="1">
        <f t="array" ref="BV8">IFERROR(BU8*(1-INDEX($D8:$D$71,BV$1)),0)</f>
        <v>0</v>
      </c>
      <c r="BW8" s="6" cm="1">
        <f t="array" ref="BW8">IFERROR(BV8*(1-INDEX($D8:$D$71,BW$1)),0)</f>
        <v>0</v>
      </c>
      <c r="BX8" s="6" cm="1">
        <f t="array" ref="BX8">IFERROR(BW8*(1-INDEX($D8:$D$71,BX$1)),0)</f>
        <v>0</v>
      </c>
      <c r="BY8" s="6" cm="1">
        <f t="array" ref="BY8">IFERROR(BX8*(1-INDEX($D8:$D$71,BY$1)),0)</f>
        <v>0</v>
      </c>
      <c r="BZ8" s="6" cm="1">
        <f t="array" ref="BZ8">IFERROR(BY8*(1-INDEX($D8:$D$71,BZ$1)),0)</f>
        <v>0</v>
      </c>
      <c r="CA8" s="6" cm="1">
        <f t="array" ref="CA8">IFERROR(BZ8*(1-INDEX($D8:$D$71,CA$1)),0)</f>
        <v>0</v>
      </c>
      <c r="CB8" s="6" cm="1">
        <f t="array" ref="CB8">IFERROR(CA8*(1-INDEX($D8:$D$71,CB$1)),0)</f>
        <v>0</v>
      </c>
      <c r="CC8" s="6" cm="1">
        <f t="array" ref="CC8">IFERROR(CB8*(1-INDEX($D8:$D$71,CC$1)),0)</f>
        <v>0</v>
      </c>
      <c r="CD8" s="6" cm="1">
        <f t="array" ref="CD8">IFERROR(CC8*(1-INDEX($D8:$D$71,CD$1)),0)</f>
        <v>0</v>
      </c>
      <c r="CE8" s="6" cm="1">
        <f t="array" ref="CE8">IFERROR(CD8*(1-INDEX($D8:$D$71,CE$1)),0)</f>
        <v>0</v>
      </c>
      <c r="CF8" s="6" cm="1">
        <f t="array" ref="CF8">IFERROR(CE8*(1-INDEX($D8:$D$71,CF$1)),0)</f>
        <v>0</v>
      </c>
      <c r="CG8" s="6" cm="1">
        <f t="array" ref="CG8">IFERROR(CF8*(1-INDEX($D8:$D$71,CG$1)),0)</f>
        <v>0</v>
      </c>
      <c r="CH8" s="6" cm="1">
        <f t="array" ref="CH8">IFERROR(CG8*(1-INDEX($D8:$D$71,CH$1)),0)</f>
        <v>0</v>
      </c>
      <c r="CI8" s="6" cm="1">
        <f t="array" ref="CI8">IFERROR(CH8*(1-INDEX($D8:$D$71,CI$1)),0)</f>
        <v>0</v>
      </c>
      <c r="CJ8" s="6" cm="1">
        <f t="array" ref="CJ8">IFERROR(CI8*(1-INDEX($D8:$D$71,CJ$1)),0)</f>
        <v>0</v>
      </c>
      <c r="CK8" s="6" cm="1">
        <f t="array" ref="CK8">IFERROR(CJ8*(1-INDEX($D8:$D$71,CK$1)),0)</f>
        <v>0</v>
      </c>
      <c r="CL8" s="6" cm="1">
        <f t="array" ref="CL8">IFERROR(CK8*(1-INDEX($D8:$D$71,CL$1)),0)</f>
        <v>0</v>
      </c>
      <c r="CM8" s="6" cm="1">
        <f t="array" ref="CM8">IFERROR(CL8*(1-INDEX($D8:$D$71,CM$1)),0)</f>
        <v>0</v>
      </c>
      <c r="CN8" s="6" cm="1">
        <f t="array" ref="CN8">IFERROR(CM8*(1-INDEX($D8:$D$71,CN$1)),0)</f>
        <v>0</v>
      </c>
      <c r="CO8" s="6" cm="1">
        <f t="array" ref="CO8">IFERROR(CN8*(1-INDEX($D8:$D$71,CO$1)),0)</f>
        <v>0</v>
      </c>
      <c r="CP8" s="6" cm="1">
        <f t="array" ref="CP8">IFERROR(CO8*(1-INDEX($D8:$D$71,CP$1)),0)</f>
        <v>0</v>
      </c>
      <c r="CQ8" s="6" cm="1">
        <f t="array" ref="CQ8">IFERROR(CP8*(1-INDEX($D8:$D$71,CQ$1)),0)</f>
        <v>0</v>
      </c>
      <c r="CR8" s="6" cm="1">
        <f t="array" ref="CR8">IFERROR(CQ8*(1-INDEX($D8:$D$71,CR$1)),0)</f>
        <v>0</v>
      </c>
      <c r="CS8" s="6" cm="1">
        <f t="array" ref="CS8">IFERROR(CR8*(1-INDEX($D8:$D$71,CS$1)),0)</f>
        <v>0</v>
      </c>
      <c r="CT8" s="6" cm="1">
        <f t="array" ref="CT8">IFERROR(CS8*(1-INDEX($D8:$D$71,CT$1)),0)</f>
        <v>0</v>
      </c>
      <c r="CU8" s="6" cm="1">
        <f t="array" ref="CU8">IFERROR(CT8*(1-INDEX($D8:$D$71,CU$1)),0)</f>
        <v>0</v>
      </c>
      <c r="CV8" s="6" cm="1">
        <f t="array" ref="CV8">IFERROR(CU8*(1-INDEX($D8:$D$71,CV$1)),0)</f>
        <v>0</v>
      </c>
      <c r="CW8" s="6" cm="1">
        <f t="array" ref="CW8">IFERROR(CV8*(1-INDEX($D8:$D$71,CW$1)),0)</f>
        <v>0</v>
      </c>
      <c r="CX8" s="6" cm="1">
        <f t="array" ref="CX8">IFERROR(CW8*(1-INDEX($D8:$D$71,CX$1)),0)</f>
        <v>0</v>
      </c>
      <c r="CY8" s="6" cm="1">
        <f t="array" ref="CY8">IFERROR(CX8*(1-INDEX($D8:$D$71,CY$1)),0)</f>
        <v>0</v>
      </c>
      <c r="CZ8" s="6" cm="1">
        <f t="array" ref="CZ8">IFERROR(CY8*(1-INDEX($D8:$D$71,CZ$1)),0)</f>
        <v>0</v>
      </c>
      <c r="DA8" s="6" cm="1">
        <f t="array" ref="DA8">IFERROR(CZ8*(1-INDEX($D8:$D$71,DA$1)),0)</f>
        <v>0</v>
      </c>
      <c r="DB8" s="6" cm="1">
        <f t="array" ref="DB8">IFERROR(DA8*(1-INDEX($D8:$D$71,DB$1)),0)</f>
        <v>0</v>
      </c>
      <c r="DC8" s="6" cm="1">
        <f t="array" ref="DC8">IFERROR(DB8*(1-INDEX($D8:$D$71,DC$1)),0)</f>
        <v>0</v>
      </c>
      <c r="DD8" s="6" cm="1">
        <f t="array" ref="DD8">IFERROR(DC8*(1-INDEX($D8:$D$71,DD$1)),0)</f>
        <v>0</v>
      </c>
      <c r="DE8" s="6" cm="1">
        <f t="array" ref="DE8">IFERROR(DD8*(1-INDEX($D8:$D$71,DE$1)),0)</f>
        <v>0</v>
      </c>
      <c r="DF8" s="6" cm="1">
        <f t="array" ref="DF8">IFERROR(DE8*(1-INDEX($D8:$D$71,DF$1)),0)</f>
        <v>0</v>
      </c>
      <c r="DG8" s="6" cm="1">
        <f t="array" ref="DG8">IFERROR(DF8*(1-INDEX($D8:$D$71,DG$1)),0)</f>
        <v>0</v>
      </c>
      <c r="DH8" s="6" cm="1">
        <f t="array" ref="DH8">IFERROR(DG8*(1-INDEX($D8:$D$71,DH$1)),0)</f>
        <v>0</v>
      </c>
      <c r="DI8" s="6" cm="1">
        <f t="array" ref="DI8">IFERROR(DH8*(1-INDEX($D8:$D$71,DI$1)),0)</f>
        <v>0</v>
      </c>
      <c r="DJ8" s="6" cm="1">
        <f t="array" ref="DJ8">IFERROR(DI8*(1-INDEX($D8:$D$71,DJ$1)),0)</f>
        <v>0</v>
      </c>
      <c r="DK8" s="6" cm="1">
        <f t="array" ref="DK8">IFERROR(DJ8*(1-INDEX($D8:$D$71,DK$1)),0)</f>
        <v>0</v>
      </c>
      <c r="DL8" s="6" cm="1">
        <f t="array" ref="DL8">IFERROR(DK8*(1-INDEX($D8:$D$71,DL$1)),0)</f>
        <v>0</v>
      </c>
      <c r="DM8" s="6" cm="1">
        <f t="array" ref="DM8">IFERROR(DL8*(1-INDEX($D8:$D$71,DM$1)),0)</f>
        <v>0</v>
      </c>
      <c r="DN8" s="6" cm="1">
        <f t="array" ref="DN8">IFERROR(DM8*(1-INDEX($D8:$D$71,DN$1)),0)</f>
        <v>0</v>
      </c>
      <c r="DO8" s="6" cm="1">
        <f t="array" ref="DO8">IFERROR(DN8*(1-INDEX($D8:$D$71,DO$1)),0)</f>
        <v>0</v>
      </c>
      <c r="DP8" s="6" cm="1">
        <f t="array" ref="DP8">IFERROR(DO8*(1-INDEX($D8:$D$71,DP$1)),0)</f>
        <v>0</v>
      </c>
      <c r="DQ8" s="6" cm="1">
        <f t="array" ref="DQ8">IFERROR(DP8*(1-INDEX($D8:$D$71,DQ$1)),0)</f>
        <v>0</v>
      </c>
      <c r="DR8" s="6" cm="1">
        <f t="array" ref="DR8">IFERROR(DQ8*(1-INDEX($D8:$D$71,DR$1)),0)</f>
        <v>0</v>
      </c>
      <c r="DS8" s="6" cm="1">
        <f t="array" ref="DS8">IFERROR(DR8*(1-INDEX($D8:$D$71,DS$1)),0)</f>
        <v>0</v>
      </c>
      <c r="DT8" s="6" cm="1">
        <f t="array" ref="DT8">IFERROR(DS8*(1-INDEX($D8:$D$71,DT$1)),0)</f>
        <v>0</v>
      </c>
      <c r="DU8" s="6" cm="1">
        <f t="array" ref="DU8">IFERROR(DT8*(1-INDEX($D8:$D$71,DU$1)),0)</f>
        <v>0</v>
      </c>
      <c r="DV8" s="6" cm="1">
        <f t="array" ref="DV8">IFERROR(DU8*(1-INDEX($D8:$D$71,DV$1)),0)</f>
        <v>0</v>
      </c>
      <c r="DW8" s="6" cm="1">
        <f t="array" ref="DW8">IFERROR(DV8*(1-INDEX($D8:$D$71,DW$1)),0)</f>
        <v>0</v>
      </c>
      <c r="DX8" s="6" cm="1">
        <f t="array" ref="DX8">IFERROR(DW8*(1-INDEX($D8:$D$71,DX$1)),0)</f>
        <v>0</v>
      </c>
      <c r="DZ8" s="24" t="s">
        <v>61</v>
      </c>
      <c r="EA8" s="24">
        <v>1.4330000000000001E-2</v>
      </c>
      <c r="EB8" s="24">
        <v>1.4800000000000001E-2</v>
      </c>
      <c r="EC8" s="24">
        <v>1.4959999999999999E-2</v>
      </c>
      <c r="ED8" s="24">
        <v>1.5219999999999999E-2</v>
      </c>
      <c r="EE8" s="24">
        <v>1.4540000000000001E-2</v>
      </c>
      <c r="EF8" s="6">
        <f t="shared" si="3"/>
        <v>1.4906666666666665E-2</v>
      </c>
      <c r="EG8" s="23">
        <f t="shared" si="4"/>
        <v>1.7379679144384985E-2</v>
      </c>
      <c r="EH8" s="23">
        <f t="shared" si="5"/>
        <v>-4.467805519053869E-2</v>
      </c>
    </row>
    <row r="9" spans="1:138" ht="18" x14ac:dyDescent="0.35">
      <c r="A9" s="1">
        <f>12*((1+A4)^(1/12)-1)</f>
        <v>2.9595237267644237E-2</v>
      </c>
      <c r="B9" s="20"/>
      <c r="C9" s="6">
        <v>71</v>
      </c>
      <c r="D9" s="6">
        <f t="shared" si="0"/>
        <v>1.6409999999999998E-2</v>
      </c>
      <c r="E9" s="6">
        <f t="shared" si="6"/>
        <v>1.5782511536041252E-2</v>
      </c>
      <c r="F9" s="6" cm="1">
        <f t="array" ref="F9">SUMPRODUCT($A$6^($K$1:$DT$1+1),K9:DT9,TRANSPOSE(D9:D122))</f>
        <v>0.62869165313510789</v>
      </c>
      <c r="G9" s="6" cm="1">
        <f t="array" ref="G9">SUMPRODUCT($A$6^($K$1:$DT$1),K9:DT9)</f>
        <v>12.748253242361299</v>
      </c>
      <c r="H9" s="6">
        <f t="shared" si="1"/>
        <v>12.285913071473644</v>
      </c>
      <c r="I9" s="6">
        <f t="shared" si="2"/>
        <v>12.286167705399381</v>
      </c>
      <c r="K9" s="6">
        <v>1</v>
      </c>
      <c r="L9" s="6" cm="1">
        <f t="array" ref="L9">IFERROR(K9*(1-INDEX($D9:$D$71,L$1)),0)</f>
        <v>0.98358999999999996</v>
      </c>
      <c r="M9" s="6" cm="1">
        <f t="array" ref="M9">IFERROR(L9*(1-INDEX($D9:$D$71,M$1)),0)</f>
        <v>0.96580013553333321</v>
      </c>
      <c r="N9" s="6" cm="1">
        <f t="array" ref="N9">IFERROR(M9*(1-INDEX($D9:$D$71,N$1)),0)</f>
        <v>0.94652276482808795</v>
      </c>
      <c r="O9" s="6" cm="1">
        <f t="array" ref="O9">IFERROR(N9*(1-INDEX($D9:$D$71,O$1)),0)</f>
        <v>0.9256582480153942</v>
      </c>
      <c r="P9" s="6" cm="1">
        <f t="array" ref="P9">IFERROR(O9*(1-INDEX($D9:$D$71,P$1)),0)</f>
        <v>0.90309995651125907</v>
      </c>
      <c r="Q9" s="6" cm="1">
        <f t="array" ref="Q9">IFERROR(P9*(1-INDEX($D9:$D$71,Q$1)),0)</f>
        <v>0.87874034035096205</v>
      </c>
      <c r="R9" s="6" cm="1">
        <f t="array" ref="R9">IFERROR(Q9*(1-INDEX($D9:$D$71,R$1)),0)</f>
        <v>0.85248064984680738</v>
      </c>
      <c r="S9" s="6" cm="1">
        <f t="array" ref="S9">IFERROR(R9*(1-INDEX($D9:$D$71,S$1)),0)</f>
        <v>0.82423228271305027</v>
      </c>
      <c r="T9" s="6" cm="1">
        <f t="array" ref="T9">IFERROR(S9*(1-INDEX($D9:$D$71,T$1)),0)</f>
        <v>0.79391427191392183</v>
      </c>
      <c r="U9" s="6" cm="1">
        <f t="array" ref="U9">IFERROR(T9*(1-INDEX($D9:$D$71,U$1)),0)</f>
        <v>0.76146170285898707</v>
      </c>
      <c r="V9" s="6" cm="1">
        <f t="array" ref="V9">IFERROR(U9*(1-INDEX($D9:$D$71,V$1)),0)</f>
        <v>0.72683803922998891</v>
      </c>
      <c r="W9" s="6" cm="1">
        <f t="array" ref="W9">IFERROR(V9*(1-INDEX($D9:$D$71,W$1)),0)</f>
        <v>0.69004065209723864</v>
      </c>
      <c r="X9" s="6" cm="1">
        <f t="array" ref="X9">IFERROR(W9*(1-INDEX($D9:$D$71,X$1)),0)</f>
        <v>0.65110395823489853</v>
      </c>
      <c r="Y9" s="6" cm="1">
        <f t="array" ref="Y9">IFERROR(X9*(1-INDEX($D9:$D$71,Y$1)),0)</f>
        <v>0.61011262337095673</v>
      </c>
      <c r="Z9" s="6" cm="1">
        <f t="array" ref="Z9">IFERROR(Y9*(1-INDEX($D9:$D$71,Z$1)),0)</f>
        <v>0.56721153740425556</v>
      </c>
      <c r="AA9" s="6" cm="1">
        <f t="array" ref="AA9">IFERROR(Z9*(1-INDEX($D9:$D$71,AA$1)),0)</f>
        <v>0.52262303844890701</v>
      </c>
      <c r="AB9" s="6" cm="1">
        <f t="array" ref="AB9">IFERROR(AA9*(1-INDEX($D9:$D$71,AB$1)),0)</f>
        <v>0.476644405602967</v>
      </c>
      <c r="AC9" s="6" cm="1">
        <f t="array" ref="AC9">IFERROR(AB9*(1-INDEX($D9:$D$71,AC$1)),0)</f>
        <v>0.42966951061610931</v>
      </c>
      <c r="AD9" s="6" cm="1">
        <f t="array" ref="AD9">IFERROR(AC9*(1-INDEX($D9:$D$71,AD$1)),0)</f>
        <v>0.38218243630281695</v>
      </c>
      <c r="AE9" s="6" cm="1">
        <f t="array" ref="AE9">IFERROR(AD9*(1-INDEX($D9:$D$71,AE$1)),0)</f>
        <v>0.33476888325508952</v>
      </c>
      <c r="AF9" s="6" cm="1">
        <f t="array" ref="AF9">IFERROR(AE9*(1-INDEX($D9:$D$71,AF$1)),0)</f>
        <v>0.28822819720868942</v>
      </c>
      <c r="AG9" s="6" cm="1">
        <f t="array" ref="AG9">IFERROR(AF9*(1-INDEX($D9:$D$71,AG$1)),0)</f>
        <v>0.24352112153964961</v>
      </c>
      <c r="AH9" s="6" cm="1">
        <f t="array" ref="AH9">IFERROR(AG9*(1-INDEX($D9:$D$71,AH$1)),0)</f>
        <v>0.20156405577251157</v>
      </c>
      <c r="AI9" s="6" cm="1">
        <f t="array" ref="AI9">IFERROR(AH9*(1-INDEX($D9:$D$71,AI$1)),0)</f>
        <v>0.1631580405856172</v>
      </c>
      <c r="AJ9" s="6" cm="1">
        <f t="array" ref="AJ9">IFERROR(AI9*(1-INDEX($D9:$D$71,AJ$1)),0)</f>
        <v>0.12856418510038406</v>
      </c>
      <c r="AK9" s="6" cm="1">
        <f t="array" ref="AK9">IFERROR(AJ9*(1-INDEX($D9:$D$71,AK$1)),0)</f>
        <v>9.870772439452187E-2</v>
      </c>
      <c r="AL9" s="6" cm="1">
        <f t="array" ref="AL9">IFERROR(AK9*(1-INDEX($D9:$D$71,AL$1)),0)</f>
        <v>7.3707031959877378E-2</v>
      </c>
      <c r="AM9" s="6" cm="1">
        <f t="array" ref="AM9">IFERROR(AL9*(1-INDEX($D9:$D$71,AM$1)),0)</f>
        <v>5.3435386959952293E-2</v>
      </c>
      <c r="AN9" s="6" cm="1">
        <f t="array" ref="AN9">IFERROR(AM9*(1-INDEX($D9:$D$71,AN$1)),0)</f>
        <v>3.7549046416758471E-2</v>
      </c>
      <c r="AO9" s="6" cm="1">
        <f t="array" ref="AO9">IFERROR(AN9*(1-INDEX($D9:$D$71,AO$1)),0)</f>
        <v>2.5537106468037432E-2</v>
      </c>
      <c r="AP9" s="6" cm="1">
        <f t="array" ref="AP9">IFERROR(AO9*(1-INDEX($D9:$D$71,AP$1)),0)</f>
        <v>1.6787668173646676E-2</v>
      </c>
      <c r="AQ9" s="6" cm="1">
        <f t="array" ref="AQ9">IFERROR(AP9*(1-INDEX($D9:$D$71,AQ$1)),0)</f>
        <v>1.0656028332116138E-2</v>
      </c>
      <c r="AR9" s="6" cm="1">
        <f t="array" ref="AR9">IFERROR(AQ9*(1-INDEX($D9:$D$71,AR$1)),0)</f>
        <v>6.5259293510601243E-3</v>
      </c>
      <c r="AS9" s="6" cm="1">
        <f t="array" ref="AS9">IFERROR(AR9*(1-INDEX($D9:$D$71,AS$1)),0)</f>
        <v>3.854039849953415E-3</v>
      </c>
      <c r="AT9" s="6" cm="1">
        <f t="array" ref="AT9">IFERROR(AS9*(1-INDEX($D9:$D$71,AT$1)),0)</f>
        <v>2.1944902905634751E-3</v>
      </c>
      <c r="AU9" s="6" cm="1">
        <f t="array" ref="AU9">IFERROR(AT9*(1-INDEX($D9:$D$71,AU$1)),0)</f>
        <v>1.2048922090015114E-3</v>
      </c>
      <c r="AV9" s="6" cm="1">
        <f t="array" ref="AV9">IFERROR(AU9*(1-INDEX($D9:$D$71,AV$1)),0)</f>
        <v>6.3818320741974052E-4</v>
      </c>
      <c r="AW9" s="6" cm="1">
        <f t="array" ref="AW9">IFERROR(AV9*(1-INDEX($D9:$D$71,AW$1)),0)</f>
        <v>3.263200921725779E-4</v>
      </c>
      <c r="AX9" s="6" cm="1">
        <f t="array" ref="AX9">IFERROR(AW9*(1-INDEX($D9:$D$71,AX$1)),0)</f>
        <v>1.612412839443142E-4</v>
      </c>
      <c r="AY9" s="6" cm="1">
        <f t="array" ref="AY9">IFERROR(AX9*(1-INDEX($D9:$D$71,AY$1)),0)</f>
        <v>0</v>
      </c>
      <c r="AZ9" s="6" cm="1">
        <f t="array" ref="AZ9">IFERROR(AY9*(1-INDEX($D9:$D$71,AZ$1)),0)</f>
        <v>0</v>
      </c>
      <c r="BA9" s="6" cm="1">
        <f t="array" ref="BA9">IFERROR(AZ9*(1-INDEX($D9:$D$71,BA$1)),0)</f>
        <v>0</v>
      </c>
      <c r="BB9" s="6" cm="1">
        <f t="array" ref="BB9">IFERROR(BA9*(1-INDEX($D9:$D$71,BB$1)),0)</f>
        <v>0</v>
      </c>
      <c r="BC9" s="6" cm="1">
        <f t="array" ref="BC9">IFERROR(BB9*(1-INDEX($D9:$D$71,BC$1)),0)</f>
        <v>0</v>
      </c>
      <c r="BD9" s="6" cm="1">
        <f t="array" ref="BD9">IFERROR(BC9*(1-INDEX($D9:$D$71,BD$1)),0)</f>
        <v>0</v>
      </c>
      <c r="BE9" s="6" cm="1">
        <f t="array" ref="BE9">IFERROR(BD9*(1-INDEX($D9:$D$71,BE$1)),0)</f>
        <v>0</v>
      </c>
      <c r="BF9" s="6" cm="1">
        <f t="array" ref="BF9">IFERROR(BE9*(1-INDEX($D9:$D$71,BF$1)),0)</f>
        <v>0</v>
      </c>
      <c r="BG9" s="6" cm="1">
        <f t="array" ref="BG9">IFERROR(BF9*(1-INDEX($D9:$D$71,BG$1)),0)</f>
        <v>0</v>
      </c>
      <c r="BH9" s="6" cm="1">
        <f t="array" ref="BH9">IFERROR(BG9*(1-INDEX($D9:$D$71,BH$1)),0)</f>
        <v>0</v>
      </c>
      <c r="BI9" s="6" cm="1">
        <f t="array" ref="BI9">IFERROR(BH9*(1-INDEX($D9:$D$71,BI$1)),0)</f>
        <v>0</v>
      </c>
      <c r="BJ9" s="6" cm="1">
        <f t="array" ref="BJ9">IFERROR(BI9*(1-INDEX($D9:$D$71,BJ$1)),0)</f>
        <v>0</v>
      </c>
      <c r="BK9" s="6" cm="1">
        <f t="array" ref="BK9">IFERROR(BJ9*(1-INDEX($D9:$D$71,BK$1)),0)</f>
        <v>0</v>
      </c>
      <c r="BL9" s="6" cm="1">
        <f t="array" ref="BL9">IFERROR(BK9*(1-INDEX($D9:$D$71,BL$1)),0)</f>
        <v>0</v>
      </c>
      <c r="BM9" s="6" cm="1">
        <f t="array" ref="BM9">IFERROR(BL9*(1-INDEX($D9:$D$71,BM$1)),0)</f>
        <v>0</v>
      </c>
      <c r="BN9" s="6" cm="1">
        <f t="array" ref="BN9">IFERROR(BM9*(1-INDEX($D9:$D$71,BN$1)),0)</f>
        <v>0</v>
      </c>
      <c r="BO9" s="6" cm="1">
        <f t="array" ref="BO9">IFERROR(BN9*(1-INDEX($D9:$D$71,BO$1)),0)</f>
        <v>0</v>
      </c>
      <c r="BP9" s="6" cm="1">
        <f t="array" ref="BP9">IFERROR(BO9*(1-INDEX($D9:$D$71,BP$1)),0)</f>
        <v>0</v>
      </c>
      <c r="BQ9" s="6" cm="1">
        <f t="array" ref="BQ9">IFERROR(BP9*(1-INDEX($D9:$D$71,BQ$1)),0)</f>
        <v>0</v>
      </c>
      <c r="BR9" s="6" cm="1">
        <f t="array" ref="BR9">IFERROR(BQ9*(1-INDEX($D9:$D$71,BR$1)),0)</f>
        <v>0</v>
      </c>
      <c r="BS9" s="6" cm="1">
        <f t="array" ref="BS9">IFERROR(BR9*(1-INDEX($D9:$D$71,BS$1)),0)</f>
        <v>0</v>
      </c>
      <c r="BT9" s="6" cm="1">
        <f t="array" ref="BT9">IFERROR(BS9*(1-INDEX($D9:$D$71,BT$1)),0)</f>
        <v>0</v>
      </c>
      <c r="BU9" s="6" cm="1">
        <f t="array" ref="BU9">IFERROR(BT9*(1-INDEX($D9:$D$71,BU$1)),0)</f>
        <v>0</v>
      </c>
      <c r="BV9" s="6" cm="1">
        <f t="array" ref="BV9">IFERROR(BU9*(1-INDEX($D9:$D$71,BV$1)),0)</f>
        <v>0</v>
      </c>
      <c r="BW9" s="6" cm="1">
        <f t="array" ref="BW9">IFERROR(BV9*(1-INDEX($D9:$D$71,BW$1)),0)</f>
        <v>0</v>
      </c>
      <c r="BX9" s="6" cm="1">
        <f t="array" ref="BX9">IFERROR(BW9*(1-INDEX($D9:$D$71,BX$1)),0)</f>
        <v>0</v>
      </c>
      <c r="BY9" s="6" cm="1">
        <f t="array" ref="BY9">IFERROR(BX9*(1-INDEX($D9:$D$71,BY$1)),0)</f>
        <v>0</v>
      </c>
      <c r="BZ9" s="6" cm="1">
        <f t="array" ref="BZ9">IFERROR(BY9*(1-INDEX($D9:$D$71,BZ$1)),0)</f>
        <v>0</v>
      </c>
      <c r="CA9" s="6" cm="1">
        <f t="array" ref="CA9">IFERROR(BZ9*(1-INDEX($D9:$D$71,CA$1)),0)</f>
        <v>0</v>
      </c>
      <c r="CB9" s="6" cm="1">
        <f t="array" ref="CB9">IFERROR(CA9*(1-INDEX($D9:$D$71,CB$1)),0)</f>
        <v>0</v>
      </c>
      <c r="CC9" s="6" cm="1">
        <f t="array" ref="CC9">IFERROR(CB9*(1-INDEX($D9:$D$71,CC$1)),0)</f>
        <v>0</v>
      </c>
      <c r="CD9" s="6" cm="1">
        <f t="array" ref="CD9">IFERROR(CC9*(1-INDEX($D9:$D$71,CD$1)),0)</f>
        <v>0</v>
      </c>
      <c r="CE9" s="6" cm="1">
        <f t="array" ref="CE9">IFERROR(CD9*(1-INDEX($D9:$D$71,CE$1)),0)</f>
        <v>0</v>
      </c>
      <c r="CF9" s="6" cm="1">
        <f t="array" ref="CF9">IFERROR(CE9*(1-INDEX($D9:$D$71,CF$1)),0)</f>
        <v>0</v>
      </c>
      <c r="CG9" s="6" cm="1">
        <f t="array" ref="CG9">IFERROR(CF9*(1-INDEX($D9:$D$71,CG$1)),0)</f>
        <v>0</v>
      </c>
      <c r="CH9" s="6" cm="1">
        <f t="array" ref="CH9">IFERROR(CG9*(1-INDEX($D9:$D$71,CH$1)),0)</f>
        <v>0</v>
      </c>
      <c r="CI9" s="6" cm="1">
        <f t="array" ref="CI9">IFERROR(CH9*(1-INDEX($D9:$D$71,CI$1)),0)</f>
        <v>0</v>
      </c>
      <c r="CJ9" s="6" cm="1">
        <f t="array" ref="CJ9">IFERROR(CI9*(1-INDEX($D9:$D$71,CJ$1)),0)</f>
        <v>0</v>
      </c>
      <c r="CK9" s="6" cm="1">
        <f t="array" ref="CK9">IFERROR(CJ9*(1-INDEX($D9:$D$71,CK$1)),0)</f>
        <v>0</v>
      </c>
      <c r="CL9" s="6" cm="1">
        <f t="array" ref="CL9">IFERROR(CK9*(1-INDEX($D9:$D$71,CL$1)),0)</f>
        <v>0</v>
      </c>
      <c r="CM9" s="6" cm="1">
        <f t="array" ref="CM9">IFERROR(CL9*(1-INDEX($D9:$D$71,CM$1)),0)</f>
        <v>0</v>
      </c>
      <c r="CN9" s="6" cm="1">
        <f t="array" ref="CN9">IFERROR(CM9*(1-INDEX($D9:$D$71,CN$1)),0)</f>
        <v>0</v>
      </c>
      <c r="CO9" s="6" cm="1">
        <f t="array" ref="CO9">IFERROR(CN9*(1-INDEX($D9:$D$71,CO$1)),0)</f>
        <v>0</v>
      </c>
      <c r="CP9" s="6" cm="1">
        <f t="array" ref="CP9">IFERROR(CO9*(1-INDEX($D9:$D$71,CP$1)),0)</f>
        <v>0</v>
      </c>
      <c r="CQ9" s="6" cm="1">
        <f t="array" ref="CQ9">IFERROR(CP9*(1-INDEX($D9:$D$71,CQ$1)),0)</f>
        <v>0</v>
      </c>
      <c r="CR9" s="6" cm="1">
        <f t="array" ref="CR9">IFERROR(CQ9*(1-INDEX($D9:$D$71,CR$1)),0)</f>
        <v>0</v>
      </c>
      <c r="CS9" s="6" cm="1">
        <f t="array" ref="CS9">IFERROR(CR9*(1-INDEX($D9:$D$71,CS$1)),0)</f>
        <v>0</v>
      </c>
      <c r="CT9" s="6" cm="1">
        <f t="array" ref="CT9">IFERROR(CS9*(1-INDEX($D9:$D$71,CT$1)),0)</f>
        <v>0</v>
      </c>
      <c r="CU9" s="6" cm="1">
        <f t="array" ref="CU9">IFERROR(CT9*(1-INDEX($D9:$D$71,CU$1)),0)</f>
        <v>0</v>
      </c>
      <c r="CV9" s="6" cm="1">
        <f t="array" ref="CV9">IFERROR(CU9*(1-INDEX($D9:$D$71,CV$1)),0)</f>
        <v>0</v>
      </c>
      <c r="CW9" s="6" cm="1">
        <f t="array" ref="CW9">IFERROR(CV9*(1-INDEX($D9:$D$71,CW$1)),0)</f>
        <v>0</v>
      </c>
      <c r="CX9" s="6" cm="1">
        <f t="array" ref="CX9">IFERROR(CW9*(1-INDEX($D9:$D$71,CX$1)),0)</f>
        <v>0</v>
      </c>
      <c r="CY9" s="6" cm="1">
        <f t="array" ref="CY9">IFERROR(CX9*(1-INDEX($D9:$D$71,CY$1)),0)</f>
        <v>0</v>
      </c>
      <c r="CZ9" s="6" cm="1">
        <f t="array" ref="CZ9">IFERROR(CY9*(1-INDEX($D9:$D$71,CZ$1)),0)</f>
        <v>0</v>
      </c>
      <c r="DA9" s="6" cm="1">
        <f t="array" ref="DA9">IFERROR(CZ9*(1-INDEX($D9:$D$71,DA$1)),0)</f>
        <v>0</v>
      </c>
      <c r="DB9" s="6" cm="1">
        <f t="array" ref="DB9">IFERROR(DA9*(1-INDEX($D9:$D$71,DB$1)),0)</f>
        <v>0</v>
      </c>
      <c r="DC9" s="6" cm="1">
        <f t="array" ref="DC9">IFERROR(DB9*(1-INDEX($D9:$D$71,DC$1)),0)</f>
        <v>0</v>
      </c>
      <c r="DD9" s="6" cm="1">
        <f t="array" ref="DD9">IFERROR(DC9*(1-INDEX($D9:$D$71,DD$1)),0)</f>
        <v>0</v>
      </c>
      <c r="DE9" s="6" cm="1">
        <f t="array" ref="DE9">IFERROR(DD9*(1-INDEX($D9:$D$71,DE$1)),0)</f>
        <v>0</v>
      </c>
      <c r="DF9" s="6" cm="1">
        <f t="array" ref="DF9">IFERROR(DE9*(1-INDEX($D9:$D$71,DF$1)),0)</f>
        <v>0</v>
      </c>
      <c r="DG9" s="6" cm="1">
        <f t="array" ref="DG9">IFERROR(DF9*(1-INDEX($D9:$D$71,DG$1)),0)</f>
        <v>0</v>
      </c>
      <c r="DH9" s="6" cm="1">
        <f t="array" ref="DH9">IFERROR(DG9*(1-INDEX($D9:$D$71,DH$1)),0)</f>
        <v>0</v>
      </c>
      <c r="DI9" s="6" cm="1">
        <f t="array" ref="DI9">IFERROR(DH9*(1-INDEX($D9:$D$71,DI$1)),0)</f>
        <v>0</v>
      </c>
      <c r="DJ9" s="6" cm="1">
        <f t="array" ref="DJ9">IFERROR(DI9*(1-INDEX($D9:$D$71,DJ$1)),0)</f>
        <v>0</v>
      </c>
      <c r="DK9" s="6" cm="1">
        <f t="array" ref="DK9">IFERROR(DJ9*(1-INDEX($D9:$D$71,DK$1)),0)</f>
        <v>0</v>
      </c>
      <c r="DL9" s="6" cm="1">
        <f t="array" ref="DL9">IFERROR(DK9*(1-INDEX($D9:$D$71,DL$1)),0)</f>
        <v>0</v>
      </c>
      <c r="DM9" s="6" cm="1">
        <f t="array" ref="DM9">IFERROR(DL9*(1-INDEX($D9:$D$71,DM$1)),0)</f>
        <v>0</v>
      </c>
      <c r="DN9" s="6" cm="1">
        <f t="array" ref="DN9">IFERROR(DM9*(1-INDEX($D9:$D$71,DN$1)),0)</f>
        <v>0</v>
      </c>
      <c r="DO9" s="6" cm="1">
        <f t="array" ref="DO9">IFERROR(DN9*(1-INDEX($D9:$D$71,DO$1)),0)</f>
        <v>0</v>
      </c>
      <c r="DP9" s="6" cm="1">
        <f t="array" ref="DP9">IFERROR(DO9*(1-INDEX($D9:$D$71,DP$1)),0)</f>
        <v>0</v>
      </c>
      <c r="DQ9" s="6" cm="1">
        <f t="array" ref="DQ9">IFERROR(DP9*(1-INDEX($D9:$D$71,DQ$1)),0)</f>
        <v>0</v>
      </c>
      <c r="DR9" s="6" cm="1">
        <f t="array" ref="DR9">IFERROR(DQ9*(1-INDEX($D9:$D$71,DR$1)),0)</f>
        <v>0</v>
      </c>
      <c r="DS9" s="6" cm="1">
        <f t="array" ref="DS9">IFERROR(DR9*(1-INDEX($D9:$D$71,DS$1)),0)</f>
        <v>0</v>
      </c>
      <c r="DT9" s="6" cm="1">
        <f t="array" ref="DT9">IFERROR(DS9*(1-INDEX($D9:$D$71,DT$1)),0)</f>
        <v>0</v>
      </c>
      <c r="DU9" s="6" cm="1">
        <f t="array" ref="DU9">IFERROR(DT9*(1-INDEX($D9:$D$71,DU$1)),0)</f>
        <v>0</v>
      </c>
      <c r="DV9" s="6" cm="1">
        <f t="array" ref="DV9">IFERROR(DU9*(1-INDEX($D9:$D$71,DV$1)),0)</f>
        <v>0</v>
      </c>
      <c r="DW9" s="6" cm="1">
        <f t="array" ref="DW9">IFERROR(DV9*(1-INDEX($D9:$D$71,DW$1)),0)</f>
        <v>0</v>
      </c>
      <c r="DX9" s="6" cm="1">
        <f t="array" ref="DX9">IFERROR(DW9*(1-INDEX($D9:$D$71,DX$1)),0)</f>
        <v>0</v>
      </c>
      <c r="DZ9" s="24" t="s">
        <v>62</v>
      </c>
      <c r="EA9" s="24">
        <v>1.583E-2</v>
      </c>
      <c r="EB9" s="24">
        <v>1.6310000000000002E-2</v>
      </c>
      <c r="EC9" s="24">
        <v>1.6449999999999999E-2</v>
      </c>
      <c r="ED9" s="24">
        <v>1.677E-2</v>
      </c>
      <c r="EE9" s="24">
        <v>1.601E-2</v>
      </c>
      <c r="EF9" s="6">
        <f t="shared" si="3"/>
        <v>1.6409999999999998E-2</v>
      </c>
      <c r="EG9" s="23">
        <f t="shared" si="4"/>
        <v>1.9452887537994012E-2</v>
      </c>
      <c r="EH9" s="23">
        <f t="shared" si="5"/>
        <v>-4.5319022063208148E-2</v>
      </c>
    </row>
    <row r="10" spans="1:138" ht="18" x14ac:dyDescent="0.35">
      <c r="B10" s="20"/>
      <c r="C10" s="6">
        <v>72</v>
      </c>
      <c r="D10" s="6">
        <f t="shared" si="0"/>
        <v>1.8086666666666668E-2</v>
      </c>
      <c r="E10" s="6">
        <f t="shared" si="6"/>
        <v>1.7399182604996677E-2</v>
      </c>
      <c r="F10" s="6" cm="1">
        <f t="array" ref="F10">SUMPRODUCT($A$6^($K$1:$DT$1+1),K10:DT10,TRANSPOSE(D10:D123))</f>
        <v>0.6416722442574252</v>
      </c>
      <c r="G10" s="6" cm="1">
        <f t="array" ref="G10">SUMPRODUCT($A$6^($K$1:$DT$1),K10:DT10)</f>
        <v>12.302586280495062</v>
      </c>
      <c r="H10" s="6">
        <f t="shared" si="1"/>
        <v>11.840213884904689</v>
      </c>
      <c r="I10" s="6">
        <f t="shared" si="2"/>
        <v>11.840366956517599</v>
      </c>
      <c r="K10" s="6">
        <v>1</v>
      </c>
      <c r="L10" s="6" cm="1">
        <f t="array" ref="L10">IFERROR(K10*(1-INDEX($D10:$D$71,L$1)),0)</f>
        <v>0.9819133333333333</v>
      </c>
      <c r="M10" s="6" cm="1">
        <f t="array" ref="M10">IFERROR(L10*(1-INDEX($D10:$D$71,M$1)),0)</f>
        <v>0.96231434319999998</v>
      </c>
      <c r="N10" s="6" cm="1">
        <f t="array" ref="N10">IFERROR(M10*(1-INDEX($D10:$D$71,N$1)),0)</f>
        <v>0.94110172736139464</v>
      </c>
      <c r="O10" s="6" cm="1">
        <f t="array" ref="O10">IFERROR(N10*(1-INDEX($D10:$D$71,O$1)),0)</f>
        <v>0.9181670782655974</v>
      </c>
      <c r="P10" s="6" cm="1">
        <f t="array" ref="P10">IFERROR(O10*(1-INDEX($D10:$D$71,P$1)),0)</f>
        <v>0.89340105160784677</v>
      </c>
      <c r="Q10" s="6" cm="1">
        <f t="array" ref="Q10">IFERROR(P10*(1-INDEX($D10:$D$71,Q$1)),0)</f>
        <v>0.86670325018229888</v>
      </c>
      <c r="R10" s="6" cm="1">
        <f t="array" ref="R10">IFERROR(Q10*(1-INDEX($D10:$D$71,R$1)),0)</f>
        <v>0.83798359348209139</v>
      </c>
      <c r="S10" s="6" cm="1">
        <f t="array" ref="S10">IFERROR(R10*(1-INDEX($D10:$D$71,S$1)),0)</f>
        <v>0.80715976363517505</v>
      </c>
      <c r="T10" s="6" cm="1">
        <f t="array" ref="T10">IFERROR(S10*(1-INDEX($D10:$D$71,T$1)),0)</f>
        <v>0.77416576303031459</v>
      </c>
      <c r="U10" s="6" cm="1">
        <f t="array" ref="U10">IFERROR(T10*(1-INDEX($D10:$D$71,U$1)),0)</f>
        <v>0.73896444578532616</v>
      </c>
      <c r="V10" s="6" cm="1">
        <f t="array" ref="V10">IFERROR(U10*(1-INDEX($D10:$D$71,V$1)),0)</f>
        <v>0.70155313911003436</v>
      </c>
      <c r="W10" s="6" cm="1">
        <f t="array" ref="W10">IFERROR(V10*(1-INDEX($D10:$D$71,W$1)),0)</f>
        <v>0.66196683398051881</v>
      </c>
      <c r="X10" s="6" cm="1">
        <f t="array" ref="X10">IFERROR(W10*(1-INDEX($D10:$D$71,X$1)),0)</f>
        <v>0.62029160866921862</v>
      </c>
      <c r="Y10" s="6" cm="1">
        <f t="array" ref="Y10">IFERROR(X10*(1-INDEX($D10:$D$71,Y$1)),0)</f>
        <v>0.57667477038629467</v>
      </c>
      <c r="Z10" s="6" cm="1">
        <f t="array" ref="Z10">IFERROR(Y10*(1-INDEX($D10:$D$71,Z$1)),0)</f>
        <v>0.53134236668622803</v>
      </c>
      <c r="AA10" s="6" cm="1">
        <f t="array" ref="AA10">IFERROR(Z10*(1-INDEX($D10:$D$71,AA$1)),0)</f>
        <v>0.48459663640639594</v>
      </c>
      <c r="AB10" s="6" cm="1">
        <f t="array" ref="AB10">IFERROR(AA10*(1-INDEX($D10:$D$71,AB$1)),0)</f>
        <v>0.43683802256642429</v>
      </c>
      <c r="AC10" s="6" cm="1">
        <f t="array" ref="AC10">IFERROR(AB10*(1-INDEX($D10:$D$71,AC$1)),0)</f>
        <v>0.38855868431238311</v>
      </c>
      <c r="AD10" s="6" cm="1">
        <f t="array" ref="AD10">IFERROR(AC10*(1-INDEX($D10:$D$71,AD$1)),0)</f>
        <v>0.34035409393658889</v>
      </c>
      <c r="AE10" s="6" cm="1">
        <f t="array" ref="AE10">IFERROR(AD10*(1-INDEX($D10:$D$71,AE$1)),0)</f>
        <v>0.29303693328387781</v>
      </c>
      <c r="AF10" s="6" cm="1">
        <f t="array" ref="AF10">IFERROR(AE10*(1-INDEX($D10:$D$71,AF$1)),0)</f>
        <v>0.24758397456221554</v>
      </c>
      <c r="AG10" s="6" cm="1">
        <f t="array" ref="AG10">IFERROR(AF10*(1-INDEX($D10:$D$71,AG$1)),0)</f>
        <v>0.20492690630497623</v>
      </c>
      <c r="AH10" s="6" cm="1">
        <f t="array" ref="AH10">IFERROR(AG10*(1-INDEX($D10:$D$71,AH$1)),0)</f>
        <v>0.16588013357762604</v>
      </c>
      <c r="AI10" s="6" cm="1">
        <f t="array" ref="AI10">IFERROR(AH10*(1-INDEX($D10:$D$71,AI$1)),0)</f>
        <v>0.13070912178894059</v>
      </c>
      <c r="AJ10" s="6" cm="1">
        <f t="array" ref="AJ10">IFERROR(AI10*(1-INDEX($D10:$D$71,AJ$1)),0)</f>
        <v>0.10035454243589491</v>
      </c>
      <c r="AK10" s="6" cm="1">
        <f t="array" ref="AK10">IFERROR(AJ10*(1-INDEX($D10:$D$71,AK$1)),0)</f>
        <v>7.4936743927731447E-2</v>
      </c>
      <c r="AL10" s="6" cm="1">
        <f t="array" ref="AL10">IFERROR(AK10*(1-INDEX($D10:$D$71,AL$1)),0)</f>
        <v>5.4326891245287459E-2</v>
      </c>
      <c r="AM10" s="6" cm="1">
        <f t="array" ref="AM10">IFERROR(AL10*(1-INDEX($D10:$D$71,AM$1)),0)</f>
        <v>3.817550647806349E-2</v>
      </c>
      <c r="AN10" s="6" cm="1">
        <f t="array" ref="AN10">IFERROR(AM10*(1-INDEX($D10:$D$71,AN$1)),0)</f>
        <v>2.5963161955730975E-2</v>
      </c>
      <c r="AO10" s="6" cm="1">
        <f t="array" ref="AO10">IFERROR(AN10*(1-INDEX($D10:$D$71,AO$1)),0)</f>
        <v>1.7067749950331616E-2</v>
      </c>
      <c r="AP10" s="6" cm="1">
        <f t="array" ref="AP10">IFERROR(AO10*(1-INDEX($D10:$D$71,AP$1)),0)</f>
        <v>1.0833811173472827E-2</v>
      </c>
      <c r="AQ10" s="6" cm="1">
        <f t="array" ref="AQ10">IFERROR(AP10*(1-INDEX($D10:$D$71,AQ$1)),0)</f>
        <v>6.6348065261543163E-3</v>
      </c>
      <c r="AR10" s="6" cm="1">
        <f t="array" ref="AR10">IFERROR(AQ10*(1-INDEX($D10:$D$71,AR$1)),0)</f>
        <v>3.9183398061727092E-3</v>
      </c>
      <c r="AS10" s="6" cm="1">
        <f t="array" ref="AS10">IFERROR(AR10*(1-INDEX($D10:$D$71,AS$1)),0)</f>
        <v>2.2311026856347413E-3</v>
      </c>
      <c r="AT10" s="6" cm="1">
        <f t="array" ref="AT10">IFERROR(AS10*(1-INDEX($D10:$D$71,AT$1)),0)</f>
        <v>1.2249943665567069E-3</v>
      </c>
      <c r="AU10" s="6" cm="1">
        <f t="array" ref="AU10">IFERROR(AT10*(1-INDEX($D10:$D$71,AU$1)),0)</f>
        <v>6.4883051619042545E-4</v>
      </c>
      <c r="AV10" s="6" cm="1">
        <f t="array" ref="AV10">IFERROR(AU10*(1-INDEX($D10:$D$71,AV$1)),0)</f>
        <v>3.3176434507526298E-4</v>
      </c>
      <c r="AW10" s="6" cm="1">
        <f t="array" ref="AW10">IFERROR(AV10*(1-INDEX($D10:$D$71,AW$1)),0)</f>
        <v>1.6393139818858895E-4</v>
      </c>
      <c r="AX10" s="6" cm="1">
        <f t="array" ref="AX10">IFERROR(AW10*(1-INDEX($D10:$D$71,AX$1)),0)</f>
        <v>0</v>
      </c>
      <c r="AY10" s="6" cm="1">
        <f t="array" ref="AY10">IFERROR(AX10*(1-INDEX($D10:$D$71,AY$1)),0)</f>
        <v>0</v>
      </c>
      <c r="AZ10" s="6" cm="1">
        <f t="array" ref="AZ10">IFERROR(AY10*(1-INDEX($D10:$D$71,AZ$1)),0)</f>
        <v>0</v>
      </c>
      <c r="BA10" s="6" cm="1">
        <f t="array" ref="BA10">IFERROR(AZ10*(1-INDEX($D10:$D$71,BA$1)),0)</f>
        <v>0</v>
      </c>
      <c r="BB10" s="6" cm="1">
        <f t="array" ref="BB10">IFERROR(BA10*(1-INDEX($D10:$D$71,BB$1)),0)</f>
        <v>0</v>
      </c>
      <c r="BC10" s="6" cm="1">
        <f t="array" ref="BC10">IFERROR(BB10*(1-INDEX($D10:$D$71,BC$1)),0)</f>
        <v>0</v>
      </c>
      <c r="BD10" s="6" cm="1">
        <f t="array" ref="BD10">IFERROR(BC10*(1-INDEX($D10:$D$71,BD$1)),0)</f>
        <v>0</v>
      </c>
      <c r="BE10" s="6" cm="1">
        <f t="array" ref="BE10">IFERROR(BD10*(1-INDEX($D10:$D$71,BE$1)),0)</f>
        <v>0</v>
      </c>
      <c r="BF10" s="6" cm="1">
        <f t="array" ref="BF10">IFERROR(BE10*(1-INDEX($D10:$D$71,BF$1)),0)</f>
        <v>0</v>
      </c>
      <c r="BG10" s="6" cm="1">
        <f t="array" ref="BG10">IFERROR(BF10*(1-INDEX($D10:$D$71,BG$1)),0)</f>
        <v>0</v>
      </c>
      <c r="BH10" s="6" cm="1">
        <f t="array" ref="BH10">IFERROR(BG10*(1-INDEX($D10:$D$71,BH$1)),0)</f>
        <v>0</v>
      </c>
      <c r="BI10" s="6" cm="1">
        <f t="array" ref="BI10">IFERROR(BH10*(1-INDEX($D10:$D$71,BI$1)),0)</f>
        <v>0</v>
      </c>
      <c r="BJ10" s="6" cm="1">
        <f t="array" ref="BJ10">IFERROR(BI10*(1-INDEX($D10:$D$71,BJ$1)),0)</f>
        <v>0</v>
      </c>
      <c r="BK10" s="6" cm="1">
        <f t="array" ref="BK10">IFERROR(BJ10*(1-INDEX($D10:$D$71,BK$1)),0)</f>
        <v>0</v>
      </c>
      <c r="BL10" s="6" cm="1">
        <f t="array" ref="BL10">IFERROR(BK10*(1-INDEX($D10:$D$71,BL$1)),0)</f>
        <v>0</v>
      </c>
      <c r="BM10" s="6" cm="1">
        <f t="array" ref="BM10">IFERROR(BL10*(1-INDEX($D10:$D$71,BM$1)),0)</f>
        <v>0</v>
      </c>
      <c r="BN10" s="6" cm="1">
        <f t="array" ref="BN10">IFERROR(BM10*(1-INDEX($D10:$D$71,BN$1)),0)</f>
        <v>0</v>
      </c>
      <c r="BO10" s="6" cm="1">
        <f t="array" ref="BO10">IFERROR(BN10*(1-INDEX($D10:$D$71,BO$1)),0)</f>
        <v>0</v>
      </c>
      <c r="BP10" s="6" cm="1">
        <f t="array" ref="BP10">IFERROR(BO10*(1-INDEX($D10:$D$71,BP$1)),0)</f>
        <v>0</v>
      </c>
      <c r="BQ10" s="6" cm="1">
        <f t="array" ref="BQ10">IFERROR(BP10*(1-INDEX($D10:$D$71,BQ$1)),0)</f>
        <v>0</v>
      </c>
      <c r="BR10" s="6" cm="1">
        <f t="array" ref="BR10">IFERROR(BQ10*(1-INDEX($D10:$D$71,BR$1)),0)</f>
        <v>0</v>
      </c>
      <c r="BS10" s="6" cm="1">
        <f t="array" ref="BS10">IFERROR(BR10*(1-INDEX($D10:$D$71,BS$1)),0)</f>
        <v>0</v>
      </c>
      <c r="BT10" s="6" cm="1">
        <f t="array" ref="BT10">IFERROR(BS10*(1-INDEX($D10:$D$71,BT$1)),0)</f>
        <v>0</v>
      </c>
      <c r="BU10" s="6" cm="1">
        <f t="array" ref="BU10">IFERROR(BT10*(1-INDEX($D10:$D$71,BU$1)),0)</f>
        <v>0</v>
      </c>
      <c r="BV10" s="6" cm="1">
        <f t="array" ref="BV10">IFERROR(BU10*(1-INDEX($D10:$D$71,BV$1)),0)</f>
        <v>0</v>
      </c>
      <c r="BW10" s="6" cm="1">
        <f t="array" ref="BW10">IFERROR(BV10*(1-INDEX($D10:$D$71,BW$1)),0)</f>
        <v>0</v>
      </c>
      <c r="BX10" s="6" cm="1">
        <f t="array" ref="BX10">IFERROR(BW10*(1-INDEX($D10:$D$71,BX$1)),0)</f>
        <v>0</v>
      </c>
      <c r="BY10" s="6" cm="1">
        <f t="array" ref="BY10">IFERROR(BX10*(1-INDEX($D10:$D$71,BY$1)),0)</f>
        <v>0</v>
      </c>
      <c r="BZ10" s="6" cm="1">
        <f t="array" ref="BZ10">IFERROR(BY10*(1-INDEX($D10:$D$71,BZ$1)),0)</f>
        <v>0</v>
      </c>
      <c r="CA10" s="6" cm="1">
        <f t="array" ref="CA10">IFERROR(BZ10*(1-INDEX($D10:$D$71,CA$1)),0)</f>
        <v>0</v>
      </c>
      <c r="CB10" s="6" cm="1">
        <f t="array" ref="CB10">IFERROR(CA10*(1-INDEX($D10:$D$71,CB$1)),0)</f>
        <v>0</v>
      </c>
      <c r="CC10" s="6" cm="1">
        <f t="array" ref="CC10">IFERROR(CB10*(1-INDEX($D10:$D$71,CC$1)),0)</f>
        <v>0</v>
      </c>
      <c r="CD10" s="6" cm="1">
        <f t="array" ref="CD10">IFERROR(CC10*(1-INDEX($D10:$D$71,CD$1)),0)</f>
        <v>0</v>
      </c>
      <c r="CE10" s="6" cm="1">
        <f t="array" ref="CE10">IFERROR(CD10*(1-INDEX($D10:$D$71,CE$1)),0)</f>
        <v>0</v>
      </c>
      <c r="CF10" s="6" cm="1">
        <f t="array" ref="CF10">IFERROR(CE10*(1-INDEX($D10:$D$71,CF$1)),0)</f>
        <v>0</v>
      </c>
      <c r="CG10" s="6" cm="1">
        <f t="array" ref="CG10">IFERROR(CF10*(1-INDEX($D10:$D$71,CG$1)),0)</f>
        <v>0</v>
      </c>
      <c r="CH10" s="6" cm="1">
        <f t="array" ref="CH10">IFERROR(CG10*(1-INDEX($D10:$D$71,CH$1)),0)</f>
        <v>0</v>
      </c>
      <c r="CI10" s="6" cm="1">
        <f t="array" ref="CI10">IFERROR(CH10*(1-INDEX($D10:$D$71,CI$1)),0)</f>
        <v>0</v>
      </c>
      <c r="CJ10" s="6" cm="1">
        <f t="array" ref="CJ10">IFERROR(CI10*(1-INDEX($D10:$D$71,CJ$1)),0)</f>
        <v>0</v>
      </c>
      <c r="CK10" s="6" cm="1">
        <f t="array" ref="CK10">IFERROR(CJ10*(1-INDEX($D10:$D$71,CK$1)),0)</f>
        <v>0</v>
      </c>
      <c r="CL10" s="6" cm="1">
        <f t="array" ref="CL10">IFERROR(CK10*(1-INDEX($D10:$D$71,CL$1)),0)</f>
        <v>0</v>
      </c>
      <c r="CM10" s="6" cm="1">
        <f t="array" ref="CM10">IFERROR(CL10*(1-INDEX($D10:$D$71,CM$1)),0)</f>
        <v>0</v>
      </c>
      <c r="CN10" s="6" cm="1">
        <f t="array" ref="CN10">IFERROR(CM10*(1-INDEX($D10:$D$71,CN$1)),0)</f>
        <v>0</v>
      </c>
      <c r="CO10" s="6" cm="1">
        <f t="array" ref="CO10">IFERROR(CN10*(1-INDEX($D10:$D$71,CO$1)),0)</f>
        <v>0</v>
      </c>
      <c r="CP10" s="6" cm="1">
        <f t="array" ref="CP10">IFERROR(CO10*(1-INDEX($D10:$D$71,CP$1)),0)</f>
        <v>0</v>
      </c>
      <c r="CQ10" s="6" cm="1">
        <f t="array" ref="CQ10">IFERROR(CP10*(1-INDEX($D10:$D$71,CQ$1)),0)</f>
        <v>0</v>
      </c>
      <c r="CR10" s="6" cm="1">
        <f t="array" ref="CR10">IFERROR(CQ10*(1-INDEX($D10:$D$71,CR$1)),0)</f>
        <v>0</v>
      </c>
      <c r="CS10" s="6" cm="1">
        <f t="array" ref="CS10">IFERROR(CR10*(1-INDEX($D10:$D$71,CS$1)),0)</f>
        <v>0</v>
      </c>
      <c r="CT10" s="6" cm="1">
        <f t="array" ref="CT10">IFERROR(CS10*(1-INDEX($D10:$D$71,CT$1)),0)</f>
        <v>0</v>
      </c>
      <c r="CU10" s="6" cm="1">
        <f t="array" ref="CU10">IFERROR(CT10*(1-INDEX($D10:$D$71,CU$1)),0)</f>
        <v>0</v>
      </c>
      <c r="CV10" s="6" cm="1">
        <f t="array" ref="CV10">IFERROR(CU10*(1-INDEX($D10:$D$71,CV$1)),0)</f>
        <v>0</v>
      </c>
      <c r="CW10" s="6" cm="1">
        <f t="array" ref="CW10">IFERROR(CV10*(1-INDEX($D10:$D$71,CW$1)),0)</f>
        <v>0</v>
      </c>
      <c r="CX10" s="6" cm="1">
        <f t="array" ref="CX10">IFERROR(CW10*(1-INDEX($D10:$D$71,CX$1)),0)</f>
        <v>0</v>
      </c>
      <c r="CY10" s="6" cm="1">
        <f t="array" ref="CY10">IFERROR(CX10*(1-INDEX($D10:$D$71,CY$1)),0)</f>
        <v>0</v>
      </c>
      <c r="CZ10" s="6" cm="1">
        <f t="array" ref="CZ10">IFERROR(CY10*(1-INDEX($D10:$D$71,CZ$1)),0)</f>
        <v>0</v>
      </c>
      <c r="DA10" s="6" cm="1">
        <f t="array" ref="DA10">IFERROR(CZ10*(1-INDEX($D10:$D$71,DA$1)),0)</f>
        <v>0</v>
      </c>
      <c r="DB10" s="6" cm="1">
        <f t="array" ref="DB10">IFERROR(DA10*(1-INDEX($D10:$D$71,DB$1)),0)</f>
        <v>0</v>
      </c>
      <c r="DC10" s="6" cm="1">
        <f t="array" ref="DC10">IFERROR(DB10*(1-INDEX($D10:$D$71,DC$1)),0)</f>
        <v>0</v>
      </c>
      <c r="DD10" s="6" cm="1">
        <f t="array" ref="DD10">IFERROR(DC10*(1-INDEX($D10:$D$71,DD$1)),0)</f>
        <v>0</v>
      </c>
      <c r="DE10" s="6" cm="1">
        <f t="array" ref="DE10">IFERROR(DD10*(1-INDEX($D10:$D$71,DE$1)),0)</f>
        <v>0</v>
      </c>
      <c r="DF10" s="6" cm="1">
        <f t="array" ref="DF10">IFERROR(DE10*(1-INDEX($D10:$D$71,DF$1)),0)</f>
        <v>0</v>
      </c>
      <c r="DG10" s="6" cm="1">
        <f t="array" ref="DG10">IFERROR(DF10*(1-INDEX($D10:$D$71,DG$1)),0)</f>
        <v>0</v>
      </c>
      <c r="DH10" s="6" cm="1">
        <f t="array" ref="DH10">IFERROR(DG10*(1-INDEX($D10:$D$71,DH$1)),0)</f>
        <v>0</v>
      </c>
      <c r="DI10" s="6" cm="1">
        <f t="array" ref="DI10">IFERROR(DH10*(1-INDEX($D10:$D$71,DI$1)),0)</f>
        <v>0</v>
      </c>
      <c r="DJ10" s="6" cm="1">
        <f t="array" ref="DJ10">IFERROR(DI10*(1-INDEX($D10:$D$71,DJ$1)),0)</f>
        <v>0</v>
      </c>
      <c r="DK10" s="6" cm="1">
        <f t="array" ref="DK10">IFERROR(DJ10*(1-INDEX($D10:$D$71,DK$1)),0)</f>
        <v>0</v>
      </c>
      <c r="DL10" s="6" cm="1">
        <f t="array" ref="DL10">IFERROR(DK10*(1-INDEX($D10:$D$71,DL$1)),0)</f>
        <v>0</v>
      </c>
      <c r="DM10" s="6" cm="1">
        <f t="array" ref="DM10">IFERROR(DL10*(1-INDEX($D10:$D$71,DM$1)),0)</f>
        <v>0</v>
      </c>
      <c r="DN10" s="6" cm="1">
        <f t="array" ref="DN10">IFERROR(DM10*(1-INDEX($D10:$D$71,DN$1)),0)</f>
        <v>0</v>
      </c>
      <c r="DO10" s="6" cm="1">
        <f t="array" ref="DO10">IFERROR(DN10*(1-INDEX($D10:$D$71,DO$1)),0)</f>
        <v>0</v>
      </c>
      <c r="DP10" s="6" cm="1">
        <f t="array" ref="DP10">IFERROR(DO10*(1-INDEX($D10:$D$71,DP$1)),0)</f>
        <v>0</v>
      </c>
      <c r="DQ10" s="6" cm="1">
        <f t="array" ref="DQ10">IFERROR(DP10*(1-INDEX($D10:$D$71,DQ$1)),0)</f>
        <v>0</v>
      </c>
      <c r="DR10" s="6" cm="1">
        <f t="array" ref="DR10">IFERROR(DQ10*(1-INDEX($D10:$D$71,DR$1)),0)</f>
        <v>0</v>
      </c>
      <c r="DS10" s="6" cm="1">
        <f t="array" ref="DS10">IFERROR(DR10*(1-INDEX($D10:$D$71,DS$1)),0)</f>
        <v>0</v>
      </c>
      <c r="DT10" s="6" cm="1">
        <f t="array" ref="DT10">IFERROR(DS10*(1-INDEX($D10:$D$71,DT$1)),0)</f>
        <v>0</v>
      </c>
      <c r="DU10" s="6" cm="1">
        <f t="array" ref="DU10">IFERROR(DT10*(1-INDEX($D10:$D$71,DU$1)),0)</f>
        <v>0</v>
      </c>
      <c r="DV10" s="6" cm="1">
        <f t="array" ref="DV10">IFERROR(DU10*(1-INDEX($D10:$D$71,DV$1)),0)</f>
        <v>0</v>
      </c>
      <c r="DW10" s="6" cm="1">
        <f t="array" ref="DW10">IFERROR(DV10*(1-INDEX($D10:$D$71,DW$1)),0)</f>
        <v>0</v>
      </c>
      <c r="DX10" s="6" cm="1">
        <f t="array" ref="DX10">IFERROR(DW10*(1-INDEX($D10:$D$71,DX$1)),0)</f>
        <v>0</v>
      </c>
      <c r="DZ10" s="24" t="s">
        <v>63</v>
      </c>
      <c r="EA10" s="24">
        <v>1.7489999999999999E-2</v>
      </c>
      <c r="EB10" s="24">
        <v>1.7999999999999999E-2</v>
      </c>
      <c r="EC10" s="24">
        <v>1.8120000000000001E-2</v>
      </c>
      <c r="ED10" s="24">
        <v>1.8499999999999999E-2</v>
      </c>
      <c r="EE10" s="24">
        <v>1.7639999999999999E-2</v>
      </c>
      <c r="EF10" s="6">
        <f t="shared" si="3"/>
        <v>1.8086666666666668E-2</v>
      </c>
      <c r="EG10" s="23">
        <f t="shared" si="4"/>
        <v>2.0971302428256067E-2</v>
      </c>
      <c r="EH10" s="23">
        <f t="shared" si="5"/>
        <v>-4.6486486486486456E-2</v>
      </c>
    </row>
    <row r="11" spans="1:138" ht="18" x14ac:dyDescent="0.35">
      <c r="A11" t="s">
        <v>64</v>
      </c>
      <c r="B11" s="20"/>
      <c r="C11" s="6">
        <v>73</v>
      </c>
      <c r="D11" s="6">
        <f t="shared" si="0"/>
        <v>1.9960000000000002E-2</v>
      </c>
      <c r="E11" s="6">
        <f t="shared" si="6"/>
        <v>1.9207060803859841E-2</v>
      </c>
      <c r="F11" s="6" cm="1">
        <f t="array" ref="F11">SUMPRODUCT($A$6^($K$1:$DT$1+1),K11:DT11,TRANSPOSE(D11:D124))</f>
        <v>0.65467666350575537</v>
      </c>
      <c r="G11" s="6" cm="1">
        <f t="array" ref="G11">SUMPRODUCT($A$6^($K$1:$DT$1),K11:DT11)</f>
        <v>11.856101219635722</v>
      </c>
      <c r="H11" s="6">
        <f t="shared" si="1"/>
        <v>11.393696540188595</v>
      </c>
      <c r="I11" s="6">
        <f t="shared" si="2"/>
        <v>11.393732285367497</v>
      </c>
      <c r="K11" s="6">
        <v>1</v>
      </c>
      <c r="L11" s="6" cm="1">
        <f t="array" ref="L11">IFERROR(K11*(1-INDEX($D11:$D$71,L$1)),0)</f>
        <v>0.98004000000000002</v>
      </c>
      <c r="M11" s="6" cm="1">
        <f t="array" ref="M11">IFERROR(L11*(1-INDEX($D11:$D$71,M$1)),0)</f>
        <v>0.95843665160000002</v>
      </c>
      <c r="N11" s="6" cm="1">
        <f t="array" ref="N11">IFERROR(M11*(1-INDEX($D11:$D$71,N$1)),0)</f>
        <v>0.93507955040050805</v>
      </c>
      <c r="O11" s="6" cm="1">
        <f t="array" ref="O11">IFERROR(N11*(1-INDEX($D11:$D$71,O$1)),0)</f>
        <v>0.90985733799437174</v>
      </c>
      <c r="P11" s="6" cm="1">
        <f t="array" ref="P11">IFERROR(O11*(1-INDEX($D11:$D$71,P$1)),0)</f>
        <v>0.88266776787730661</v>
      </c>
      <c r="Q11" s="6" cm="1">
        <f t="array" ref="Q11">IFERROR(P11*(1-INDEX($D11:$D$71,Q$1)),0)</f>
        <v>0.85341910027574552</v>
      </c>
      <c r="R11" s="6" cm="1">
        <f t="array" ref="R11">IFERROR(Q11*(1-INDEX($D11:$D$71,R$1)),0)</f>
        <v>0.82202750103726929</v>
      </c>
      <c r="S11" s="6" cm="1">
        <f t="array" ref="S11">IFERROR(R11*(1-INDEX($D11:$D$71,S$1)),0)</f>
        <v>0.78842575688653582</v>
      </c>
      <c r="T11" s="6" cm="1">
        <f t="array" ref="T11">IFERROR(S11*(1-INDEX($D11:$D$71,T$1)),0)</f>
        <v>0.75257603772090498</v>
      </c>
      <c r="U11" s="6" cm="1">
        <f t="array" ref="U11">IFERROR(T11*(1-INDEX($D11:$D$71,U$1)),0)</f>
        <v>0.7144756215178879</v>
      </c>
      <c r="V11" s="6" cm="1">
        <f t="array" ref="V11">IFERROR(U11*(1-INDEX($D11:$D$71,V$1)),0)</f>
        <v>0.67416014378103861</v>
      </c>
      <c r="W11" s="6" cm="1">
        <f t="array" ref="W11">IFERROR(V11*(1-INDEX($D11:$D$71,W$1)),0)</f>
        <v>0.63171726832906372</v>
      </c>
      <c r="X11" s="6" cm="1">
        <f t="array" ref="X11">IFERROR(W11*(1-INDEX($D11:$D$71,X$1)),0)</f>
        <v>0.58729701574439175</v>
      </c>
      <c r="Y11" s="6" cm="1">
        <f t="array" ref="Y11">IFERROR(X11*(1-INDEX($D11:$D$71,Y$1)),0)</f>
        <v>0.54112959733672517</v>
      </c>
      <c r="Z11" s="6" cm="1">
        <f t="array" ref="Z11">IFERROR(Y11*(1-INDEX($D11:$D$71,Z$1)),0)</f>
        <v>0.49352281912836454</v>
      </c>
      <c r="AA11" s="6" cm="1">
        <f t="array" ref="AA11">IFERROR(Z11*(1-INDEX($D11:$D$71,AA$1)),0)</f>
        <v>0.4448845002272005</v>
      </c>
      <c r="AB11" s="6" cm="1">
        <f t="array" ref="AB11">IFERROR(AA11*(1-INDEX($D11:$D$71,AB$1)),0)</f>
        <v>0.39571586526209029</v>
      </c>
      <c r="AC11" s="6" cm="1">
        <f t="array" ref="AC11">IFERROR(AB11*(1-INDEX($D11:$D$71,AC$1)),0)</f>
        <v>0.34662335501767538</v>
      </c>
      <c r="AD11" s="6" cm="1">
        <f t="array" ref="AD11">IFERROR(AC11*(1-INDEX($D11:$D$71,AD$1)),0)</f>
        <v>0.29843462079193472</v>
      </c>
      <c r="AE11" s="6" cm="1">
        <f t="array" ref="AE11">IFERROR(AD11*(1-INDEX($D11:$D$71,AE$1)),0)</f>
        <v>0.25214442676089771</v>
      </c>
      <c r="AF11" s="6" cm="1">
        <f t="array" ref="AF11">IFERROR(AE11*(1-INDEX($D11:$D$71,AF$1)),0)</f>
        <v>0.20870162299284012</v>
      </c>
      <c r="AG11" s="6" cm="1">
        <f t="array" ref="AG11">IFERROR(AF11*(1-INDEX($D11:$D$71,AG$1)),0)</f>
        <v>0.16893561574778435</v>
      </c>
      <c r="AH11" s="6" cm="1">
        <f t="array" ref="AH11">IFERROR(AG11*(1-INDEX($D11:$D$71,AH$1)),0)</f>
        <v>0.13311676025950078</v>
      </c>
      <c r="AI11" s="6" cm="1">
        <f t="array" ref="AI11">IFERROR(AH11*(1-INDEX($D11:$D$71,AI$1)),0)</f>
        <v>0.10220305502443691</v>
      </c>
      <c r="AJ11" s="6" cm="1">
        <f t="array" ref="AJ11">IFERROR(AI11*(1-INDEX($D11:$D$71,AJ$1)),0)</f>
        <v>7.6317065247847538E-2</v>
      </c>
      <c r="AK11" s="6" cm="1">
        <f t="array" ref="AK11">IFERROR(AJ11*(1-INDEX($D11:$D$71,AK$1)),0)</f>
        <v>5.5327582792732019E-2</v>
      </c>
      <c r="AL11" s="6" cm="1">
        <f t="array" ref="AL11">IFERROR(AK11*(1-INDEX($D11:$D$71,AL$1)),0)</f>
        <v>3.8878692428452787E-2</v>
      </c>
      <c r="AM11" s="6" cm="1">
        <f t="array" ref="AM11">IFERROR(AL11*(1-INDEX($D11:$D$71,AM$1)),0)</f>
        <v>2.6441398720590738E-2</v>
      </c>
      <c r="AN11" s="6" cm="1">
        <f t="array" ref="AN11">IFERROR(AM11*(1-INDEX($D11:$D$71,AN$1)),0)</f>
        <v>1.7382134828937676E-2</v>
      </c>
      <c r="AO11" s="6" cm="1">
        <f t="array" ref="AO11">IFERROR(AN11*(1-INDEX($D11:$D$71,AO$1)),0)</f>
        <v>1.1033368023117619E-2</v>
      </c>
      <c r="AP11" s="6" cm="1">
        <f t="array" ref="AP11">IFERROR(AO11*(1-INDEX($D11:$D$71,AP$1)),0)</f>
        <v>6.7570184668242815E-3</v>
      </c>
      <c r="AQ11" s="6" cm="1">
        <f t="array" ref="AQ11">IFERROR(AP11*(1-INDEX($D11:$D$71,AQ$1)),0)</f>
        <v>3.9905149193473054E-3</v>
      </c>
      <c r="AR11" s="6" cm="1">
        <f t="array" ref="AR11">IFERROR(AQ11*(1-INDEX($D11:$D$71,AR$1)),0)</f>
        <v>2.272199195076356E-3</v>
      </c>
      <c r="AS11" s="6" cm="1">
        <f t="array" ref="AS11">IFERROR(AR11*(1-INDEX($D11:$D$71,AS$1)),0)</f>
        <v>1.2475585420539904E-3</v>
      </c>
      <c r="AT11" s="6" cm="1">
        <f t="array" ref="AT11">IFERROR(AS11*(1-INDEX($D11:$D$71,AT$1)),0)</f>
        <v>6.6078185738431658E-4</v>
      </c>
      <c r="AU11" s="6" cm="1">
        <f t="array" ref="AU11">IFERROR(AT11*(1-INDEX($D11:$D$71,AU$1)),0)</f>
        <v>3.3787538453013133E-4</v>
      </c>
      <c r="AV11" s="6" cm="1">
        <f t="array" ref="AV11">IFERROR(AU11*(1-INDEX($D11:$D$71,AV$1)),0)</f>
        <v>1.669509850040285E-4</v>
      </c>
      <c r="AW11" s="6" cm="1">
        <f t="array" ref="AW11">IFERROR(AV11*(1-INDEX($D11:$D$71,AW$1)),0)</f>
        <v>0</v>
      </c>
      <c r="AX11" s="6" cm="1">
        <f t="array" ref="AX11">IFERROR(AW11*(1-INDEX($D11:$D$71,AX$1)),0)</f>
        <v>0</v>
      </c>
      <c r="AY11" s="6" cm="1">
        <f t="array" ref="AY11">IFERROR(AX11*(1-INDEX($D11:$D$71,AY$1)),0)</f>
        <v>0</v>
      </c>
      <c r="AZ11" s="6" cm="1">
        <f t="array" ref="AZ11">IFERROR(AY11*(1-INDEX($D11:$D$71,AZ$1)),0)</f>
        <v>0</v>
      </c>
      <c r="BA11" s="6" cm="1">
        <f t="array" ref="BA11">IFERROR(AZ11*(1-INDEX($D11:$D$71,BA$1)),0)</f>
        <v>0</v>
      </c>
      <c r="BB11" s="6" cm="1">
        <f t="array" ref="BB11">IFERROR(BA11*(1-INDEX($D11:$D$71,BB$1)),0)</f>
        <v>0</v>
      </c>
      <c r="BC11" s="6" cm="1">
        <f t="array" ref="BC11">IFERROR(BB11*(1-INDEX($D11:$D$71,BC$1)),0)</f>
        <v>0</v>
      </c>
      <c r="BD11" s="6" cm="1">
        <f t="array" ref="BD11">IFERROR(BC11*(1-INDEX($D11:$D$71,BD$1)),0)</f>
        <v>0</v>
      </c>
      <c r="BE11" s="6" cm="1">
        <f t="array" ref="BE11">IFERROR(BD11*(1-INDEX($D11:$D$71,BE$1)),0)</f>
        <v>0</v>
      </c>
      <c r="BF11" s="6" cm="1">
        <f t="array" ref="BF11">IFERROR(BE11*(1-INDEX($D11:$D$71,BF$1)),0)</f>
        <v>0</v>
      </c>
      <c r="BG11" s="6" cm="1">
        <f t="array" ref="BG11">IFERROR(BF11*(1-INDEX($D11:$D$71,BG$1)),0)</f>
        <v>0</v>
      </c>
      <c r="BH11" s="6" cm="1">
        <f t="array" ref="BH11">IFERROR(BG11*(1-INDEX($D11:$D$71,BH$1)),0)</f>
        <v>0</v>
      </c>
      <c r="BI11" s="6" cm="1">
        <f t="array" ref="BI11">IFERROR(BH11*(1-INDEX($D11:$D$71,BI$1)),0)</f>
        <v>0</v>
      </c>
      <c r="BJ11" s="6" cm="1">
        <f t="array" ref="BJ11">IFERROR(BI11*(1-INDEX($D11:$D$71,BJ$1)),0)</f>
        <v>0</v>
      </c>
      <c r="BK11" s="6" cm="1">
        <f t="array" ref="BK11">IFERROR(BJ11*(1-INDEX($D11:$D$71,BK$1)),0)</f>
        <v>0</v>
      </c>
      <c r="BL11" s="6" cm="1">
        <f t="array" ref="BL11">IFERROR(BK11*(1-INDEX($D11:$D$71,BL$1)),0)</f>
        <v>0</v>
      </c>
      <c r="BM11" s="6" cm="1">
        <f t="array" ref="BM11">IFERROR(BL11*(1-INDEX($D11:$D$71,BM$1)),0)</f>
        <v>0</v>
      </c>
      <c r="BN11" s="6" cm="1">
        <f t="array" ref="BN11">IFERROR(BM11*(1-INDEX($D11:$D$71,BN$1)),0)</f>
        <v>0</v>
      </c>
      <c r="BO11" s="6" cm="1">
        <f t="array" ref="BO11">IFERROR(BN11*(1-INDEX($D11:$D$71,BO$1)),0)</f>
        <v>0</v>
      </c>
      <c r="BP11" s="6" cm="1">
        <f t="array" ref="BP11">IFERROR(BO11*(1-INDEX($D11:$D$71,BP$1)),0)</f>
        <v>0</v>
      </c>
      <c r="BQ11" s="6" cm="1">
        <f t="array" ref="BQ11">IFERROR(BP11*(1-INDEX($D11:$D$71,BQ$1)),0)</f>
        <v>0</v>
      </c>
      <c r="BR11" s="6" cm="1">
        <f t="array" ref="BR11">IFERROR(BQ11*(1-INDEX($D11:$D$71,BR$1)),0)</f>
        <v>0</v>
      </c>
      <c r="BS11" s="6" cm="1">
        <f t="array" ref="BS11">IFERROR(BR11*(1-INDEX($D11:$D$71,BS$1)),0)</f>
        <v>0</v>
      </c>
      <c r="BT11" s="6" cm="1">
        <f t="array" ref="BT11">IFERROR(BS11*(1-INDEX($D11:$D$71,BT$1)),0)</f>
        <v>0</v>
      </c>
      <c r="BU11" s="6" cm="1">
        <f t="array" ref="BU11">IFERROR(BT11*(1-INDEX($D11:$D$71,BU$1)),0)</f>
        <v>0</v>
      </c>
      <c r="BV11" s="6" cm="1">
        <f t="array" ref="BV11">IFERROR(BU11*(1-INDEX($D11:$D$71,BV$1)),0)</f>
        <v>0</v>
      </c>
      <c r="BW11" s="6" cm="1">
        <f t="array" ref="BW11">IFERROR(BV11*(1-INDEX($D11:$D$71,BW$1)),0)</f>
        <v>0</v>
      </c>
      <c r="BX11" s="6" cm="1">
        <f t="array" ref="BX11">IFERROR(BW11*(1-INDEX($D11:$D$71,BX$1)),0)</f>
        <v>0</v>
      </c>
      <c r="BY11" s="6" cm="1">
        <f t="array" ref="BY11">IFERROR(BX11*(1-INDEX($D11:$D$71,BY$1)),0)</f>
        <v>0</v>
      </c>
      <c r="BZ11" s="6" cm="1">
        <f t="array" ref="BZ11">IFERROR(BY11*(1-INDEX($D11:$D$71,BZ$1)),0)</f>
        <v>0</v>
      </c>
      <c r="CA11" s="6" cm="1">
        <f t="array" ref="CA11">IFERROR(BZ11*(1-INDEX($D11:$D$71,CA$1)),0)</f>
        <v>0</v>
      </c>
      <c r="CB11" s="6" cm="1">
        <f t="array" ref="CB11">IFERROR(CA11*(1-INDEX($D11:$D$71,CB$1)),0)</f>
        <v>0</v>
      </c>
      <c r="CC11" s="6" cm="1">
        <f t="array" ref="CC11">IFERROR(CB11*(1-INDEX($D11:$D$71,CC$1)),0)</f>
        <v>0</v>
      </c>
      <c r="CD11" s="6" cm="1">
        <f t="array" ref="CD11">IFERROR(CC11*(1-INDEX($D11:$D$71,CD$1)),0)</f>
        <v>0</v>
      </c>
      <c r="CE11" s="6" cm="1">
        <f t="array" ref="CE11">IFERROR(CD11*(1-INDEX($D11:$D$71,CE$1)),0)</f>
        <v>0</v>
      </c>
      <c r="CF11" s="6" cm="1">
        <f t="array" ref="CF11">IFERROR(CE11*(1-INDEX($D11:$D$71,CF$1)),0)</f>
        <v>0</v>
      </c>
      <c r="CG11" s="6" cm="1">
        <f t="array" ref="CG11">IFERROR(CF11*(1-INDEX($D11:$D$71,CG$1)),0)</f>
        <v>0</v>
      </c>
      <c r="CH11" s="6" cm="1">
        <f t="array" ref="CH11">IFERROR(CG11*(1-INDEX($D11:$D$71,CH$1)),0)</f>
        <v>0</v>
      </c>
      <c r="CI11" s="6" cm="1">
        <f t="array" ref="CI11">IFERROR(CH11*(1-INDEX($D11:$D$71,CI$1)),0)</f>
        <v>0</v>
      </c>
      <c r="CJ11" s="6" cm="1">
        <f t="array" ref="CJ11">IFERROR(CI11*(1-INDEX($D11:$D$71,CJ$1)),0)</f>
        <v>0</v>
      </c>
      <c r="CK11" s="6" cm="1">
        <f t="array" ref="CK11">IFERROR(CJ11*(1-INDEX($D11:$D$71,CK$1)),0)</f>
        <v>0</v>
      </c>
      <c r="CL11" s="6" cm="1">
        <f t="array" ref="CL11">IFERROR(CK11*(1-INDEX($D11:$D$71,CL$1)),0)</f>
        <v>0</v>
      </c>
      <c r="CM11" s="6" cm="1">
        <f t="array" ref="CM11">IFERROR(CL11*(1-INDEX($D11:$D$71,CM$1)),0)</f>
        <v>0</v>
      </c>
      <c r="CN11" s="6" cm="1">
        <f t="array" ref="CN11">IFERROR(CM11*(1-INDEX($D11:$D$71,CN$1)),0)</f>
        <v>0</v>
      </c>
      <c r="CO11" s="6" cm="1">
        <f t="array" ref="CO11">IFERROR(CN11*(1-INDEX($D11:$D$71,CO$1)),0)</f>
        <v>0</v>
      </c>
      <c r="CP11" s="6" cm="1">
        <f t="array" ref="CP11">IFERROR(CO11*(1-INDEX($D11:$D$71,CP$1)),0)</f>
        <v>0</v>
      </c>
      <c r="CQ11" s="6" cm="1">
        <f t="array" ref="CQ11">IFERROR(CP11*(1-INDEX($D11:$D$71,CQ$1)),0)</f>
        <v>0</v>
      </c>
      <c r="CR11" s="6" cm="1">
        <f t="array" ref="CR11">IFERROR(CQ11*(1-INDEX($D11:$D$71,CR$1)),0)</f>
        <v>0</v>
      </c>
      <c r="CS11" s="6" cm="1">
        <f t="array" ref="CS11">IFERROR(CR11*(1-INDEX($D11:$D$71,CS$1)),0)</f>
        <v>0</v>
      </c>
      <c r="CT11" s="6" cm="1">
        <f t="array" ref="CT11">IFERROR(CS11*(1-INDEX($D11:$D$71,CT$1)),0)</f>
        <v>0</v>
      </c>
      <c r="CU11" s="6" cm="1">
        <f t="array" ref="CU11">IFERROR(CT11*(1-INDEX($D11:$D$71,CU$1)),0)</f>
        <v>0</v>
      </c>
      <c r="CV11" s="6" cm="1">
        <f t="array" ref="CV11">IFERROR(CU11*(1-INDEX($D11:$D$71,CV$1)),0)</f>
        <v>0</v>
      </c>
      <c r="CW11" s="6" cm="1">
        <f t="array" ref="CW11">IFERROR(CV11*(1-INDEX($D11:$D$71,CW$1)),0)</f>
        <v>0</v>
      </c>
      <c r="CX11" s="6" cm="1">
        <f t="array" ref="CX11">IFERROR(CW11*(1-INDEX($D11:$D$71,CX$1)),0)</f>
        <v>0</v>
      </c>
      <c r="CY11" s="6" cm="1">
        <f t="array" ref="CY11">IFERROR(CX11*(1-INDEX($D11:$D$71,CY$1)),0)</f>
        <v>0</v>
      </c>
      <c r="CZ11" s="6" cm="1">
        <f t="array" ref="CZ11">IFERROR(CY11*(1-INDEX($D11:$D$71,CZ$1)),0)</f>
        <v>0</v>
      </c>
      <c r="DA11" s="6" cm="1">
        <f t="array" ref="DA11">IFERROR(CZ11*(1-INDEX($D11:$D$71,DA$1)),0)</f>
        <v>0</v>
      </c>
      <c r="DB11" s="6" cm="1">
        <f t="array" ref="DB11">IFERROR(DA11*(1-INDEX($D11:$D$71,DB$1)),0)</f>
        <v>0</v>
      </c>
      <c r="DC11" s="6" cm="1">
        <f t="array" ref="DC11">IFERROR(DB11*(1-INDEX($D11:$D$71,DC$1)),0)</f>
        <v>0</v>
      </c>
      <c r="DD11" s="6" cm="1">
        <f t="array" ref="DD11">IFERROR(DC11*(1-INDEX($D11:$D$71,DD$1)),0)</f>
        <v>0</v>
      </c>
      <c r="DE11" s="6" cm="1">
        <f t="array" ref="DE11">IFERROR(DD11*(1-INDEX($D11:$D$71,DE$1)),0)</f>
        <v>0</v>
      </c>
      <c r="DF11" s="6" cm="1">
        <f t="array" ref="DF11">IFERROR(DE11*(1-INDEX($D11:$D$71,DF$1)),0)</f>
        <v>0</v>
      </c>
      <c r="DG11" s="6" cm="1">
        <f t="array" ref="DG11">IFERROR(DF11*(1-INDEX($D11:$D$71,DG$1)),0)</f>
        <v>0</v>
      </c>
      <c r="DH11" s="6" cm="1">
        <f t="array" ref="DH11">IFERROR(DG11*(1-INDEX($D11:$D$71,DH$1)),0)</f>
        <v>0</v>
      </c>
      <c r="DI11" s="6" cm="1">
        <f t="array" ref="DI11">IFERROR(DH11*(1-INDEX($D11:$D$71,DI$1)),0)</f>
        <v>0</v>
      </c>
      <c r="DJ11" s="6" cm="1">
        <f t="array" ref="DJ11">IFERROR(DI11*(1-INDEX($D11:$D$71,DJ$1)),0)</f>
        <v>0</v>
      </c>
      <c r="DK11" s="6" cm="1">
        <f t="array" ref="DK11">IFERROR(DJ11*(1-INDEX($D11:$D$71,DK$1)),0)</f>
        <v>0</v>
      </c>
      <c r="DL11" s="6" cm="1">
        <f t="array" ref="DL11">IFERROR(DK11*(1-INDEX($D11:$D$71,DL$1)),0)</f>
        <v>0</v>
      </c>
      <c r="DM11" s="6" cm="1">
        <f t="array" ref="DM11">IFERROR(DL11*(1-INDEX($D11:$D$71,DM$1)),0)</f>
        <v>0</v>
      </c>
      <c r="DN11" s="6" cm="1">
        <f t="array" ref="DN11">IFERROR(DM11*(1-INDEX($D11:$D$71,DN$1)),0)</f>
        <v>0</v>
      </c>
      <c r="DO11" s="6" cm="1">
        <f t="array" ref="DO11">IFERROR(DN11*(1-INDEX($D11:$D$71,DO$1)),0)</f>
        <v>0</v>
      </c>
      <c r="DP11" s="6" cm="1">
        <f t="array" ref="DP11">IFERROR(DO11*(1-INDEX($D11:$D$71,DP$1)),0)</f>
        <v>0</v>
      </c>
      <c r="DQ11" s="6" cm="1">
        <f t="array" ref="DQ11">IFERROR(DP11*(1-INDEX($D11:$D$71,DQ$1)),0)</f>
        <v>0</v>
      </c>
      <c r="DR11" s="6" cm="1">
        <f t="array" ref="DR11">IFERROR(DQ11*(1-INDEX($D11:$D$71,DR$1)),0)</f>
        <v>0</v>
      </c>
      <c r="DS11" s="6" cm="1">
        <f t="array" ref="DS11">IFERROR(DR11*(1-INDEX($D11:$D$71,DS$1)),0)</f>
        <v>0</v>
      </c>
      <c r="DT11" s="6" cm="1">
        <f t="array" ref="DT11">IFERROR(DS11*(1-INDEX($D11:$D$71,DT$1)),0)</f>
        <v>0</v>
      </c>
      <c r="DU11" s="6" cm="1">
        <f t="array" ref="DU11">IFERROR(DT11*(1-INDEX($D11:$D$71,DU$1)),0)</f>
        <v>0</v>
      </c>
      <c r="DV11" s="6" cm="1">
        <f t="array" ref="DV11">IFERROR(DU11*(1-INDEX($D11:$D$71,DV$1)),0)</f>
        <v>0</v>
      </c>
      <c r="DW11" s="6" cm="1">
        <f t="array" ref="DW11">IFERROR(DV11*(1-INDEX($D11:$D$71,DW$1)),0)</f>
        <v>0</v>
      </c>
      <c r="DX11" s="6" cm="1">
        <f t="array" ref="DX11">IFERROR(DW11*(1-INDEX($D11:$D$71,DX$1)),0)</f>
        <v>0</v>
      </c>
      <c r="DZ11" s="24" t="s">
        <v>65</v>
      </c>
      <c r="EA11" s="24">
        <v>1.934E-2</v>
      </c>
      <c r="EB11" s="24">
        <v>1.9890000000000001E-2</v>
      </c>
      <c r="EC11" s="24">
        <v>1.9970000000000002E-2</v>
      </c>
      <c r="ED11" s="24">
        <v>2.044E-2</v>
      </c>
      <c r="EE11" s="24">
        <v>1.9470000000000001E-2</v>
      </c>
      <c r="EF11" s="6">
        <f t="shared" si="3"/>
        <v>1.9960000000000002E-2</v>
      </c>
      <c r="EG11" s="23">
        <f t="shared" si="4"/>
        <v>2.3535302954431625E-2</v>
      </c>
      <c r="EH11" s="23">
        <f t="shared" si="5"/>
        <v>-4.7455968688845385E-2</v>
      </c>
    </row>
    <row r="12" spans="1:138" ht="18" x14ac:dyDescent="0.35">
      <c r="A12" s="1">
        <f>1-1/(1+A4)</f>
        <v>2.9126213592232997E-2</v>
      </c>
      <c r="B12" s="20"/>
      <c r="C12" s="6">
        <v>74</v>
      </c>
      <c r="D12" s="6">
        <f t="shared" si="0"/>
        <v>2.2043333333333331E-2</v>
      </c>
      <c r="E12" s="6">
        <f t="shared" si="6"/>
        <v>2.1225904932349125E-2</v>
      </c>
      <c r="F12" s="6" cm="1">
        <f t="array" ref="F12">SUMPRODUCT($A$6^($K$1:$DT$1+1),K12:DT12,TRANSPOSE(D12:D125))</f>
        <v>0.66768393474850851</v>
      </c>
      <c r="G12" s="6" cm="1">
        <f t="array" ref="G12">SUMPRODUCT($A$6^($K$1:$DT$1),K12:DT12)</f>
        <v>11.40951824030121</v>
      </c>
      <c r="H12" s="6">
        <f t="shared" si="1"/>
        <v>10.947081269917149</v>
      </c>
      <c r="I12" s="6">
        <f t="shared" si="2"/>
        <v>10.946982237334852</v>
      </c>
      <c r="K12" s="6">
        <v>1</v>
      </c>
      <c r="L12" s="6" cm="1">
        <f t="array" ref="L12">IFERROR(K12*(1-INDEX($D12:$D$71,L$1)),0)</f>
        <v>0.9779566666666667</v>
      </c>
      <c r="M12" s="6" cm="1">
        <f t="array" ref="M12">IFERROR(L12*(1-INDEX($D12:$D$71,M$1)),0)</f>
        <v>0.95412386270000005</v>
      </c>
      <c r="N12" s="6" cm="1">
        <f t="array" ref="N12">IFERROR(M12*(1-INDEX($D12:$D$71,N$1)),0)</f>
        <v>0.9283879617101054</v>
      </c>
      <c r="O12" s="6" cm="1">
        <f t="array" ref="O12">IFERROR(N12*(1-INDEX($D12:$D$71,O$1)),0)</f>
        <v>0.90064463478766843</v>
      </c>
      <c r="P12" s="6" cm="1">
        <f t="array" ref="P12">IFERROR(O12*(1-INDEX($D12:$D$71,P$1)),0)</f>
        <v>0.87080027373958768</v>
      </c>
      <c r="Q12" s="6" cm="1">
        <f t="array" ref="Q12">IFERROR(P12*(1-INDEX($D12:$D$71,Q$1)),0)</f>
        <v>0.83876933700386647</v>
      </c>
      <c r="R12" s="6" cm="1">
        <f t="array" ref="R12">IFERROR(Q12*(1-INDEX($D12:$D$71,R$1)),0)</f>
        <v>0.8044832424049384</v>
      </c>
      <c r="S12" s="6" cm="1">
        <f t="array" ref="S12">IFERROR(R12*(1-INDEX($D12:$D$71,S$1)),0)</f>
        <v>0.76790338937278579</v>
      </c>
      <c r="T12" s="6" cm="1">
        <f t="array" ref="T12">IFERROR(S12*(1-INDEX($D12:$D$71,T$1)),0)</f>
        <v>0.72902700044680624</v>
      </c>
      <c r="U12" s="6" cm="1">
        <f t="array" ref="U12">IFERROR(T12*(1-INDEX($D12:$D$71,U$1)),0)</f>
        <v>0.68789043690159446</v>
      </c>
      <c r="V12" s="6" cm="1">
        <f t="array" ref="V12">IFERROR(U12*(1-INDEX($D12:$D$71,V$1)),0)</f>
        <v>0.64458314796239313</v>
      </c>
      <c r="W12" s="6" cm="1">
        <f t="array" ref="W12">IFERROR(V12*(1-INDEX($D12:$D$71,W$1)),0)</f>
        <v>0.59925820960817089</v>
      </c>
      <c r="X12" s="6" cm="1">
        <f t="array" ref="X12">IFERROR(W12*(1-INDEX($D12:$D$71,X$1)),0)</f>
        <v>0.55215052175087265</v>
      </c>
      <c r="Y12" s="6" cm="1">
        <f t="array" ref="Y12">IFERROR(X12*(1-INDEX($D12:$D$71,Y$1)),0)</f>
        <v>0.50357415934896999</v>
      </c>
      <c r="Z12" s="6" cm="1">
        <f t="array" ref="Z12">IFERROR(Y12*(1-INDEX($D12:$D$71,Z$1)),0)</f>
        <v>0.45394524736459785</v>
      </c>
      <c r="AA12" s="6" cm="1">
        <f t="array" ref="AA12">IFERROR(Z12*(1-INDEX($D12:$D$71,AA$1)),0)</f>
        <v>0.40377521862586252</v>
      </c>
      <c r="AB12" s="6" cm="1">
        <f t="array" ref="AB12">IFERROR(AA12*(1-INDEX($D12:$D$71,AB$1)),0)</f>
        <v>0.35368286500313806</v>
      </c>
      <c r="AC12" s="6" cm="1">
        <f t="array" ref="AC12">IFERROR(AB12*(1-INDEX($D12:$D$71,AC$1)),0)</f>
        <v>0.30451269416751842</v>
      </c>
      <c r="AD12" s="6" cm="1">
        <f t="array" ref="AD12">IFERROR(AC12*(1-INDEX($D12:$D$71,AD$1)),0)</f>
        <v>0.25727973017519462</v>
      </c>
      <c r="AE12" s="6" cm="1">
        <f t="array" ref="AE12">IFERROR(AD12*(1-INDEX($D12:$D$71,AE$1)),0)</f>
        <v>0.21295214786420977</v>
      </c>
      <c r="AF12" s="6" cm="1">
        <f t="array" ref="AF12">IFERROR(AE12*(1-INDEX($D12:$D$71,AF$1)),0)</f>
        <v>0.17237624561016324</v>
      </c>
      <c r="AG12" s="6" cm="1">
        <f t="array" ref="AG12">IFERROR(AF12*(1-INDEX($D12:$D$71,AG$1)),0)</f>
        <v>0.1358278848409257</v>
      </c>
      <c r="AH12" s="6" cm="1">
        <f t="array" ref="AH12">IFERROR(AG12*(1-INDEX($D12:$D$71,AH$1)),0)</f>
        <v>0.10428457514431752</v>
      </c>
      <c r="AI12" s="6" cm="1">
        <f t="array" ref="AI12">IFERROR(AH12*(1-INDEX($D12:$D$71,AI$1)),0)</f>
        <v>7.7871377951764784E-2</v>
      </c>
      <c r="AJ12" s="6" cm="1">
        <f t="array" ref="AJ12">IFERROR(AI12*(1-INDEX($D12:$D$71,AJ$1)),0)</f>
        <v>5.6454412873690907E-2</v>
      </c>
      <c r="AK12" s="6" cm="1">
        <f t="array" ref="AK12">IFERROR(AJ12*(1-INDEX($D12:$D$71,AK$1)),0)</f>
        <v>3.9670515926342596E-2</v>
      </c>
      <c r="AL12" s="6" cm="1">
        <f t="array" ref="AL12">IFERROR(AK12*(1-INDEX($D12:$D$71,AL$1)),0)</f>
        <v>2.6979917881505597E-2</v>
      </c>
      <c r="AM12" s="6" cm="1">
        <f t="array" ref="AM12">IFERROR(AL12*(1-INDEX($D12:$D$71,AM$1)),0)</f>
        <v>1.7736148350003755E-2</v>
      </c>
      <c r="AN12" s="6" cm="1">
        <f t="array" ref="AN12">IFERROR(AM12*(1-INDEX($D12:$D$71,AN$1)),0)</f>
        <v>1.1258079285659382E-2</v>
      </c>
      <c r="AO12" s="6" cm="1">
        <f t="array" ref="AO12">IFERROR(AN12*(1-INDEX($D12:$D$71,AO$1)),0)</f>
        <v>6.8946353891925658E-3</v>
      </c>
      <c r="AP12" s="6" cm="1">
        <f t="array" ref="AP12">IFERROR(AO12*(1-INDEX($D12:$D$71,AP$1)),0)</f>
        <v>4.0717878039134179E-3</v>
      </c>
      <c r="AQ12" s="6" cm="1">
        <f t="array" ref="AQ12">IFERROR(AP12*(1-INDEX($D12:$D$71,AQ$1)),0)</f>
        <v>2.3184759755483005E-3</v>
      </c>
      <c r="AR12" s="6" cm="1">
        <f t="array" ref="AR12">IFERROR(AQ12*(1-INDEX($D12:$D$71,AR$1)),0)</f>
        <v>1.2729669626280464E-3</v>
      </c>
      <c r="AS12" s="6" cm="1">
        <f t="array" ref="AS12">IFERROR(AR12*(1-INDEX($D12:$D$71,AS$1)),0)</f>
        <v>6.7423968142557111E-4</v>
      </c>
      <c r="AT12" s="6" cm="1">
        <f t="array" ref="AT12">IFERROR(AS12*(1-INDEX($D12:$D$71,AT$1)),0)</f>
        <v>3.4475672883773256E-4</v>
      </c>
      <c r="AU12" s="6" cm="1">
        <f t="array" ref="AU12">IFERROR(AT12*(1-INDEX($D12:$D$71,AU$1)),0)</f>
        <v>1.7035119485330041E-4</v>
      </c>
      <c r="AV12" s="6" cm="1">
        <f t="array" ref="AV12">IFERROR(AU12*(1-INDEX($D12:$D$71,AV$1)),0)</f>
        <v>0</v>
      </c>
      <c r="AW12" s="6" cm="1">
        <f t="array" ref="AW12">IFERROR(AV12*(1-INDEX($D12:$D$71,AW$1)),0)</f>
        <v>0</v>
      </c>
      <c r="AX12" s="6" cm="1">
        <f t="array" ref="AX12">IFERROR(AW12*(1-INDEX($D12:$D$71,AX$1)),0)</f>
        <v>0</v>
      </c>
      <c r="AY12" s="6" cm="1">
        <f t="array" ref="AY12">IFERROR(AX12*(1-INDEX($D12:$D$71,AY$1)),0)</f>
        <v>0</v>
      </c>
      <c r="AZ12" s="6" cm="1">
        <f t="array" ref="AZ12">IFERROR(AY12*(1-INDEX($D12:$D$71,AZ$1)),0)</f>
        <v>0</v>
      </c>
      <c r="BA12" s="6" cm="1">
        <f t="array" ref="BA12">IFERROR(AZ12*(1-INDEX($D12:$D$71,BA$1)),0)</f>
        <v>0</v>
      </c>
      <c r="BB12" s="6" cm="1">
        <f t="array" ref="BB12">IFERROR(BA12*(1-INDEX($D12:$D$71,BB$1)),0)</f>
        <v>0</v>
      </c>
      <c r="BC12" s="6" cm="1">
        <f t="array" ref="BC12">IFERROR(BB12*(1-INDEX($D12:$D$71,BC$1)),0)</f>
        <v>0</v>
      </c>
      <c r="BD12" s="6" cm="1">
        <f t="array" ref="BD12">IFERROR(BC12*(1-INDEX($D12:$D$71,BD$1)),0)</f>
        <v>0</v>
      </c>
      <c r="BE12" s="6" cm="1">
        <f t="array" ref="BE12">IFERROR(BD12*(1-INDEX($D12:$D$71,BE$1)),0)</f>
        <v>0</v>
      </c>
      <c r="BF12" s="6" cm="1">
        <f t="array" ref="BF12">IFERROR(BE12*(1-INDEX($D12:$D$71,BF$1)),0)</f>
        <v>0</v>
      </c>
      <c r="BG12" s="6" cm="1">
        <f t="array" ref="BG12">IFERROR(BF12*(1-INDEX($D12:$D$71,BG$1)),0)</f>
        <v>0</v>
      </c>
      <c r="BH12" s="6" cm="1">
        <f t="array" ref="BH12">IFERROR(BG12*(1-INDEX($D12:$D$71,BH$1)),0)</f>
        <v>0</v>
      </c>
      <c r="BI12" s="6" cm="1">
        <f t="array" ref="BI12">IFERROR(BH12*(1-INDEX($D12:$D$71,BI$1)),0)</f>
        <v>0</v>
      </c>
      <c r="BJ12" s="6" cm="1">
        <f t="array" ref="BJ12">IFERROR(BI12*(1-INDEX($D12:$D$71,BJ$1)),0)</f>
        <v>0</v>
      </c>
      <c r="BK12" s="6" cm="1">
        <f t="array" ref="BK12">IFERROR(BJ12*(1-INDEX($D12:$D$71,BK$1)),0)</f>
        <v>0</v>
      </c>
      <c r="BL12" s="6" cm="1">
        <f t="array" ref="BL12">IFERROR(BK12*(1-INDEX($D12:$D$71,BL$1)),0)</f>
        <v>0</v>
      </c>
      <c r="BM12" s="6" cm="1">
        <f t="array" ref="BM12">IFERROR(BL12*(1-INDEX($D12:$D$71,BM$1)),0)</f>
        <v>0</v>
      </c>
      <c r="BN12" s="6" cm="1">
        <f t="array" ref="BN12">IFERROR(BM12*(1-INDEX($D12:$D$71,BN$1)),0)</f>
        <v>0</v>
      </c>
      <c r="BO12" s="6" cm="1">
        <f t="array" ref="BO12">IFERROR(BN12*(1-INDEX($D12:$D$71,BO$1)),0)</f>
        <v>0</v>
      </c>
      <c r="BP12" s="6" cm="1">
        <f t="array" ref="BP12">IFERROR(BO12*(1-INDEX($D12:$D$71,BP$1)),0)</f>
        <v>0</v>
      </c>
      <c r="BQ12" s="6" cm="1">
        <f t="array" ref="BQ12">IFERROR(BP12*(1-INDEX($D12:$D$71,BQ$1)),0)</f>
        <v>0</v>
      </c>
      <c r="BR12" s="6" cm="1">
        <f t="array" ref="BR12">IFERROR(BQ12*(1-INDEX($D12:$D$71,BR$1)),0)</f>
        <v>0</v>
      </c>
      <c r="BS12" s="6" cm="1">
        <f t="array" ref="BS12">IFERROR(BR12*(1-INDEX($D12:$D$71,BS$1)),0)</f>
        <v>0</v>
      </c>
      <c r="BT12" s="6" cm="1">
        <f t="array" ref="BT12">IFERROR(BS12*(1-INDEX($D12:$D$71,BT$1)),0)</f>
        <v>0</v>
      </c>
      <c r="BU12" s="6" cm="1">
        <f t="array" ref="BU12">IFERROR(BT12*(1-INDEX($D12:$D$71,BU$1)),0)</f>
        <v>0</v>
      </c>
      <c r="BV12" s="6" cm="1">
        <f t="array" ref="BV12">IFERROR(BU12*(1-INDEX($D12:$D$71,BV$1)),0)</f>
        <v>0</v>
      </c>
      <c r="BW12" s="6" cm="1">
        <f t="array" ref="BW12">IFERROR(BV12*(1-INDEX($D12:$D$71,BW$1)),0)</f>
        <v>0</v>
      </c>
      <c r="BX12" s="6" cm="1">
        <f t="array" ref="BX12">IFERROR(BW12*(1-INDEX($D12:$D$71,BX$1)),0)</f>
        <v>0</v>
      </c>
      <c r="BY12" s="6" cm="1">
        <f t="array" ref="BY12">IFERROR(BX12*(1-INDEX($D12:$D$71,BY$1)),0)</f>
        <v>0</v>
      </c>
      <c r="BZ12" s="6" cm="1">
        <f t="array" ref="BZ12">IFERROR(BY12*(1-INDEX($D12:$D$71,BZ$1)),0)</f>
        <v>0</v>
      </c>
      <c r="CA12" s="6" cm="1">
        <f t="array" ref="CA12">IFERROR(BZ12*(1-INDEX($D12:$D$71,CA$1)),0)</f>
        <v>0</v>
      </c>
      <c r="CB12" s="6" cm="1">
        <f t="array" ref="CB12">IFERROR(CA12*(1-INDEX($D12:$D$71,CB$1)),0)</f>
        <v>0</v>
      </c>
      <c r="CC12" s="6" cm="1">
        <f t="array" ref="CC12">IFERROR(CB12*(1-INDEX($D12:$D$71,CC$1)),0)</f>
        <v>0</v>
      </c>
      <c r="CD12" s="6" cm="1">
        <f t="array" ref="CD12">IFERROR(CC12*(1-INDEX($D12:$D$71,CD$1)),0)</f>
        <v>0</v>
      </c>
      <c r="CE12" s="6" cm="1">
        <f t="array" ref="CE12">IFERROR(CD12*(1-INDEX($D12:$D$71,CE$1)),0)</f>
        <v>0</v>
      </c>
      <c r="CF12" s="6" cm="1">
        <f t="array" ref="CF12">IFERROR(CE12*(1-INDEX($D12:$D$71,CF$1)),0)</f>
        <v>0</v>
      </c>
      <c r="CG12" s="6" cm="1">
        <f t="array" ref="CG12">IFERROR(CF12*(1-INDEX($D12:$D$71,CG$1)),0)</f>
        <v>0</v>
      </c>
      <c r="CH12" s="6" cm="1">
        <f t="array" ref="CH12">IFERROR(CG12*(1-INDEX($D12:$D$71,CH$1)),0)</f>
        <v>0</v>
      </c>
      <c r="CI12" s="6" cm="1">
        <f t="array" ref="CI12">IFERROR(CH12*(1-INDEX($D12:$D$71,CI$1)),0)</f>
        <v>0</v>
      </c>
      <c r="CJ12" s="6" cm="1">
        <f t="array" ref="CJ12">IFERROR(CI12*(1-INDEX($D12:$D$71,CJ$1)),0)</f>
        <v>0</v>
      </c>
      <c r="CK12" s="6" cm="1">
        <f t="array" ref="CK12">IFERROR(CJ12*(1-INDEX($D12:$D$71,CK$1)),0)</f>
        <v>0</v>
      </c>
      <c r="CL12" s="6" cm="1">
        <f t="array" ref="CL12">IFERROR(CK12*(1-INDEX($D12:$D$71,CL$1)),0)</f>
        <v>0</v>
      </c>
      <c r="CM12" s="6" cm="1">
        <f t="array" ref="CM12">IFERROR(CL12*(1-INDEX($D12:$D$71,CM$1)),0)</f>
        <v>0</v>
      </c>
      <c r="CN12" s="6" cm="1">
        <f t="array" ref="CN12">IFERROR(CM12*(1-INDEX($D12:$D$71,CN$1)),0)</f>
        <v>0</v>
      </c>
      <c r="CO12" s="6" cm="1">
        <f t="array" ref="CO12">IFERROR(CN12*(1-INDEX($D12:$D$71,CO$1)),0)</f>
        <v>0</v>
      </c>
      <c r="CP12" s="6" cm="1">
        <f t="array" ref="CP12">IFERROR(CO12*(1-INDEX($D12:$D$71,CP$1)),0)</f>
        <v>0</v>
      </c>
      <c r="CQ12" s="6" cm="1">
        <f t="array" ref="CQ12">IFERROR(CP12*(1-INDEX($D12:$D$71,CQ$1)),0)</f>
        <v>0</v>
      </c>
      <c r="CR12" s="6" cm="1">
        <f t="array" ref="CR12">IFERROR(CQ12*(1-INDEX($D12:$D$71,CR$1)),0)</f>
        <v>0</v>
      </c>
      <c r="CS12" s="6" cm="1">
        <f t="array" ref="CS12">IFERROR(CR12*(1-INDEX($D12:$D$71,CS$1)),0)</f>
        <v>0</v>
      </c>
      <c r="CT12" s="6" cm="1">
        <f t="array" ref="CT12">IFERROR(CS12*(1-INDEX($D12:$D$71,CT$1)),0)</f>
        <v>0</v>
      </c>
      <c r="CU12" s="6" cm="1">
        <f t="array" ref="CU12">IFERROR(CT12*(1-INDEX($D12:$D$71,CU$1)),0)</f>
        <v>0</v>
      </c>
      <c r="CV12" s="6" cm="1">
        <f t="array" ref="CV12">IFERROR(CU12*(1-INDEX($D12:$D$71,CV$1)),0)</f>
        <v>0</v>
      </c>
      <c r="CW12" s="6" cm="1">
        <f t="array" ref="CW12">IFERROR(CV12*(1-INDEX($D12:$D$71,CW$1)),0)</f>
        <v>0</v>
      </c>
      <c r="CX12" s="6" cm="1">
        <f t="array" ref="CX12">IFERROR(CW12*(1-INDEX($D12:$D$71,CX$1)),0)</f>
        <v>0</v>
      </c>
      <c r="CY12" s="6" cm="1">
        <f t="array" ref="CY12">IFERROR(CX12*(1-INDEX($D12:$D$71,CY$1)),0)</f>
        <v>0</v>
      </c>
      <c r="CZ12" s="6" cm="1">
        <f t="array" ref="CZ12">IFERROR(CY12*(1-INDEX($D12:$D$71,CZ$1)),0)</f>
        <v>0</v>
      </c>
      <c r="DA12" s="6" cm="1">
        <f t="array" ref="DA12">IFERROR(CZ12*(1-INDEX($D12:$D$71,DA$1)),0)</f>
        <v>0</v>
      </c>
      <c r="DB12" s="6" cm="1">
        <f t="array" ref="DB12">IFERROR(DA12*(1-INDEX($D12:$D$71,DB$1)),0)</f>
        <v>0</v>
      </c>
      <c r="DC12" s="6" cm="1">
        <f t="array" ref="DC12">IFERROR(DB12*(1-INDEX($D12:$D$71,DC$1)),0)</f>
        <v>0</v>
      </c>
      <c r="DD12" s="6" cm="1">
        <f t="array" ref="DD12">IFERROR(DC12*(1-INDEX($D12:$D$71,DD$1)),0)</f>
        <v>0</v>
      </c>
      <c r="DE12" s="6" cm="1">
        <f t="array" ref="DE12">IFERROR(DD12*(1-INDEX($D12:$D$71,DE$1)),0)</f>
        <v>0</v>
      </c>
      <c r="DF12" s="6" cm="1">
        <f t="array" ref="DF12">IFERROR(DE12*(1-INDEX($D12:$D$71,DF$1)),0)</f>
        <v>0</v>
      </c>
      <c r="DG12" s="6" cm="1">
        <f t="array" ref="DG12">IFERROR(DF12*(1-INDEX($D12:$D$71,DG$1)),0)</f>
        <v>0</v>
      </c>
      <c r="DH12" s="6" cm="1">
        <f t="array" ref="DH12">IFERROR(DG12*(1-INDEX($D12:$D$71,DH$1)),0)</f>
        <v>0</v>
      </c>
      <c r="DI12" s="6" cm="1">
        <f t="array" ref="DI12">IFERROR(DH12*(1-INDEX($D12:$D$71,DI$1)),0)</f>
        <v>0</v>
      </c>
      <c r="DJ12" s="6" cm="1">
        <f t="array" ref="DJ12">IFERROR(DI12*(1-INDEX($D12:$D$71,DJ$1)),0)</f>
        <v>0</v>
      </c>
      <c r="DK12" s="6" cm="1">
        <f t="array" ref="DK12">IFERROR(DJ12*(1-INDEX($D12:$D$71,DK$1)),0)</f>
        <v>0</v>
      </c>
      <c r="DL12" s="6" cm="1">
        <f t="array" ref="DL12">IFERROR(DK12*(1-INDEX($D12:$D$71,DL$1)),0)</f>
        <v>0</v>
      </c>
      <c r="DM12" s="6" cm="1">
        <f t="array" ref="DM12">IFERROR(DL12*(1-INDEX($D12:$D$71,DM$1)),0)</f>
        <v>0</v>
      </c>
      <c r="DN12" s="6" cm="1">
        <f t="array" ref="DN12">IFERROR(DM12*(1-INDEX($D12:$D$71,DN$1)),0)</f>
        <v>0</v>
      </c>
      <c r="DO12" s="6" cm="1">
        <f t="array" ref="DO12">IFERROR(DN12*(1-INDEX($D12:$D$71,DO$1)),0)</f>
        <v>0</v>
      </c>
      <c r="DP12" s="6" cm="1">
        <f t="array" ref="DP12">IFERROR(DO12*(1-INDEX($D12:$D$71,DP$1)),0)</f>
        <v>0</v>
      </c>
      <c r="DQ12" s="6" cm="1">
        <f t="array" ref="DQ12">IFERROR(DP12*(1-INDEX($D12:$D$71,DQ$1)),0)</f>
        <v>0</v>
      </c>
      <c r="DR12" s="6" cm="1">
        <f t="array" ref="DR12">IFERROR(DQ12*(1-INDEX($D12:$D$71,DR$1)),0)</f>
        <v>0</v>
      </c>
      <c r="DS12" s="6" cm="1">
        <f t="array" ref="DS12">IFERROR(DR12*(1-INDEX($D12:$D$71,DS$1)),0)</f>
        <v>0</v>
      </c>
      <c r="DT12" s="6" cm="1">
        <f t="array" ref="DT12">IFERROR(DS12*(1-INDEX($D12:$D$71,DT$1)),0)</f>
        <v>0</v>
      </c>
      <c r="DU12" s="6" cm="1">
        <f t="array" ref="DU12">IFERROR(DT12*(1-INDEX($D12:$D$71,DU$1)),0)</f>
        <v>0</v>
      </c>
      <c r="DV12" s="6" cm="1">
        <f t="array" ref="DV12">IFERROR(DU12*(1-INDEX($D12:$D$71,DV$1)),0)</f>
        <v>0</v>
      </c>
      <c r="DW12" s="6" cm="1">
        <f t="array" ref="DW12">IFERROR(DV12*(1-INDEX($D12:$D$71,DW$1)),0)</f>
        <v>0</v>
      </c>
      <c r="DX12" s="6" cm="1">
        <f t="array" ref="DX12">IFERROR(DW12*(1-INDEX($D12:$D$71,DX$1)),0)</f>
        <v>0</v>
      </c>
      <c r="DZ12" s="24" t="s">
        <v>66</v>
      </c>
      <c r="EA12" s="24">
        <v>2.1409999999999998E-2</v>
      </c>
      <c r="EB12" s="24">
        <v>2.1999999999999999E-2</v>
      </c>
      <c r="EC12" s="24">
        <v>2.2030000000000001E-2</v>
      </c>
      <c r="ED12" s="24">
        <v>2.2589999999999999E-2</v>
      </c>
      <c r="EE12" s="24">
        <v>2.1510000000000001E-2</v>
      </c>
      <c r="EF12" s="6">
        <f t="shared" si="3"/>
        <v>2.2043333333333331E-2</v>
      </c>
      <c r="EG12" s="23">
        <f t="shared" si="4"/>
        <v>2.5419881979119374E-2</v>
      </c>
      <c r="EH12" s="23">
        <f t="shared" si="5"/>
        <v>-4.780876494023889E-2</v>
      </c>
    </row>
    <row r="13" spans="1:138" ht="18" x14ac:dyDescent="0.35">
      <c r="B13" s="20"/>
      <c r="C13" s="6">
        <v>75</v>
      </c>
      <c r="D13" s="6">
        <f t="shared" si="0"/>
        <v>2.4369999999999999E-2</v>
      </c>
      <c r="E13" s="6">
        <f>-1/2*(LN(1-D12)+LN(1-D13))</f>
        <v>2.3480890423197807E-2</v>
      </c>
      <c r="F13" s="6" cm="1">
        <f t="array" ref="F13">SUMPRODUCT($A$6^($K$1:$DT$1+1),K13:DT13,TRANSPOSE(D13:D126))</f>
        <v>0.68067547586392396</v>
      </c>
      <c r="G13" s="6" cm="1">
        <f t="array" ref="G13">SUMPRODUCT($A$6^($K$1:$DT$1),K13:DT13)</f>
        <v>10.963475328671938</v>
      </c>
      <c r="H13" s="6">
        <f t="shared" si="1"/>
        <v>10.501006106401476</v>
      </c>
      <c r="I13" s="6">
        <f t="shared" si="2"/>
        <v>10.500752715216464</v>
      </c>
      <c r="K13" s="6">
        <v>1</v>
      </c>
      <c r="L13" s="6" cm="1">
        <f t="array" ref="L13">IFERROR(K13*(1-INDEX($D13:$D$71,L$1)),0)</f>
        <v>0.97563</v>
      </c>
      <c r="M13" s="6" cm="1">
        <f t="array" ref="M13">IFERROR(L13*(1-INDEX($D13:$D$71,M$1)),0)</f>
        <v>0.9493140068</v>
      </c>
      <c r="N13" s="6" cm="1">
        <f t="array" ref="N13">IFERROR(M13*(1-INDEX($D13:$D$71,N$1)),0)</f>
        <v>0.92094533989679328</v>
      </c>
      <c r="O13" s="6" cm="1">
        <f t="array" ref="O13">IFERROR(N13*(1-INDEX($D13:$D$71,O$1)),0)</f>
        <v>0.89042828115041317</v>
      </c>
      <c r="P13" s="6" cm="1">
        <f t="array" ref="P13">IFERROR(O13*(1-INDEX($D13:$D$71,P$1)),0)</f>
        <v>0.85767536087543039</v>
      </c>
      <c r="Q13" s="6" cm="1">
        <f t="array" ref="Q13">IFERROR(P13*(1-INDEX($D13:$D$71,Q$1)),0)</f>
        <v>0.82261645104071235</v>
      </c>
      <c r="R13" s="6" cm="1">
        <f t="array" ref="R13">IFERROR(Q13*(1-INDEX($D13:$D$71,R$1)),0)</f>
        <v>0.78521208101189111</v>
      </c>
      <c r="S13" s="6" cm="1">
        <f t="array" ref="S13">IFERROR(R13*(1-INDEX($D13:$D$71,S$1)),0)</f>
        <v>0.74545941072386235</v>
      </c>
      <c r="T13" s="6" cm="1">
        <f t="array" ref="T13">IFERROR(S13*(1-INDEX($D13:$D$71,T$1)),0)</f>
        <v>0.70339562104141728</v>
      </c>
      <c r="U13" s="6" cm="1">
        <f t="array" ref="U13">IFERROR(T13*(1-INDEX($D13:$D$71,U$1)),0)</f>
        <v>0.65911217739271977</v>
      </c>
      <c r="V13" s="6" cm="1">
        <f t="array" ref="V13">IFERROR(U13*(1-INDEX($D13:$D$71,V$1)),0)</f>
        <v>0.61276560611905495</v>
      </c>
      <c r="W13" s="6" cm="1">
        <f t="array" ref="W13">IFERROR(V13*(1-INDEX($D13:$D$71,W$1)),0)</f>
        <v>0.56459610182203601</v>
      </c>
      <c r="X13" s="6" cm="1">
        <f t="array" ref="X13">IFERROR(W13*(1-INDEX($D13:$D$71,X$1)),0)</f>
        <v>0.51492481877073937</v>
      </c>
      <c r="Y13" s="6" cm="1">
        <f t="array" ref="Y13">IFERROR(X13*(1-INDEX($D13:$D$71,Y$1)),0)</f>
        <v>0.46417726146482047</v>
      </c>
      <c r="Z13" s="6" cm="1">
        <f t="array" ref="Z13">IFERROR(Y13*(1-INDEX($D13:$D$71,Z$1)),0)</f>
        <v>0.41287639052772851</v>
      </c>
      <c r="AA13" s="6" cm="1">
        <f t="array" ref="AA13">IFERROR(Z13*(1-INDEX($D13:$D$71,AA$1)),0)</f>
        <v>0.36165494551885852</v>
      </c>
      <c r="AB13" s="6" cm="1">
        <f t="array" ref="AB13">IFERROR(AA13*(1-INDEX($D13:$D$71,AB$1)),0)</f>
        <v>0.31137646947634173</v>
      </c>
      <c r="AC13" s="6" cm="1">
        <f t="array" ref="AC13">IFERROR(AB13*(1-INDEX($D13:$D$71,AC$1)),0)</f>
        <v>0.26307886529586638</v>
      </c>
      <c r="AD13" s="6" cm="1">
        <f t="array" ref="AD13">IFERROR(AC13*(1-INDEX($D13:$D$71,AD$1)),0)</f>
        <v>0.21775213066449059</v>
      </c>
      <c r="AE13" s="6" cm="1">
        <f t="array" ref="AE13">IFERROR(AD13*(1-INDEX($D13:$D$71,AE$1)),0)</f>
        <v>0.17626163968767855</v>
      </c>
      <c r="AF13" s="6" cm="1">
        <f t="array" ref="AF13">IFERROR(AE13*(1-INDEX($D13:$D$71,AF$1)),0)</f>
        <v>0.13888947176349903</v>
      </c>
      <c r="AG13" s="6" cm="1">
        <f t="array" ref="AG13">IFERROR(AF13*(1-INDEX($D13:$D$71,AG$1)),0)</f>
        <v>0.10663516973586164</v>
      </c>
      <c r="AH13" s="6" cm="1">
        <f t="array" ref="AH13">IFERROR(AG13*(1-INDEX($D13:$D$71,AH$1)),0)</f>
        <v>7.9626613945162614E-2</v>
      </c>
      <c r="AI13" s="6" cm="1">
        <f t="array" ref="AI13">IFERROR(AH13*(1-INDEX($D13:$D$71,AI$1)),0)</f>
        <v>5.7726906311824533E-2</v>
      </c>
      <c r="AJ13" s="6" cm="1">
        <f t="array" ref="AJ13">IFERROR(AI13*(1-INDEX($D13:$D$71,AJ$1)),0)</f>
        <v>4.0564697065319094E-2</v>
      </c>
      <c r="AK13" s="6" cm="1">
        <f t="array" ref="AK13">IFERROR(AJ13*(1-INDEX($D13:$D$71,AK$1)),0)</f>
        <v>2.7588050474123514E-2</v>
      </c>
      <c r="AL13" s="6" cm="1">
        <f t="array" ref="AL13">IFERROR(AK13*(1-INDEX($D13:$D$71,AL$1)),0)</f>
        <v>1.8135924580847566E-2</v>
      </c>
      <c r="AM13" s="6" cm="1">
        <f t="array" ref="AM13">IFERROR(AL13*(1-INDEX($D13:$D$71,AM$1)),0)</f>
        <v>1.1511838580774928E-2</v>
      </c>
      <c r="AN13" s="6" cm="1">
        <f t="array" ref="AN13">IFERROR(AM13*(1-INDEX($D13:$D$71,AN$1)),0)</f>
        <v>7.0500418108429119E-3</v>
      </c>
      <c r="AO13" s="6" cm="1">
        <f t="array" ref="AO13">IFERROR(AN13*(1-INDEX($D13:$D$71,AO$1)),0)</f>
        <v>4.1635666923688685E-3</v>
      </c>
      <c r="AP13" s="6" cm="1">
        <f t="array" ref="AP13">IFERROR(AO13*(1-INDEX($D13:$D$71,AP$1)),0)</f>
        <v>2.3707348746348344E-3</v>
      </c>
      <c r="AQ13" s="6" cm="1">
        <f t="array" ref="AQ13">IFERROR(AP13*(1-INDEX($D13:$D$71,AQ$1)),0)</f>
        <v>1.301659885367838E-3</v>
      </c>
      <c r="AR13" s="6" cm="1">
        <f t="array" ref="AR13">IFERROR(AQ13*(1-INDEX($D13:$D$71,AR$1)),0)</f>
        <v>6.8943717488392905E-4</v>
      </c>
      <c r="AS13" s="6" cm="1">
        <f t="array" ref="AS13">IFERROR(AR13*(1-INDEX($D13:$D$71,AS$1)),0)</f>
        <v>3.5252761250948318E-4</v>
      </c>
      <c r="AT13" s="6" cm="1">
        <f t="array" ref="AT13">IFERROR(AS13*(1-INDEX($D13:$D$71,AT$1)),0)</f>
        <v>1.7419094389318582E-4</v>
      </c>
      <c r="AU13" s="6" cm="1">
        <f t="array" ref="AU13">IFERROR(AT13*(1-INDEX($D13:$D$71,AU$1)),0)</f>
        <v>0</v>
      </c>
      <c r="AV13" s="6" cm="1">
        <f t="array" ref="AV13">IFERROR(AU13*(1-INDEX($D13:$D$71,AV$1)),0)</f>
        <v>0</v>
      </c>
      <c r="AW13" s="6" cm="1">
        <f t="array" ref="AW13">IFERROR(AV13*(1-INDEX($D13:$D$71,AW$1)),0)</f>
        <v>0</v>
      </c>
      <c r="AX13" s="6" cm="1">
        <f t="array" ref="AX13">IFERROR(AW13*(1-INDEX($D13:$D$71,AX$1)),0)</f>
        <v>0</v>
      </c>
      <c r="AY13" s="6" cm="1">
        <f t="array" ref="AY13">IFERROR(AX13*(1-INDEX($D13:$D$71,AY$1)),0)</f>
        <v>0</v>
      </c>
      <c r="AZ13" s="6" cm="1">
        <f t="array" ref="AZ13">IFERROR(AY13*(1-INDEX($D13:$D$71,AZ$1)),0)</f>
        <v>0</v>
      </c>
      <c r="BA13" s="6" cm="1">
        <f t="array" ref="BA13">IFERROR(AZ13*(1-INDEX($D13:$D$71,BA$1)),0)</f>
        <v>0</v>
      </c>
      <c r="BB13" s="6" cm="1">
        <f t="array" ref="BB13">IFERROR(BA13*(1-INDEX($D13:$D$71,BB$1)),0)</f>
        <v>0</v>
      </c>
      <c r="BC13" s="6" cm="1">
        <f t="array" ref="BC13">IFERROR(BB13*(1-INDEX($D13:$D$71,BC$1)),0)</f>
        <v>0</v>
      </c>
      <c r="BD13" s="6" cm="1">
        <f t="array" ref="BD13">IFERROR(BC13*(1-INDEX($D13:$D$71,BD$1)),0)</f>
        <v>0</v>
      </c>
      <c r="BE13" s="6" cm="1">
        <f t="array" ref="BE13">IFERROR(BD13*(1-INDEX($D13:$D$71,BE$1)),0)</f>
        <v>0</v>
      </c>
      <c r="BF13" s="6" cm="1">
        <f t="array" ref="BF13">IFERROR(BE13*(1-INDEX($D13:$D$71,BF$1)),0)</f>
        <v>0</v>
      </c>
      <c r="BG13" s="6" cm="1">
        <f t="array" ref="BG13">IFERROR(BF13*(1-INDEX($D13:$D$71,BG$1)),0)</f>
        <v>0</v>
      </c>
      <c r="BH13" s="6" cm="1">
        <f t="array" ref="BH13">IFERROR(BG13*(1-INDEX($D13:$D$71,BH$1)),0)</f>
        <v>0</v>
      </c>
      <c r="BI13" s="6" cm="1">
        <f t="array" ref="BI13">IFERROR(BH13*(1-INDEX($D13:$D$71,BI$1)),0)</f>
        <v>0</v>
      </c>
      <c r="BJ13" s="6" cm="1">
        <f t="array" ref="BJ13">IFERROR(BI13*(1-INDEX($D13:$D$71,BJ$1)),0)</f>
        <v>0</v>
      </c>
      <c r="BK13" s="6" cm="1">
        <f t="array" ref="BK13">IFERROR(BJ13*(1-INDEX($D13:$D$71,BK$1)),0)</f>
        <v>0</v>
      </c>
      <c r="BL13" s="6" cm="1">
        <f t="array" ref="BL13">IFERROR(BK13*(1-INDEX($D13:$D$71,BL$1)),0)</f>
        <v>0</v>
      </c>
      <c r="BM13" s="6" cm="1">
        <f t="array" ref="BM13">IFERROR(BL13*(1-INDEX($D13:$D$71,BM$1)),0)</f>
        <v>0</v>
      </c>
      <c r="BN13" s="6" cm="1">
        <f t="array" ref="BN13">IFERROR(BM13*(1-INDEX($D13:$D$71,BN$1)),0)</f>
        <v>0</v>
      </c>
      <c r="BO13" s="6" cm="1">
        <f t="array" ref="BO13">IFERROR(BN13*(1-INDEX($D13:$D$71,BO$1)),0)</f>
        <v>0</v>
      </c>
      <c r="BP13" s="6" cm="1">
        <f t="array" ref="BP13">IFERROR(BO13*(1-INDEX($D13:$D$71,BP$1)),0)</f>
        <v>0</v>
      </c>
      <c r="BQ13" s="6" cm="1">
        <f t="array" ref="BQ13">IFERROR(BP13*(1-INDEX($D13:$D$71,BQ$1)),0)</f>
        <v>0</v>
      </c>
      <c r="BR13" s="6" cm="1">
        <f t="array" ref="BR13">IFERROR(BQ13*(1-INDEX($D13:$D$71,BR$1)),0)</f>
        <v>0</v>
      </c>
      <c r="BS13" s="6" cm="1">
        <f t="array" ref="BS13">IFERROR(BR13*(1-INDEX($D13:$D$71,BS$1)),0)</f>
        <v>0</v>
      </c>
      <c r="BT13" s="6" cm="1">
        <f t="array" ref="BT13">IFERROR(BS13*(1-INDEX($D13:$D$71,BT$1)),0)</f>
        <v>0</v>
      </c>
      <c r="BU13" s="6" cm="1">
        <f t="array" ref="BU13">IFERROR(BT13*(1-INDEX($D13:$D$71,BU$1)),0)</f>
        <v>0</v>
      </c>
      <c r="BV13" s="6" cm="1">
        <f t="array" ref="BV13">IFERROR(BU13*(1-INDEX($D13:$D$71,BV$1)),0)</f>
        <v>0</v>
      </c>
      <c r="BW13" s="6" cm="1">
        <f t="array" ref="BW13">IFERROR(BV13*(1-INDEX($D13:$D$71,BW$1)),0)</f>
        <v>0</v>
      </c>
      <c r="BX13" s="6" cm="1">
        <f t="array" ref="BX13">IFERROR(BW13*(1-INDEX($D13:$D$71,BX$1)),0)</f>
        <v>0</v>
      </c>
      <c r="BY13" s="6" cm="1">
        <f t="array" ref="BY13">IFERROR(BX13*(1-INDEX($D13:$D$71,BY$1)),0)</f>
        <v>0</v>
      </c>
      <c r="BZ13" s="6" cm="1">
        <f t="array" ref="BZ13">IFERROR(BY13*(1-INDEX($D13:$D$71,BZ$1)),0)</f>
        <v>0</v>
      </c>
      <c r="CA13" s="6" cm="1">
        <f t="array" ref="CA13">IFERROR(BZ13*(1-INDEX($D13:$D$71,CA$1)),0)</f>
        <v>0</v>
      </c>
      <c r="CB13" s="6" cm="1">
        <f t="array" ref="CB13">IFERROR(CA13*(1-INDEX($D13:$D$71,CB$1)),0)</f>
        <v>0</v>
      </c>
      <c r="CC13" s="6" cm="1">
        <f t="array" ref="CC13">IFERROR(CB13*(1-INDEX($D13:$D$71,CC$1)),0)</f>
        <v>0</v>
      </c>
      <c r="CD13" s="6" cm="1">
        <f t="array" ref="CD13">IFERROR(CC13*(1-INDEX($D13:$D$71,CD$1)),0)</f>
        <v>0</v>
      </c>
      <c r="CE13" s="6" cm="1">
        <f t="array" ref="CE13">IFERROR(CD13*(1-INDEX($D13:$D$71,CE$1)),0)</f>
        <v>0</v>
      </c>
      <c r="CF13" s="6" cm="1">
        <f t="array" ref="CF13">IFERROR(CE13*(1-INDEX($D13:$D$71,CF$1)),0)</f>
        <v>0</v>
      </c>
      <c r="CG13" s="6" cm="1">
        <f t="array" ref="CG13">IFERROR(CF13*(1-INDEX($D13:$D$71,CG$1)),0)</f>
        <v>0</v>
      </c>
      <c r="CH13" s="6" cm="1">
        <f t="array" ref="CH13">IFERROR(CG13*(1-INDEX($D13:$D$71,CH$1)),0)</f>
        <v>0</v>
      </c>
      <c r="CI13" s="6" cm="1">
        <f t="array" ref="CI13">IFERROR(CH13*(1-INDEX($D13:$D$71,CI$1)),0)</f>
        <v>0</v>
      </c>
      <c r="CJ13" s="6" cm="1">
        <f t="array" ref="CJ13">IFERROR(CI13*(1-INDEX($D13:$D$71,CJ$1)),0)</f>
        <v>0</v>
      </c>
      <c r="CK13" s="6" cm="1">
        <f t="array" ref="CK13">IFERROR(CJ13*(1-INDEX($D13:$D$71,CK$1)),0)</f>
        <v>0</v>
      </c>
      <c r="CL13" s="6" cm="1">
        <f t="array" ref="CL13">IFERROR(CK13*(1-INDEX($D13:$D$71,CL$1)),0)</f>
        <v>0</v>
      </c>
      <c r="CM13" s="6" cm="1">
        <f t="array" ref="CM13">IFERROR(CL13*(1-INDEX($D13:$D$71,CM$1)),0)</f>
        <v>0</v>
      </c>
      <c r="CN13" s="6" cm="1">
        <f t="array" ref="CN13">IFERROR(CM13*(1-INDEX($D13:$D$71,CN$1)),0)</f>
        <v>0</v>
      </c>
      <c r="CO13" s="6" cm="1">
        <f t="array" ref="CO13">IFERROR(CN13*(1-INDEX($D13:$D$71,CO$1)),0)</f>
        <v>0</v>
      </c>
      <c r="CP13" s="6" cm="1">
        <f t="array" ref="CP13">IFERROR(CO13*(1-INDEX($D13:$D$71,CP$1)),0)</f>
        <v>0</v>
      </c>
      <c r="CQ13" s="6" cm="1">
        <f t="array" ref="CQ13">IFERROR(CP13*(1-INDEX($D13:$D$71,CQ$1)),0)</f>
        <v>0</v>
      </c>
      <c r="CR13" s="6" cm="1">
        <f t="array" ref="CR13">IFERROR(CQ13*(1-INDEX($D13:$D$71,CR$1)),0)</f>
        <v>0</v>
      </c>
      <c r="CS13" s="6" cm="1">
        <f t="array" ref="CS13">IFERROR(CR13*(1-INDEX($D13:$D$71,CS$1)),0)</f>
        <v>0</v>
      </c>
      <c r="CT13" s="6" cm="1">
        <f t="array" ref="CT13">IFERROR(CS13*(1-INDEX($D13:$D$71,CT$1)),0)</f>
        <v>0</v>
      </c>
      <c r="CU13" s="6" cm="1">
        <f t="array" ref="CU13">IFERROR(CT13*(1-INDEX($D13:$D$71,CU$1)),0)</f>
        <v>0</v>
      </c>
      <c r="CV13" s="6" cm="1">
        <f t="array" ref="CV13">IFERROR(CU13*(1-INDEX($D13:$D$71,CV$1)),0)</f>
        <v>0</v>
      </c>
      <c r="CW13" s="6" cm="1">
        <f t="array" ref="CW13">IFERROR(CV13*(1-INDEX($D13:$D$71,CW$1)),0)</f>
        <v>0</v>
      </c>
      <c r="CX13" s="6" cm="1">
        <f t="array" ref="CX13">IFERROR(CW13*(1-INDEX($D13:$D$71,CX$1)),0)</f>
        <v>0</v>
      </c>
      <c r="CY13" s="6" cm="1">
        <f t="array" ref="CY13">IFERROR(CX13*(1-INDEX($D13:$D$71,CY$1)),0)</f>
        <v>0</v>
      </c>
      <c r="CZ13" s="6" cm="1">
        <f t="array" ref="CZ13">IFERROR(CY13*(1-INDEX($D13:$D$71,CZ$1)),0)</f>
        <v>0</v>
      </c>
      <c r="DA13" s="6" cm="1">
        <f t="array" ref="DA13">IFERROR(CZ13*(1-INDEX($D13:$D$71,DA$1)),0)</f>
        <v>0</v>
      </c>
      <c r="DB13" s="6" cm="1">
        <f t="array" ref="DB13">IFERROR(DA13*(1-INDEX($D13:$D$71,DB$1)),0)</f>
        <v>0</v>
      </c>
      <c r="DC13" s="6" cm="1">
        <f t="array" ref="DC13">IFERROR(DB13*(1-INDEX($D13:$D$71,DC$1)),0)</f>
        <v>0</v>
      </c>
      <c r="DD13" s="6" cm="1">
        <f t="array" ref="DD13">IFERROR(DC13*(1-INDEX($D13:$D$71,DD$1)),0)</f>
        <v>0</v>
      </c>
      <c r="DE13" s="6" cm="1">
        <f t="array" ref="DE13">IFERROR(DD13*(1-INDEX($D13:$D$71,DE$1)),0)</f>
        <v>0</v>
      </c>
      <c r="DF13" s="6" cm="1">
        <f t="array" ref="DF13">IFERROR(DE13*(1-INDEX($D13:$D$71,DF$1)),0)</f>
        <v>0</v>
      </c>
      <c r="DG13" s="6" cm="1">
        <f t="array" ref="DG13">IFERROR(DF13*(1-INDEX($D13:$D$71,DG$1)),0)</f>
        <v>0</v>
      </c>
      <c r="DH13" s="6" cm="1">
        <f t="array" ref="DH13">IFERROR(DG13*(1-INDEX($D13:$D$71,DH$1)),0)</f>
        <v>0</v>
      </c>
      <c r="DI13" s="6" cm="1">
        <f t="array" ref="DI13">IFERROR(DH13*(1-INDEX($D13:$D$71,DI$1)),0)</f>
        <v>0</v>
      </c>
      <c r="DJ13" s="6" cm="1">
        <f t="array" ref="DJ13">IFERROR(DI13*(1-INDEX($D13:$D$71,DJ$1)),0)</f>
        <v>0</v>
      </c>
      <c r="DK13" s="6" cm="1">
        <f t="array" ref="DK13">IFERROR(DJ13*(1-INDEX($D13:$D$71,DK$1)),0)</f>
        <v>0</v>
      </c>
      <c r="DL13" s="6" cm="1">
        <f t="array" ref="DL13">IFERROR(DK13*(1-INDEX($D13:$D$71,DL$1)),0)</f>
        <v>0</v>
      </c>
      <c r="DM13" s="6" cm="1">
        <f t="array" ref="DM13">IFERROR(DL13*(1-INDEX($D13:$D$71,DM$1)),0)</f>
        <v>0</v>
      </c>
      <c r="DN13" s="6" cm="1">
        <f t="array" ref="DN13">IFERROR(DM13*(1-INDEX($D13:$D$71,DN$1)),0)</f>
        <v>0</v>
      </c>
      <c r="DO13" s="6" cm="1">
        <f t="array" ref="DO13">IFERROR(DN13*(1-INDEX($D13:$D$71,DO$1)),0)</f>
        <v>0</v>
      </c>
      <c r="DP13" s="6" cm="1">
        <f t="array" ref="DP13">IFERROR(DO13*(1-INDEX($D13:$D$71,DP$1)),0)</f>
        <v>0</v>
      </c>
      <c r="DQ13" s="6" cm="1">
        <f t="array" ref="DQ13">IFERROR(DP13*(1-INDEX($D13:$D$71,DQ$1)),0)</f>
        <v>0</v>
      </c>
      <c r="DR13" s="6" cm="1">
        <f t="array" ref="DR13">IFERROR(DQ13*(1-INDEX($D13:$D$71,DR$1)),0)</f>
        <v>0</v>
      </c>
      <c r="DS13" s="6" cm="1">
        <f t="array" ref="DS13">IFERROR(DR13*(1-INDEX($D13:$D$71,DS$1)),0)</f>
        <v>0</v>
      </c>
      <c r="DT13" s="6" cm="1">
        <f t="array" ref="DT13">IFERROR(DS13*(1-INDEX($D13:$D$71,DT$1)),0)</f>
        <v>0</v>
      </c>
      <c r="DU13" s="6" cm="1">
        <f t="array" ref="DU13">IFERROR(DT13*(1-INDEX($D13:$D$71,DU$1)),0)</f>
        <v>0</v>
      </c>
      <c r="DV13" s="6" cm="1">
        <f t="array" ref="DV13">IFERROR(DU13*(1-INDEX($D13:$D$71,DV$1)),0)</f>
        <v>0</v>
      </c>
      <c r="DW13" s="6" cm="1">
        <f t="array" ref="DW13">IFERROR(DV13*(1-INDEX($D13:$D$71,DW$1)),0)</f>
        <v>0</v>
      </c>
      <c r="DX13" s="6" cm="1">
        <f t="array" ref="DX13">IFERROR(DW13*(1-INDEX($D13:$D$71,DX$1)),0)</f>
        <v>0</v>
      </c>
      <c r="DZ13" s="24" t="s">
        <v>67</v>
      </c>
      <c r="EA13" s="24">
        <v>2.3709999999999998E-2</v>
      </c>
      <c r="EB13" s="24">
        <v>2.435E-2</v>
      </c>
      <c r="EC13" s="24">
        <v>2.4330000000000001E-2</v>
      </c>
      <c r="ED13" s="24">
        <v>2.5000000000000001E-2</v>
      </c>
      <c r="EE13" s="24">
        <v>2.3779999999999999E-2</v>
      </c>
      <c r="EF13" s="6">
        <f t="shared" si="3"/>
        <v>2.4369999999999999E-2</v>
      </c>
      <c r="EG13" s="23">
        <f t="shared" si="4"/>
        <v>2.7538018906699602E-2</v>
      </c>
      <c r="EH13" s="23">
        <f t="shared" si="5"/>
        <v>-4.8800000000000066E-2</v>
      </c>
    </row>
    <row r="14" spans="1:138" ht="18" x14ac:dyDescent="0.35">
      <c r="A14" t="s">
        <v>68</v>
      </c>
      <c r="B14" s="20"/>
      <c r="C14" s="6">
        <v>76</v>
      </c>
      <c r="D14" s="6">
        <f t="shared" si="0"/>
        <v>2.6973333333333332E-2</v>
      </c>
      <c r="E14" s="6">
        <f t="shared" ref="E14:E71" si="7">-1/2*(LN(1-D13)+LN(1-D14))</f>
        <v>2.6007826665612653E-2</v>
      </c>
      <c r="F14" s="6" cm="1">
        <f t="array" ref="F14">SUMPRODUCT($A$6^($K$1:$DT$1+1),K14:DT14,TRANSPOSE(D14:D127))</f>
        <v>0.69362949083140291</v>
      </c>
      <c r="G14" s="6" cm="1">
        <f t="array" ref="G14">SUMPRODUCT($A$6^($K$1:$DT$1),K14:DT14)</f>
        <v>10.518720814788491</v>
      </c>
      <c r="H14" s="6">
        <f t="shared" si="1"/>
        <v>10.0562194337914</v>
      </c>
      <c r="I14" s="6">
        <f t="shared" si="2"/>
        <v>10.055789085660178</v>
      </c>
      <c r="K14" s="6">
        <v>1</v>
      </c>
      <c r="L14" s="6" cm="1">
        <f t="array" ref="L14">IFERROR(K14*(1-INDEX($D14:$D$71,L$1)),0)</f>
        <v>0.97302666666666671</v>
      </c>
      <c r="M14" s="6" cm="1">
        <f t="array" ref="M14">IFERROR(L14*(1-INDEX($D14:$D$71,M$1)),0)</f>
        <v>0.94394938644444448</v>
      </c>
      <c r="N14" s="6" cm="1">
        <f t="array" ref="N14">IFERROR(M14*(1-INDEX($D14:$D$71,N$1)),0)</f>
        <v>0.91267005027563042</v>
      </c>
      <c r="O14" s="6" cm="1">
        <f t="array" ref="O14">IFERROR(N14*(1-INDEX($D14:$D$71,O$1)),0)</f>
        <v>0.87909900359299176</v>
      </c>
      <c r="P14" s="6" cm="1">
        <f t="array" ref="P14">IFERROR(O14*(1-INDEX($D14:$D$71,P$1)),0)</f>
        <v>0.84316436665612227</v>
      </c>
      <c r="Q14" s="6" cm="1">
        <f t="array" ref="Q14">IFERROR(P14*(1-INDEX($D14:$D$71,Q$1)),0)</f>
        <v>0.80482568290426837</v>
      </c>
      <c r="R14" s="6" cm="1">
        <f t="array" ref="R14">IFERROR(Q14*(1-INDEX($D14:$D$71,R$1)),0)</f>
        <v>0.76408004133110152</v>
      </c>
      <c r="S14" s="6" cm="1">
        <f t="array" ref="S14">IFERROR(R14*(1-INDEX($D14:$D$71,S$1)),0)</f>
        <v>0.72096555153225861</v>
      </c>
      <c r="T14" s="6" cm="1">
        <f t="array" ref="T14">IFERROR(S14*(1-INDEX($D14:$D$71,T$1)),0)</f>
        <v>0.67557596362629269</v>
      </c>
      <c r="U14" s="6" cm="1">
        <f t="array" ref="U14">IFERROR(T14*(1-INDEX($D14:$D$71,U$1)),0)</f>
        <v>0.62807171378397053</v>
      </c>
      <c r="V14" s="6" cm="1">
        <f t="array" ref="V14">IFERROR(U14*(1-INDEX($D14:$D$71,V$1)),0)</f>
        <v>0.5786989963634126</v>
      </c>
      <c r="W14" s="6" cm="1">
        <f t="array" ref="W14">IFERROR(V14*(1-INDEX($D14:$D$71,W$1)),0)</f>
        <v>0.52778698766001408</v>
      </c>
      <c r="X14" s="6" cm="1">
        <f t="array" ref="X14">IFERROR(W14*(1-INDEX($D14:$D$71,X$1)),0)</f>
        <v>0.47577182073616087</v>
      </c>
      <c r="Y14" s="6" cm="1">
        <f t="array" ref="Y14">IFERROR(X14*(1-INDEX($D14:$D$71,Y$1)),0)</f>
        <v>0.42318951910840041</v>
      </c>
      <c r="Z14" s="6" cm="1">
        <f t="array" ref="Z14">IFERROR(Y14*(1-INDEX($D14:$D$71,Z$1)),0)</f>
        <v>0.37068862736781227</v>
      </c>
      <c r="AA14" s="6" cm="1">
        <f t="array" ref="AA14">IFERROR(Z14*(1-INDEX($D14:$D$71,AA$1)),0)</f>
        <v>0.31915425876238107</v>
      </c>
      <c r="AB14" s="6" cm="1">
        <f t="array" ref="AB14">IFERROR(AA14*(1-INDEX($D14:$D$71,AB$1)),0)</f>
        <v>0.26965024168574814</v>
      </c>
      <c r="AC14" s="6" cm="1">
        <f t="array" ref="AC14">IFERROR(AB14*(1-INDEX($D14:$D$71,AC$1)),0)</f>
        <v>0.22319130271157164</v>
      </c>
      <c r="AD14" s="6" cm="1">
        <f t="array" ref="AD14">IFERROR(AC14*(1-INDEX($D14:$D$71,AD$1)),0)</f>
        <v>0.18066443189290876</v>
      </c>
      <c r="AE14" s="6" cm="1">
        <f t="array" ref="AE14">IFERROR(AD14*(1-INDEX($D14:$D$71,AE$1)),0)</f>
        <v>0.14235875461342828</v>
      </c>
      <c r="AF14" s="6" cm="1">
        <f t="array" ref="AF14">IFERROR(AE14*(1-INDEX($D14:$D$71,AF$1)),0)</f>
        <v>0.10929878102955183</v>
      </c>
      <c r="AG14" s="6" cm="1">
        <f t="array" ref="AG14">IFERROR(AF14*(1-INDEX($D14:$D$71,AG$1)),0)</f>
        <v>8.1615585770386953E-2</v>
      </c>
      <c r="AH14" s="6" cm="1">
        <f t="array" ref="AH14">IFERROR(AG14*(1-INDEX($D14:$D$71,AH$1)),0)</f>
        <v>5.916885121595742E-2</v>
      </c>
      <c r="AI14" s="6" cm="1">
        <f t="array" ref="AI14">IFERROR(AH14*(1-INDEX($D14:$D$71,AI$1)),0)</f>
        <v>4.1577951749453272E-2</v>
      </c>
      <c r="AJ14" s="6" cm="1">
        <f t="array" ref="AJ14">IFERROR(AI14*(1-INDEX($D14:$D$71,AJ$1)),0)</f>
        <v>2.8277164984803167E-2</v>
      </c>
      <c r="AK14" s="6" cm="1">
        <f t="array" ref="AK14">IFERROR(AJ14*(1-INDEX($D14:$D$71,AK$1)),0)</f>
        <v>1.8588936974926525E-2</v>
      </c>
      <c r="AL14" s="6" cm="1">
        <f t="array" ref="AL14">IFERROR(AK14*(1-INDEX($D14:$D$71,AL$1)),0)</f>
        <v>1.1799389707957861E-2</v>
      </c>
      <c r="AM14" s="6" cm="1">
        <f t="array" ref="AM14">IFERROR(AL14*(1-INDEX($D14:$D$71,AM$1)),0)</f>
        <v>7.2261429136485263E-3</v>
      </c>
      <c r="AN14" s="6" cm="1">
        <f t="array" ref="AN14">IFERROR(AM14*(1-INDEX($D14:$D$71,AN$1)),0)</f>
        <v>4.2675673076564558E-3</v>
      </c>
      <c r="AO14" s="6" cm="1">
        <f t="array" ref="AO14">IFERROR(AN14*(1-INDEX($D14:$D$71,AO$1)),0)</f>
        <v>2.4299528249795864E-3</v>
      </c>
      <c r="AP14" s="6" cm="1">
        <f t="array" ref="AP14">IFERROR(AO14*(1-INDEX($D14:$D$71,AP$1)),0)</f>
        <v>1.334173698397792E-3</v>
      </c>
      <c r="AQ14" s="6" cm="1">
        <f t="array" ref="AQ14">IFERROR(AP14*(1-INDEX($D14:$D$71,AQ$1)),0)</f>
        <v>7.0665844109337448E-4</v>
      </c>
      <c r="AR14" s="6" cm="1">
        <f t="array" ref="AR14">IFERROR(AQ14*(1-INDEX($D14:$D$71,AR$1)),0)</f>
        <v>3.6133330515613824E-4</v>
      </c>
      <c r="AS14" s="6" cm="1">
        <f t="array" ref="AS14">IFERROR(AR14*(1-INDEX($D14:$D$71,AS$1)),0)</f>
        <v>1.7854201274375103E-4</v>
      </c>
      <c r="AT14" s="6" cm="1">
        <f t="array" ref="AT14">IFERROR(AS14*(1-INDEX($D14:$D$71,AT$1)),0)</f>
        <v>0</v>
      </c>
      <c r="AU14" s="6" cm="1">
        <f t="array" ref="AU14">IFERROR(AT14*(1-INDEX($D14:$D$71,AU$1)),0)</f>
        <v>0</v>
      </c>
      <c r="AV14" s="6" cm="1">
        <f t="array" ref="AV14">IFERROR(AU14*(1-INDEX($D14:$D$71,AV$1)),0)</f>
        <v>0</v>
      </c>
      <c r="AW14" s="6" cm="1">
        <f t="array" ref="AW14">IFERROR(AV14*(1-INDEX($D14:$D$71,AW$1)),0)</f>
        <v>0</v>
      </c>
      <c r="AX14" s="6" cm="1">
        <f t="array" ref="AX14">IFERROR(AW14*(1-INDEX($D14:$D$71,AX$1)),0)</f>
        <v>0</v>
      </c>
      <c r="AY14" s="6" cm="1">
        <f t="array" ref="AY14">IFERROR(AX14*(1-INDEX($D14:$D$71,AY$1)),0)</f>
        <v>0</v>
      </c>
      <c r="AZ14" s="6" cm="1">
        <f t="array" ref="AZ14">IFERROR(AY14*(1-INDEX($D14:$D$71,AZ$1)),0)</f>
        <v>0</v>
      </c>
      <c r="BA14" s="6" cm="1">
        <f t="array" ref="BA14">IFERROR(AZ14*(1-INDEX($D14:$D$71,BA$1)),0)</f>
        <v>0</v>
      </c>
      <c r="BB14" s="6" cm="1">
        <f t="array" ref="BB14">IFERROR(BA14*(1-INDEX($D14:$D$71,BB$1)),0)</f>
        <v>0</v>
      </c>
      <c r="BC14" s="6" cm="1">
        <f t="array" ref="BC14">IFERROR(BB14*(1-INDEX($D14:$D$71,BC$1)),0)</f>
        <v>0</v>
      </c>
      <c r="BD14" s="6" cm="1">
        <f t="array" ref="BD14">IFERROR(BC14*(1-INDEX($D14:$D$71,BD$1)),0)</f>
        <v>0</v>
      </c>
      <c r="BE14" s="6" cm="1">
        <f t="array" ref="BE14">IFERROR(BD14*(1-INDEX($D14:$D$71,BE$1)),0)</f>
        <v>0</v>
      </c>
      <c r="BF14" s="6" cm="1">
        <f t="array" ref="BF14">IFERROR(BE14*(1-INDEX($D14:$D$71,BF$1)),0)</f>
        <v>0</v>
      </c>
      <c r="BG14" s="6" cm="1">
        <f t="array" ref="BG14">IFERROR(BF14*(1-INDEX($D14:$D$71,BG$1)),0)</f>
        <v>0</v>
      </c>
      <c r="BH14" s="6" cm="1">
        <f t="array" ref="BH14">IFERROR(BG14*(1-INDEX($D14:$D$71,BH$1)),0)</f>
        <v>0</v>
      </c>
      <c r="BI14" s="6" cm="1">
        <f t="array" ref="BI14">IFERROR(BH14*(1-INDEX($D14:$D$71,BI$1)),0)</f>
        <v>0</v>
      </c>
      <c r="BJ14" s="6" cm="1">
        <f t="array" ref="BJ14">IFERROR(BI14*(1-INDEX($D14:$D$71,BJ$1)),0)</f>
        <v>0</v>
      </c>
      <c r="BK14" s="6" cm="1">
        <f t="array" ref="BK14">IFERROR(BJ14*(1-INDEX($D14:$D$71,BK$1)),0)</f>
        <v>0</v>
      </c>
      <c r="BL14" s="6" cm="1">
        <f t="array" ref="BL14">IFERROR(BK14*(1-INDEX($D14:$D$71,BL$1)),0)</f>
        <v>0</v>
      </c>
      <c r="BM14" s="6" cm="1">
        <f t="array" ref="BM14">IFERROR(BL14*(1-INDEX($D14:$D$71,BM$1)),0)</f>
        <v>0</v>
      </c>
      <c r="BN14" s="6" cm="1">
        <f t="array" ref="BN14">IFERROR(BM14*(1-INDEX($D14:$D$71,BN$1)),0)</f>
        <v>0</v>
      </c>
      <c r="BO14" s="6" cm="1">
        <f t="array" ref="BO14">IFERROR(BN14*(1-INDEX($D14:$D$71,BO$1)),0)</f>
        <v>0</v>
      </c>
      <c r="BP14" s="6" cm="1">
        <f t="array" ref="BP14">IFERROR(BO14*(1-INDEX($D14:$D$71,BP$1)),0)</f>
        <v>0</v>
      </c>
      <c r="BQ14" s="6" cm="1">
        <f t="array" ref="BQ14">IFERROR(BP14*(1-INDEX($D14:$D$71,BQ$1)),0)</f>
        <v>0</v>
      </c>
      <c r="BR14" s="6" cm="1">
        <f t="array" ref="BR14">IFERROR(BQ14*(1-INDEX($D14:$D$71,BR$1)),0)</f>
        <v>0</v>
      </c>
      <c r="BS14" s="6" cm="1">
        <f t="array" ref="BS14">IFERROR(BR14*(1-INDEX($D14:$D$71,BS$1)),0)</f>
        <v>0</v>
      </c>
      <c r="BT14" s="6" cm="1">
        <f t="array" ref="BT14">IFERROR(BS14*(1-INDEX($D14:$D$71,BT$1)),0)</f>
        <v>0</v>
      </c>
      <c r="BU14" s="6" cm="1">
        <f t="array" ref="BU14">IFERROR(BT14*(1-INDEX($D14:$D$71,BU$1)),0)</f>
        <v>0</v>
      </c>
      <c r="BV14" s="6" cm="1">
        <f t="array" ref="BV14">IFERROR(BU14*(1-INDEX($D14:$D$71,BV$1)),0)</f>
        <v>0</v>
      </c>
      <c r="BW14" s="6" cm="1">
        <f t="array" ref="BW14">IFERROR(BV14*(1-INDEX($D14:$D$71,BW$1)),0)</f>
        <v>0</v>
      </c>
      <c r="BX14" s="6" cm="1">
        <f t="array" ref="BX14">IFERROR(BW14*(1-INDEX($D14:$D$71,BX$1)),0)</f>
        <v>0</v>
      </c>
      <c r="BY14" s="6" cm="1">
        <f t="array" ref="BY14">IFERROR(BX14*(1-INDEX($D14:$D$71,BY$1)),0)</f>
        <v>0</v>
      </c>
      <c r="BZ14" s="6" cm="1">
        <f t="array" ref="BZ14">IFERROR(BY14*(1-INDEX($D14:$D$71,BZ$1)),0)</f>
        <v>0</v>
      </c>
      <c r="CA14" s="6" cm="1">
        <f t="array" ref="CA14">IFERROR(BZ14*(1-INDEX($D14:$D$71,CA$1)),0)</f>
        <v>0</v>
      </c>
      <c r="CB14" s="6" cm="1">
        <f t="array" ref="CB14">IFERROR(CA14*(1-INDEX($D14:$D$71,CB$1)),0)</f>
        <v>0</v>
      </c>
      <c r="CC14" s="6" cm="1">
        <f t="array" ref="CC14">IFERROR(CB14*(1-INDEX($D14:$D$71,CC$1)),0)</f>
        <v>0</v>
      </c>
      <c r="CD14" s="6" cm="1">
        <f t="array" ref="CD14">IFERROR(CC14*(1-INDEX($D14:$D$71,CD$1)),0)</f>
        <v>0</v>
      </c>
      <c r="CE14" s="6" cm="1">
        <f t="array" ref="CE14">IFERROR(CD14*(1-INDEX($D14:$D$71,CE$1)),0)</f>
        <v>0</v>
      </c>
      <c r="CF14" s="6" cm="1">
        <f t="array" ref="CF14">IFERROR(CE14*(1-INDEX($D14:$D$71,CF$1)),0)</f>
        <v>0</v>
      </c>
      <c r="CG14" s="6" cm="1">
        <f t="array" ref="CG14">IFERROR(CF14*(1-INDEX($D14:$D$71,CG$1)),0)</f>
        <v>0</v>
      </c>
      <c r="CH14" s="6" cm="1">
        <f t="array" ref="CH14">IFERROR(CG14*(1-INDEX($D14:$D$71,CH$1)),0)</f>
        <v>0</v>
      </c>
      <c r="CI14" s="6" cm="1">
        <f t="array" ref="CI14">IFERROR(CH14*(1-INDEX($D14:$D$71,CI$1)),0)</f>
        <v>0</v>
      </c>
      <c r="CJ14" s="6" cm="1">
        <f t="array" ref="CJ14">IFERROR(CI14*(1-INDEX($D14:$D$71,CJ$1)),0)</f>
        <v>0</v>
      </c>
      <c r="CK14" s="6" cm="1">
        <f t="array" ref="CK14">IFERROR(CJ14*(1-INDEX($D14:$D$71,CK$1)),0)</f>
        <v>0</v>
      </c>
      <c r="CL14" s="6" cm="1">
        <f t="array" ref="CL14">IFERROR(CK14*(1-INDEX($D14:$D$71,CL$1)),0)</f>
        <v>0</v>
      </c>
      <c r="CM14" s="6" cm="1">
        <f t="array" ref="CM14">IFERROR(CL14*(1-INDEX($D14:$D$71,CM$1)),0)</f>
        <v>0</v>
      </c>
      <c r="CN14" s="6" cm="1">
        <f t="array" ref="CN14">IFERROR(CM14*(1-INDEX($D14:$D$71,CN$1)),0)</f>
        <v>0</v>
      </c>
      <c r="CO14" s="6" cm="1">
        <f t="array" ref="CO14">IFERROR(CN14*(1-INDEX($D14:$D$71,CO$1)),0)</f>
        <v>0</v>
      </c>
      <c r="CP14" s="6" cm="1">
        <f t="array" ref="CP14">IFERROR(CO14*(1-INDEX($D14:$D$71,CP$1)),0)</f>
        <v>0</v>
      </c>
      <c r="CQ14" s="6" cm="1">
        <f t="array" ref="CQ14">IFERROR(CP14*(1-INDEX($D14:$D$71,CQ$1)),0)</f>
        <v>0</v>
      </c>
      <c r="CR14" s="6" cm="1">
        <f t="array" ref="CR14">IFERROR(CQ14*(1-INDEX($D14:$D$71,CR$1)),0)</f>
        <v>0</v>
      </c>
      <c r="CS14" s="6" cm="1">
        <f t="array" ref="CS14">IFERROR(CR14*(1-INDEX($D14:$D$71,CS$1)),0)</f>
        <v>0</v>
      </c>
      <c r="CT14" s="6" cm="1">
        <f t="array" ref="CT14">IFERROR(CS14*(1-INDEX($D14:$D$71,CT$1)),0)</f>
        <v>0</v>
      </c>
      <c r="CU14" s="6" cm="1">
        <f t="array" ref="CU14">IFERROR(CT14*(1-INDEX($D14:$D$71,CU$1)),0)</f>
        <v>0</v>
      </c>
      <c r="CV14" s="6" cm="1">
        <f t="array" ref="CV14">IFERROR(CU14*(1-INDEX($D14:$D$71,CV$1)),0)</f>
        <v>0</v>
      </c>
      <c r="CW14" s="6" cm="1">
        <f t="array" ref="CW14">IFERROR(CV14*(1-INDEX($D14:$D$71,CW$1)),0)</f>
        <v>0</v>
      </c>
      <c r="CX14" s="6" cm="1">
        <f t="array" ref="CX14">IFERROR(CW14*(1-INDEX($D14:$D$71,CX$1)),0)</f>
        <v>0</v>
      </c>
      <c r="CY14" s="6" cm="1">
        <f t="array" ref="CY14">IFERROR(CX14*(1-INDEX($D14:$D$71,CY$1)),0)</f>
        <v>0</v>
      </c>
      <c r="CZ14" s="6" cm="1">
        <f t="array" ref="CZ14">IFERROR(CY14*(1-INDEX($D14:$D$71,CZ$1)),0)</f>
        <v>0</v>
      </c>
      <c r="DA14" s="6" cm="1">
        <f t="array" ref="DA14">IFERROR(CZ14*(1-INDEX($D14:$D$71,DA$1)),0)</f>
        <v>0</v>
      </c>
      <c r="DB14" s="6" cm="1">
        <f t="array" ref="DB14">IFERROR(DA14*(1-INDEX($D14:$D$71,DB$1)),0)</f>
        <v>0</v>
      </c>
      <c r="DC14" s="6" cm="1">
        <f t="array" ref="DC14">IFERROR(DB14*(1-INDEX($D14:$D$71,DC$1)),0)</f>
        <v>0</v>
      </c>
      <c r="DD14" s="6" cm="1">
        <f t="array" ref="DD14">IFERROR(DC14*(1-INDEX($D14:$D$71,DD$1)),0)</f>
        <v>0</v>
      </c>
      <c r="DE14" s="6" cm="1">
        <f t="array" ref="DE14">IFERROR(DD14*(1-INDEX($D14:$D$71,DE$1)),0)</f>
        <v>0</v>
      </c>
      <c r="DF14" s="6" cm="1">
        <f t="array" ref="DF14">IFERROR(DE14*(1-INDEX($D14:$D$71,DF$1)),0)</f>
        <v>0</v>
      </c>
      <c r="DG14" s="6" cm="1">
        <f t="array" ref="DG14">IFERROR(DF14*(1-INDEX($D14:$D$71,DG$1)),0)</f>
        <v>0</v>
      </c>
      <c r="DH14" s="6" cm="1">
        <f t="array" ref="DH14">IFERROR(DG14*(1-INDEX($D14:$D$71,DH$1)),0)</f>
        <v>0</v>
      </c>
      <c r="DI14" s="6" cm="1">
        <f t="array" ref="DI14">IFERROR(DH14*(1-INDEX($D14:$D$71,DI$1)),0)</f>
        <v>0</v>
      </c>
      <c r="DJ14" s="6" cm="1">
        <f t="array" ref="DJ14">IFERROR(DI14*(1-INDEX($D14:$D$71,DJ$1)),0)</f>
        <v>0</v>
      </c>
      <c r="DK14" s="6" cm="1">
        <f t="array" ref="DK14">IFERROR(DJ14*(1-INDEX($D14:$D$71,DK$1)),0)</f>
        <v>0</v>
      </c>
      <c r="DL14" s="6" cm="1">
        <f t="array" ref="DL14">IFERROR(DK14*(1-INDEX($D14:$D$71,DL$1)),0)</f>
        <v>0</v>
      </c>
      <c r="DM14" s="6" cm="1">
        <f t="array" ref="DM14">IFERROR(DL14*(1-INDEX($D14:$D$71,DM$1)),0)</f>
        <v>0</v>
      </c>
      <c r="DN14" s="6" cm="1">
        <f t="array" ref="DN14">IFERROR(DM14*(1-INDEX($D14:$D$71,DN$1)),0)</f>
        <v>0</v>
      </c>
      <c r="DO14" s="6" cm="1">
        <f t="array" ref="DO14">IFERROR(DN14*(1-INDEX($D14:$D$71,DO$1)),0)</f>
        <v>0</v>
      </c>
      <c r="DP14" s="6" cm="1">
        <f t="array" ref="DP14">IFERROR(DO14*(1-INDEX($D14:$D$71,DP$1)),0)</f>
        <v>0</v>
      </c>
      <c r="DQ14" s="6" cm="1">
        <f t="array" ref="DQ14">IFERROR(DP14*(1-INDEX($D14:$D$71,DQ$1)),0)</f>
        <v>0</v>
      </c>
      <c r="DR14" s="6" cm="1">
        <f t="array" ref="DR14">IFERROR(DQ14*(1-INDEX($D14:$D$71,DR$1)),0)</f>
        <v>0</v>
      </c>
      <c r="DS14" s="6" cm="1">
        <f t="array" ref="DS14">IFERROR(DR14*(1-INDEX($D14:$D$71,DS$1)),0)</f>
        <v>0</v>
      </c>
      <c r="DT14" s="6" cm="1">
        <f t="array" ref="DT14">IFERROR(DS14*(1-INDEX($D14:$D$71,DT$1)),0)</f>
        <v>0</v>
      </c>
      <c r="DU14" s="6" cm="1">
        <f t="array" ref="DU14">IFERROR(DT14*(1-INDEX($D14:$D$71,DU$1)),0)</f>
        <v>0</v>
      </c>
      <c r="DV14" s="6" cm="1">
        <f t="array" ref="DV14">IFERROR(DU14*(1-INDEX($D14:$D$71,DV$1)),0)</f>
        <v>0</v>
      </c>
      <c r="DW14" s="6" cm="1">
        <f t="array" ref="DW14">IFERROR(DV14*(1-INDEX($D14:$D$71,DW$1)),0)</f>
        <v>0</v>
      </c>
      <c r="DX14" s="6" cm="1">
        <f t="array" ref="DX14">IFERROR(DW14*(1-INDEX($D14:$D$71,DX$1)),0)</f>
        <v>0</v>
      </c>
      <c r="DZ14" s="24" t="s">
        <v>69</v>
      </c>
      <c r="EA14" s="24">
        <v>2.6290000000000001E-2</v>
      </c>
      <c r="EB14" s="24">
        <v>2.699E-2</v>
      </c>
      <c r="EC14" s="24">
        <v>2.6890000000000001E-2</v>
      </c>
      <c r="ED14" s="24">
        <v>2.7699999999999999E-2</v>
      </c>
      <c r="EE14" s="24">
        <v>2.6329999999999999E-2</v>
      </c>
      <c r="EF14" s="6">
        <f t="shared" si="3"/>
        <v>2.6973333333333332E-2</v>
      </c>
      <c r="EG14" s="23">
        <f t="shared" si="4"/>
        <v>3.0122722201561869E-2</v>
      </c>
      <c r="EH14" s="23">
        <f t="shared" si="5"/>
        <v>-4.9458483754512672E-2</v>
      </c>
    </row>
    <row r="15" spans="1:138" ht="18" x14ac:dyDescent="0.35">
      <c r="A15" s="2">
        <f>(1-(1+A4)^(-1/12))*12</f>
        <v>2.9522426998333184E-2</v>
      </c>
      <c r="B15" s="20"/>
      <c r="C15" s="6">
        <v>77</v>
      </c>
      <c r="D15" s="6">
        <f t="shared" si="0"/>
        <v>2.9883333333333331E-2</v>
      </c>
      <c r="E15" s="6">
        <f t="shared" si="7"/>
        <v>2.8841365164321169E-2</v>
      </c>
      <c r="F15" s="6" cm="1">
        <f t="array" ref="F15">SUMPRODUCT($A$6^($K$1:$DT$1+1),K15:DT15,TRANSPOSE(D15:D128))</f>
        <v>0.70652230383169856</v>
      </c>
      <c r="G15" s="6" cm="1">
        <f t="array" ref="G15">SUMPRODUCT($A$6^($K$1:$DT$1),K15:DT15)</f>
        <v>10.076067568445003</v>
      </c>
      <c r="H15" s="6">
        <f t="shared" si="1"/>
        <v>9.6135341806569805</v>
      </c>
      <c r="I15" s="6">
        <f t="shared" si="2"/>
        <v>9.6129013508876877</v>
      </c>
      <c r="K15" s="6">
        <v>1</v>
      </c>
      <c r="L15" s="6" cm="1">
        <f t="array" ref="L15">IFERROR(K15*(1-INDEX($D15:$D$71,L$1)),0)</f>
        <v>0.97011666666666663</v>
      </c>
      <c r="M15" s="6" cm="1">
        <f t="array" ref="M15">IFERROR(L15*(1-INDEX($D15:$D$71,M$1)),0)</f>
        <v>0.93797023405555546</v>
      </c>
      <c r="N15" s="6" cm="1">
        <f t="array" ref="N15">IFERROR(M15*(1-INDEX($D15:$D$71,N$1)),0)</f>
        <v>0.9034685622795452</v>
      </c>
      <c r="O15" s="6" cm="1">
        <f t="array" ref="O15">IFERROR(N15*(1-INDEX($D15:$D$71,O$1)),0)</f>
        <v>0.86653777901543161</v>
      </c>
      <c r="P15" s="6" cm="1">
        <f t="array" ref="P15">IFERROR(O15*(1-INDEX($D15:$D$71,P$1)),0)</f>
        <v>0.8271363062035999</v>
      </c>
      <c r="Q15" s="6" cm="1">
        <f t="array" ref="Q15">IFERROR(P15*(1-INDEX($D15:$D$71,Q$1)),0)</f>
        <v>0.78526115214153225</v>
      </c>
      <c r="R15" s="6" cm="1">
        <f t="array" ref="R15">IFERROR(Q15*(1-INDEX($D15:$D$71,R$1)),0)</f>
        <v>0.74095148286335943</v>
      </c>
      <c r="S15" s="6" cm="1">
        <f t="array" ref="S15">IFERROR(R15*(1-INDEX($D15:$D$71,S$1)),0)</f>
        <v>0.69430364734055849</v>
      </c>
      <c r="T15" s="6" cm="1">
        <f t="array" ref="T15">IFERROR(S15*(1-INDEX($D15:$D$71,T$1)),0)</f>
        <v>0.64548252920506155</v>
      </c>
      <c r="U15" s="6" cm="1">
        <f t="array" ref="U15">IFERROR(T15*(1-INDEX($D15:$D$71,U$1)),0)</f>
        <v>0.59474114758425167</v>
      </c>
      <c r="V15" s="6" cm="1">
        <f t="array" ref="V15">IFERROR(U15*(1-INDEX($D15:$D$71,V$1)),0)</f>
        <v>0.54241780389028116</v>
      </c>
      <c r="W15" s="6" cm="1">
        <f t="array" ref="W15">IFERROR(V15*(1-INDEX($D15:$D$71,W$1)),0)</f>
        <v>0.48896072125754769</v>
      </c>
      <c r="X15" s="6" cm="1">
        <f t="array" ref="X15">IFERROR(W15*(1-INDEX($D15:$D$71,X$1)),0)</f>
        <v>0.43492078234416354</v>
      </c>
      <c r="Y15" s="6" cm="1">
        <f t="array" ref="Y15">IFERROR(X15*(1-INDEX($D15:$D$71,Y$1)),0)</f>
        <v>0.38096451008654664</v>
      </c>
      <c r="Z15" s="6" cm="1">
        <f t="array" ref="Z15">IFERROR(Y15*(1-INDEX($D15:$D$71,Z$1)),0)</f>
        <v>0.3280015540126146</v>
      </c>
      <c r="AA15" s="6" cm="1">
        <f t="array" ref="AA15">IFERROR(Z15*(1-INDEX($D15:$D$71,AA$1)),0)</f>
        <v>0.27712523296971797</v>
      </c>
      <c r="AB15" s="6" cm="1">
        <f t="array" ref="AB15">IFERROR(AA15*(1-INDEX($D15:$D$71,AB$1)),0)</f>
        <v>0.22937840283058872</v>
      </c>
      <c r="AC15" s="6" cm="1">
        <f t="array" ref="AC15">IFERROR(AB15*(1-INDEX($D15:$D$71,AC$1)),0)</f>
        <v>0.18567264195524832</v>
      </c>
      <c r="AD15" s="6" cm="1">
        <f t="array" ref="AD15">IFERROR(AC15*(1-INDEX($D15:$D$71,AD$1)),0)</f>
        <v>0.14630509059028354</v>
      </c>
      <c r="AE15" s="6" cm="1">
        <f t="array" ref="AE15">IFERROR(AD15*(1-INDEX($D15:$D$71,AE$1)),0)</f>
        <v>0.11232865940250199</v>
      </c>
      <c r="AF15" s="6" cm="1">
        <f t="array" ref="AF15">IFERROR(AE15*(1-INDEX($D15:$D$71,AF$1)),0)</f>
        <v>8.3878056549036295E-2</v>
      </c>
      <c r="AG15" s="6" cm="1">
        <f t="array" ref="AG15">IFERROR(AF15*(1-INDEX($D15:$D$71,AG$1)),0)</f>
        <v>6.0809074656354836E-2</v>
      </c>
      <c r="AH15" s="6" cm="1">
        <f t="array" ref="AH15">IFERROR(AG15*(1-INDEX($D15:$D$71,AH$1)),0)</f>
        <v>4.2730536761020538E-2</v>
      </c>
      <c r="AI15" s="6" cm="1">
        <f t="array" ref="AI15">IFERROR(AH15*(1-INDEX($D15:$D$71,AI$1)),0)</f>
        <v>2.9061038051170066E-2</v>
      </c>
      <c r="AJ15" s="6" cm="1">
        <f t="array" ref="AJ15">IFERROR(AI15*(1-INDEX($D15:$D$71,AJ$1)),0)</f>
        <v>1.9104242064205017E-2</v>
      </c>
      <c r="AK15" s="6" cm="1">
        <f t="array" ref="AK15">IFERROR(AJ15*(1-INDEX($D15:$D$71,AK$1)),0)</f>
        <v>1.2126481331061013E-2</v>
      </c>
      <c r="AL15" s="6" cm="1">
        <f t="array" ref="AL15">IFERROR(AK15*(1-INDEX($D15:$D$71,AL$1)),0)</f>
        <v>7.4264592751639479E-3</v>
      </c>
      <c r="AM15" s="6" cm="1">
        <f t="array" ref="AM15">IFERROR(AL15*(1-INDEX($D15:$D$71,AM$1)),0)</f>
        <v>4.3858688089978238E-3</v>
      </c>
      <c r="AN15" s="6" cm="1">
        <f t="array" ref="AN15">IFERROR(AM15*(1-INDEX($D15:$D$71,AN$1)),0)</f>
        <v>2.4973136998433614E-3</v>
      </c>
      <c r="AO15" s="6" cm="1">
        <f t="array" ref="AO15">IFERROR(AN15*(1-INDEX($D15:$D$71,AO$1)),0)</f>
        <v>1.3711584112779973E-3</v>
      </c>
      <c r="AP15" s="6" cm="1">
        <f t="array" ref="AP15">IFERROR(AO15*(1-INDEX($D15:$D$71,AP$1)),0)</f>
        <v>7.2624776411750404E-4</v>
      </c>
      <c r="AQ15" s="6" cm="1">
        <f t="array" ref="AQ15">IFERROR(AP15*(1-INDEX($D15:$D$71,AQ$1)),0)</f>
        <v>3.7134984840032296E-4</v>
      </c>
      <c r="AR15" s="6" cm="1">
        <f t="array" ref="AR15">IFERROR(AQ15*(1-INDEX($D15:$D$71,AR$1)),0)</f>
        <v>1.8349138709156758E-4</v>
      </c>
      <c r="AS15" s="6" cm="1">
        <f t="array" ref="AS15">IFERROR(AR15*(1-INDEX($D15:$D$71,AS$1)),0)</f>
        <v>0</v>
      </c>
      <c r="AT15" s="6" cm="1">
        <f t="array" ref="AT15">IFERROR(AS15*(1-INDEX($D15:$D$71,AT$1)),0)</f>
        <v>0</v>
      </c>
      <c r="AU15" s="6" cm="1">
        <f t="array" ref="AU15">IFERROR(AT15*(1-INDEX($D15:$D$71,AU$1)),0)</f>
        <v>0</v>
      </c>
      <c r="AV15" s="6" cm="1">
        <f t="array" ref="AV15">IFERROR(AU15*(1-INDEX($D15:$D$71,AV$1)),0)</f>
        <v>0</v>
      </c>
      <c r="AW15" s="6" cm="1">
        <f t="array" ref="AW15">IFERROR(AV15*(1-INDEX($D15:$D$71,AW$1)),0)</f>
        <v>0</v>
      </c>
      <c r="AX15" s="6" cm="1">
        <f t="array" ref="AX15">IFERROR(AW15*(1-INDEX($D15:$D$71,AX$1)),0)</f>
        <v>0</v>
      </c>
      <c r="AY15" s="6" cm="1">
        <f t="array" ref="AY15">IFERROR(AX15*(1-INDEX($D15:$D$71,AY$1)),0)</f>
        <v>0</v>
      </c>
      <c r="AZ15" s="6" cm="1">
        <f t="array" ref="AZ15">IFERROR(AY15*(1-INDEX($D15:$D$71,AZ$1)),0)</f>
        <v>0</v>
      </c>
      <c r="BA15" s="6" cm="1">
        <f t="array" ref="BA15">IFERROR(AZ15*(1-INDEX($D15:$D$71,BA$1)),0)</f>
        <v>0</v>
      </c>
      <c r="BB15" s="6" cm="1">
        <f t="array" ref="BB15">IFERROR(BA15*(1-INDEX($D15:$D$71,BB$1)),0)</f>
        <v>0</v>
      </c>
      <c r="BC15" s="6" cm="1">
        <f t="array" ref="BC15">IFERROR(BB15*(1-INDEX($D15:$D$71,BC$1)),0)</f>
        <v>0</v>
      </c>
      <c r="BD15" s="6" cm="1">
        <f t="array" ref="BD15">IFERROR(BC15*(1-INDEX($D15:$D$71,BD$1)),0)</f>
        <v>0</v>
      </c>
      <c r="BE15" s="6" cm="1">
        <f t="array" ref="BE15">IFERROR(BD15*(1-INDEX($D15:$D$71,BE$1)),0)</f>
        <v>0</v>
      </c>
      <c r="BF15" s="6" cm="1">
        <f t="array" ref="BF15">IFERROR(BE15*(1-INDEX($D15:$D$71,BF$1)),0)</f>
        <v>0</v>
      </c>
      <c r="BG15" s="6" cm="1">
        <f t="array" ref="BG15">IFERROR(BF15*(1-INDEX($D15:$D$71,BG$1)),0)</f>
        <v>0</v>
      </c>
      <c r="BH15" s="6" cm="1">
        <f t="array" ref="BH15">IFERROR(BG15*(1-INDEX($D15:$D$71,BH$1)),0)</f>
        <v>0</v>
      </c>
      <c r="BI15" s="6" cm="1">
        <f t="array" ref="BI15">IFERROR(BH15*(1-INDEX($D15:$D$71,BI$1)),0)</f>
        <v>0</v>
      </c>
      <c r="BJ15" s="6" cm="1">
        <f t="array" ref="BJ15">IFERROR(BI15*(1-INDEX($D15:$D$71,BJ$1)),0)</f>
        <v>0</v>
      </c>
      <c r="BK15" s="6" cm="1">
        <f t="array" ref="BK15">IFERROR(BJ15*(1-INDEX($D15:$D$71,BK$1)),0)</f>
        <v>0</v>
      </c>
      <c r="BL15" s="6" cm="1">
        <f t="array" ref="BL15">IFERROR(BK15*(1-INDEX($D15:$D$71,BL$1)),0)</f>
        <v>0</v>
      </c>
      <c r="BM15" s="6" cm="1">
        <f t="array" ref="BM15">IFERROR(BL15*(1-INDEX($D15:$D$71,BM$1)),0)</f>
        <v>0</v>
      </c>
      <c r="BN15" s="6" cm="1">
        <f t="array" ref="BN15">IFERROR(BM15*(1-INDEX($D15:$D$71,BN$1)),0)</f>
        <v>0</v>
      </c>
      <c r="BO15" s="6" cm="1">
        <f t="array" ref="BO15">IFERROR(BN15*(1-INDEX($D15:$D$71,BO$1)),0)</f>
        <v>0</v>
      </c>
      <c r="BP15" s="6" cm="1">
        <f t="array" ref="BP15">IFERROR(BO15*(1-INDEX($D15:$D$71,BP$1)),0)</f>
        <v>0</v>
      </c>
      <c r="BQ15" s="6" cm="1">
        <f t="array" ref="BQ15">IFERROR(BP15*(1-INDEX($D15:$D$71,BQ$1)),0)</f>
        <v>0</v>
      </c>
      <c r="BR15" s="6" cm="1">
        <f t="array" ref="BR15">IFERROR(BQ15*(1-INDEX($D15:$D$71,BR$1)),0)</f>
        <v>0</v>
      </c>
      <c r="BS15" s="6" cm="1">
        <f t="array" ref="BS15">IFERROR(BR15*(1-INDEX($D15:$D$71,BS$1)),0)</f>
        <v>0</v>
      </c>
      <c r="BT15" s="6" cm="1">
        <f t="array" ref="BT15">IFERROR(BS15*(1-INDEX($D15:$D$71,BT$1)),0)</f>
        <v>0</v>
      </c>
      <c r="BU15" s="6" cm="1">
        <f t="array" ref="BU15">IFERROR(BT15*(1-INDEX($D15:$D$71,BU$1)),0)</f>
        <v>0</v>
      </c>
      <c r="BV15" s="6" cm="1">
        <f t="array" ref="BV15">IFERROR(BU15*(1-INDEX($D15:$D$71,BV$1)),0)</f>
        <v>0</v>
      </c>
      <c r="BW15" s="6" cm="1">
        <f t="array" ref="BW15">IFERROR(BV15*(1-INDEX($D15:$D$71,BW$1)),0)</f>
        <v>0</v>
      </c>
      <c r="BX15" s="6" cm="1">
        <f t="array" ref="BX15">IFERROR(BW15*(1-INDEX($D15:$D$71,BX$1)),0)</f>
        <v>0</v>
      </c>
      <c r="BY15" s="6" cm="1">
        <f t="array" ref="BY15">IFERROR(BX15*(1-INDEX($D15:$D$71,BY$1)),0)</f>
        <v>0</v>
      </c>
      <c r="BZ15" s="6" cm="1">
        <f t="array" ref="BZ15">IFERROR(BY15*(1-INDEX($D15:$D$71,BZ$1)),0)</f>
        <v>0</v>
      </c>
      <c r="CA15" s="6" cm="1">
        <f t="array" ref="CA15">IFERROR(BZ15*(1-INDEX($D15:$D$71,CA$1)),0)</f>
        <v>0</v>
      </c>
      <c r="CB15" s="6" cm="1">
        <f t="array" ref="CB15">IFERROR(CA15*(1-INDEX($D15:$D$71,CB$1)),0)</f>
        <v>0</v>
      </c>
      <c r="CC15" s="6" cm="1">
        <f t="array" ref="CC15">IFERROR(CB15*(1-INDEX($D15:$D$71,CC$1)),0)</f>
        <v>0</v>
      </c>
      <c r="CD15" s="6" cm="1">
        <f t="array" ref="CD15">IFERROR(CC15*(1-INDEX($D15:$D$71,CD$1)),0)</f>
        <v>0</v>
      </c>
      <c r="CE15" s="6" cm="1">
        <f t="array" ref="CE15">IFERROR(CD15*(1-INDEX($D15:$D$71,CE$1)),0)</f>
        <v>0</v>
      </c>
      <c r="CF15" s="6" cm="1">
        <f t="array" ref="CF15">IFERROR(CE15*(1-INDEX($D15:$D$71,CF$1)),0)</f>
        <v>0</v>
      </c>
      <c r="CG15" s="6" cm="1">
        <f t="array" ref="CG15">IFERROR(CF15*(1-INDEX($D15:$D$71,CG$1)),0)</f>
        <v>0</v>
      </c>
      <c r="CH15" s="6" cm="1">
        <f t="array" ref="CH15">IFERROR(CG15*(1-INDEX($D15:$D$71,CH$1)),0)</f>
        <v>0</v>
      </c>
      <c r="CI15" s="6" cm="1">
        <f t="array" ref="CI15">IFERROR(CH15*(1-INDEX($D15:$D$71,CI$1)),0)</f>
        <v>0</v>
      </c>
      <c r="CJ15" s="6" cm="1">
        <f t="array" ref="CJ15">IFERROR(CI15*(1-INDEX($D15:$D$71,CJ$1)),0)</f>
        <v>0</v>
      </c>
      <c r="CK15" s="6" cm="1">
        <f t="array" ref="CK15">IFERROR(CJ15*(1-INDEX($D15:$D$71,CK$1)),0)</f>
        <v>0</v>
      </c>
      <c r="CL15" s="6" cm="1">
        <f t="array" ref="CL15">IFERROR(CK15*(1-INDEX($D15:$D$71,CL$1)),0)</f>
        <v>0</v>
      </c>
      <c r="CM15" s="6" cm="1">
        <f t="array" ref="CM15">IFERROR(CL15*(1-INDEX($D15:$D$71,CM$1)),0)</f>
        <v>0</v>
      </c>
      <c r="CN15" s="6" cm="1">
        <f t="array" ref="CN15">IFERROR(CM15*(1-INDEX($D15:$D$71,CN$1)),0)</f>
        <v>0</v>
      </c>
      <c r="CO15" s="6" cm="1">
        <f t="array" ref="CO15">IFERROR(CN15*(1-INDEX($D15:$D$71,CO$1)),0)</f>
        <v>0</v>
      </c>
      <c r="CP15" s="6" cm="1">
        <f t="array" ref="CP15">IFERROR(CO15*(1-INDEX($D15:$D$71,CP$1)),0)</f>
        <v>0</v>
      </c>
      <c r="CQ15" s="6" cm="1">
        <f t="array" ref="CQ15">IFERROR(CP15*(1-INDEX($D15:$D$71,CQ$1)),0)</f>
        <v>0</v>
      </c>
      <c r="CR15" s="6" cm="1">
        <f t="array" ref="CR15">IFERROR(CQ15*(1-INDEX($D15:$D$71,CR$1)),0)</f>
        <v>0</v>
      </c>
      <c r="CS15" s="6" cm="1">
        <f t="array" ref="CS15">IFERROR(CR15*(1-INDEX($D15:$D$71,CS$1)),0)</f>
        <v>0</v>
      </c>
      <c r="CT15" s="6" cm="1">
        <f t="array" ref="CT15">IFERROR(CS15*(1-INDEX($D15:$D$71,CT$1)),0)</f>
        <v>0</v>
      </c>
      <c r="CU15" s="6" cm="1">
        <f t="array" ref="CU15">IFERROR(CT15*(1-INDEX($D15:$D$71,CU$1)),0)</f>
        <v>0</v>
      </c>
      <c r="CV15" s="6" cm="1">
        <f t="array" ref="CV15">IFERROR(CU15*(1-INDEX($D15:$D$71,CV$1)),0)</f>
        <v>0</v>
      </c>
      <c r="CW15" s="6" cm="1">
        <f t="array" ref="CW15">IFERROR(CV15*(1-INDEX($D15:$D$71,CW$1)),0)</f>
        <v>0</v>
      </c>
      <c r="CX15" s="6" cm="1">
        <f t="array" ref="CX15">IFERROR(CW15*(1-INDEX($D15:$D$71,CX$1)),0)</f>
        <v>0</v>
      </c>
      <c r="CY15" s="6" cm="1">
        <f t="array" ref="CY15">IFERROR(CX15*(1-INDEX($D15:$D$71,CY$1)),0)</f>
        <v>0</v>
      </c>
      <c r="CZ15" s="6" cm="1">
        <f t="array" ref="CZ15">IFERROR(CY15*(1-INDEX($D15:$D$71,CZ$1)),0)</f>
        <v>0</v>
      </c>
      <c r="DA15" s="6" cm="1">
        <f t="array" ref="DA15">IFERROR(CZ15*(1-INDEX($D15:$D$71,DA$1)),0)</f>
        <v>0</v>
      </c>
      <c r="DB15" s="6" cm="1">
        <f t="array" ref="DB15">IFERROR(DA15*(1-INDEX($D15:$D$71,DB$1)),0)</f>
        <v>0</v>
      </c>
      <c r="DC15" s="6" cm="1">
        <f t="array" ref="DC15">IFERROR(DB15*(1-INDEX($D15:$D$71,DC$1)),0)</f>
        <v>0</v>
      </c>
      <c r="DD15" s="6" cm="1">
        <f t="array" ref="DD15">IFERROR(DC15*(1-INDEX($D15:$D$71,DD$1)),0)</f>
        <v>0</v>
      </c>
      <c r="DE15" s="6" cm="1">
        <f t="array" ref="DE15">IFERROR(DD15*(1-INDEX($D15:$D$71,DE$1)),0)</f>
        <v>0</v>
      </c>
      <c r="DF15" s="6" cm="1">
        <f t="array" ref="DF15">IFERROR(DE15*(1-INDEX($D15:$D$71,DF$1)),0)</f>
        <v>0</v>
      </c>
      <c r="DG15" s="6" cm="1">
        <f t="array" ref="DG15">IFERROR(DF15*(1-INDEX($D15:$D$71,DG$1)),0)</f>
        <v>0</v>
      </c>
      <c r="DH15" s="6" cm="1">
        <f t="array" ref="DH15">IFERROR(DG15*(1-INDEX($D15:$D$71,DH$1)),0)</f>
        <v>0</v>
      </c>
      <c r="DI15" s="6" cm="1">
        <f t="array" ref="DI15">IFERROR(DH15*(1-INDEX($D15:$D$71,DI$1)),0)</f>
        <v>0</v>
      </c>
      <c r="DJ15" s="6" cm="1">
        <f t="array" ref="DJ15">IFERROR(DI15*(1-INDEX($D15:$D$71,DJ$1)),0)</f>
        <v>0</v>
      </c>
      <c r="DK15" s="6" cm="1">
        <f t="array" ref="DK15">IFERROR(DJ15*(1-INDEX($D15:$D$71,DK$1)),0)</f>
        <v>0</v>
      </c>
      <c r="DL15" s="6" cm="1">
        <f t="array" ref="DL15">IFERROR(DK15*(1-INDEX($D15:$D$71,DL$1)),0)</f>
        <v>0</v>
      </c>
      <c r="DM15" s="6" cm="1">
        <f t="array" ref="DM15">IFERROR(DL15*(1-INDEX($D15:$D$71,DM$1)),0)</f>
        <v>0</v>
      </c>
      <c r="DN15" s="6" cm="1">
        <f t="array" ref="DN15">IFERROR(DM15*(1-INDEX($D15:$D$71,DN$1)),0)</f>
        <v>0</v>
      </c>
      <c r="DO15" s="6" cm="1">
        <f t="array" ref="DO15">IFERROR(DN15*(1-INDEX($D15:$D$71,DO$1)),0)</f>
        <v>0</v>
      </c>
      <c r="DP15" s="6" cm="1">
        <f t="array" ref="DP15">IFERROR(DO15*(1-INDEX($D15:$D$71,DP$1)),0)</f>
        <v>0</v>
      </c>
      <c r="DQ15" s="6" cm="1">
        <f t="array" ref="DQ15">IFERROR(DP15*(1-INDEX($D15:$D$71,DQ$1)),0)</f>
        <v>0</v>
      </c>
      <c r="DR15" s="6" cm="1">
        <f t="array" ref="DR15">IFERROR(DQ15*(1-INDEX($D15:$D$71,DR$1)),0)</f>
        <v>0</v>
      </c>
      <c r="DS15" s="6" cm="1">
        <f t="array" ref="DS15">IFERROR(DR15*(1-INDEX($D15:$D$71,DS$1)),0)</f>
        <v>0</v>
      </c>
      <c r="DT15" s="6" cm="1">
        <f t="array" ref="DT15">IFERROR(DS15*(1-INDEX($D15:$D$71,DT$1)),0)</f>
        <v>0</v>
      </c>
      <c r="DU15" s="6" cm="1">
        <f t="array" ref="DU15">IFERROR(DT15*(1-INDEX($D15:$D$71,DU$1)),0)</f>
        <v>0</v>
      </c>
      <c r="DV15" s="6" cm="1">
        <f t="array" ref="DV15">IFERROR(DU15*(1-INDEX($D15:$D$71,DV$1)),0)</f>
        <v>0</v>
      </c>
      <c r="DW15" s="6" cm="1">
        <f t="array" ref="DW15">IFERROR(DV15*(1-INDEX($D15:$D$71,DW$1)),0)</f>
        <v>0</v>
      </c>
      <c r="DX15" s="6" cm="1">
        <f t="array" ref="DX15">IFERROR(DW15*(1-INDEX($D15:$D$71,DX$1)),0)</f>
        <v>0</v>
      </c>
      <c r="DZ15" s="24" t="s">
        <v>70</v>
      </c>
      <c r="EA15" s="24">
        <v>2.9170000000000001E-2</v>
      </c>
      <c r="EB15" s="24">
        <v>2.9950000000000001E-2</v>
      </c>
      <c r="EC15" s="24">
        <v>2.9749999999999999E-2</v>
      </c>
      <c r="ED15" s="24">
        <v>3.0720000000000001E-2</v>
      </c>
      <c r="EE15" s="24">
        <v>2.9180000000000001E-2</v>
      </c>
      <c r="EF15" s="6">
        <f t="shared" si="3"/>
        <v>2.9883333333333331E-2</v>
      </c>
      <c r="EG15" s="23">
        <f t="shared" si="4"/>
        <v>3.2605042016806696E-2</v>
      </c>
      <c r="EH15" s="23">
        <f t="shared" si="5"/>
        <v>-5.013020833333337E-2</v>
      </c>
    </row>
    <row r="16" spans="1:138" ht="18" x14ac:dyDescent="0.35">
      <c r="B16" s="20"/>
      <c r="C16" s="6">
        <v>78</v>
      </c>
      <c r="D16" s="6">
        <f t="shared" si="0"/>
        <v>3.3136666666666668E-2</v>
      </c>
      <c r="E16" s="6">
        <f t="shared" si="7"/>
        <v>3.2018531947840018E-2</v>
      </c>
      <c r="F16" s="6" cm="1">
        <f t="array" ref="F16">SUMPRODUCT($A$6^($K$1:$DT$1+1),K16:DT16,TRANSPOSE(D16:D129))</f>
        <v>0.71933063680998843</v>
      </c>
      <c r="G16" s="6" cm="1">
        <f t="array" ref="G16">SUMPRODUCT($A$6^($K$1:$DT$1),K16:DT16)</f>
        <v>9.6363148028570667</v>
      </c>
      <c r="H16" s="6">
        <f t="shared" si="1"/>
        <v>9.1737496180022564</v>
      </c>
      <c r="I16" s="6">
        <f t="shared" si="2"/>
        <v>9.1728856600393112</v>
      </c>
      <c r="K16" s="6">
        <v>1</v>
      </c>
      <c r="L16" s="6" cm="1">
        <f t="array" ref="L16">IFERROR(K16*(1-INDEX($D16:$D$71,L$1)),0)</f>
        <v>0.9668633333333333</v>
      </c>
      <c r="M16" s="6" cm="1">
        <f t="array" ref="M16">IFERROR(L16*(1-INDEX($D16:$D$71,M$1)),0)</f>
        <v>0.93129887705555547</v>
      </c>
      <c r="N16" s="6" cm="1">
        <f t="array" ref="N16">IFERROR(M16*(1-INDEX($D16:$D$71,N$1)),0)</f>
        <v>0.89323048329111454</v>
      </c>
      <c r="O16" s="6" cm="1">
        <f t="array" ref="O16">IFERROR(N16*(1-INDEX($D16:$D$71,O$1)),0)</f>
        <v>0.8526152932158676</v>
      </c>
      <c r="P16" s="6" cm="1">
        <f t="array" ref="P16">IFERROR(O16*(1-INDEX($D16:$D$71,P$1)),0)</f>
        <v>0.80945022297132552</v>
      </c>
      <c r="Q16" s="6" cm="1">
        <f t="array" ref="Q16">IFERROR(P16*(1-INDEX($D16:$D$71,Q$1)),0)</f>
        <v>0.76377564505646356</v>
      </c>
      <c r="R16" s="6" cm="1">
        <f t="array" ref="R16">IFERROR(Q16*(1-INDEX($D16:$D$71,R$1)),0)</f>
        <v>0.71569087636252549</v>
      </c>
      <c r="S16" s="6" cm="1">
        <f t="array" ref="S16">IFERROR(R16*(1-INDEX($D16:$D$71,S$1)),0)</f>
        <v>0.66536587957296722</v>
      </c>
      <c r="T16" s="6" cm="1">
        <f t="array" ref="T16">IFERROR(S16*(1-INDEX($D16:$D$71,T$1)),0)</f>
        <v>0.61306146777973625</v>
      </c>
      <c r="U16" s="6" cm="1">
        <f t="array" ref="U16">IFERROR(T16*(1-INDEX($D16:$D$71,U$1)),0)</f>
        <v>0.55912636338270094</v>
      </c>
      <c r="V16" s="6" cm="1">
        <f t="array" ref="V16">IFERROR(U16*(1-INDEX($D16:$D$71,V$1)),0)</f>
        <v>0.50402259651679115</v>
      </c>
      <c r="W16" s="6" cm="1">
        <f t="array" ref="W16">IFERROR(V16*(1-INDEX($D16:$D$71,W$1)),0)</f>
        <v>0.44831801914975544</v>
      </c>
      <c r="X16" s="6" cm="1">
        <f t="array" ref="X16">IFERROR(W16*(1-INDEX($D16:$D$71,X$1)),0)</f>
        <v>0.39269968569403679</v>
      </c>
      <c r="Y16" s="6" cm="1">
        <f t="array" ref="Y16">IFERROR(X16*(1-INDEX($D16:$D$71,Y$1)),0)</f>
        <v>0.33810526638989946</v>
      </c>
      <c r="Z16" s="6" cm="1">
        <f t="array" ref="Z16">IFERROR(Y16*(1-INDEX($D16:$D$71,Z$1)),0)</f>
        <v>0.28566175852016218</v>
      </c>
      <c r="AA16" s="6" cm="1">
        <f t="array" ref="AA16">IFERROR(Z16*(1-INDEX($D16:$D$71,AA$1)),0)</f>
        <v>0.23644414193886171</v>
      </c>
      <c r="AB16" s="6" cm="1">
        <f t="array" ref="AB16">IFERROR(AA16*(1-INDEX($D16:$D$71,AB$1)),0)</f>
        <v>0.191392075133831</v>
      </c>
      <c r="AC16" s="6" cm="1">
        <f t="array" ref="AC16">IFERROR(AB16*(1-INDEX($D16:$D$71,AC$1)),0)</f>
        <v>0.15081185141678857</v>
      </c>
      <c r="AD16" s="6" cm="1">
        <f t="array" ref="AD16">IFERROR(AC16*(1-INDEX($D16:$D$71,AD$1)),0)</f>
        <v>0.11578881516226776</v>
      </c>
      <c r="AE16" s="6" cm="1">
        <f t="array" ref="AE16">IFERROR(AD16*(1-INDEX($D16:$D$71,AE$1)),0)</f>
        <v>8.6461824057968581E-2</v>
      </c>
      <c r="AF16" s="6" cm="1">
        <f t="array" ref="AF16">IFERROR(AE16*(1-INDEX($D16:$D$71,AF$1)),0)</f>
        <v>6.2682228587305475E-2</v>
      </c>
      <c r="AG16" s="6" cm="1">
        <f t="array" ref="AG16">IFERROR(AF16*(1-INDEX($D16:$D$71,AG$1)),0)</f>
        <v>4.4046802028299546E-2</v>
      </c>
      <c r="AH16" s="6" cm="1">
        <f t="array" ref="AH16">IFERROR(AG16*(1-INDEX($D16:$D$71,AH$1)),0)</f>
        <v>2.9956230059446518E-2</v>
      </c>
      <c r="AI16" s="6" cm="1">
        <f t="array" ref="AI16">IFERROR(AH16*(1-INDEX($D16:$D$71,AI$1)),0)</f>
        <v>1.9692726370579151E-2</v>
      </c>
      <c r="AJ16" s="6" cm="1">
        <f t="array" ref="AJ16">IFERROR(AI16*(1-INDEX($D16:$D$71,AJ$1)),0)</f>
        <v>1.250002370614635E-2</v>
      </c>
      <c r="AK16" s="6" cm="1">
        <f t="array" ref="AK16">IFERROR(AJ16*(1-INDEX($D16:$D$71,AK$1)),0)</f>
        <v>7.6552228513724601E-3</v>
      </c>
      <c r="AL16" s="6" cm="1">
        <f t="array" ref="AL16">IFERROR(AK16*(1-INDEX($D16:$D$71,AL$1)),0)</f>
        <v>4.5209704767445388E-3</v>
      </c>
      <c r="AM16" s="6" cm="1">
        <f t="array" ref="AM16">IFERROR(AL16*(1-INDEX($D16:$D$71,AM$1)),0)</f>
        <v>2.5742405894583409E-3</v>
      </c>
      <c r="AN16" s="6" cm="1">
        <f t="array" ref="AN16">IFERROR(AM16*(1-INDEX($D16:$D$71,AN$1)),0)</f>
        <v>1.4133953764440671E-3</v>
      </c>
      <c r="AO16" s="6" cm="1">
        <f t="array" ref="AO16">IFERROR(AN16*(1-INDEX($D16:$D$71,AO$1)),0)</f>
        <v>7.4861899508736466E-4</v>
      </c>
      <c r="AP16" s="6" cm="1">
        <f t="array" ref="AP16">IFERROR(AO16*(1-INDEX($D16:$D$71,AP$1)),0)</f>
        <v>3.8278885536137191E-4</v>
      </c>
      <c r="AQ16" s="6" cm="1">
        <f t="array" ref="AQ16">IFERROR(AP16*(1-INDEX($D16:$D$71,AQ$1)),0)</f>
        <v>1.8914362921116108E-4</v>
      </c>
      <c r="AR16" s="6" cm="1">
        <f t="array" ref="AR16">IFERROR(AQ16*(1-INDEX($D16:$D$71,AR$1)),0)</f>
        <v>0</v>
      </c>
      <c r="AS16" s="6" cm="1">
        <f t="array" ref="AS16">IFERROR(AR16*(1-INDEX($D16:$D$71,AS$1)),0)</f>
        <v>0</v>
      </c>
      <c r="AT16" s="6" cm="1">
        <f t="array" ref="AT16">IFERROR(AS16*(1-INDEX($D16:$D$71,AT$1)),0)</f>
        <v>0</v>
      </c>
      <c r="AU16" s="6" cm="1">
        <f t="array" ref="AU16">IFERROR(AT16*(1-INDEX($D16:$D$71,AU$1)),0)</f>
        <v>0</v>
      </c>
      <c r="AV16" s="6" cm="1">
        <f t="array" ref="AV16">IFERROR(AU16*(1-INDEX($D16:$D$71,AV$1)),0)</f>
        <v>0</v>
      </c>
      <c r="AW16" s="6" cm="1">
        <f t="array" ref="AW16">IFERROR(AV16*(1-INDEX($D16:$D$71,AW$1)),0)</f>
        <v>0</v>
      </c>
      <c r="AX16" s="6" cm="1">
        <f t="array" ref="AX16">IFERROR(AW16*(1-INDEX($D16:$D$71,AX$1)),0)</f>
        <v>0</v>
      </c>
      <c r="AY16" s="6" cm="1">
        <f t="array" ref="AY16">IFERROR(AX16*(1-INDEX($D16:$D$71,AY$1)),0)</f>
        <v>0</v>
      </c>
      <c r="AZ16" s="6" cm="1">
        <f t="array" ref="AZ16">IFERROR(AY16*(1-INDEX($D16:$D$71,AZ$1)),0)</f>
        <v>0</v>
      </c>
      <c r="BA16" s="6" cm="1">
        <f t="array" ref="BA16">IFERROR(AZ16*(1-INDEX($D16:$D$71,BA$1)),0)</f>
        <v>0</v>
      </c>
      <c r="BB16" s="6" cm="1">
        <f t="array" ref="BB16">IFERROR(BA16*(1-INDEX($D16:$D$71,BB$1)),0)</f>
        <v>0</v>
      </c>
      <c r="BC16" s="6" cm="1">
        <f t="array" ref="BC16">IFERROR(BB16*(1-INDEX($D16:$D$71,BC$1)),0)</f>
        <v>0</v>
      </c>
      <c r="BD16" s="6" cm="1">
        <f t="array" ref="BD16">IFERROR(BC16*(1-INDEX($D16:$D$71,BD$1)),0)</f>
        <v>0</v>
      </c>
      <c r="BE16" s="6" cm="1">
        <f t="array" ref="BE16">IFERROR(BD16*(1-INDEX($D16:$D$71,BE$1)),0)</f>
        <v>0</v>
      </c>
      <c r="BF16" s="6" cm="1">
        <f t="array" ref="BF16">IFERROR(BE16*(1-INDEX($D16:$D$71,BF$1)),0)</f>
        <v>0</v>
      </c>
      <c r="BG16" s="6" cm="1">
        <f t="array" ref="BG16">IFERROR(BF16*(1-INDEX($D16:$D$71,BG$1)),0)</f>
        <v>0</v>
      </c>
      <c r="BH16" s="6" cm="1">
        <f t="array" ref="BH16">IFERROR(BG16*(1-INDEX($D16:$D$71,BH$1)),0)</f>
        <v>0</v>
      </c>
      <c r="BI16" s="6" cm="1">
        <f t="array" ref="BI16">IFERROR(BH16*(1-INDEX($D16:$D$71,BI$1)),0)</f>
        <v>0</v>
      </c>
      <c r="BJ16" s="6" cm="1">
        <f t="array" ref="BJ16">IFERROR(BI16*(1-INDEX($D16:$D$71,BJ$1)),0)</f>
        <v>0</v>
      </c>
      <c r="BK16" s="6" cm="1">
        <f t="array" ref="BK16">IFERROR(BJ16*(1-INDEX($D16:$D$71,BK$1)),0)</f>
        <v>0</v>
      </c>
      <c r="BL16" s="6" cm="1">
        <f t="array" ref="BL16">IFERROR(BK16*(1-INDEX($D16:$D$71,BL$1)),0)</f>
        <v>0</v>
      </c>
      <c r="BM16" s="6" cm="1">
        <f t="array" ref="BM16">IFERROR(BL16*(1-INDEX($D16:$D$71,BM$1)),0)</f>
        <v>0</v>
      </c>
      <c r="BN16" s="6" cm="1">
        <f t="array" ref="BN16">IFERROR(BM16*(1-INDEX($D16:$D$71,BN$1)),0)</f>
        <v>0</v>
      </c>
      <c r="BO16" s="6" cm="1">
        <f t="array" ref="BO16">IFERROR(BN16*(1-INDEX($D16:$D$71,BO$1)),0)</f>
        <v>0</v>
      </c>
      <c r="BP16" s="6" cm="1">
        <f t="array" ref="BP16">IFERROR(BO16*(1-INDEX($D16:$D$71,BP$1)),0)</f>
        <v>0</v>
      </c>
      <c r="BQ16" s="6" cm="1">
        <f t="array" ref="BQ16">IFERROR(BP16*(1-INDEX($D16:$D$71,BQ$1)),0)</f>
        <v>0</v>
      </c>
      <c r="BR16" s="6" cm="1">
        <f t="array" ref="BR16">IFERROR(BQ16*(1-INDEX($D16:$D$71,BR$1)),0)</f>
        <v>0</v>
      </c>
      <c r="BS16" s="6" cm="1">
        <f t="array" ref="BS16">IFERROR(BR16*(1-INDEX($D16:$D$71,BS$1)),0)</f>
        <v>0</v>
      </c>
      <c r="BT16" s="6" cm="1">
        <f t="array" ref="BT16">IFERROR(BS16*(1-INDEX($D16:$D$71,BT$1)),0)</f>
        <v>0</v>
      </c>
      <c r="BU16" s="6" cm="1">
        <f t="array" ref="BU16">IFERROR(BT16*(1-INDEX($D16:$D$71,BU$1)),0)</f>
        <v>0</v>
      </c>
      <c r="BV16" s="6" cm="1">
        <f t="array" ref="BV16">IFERROR(BU16*(1-INDEX($D16:$D$71,BV$1)),0)</f>
        <v>0</v>
      </c>
      <c r="BW16" s="6" cm="1">
        <f t="array" ref="BW16">IFERROR(BV16*(1-INDEX($D16:$D$71,BW$1)),0)</f>
        <v>0</v>
      </c>
      <c r="BX16" s="6" cm="1">
        <f t="array" ref="BX16">IFERROR(BW16*(1-INDEX($D16:$D$71,BX$1)),0)</f>
        <v>0</v>
      </c>
      <c r="BY16" s="6" cm="1">
        <f t="array" ref="BY16">IFERROR(BX16*(1-INDEX($D16:$D$71,BY$1)),0)</f>
        <v>0</v>
      </c>
      <c r="BZ16" s="6" cm="1">
        <f t="array" ref="BZ16">IFERROR(BY16*(1-INDEX($D16:$D$71,BZ$1)),0)</f>
        <v>0</v>
      </c>
      <c r="CA16" s="6" cm="1">
        <f t="array" ref="CA16">IFERROR(BZ16*(1-INDEX($D16:$D$71,CA$1)),0)</f>
        <v>0</v>
      </c>
      <c r="CB16" s="6" cm="1">
        <f t="array" ref="CB16">IFERROR(CA16*(1-INDEX($D16:$D$71,CB$1)),0)</f>
        <v>0</v>
      </c>
      <c r="CC16" s="6" cm="1">
        <f t="array" ref="CC16">IFERROR(CB16*(1-INDEX($D16:$D$71,CC$1)),0)</f>
        <v>0</v>
      </c>
      <c r="CD16" s="6" cm="1">
        <f t="array" ref="CD16">IFERROR(CC16*(1-INDEX($D16:$D$71,CD$1)),0)</f>
        <v>0</v>
      </c>
      <c r="CE16" s="6" cm="1">
        <f t="array" ref="CE16">IFERROR(CD16*(1-INDEX($D16:$D$71,CE$1)),0)</f>
        <v>0</v>
      </c>
      <c r="CF16" s="6" cm="1">
        <f t="array" ref="CF16">IFERROR(CE16*(1-INDEX($D16:$D$71,CF$1)),0)</f>
        <v>0</v>
      </c>
      <c r="CG16" s="6" cm="1">
        <f t="array" ref="CG16">IFERROR(CF16*(1-INDEX($D16:$D$71,CG$1)),0)</f>
        <v>0</v>
      </c>
      <c r="CH16" s="6" cm="1">
        <f t="array" ref="CH16">IFERROR(CG16*(1-INDEX($D16:$D$71,CH$1)),0)</f>
        <v>0</v>
      </c>
      <c r="CI16" s="6" cm="1">
        <f t="array" ref="CI16">IFERROR(CH16*(1-INDEX($D16:$D$71,CI$1)),0)</f>
        <v>0</v>
      </c>
      <c r="CJ16" s="6" cm="1">
        <f t="array" ref="CJ16">IFERROR(CI16*(1-INDEX($D16:$D$71,CJ$1)),0)</f>
        <v>0</v>
      </c>
      <c r="CK16" s="6" cm="1">
        <f t="array" ref="CK16">IFERROR(CJ16*(1-INDEX($D16:$D$71,CK$1)),0)</f>
        <v>0</v>
      </c>
      <c r="CL16" s="6" cm="1">
        <f t="array" ref="CL16">IFERROR(CK16*(1-INDEX($D16:$D$71,CL$1)),0)</f>
        <v>0</v>
      </c>
      <c r="CM16" s="6" cm="1">
        <f t="array" ref="CM16">IFERROR(CL16*(1-INDEX($D16:$D$71,CM$1)),0)</f>
        <v>0</v>
      </c>
      <c r="CN16" s="6" cm="1">
        <f t="array" ref="CN16">IFERROR(CM16*(1-INDEX($D16:$D$71,CN$1)),0)</f>
        <v>0</v>
      </c>
      <c r="CO16" s="6" cm="1">
        <f t="array" ref="CO16">IFERROR(CN16*(1-INDEX($D16:$D$71,CO$1)),0)</f>
        <v>0</v>
      </c>
      <c r="CP16" s="6" cm="1">
        <f t="array" ref="CP16">IFERROR(CO16*(1-INDEX($D16:$D$71,CP$1)),0)</f>
        <v>0</v>
      </c>
      <c r="CQ16" s="6" cm="1">
        <f t="array" ref="CQ16">IFERROR(CP16*(1-INDEX($D16:$D$71,CQ$1)),0)</f>
        <v>0</v>
      </c>
      <c r="CR16" s="6" cm="1">
        <f t="array" ref="CR16">IFERROR(CQ16*(1-INDEX($D16:$D$71,CR$1)),0)</f>
        <v>0</v>
      </c>
      <c r="CS16" s="6" cm="1">
        <f t="array" ref="CS16">IFERROR(CR16*(1-INDEX($D16:$D$71,CS$1)),0)</f>
        <v>0</v>
      </c>
      <c r="CT16" s="6" cm="1">
        <f t="array" ref="CT16">IFERROR(CS16*(1-INDEX($D16:$D$71,CT$1)),0)</f>
        <v>0</v>
      </c>
      <c r="CU16" s="6" cm="1">
        <f t="array" ref="CU16">IFERROR(CT16*(1-INDEX($D16:$D$71,CU$1)),0)</f>
        <v>0</v>
      </c>
      <c r="CV16" s="6" cm="1">
        <f t="array" ref="CV16">IFERROR(CU16*(1-INDEX($D16:$D$71,CV$1)),0)</f>
        <v>0</v>
      </c>
      <c r="CW16" s="6" cm="1">
        <f t="array" ref="CW16">IFERROR(CV16*(1-INDEX($D16:$D$71,CW$1)),0)</f>
        <v>0</v>
      </c>
      <c r="CX16" s="6" cm="1">
        <f t="array" ref="CX16">IFERROR(CW16*(1-INDEX($D16:$D$71,CX$1)),0)</f>
        <v>0</v>
      </c>
      <c r="CY16" s="6" cm="1">
        <f t="array" ref="CY16">IFERROR(CX16*(1-INDEX($D16:$D$71,CY$1)),0)</f>
        <v>0</v>
      </c>
      <c r="CZ16" s="6" cm="1">
        <f t="array" ref="CZ16">IFERROR(CY16*(1-INDEX($D16:$D$71,CZ$1)),0)</f>
        <v>0</v>
      </c>
      <c r="DA16" s="6" cm="1">
        <f t="array" ref="DA16">IFERROR(CZ16*(1-INDEX($D16:$D$71,DA$1)),0)</f>
        <v>0</v>
      </c>
      <c r="DB16" s="6" cm="1">
        <f t="array" ref="DB16">IFERROR(DA16*(1-INDEX($D16:$D$71,DB$1)),0)</f>
        <v>0</v>
      </c>
      <c r="DC16" s="6" cm="1">
        <f t="array" ref="DC16">IFERROR(DB16*(1-INDEX($D16:$D$71,DC$1)),0)</f>
        <v>0</v>
      </c>
      <c r="DD16" s="6" cm="1">
        <f t="array" ref="DD16">IFERROR(DC16*(1-INDEX($D16:$D$71,DD$1)),0)</f>
        <v>0</v>
      </c>
      <c r="DE16" s="6" cm="1">
        <f t="array" ref="DE16">IFERROR(DD16*(1-INDEX($D16:$D$71,DE$1)),0)</f>
        <v>0</v>
      </c>
      <c r="DF16" s="6" cm="1">
        <f t="array" ref="DF16">IFERROR(DE16*(1-INDEX($D16:$D$71,DF$1)),0)</f>
        <v>0</v>
      </c>
      <c r="DG16" s="6" cm="1">
        <f t="array" ref="DG16">IFERROR(DF16*(1-INDEX($D16:$D$71,DG$1)),0)</f>
        <v>0</v>
      </c>
      <c r="DH16" s="6" cm="1">
        <f t="array" ref="DH16">IFERROR(DG16*(1-INDEX($D16:$D$71,DH$1)),0)</f>
        <v>0</v>
      </c>
      <c r="DI16" s="6" cm="1">
        <f t="array" ref="DI16">IFERROR(DH16*(1-INDEX($D16:$D$71,DI$1)),0)</f>
        <v>0</v>
      </c>
      <c r="DJ16" s="6" cm="1">
        <f t="array" ref="DJ16">IFERROR(DI16*(1-INDEX($D16:$D$71,DJ$1)),0)</f>
        <v>0</v>
      </c>
      <c r="DK16" s="6" cm="1">
        <f t="array" ref="DK16">IFERROR(DJ16*(1-INDEX($D16:$D$71,DK$1)),0)</f>
        <v>0</v>
      </c>
      <c r="DL16" s="6" cm="1">
        <f t="array" ref="DL16">IFERROR(DK16*(1-INDEX($D16:$D$71,DL$1)),0)</f>
        <v>0</v>
      </c>
      <c r="DM16" s="6" cm="1">
        <f t="array" ref="DM16">IFERROR(DL16*(1-INDEX($D16:$D$71,DM$1)),0)</f>
        <v>0</v>
      </c>
      <c r="DN16" s="6" cm="1">
        <f t="array" ref="DN16">IFERROR(DM16*(1-INDEX($D16:$D$71,DN$1)),0)</f>
        <v>0</v>
      </c>
      <c r="DO16" s="6" cm="1">
        <f t="array" ref="DO16">IFERROR(DN16*(1-INDEX($D16:$D$71,DO$1)),0)</f>
        <v>0</v>
      </c>
      <c r="DP16" s="6" cm="1">
        <f t="array" ref="DP16">IFERROR(DO16*(1-INDEX($D16:$D$71,DP$1)),0)</f>
        <v>0</v>
      </c>
      <c r="DQ16" s="6" cm="1">
        <f t="array" ref="DQ16">IFERROR(DP16*(1-INDEX($D16:$D$71,DQ$1)),0)</f>
        <v>0</v>
      </c>
      <c r="DR16" s="6" cm="1">
        <f t="array" ref="DR16">IFERROR(DQ16*(1-INDEX($D16:$D$71,DR$1)),0)</f>
        <v>0</v>
      </c>
      <c r="DS16" s="6" cm="1">
        <f t="array" ref="DS16">IFERROR(DR16*(1-INDEX($D16:$D$71,DS$1)),0)</f>
        <v>0</v>
      </c>
      <c r="DT16" s="6" cm="1">
        <f t="array" ref="DT16">IFERROR(DS16*(1-INDEX($D16:$D$71,DT$1)),0)</f>
        <v>0</v>
      </c>
      <c r="DU16" s="6" cm="1">
        <f t="array" ref="DU16">IFERROR(DT16*(1-INDEX($D16:$D$71,DU$1)),0)</f>
        <v>0</v>
      </c>
      <c r="DV16" s="6" cm="1">
        <f t="array" ref="DV16">IFERROR(DU16*(1-INDEX($D16:$D$71,DV$1)),0)</f>
        <v>0</v>
      </c>
      <c r="DW16" s="6" cm="1">
        <f t="array" ref="DW16">IFERROR(DV16*(1-INDEX($D16:$D$71,DW$1)),0)</f>
        <v>0</v>
      </c>
      <c r="DX16" s="6" cm="1">
        <f t="array" ref="DX16">IFERROR(DW16*(1-INDEX($D16:$D$71,DX$1)),0)</f>
        <v>0</v>
      </c>
      <c r="DZ16" s="24" t="s">
        <v>71</v>
      </c>
      <c r="EA16" s="24">
        <v>3.2390000000000002E-2</v>
      </c>
      <c r="EB16" s="24">
        <v>3.3259999999999998E-2</v>
      </c>
      <c r="EC16" s="24">
        <v>3.2939999999999997E-2</v>
      </c>
      <c r="ED16" s="24">
        <v>3.4099999999999998E-2</v>
      </c>
      <c r="EE16" s="24">
        <v>3.2370000000000003E-2</v>
      </c>
      <c r="EF16" s="6">
        <f t="shared" si="3"/>
        <v>3.3136666666666668E-2</v>
      </c>
      <c r="EG16" s="23">
        <f t="shared" si="4"/>
        <v>3.5215543412264738E-2</v>
      </c>
      <c r="EH16" s="23">
        <f t="shared" si="5"/>
        <v>-5.0733137829911845E-2</v>
      </c>
    </row>
    <row r="17" spans="2:138" ht="18" x14ac:dyDescent="0.35">
      <c r="B17" s="20"/>
      <c r="C17" s="6">
        <v>79</v>
      </c>
      <c r="D17" s="6">
        <f t="shared" si="0"/>
        <v>3.6783333333333335E-2</v>
      </c>
      <c r="E17" s="6">
        <f t="shared" si="7"/>
        <v>3.5587512618447656E-2</v>
      </c>
      <c r="F17" s="6" cm="1">
        <f t="array" ref="F17">SUMPRODUCT($A$6^($K$1:$DT$1+1),K17:DT17,TRANSPOSE(D17:D130))</f>
        <v>0.73203095499290294</v>
      </c>
      <c r="G17" s="6" cm="1">
        <f t="array" ref="G17">SUMPRODUCT($A$6^($K$1:$DT$1),K17:DT17)</f>
        <v>9.2002705452436668</v>
      </c>
      <c r="H17" s="6">
        <f t="shared" si="1"/>
        <v>8.737673831472021</v>
      </c>
      <c r="I17" s="6">
        <f t="shared" si="2"/>
        <v>8.7365460527523595</v>
      </c>
      <c r="K17" s="6">
        <v>1</v>
      </c>
      <c r="L17" s="6" cm="1">
        <f t="array" ref="L17">IFERROR(K17*(1-INDEX($D17:$D$71,L$1)),0)</f>
        <v>0.96321666666666661</v>
      </c>
      <c r="M17" s="6" cm="1">
        <f t="array" ref="M17">IFERROR(L17*(1-INDEX($D17:$D$71,M$1)),0)</f>
        <v>0.92384358005555545</v>
      </c>
      <c r="N17" s="6" cm="1">
        <f t="array" ref="N17">IFERROR(M17*(1-INDEX($D17:$D$71,N$1)),0)</f>
        <v>0.88183641247042932</v>
      </c>
      <c r="O17" s="6" cm="1">
        <f t="array" ref="O17">IFERROR(N17*(1-INDEX($D17:$D$71,O$1)),0)</f>
        <v>0.83719197436175963</v>
      </c>
      <c r="P17" s="6" cm="1">
        <f t="array" ref="P17">IFERROR(O17*(1-INDEX($D17:$D$71,P$1)),0)</f>
        <v>0.78995202188844016</v>
      </c>
      <c r="Q17" s="6" cm="1">
        <f t="array" ref="Q17">IFERROR(P17*(1-INDEX($D17:$D$71,Q$1)),0)</f>
        <v>0.74021927576375024</v>
      </c>
      <c r="R17" s="6" cm="1">
        <f t="array" ref="R17">IFERROR(Q17*(1-INDEX($D17:$D$71,R$1)),0)</f>
        <v>0.68816952368962914</v>
      </c>
      <c r="S17" s="6" cm="1">
        <f t="array" ref="S17">IFERROR(R17*(1-INDEX($D17:$D$71,S$1)),0)</f>
        <v>0.63407251743238746</v>
      </c>
      <c r="T17" s="6" cm="1">
        <f t="array" ref="T17">IFERROR(S17*(1-INDEX($D17:$D$71,T$1)),0)</f>
        <v>0.57828893092374412</v>
      </c>
      <c r="U17" s="6" cm="1">
        <f t="array" ref="U17">IFERROR(T17*(1-INDEX($D17:$D$71,U$1)),0)</f>
        <v>0.52129662915143937</v>
      </c>
      <c r="V17" s="6" cm="1">
        <f t="array" ref="V17">IFERROR(U17*(1-INDEX($D17:$D$71,V$1)),0)</f>
        <v>0.46368292569762232</v>
      </c>
      <c r="W17" s="6" cm="1">
        <f t="array" ref="W17">IFERROR(V17*(1-INDEX($D17:$D$71,W$1)),0)</f>
        <v>0.40615842193557533</v>
      </c>
      <c r="X17" s="6" cm="1">
        <f t="array" ref="X17">IFERROR(W17*(1-INDEX($D17:$D$71,X$1)),0)</f>
        <v>0.34969292425668519</v>
      </c>
      <c r="Y17" s="6" cm="1">
        <f t="array" ref="Y17">IFERROR(X17*(1-INDEX($D17:$D$71,Y$1)),0)</f>
        <v>0.29545205477523073</v>
      </c>
      <c r="Z17" s="6" cm="1">
        <f t="array" ref="Z17">IFERROR(Y17*(1-INDEX($D17:$D$71,Z$1)),0)</f>
        <v>0.24454763541782365</v>
      </c>
      <c r="AA17" s="6" cm="1">
        <f t="array" ref="AA17">IFERROR(Z17*(1-INDEX($D17:$D$71,AA$1)),0)</f>
        <v>0.19795152896531151</v>
      </c>
      <c r="AB17" s="6" cm="1">
        <f t="array" ref="AB17">IFERROR(AA17*(1-INDEX($D17:$D$71,AB$1)),0)</f>
        <v>0.1559805261172264</v>
      </c>
      <c r="AC17" s="6" cm="1">
        <f t="array" ref="AC17">IFERROR(AB17*(1-INDEX($D17:$D$71,AC$1)),0)</f>
        <v>0.11975716853702291</v>
      </c>
      <c r="AD17" s="6" cm="1">
        <f t="array" ref="AD17">IFERROR(AC17*(1-INDEX($D17:$D$71,AD$1)),0)</f>
        <v>8.9425072889965748E-2</v>
      </c>
      <c r="AE17" s="6" cm="1">
        <f t="array" ref="AE17">IFERROR(AD17*(1-INDEX($D17:$D$71,AE$1)),0)</f>
        <v>6.4830495093038454E-2</v>
      </c>
      <c r="AF17" s="6" cm="1">
        <f t="array" ref="AF17">IFERROR(AE17*(1-INDEX($D17:$D$71,AF$1)),0)</f>
        <v>4.5556388901878117E-2</v>
      </c>
      <c r="AG17" s="6" cm="1">
        <f t="array" ref="AG17">IFERROR(AF17*(1-INDEX($D17:$D$71,AG$1)),0)</f>
        <v>3.0982900092167306E-2</v>
      </c>
      <c r="AH17" s="6" cm="1">
        <f t="array" ref="AH17">IFERROR(AG17*(1-INDEX($D17:$D$71,AH$1)),0)</f>
        <v>2.0367642138922587E-2</v>
      </c>
      <c r="AI17" s="6" cm="1">
        <f t="array" ref="AI17">IFERROR(AH17*(1-INDEX($D17:$D$71,AI$1)),0)</f>
        <v>1.2928428739821574E-2</v>
      </c>
      <c r="AJ17" s="6" cm="1">
        <f t="array" ref="AJ17">IFERROR(AI17*(1-INDEX($D17:$D$71,AJ$1)),0)</f>
        <v>7.9175852340790612E-3</v>
      </c>
      <c r="AK17" s="6" cm="1">
        <f t="array" ref="AK17">IFERROR(AJ17*(1-INDEX($D17:$D$71,AK$1)),0)</f>
        <v>4.6759147036408519E-3</v>
      </c>
      <c r="AL17" s="6" cm="1">
        <f t="array" ref="AL17">IFERROR(AK17*(1-INDEX($D17:$D$71,AL$1)),0)</f>
        <v>2.6624658322531016E-3</v>
      </c>
      <c r="AM17" s="6" cm="1">
        <f t="array" ref="AM17">IFERROR(AL17*(1-INDEX($D17:$D$71,AM$1)),0)</f>
        <v>1.4618357400846731E-3</v>
      </c>
      <c r="AN17" s="6" cm="1">
        <f t="array" ref="AN17">IFERROR(AM17*(1-INDEX($D17:$D$71,AN$1)),0)</f>
        <v>7.7427591809324796E-4</v>
      </c>
      <c r="AO17" s="6" cm="1">
        <f t="array" ref="AO17">IFERROR(AN17*(1-INDEX($D17:$D$71,AO$1)),0)</f>
        <v>3.9590792427889352E-4</v>
      </c>
      <c r="AP17" s="6" cm="1">
        <f t="array" ref="AP17">IFERROR(AO17*(1-INDEX($D17:$D$71,AP$1)),0)</f>
        <v>1.9562602354468686E-4</v>
      </c>
      <c r="AQ17" s="6" cm="1">
        <f t="array" ref="AQ17">IFERROR(AP17*(1-INDEX($D17:$D$71,AQ$1)),0)</f>
        <v>0</v>
      </c>
      <c r="AR17" s="6" cm="1">
        <f t="array" ref="AR17">IFERROR(AQ17*(1-INDEX($D17:$D$71,AR$1)),0)</f>
        <v>0</v>
      </c>
      <c r="AS17" s="6" cm="1">
        <f t="array" ref="AS17">IFERROR(AR17*(1-INDEX($D17:$D$71,AS$1)),0)</f>
        <v>0</v>
      </c>
      <c r="AT17" s="6" cm="1">
        <f t="array" ref="AT17">IFERROR(AS17*(1-INDEX($D17:$D$71,AT$1)),0)</f>
        <v>0</v>
      </c>
      <c r="AU17" s="6" cm="1">
        <f t="array" ref="AU17">IFERROR(AT17*(1-INDEX($D17:$D$71,AU$1)),0)</f>
        <v>0</v>
      </c>
      <c r="AV17" s="6" cm="1">
        <f t="array" ref="AV17">IFERROR(AU17*(1-INDEX($D17:$D$71,AV$1)),0)</f>
        <v>0</v>
      </c>
      <c r="AW17" s="6" cm="1">
        <f t="array" ref="AW17">IFERROR(AV17*(1-INDEX($D17:$D$71,AW$1)),0)</f>
        <v>0</v>
      </c>
      <c r="AX17" s="6" cm="1">
        <f t="array" ref="AX17">IFERROR(AW17*(1-INDEX($D17:$D$71,AX$1)),0)</f>
        <v>0</v>
      </c>
      <c r="AY17" s="6" cm="1">
        <f t="array" ref="AY17">IFERROR(AX17*(1-INDEX($D17:$D$71,AY$1)),0)</f>
        <v>0</v>
      </c>
      <c r="AZ17" s="6" cm="1">
        <f t="array" ref="AZ17">IFERROR(AY17*(1-INDEX($D17:$D$71,AZ$1)),0)</f>
        <v>0</v>
      </c>
      <c r="BA17" s="6" cm="1">
        <f t="array" ref="BA17">IFERROR(AZ17*(1-INDEX($D17:$D$71,BA$1)),0)</f>
        <v>0</v>
      </c>
      <c r="BB17" s="6" cm="1">
        <f t="array" ref="BB17">IFERROR(BA17*(1-INDEX($D17:$D$71,BB$1)),0)</f>
        <v>0</v>
      </c>
      <c r="BC17" s="6" cm="1">
        <f t="array" ref="BC17">IFERROR(BB17*(1-INDEX($D17:$D$71,BC$1)),0)</f>
        <v>0</v>
      </c>
      <c r="BD17" s="6" cm="1">
        <f t="array" ref="BD17">IFERROR(BC17*(1-INDEX($D17:$D$71,BD$1)),0)</f>
        <v>0</v>
      </c>
      <c r="BE17" s="6" cm="1">
        <f t="array" ref="BE17">IFERROR(BD17*(1-INDEX($D17:$D$71,BE$1)),0)</f>
        <v>0</v>
      </c>
      <c r="BF17" s="6" cm="1">
        <f t="array" ref="BF17">IFERROR(BE17*(1-INDEX($D17:$D$71,BF$1)),0)</f>
        <v>0</v>
      </c>
      <c r="BG17" s="6" cm="1">
        <f t="array" ref="BG17">IFERROR(BF17*(1-INDEX($D17:$D$71,BG$1)),0)</f>
        <v>0</v>
      </c>
      <c r="BH17" s="6" cm="1">
        <f t="array" ref="BH17">IFERROR(BG17*(1-INDEX($D17:$D$71,BH$1)),0)</f>
        <v>0</v>
      </c>
      <c r="BI17" s="6" cm="1">
        <f t="array" ref="BI17">IFERROR(BH17*(1-INDEX($D17:$D$71,BI$1)),0)</f>
        <v>0</v>
      </c>
      <c r="BJ17" s="6" cm="1">
        <f t="array" ref="BJ17">IFERROR(BI17*(1-INDEX($D17:$D$71,BJ$1)),0)</f>
        <v>0</v>
      </c>
      <c r="BK17" s="6" cm="1">
        <f t="array" ref="BK17">IFERROR(BJ17*(1-INDEX($D17:$D$71,BK$1)),0)</f>
        <v>0</v>
      </c>
      <c r="BL17" s="6" cm="1">
        <f t="array" ref="BL17">IFERROR(BK17*(1-INDEX($D17:$D$71,BL$1)),0)</f>
        <v>0</v>
      </c>
      <c r="BM17" s="6" cm="1">
        <f t="array" ref="BM17">IFERROR(BL17*(1-INDEX($D17:$D$71,BM$1)),0)</f>
        <v>0</v>
      </c>
      <c r="BN17" s="6" cm="1">
        <f t="array" ref="BN17">IFERROR(BM17*(1-INDEX($D17:$D$71,BN$1)),0)</f>
        <v>0</v>
      </c>
      <c r="BO17" s="6" cm="1">
        <f t="array" ref="BO17">IFERROR(BN17*(1-INDEX($D17:$D$71,BO$1)),0)</f>
        <v>0</v>
      </c>
      <c r="BP17" s="6" cm="1">
        <f t="array" ref="BP17">IFERROR(BO17*(1-INDEX($D17:$D$71,BP$1)),0)</f>
        <v>0</v>
      </c>
      <c r="BQ17" s="6" cm="1">
        <f t="array" ref="BQ17">IFERROR(BP17*(1-INDEX($D17:$D$71,BQ$1)),0)</f>
        <v>0</v>
      </c>
      <c r="BR17" s="6" cm="1">
        <f t="array" ref="BR17">IFERROR(BQ17*(1-INDEX($D17:$D$71,BR$1)),0)</f>
        <v>0</v>
      </c>
      <c r="BS17" s="6" cm="1">
        <f t="array" ref="BS17">IFERROR(BR17*(1-INDEX($D17:$D$71,BS$1)),0)</f>
        <v>0</v>
      </c>
      <c r="BT17" s="6" cm="1">
        <f t="array" ref="BT17">IFERROR(BS17*(1-INDEX($D17:$D$71,BT$1)),0)</f>
        <v>0</v>
      </c>
      <c r="BU17" s="6" cm="1">
        <f t="array" ref="BU17">IFERROR(BT17*(1-INDEX($D17:$D$71,BU$1)),0)</f>
        <v>0</v>
      </c>
      <c r="BV17" s="6" cm="1">
        <f t="array" ref="BV17">IFERROR(BU17*(1-INDEX($D17:$D$71,BV$1)),0)</f>
        <v>0</v>
      </c>
      <c r="BW17" s="6" cm="1">
        <f t="array" ref="BW17">IFERROR(BV17*(1-INDEX($D17:$D$71,BW$1)),0)</f>
        <v>0</v>
      </c>
      <c r="BX17" s="6" cm="1">
        <f t="array" ref="BX17">IFERROR(BW17*(1-INDEX($D17:$D$71,BX$1)),0)</f>
        <v>0</v>
      </c>
      <c r="BY17" s="6" cm="1">
        <f t="array" ref="BY17">IFERROR(BX17*(1-INDEX($D17:$D$71,BY$1)),0)</f>
        <v>0</v>
      </c>
      <c r="BZ17" s="6" cm="1">
        <f t="array" ref="BZ17">IFERROR(BY17*(1-INDEX($D17:$D$71,BZ$1)),0)</f>
        <v>0</v>
      </c>
      <c r="CA17" s="6" cm="1">
        <f t="array" ref="CA17">IFERROR(BZ17*(1-INDEX($D17:$D$71,CA$1)),0)</f>
        <v>0</v>
      </c>
      <c r="CB17" s="6" cm="1">
        <f t="array" ref="CB17">IFERROR(CA17*(1-INDEX($D17:$D$71,CB$1)),0)</f>
        <v>0</v>
      </c>
      <c r="CC17" s="6" cm="1">
        <f t="array" ref="CC17">IFERROR(CB17*(1-INDEX($D17:$D$71,CC$1)),0)</f>
        <v>0</v>
      </c>
      <c r="CD17" s="6" cm="1">
        <f t="array" ref="CD17">IFERROR(CC17*(1-INDEX($D17:$D$71,CD$1)),0)</f>
        <v>0</v>
      </c>
      <c r="CE17" s="6" cm="1">
        <f t="array" ref="CE17">IFERROR(CD17*(1-INDEX($D17:$D$71,CE$1)),0)</f>
        <v>0</v>
      </c>
      <c r="CF17" s="6" cm="1">
        <f t="array" ref="CF17">IFERROR(CE17*(1-INDEX($D17:$D$71,CF$1)),0)</f>
        <v>0</v>
      </c>
      <c r="CG17" s="6" cm="1">
        <f t="array" ref="CG17">IFERROR(CF17*(1-INDEX($D17:$D$71,CG$1)),0)</f>
        <v>0</v>
      </c>
      <c r="CH17" s="6" cm="1">
        <f t="array" ref="CH17">IFERROR(CG17*(1-INDEX($D17:$D$71,CH$1)),0)</f>
        <v>0</v>
      </c>
      <c r="CI17" s="6" cm="1">
        <f t="array" ref="CI17">IFERROR(CH17*(1-INDEX($D17:$D$71,CI$1)),0)</f>
        <v>0</v>
      </c>
      <c r="CJ17" s="6" cm="1">
        <f t="array" ref="CJ17">IFERROR(CI17*(1-INDEX($D17:$D$71,CJ$1)),0)</f>
        <v>0</v>
      </c>
      <c r="CK17" s="6" cm="1">
        <f t="array" ref="CK17">IFERROR(CJ17*(1-INDEX($D17:$D$71,CK$1)),0)</f>
        <v>0</v>
      </c>
      <c r="CL17" s="6" cm="1">
        <f t="array" ref="CL17">IFERROR(CK17*(1-INDEX($D17:$D$71,CL$1)),0)</f>
        <v>0</v>
      </c>
      <c r="CM17" s="6" cm="1">
        <f t="array" ref="CM17">IFERROR(CL17*(1-INDEX($D17:$D$71,CM$1)),0)</f>
        <v>0</v>
      </c>
      <c r="CN17" s="6" cm="1">
        <f t="array" ref="CN17">IFERROR(CM17*(1-INDEX($D17:$D$71,CN$1)),0)</f>
        <v>0</v>
      </c>
      <c r="CO17" s="6" cm="1">
        <f t="array" ref="CO17">IFERROR(CN17*(1-INDEX($D17:$D$71,CO$1)),0)</f>
        <v>0</v>
      </c>
      <c r="CP17" s="6" cm="1">
        <f t="array" ref="CP17">IFERROR(CO17*(1-INDEX($D17:$D$71,CP$1)),0)</f>
        <v>0</v>
      </c>
      <c r="CQ17" s="6" cm="1">
        <f t="array" ref="CQ17">IFERROR(CP17*(1-INDEX($D17:$D$71,CQ$1)),0)</f>
        <v>0</v>
      </c>
      <c r="CR17" s="6" cm="1">
        <f t="array" ref="CR17">IFERROR(CQ17*(1-INDEX($D17:$D$71,CR$1)),0)</f>
        <v>0</v>
      </c>
      <c r="CS17" s="6" cm="1">
        <f t="array" ref="CS17">IFERROR(CR17*(1-INDEX($D17:$D$71,CS$1)),0)</f>
        <v>0</v>
      </c>
      <c r="CT17" s="6" cm="1">
        <f t="array" ref="CT17">IFERROR(CS17*(1-INDEX($D17:$D$71,CT$1)),0)</f>
        <v>0</v>
      </c>
      <c r="CU17" s="6" cm="1">
        <f t="array" ref="CU17">IFERROR(CT17*(1-INDEX($D17:$D$71,CU$1)),0)</f>
        <v>0</v>
      </c>
      <c r="CV17" s="6" cm="1">
        <f t="array" ref="CV17">IFERROR(CU17*(1-INDEX($D17:$D$71,CV$1)),0)</f>
        <v>0</v>
      </c>
      <c r="CW17" s="6" cm="1">
        <f t="array" ref="CW17">IFERROR(CV17*(1-INDEX($D17:$D$71,CW$1)),0)</f>
        <v>0</v>
      </c>
      <c r="CX17" s="6" cm="1">
        <f t="array" ref="CX17">IFERROR(CW17*(1-INDEX($D17:$D$71,CX$1)),0)</f>
        <v>0</v>
      </c>
      <c r="CY17" s="6" cm="1">
        <f t="array" ref="CY17">IFERROR(CX17*(1-INDEX($D17:$D$71,CY$1)),0)</f>
        <v>0</v>
      </c>
      <c r="CZ17" s="6" cm="1">
        <f t="array" ref="CZ17">IFERROR(CY17*(1-INDEX($D17:$D$71,CZ$1)),0)</f>
        <v>0</v>
      </c>
      <c r="DA17" s="6" cm="1">
        <f t="array" ref="DA17">IFERROR(CZ17*(1-INDEX($D17:$D$71,DA$1)),0)</f>
        <v>0</v>
      </c>
      <c r="DB17" s="6" cm="1">
        <f t="array" ref="DB17">IFERROR(DA17*(1-INDEX($D17:$D$71,DB$1)),0)</f>
        <v>0</v>
      </c>
      <c r="DC17" s="6" cm="1">
        <f t="array" ref="DC17">IFERROR(DB17*(1-INDEX($D17:$D$71,DC$1)),0)</f>
        <v>0</v>
      </c>
      <c r="DD17" s="6" cm="1">
        <f t="array" ref="DD17">IFERROR(DC17*(1-INDEX($D17:$D$71,DD$1)),0)</f>
        <v>0</v>
      </c>
      <c r="DE17" s="6" cm="1">
        <f t="array" ref="DE17">IFERROR(DD17*(1-INDEX($D17:$D$71,DE$1)),0)</f>
        <v>0</v>
      </c>
      <c r="DF17" s="6" cm="1">
        <f t="array" ref="DF17">IFERROR(DE17*(1-INDEX($D17:$D$71,DF$1)),0)</f>
        <v>0</v>
      </c>
      <c r="DG17" s="6" cm="1">
        <f t="array" ref="DG17">IFERROR(DF17*(1-INDEX($D17:$D$71,DG$1)),0)</f>
        <v>0</v>
      </c>
      <c r="DH17" s="6" cm="1">
        <f t="array" ref="DH17">IFERROR(DG17*(1-INDEX($D17:$D$71,DH$1)),0)</f>
        <v>0</v>
      </c>
      <c r="DI17" s="6" cm="1">
        <f t="array" ref="DI17">IFERROR(DH17*(1-INDEX($D17:$D$71,DI$1)),0)</f>
        <v>0</v>
      </c>
      <c r="DJ17" s="6" cm="1">
        <f t="array" ref="DJ17">IFERROR(DI17*(1-INDEX($D17:$D$71,DJ$1)),0)</f>
        <v>0</v>
      </c>
      <c r="DK17" s="6" cm="1">
        <f t="array" ref="DK17">IFERROR(DJ17*(1-INDEX($D17:$D$71,DK$1)),0)</f>
        <v>0</v>
      </c>
      <c r="DL17" s="6" cm="1">
        <f t="array" ref="DL17">IFERROR(DK17*(1-INDEX($D17:$D$71,DL$1)),0)</f>
        <v>0</v>
      </c>
      <c r="DM17" s="6" cm="1">
        <f t="array" ref="DM17">IFERROR(DL17*(1-INDEX($D17:$D$71,DM$1)),0)</f>
        <v>0</v>
      </c>
      <c r="DN17" s="6" cm="1">
        <f t="array" ref="DN17">IFERROR(DM17*(1-INDEX($D17:$D$71,DN$1)),0)</f>
        <v>0</v>
      </c>
      <c r="DO17" s="6" cm="1">
        <f t="array" ref="DO17">IFERROR(DN17*(1-INDEX($D17:$D$71,DO$1)),0)</f>
        <v>0</v>
      </c>
      <c r="DP17" s="6" cm="1">
        <f t="array" ref="DP17">IFERROR(DO17*(1-INDEX($D17:$D$71,DP$1)),0)</f>
        <v>0</v>
      </c>
      <c r="DQ17" s="6" cm="1">
        <f t="array" ref="DQ17">IFERROR(DP17*(1-INDEX($D17:$D$71,DQ$1)),0)</f>
        <v>0</v>
      </c>
      <c r="DR17" s="6" cm="1">
        <f t="array" ref="DR17">IFERROR(DQ17*(1-INDEX($D17:$D$71,DR$1)),0)</f>
        <v>0</v>
      </c>
      <c r="DS17" s="6" cm="1">
        <f t="array" ref="DS17">IFERROR(DR17*(1-INDEX($D17:$D$71,DS$1)),0)</f>
        <v>0</v>
      </c>
      <c r="DT17" s="6" cm="1">
        <f t="array" ref="DT17">IFERROR(DS17*(1-INDEX($D17:$D$71,DT$1)),0)</f>
        <v>0</v>
      </c>
      <c r="DU17" s="6" cm="1">
        <f t="array" ref="DU17">IFERROR(DT17*(1-INDEX($D17:$D$71,DU$1)),0)</f>
        <v>0</v>
      </c>
      <c r="DV17" s="6" cm="1">
        <f t="array" ref="DV17">IFERROR(DU17*(1-INDEX($D17:$D$71,DV$1)),0)</f>
        <v>0</v>
      </c>
      <c r="DW17" s="6" cm="1">
        <f t="array" ref="DW17">IFERROR(DV17*(1-INDEX($D17:$D$71,DW$1)),0)</f>
        <v>0</v>
      </c>
      <c r="DX17" s="6" cm="1">
        <f t="array" ref="DX17">IFERROR(DW17*(1-INDEX($D17:$D$71,DX$1)),0)</f>
        <v>0</v>
      </c>
      <c r="DZ17" s="24" t="s">
        <v>72</v>
      </c>
      <c r="EA17" s="24">
        <v>3.5990000000000001E-2</v>
      </c>
      <c r="EB17" s="24">
        <v>3.6979999999999999E-2</v>
      </c>
      <c r="EC17" s="24">
        <v>3.6510000000000001E-2</v>
      </c>
      <c r="ED17" s="24">
        <v>3.7900000000000003E-2</v>
      </c>
      <c r="EE17" s="24">
        <v>3.594E-2</v>
      </c>
      <c r="EF17" s="6">
        <f t="shared" si="3"/>
        <v>3.6783333333333335E-2</v>
      </c>
      <c r="EG17" s="23">
        <f t="shared" si="4"/>
        <v>3.8071761161325712E-2</v>
      </c>
      <c r="EH17" s="23">
        <f t="shared" si="5"/>
        <v>-5.1715039577836519E-2</v>
      </c>
    </row>
    <row r="18" spans="2:138" ht="18" x14ac:dyDescent="0.35">
      <c r="B18" s="20"/>
      <c r="C18" s="6">
        <v>80</v>
      </c>
      <c r="D18" s="6">
        <f t="shared" si="0"/>
        <v>4.0876666666666665E-2</v>
      </c>
      <c r="E18" s="6">
        <f t="shared" si="7"/>
        <v>3.9606253662523641E-2</v>
      </c>
      <c r="F18" s="6" cm="1">
        <f t="array" ref="F18">SUMPRODUCT($A$6^($K$1:$DT$1+1),K18:DT18,TRANSPOSE(D18:D131))</f>
        <v>0.74459732179608917</v>
      </c>
      <c r="G18" s="6" cm="1">
        <f t="array" ref="G18">SUMPRODUCT($A$6^($K$1:$DT$1),K18:DT18)</f>
        <v>8.7688252850009256</v>
      </c>
      <c r="H18" s="6">
        <f t="shared" si="1"/>
        <v>8.3061973748507292</v>
      </c>
      <c r="I18" s="6">
        <f t="shared" si="2"/>
        <v>8.3047682230829381</v>
      </c>
      <c r="K18" s="6">
        <v>1</v>
      </c>
      <c r="L18" s="6" cm="1">
        <f t="array" ref="L18">IFERROR(K18*(1-INDEX($D18:$D$71,L$1)),0)</f>
        <v>0.95912333333333333</v>
      </c>
      <c r="M18" s="6" cm="1">
        <f t="array" ref="M18">IFERROR(L18*(1-INDEX($D18:$D$71,M$1)),0)</f>
        <v>0.91551199536666661</v>
      </c>
      <c r="N18" s="6" cm="1">
        <f t="array" ref="N18">IFERROR(M18*(1-INDEX($D18:$D$71,N$1)),0)</f>
        <v>0.86916267474790343</v>
      </c>
      <c r="O18" s="6" cm="1">
        <f t="array" ref="O18">IFERROR(N18*(1-INDEX($D18:$D$71,O$1)),0)</f>
        <v>0.82011872222079507</v>
      </c>
      <c r="P18" s="6" cm="1">
        <f t="array" ref="P18">IFERROR(O18*(1-INDEX($D18:$D$71,P$1)),0)</f>
        <v>0.76848678119884783</v>
      </c>
      <c r="Q18" s="6" cm="1">
        <f t="array" ref="Q18">IFERROR(P18*(1-INDEX($D18:$D$71,Q$1)),0)</f>
        <v>0.71444935236754881</v>
      </c>
      <c r="R18" s="6" cm="1">
        <f t="array" ref="R18">IFERROR(Q18*(1-INDEX($D18:$D$71,R$1)),0)</f>
        <v>0.65828648877793583</v>
      </c>
      <c r="S18" s="6" cm="1">
        <f t="array" ref="S18">IFERROR(R18*(1-INDEX($D18:$D$71,S$1)),0)</f>
        <v>0.60037263778354899</v>
      </c>
      <c r="T18" s="6" cm="1">
        <f t="array" ref="T18">IFERROR(S18*(1-INDEX($D18:$D$71,T$1)),0)</f>
        <v>0.54120391308785432</v>
      </c>
      <c r="U18" s="6" cm="1">
        <f t="array" ref="U18">IFERROR(T18*(1-INDEX($D18:$D$71,U$1)),0)</f>
        <v>0.48139005661338469</v>
      </c>
      <c r="V18" s="6" cm="1">
        <f t="array" ref="V18">IFERROR(U18*(1-INDEX($D18:$D$71,V$1)),0)</f>
        <v>0.42166880618992819</v>
      </c>
      <c r="W18" s="6" cm="1">
        <f t="array" ref="W18">IFERROR(V18*(1-INDEX($D18:$D$71,W$1)),0)</f>
        <v>0.36304700319071703</v>
      </c>
      <c r="X18" s="6" cm="1">
        <f t="array" ref="X18">IFERROR(W18*(1-INDEX($D18:$D$71,X$1)),0)</f>
        <v>0.30673478252580494</v>
      </c>
      <c r="Y18" s="6" cm="1">
        <f t="array" ref="Y18">IFERROR(X18*(1-INDEX($D18:$D$71,Y$1)),0)</f>
        <v>0.25388642439515891</v>
      </c>
      <c r="Z18" s="6" cm="1">
        <f t="array" ref="Z18">IFERROR(Y18*(1-INDEX($D18:$D$71,Z$1)),0)</f>
        <v>0.2055109050909053</v>
      </c>
      <c r="AA18" s="6" cm="1">
        <f t="array" ref="AA18">IFERROR(Z18*(1-INDEX($D18:$D$71,AA$1)),0)</f>
        <v>0.16193711292083096</v>
      </c>
      <c r="AB18" s="6" cm="1">
        <f t="array" ref="AB18">IFERROR(AA18*(1-INDEX($D18:$D$71,AB$1)),0)</f>
        <v>0.12433045718722638</v>
      </c>
      <c r="AC18" s="6" cm="1">
        <f t="array" ref="AC18">IFERROR(AB18*(1-INDEX($D18:$D$71,AC$1)),0)</f>
        <v>9.2840038990845683E-2</v>
      </c>
      <c r="AD18" s="6" cm="1">
        <f t="array" ref="AD18">IFERROR(AC18*(1-INDEX($D18:$D$71,AD$1)),0)</f>
        <v>6.7306243067193391E-2</v>
      </c>
      <c r="AE18" s="6" cm="1">
        <f t="array" ref="AE18">IFERROR(AD18*(1-INDEX($D18:$D$71,AE$1)),0)</f>
        <v>4.7296097003316787E-2</v>
      </c>
      <c r="AF18" s="6" cm="1">
        <f t="array" ref="AF18">IFERROR(AE18*(1-INDEX($D18:$D$71,AF$1)),0)</f>
        <v>3.2166075571955742E-2</v>
      </c>
      <c r="AG18" s="6" cm="1">
        <f t="array" ref="AG18">IFERROR(AF18*(1-INDEX($D18:$D$71,AG$1)),0)</f>
        <v>2.1145441979744176E-2</v>
      </c>
      <c r="AH18" s="6" cm="1">
        <f t="array" ref="AH18">IFERROR(AG18*(1-INDEX($D18:$D$71,AH$1)),0)</f>
        <v>1.3422139781449214E-2</v>
      </c>
      <c r="AI18" s="6" cm="1">
        <f t="array" ref="AI18">IFERROR(AH18*(1-INDEX($D18:$D$71,AI$1)),0)</f>
        <v>8.219942104489189E-3</v>
      </c>
      <c r="AJ18" s="6" cm="1">
        <f t="array" ref="AJ18">IFERROR(AI18*(1-INDEX($D18:$D$71,AJ$1)),0)</f>
        <v>4.8544786084551957E-3</v>
      </c>
      <c r="AK18" s="6" cm="1">
        <f t="array" ref="AK18">IFERROR(AJ18*(1-INDEX($D18:$D$71,AK$1)),0)</f>
        <v>2.7641401196543893E-3</v>
      </c>
      <c r="AL18" s="6" cm="1">
        <f t="array" ref="AL18">IFERROR(AK18*(1-INDEX($D18:$D$71,AL$1)),0)</f>
        <v>1.5176603464966414E-3</v>
      </c>
      <c r="AM18" s="6" cm="1">
        <f t="array" ref="AM18">IFERROR(AL18*(1-INDEX($D18:$D$71,AM$1)),0)</f>
        <v>8.0384397912541111E-4</v>
      </c>
      <c r="AN18" s="6" cm="1">
        <f t="array" ref="AN18">IFERROR(AM18*(1-INDEX($D18:$D$71,AN$1)),0)</f>
        <v>4.1102686236626606E-4</v>
      </c>
      <c r="AO18" s="6" cm="1">
        <f t="array" ref="AO18">IFERROR(AN18*(1-INDEX($D18:$D$71,AO$1)),0)</f>
        <v>2.030965932324194E-4</v>
      </c>
      <c r="AP18" s="6" cm="1">
        <f t="array" ref="AP18">IFERROR(AO18*(1-INDEX($D18:$D$71,AP$1)),0)</f>
        <v>0</v>
      </c>
      <c r="AQ18" s="6" cm="1">
        <f t="array" ref="AQ18">IFERROR(AP18*(1-INDEX($D18:$D$71,AQ$1)),0)</f>
        <v>0</v>
      </c>
      <c r="AR18" s="6" cm="1">
        <f t="array" ref="AR18">IFERROR(AQ18*(1-INDEX($D18:$D$71,AR$1)),0)</f>
        <v>0</v>
      </c>
      <c r="AS18" s="6" cm="1">
        <f t="array" ref="AS18">IFERROR(AR18*(1-INDEX($D18:$D$71,AS$1)),0)</f>
        <v>0</v>
      </c>
      <c r="AT18" s="6" cm="1">
        <f t="array" ref="AT18">IFERROR(AS18*(1-INDEX($D18:$D$71,AT$1)),0)</f>
        <v>0</v>
      </c>
      <c r="AU18" s="6" cm="1">
        <f t="array" ref="AU18">IFERROR(AT18*(1-INDEX($D18:$D$71,AU$1)),0)</f>
        <v>0</v>
      </c>
      <c r="AV18" s="6" cm="1">
        <f t="array" ref="AV18">IFERROR(AU18*(1-INDEX($D18:$D$71,AV$1)),0)</f>
        <v>0</v>
      </c>
      <c r="AW18" s="6" cm="1">
        <f t="array" ref="AW18">IFERROR(AV18*(1-INDEX($D18:$D$71,AW$1)),0)</f>
        <v>0</v>
      </c>
      <c r="AX18" s="6" cm="1">
        <f t="array" ref="AX18">IFERROR(AW18*(1-INDEX($D18:$D$71,AX$1)),0)</f>
        <v>0</v>
      </c>
      <c r="AY18" s="6" cm="1">
        <f t="array" ref="AY18">IFERROR(AX18*(1-INDEX($D18:$D$71,AY$1)),0)</f>
        <v>0</v>
      </c>
      <c r="AZ18" s="6" cm="1">
        <f t="array" ref="AZ18">IFERROR(AY18*(1-INDEX($D18:$D$71,AZ$1)),0)</f>
        <v>0</v>
      </c>
      <c r="BA18" s="6" cm="1">
        <f t="array" ref="BA18">IFERROR(AZ18*(1-INDEX($D18:$D$71,BA$1)),0)</f>
        <v>0</v>
      </c>
      <c r="BB18" s="6" cm="1">
        <f t="array" ref="BB18">IFERROR(BA18*(1-INDEX($D18:$D$71,BB$1)),0)</f>
        <v>0</v>
      </c>
      <c r="BC18" s="6" cm="1">
        <f t="array" ref="BC18">IFERROR(BB18*(1-INDEX($D18:$D$71,BC$1)),0)</f>
        <v>0</v>
      </c>
      <c r="BD18" s="6" cm="1">
        <f t="array" ref="BD18">IFERROR(BC18*(1-INDEX($D18:$D$71,BD$1)),0)</f>
        <v>0</v>
      </c>
      <c r="BE18" s="6" cm="1">
        <f t="array" ref="BE18">IFERROR(BD18*(1-INDEX($D18:$D$71,BE$1)),0)</f>
        <v>0</v>
      </c>
      <c r="BF18" s="6" cm="1">
        <f t="array" ref="BF18">IFERROR(BE18*(1-INDEX($D18:$D$71,BF$1)),0)</f>
        <v>0</v>
      </c>
      <c r="BG18" s="6" cm="1">
        <f t="array" ref="BG18">IFERROR(BF18*(1-INDEX($D18:$D$71,BG$1)),0)</f>
        <v>0</v>
      </c>
      <c r="BH18" s="6" cm="1">
        <f t="array" ref="BH18">IFERROR(BG18*(1-INDEX($D18:$D$71,BH$1)),0)</f>
        <v>0</v>
      </c>
      <c r="BI18" s="6" cm="1">
        <f t="array" ref="BI18">IFERROR(BH18*(1-INDEX($D18:$D$71,BI$1)),0)</f>
        <v>0</v>
      </c>
      <c r="BJ18" s="6" cm="1">
        <f t="array" ref="BJ18">IFERROR(BI18*(1-INDEX($D18:$D$71,BJ$1)),0)</f>
        <v>0</v>
      </c>
      <c r="BK18" s="6" cm="1">
        <f t="array" ref="BK18">IFERROR(BJ18*(1-INDEX($D18:$D$71,BK$1)),0)</f>
        <v>0</v>
      </c>
      <c r="BL18" s="6" cm="1">
        <f t="array" ref="BL18">IFERROR(BK18*(1-INDEX($D18:$D$71,BL$1)),0)</f>
        <v>0</v>
      </c>
      <c r="BM18" s="6" cm="1">
        <f t="array" ref="BM18">IFERROR(BL18*(1-INDEX($D18:$D$71,BM$1)),0)</f>
        <v>0</v>
      </c>
      <c r="BN18" s="6" cm="1">
        <f t="array" ref="BN18">IFERROR(BM18*(1-INDEX($D18:$D$71,BN$1)),0)</f>
        <v>0</v>
      </c>
      <c r="BO18" s="6" cm="1">
        <f t="array" ref="BO18">IFERROR(BN18*(1-INDEX($D18:$D$71,BO$1)),0)</f>
        <v>0</v>
      </c>
      <c r="BP18" s="6" cm="1">
        <f t="array" ref="BP18">IFERROR(BO18*(1-INDEX($D18:$D$71,BP$1)),0)</f>
        <v>0</v>
      </c>
      <c r="BQ18" s="6" cm="1">
        <f t="array" ref="BQ18">IFERROR(BP18*(1-INDEX($D18:$D$71,BQ$1)),0)</f>
        <v>0</v>
      </c>
      <c r="BR18" s="6" cm="1">
        <f t="array" ref="BR18">IFERROR(BQ18*(1-INDEX($D18:$D$71,BR$1)),0)</f>
        <v>0</v>
      </c>
      <c r="BS18" s="6" cm="1">
        <f t="array" ref="BS18">IFERROR(BR18*(1-INDEX($D18:$D$71,BS$1)),0)</f>
        <v>0</v>
      </c>
      <c r="BT18" s="6" cm="1">
        <f t="array" ref="BT18">IFERROR(BS18*(1-INDEX($D18:$D$71,BT$1)),0)</f>
        <v>0</v>
      </c>
      <c r="BU18" s="6" cm="1">
        <f t="array" ref="BU18">IFERROR(BT18*(1-INDEX($D18:$D$71,BU$1)),0)</f>
        <v>0</v>
      </c>
      <c r="BV18" s="6" cm="1">
        <f t="array" ref="BV18">IFERROR(BU18*(1-INDEX($D18:$D$71,BV$1)),0)</f>
        <v>0</v>
      </c>
      <c r="BW18" s="6" cm="1">
        <f t="array" ref="BW18">IFERROR(BV18*(1-INDEX($D18:$D$71,BW$1)),0)</f>
        <v>0</v>
      </c>
      <c r="BX18" s="6" cm="1">
        <f t="array" ref="BX18">IFERROR(BW18*(1-INDEX($D18:$D$71,BX$1)),0)</f>
        <v>0</v>
      </c>
      <c r="BY18" s="6" cm="1">
        <f t="array" ref="BY18">IFERROR(BX18*(1-INDEX($D18:$D$71,BY$1)),0)</f>
        <v>0</v>
      </c>
      <c r="BZ18" s="6" cm="1">
        <f t="array" ref="BZ18">IFERROR(BY18*(1-INDEX($D18:$D$71,BZ$1)),0)</f>
        <v>0</v>
      </c>
      <c r="CA18" s="6" cm="1">
        <f t="array" ref="CA18">IFERROR(BZ18*(1-INDEX($D18:$D$71,CA$1)),0)</f>
        <v>0</v>
      </c>
      <c r="CB18" s="6" cm="1">
        <f t="array" ref="CB18">IFERROR(CA18*(1-INDEX($D18:$D$71,CB$1)),0)</f>
        <v>0</v>
      </c>
      <c r="CC18" s="6" cm="1">
        <f t="array" ref="CC18">IFERROR(CB18*(1-INDEX($D18:$D$71,CC$1)),0)</f>
        <v>0</v>
      </c>
      <c r="CD18" s="6" cm="1">
        <f t="array" ref="CD18">IFERROR(CC18*(1-INDEX($D18:$D$71,CD$1)),0)</f>
        <v>0</v>
      </c>
      <c r="CE18" s="6" cm="1">
        <f t="array" ref="CE18">IFERROR(CD18*(1-INDEX($D18:$D$71,CE$1)),0)</f>
        <v>0</v>
      </c>
      <c r="CF18" s="6" cm="1">
        <f t="array" ref="CF18">IFERROR(CE18*(1-INDEX($D18:$D$71,CF$1)),0)</f>
        <v>0</v>
      </c>
      <c r="CG18" s="6" cm="1">
        <f t="array" ref="CG18">IFERROR(CF18*(1-INDEX($D18:$D$71,CG$1)),0)</f>
        <v>0</v>
      </c>
      <c r="CH18" s="6" cm="1">
        <f t="array" ref="CH18">IFERROR(CG18*(1-INDEX($D18:$D$71,CH$1)),0)</f>
        <v>0</v>
      </c>
      <c r="CI18" s="6" cm="1">
        <f t="array" ref="CI18">IFERROR(CH18*(1-INDEX($D18:$D$71,CI$1)),0)</f>
        <v>0</v>
      </c>
      <c r="CJ18" s="6" cm="1">
        <f t="array" ref="CJ18">IFERROR(CI18*(1-INDEX($D18:$D$71,CJ$1)),0)</f>
        <v>0</v>
      </c>
      <c r="CK18" s="6" cm="1">
        <f t="array" ref="CK18">IFERROR(CJ18*(1-INDEX($D18:$D$71,CK$1)),0)</f>
        <v>0</v>
      </c>
      <c r="CL18" s="6" cm="1">
        <f t="array" ref="CL18">IFERROR(CK18*(1-INDEX($D18:$D$71,CL$1)),0)</f>
        <v>0</v>
      </c>
      <c r="CM18" s="6" cm="1">
        <f t="array" ref="CM18">IFERROR(CL18*(1-INDEX($D18:$D$71,CM$1)),0)</f>
        <v>0</v>
      </c>
      <c r="CN18" s="6" cm="1">
        <f t="array" ref="CN18">IFERROR(CM18*(1-INDEX($D18:$D$71,CN$1)),0)</f>
        <v>0</v>
      </c>
      <c r="CO18" s="6" cm="1">
        <f t="array" ref="CO18">IFERROR(CN18*(1-INDEX($D18:$D$71,CO$1)),0)</f>
        <v>0</v>
      </c>
      <c r="CP18" s="6" cm="1">
        <f t="array" ref="CP18">IFERROR(CO18*(1-INDEX($D18:$D$71,CP$1)),0)</f>
        <v>0</v>
      </c>
      <c r="CQ18" s="6" cm="1">
        <f t="array" ref="CQ18">IFERROR(CP18*(1-INDEX($D18:$D$71,CQ$1)),0)</f>
        <v>0</v>
      </c>
      <c r="CR18" s="6" cm="1">
        <f t="array" ref="CR18">IFERROR(CQ18*(1-INDEX($D18:$D$71,CR$1)),0)</f>
        <v>0</v>
      </c>
      <c r="CS18" s="6" cm="1">
        <f t="array" ref="CS18">IFERROR(CR18*(1-INDEX($D18:$D$71,CS$1)),0)</f>
        <v>0</v>
      </c>
      <c r="CT18" s="6" cm="1">
        <f t="array" ref="CT18">IFERROR(CS18*(1-INDEX($D18:$D$71,CT$1)),0)</f>
        <v>0</v>
      </c>
      <c r="CU18" s="6" cm="1">
        <f t="array" ref="CU18">IFERROR(CT18*(1-INDEX($D18:$D$71,CU$1)),0)</f>
        <v>0</v>
      </c>
      <c r="CV18" s="6" cm="1">
        <f t="array" ref="CV18">IFERROR(CU18*(1-INDEX($D18:$D$71,CV$1)),0)</f>
        <v>0</v>
      </c>
      <c r="CW18" s="6" cm="1">
        <f t="array" ref="CW18">IFERROR(CV18*(1-INDEX($D18:$D$71,CW$1)),0)</f>
        <v>0</v>
      </c>
      <c r="CX18" s="6" cm="1">
        <f t="array" ref="CX18">IFERROR(CW18*(1-INDEX($D18:$D$71,CX$1)),0)</f>
        <v>0</v>
      </c>
      <c r="CY18" s="6" cm="1">
        <f t="array" ref="CY18">IFERROR(CX18*(1-INDEX($D18:$D$71,CY$1)),0)</f>
        <v>0</v>
      </c>
      <c r="CZ18" s="6" cm="1">
        <f t="array" ref="CZ18">IFERROR(CY18*(1-INDEX($D18:$D$71,CZ$1)),0)</f>
        <v>0</v>
      </c>
      <c r="DA18" s="6" cm="1">
        <f t="array" ref="DA18">IFERROR(CZ18*(1-INDEX($D18:$D$71,DA$1)),0)</f>
        <v>0</v>
      </c>
      <c r="DB18" s="6" cm="1">
        <f t="array" ref="DB18">IFERROR(DA18*(1-INDEX($D18:$D$71,DB$1)),0)</f>
        <v>0</v>
      </c>
      <c r="DC18" s="6" cm="1">
        <f t="array" ref="DC18">IFERROR(DB18*(1-INDEX($D18:$D$71,DC$1)),0)</f>
        <v>0</v>
      </c>
      <c r="DD18" s="6" cm="1">
        <f t="array" ref="DD18">IFERROR(DC18*(1-INDEX($D18:$D$71,DD$1)),0)</f>
        <v>0</v>
      </c>
      <c r="DE18" s="6" cm="1">
        <f t="array" ref="DE18">IFERROR(DD18*(1-INDEX($D18:$D$71,DE$1)),0)</f>
        <v>0</v>
      </c>
      <c r="DF18" s="6" cm="1">
        <f t="array" ref="DF18">IFERROR(DE18*(1-INDEX($D18:$D$71,DF$1)),0)</f>
        <v>0</v>
      </c>
      <c r="DG18" s="6" cm="1">
        <f t="array" ref="DG18">IFERROR(DF18*(1-INDEX($D18:$D$71,DG$1)),0)</f>
        <v>0</v>
      </c>
      <c r="DH18" s="6" cm="1">
        <f t="array" ref="DH18">IFERROR(DG18*(1-INDEX($D18:$D$71,DH$1)),0)</f>
        <v>0</v>
      </c>
      <c r="DI18" s="6" cm="1">
        <f t="array" ref="DI18">IFERROR(DH18*(1-INDEX($D18:$D$71,DI$1)),0)</f>
        <v>0</v>
      </c>
      <c r="DJ18" s="6" cm="1">
        <f t="array" ref="DJ18">IFERROR(DI18*(1-INDEX($D18:$D$71,DJ$1)),0)</f>
        <v>0</v>
      </c>
      <c r="DK18" s="6" cm="1">
        <f t="array" ref="DK18">IFERROR(DJ18*(1-INDEX($D18:$D$71,DK$1)),0)</f>
        <v>0</v>
      </c>
      <c r="DL18" s="6" cm="1">
        <f t="array" ref="DL18">IFERROR(DK18*(1-INDEX($D18:$D$71,DL$1)),0)</f>
        <v>0</v>
      </c>
      <c r="DM18" s="6" cm="1">
        <f t="array" ref="DM18">IFERROR(DL18*(1-INDEX($D18:$D$71,DM$1)),0)</f>
        <v>0</v>
      </c>
      <c r="DN18" s="6" cm="1">
        <f t="array" ref="DN18">IFERROR(DM18*(1-INDEX($D18:$D$71,DN$1)),0)</f>
        <v>0</v>
      </c>
      <c r="DO18" s="6" cm="1">
        <f t="array" ref="DO18">IFERROR(DN18*(1-INDEX($D18:$D$71,DO$1)),0)</f>
        <v>0</v>
      </c>
      <c r="DP18" s="6" cm="1">
        <f t="array" ref="DP18">IFERROR(DO18*(1-INDEX($D18:$D$71,DP$1)),0)</f>
        <v>0</v>
      </c>
      <c r="DQ18" s="6" cm="1">
        <f t="array" ref="DQ18">IFERROR(DP18*(1-INDEX($D18:$D$71,DQ$1)),0)</f>
        <v>0</v>
      </c>
      <c r="DR18" s="6" cm="1">
        <f t="array" ref="DR18">IFERROR(DQ18*(1-INDEX($D18:$D$71,DR$1)),0)</f>
        <v>0</v>
      </c>
      <c r="DS18" s="6" cm="1">
        <f t="array" ref="DS18">IFERROR(DR18*(1-INDEX($D18:$D$71,DS$1)),0)</f>
        <v>0</v>
      </c>
      <c r="DT18" s="6" cm="1">
        <f t="array" ref="DT18">IFERROR(DS18*(1-INDEX($D18:$D$71,DT$1)),0)</f>
        <v>0</v>
      </c>
      <c r="DU18" s="6" cm="1">
        <f t="array" ref="DU18">IFERROR(DT18*(1-INDEX($D18:$D$71,DU$1)),0)</f>
        <v>0</v>
      </c>
      <c r="DV18" s="6" cm="1">
        <f t="array" ref="DV18">IFERROR(DU18*(1-INDEX($D18:$D$71,DV$1)),0)</f>
        <v>0</v>
      </c>
      <c r="DW18" s="6" cm="1">
        <f t="array" ref="DW18">IFERROR(DV18*(1-INDEX($D18:$D$71,DW$1)),0)</f>
        <v>0</v>
      </c>
      <c r="DX18" s="6" cm="1">
        <f t="array" ref="DX18">IFERROR(DW18*(1-INDEX($D18:$D$71,DX$1)),0)</f>
        <v>0</v>
      </c>
      <c r="DZ18" s="24" t="s">
        <v>73</v>
      </c>
      <c r="EA18" s="24">
        <v>4.0030000000000003E-2</v>
      </c>
      <c r="EB18" s="24">
        <v>4.1160000000000002E-2</v>
      </c>
      <c r="EC18" s="24">
        <v>4.0509999999999997E-2</v>
      </c>
      <c r="ED18" s="24">
        <v>4.2160000000000003E-2</v>
      </c>
      <c r="EE18" s="24">
        <v>3.9960000000000002E-2</v>
      </c>
      <c r="EF18" s="6">
        <f t="shared" si="3"/>
        <v>4.0876666666666665E-2</v>
      </c>
      <c r="EG18" s="23">
        <f t="shared" si="4"/>
        <v>4.0730683781782462E-2</v>
      </c>
      <c r="EH18" s="23">
        <f t="shared" si="5"/>
        <v>-5.2182163187855846E-2</v>
      </c>
    </row>
    <row r="19" spans="2:138" ht="18" x14ac:dyDescent="0.35">
      <c r="B19" s="20"/>
      <c r="C19" s="6">
        <v>81</v>
      </c>
      <c r="D19" s="6">
        <f t="shared" si="0"/>
        <v>4.5470000000000003E-2</v>
      </c>
      <c r="E19" s="6">
        <f t="shared" si="7"/>
        <v>4.4135906211457854E-2</v>
      </c>
      <c r="F19" s="6" cm="1">
        <f t="array" ref="F19">SUMPRODUCT($A$6^($K$1:$DT$1+1),K19:DT19,TRANSPOSE(D19:D132))</f>
        <v>0.75700230569927274</v>
      </c>
      <c r="G19" s="6" cm="1">
        <f t="array" ref="G19">SUMPRODUCT($A$6^($K$1:$DT$1),K19:DT19)</f>
        <v>8.3429208376583031</v>
      </c>
      <c r="H19" s="6">
        <f t="shared" si="1"/>
        <v>7.880262131767374</v>
      </c>
      <c r="I19" s="6">
        <f t="shared" si="2"/>
        <v>7.8784889260212783</v>
      </c>
      <c r="K19" s="6">
        <v>1</v>
      </c>
      <c r="L19" s="6" cm="1">
        <f t="array" ref="L19">IFERROR(K19*(1-INDEX($D19:$D$71,L$1)),0)</f>
        <v>0.95452999999999999</v>
      </c>
      <c r="M19" s="6" cm="1">
        <f t="array" ref="M19">IFERROR(L19*(1-INDEX($D19:$D$71,M$1)),0)</f>
        <v>0.90620532786666663</v>
      </c>
      <c r="N19" s="6" cm="1">
        <f t="array" ref="N19">IFERROR(M19*(1-INDEX($D19:$D$71,N$1)),0)</f>
        <v>0.85507118189957687</v>
      </c>
      <c r="O19" s="6" cm="1">
        <f t="array" ref="O19">IFERROR(N19*(1-INDEX($D19:$D$71,O$1)),0)</f>
        <v>0.80123875052445248</v>
      </c>
      <c r="P19" s="6" cm="1">
        <f t="array" ref="P19">IFERROR(O19*(1-INDEX($D19:$D$71,P$1)),0)</f>
        <v>0.74489831238340809</v>
      </c>
      <c r="Q19" s="6" cm="1">
        <f t="array" ref="Q19">IFERROR(P19*(1-INDEX($D19:$D$71,Q$1)),0)</f>
        <v>0.68634185604694842</v>
      </c>
      <c r="R19" s="6" cm="1">
        <f t="array" ref="R19">IFERROR(Q19*(1-INDEX($D19:$D$71,R$1)),0)</f>
        <v>0.62595978735812474</v>
      </c>
      <c r="S19" s="6" cm="1">
        <f t="array" ref="S19">IFERROR(R19*(1-INDEX($D19:$D$71,S$1)),0)</f>
        <v>0.56426936378135706</v>
      </c>
      <c r="T19" s="6" cm="1">
        <f t="array" ref="T19">IFERROR(S19*(1-INDEX($D19:$D$71,T$1)),0)</f>
        <v>0.5019063136962415</v>
      </c>
      <c r="U19" s="6" cm="1">
        <f t="array" ref="U19">IFERROR(T19*(1-INDEX($D19:$D$71,U$1)),0)</f>
        <v>0.43963981641908578</v>
      </c>
      <c r="V19" s="6" cm="1">
        <f t="array" ref="V19">IFERROR(U19*(1-INDEX($D19:$D$71,V$1)),0)</f>
        <v>0.37851962367444975</v>
      </c>
      <c r="W19" s="6" cm="1">
        <f t="array" ref="W19">IFERROR(V19*(1-INDEX($D19:$D$71,W$1)),0)</f>
        <v>0.31980744484630586</v>
      </c>
      <c r="X19" s="6" cm="1">
        <f t="array" ref="X19">IFERROR(W19*(1-INDEX($D19:$D$71,X$1)),0)</f>
        <v>0.2647067541489197</v>
      </c>
      <c r="Y19" s="6" cm="1">
        <f t="array" ref="Y19">IFERROR(X19*(1-INDEX($D19:$D$71,Y$1)),0)</f>
        <v>0.21426952921338452</v>
      </c>
      <c r="Z19" s="6" cm="1">
        <f t="array" ref="Z19">IFERROR(Y19*(1-INDEX($D19:$D$71,Z$1)),0)</f>
        <v>0.16883867516603462</v>
      </c>
      <c r="AA19" s="6" cm="1">
        <f t="array" ref="AA19">IFERROR(Z19*(1-INDEX($D19:$D$71,AA$1)),0)</f>
        <v>0.1296292696322264</v>
      </c>
      <c r="AB19" s="6" cm="1">
        <f t="array" ref="AB19">IFERROR(AA19*(1-INDEX($D19:$D$71,AB$1)),0)</f>
        <v>9.6796768219776105E-2</v>
      </c>
      <c r="AC19" s="6" cm="1">
        <f t="array" ref="AC19">IFERROR(AB19*(1-INDEX($D19:$D$71,AC$1)),0)</f>
        <v>7.0174753056291075E-2</v>
      </c>
      <c r="AD19" s="6" cm="1">
        <f t="array" ref="AD19">IFERROR(AC19*(1-INDEX($D19:$D$71,AD$1)),0)</f>
        <v>4.9311798972655731E-2</v>
      </c>
      <c r="AE19" s="6" cm="1">
        <f t="array" ref="AE19">IFERROR(AD19*(1-INDEX($D19:$D$71,AE$1)),0)</f>
        <v>3.3536954481303158E-2</v>
      </c>
      <c r="AF19" s="6" cm="1">
        <f t="array" ref="AF19">IFERROR(AE19*(1-INDEX($D19:$D$71,AF$1)),0)</f>
        <v>2.2046634926767346E-2</v>
      </c>
      <c r="AG19" s="6" cm="1">
        <f t="array" ref="AG19">IFERROR(AF19*(1-INDEX($D19:$D$71,AG$1)),0)</f>
        <v>1.3994175008548661E-2</v>
      </c>
      <c r="AH19" s="6" cm="1">
        <f t="array" ref="AH19">IFERROR(AG19*(1-INDEX($D19:$D$71,AH$1)),0)</f>
        <v>8.5702660114853422E-3</v>
      </c>
      <c r="AI19" s="6" cm="1">
        <f t="array" ref="AI19">IFERROR(AH19*(1-INDEX($D19:$D$71,AI$1)),0)</f>
        <v>5.0613705659562705E-3</v>
      </c>
      <c r="AJ19" s="6" cm="1">
        <f t="array" ref="AJ19">IFERROR(AI19*(1-INDEX($D19:$D$71,AJ$1)),0)</f>
        <v>2.8819444002555011E-3</v>
      </c>
      <c r="AK19" s="6" cm="1">
        <f t="array" ref="AK19">IFERROR(AJ19*(1-INDEX($D19:$D$71,AK$1)),0)</f>
        <v>1.5823411794416173E-3</v>
      </c>
      <c r="AL19" s="6" cm="1">
        <f t="array" ref="AL19">IFERROR(AK19*(1-INDEX($D19:$D$71,AL$1)),0)</f>
        <v>8.3810282910304703E-4</v>
      </c>
      <c r="AM19" s="6" cm="1">
        <f t="array" ref="AM19">IFERROR(AL19*(1-INDEX($D19:$D$71,AM$1)),0)</f>
        <v>4.2854432592916408E-4</v>
      </c>
      <c r="AN19" s="6" cm="1">
        <f t="array" ref="AN19">IFERROR(AM19*(1-INDEX($D19:$D$71,AN$1)),0)</f>
        <v>2.1175232232811854E-4</v>
      </c>
      <c r="AO19" s="6" cm="1">
        <f t="array" ref="AO19">IFERROR(AN19*(1-INDEX($D19:$D$71,AO$1)),0)</f>
        <v>0</v>
      </c>
      <c r="AP19" s="6" cm="1">
        <f t="array" ref="AP19">IFERROR(AO19*(1-INDEX($D19:$D$71,AP$1)),0)</f>
        <v>0</v>
      </c>
      <c r="AQ19" s="6" cm="1">
        <f t="array" ref="AQ19">IFERROR(AP19*(1-INDEX($D19:$D$71,AQ$1)),0)</f>
        <v>0</v>
      </c>
      <c r="AR19" s="6" cm="1">
        <f t="array" ref="AR19">IFERROR(AQ19*(1-INDEX($D19:$D$71,AR$1)),0)</f>
        <v>0</v>
      </c>
      <c r="AS19" s="6" cm="1">
        <f t="array" ref="AS19">IFERROR(AR19*(1-INDEX($D19:$D$71,AS$1)),0)</f>
        <v>0</v>
      </c>
      <c r="AT19" s="6" cm="1">
        <f t="array" ref="AT19">IFERROR(AS19*(1-INDEX($D19:$D$71,AT$1)),0)</f>
        <v>0</v>
      </c>
      <c r="AU19" s="6" cm="1">
        <f t="array" ref="AU19">IFERROR(AT19*(1-INDEX($D19:$D$71,AU$1)),0)</f>
        <v>0</v>
      </c>
      <c r="AV19" s="6" cm="1">
        <f t="array" ref="AV19">IFERROR(AU19*(1-INDEX($D19:$D$71,AV$1)),0)</f>
        <v>0</v>
      </c>
      <c r="AW19" s="6" cm="1">
        <f t="array" ref="AW19">IFERROR(AV19*(1-INDEX($D19:$D$71,AW$1)),0)</f>
        <v>0</v>
      </c>
      <c r="AX19" s="6" cm="1">
        <f t="array" ref="AX19">IFERROR(AW19*(1-INDEX($D19:$D$71,AX$1)),0)</f>
        <v>0</v>
      </c>
      <c r="AY19" s="6" cm="1">
        <f t="array" ref="AY19">IFERROR(AX19*(1-INDEX($D19:$D$71,AY$1)),0)</f>
        <v>0</v>
      </c>
      <c r="AZ19" s="6" cm="1">
        <f t="array" ref="AZ19">IFERROR(AY19*(1-INDEX($D19:$D$71,AZ$1)),0)</f>
        <v>0</v>
      </c>
      <c r="BA19" s="6" cm="1">
        <f t="array" ref="BA19">IFERROR(AZ19*(1-INDEX($D19:$D$71,BA$1)),0)</f>
        <v>0</v>
      </c>
      <c r="BB19" s="6" cm="1">
        <f t="array" ref="BB19">IFERROR(BA19*(1-INDEX($D19:$D$71,BB$1)),0)</f>
        <v>0</v>
      </c>
      <c r="BC19" s="6" cm="1">
        <f t="array" ref="BC19">IFERROR(BB19*(1-INDEX($D19:$D$71,BC$1)),0)</f>
        <v>0</v>
      </c>
      <c r="BD19" s="6" cm="1">
        <f t="array" ref="BD19">IFERROR(BC19*(1-INDEX($D19:$D$71,BD$1)),0)</f>
        <v>0</v>
      </c>
      <c r="BE19" s="6" cm="1">
        <f t="array" ref="BE19">IFERROR(BD19*(1-INDEX($D19:$D$71,BE$1)),0)</f>
        <v>0</v>
      </c>
      <c r="BF19" s="6" cm="1">
        <f t="array" ref="BF19">IFERROR(BE19*(1-INDEX($D19:$D$71,BF$1)),0)</f>
        <v>0</v>
      </c>
      <c r="BG19" s="6" cm="1">
        <f t="array" ref="BG19">IFERROR(BF19*(1-INDEX($D19:$D$71,BG$1)),0)</f>
        <v>0</v>
      </c>
      <c r="BH19" s="6" cm="1">
        <f t="array" ref="BH19">IFERROR(BG19*(1-INDEX($D19:$D$71,BH$1)),0)</f>
        <v>0</v>
      </c>
      <c r="BI19" s="6" cm="1">
        <f t="array" ref="BI19">IFERROR(BH19*(1-INDEX($D19:$D$71,BI$1)),0)</f>
        <v>0</v>
      </c>
      <c r="BJ19" s="6" cm="1">
        <f t="array" ref="BJ19">IFERROR(BI19*(1-INDEX($D19:$D$71,BJ$1)),0)</f>
        <v>0</v>
      </c>
      <c r="BK19" s="6" cm="1">
        <f t="array" ref="BK19">IFERROR(BJ19*(1-INDEX($D19:$D$71,BK$1)),0)</f>
        <v>0</v>
      </c>
      <c r="BL19" s="6" cm="1">
        <f t="array" ref="BL19">IFERROR(BK19*(1-INDEX($D19:$D$71,BL$1)),0)</f>
        <v>0</v>
      </c>
      <c r="BM19" s="6" cm="1">
        <f t="array" ref="BM19">IFERROR(BL19*(1-INDEX($D19:$D$71,BM$1)),0)</f>
        <v>0</v>
      </c>
      <c r="BN19" s="6" cm="1">
        <f t="array" ref="BN19">IFERROR(BM19*(1-INDEX($D19:$D$71,BN$1)),0)</f>
        <v>0</v>
      </c>
      <c r="BO19" s="6" cm="1">
        <f t="array" ref="BO19">IFERROR(BN19*(1-INDEX($D19:$D$71,BO$1)),0)</f>
        <v>0</v>
      </c>
      <c r="BP19" s="6" cm="1">
        <f t="array" ref="BP19">IFERROR(BO19*(1-INDEX($D19:$D$71,BP$1)),0)</f>
        <v>0</v>
      </c>
      <c r="BQ19" s="6" cm="1">
        <f t="array" ref="BQ19">IFERROR(BP19*(1-INDEX($D19:$D$71,BQ$1)),0)</f>
        <v>0</v>
      </c>
      <c r="BR19" s="6" cm="1">
        <f t="array" ref="BR19">IFERROR(BQ19*(1-INDEX($D19:$D$71,BR$1)),0)</f>
        <v>0</v>
      </c>
      <c r="BS19" s="6" cm="1">
        <f t="array" ref="BS19">IFERROR(BR19*(1-INDEX($D19:$D$71,BS$1)),0)</f>
        <v>0</v>
      </c>
      <c r="BT19" s="6" cm="1">
        <f t="array" ref="BT19">IFERROR(BS19*(1-INDEX($D19:$D$71,BT$1)),0)</f>
        <v>0</v>
      </c>
      <c r="BU19" s="6" cm="1">
        <f t="array" ref="BU19">IFERROR(BT19*(1-INDEX($D19:$D$71,BU$1)),0)</f>
        <v>0</v>
      </c>
      <c r="BV19" s="6" cm="1">
        <f t="array" ref="BV19">IFERROR(BU19*(1-INDEX($D19:$D$71,BV$1)),0)</f>
        <v>0</v>
      </c>
      <c r="BW19" s="6" cm="1">
        <f t="array" ref="BW19">IFERROR(BV19*(1-INDEX($D19:$D$71,BW$1)),0)</f>
        <v>0</v>
      </c>
      <c r="BX19" s="6" cm="1">
        <f t="array" ref="BX19">IFERROR(BW19*(1-INDEX($D19:$D$71,BX$1)),0)</f>
        <v>0</v>
      </c>
      <c r="BY19" s="6" cm="1">
        <f t="array" ref="BY19">IFERROR(BX19*(1-INDEX($D19:$D$71,BY$1)),0)</f>
        <v>0</v>
      </c>
      <c r="BZ19" s="6" cm="1">
        <f t="array" ref="BZ19">IFERROR(BY19*(1-INDEX($D19:$D$71,BZ$1)),0)</f>
        <v>0</v>
      </c>
      <c r="CA19" s="6" cm="1">
        <f t="array" ref="CA19">IFERROR(BZ19*(1-INDEX($D19:$D$71,CA$1)),0)</f>
        <v>0</v>
      </c>
      <c r="CB19" s="6" cm="1">
        <f t="array" ref="CB19">IFERROR(CA19*(1-INDEX($D19:$D$71,CB$1)),0)</f>
        <v>0</v>
      </c>
      <c r="CC19" s="6" cm="1">
        <f t="array" ref="CC19">IFERROR(CB19*(1-INDEX($D19:$D$71,CC$1)),0)</f>
        <v>0</v>
      </c>
      <c r="CD19" s="6" cm="1">
        <f t="array" ref="CD19">IFERROR(CC19*(1-INDEX($D19:$D$71,CD$1)),0)</f>
        <v>0</v>
      </c>
      <c r="CE19" s="6" cm="1">
        <f t="array" ref="CE19">IFERROR(CD19*(1-INDEX($D19:$D$71,CE$1)),0)</f>
        <v>0</v>
      </c>
      <c r="CF19" s="6" cm="1">
        <f t="array" ref="CF19">IFERROR(CE19*(1-INDEX($D19:$D$71,CF$1)),0)</f>
        <v>0</v>
      </c>
      <c r="CG19" s="6" cm="1">
        <f t="array" ref="CG19">IFERROR(CF19*(1-INDEX($D19:$D$71,CG$1)),0)</f>
        <v>0</v>
      </c>
      <c r="CH19" s="6" cm="1">
        <f t="array" ref="CH19">IFERROR(CG19*(1-INDEX($D19:$D$71,CH$1)),0)</f>
        <v>0</v>
      </c>
      <c r="CI19" s="6" cm="1">
        <f t="array" ref="CI19">IFERROR(CH19*(1-INDEX($D19:$D$71,CI$1)),0)</f>
        <v>0</v>
      </c>
      <c r="CJ19" s="6" cm="1">
        <f t="array" ref="CJ19">IFERROR(CI19*(1-INDEX($D19:$D$71,CJ$1)),0)</f>
        <v>0</v>
      </c>
      <c r="CK19" s="6" cm="1">
        <f t="array" ref="CK19">IFERROR(CJ19*(1-INDEX($D19:$D$71,CK$1)),0)</f>
        <v>0</v>
      </c>
      <c r="CL19" s="6" cm="1">
        <f t="array" ref="CL19">IFERROR(CK19*(1-INDEX($D19:$D$71,CL$1)),0)</f>
        <v>0</v>
      </c>
      <c r="CM19" s="6" cm="1">
        <f t="array" ref="CM19">IFERROR(CL19*(1-INDEX($D19:$D$71,CM$1)),0)</f>
        <v>0</v>
      </c>
      <c r="CN19" s="6" cm="1">
        <f t="array" ref="CN19">IFERROR(CM19*(1-INDEX($D19:$D$71,CN$1)),0)</f>
        <v>0</v>
      </c>
      <c r="CO19" s="6" cm="1">
        <f t="array" ref="CO19">IFERROR(CN19*(1-INDEX($D19:$D$71,CO$1)),0)</f>
        <v>0</v>
      </c>
      <c r="CP19" s="6" cm="1">
        <f t="array" ref="CP19">IFERROR(CO19*(1-INDEX($D19:$D$71,CP$1)),0)</f>
        <v>0</v>
      </c>
      <c r="CQ19" s="6" cm="1">
        <f t="array" ref="CQ19">IFERROR(CP19*(1-INDEX($D19:$D$71,CQ$1)),0)</f>
        <v>0</v>
      </c>
      <c r="CR19" s="6" cm="1">
        <f t="array" ref="CR19">IFERROR(CQ19*(1-INDEX($D19:$D$71,CR$1)),0)</f>
        <v>0</v>
      </c>
      <c r="CS19" s="6" cm="1">
        <f t="array" ref="CS19">IFERROR(CR19*(1-INDEX($D19:$D$71,CS$1)),0)</f>
        <v>0</v>
      </c>
      <c r="CT19" s="6" cm="1">
        <f t="array" ref="CT19">IFERROR(CS19*(1-INDEX($D19:$D$71,CT$1)),0)</f>
        <v>0</v>
      </c>
      <c r="CU19" s="6" cm="1">
        <f t="array" ref="CU19">IFERROR(CT19*(1-INDEX($D19:$D$71,CU$1)),0)</f>
        <v>0</v>
      </c>
      <c r="CV19" s="6" cm="1">
        <f t="array" ref="CV19">IFERROR(CU19*(1-INDEX($D19:$D$71,CV$1)),0)</f>
        <v>0</v>
      </c>
      <c r="CW19" s="6" cm="1">
        <f t="array" ref="CW19">IFERROR(CV19*(1-INDEX($D19:$D$71,CW$1)),0)</f>
        <v>0</v>
      </c>
      <c r="CX19" s="6" cm="1">
        <f t="array" ref="CX19">IFERROR(CW19*(1-INDEX($D19:$D$71,CX$1)),0)</f>
        <v>0</v>
      </c>
      <c r="CY19" s="6" cm="1">
        <f t="array" ref="CY19">IFERROR(CX19*(1-INDEX($D19:$D$71,CY$1)),0)</f>
        <v>0</v>
      </c>
      <c r="CZ19" s="6" cm="1">
        <f t="array" ref="CZ19">IFERROR(CY19*(1-INDEX($D19:$D$71,CZ$1)),0)</f>
        <v>0</v>
      </c>
      <c r="DA19" s="6" cm="1">
        <f t="array" ref="DA19">IFERROR(CZ19*(1-INDEX($D19:$D$71,DA$1)),0)</f>
        <v>0</v>
      </c>
      <c r="DB19" s="6" cm="1">
        <f t="array" ref="DB19">IFERROR(DA19*(1-INDEX($D19:$D$71,DB$1)),0)</f>
        <v>0</v>
      </c>
      <c r="DC19" s="6" cm="1">
        <f t="array" ref="DC19">IFERROR(DB19*(1-INDEX($D19:$D$71,DC$1)),0)</f>
        <v>0</v>
      </c>
      <c r="DD19" s="6" cm="1">
        <f t="array" ref="DD19">IFERROR(DC19*(1-INDEX($D19:$D$71,DD$1)),0)</f>
        <v>0</v>
      </c>
      <c r="DE19" s="6" cm="1">
        <f t="array" ref="DE19">IFERROR(DD19*(1-INDEX($D19:$D$71,DE$1)),0)</f>
        <v>0</v>
      </c>
      <c r="DF19" s="6" cm="1">
        <f t="array" ref="DF19">IFERROR(DE19*(1-INDEX($D19:$D$71,DF$1)),0)</f>
        <v>0</v>
      </c>
      <c r="DG19" s="6" cm="1">
        <f t="array" ref="DG19">IFERROR(DF19*(1-INDEX($D19:$D$71,DG$1)),0)</f>
        <v>0</v>
      </c>
      <c r="DH19" s="6" cm="1">
        <f t="array" ref="DH19">IFERROR(DG19*(1-INDEX($D19:$D$71,DH$1)),0)</f>
        <v>0</v>
      </c>
      <c r="DI19" s="6" cm="1">
        <f t="array" ref="DI19">IFERROR(DH19*(1-INDEX($D19:$D$71,DI$1)),0)</f>
        <v>0</v>
      </c>
      <c r="DJ19" s="6" cm="1">
        <f t="array" ref="DJ19">IFERROR(DI19*(1-INDEX($D19:$D$71,DJ$1)),0)</f>
        <v>0</v>
      </c>
      <c r="DK19" s="6" cm="1">
        <f t="array" ref="DK19">IFERROR(DJ19*(1-INDEX($D19:$D$71,DK$1)),0)</f>
        <v>0</v>
      </c>
      <c r="DL19" s="6" cm="1">
        <f t="array" ref="DL19">IFERROR(DK19*(1-INDEX($D19:$D$71,DL$1)),0)</f>
        <v>0</v>
      </c>
      <c r="DM19" s="6" cm="1">
        <f t="array" ref="DM19">IFERROR(DL19*(1-INDEX($D19:$D$71,DM$1)),0)</f>
        <v>0</v>
      </c>
      <c r="DN19" s="6" cm="1">
        <f t="array" ref="DN19">IFERROR(DM19*(1-INDEX($D19:$D$71,DN$1)),0)</f>
        <v>0</v>
      </c>
      <c r="DO19" s="6" cm="1">
        <f t="array" ref="DO19">IFERROR(DN19*(1-INDEX($D19:$D$71,DO$1)),0)</f>
        <v>0</v>
      </c>
      <c r="DP19" s="6" cm="1">
        <f t="array" ref="DP19">IFERROR(DO19*(1-INDEX($D19:$D$71,DP$1)),0)</f>
        <v>0</v>
      </c>
      <c r="DQ19" s="6" cm="1">
        <f t="array" ref="DQ19">IFERROR(DP19*(1-INDEX($D19:$D$71,DQ$1)),0)</f>
        <v>0</v>
      </c>
      <c r="DR19" s="6" cm="1">
        <f t="array" ref="DR19">IFERROR(DQ19*(1-INDEX($D19:$D$71,DR$1)),0)</f>
        <v>0</v>
      </c>
      <c r="DS19" s="6" cm="1">
        <f t="array" ref="DS19">IFERROR(DR19*(1-INDEX($D19:$D$71,DS$1)),0)</f>
        <v>0</v>
      </c>
      <c r="DT19" s="6" cm="1">
        <f t="array" ref="DT19">IFERROR(DS19*(1-INDEX($D19:$D$71,DT$1)),0)</f>
        <v>0</v>
      </c>
      <c r="DU19" s="6" cm="1">
        <f t="array" ref="DU19">IFERROR(DT19*(1-INDEX($D19:$D$71,DU$1)),0)</f>
        <v>0</v>
      </c>
      <c r="DV19" s="6" cm="1">
        <f t="array" ref="DV19">IFERROR(DU19*(1-INDEX($D19:$D$71,DV$1)),0)</f>
        <v>0</v>
      </c>
      <c r="DW19" s="6" cm="1">
        <f t="array" ref="DW19">IFERROR(DV19*(1-INDEX($D19:$D$71,DW$1)),0)</f>
        <v>0</v>
      </c>
      <c r="DX19" s="6" cm="1">
        <f t="array" ref="DX19">IFERROR(DW19*(1-INDEX($D19:$D$71,DX$1)),0)</f>
        <v>0</v>
      </c>
      <c r="DZ19" s="24" t="s">
        <v>74</v>
      </c>
      <c r="EA19" s="24">
        <v>4.4560000000000002E-2</v>
      </c>
      <c r="EB19" s="24">
        <v>4.5850000000000002E-2</v>
      </c>
      <c r="EC19" s="24">
        <v>4.4990000000000002E-2</v>
      </c>
      <c r="ED19" s="24">
        <v>4.6949999999999999E-2</v>
      </c>
      <c r="EE19" s="24">
        <v>4.4470000000000003E-2</v>
      </c>
      <c r="EF19" s="6">
        <f t="shared" si="3"/>
        <v>4.5470000000000003E-2</v>
      </c>
      <c r="EG19" s="23">
        <f t="shared" si="4"/>
        <v>4.3565236719270928E-2</v>
      </c>
      <c r="EH19" s="23">
        <f t="shared" si="5"/>
        <v>-5.2822151224707015E-2</v>
      </c>
    </row>
    <row r="20" spans="2:138" ht="18" x14ac:dyDescent="0.35">
      <c r="B20" s="20"/>
      <c r="C20" s="6">
        <v>82</v>
      </c>
      <c r="D20" s="6">
        <f t="shared" si="0"/>
        <v>5.0626666666666674E-2</v>
      </c>
      <c r="E20" s="6">
        <f t="shared" si="7"/>
        <v>4.9244683708358661E-2</v>
      </c>
      <c r="F20" s="6" cm="1">
        <f t="array" ref="F20">SUMPRODUCT($A$6^($K$1:$DT$1+1),K20:DT20,TRANSPOSE(D20:D133))</f>
        <v>0.76921875150100116</v>
      </c>
      <c r="G20" s="6" cm="1">
        <f t="array" ref="G20">SUMPRODUCT($A$6^($K$1:$DT$1),K20:DT20)</f>
        <v>7.923489531798948</v>
      </c>
      <c r="H20" s="6">
        <f t="shared" si="1"/>
        <v>7.4608004982187426</v>
      </c>
      <c r="I20" s="6">
        <f t="shared" si="2"/>
        <v>7.4586348451723072</v>
      </c>
      <c r="K20" s="6">
        <v>1</v>
      </c>
      <c r="L20" s="6" cm="1">
        <f t="array" ref="L20">IFERROR(K20*(1-INDEX($D20:$D$71,L$1)),0)</f>
        <v>0.94937333333333329</v>
      </c>
      <c r="M20" s="6" cm="1">
        <f t="array" ref="M20">IFERROR(L20*(1-INDEX($D20:$D$71,M$1)),0)</f>
        <v>0.89580336071111111</v>
      </c>
      <c r="N20" s="6" cm="1">
        <f t="array" ref="N20">IFERROR(M20*(1-INDEX($D20:$D$71,N$1)),0)</f>
        <v>0.83940656713194195</v>
      </c>
      <c r="O20" s="6" cm="1">
        <f t="array" ref="O20">IFERROR(N20*(1-INDEX($D20:$D$71,O$1)),0)</f>
        <v>0.78038229535311421</v>
      </c>
      <c r="P20" s="6" cm="1">
        <f t="array" ref="P20">IFERROR(O20*(1-INDEX($D20:$D$71,P$1)),0)</f>
        <v>0.71903644311540593</v>
      </c>
      <c r="Q20" s="6" cm="1">
        <f t="array" ref="Q20">IFERROR(P20*(1-INDEX($D20:$D$71,Q$1)),0)</f>
        <v>0.65577801363825616</v>
      </c>
      <c r="R20" s="6" cm="1">
        <f t="array" ref="R20">IFERROR(Q20*(1-INDEX($D20:$D$71,R$1)),0)</f>
        <v>0.59114890446749391</v>
      </c>
      <c r="S20" s="6" cm="1">
        <f t="array" ref="S20">IFERROR(R20*(1-INDEX($D20:$D$71,S$1)),0)</f>
        <v>0.52581512754574655</v>
      </c>
      <c r="T20" s="6" cm="1">
        <f t="array" ref="T20">IFERROR(S20*(1-INDEX($D20:$D$71,T$1)),0)</f>
        <v>0.46058250282242125</v>
      </c>
      <c r="U20" s="6" cm="1">
        <f t="array" ref="U20">IFERROR(T20*(1-INDEX($D20:$D$71,U$1)),0)</f>
        <v>0.39655078800503879</v>
      </c>
      <c r="V20" s="6" cm="1">
        <f t="array" ref="V20">IFERROR(U20*(1-INDEX($D20:$D$71,V$1)),0)</f>
        <v>0.33504179527757721</v>
      </c>
      <c r="W20" s="6" cm="1">
        <f t="array" ref="W20">IFERROR(V20*(1-INDEX($D20:$D$71,W$1)),0)</f>
        <v>0.27731632756321917</v>
      </c>
      <c r="X20" s="6" cm="1">
        <f t="array" ref="X20">IFERROR(W20*(1-INDEX($D20:$D$71,X$1)),0)</f>
        <v>0.22447647450932337</v>
      </c>
      <c r="Y20" s="6" cm="1">
        <f t="array" ref="Y20">IFERROR(X20*(1-INDEX($D20:$D$71,Y$1)),0)</f>
        <v>0.17688147587402656</v>
      </c>
      <c r="Z20" s="6" cm="1">
        <f t="array" ref="Z20">IFERROR(Y20*(1-INDEX($D20:$D$71,Z$1)),0)</f>
        <v>0.13580429073180136</v>
      </c>
      <c r="AA20" s="6" cm="1">
        <f t="array" ref="AA20">IFERROR(Z20*(1-INDEX($D20:$D$71,AA$1)),0)</f>
        <v>0.10140777997525072</v>
      </c>
      <c r="AB20" s="6" cm="1">
        <f t="array" ref="AB20">IFERROR(AA20*(1-INDEX($D20:$D$71,AB$1)),0)</f>
        <v>7.3517598248657501E-2</v>
      </c>
      <c r="AC20" s="6" cm="1">
        <f t="array" ref="AC20">IFERROR(AB20*(1-INDEX($D20:$D$71,AC$1)),0)</f>
        <v>5.1660816289331619E-2</v>
      </c>
      <c r="AD20" s="6" cm="1">
        <f t="array" ref="AD20">IFERROR(AC20*(1-INDEX($D20:$D$71,AD$1)),0)</f>
        <v>3.5134521158374434E-2</v>
      </c>
      <c r="AE20" s="6" cm="1">
        <f t="array" ref="AE20">IFERROR(AD20*(1-INDEX($D20:$D$71,AE$1)),0)</f>
        <v>2.3096848634162715E-2</v>
      </c>
      <c r="AF20" s="6" cm="1">
        <f t="array" ref="AF20">IFERROR(AE20*(1-INDEX($D20:$D$71,AF$1)),0)</f>
        <v>1.4660801660030229E-2</v>
      </c>
      <c r="AG20" s="6" cm="1">
        <f t="array" ref="AG20">IFERROR(AF20*(1-INDEX($D20:$D$71,AG$1)),0)</f>
        <v>8.9785192832968451E-3</v>
      </c>
      <c r="AH20" s="6" cm="1">
        <f t="array" ref="AH20">IFERROR(AG20*(1-INDEX($D20:$D$71,AH$1)),0)</f>
        <v>5.3024740615342297E-3</v>
      </c>
      <c r="AI20" s="6" cm="1">
        <f t="array" ref="AI20">IFERROR(AH20*(1-INDEX($D20:$D$71,AI$1)),0)</f>
        <v>3.0192287306375909E-3</v>
      </c>
      <c r="AJ20" s="6" cm="1">
        <f t="array" ref="AJ20">IFERROR(AI20*(1-INDEX($D20:$D$71,AJ$1)),0)</f>
        <v>1.6577175986523382E-3</v>
      </c>
      <c r="AK20" s="6" cm="1">
        <f t="array" ref="AK20">IFERROR(AJ20*(1-INDEX($D20:$D$71,AK$1)),0)</f>
        <v>8.7802670330219747E-4</v>
      </c>
      <c r="AL20" s="6" cm="1">
        <f t="array" ref="AL20">IFERROR(AK20*(1-INDEX($D20:$D$71,AL$1)),0)</f>
        <v>4.48958467443835E-4</v>
      </c>
      <c r="AM20" s="6" cm="1">
        <f t="array" ref="AM20">IFERROR(AL20*(1-INDEX($D20:$D$71,AM$1)),0)</f>
        <v>2.2183935793334774E-4</v>
      </c>
      <c r="AN20" s="6" cm="1">
        <f t="array" ref="AN20">IFERROR(AM20*(1-INDEX($D20:$D$71,AN$1)),0)</f>
        <v>0</v>
      </c>
      <c r="AO20" s="6" cm="1">
        <f t="array" ref="AO20">IFERROR(AN20*(1-INDEX($D20:$D$71,AO$1)),0)</f>
        <v>0</v>
      </c>
      <c r="AP20" s="6" cm="1">
        <f t="array" ref="AP20">IFERROR(AO20*(1-INDEX($D20:$D$71,AP$1)),0)</f>
        <v>0</v>
      </c>
      <c r="AQ20" s="6" cm="1">
        <f t="array" ref="AQ20">IFERROR(AP20*(1-INDEX($D20:$D$71,AQ$1)),0)</f>
        <v>0</v>
      </c>
      <c r="AR20" s="6" cm="1">
        <f t="array" ref="AR20">IFERROR(AQ20*(1-INDEX($D20:$D$71,AR$1)),0)</f>
        <v>0</v>
      </c>
      <c r="AS20" s="6" cm="1">
        <f t="array" ref="AS20">IFERROR(AR20*(1-INDEX($D20:$D$71,AS$1)),0)</f>
        <v>0</v>
      </c>
      <c r="AT20" s="6" cm="1">
        <f t="array" ref="AT20">IFERROR(AS20*(1-INDEX($D20:$D$71,AT$1)),0)</f>
        <v>0</v>
      </c>
      <c r="AU20" s="6" cm="1">
        <f t="array" ref="AU20">IFERROR(AT20*(1-INDEX($D20:$D$71,AU$1)),0)</f>
        <v>0</v>
      </c>
      <c r="AV20" s="6" cm="1">
        <f t="array" ref="AV20">IFERROR(AU20*(1-INDEX($D20:$D$71,AV$1)),0)</f>
        <v>0</v>
      </c>
      <c r="AW20" s="6" cm="1">
        <f t="array" ref="AW20">IFERROR(AV20*(1-INDEX($D20:$D$71,AW$1)),0)</f>
        <v>0</v>
      </c>
      <c r="AX20" s="6" cm="1">
        <f t="array" ref="AX20">IFERROR(AW20*(1-INDEX($D20:$D$71,AX$1)),0)</f>
        <v>0</v>
      </c>
      <c r="AY20" s="6" cm="1">
        <f t="array" ref="AY20">IFERROR(AX20*(1-INDEX($D20:$D$71,AY$1)),0)</f>
        <v>0</v>
      </c>
      <c r="AZ20" s="6" cm="1">
        <f t="array" ref="AZ20">IFERROR(AY20*(1-INDEX($D20:$D$71,AZ$1)),0)</f>
        <v>0</v>
      </c>
      <c r="BA20" s="6" cm="1">
        <f t="array" ref="BA20">IFERROR(AZ20*(1-INDEX($D20:$D$71,BA$1)),0)</f>
        <v>0</v>
      </c>
      <c r="BB20" s="6" cm="1">
        <f t="array" ref="BB20">IFERROR(BA20*(1-INDEX($D20:$D$71,BB$1)),0)</f>
        <v>0</v>
      </c>
      <c r="BC20" s="6" cm="1">
        <f t="array" ref="BC20">IFERROR(BB20*(1-INDEX($D20:$D$71,BC$1)),0)</f>
        <v>0</v>
      </c>
      <c r="BD20" s="6" cm="1">
        <f t="array" ref="BD20">IFERROR(BC20*(1-INDEX($D20:$D$71,BD$1)),0)</f>
        <v>0</v>
      </c>
      <c r="BE20" s="6" cm="1">
        <f t="array" ref="BE20">IFERROR(BD20*(1-INDEX($D20:$D$71,BE$1)),0)</f>
        <v>0</v>
      </c>
      <c r="BF20" s="6" cm="1">
        <f t="array" ref="BF20">IFERROR(BE20*(1-INDEX($D20:$D$71,BF$1)),0)</f>
        <v>0</v>
      </c>
      <c r="BG20" s="6" cm="1">
        <f t="array" ref="BG20">IFERROR(BF20*(1-INDEX($D20:$D$71,BG$1)),0)</f>
        <v>0</v>
      </c>
      <c r="BH20" s="6" cm="1">
        <f t="array" ref="BH20">IFERROR(BG20*(1-INDEX($D20:$D$71,BH$1)),0)</f>
        <v>0</v>
      </c>
      <c r="BI20" s="6" cm="1">
        <f t="array" ref="BI20">IFERROR(BH20*(1-INDEX($D20:$D$71,BI$1)),0)</f>
        <v>0</v>
      </c>
      <c r="BJ20" s="6" cm="1">
        <f t="array" ref="BJ20">IFERROR(BI20*(1-INDEX($D20:$D$71,BJ$1)),0)</f>
        <v>0</v>
      </c>
      <c r="BK20" s="6" cm="1">
        <f t="array" ref="BK20">IFERROR(BJ20*(1-INDEX($D20:$D$71,BK$1)),0)</f>
        <v>0</v>
      </c>
      <c r="BL20" s="6" cm="1">
        <f t="array" ref="BL20">IFERROR(BK20*(1-INDEX($D20:$D$71,BL$1)),0)</f>
        <v>0</v>
      </c>
      <c r="BM20" s="6" cm="1">
        <f t="array" ref="BM20">IFERROR(BL20*(1-INDEX($D20:$D$71,BM$1)),0)</f>
        <v>0</v>
      </c>
      <c r="BN20" s="6" cm="1">
        <f t="array" ref="BN20">IFERROR(BM20*(1-INDEX($D20:$D$71,BN$1)),0)</f>
        <v>0</v>
      </c>
      <c r="BO20" s="6" cm="1">
        <f t="array" ref="BO20">IFERROR(BN20*(1-INDEX($D20:$D$71,BO$1)),0)</f>
        <v>0</v>
      </c>
      <c r="BP20" s="6" cm="1">
        <f t="array" ref="BP20">IFERROR(BO20*(1-INDEX($D20:$D$71,BP$1)),0)</f>
        <v>0</v>
      </c>
      <c r="BQ20" s="6" cm="1">
        <f t="array" ref="BQ20">IFERROR(BP20*(1-INDEX($D20:$D$71,BQ$1)),0)</f>
        <v>0</v>
      </c>
      <c r="BR20" s="6" cm="1">
        <f t="array" ref="BR20">IFERROR(BQ20*(1-INDEX($D20:$D$71,BR$1)),0)</f>
        <v>0</v>
      </c>
      <c r="BS20" s="6" cm="1">
        <f t="array" ref="BS20">IFERROR(BR20*(1-INDEX($D20:$D$71,BS$1)),0)</f>
        <v>0</v>
      </c>
      <c r="BT20" s="6" cm="1">
        <f t="array" ref="BT20">IFERROR(BS20*(1-INDEX($D20:$D$71,BT$1)),0)</f>
        <v>0</v>
      </c>
      <c r="BU20" s="6" cm="1">
        <f t="array" ref="BU20">IFERROR(BT20*(1-INDEX($D20:$D$71,BU$1)),0)</f>
        <v>0</v>
      </c>
      <c r="BV20" s="6" cm="1">
        <f t="array" ref="BV20">IFERROR(BU20*(1-INDEX($D20:$D$71,BV$1)),0)</f>
        <v>0</v>
      </c>
      <c r="BW20" s="6" cm="1">
        <f t="array" ref="BW20">IFERROR(BV20*(1-INDEX($D20:$D$71,BW$1)),0)</f>
        <v>0</v>
      </c>
      <c r="BX20" s="6" cm="1">
        <f t="array" ref="BX20">IFERROR(BW20*(1-INDEX($D20:$D$71,BX$1)),0)</f>
        <v>0</v>
      </c>
      <c r="BY20" s="6" cm="1">
        <f t="array" ref="BY20">IFERROR(BX20*(1-INDEX($D20:$D$71,BY$1)),0)</f>
        <v>0</v>
      </c>
      <c r="BZ20" s="6" cm="1">
        <f t="array" ref="BZ20">IFERROR(BY20*(1-INDEX($D20:$D$71,BZ$1)),0)</f>
        <v>0</v>
      </c>
      <c r="CA20" s="6" cm="1">
        <f t="array" ref="CA20">IFERROR(BZ20*(1-INDEX($D20:$D$71,CA$1)),0)</f>
        <v>0</v>
      </c>
      <c r="CB20" s="6" cm="1">
        <f t="array" ref="CB20">IFERROR(CA20*(1-INDEX($D20:$D$71,CB$1)),0)</f>
        <v>0</v>
      </c>
      <c r="CC20" s="6" cm="1">
        <f t="array" ref="CC20">IFERROR(CB20*(1-INDEX($D20:$D$71,CC$1)),0)</f>
        <v>0</v>
      </c>
      <c r="CD20" s="6" cm="1">
        <f t="array" ref="CD20">IFERROR(CC20*(1-INDEX($D20:$D$71,CD$1)),0)</f>
        <v>0</v>
      </c>
      <c r="CE20" s="6" cm="1">
        <f t="array" ref="CE20">IFERROR(CD20*(1-INDEX($D20:$D$71,CE$1)),0)</f>
        <v>0</v>
      </c>
      <c r="CF20" s="6" cm="1">
        <f t="array" ref="CF20">IFERROR(CE20*(1-INDEX($D20:$D$71,CF$1)),0)</f>
        <v>0</v>
      </c>
      <c r="CG20" s="6" cm="1">
        <f t="array" ref="CG20">IFERROR(CF20*(1-INDEX($D20:$D$71,CG$1)),0)</f>
        <v>0</v>
      </c>
      <c r="CH20" s="6" cm="1">
        <f t="array" ref="CH20">IFERROR(CG20*(1-INDEX($D20:$D$71,CH$1)),0)</f>
        <v>0</v>
      </c>
      <c r="CI20" s="6" cm="1">
        <f t="array" ref="CI20">IFERROR(CH20*(1-INDEX($D20:$D$71,CI$1)),0)</f>
        <v>0</v>
      </c>
      <c r="CJ20" s="6" cm="1">
        <f t="array" ref="CJ20">IFERROR(CI20*(1-INDEX($D20:$D$71,CJ$1)),0)</f>
        <v>0</v>
      </c>
      <c r="CK20" s="6" cm="1">
        <f t="array" ref="CK20">IFERROR(CJ20*(1-INDEX($D20:$D$71,CK$1)),0)</f>
        <v>0</v>
      </c>
      <c r="CL20" s="6" cm="1">
        <f t="array" ref="CL20">IFERROR(CK20*(1-INDEX($D20:$D$71,CL$1)),0)</f>
        <v>0</v>
      </c>
      <c r="CM20" s="6" cm="1">
        <f t="array" ref="CM20">IFERROR(CL20*(1-INDEX($D20:$D$71,CM$1)),0)</f>
        <v>0</v>
      </c>
      <c r="CN20" s="6" cm="1">
        <f t="array" ref="CN20">IFERROR(CM20*(1-INDEX($D20:$D$71,CN$1)),0)</f>
        <v>0</v>
      </c>
      <c r="CO20" s="6" cm="1">
        <f t="array" ref="CO20">IFERROR(CN20*(1-INDEX($D20:$D$71,CO$1)),0)</f>
        <v>0</v>
      </c>
      <c r="CP20" s="6" cm="1">
        <f t="array" ref="CP20">IFERROR(CO20*(1-INDEX($D20:$D$71,CP$1)),0)</f>
        <v>0</v>
      </c>
      <c r="CQ20" s="6" cm="1">
        <f t="array" ref="CQ20">IFERROR(CP20*(1-INDEX($D20:$D$71,CQ$1)),0)</f>
        <v>0</v>
      </c>
      <c r="CR20" s="6" cm="1">
        <f t="array" ref="CR20">IFERROR(CQ20*(1-INDEX($D20:$D$71,CR$1)),0)</f>
        <v>0</v>
      </c>
      <c r="CS20" s="6" cm="1">
        <f t="array" ref="CS20">IFERROR(CR20*(1-INDEX($D20:$D$71,CS$1)),0)</f>
        <v>0</v>
      </c>
      <c r="CT20" s="6" cm="1">
        <f t="array" ref="CT20">IFERROR(CS20*(1-INDEX($D20:$D$71,CT$1)),0)</f>
        <v>0</v>
      </c>
      <c r="CU20" s="6" cm="1">
        <f t="array" ref="CU20">IFERROR(CT20*(1-INDEX($D20:$D$71,CU$1)),0)</f>
        <v>0</v>
      </c>
      <c r="CV20" s="6" cm="1">
        <f t="array" ref="CV20">IFERROR(CU20*(1-INDEX($D20:$D$71,CV$1)),0)</f>
        <v>0</v>
      </c>
      <c r="CW20" s="6" cm="1">
        <f t="array" ref="CW20">IFERROR(CV20*(1-INDEX($D20:$D$71,CW$1)),0)</f>
        <v>0</v>
      </c>
      <c r="CX20" s="6" cm="1">
        <f t="array" ref="CX20">IFERROR(CW20*(1-INDEX($D20:$D$71,CX$1)),0)</f>
        <v>0</v>
      </c>
      <c r="CY20" s="6" cm="1">
        <f t="array" ref="CY20">IFERROR(CX20*(1-INDEX($D20:$D$71,CY$1)),0)</f>
        <v>0</v>
      </c>
      <c r="CZ20" s="6" cm="1">
        <f t="array" ref="CZ20">IFERROR(CY20*(1-INDEX($D20:$D$71,CZ$1)),0)</f>
        <v>0</v>
      </c>
      <c r="DA20" s="6" cm="1">
        <f t="array" ref="DA20">IFERROR(CZ20*(1-INDEX($D20:$D$71,DA$1)),0)</f>
        <v>0</v>
      </c>
      <c r="DB20" s="6" cm="1">
        <f t="array" ref="DB20">IFERROR(DA20*(1-INDEX($D20:$D$71,DB$1)),0)</f>
        <v>0</v>
      </c>
      <c r="DC20" s="6" cm="1">
        <f t="array" ref="DC20">IFERROR(DB20*(1-INDEX($D20:$D$71,DC$1)),0)</f>
        <v>0</v>
      </c>
      <c r="DD20" s="6" cm="1">
        <f t="array" ref="DD20">IFERROR(DC20*(1-INDEX($D20:$D$71,DD$1)),0)</f>
        <v>0</v>
      </c>
      <c r="DE20" s="6" cm="1">
        <f t="array" ref="DE20">IFERROR(DD20*(1-INDEX($D20:$D$71,DE$1)),0)</f>
        <v>0</v>
      </c>
      <c r="DF20" s="6" cm="1">
        <f t="array" ref="DF20">IFERROR(DE20*(1-INDEX($D20:$D$71,DF$1)),0)</f>
        <v>0</v>
      </c>
      <c r="DG20" s="6" cm="1">
        <f t="array" ref="DG20">IFERROR(DF20*(1-INDEX($D20:$D$71,DG$1)),0)</f>
        <v>0</v>
      </c>
      <c r="DH20" s="6" cm="1">
        <f t="array" ref="DH20">IFERROR(DG20*(1-INDEX($D20:$D$71,DH$1)),0)</f>
        <v>0</v>
      </c>
      <c r="DI20" s="6" cm="1">
        <f t="array" ref="DI20">IFERROR(DH20*(1-INDEX($D20:$D$71,DI$1)),0)</f>
        <v>0</v>
      </c>
      <c r="DJ20" s="6" cm="1">
        <f t="array" ref="DJ20">IFERROR(DI20*(1-INDEX($D20:$D$71,DJ$1)),0)</f>
        <v>0</v>
      </c>
      <c r="DK20" s="6" cm="1">
        <f t="array" ref="DK20">IFERROR(DJ20*(1-INDEX($D20:$D$71,DK$1)),0)</f>
        <v>0</v>
      </c>
      <c r="DL20" s="6" cm="1">
        <f t="array" ref="DL20">IFERROR(DK20*(1-INDEX($D20:$D$71,DL$1)),0)</f>
        <v>0</v>
      </c>
      <c r="DM20" s="6" cm="1">
        <f t="array" ref="DM20">IFERROR(DL20*(1-INDEX($D20:$D$71,DM$1)),0)</f>
        <v>0</v>
      </c>
      <c r="DN20" s="6" cm="1">
        <f t="array" ref="DN20">IFERROR(DM20*(1-INDEX($D20:$D$71,DN$1)),0)</f>
        <v>0</v>
      </c>
      <c r="DO20" s="6" cm="1">
        <f t="array" ref="DO20">IFERROR(DN20*(1-INDEX($D20:$D$71,DO$1)),0)</f>
        <v>0</v>
      </c>
      <c r="DP20" s="6" cm="1">
        <f t="array" ref="DP20">IFERROR(DO20*(1-INDEX($D20:$D$71,DP$1)),0)</f>
        <v>0</v>
      </c>
      <c r="DQ20" s="6" cm="1">
        <f t="array" ref="DQ20">IFERROR(DP20*(1-INDEX($D20:$D$71,DQ$1)),0)</f>
        <v>0</v>
      </c>
      <c r="DR20" s="6" cm="1">
        <f t="array" ref="DR20">IFERROR(DQ20*(1-INDEX($D20:$D$71,DR$1)),0)</f>
        <v>0</v>
      </c>
      <c r="DS20" s="6" cm="1">
        <f t="array" ref="DS20">IFERROR(DR20*(1-INDEX($D20:$D$71,DS$1)),0)</f>
        <v>0</v>
      </c>
      <c r="DT20" s="6" cm="1">
        <f t="array" ref="DT20">IFERROR(DS20*(1-INDEX($D20:$D$71,DT$1)),0)</f>
        <v>0</v>
      </c>
      <c r="DU20" s="6" cm="1">
        <f t="array" ref="DU20">IFERROR(DT20*(1-INDEX($D20:$D$71,DU$1)),0)</f>
        <v>0</v>
      </c>
      <c r="DV20" s="6" cm="1">
        <f t="array" ref="DV20">IFERROR(DU20*(1-INDEX($D20:$D$71,DV$1)),0)</f>
        <v>0</v>
      </c>
      <c r="DW20" s="6" cm="1">
        <f t="array" ref="DW20">IFERROR(DV20*(1-INDEX($D20:$D$71,DW$1)),0)</f>
        <v>0</v>
      </c>
      <c r="DX20" s="6" cm="1">
        <f t="array" ref="DX20">IFERROR(DW20*(1-INDEX($D20:$D$71,DX$1)),0)</f>
        <v>0</v>
      </c>
      <c r="DZ20" s="24" t="s">
        <v>75</v>
      </c>
      <c r="EA20" s="24">
        <v>4.9639999999999997E-2</v>
      </c>
      <c r="EB20" s="24">
        <v>5.1139999999999998E-2</v>
      </c>
      <c r="EC20" s="24">
        <v>5.0009999999999999E-2</v>
      </c>
      <c r="ED20" s="24">
        <v>5.2330000000000002E-2</v>
      </c>
      <c r="EE20" s="24">
        <v>4.9540000000000001E-2</v>
      </c>
      <c r="EF20" s="6">
        <f t="shared" si="3"/>
        <v>5.0626666666666674E-2</v>
      </c>
      <c r="EG20" s="23">
        <f t="shared" si="4"/>
        <v>4.639072185562898E-2</v>
      </c>
      <c r="EH20" s="23">
        <f t="shared" si="5"/>
        <v>-5.3315497802407852E-2</v>
      </c>
    </row>
    <row r="21" spans="2:138" ht="18" x14ac:dyDescent="0.35">
      <c r="B21" s="20"/>
      <c r="C21" s="6">
        <v>83</v>
      </c>
      <c r="D21" s="6">
        <f t="shared" si="0"/>
        <v>5.642666666666666E-2</v>
      </c>
      <c r="E21" s="6">
        <f t="shared" si="7"/>
        <v>5.5017176792453132E-2</v>
      </c>
      <c r="F21" s="6" cm="1">
        <f t="array" ref="F21">SUMPRODUCT($A$6^($K$1:$DT$1+1),K21:DT21,TRANSPOSE(D21:D134))</f>
        <v>0.7812191698868356</v>
      </c>
      <c r="G21" s="6" cm="1">
        <f t="array" ref="G21">SUMPRODUCT($A$6^($K$1:$DT$1),K21:DT21)</f>
        <v>7.5114751672186406</v>
      </c>
      <c r="H21" s="6">
        <f t="shared" si="1"/>
        <v>7.0487563422436077</v>
      </c>
      <c r="I21" s="6">
        <f t="shared" si="2"/>
        <v>7.0461427800647858</v>
      </c>
      <c r="K21" s="6">
        <v>1</v>
      </c>
      <c r="L21" s="6" cm="1">
        <f t="array" ref="L21">IFERROR(K21*(1-INDEX($D21:$D$71,L$1)),0)</f>
        <v>0.94357333333333337</v>
      </c>
      <c r="M21" s="6" cm="1">
        <f t="array" ref="M21">IFERROR(L21*(1-INDEX($D21:$D$71,M$1)),0)</f>
        <v>0.88416910151111117</v>
      </c>
      <c r="N21" s="6" cm="1">
        <f t="array" ref="N21">IFERROR(M21*(1-INDEX($D21:$D$71,N$1)),0)</f>
        <v>0.82199727752318819</v>
      </c>
      <c r="O21" s="6" cm="1">
        <f t="array" ref="O21">IFERROR(N21*(1-INDEX($D21:$D$71,O$1)),0)</f>
        <v>0.75738007153709042</v>
      </c>
      <c r="P21" s="6" cm="1">
        <f t="array" ref="P21">IFERROR(O21*(1-INDEX($D21:$D$71,P$1)),0)</f>
        <v>0.69074829744349564</v>
      </c>
      <c r="Q21" s="6" cm="1">
        <f t="array" ref="Q21">IFERROR(P21*(1-INDEX($D21:$D$71,Q$1)),0)</f>
        <v>0.62267275023611435</v>
      </c>
      <c r="R21" s="6" cm="1">
        <f t="array" ref="R21">IFERROR(Q21*(1-INDEX($D21:$D$71,R$1)),0)</f>
        <v>0.55385495788001904</v>
      </c>
      <c r="S21" s="6" cm="1">
        <f t="array" ref="S21">IFERROR(R21*(1-INDEX($D21:$D$71,S$1)),0)</f>
        <v>0.48514371180542393</v>
      </c>
      <c r="T21" s="6" cm="1">
        <f t="array" ref="T21">IFERROR(S21*(1-INDEX($D21:$D$71,T$1)),0)</f>
        <v>0.41769741584452785</v>
      </c>
      <c r="U21" s="6" cm="1">
        <f t="array" ref="U21">IFERROR(T21*(1-INDEX($D21:$D$71,U$1)),0)</f>
        <v>0.35290836967288314</v>
      </c>
      <c r="V21" s="6" cm="1">
        <f t="array" ref="V21">IFERROR(U21*(1-INDEX($D21:$D$71,V$1)),0)</f>
        <v>0.29210461030070989</v>
      </c>
      <c r="W21" s="6" cm="1">
        <f t="array" ref="W21">IFERROR(V21*(1-INDEX($D21:$D$71,W$1)),0)</f>
        <v>0.2364469978540126</v>
      </c>
      <c r="X21" s="6" cm="1">
        <f t="array" ref="X21">IFERROR(W21*(1-INDEX($D21:$D$71,X$1)),0)</f>
        <v>0.18631392905568581</v>
      </c>
      <c r="Y21" s="6" cm="1">
        <f t="array" ref="Y21">IFERROR(X21*(1-INDEX($D21:$D$71,Y$1)),0)</f>
        <v>0.14304624531108387</v>
      </c>
      <c r="Z21" s="6" cm="1">
        <f t="array" ref="Z21">IFERROR(Y21*(1-INDEX($D21:$D$71,Z$1)),0)</f>
        <v>0.10681549229869255</v>
      </c>
      <c r="AA21" s="6" cm="1">
        <f t="array" ref="AA21">IFERROR(Z21*(1-INDEX($D21:$D$71,AA$1)),0)</f>
        <v>7.7438027451783131E-2</v>
      </c>
      <c r="AB21" s="6" cm="1">
        <f t="array" ref="AB21">IFERROR(AA21*(1-INDEX($D21:$D$71,AB$1)),0)</f>
        <v>5.4415701890367998E-2</v>
      </c>
      <c r="AC21" s="6" cm="1">
        <f t="array" ref="AC21">IFERROR(AB21*(1-INDEX($D21:$D$71,AC$1)),0)</f>
        <v>3.7008118855639274E-2</v>
      </c>
      <c r="AD21" s="6" cm="1">
        <f t="array" ref="AD21">IFERROR(AC21*(1-INDEX($D21:$D$71,AD$1)),0)</f>
        <v>2.4328520533716334E-2</v>
      </c>
      <c r="AE21" s="6" cm="1">
        <f t="array" ref="AE21">IFERROR(AD21*(1-INDEX($D21:$D$71,AE$1)),0)</f>
        <v>1.5442609503844887E-2</v>
      </c>
      <c r="AF21" s="6" cm="1">
        <f t="array" ref="AF21">IFERROR(AE21*(1-INDEX($D21:$D$71,AF$1)),0)</f>
        <v>9.4573114369796724E-3</v>
      </c>
      <c r="AG21" s="6" cm="1">
        <f t="array" ref="AG21">IFERROR(AF21*(1-INDEX($D21:$D$71,AG$1)),0)</f>
        <v>5.5852359397085419E-3</v>
      </c>
      <c r="AH21" s="6" cm="1">
        <f t="array" ref="AH21">IFERROR(AG21*(1-INDEX($D21:$D$71,AH$1)),0)</f>
        <v>3.1802333440700443E-3</v>
      </c>
      <c r="AI21" s="6" cm="1">
        <f t="array" ref="AI21">IFERROR(AH21*(1-INDEX($D21:$D$71,AI$1)),0)</f>
        <v>1.7461177183394716E-3</v>
      </c>
      <c r="AJ21" s="6" cm="1">
        <f t="array" ref="AJ21">IFERROR(AI21*(1-INDEX($D21:$D$71,AJ$1)),0)</f>
        <v>9.2484871069568452E-4</v>
      </c>
      <c r="AK21" s="6" cm="1">
        <f t="array" ref="AK21">IFERROR(AJ21*(1-INDEX($D21:$D$71,AK$1)),0)</f>
        <v>4.7289980841098874E-4</v>
      </c>
      <c r="AL21" s="6" cm="1">
        <f t="array" ref="AL21">IFERROR(AK21*(1-INDEX($D21:$D$71,AL$1)),0)</f>
        <v>2.3366925333203776E-4</v>
      </c>
      <c r="AM21" s="6" cm="1">
        <f t="array" ref="AM21">IFERROR(AL21*(1-INDEX($D21:$D$71,AM$1)),0)</f>
        <v>0</v>
      </c>
      <c r="AN21" s="6" cm="1">
        <f t="array" ref="AN21">IFERROR(AM21*(1-INDEX($D21:$D$71,AN$1)),0)</f>
        <v>0</v>
      </c>
      <c r="AO21" s="6" cm="1">
        <f t="array" ref="AO21">IFERROR(AN21*(1-INDEX($D21:$D$71,AO$1)),0)</f>
        <v>0</v>
      </c>
      <c r="AP21" s="6" cm="1">
        <f t="array" ref="AP21">IFERROR(AO21*(1-INDEX($D21:$D$71,AP$1)),0)</f>
        <v>0</v>
      </c>
      <c r="AQ21" s="6" cm="1">
        <f t="array" ref="AQ21">IFERROR(AP21*(1-INDEX($D21:$D$71,AQ$1)),0)</f>
        <v>0</v>
      </c>
      <c r="AR21" s="6" cm="1">
        <f t="array" ref="AR21">IFERROR(AQ21*(1-INDEX($D21:$D$71,AR$1)),0)</f>
        <v>0</v>
      </c>
      <c r="AS21" s="6" cm="1">
        <f t="array" ref="AS21">IFERROR(AR21*(1-INDEX($D21:$D$71,AS$1)),0)</f>
        <v>0</v>
      </c>
      <c r="AT21" s="6" cm="1">
        <f t="array" ref="AT21">IFERROR(AS21*(1-INDEX($D21:$D$71,AT$1)),0)</f>
        <v>0</v>
      </c>
      <c r="AU21" s="6" cm="1">
        <f t="array" ref="AU21">IFERROR(AT21*(1-INDEX($D21:$D$71,AU$1)),0)</f>
        <v>0</v>
      </c>
      <c r="AV21" s="6" cm="1">
        <f t="array" ref="AV21">IFERROR(AU21*(1-INDEX($D21:$D$71,AV$1)),0)</f>
        <v>0</v>
      </c>
      <c r="AW21" s="6" cm="1">
        <f t="array" ref="AW21">IFERROR(AV21*(1-INDEX($D21:$D$71,AW$1)),0)</f>
        <v>0</v>
      </c>
      <c r="AX21" s="6" cm="1">
        <f t="array" ref="AX21">IFERROR(AW21*(1-INDEX($D21:$D$71,AX$1)),0)</f>
        <v>0</v>
      </c>
      <c r="AY21" s="6" cm="1">
        <f t="array" ref="AY21">IFERROR(AX21*(1-INDEX($D21:$D$71,AY$1)),0)</f>
        <v>0</v>
      </c>
      <c r="AZ21" s="6" cm="1">
        <f t="array" ref="AZ21">IFERROR(AY21*(1-INDEX($D21:$D$71,AZ$1)),0)</f>
        <v>0</v>
      </c>
      <c r="BA21" s="6" cm="1">
        <f t="array" ref="BA21">IFERROR(AZ21*(1-INDEX($D21:$D$71,BA$1)),0)</f>
        <v>0</v>
      </c>
      <c r="BB21" s="6" cm="1">
        <f t="array" ref="BB21">IFERROR(BA21*(1-INDEX($D21:$D$71,BB$1)),0)</f>
        <v>0</v>
      </c>
      <c r="BC21" s="6" cm="1">
        <f t="array" ref="BC21">IFERROR(BB21*(1-INDEX($D21:$D$71,BC$1)),0)</f>
        <v>0</v>
      </c>
      <c r="BD21" s="6" cm="1">
        <f t="array" ref="BD21">IFERROR(BC21*(1-INDEX($D21:$D$71,BD$1)),0)</f>
        <v>0</v>
      </c>
      <c r="BE21" s="6" cm="1">
        <f t="array" ref="BE21">IFERROR(BD21*(1-INDEX($D21:$D$71,BE$1)),0)</f>
        <v>0</v>
      </c>
      <c r="BF21" s="6" cm="1">
        <f t="array" ref="BF21">IFERROR(BE21*(1-INDEX($D21:$D$71,BF$1)),0)</f>
        <v>0</v>
      </c>
      <c r="BG21" s="6" cm="1">
        <f t="array" ref="BG21">IFERROR(BF21*(1-INDEX($D21:$D$71,BG$1)),0)</f>
        <v>0</v>
      </c>
      <c r="BH21" s="6" cm="1">
        <f t="array" ref="BH21">IFERROR(BG21*(1-INDEX($D21:$D$71,BH$1)),0)</f>
        <v>0</v>
      </c>
      <c r="BI21" s="6" cm="1">
        <f t="array" ref="BI21">IFERROR(BH21*(1-INDEX($D21:$D$71,BI$1)),0)</f>
        <v>0</v>
      </c>
      <c r="BJ21" s="6" cm="1">
        <f t="array" ref="BJ21">IFERROR(BI21*(1-INDEX($D21:$D$71,BJ$1)),0)</f>
        <v>0</v>
      </c>
      <c r="BK21" s="6" cm="1">
        <f t="array" ref="BK21">IFERROR(BJ21*(1-INDEX($D21:$D$71,BK$1)),0)</f>
        <v>0</v>
      </c>
      <c r="BL21" s="6" cm="1">
        <f t="array" ref="BL21">IFERROR(BK21*(1-INDEX($D21:$D$71,BL$1)),0)</f>
        <v>0</v>
      </c>
      <c r="BM21" s="6" cm="1">
        <f t="array" ref="BM21">IFERROR(BL21*(1-INDEX($D21:$D$71,BM$1)),0)</f>
        <v>0</v>
      </c>
      <c r="BN21" s="6" cm="1">
        <f t="array" ref="BN21">IFERROR(BM21*(1-INDEX($D21:$D$71,BN$1)),0)</f>
        <v>0</v>
      </c>
      <c r="BO21" s="6" cm="1">
        <f t="array" ref="BO21">IFERROR(BN21*(1-INDEX($D21:$D$71,BO$1)),0)</f>
        <v>0</v>
      </c>
      <c r="BP21" s="6" cm="1">
        <f t="array" ref="BP21">IFERROR(BO21*(1-INDEX($D21:$D$71,BP$1)),0)</f>
        <v>0</v>
      </c>
      <c r="BQ21" s="6" cm="1">
        <f t="array" ref="BQ21">IFERROR(BP21*(1-INDEX($D21:$D$71,BQ$1)),0)</f>
        <v>0</v>
      </c>
      <c r="BR21" s="6" cm="1">
        <f t="array" ref="BR21">IFERROR(BQ21*(1-INDEX($D21:$D$71,BR$1)),0)</f>
        <v>0</v>
      </c>
      <c r="BS21" s="6" cm="1">
        <f t="array" ref="BS21">IFERROR(BR21*(1-INDEX($D21:$D$71,BS$1)),0)</f>
        <v>0</v>
      </c>
      <c r="BT21" s="6" cm="1">
        <f t="array" ref="BT21">IFERROR(BS21*(1-INDEX($D21:$D$71,BT$1)),0)</f>
        <v>0</v>
      </c>
      <c r="BU21" s="6" cm="1">
        <f t="array" ref="BU21">IFERROR(BT21*(1-INDEX($D21:$D$71,BU$1)),0)</f>
        <v>0</v>
      </c>
      <c r="BV21" s="6" cm="1">
        <f t="array" ref="BV21">IFERROR(BU21*(1-INDEX($D21:$D$71,BV$1)),0)</f>
        <v>0</v>
      </c>
      <c r="BW21" s="6" cm="1">
        <f t="array" ref="BW21">IFERROR(BV21*(1-INDEX($D21:$D$71,BW$1)),0)</f>
        <v>0</v>
      </c>
      <c r="BX21" s="6" cm="1">
        <f t="array" ref="BX21">IFERROR(BW21*(1-INDEX($D21:$D$71,BX$1)),0)</f>
        <v>0</v>
      </c>
      <c r="BY21" s="6" cm="1">
        <f t="array" ref="BY21">IFERROR(BX21*(1-INDEX($D21:$D$71,BY$1)),0)</f>
        <v>0</v>
      </c>
      <c r="BZ21" s="6" cm="1">
        <f t="array" ref="BZ21">IFERROR(BY21*(1-INDEX($D21:$D$71,BZ$1)),0)</f>
        <v>0</v>
      </c>
      <c r="CA21" s="6" cm="1">
        <f t="array" ref="CA21">IFERROR(BZ21*(1-INDEX($D21:$D$71,CA$1)),0)</f>
        <v>0</v>
      </c>
      <c r="CB21" s="6" cm="1">
        <f t="array" ref="CB21">IFERROR(CA21*(1-INDEX($D21:$D$71,CB$1)),0)</f>
        <v>0</v>
      </c>
      <c r="CC21" s="6" cm="1">
        <f t="array" ref="CC21">IFERROR(CB21*(1-INDEX($D21:$D$71,CC$1)),0)</f>
        <v>0</v>
      </c>
      <c r="CD21" s="6" cm="1">
        <f t="array" ref="CD21">IFERROR(CC21*(1-INDEX($D21:$D$71,CD$1)),0)</f>
        <v>0</v>
      </c>
      <c r="CE21" s="6" cm="1">
        <f t="array" ref="CE21">IFERROR(CD21*(1-INDEX($D21:$D$71,CE$1)),0)</f>
        <v>0</v>
      </c>
      <c r="CF21" s="6" cm="1">
        <f t="array" ref="CF21">IFERROR(CE21*(1-INDEX($D21:$D$71,CF$1)),0)</f>
        <v>0</v>
      </c>
      <c r="CG21" s="6" cm="1">
        <f t="array" ref="CG21">IFERROR(CF21*(1-INDEX($D21:$D$71,CG$1)),0)</f>
        <v>0</v>
      </c>
      <c r="CH21" s="6" cm="1">
        <f t="array" ref="CH21">IFERROR(CG21*(1-INDEX($D21:$D$71,CH$1)),0)</f>
        <v>0</v>
      </c>
      <c r="CI21" s="6" cm="1">
        <f t="array" ref="CI21">IFERROR(CH21*(1-INDEX($D21:$D$71,CI$1)),0)</f>
        <v>0</v>
      </c>
      <c r="CJ21" s="6" cm="1">
        <f t="array" ref="CJ21">IFERROR(CI21*(1-INDEX($D21:$D$71,CJ$1)),0)</f>
        <v>0</v>
      </c>
      <c r="CK21" s="6" cm="1">
        <f t="array" ref="CK21">IFERROR(CJ21*(1-INDEX($D21:$D$71,CK$1)),0)</f>
        <v>0</v>
      </c>
      <c r="CL21" s="6" cm="1">
        <f t="array" ref="CL21">IFERROR(CK21*(1-INDEX($D21:$D$71,CL$1)),0)</f>
        <v>0</v>
      </c>
      <c r="CM21" s="6" cm="1">
        <f t="array" ref="CM21">IFERROR(CL21*(1-INDEX($D21:$D$71,CM$1)),0)</f>
        <v>0</v>
      </c>
      <c r="CN21" s="6" cm="1">
        <f t="array" ref="CN21">IFERROR(CM21*(1-INDEX($D21:$D$71,CN$1)),0)</f>
        <v>0</v>
      </c>
      <c r="CO21" s="6" cm="1">
        <f t="array" ref="CO21">IFERROR(CN21*(1-INDEX($D21:$D$71,CO$1)),0)</f>
        <v>0</v>
      </c>
      <c r="CP21" s="6" cm="1">
        <f t="array" ref="CP21">IFERROR(CO21*(1-INDEX($D21:$D$71,CP$1)),0)</f>
        <v>0</v>
      </c>
      <c r="CQ21" s="6" cm="1">
        <f t="array" ref="CQ21">IFERROR(CP21*(1-INDEX($D21:$D$71,CQ$1)),0)</f>
        <v>0</v>
      </c>
      <c r="CR21" s="6" cm="1">
        <f t="array" ref="CR21">IFERROR(CQ21*(1-INDEX($D21:$D$71,CR$1)),0)</f>
        <v>0</v>
      </c>
      <c r="CS21" s="6" cm="1">
        <f t="array" ref="CS21">IFERROR(CR21*(1-INDEX($D21:$D$71,CS$1)),0)</f>
        <v>0</v>
      </c>
      <c r="CT21" s="6" cm="1">
        <f t="array" ref="CT21">IFERROR(CS21*(1-INDEX($D21:$D$71,CT$1)),0)</f>
        <v>0</v>
      </c>
      <c r="CU21" s="6" cm="1">
        <f t="array" ref="CU21">IFERROR(CT21*(1-INDEX($D21:$D$71,CU$1)),0)</f>
        <v>0</v>
      </c>
      <c r="CV21" s="6" cm="1">
        <f t="array" ref="CV21">IFERROR(CU21*(1-INDEX($D21:$D$71,CV$1)),0)</f>
        <v>0</v>
      </c>
      <c r="CW21" s="6" cm="1">
        <f t="array" ref="CW21">IFERROR(CV21*(1-INDEX($D21:$D$71,CW$1)),0)</f>
        <v>0</v>
      </c>
      <c r="CX21" s="6" cm="1">
        <f t="array" ref="CX21">IFERROR(CW21*(1-INDEX($D21:$D$71,CX$1)),0)</f>
        <v>0</v>
      </c>
      <c r="CY21" s="6" cm="1">
        <f t="array" ref="CY21">IFERROR(CX21*(1-INDEX($D21:$D$71,CY$1)),0)</f>
        <v>0</v>
      </c>
      <c r="CZ21" s="6" cm="1">
        <f t="array" ref="CZ21">IFERROR(CY21*(1-INDEX($D21:$D$71,CZ$1)),0)</f>
        <v>0</v>
      </c>
      <c r="DA21" s="6" cm="1">
        <f t="array" ref="DA21">IFERROR(CZ21*(1-INDEX($D21:$D$71,DA$1)),0)</f>
        <v>0</v>
      </c>
      <c r="DB21" s="6" cm="1">
        <f t="array" ref="DB21">IFERROR(DA21*(1-INDEX($D21:$D$71,DB$1)),0)</f>
        <v>0</v>
      </c>
      <c r="DC21" s="6" cm="1">
        <f t="array" ref="DC21">IFERROR(DB21*(1-INDEX($D21:$D$71,DC$1)),0)</f>
        <v>0</v>
      </c>
      <c r="DD21" s="6" cm="1">
        <f t="array" ref="DD21">IFERROR(DC21*(1-INDEX($D21:$D$71,DD$1)),0)</f>
        <v>0</v>
      </c>
      <c r="DE21" s="6" cm="1">
        <f t="array" ref="DE21">IFERROR(DD21*(1-INDEX($D21:$D$71,DE$1)),0)</f>
        <v>0</v>
      </c>
      <c r="DF21" s="6" cm="1">
        <f t="array" ref="DF21">IFERROR(DE21*(1-INDEX($D21:$D$71,DF$1)),0)</f>
        <v>0</v>
      </c>
      <c r="DG21" s="6" cm="1">
        <f t="array" ref="DG21">IFERROR(DF21*(1-INDEX($D21:$D$71,DG$1)),0)</f>
        <v>0</v>
      </c>
      <c r="DH21" s="6" cm="1">
        <f t="array" ref="DH21">IFERROR(DG21*(1-INDEX($D21:$D$71,DH$1)),0)</f>
        <v>0</v>
      </c>
      <c r="DI21" s="6" cm="1">
        <f t="array" ref="DI21">IFERROR(DH21*(1-INDEX($D21:$D$71,DI$1)),0)</f>
        <v>0</v>
      </c>
      <c r="DJ21" s="6" cm="1">
        <f t="array" ref="DJ21">IFERROR(DI21*(1-INDEX($D21:$D$71,DJ$1)),0)</f>
        <v>0</v>
      </c>
      <c r="DK21" s="6" cm="1">
        <f t="array" ref="DK21">IFERROR(DJ21*(1-INDEX($D21:$D$71,DK$1)),0)</f>
        <v>0</v>
      </c>
      <c r="DL21" s="6" cm="1">
        <f t="array" ref="DL21">IFERROR(DK21*(1-INDEX($D21:$D$71,DL$1)),0)</f>
        <v>0</v>
      </c>
      <c r="DM21" s="6" cm="1">
        <f t="array" ref="DM21">IFERROR(DL21*(1-INDEX($D21:$D$71,DM$1)),0)</f>
        <v>0</v>
      </c>
      <c r="DN21" s="6" cm="1">
        <f t="array" ref="DN21">IFERROR(DM21*(1-INDEX($D21:$D$71,DN$1)),0)</f>
        <v>0</v>
      </c>
      <c r="DO21" s="6" cm="1">
        <f t="array" ref="DO21">IFERROR(DN21*(1-INDEX($D21:$D$71,DO$1)),0)</f>
        <v>0</v>
      </c>
      <c r="DP21" s="6" cm="1">
        <f t="array" ref="DP21">IFERROR(DO21*(1-INDEX($D21:$D$71,DP$1)),0)</f>
        <v>0</v>
      </c>
      <c r="DQ21" s="6" cm="1">
        <f t="array" ref="DQ21">IFERROR(DP21*(1-INDEX($D21:$D$71,DQ$1)),0)</f>
        <v>0</v>
      </c>
      <c r="DR21" s="6" cm="1">
        <f t="array" ref="DR21">IFERROR(DQ21*(1-INDEX($D21:$D$71,DR$1)),0)</f>
        <v>0</v>
      </c>
      <c r="DS21" s="6" cm="1">
        <f t="array" ref="DS21">IFERROR(DR21*(1-INDEX($D21:$D$71,DS$1)),0)</f>
        <v>0</v>
      </c>
      <c r="DT21" s="6" cm="1">
        <f t="array" ref="DT21">IFERROR(DS21*(1-INDEX($D21:$D$71,DT$1)),0)</f>
        <v>0</v>
      </c>
      <c r="DU21" s="6" cm="1">
        <f t="array" ref="DU21">IFERROR(DT21*(1-INDEX($D21:$D$71,DU$1)),0)</f>
        <v>0</v>
      </c>
      <c r="DV21" s="6" cm="1">
        <f t="array" ref="DV21">IFERROR(DU21*(1-INDEX($D21:$D$71,DV$1)),0)</f>
        <v>0</v>
      </c>
      <c r="DW21" s="6" cm="1">
        <f t="array" ref="DW21">IFERROR(DV21*(1-INDEX($D21:$D$71,DW$1)),0)</f>
        <v>0</v>
      </c>
      <c r="DX21" s="6" cm="1">
        <f t="array" ref="DX21">IFERROR(DW21*(1-INDEX($D21:$D$71,DX$1)),0)</f>
        <v>0</v>
      </c>
      <c r="DZ21" s="24" t="s">
        <v>76</v>
      </c>
      <c r="EA21" s="24">
        <v>5.5350000000000003E-2</v>
      </c>
      <c r="EB21" s="24">
        <v>5.7099999999999998E-2</v>
      </c>
      <c r="EC21" s="24">
        <v>5.5640000000000002E-2</v>
      </c>
      <c r="ED21" s="24">
        <v>5.8389999999999997E-2</v>
      </c>
      <c r="EE21" s="24">
        <v>5.525E-2</v>
      </c>
      <c r="EF21" s="6">
        <f t="shared" si="3"/>
        <v>5.642666666666666E-2</v>
      </c>
      <c r="EG21" s="23">
        <f t="shared" si="4"/>
        <v>4.9424874191229318E-2</v>
      </c>
      <c r="EH21" s="23">
        <f t="shared" si="5"/>
        <v>-5.3776331563623825E-2</v>
      </c>
    </row>
    <row r="22" spans="2:138" ht="18" x14ac:dyDescent="0.35">
      <c r="B22" s="20"/>
      <c r="C22" s="6">
        <v>84</v>
      </c>
      <c r="D22" s="6">
        <f t="shared" si="0"/>
        <v>6.2956666666666661E-2</v>
      </c>
      <c r="E22" s="6">
        <f t="shared" si="7"/>
        <v>6.1553471668089943E-2</v>
      </c>
      <c r="F22" s="6" cm="1">
        <f t="array" ref="F22">SUMPRODUCT($A$6^($K$1:$DT$1+1),K22:DT22,TRANSPOSE(D22:D135))</f>
        <v>0.79297395537189241</v>
      </c>
      <c r="G22" s="6" cm="1">
        <f t="array" ref="G22">SUMPRODUCT($A$6^($K$1:$DT$1),K22:DT22)</f>
        <v>7.1078941988983706</v>
      </c>
      <c r="H22" s="6">
        <f t="shared" si="1"/>
        <v>6.6451461923194737</v>
      </c>
      <c r="I22" s="6">
        <f t="shared" si="2"/>
        <v>6.6420209030829325</v>
      </c>
      <c r="K22" s="6">
        <v>1</v>
      </c>
      <c r="L22" s="6" cm="1">
        <f t="array" ref="L22">IFERROR(K22*(1-INDEX($D22:$D$71,L$1)),0)</f>
        <v>0.93704333333333334</v>
      </c>
      <c r="M22" s="6" cm="1">
        <f t="array" ref="M22">IFERROR(L22*(1-INDEX($D22:$D$71,M$1)),0)</f>
        <v>0.87115356961111112</v>
      </c>
      <c r="N22" s="6" cm="1">
        <f t="array" ref="N22">IFERROR(M22*(1-INDEX($D22:$D$71,N$1)),0)</f>
        <v>0.80267218750398173</v>
      </c>
      <c r="O22" s="6" cm="1">
        <f t="array" ref="O22">IFERROR(N22*(1-INDEX($D22:$D$71,O$1)),0)</f>
        <v>0.73205576402133976</v>
      </c>
      <c r="P22" s="6" cm="1">
        <f t="array" ref="P22">IFERROR(O22*(1-INDEX($D22:$D$71,P$1)),0)</f>
        <v>0.65990922829115672</v>
      </c>
      <c r="Q22" s="6" cm="1">
        <f t="array" ref="Q22">IFERROR(P22*(1-INDEX($D22:$D$71,Q$1)),0)</f>
        <v>0.58697606038041816</v>
      </c>
      <c r="R22" s="6" cm="1">
        <f t="array" ref="R22">IFERROR(Q22*(1-INDEX($D22:$D$71,R$1)),0)</f>
        <v>0.51415581032962354</v>
      </c>
      <c r="S22" s="6" cm="1">
        <f t="array" ref="S22">IFERROR(R22*(1-INDEX($D22:$D$71,S$1)),0)</f>
        <v>0.44267615572489816</v>
      </c>
      <c r="T22" s="6" cm="1">
        <f t="array" ref="T22">IFERROR(S22*(1-INDEX($D22:$D$71,T$1)),0)</f>
        <v>0.37401265721040922</v>
      </c>
      <c r="U22" s="6" cm="1">
        <f t="array" ref="U22">IFERROR(T22*(1-INDEX($D22:$D$71,U$1)),0)</f>
        <v>0.30957276979077047</v>
      </c>
      <c r="V22" s="6" cm="1">
        <f t="array" ref="V22">IFERROR(U22*(1-INDEX($D22:$D$71,V$1)),0)</f>
        <v>0.25058677423483705</v>
      </c>
      <c r="W22" s="6" cm="1">
        <f t="array" ref="W22">IFERROR(V22*(1-INDEX($D22:$D$71,W$1)),0)</f>
        <v>0.19745569578307198</v>
      </c>
      <c r="X22" s="6" cm="1">
        <f t="array" ref="X22">IFERROR(W22*(1-INDEX($D22:$D$71,X$1)),0)</f>
        <v>0.15160055955136917</v>
      </c>
      <c r="Y22" s="6" cm="1">
        <f t="array" ref="Y22">IFERROR(X22*(1-INDEX($D22:$D$71,Y$1)),0)</f>
        <v>0.11320316982819839</v>
      </c>
      <c r="Z22" s="6" cm="1">
        <f t="array" ref="Z22">IFERROR(Y22*(1-INDEX($D22:$D$71,Z$1)),0)</f>
        <v>8.2068902030348972E-2</v>
      </c>
      <c r="AA22" s="6" cm="1">
        <f t="array" ref="AA22">IFERROR(Z22*(1-INDEX($D22:$D$71,AA$1)),0)</f>
        <v>5.7669817456726211E-2</v>
      </c>
      <c r="AB22" s="6" cm="1">
        <f t="array" ref="AB22">IFERROR(AA22*(1-INDEX($D22:$D$71,AB$1)),0)</f>
        <v>3.9221242852319489E-2</v>
      </c>
      <c r="AC22" s="6" cm="1">
        <f t="array" ref="AC22">IFERROR(AB22*(1-INDEX($D22:$D$71,AC$1)),0)</f>
        <v>2.5783391363733962E-2</v>
      </c>
      <c r="AD22" s="6" cm="1">
        <f t="array" ref="AD22">IFERROR(AC22*(1-INDEX($D22:$D$71,AD$1)),0)</f>
        <v>1.6366093612768012E-2</v>
      </c>
      <c r="AE22" s="6" cm="1">
        <f t="array" ref="AE22">IFERROR(AD22*(1-INDEX($D22:$D$71,AE$1)),0)</f>
        <v>1.0022868496686009E-2</v>
      </c>
      <c r="AF22" s="6" cm="1">
        <f t="array" ref="AF22">IFERROR(AE22*(1-INDEX($D22:$D$71,AF$1)),0)</f>
        <v>5.9192388576495125E-3</v>
      </c>
      <c r="AG22" s="6" cm="1">
        <f t="array" ref="AG22">IFERROR(AF22*(1-INDEX($D22:$D$71,AG$1)),0)</f>
        <v>3.3704146055456331E-3</v>
      </c>
      <c r="AH22" s="6" cm="1">
        <f t="array" ref="AH22">IFERROR(AG22*(1-INDEX($D22:$D$71,AH$1)),0)</f>
        <v>1.8505373738901818E-3</v>
      </c>
      <c r="AI22" s="6" cm="1">
        <f t="array" ref="AI22">IFERROR(AH22*(1-INDEX($D22:$D$71,AI$1)),0)</f>
        <v>9.8015562545467365E-4</v>
      </c>
      <c r="AJ22" s="6" cm="1">
        <f t="array" ref="AJ22">IFERROR(AI22*(1-INDEX($D22:$D$71,AJ$1)),0)</f>
        <v>5.0117970877832014E-4</v>
      </c>
      <c r="AK22" s="6" cm="1">
        <f t="array" ref="AK22">IFERROR(AJ22*(1-INDEX($D22:$D$71,AK$1)),0)</f>
        <v>2.4764291770154357E-4</v>
      </c>
      <c r="AL22" s="6" cm="1">
        <f t="array" ref="AL22">IFERROR(AK22*(1-INDEX($D22:$D$71,AL$1)),0)</f>
        <v>0</v>
      </c>
      <c r="AM22" s="6" cm="1">
        <f t="array" ref="AM22">IFERROR(AL22*(1-INDEX($D22:$D$71,AM$1)),0)</f>
        <v>0</v>
      </c>
      <c r="AN22" s="6" cm="1">
        <f t="array" ref="AN22">IFERROR(AM22*(1-INDEX($D22:$D$71,AN$1)),0)</f>
        <v>0</v>
      </c>
      <c r="AO22" s="6" cm="1">
        <f t="array" ref="AO22">IFERROR(AN22*(1-INDEX($D22:$D$71,AO$1)),0)</f>
        <v>0</v>
      </c>
      <c r="AP22" s="6" cm="1">
        <f t="array" ref="AP22">IFERROR(AO22*(1-INDEX($D22:$D$71,AP$1)),0)</f>
        <v>0</v>
      </c>
      <c r="AQ22" s="6" cm="1">
        <f t="array" ref="AQ22">IFERROR(AP22*(1-INDEX($D22:$D$71,AQ$1)),0)</f>
        <v>0</v>
      </c>
      <c r="AR22" s="6" cm="1">
        <f t="array" ref="AR22">IFERROR(AQ22*(1-INDEX($D22:$D$71,AR$1)),0)</f>
        <v>0</v>
      </c>
      <c r="AS22" s="6" cm="1">
        <f t="array" ref="AS22">IFERROR(AR22*(1-INDEX($D22:$D$71,AS$1)),0)</f>
        <v>0</v>
      </c>
      <c r="AT22" s="6" cm="1">
        <f t="array" ref="AT22">IFERROR(AS22*(1-INDEX($D22:$D$71,AT$1)),0)</f>
        <v>0</v>
      </c>
      <c r="AU22" s="6" cm="1">
        <f t="array" ref="AU22">IFERROR(AT22*(1-INDEX($D22:$D$71,AU$1)),0)</f>
        <v>0</v>
      </c>
      <c r="AV22" s="6" cm="1">
        <f t="array" ref="AV22">IFERROR(AU22*(1-INDEX($D22:$D$71,AV$1)),0)</f>
        <v>0</v>
      </c>
      <c r="AW22" s="6" cm="1">
        <f t="array" ref="AW22">IFERROR(AV22*(1-INDEX($D22:$D$71,AW$1)),0)</f>
        <v>0</v>
      </c>
      <c r="AX22" s="6" cm="1">
        <f t="array" ref="AX22">IFERROR(AW22*(1-INDEX($D22:$D$71,AX$1)),0)</f>
        <v>0</v>
      </c>
      <c r="AY22" s="6" cm="1">
        <f t="array" ref="AY22">IFERROR(AX22*(1-INDEX($D22:$D$71,AY$1)),0)</f>
        <v>0</v>
      </c>
      <c r="AZ22" s="6" cm="1">
        <f t="array" ref="AZ22">IFERROR(AY22*(1-INDEX($D22:$D$71,AZ$1)),0)</f>
        <v>0</v>
      </c>
      <c r="BA22" s="6" cm="1">
        <f t="array" ref="BA22">IFERROR(AZ22*(1-INDEX($D22:$D$71,BA$1)),0)</f>
        <v>0</v>
      </c>
      <c r="BB22" s="6" cm="1">
        <f t="array" ref="BB22">IFERROR(BA22*(1-INDEX($D22:$D$71,BB$1)),0)</f>
        <v>0</v>
      </c>
      <c r="BC22" s="6" cm="1">
        <f t="array" ref="BC22">IFERROR(BB22*(1-INDEX($D22:$D$71,BC$1)),0)</f>
        <v>0</v>
      </c>
      <c r="BD22" s="6" cm="1">
        <f t="array" ref="BD22">IFERROR(BC22*(1-INDEX($D22:$D$71,BD$1)),0)</f>
        <v>0</v>
      </c>
      <c r="BE22" s="6" cm="1">
        <f t="array" ref="BE22">IFERROR(BD22*(1-INDEX($D22:$D$71,BE$1)),0)</f>
        <v>0</v>
      </c>
      <c r="BF22" s="6" cm="1">
        <f t="array" ref="BF22">IFERROR(BE22*(1-INDEX($D22:$D$71,BF$1)),0)</f>
        <v>0</v>
      </c>
      <c r="BG22" s="6" cm="1">
        <f t="array" ref="BG22">IFERROR(BF22*(1-INDEX($D22:$D$71,BG$1)),0)</f>
        <v>0</v>
      </c>
      <c r="BH22" s="6" cm="1">
        <f t="array" ref="BH22">IFERROR(BG22*(1-INDEX($D22:$D$71,BH$1)),0)</f>
        <v>0</v>
      </c>
      <c r="BI22" s="6" cm="1">
        <f t="array" ref="BI22">IFERROR(BH22*(1-INDEX($D22:$D$71,BI$1)),0)</f>
        <v>0</v>
      </c>
      <c r="BJ22" s="6" cm="1">
        <f t="array" ref="BJ22">IFERROR(BI22*(1-INDEX($D22:$D$71,BJ$1)),0)</f>
        <v>0</v>
      </c>
      <c r="BK22" s="6" cm="1">
        <f t="array" ref="BK22">IFERROR(BJ22*(1-INDEX($D22:$D$71,BK$1)),0)</f>
        <v>0</v>
      </c>
      <c r="BL22" s="6" cm="1">
        <f t="array" ref="BL22">IFERROR(BK22*(1-INDEX($D22:$D$71,BL$1)),0)</f>
        <v>0</v>
      </c>
      <c r="BM22" s="6" cm="1">
        <f t="array" ref="BM22">IFERROR(BL22*(1-INDEX($D22:$D$71,BM$1)),0)</f>
        <v>0</v>
      </c>
      <c r="BN22" s="6" cm="1">
        <f t="array" ref="BN22">IFERROR(BM22*(1-INDEX($D22:$D$71,BN$1)),0)</f>
        <v>0</v>
      </c>
      <c r="BO22" s="6" cm="1">
        <f t="array" ref="BO22">IFERROR(BN22*(1-INDEX($D22:$D$71,BO$1)),0)</f>
        <v>0</v>
      </c>
      <c r="BP22" s="6" cm="1">
        <f t="array" ref="BP22">IFERROR(BO22*(1-INDEX($D22:$D$71,BP$1)),0)</f>
        <v>0</v>
      </c>
      <c r="BQ22" s="6" cm="1">
        <f t="array" ref="BQ22">IFERROR(BP22*(1-INDEX($D22:$D$71,BQ$1)),0)</f>
        <v>0</v>
      </c>
      <c r="BR22" s="6" cm="1">
        <f t="array" ref="BR22">IFERROR(BQ22*(1-INDEX($D22:$D$71,BR$1)),0)</f>
        <v>0</v>
      </c>
      <c r="BS22" s="6" cm="1">
        <f t="array" ref="BS22">IFERROR(BR22*(1-INDEX($D22:$D$71,BS$1)),0)</f>
        <v>0</v>
      </c>
      <c r="BT22" s="6" cm="1">
        <f t="array" ref="BT22">IFERROR(BS22*(1-INDEX($D22:$D$71,BT$1)),0)</f>
        <v>0</v>
      </c>
      <c r="BU22" s="6" cm="1">
        <f t="array" ref="BU22">IFERROR(BT22*(1-INDEX($D22:$D$71,BU$1)),0)</f>
        <v>0</v>
      </c>
      <c r="BV22" s="6" cm="1">
        <f t="array" ref="BV22">IFERROR(BU22*(1-INDEX($D22:$D$71,BV$1)),0)</f>
        <v>0</v>
      </c>
      <c r="BW22" s="6" cm="1">
        <f t="array" ref="BW22">IFERROR(BV22*(1-INDEX($D22:$D$71,BW$1)),0)</f>
        <v>0</v>
      </c>
      <c r="BX22" s="6" cm="1">
        <f t="array" ref="BX22">IFERROR(BW22*(1-INDEX($D22:$D$71,BX$1)),0)</f>
        <v>0</v>
      </c>
      <c r="BY22" s="6" cm="1">
        <f t="array" ref="BY22">IFERROR(BX22*(1-INDEX($D22:$D$71,BY$1)),0)</f>
        <v>0</v>
      </c>
      <c r="BZ22" s="6" cm="1">
        <f t="array" ref="BZ22">IFERROR(BY22*(1-INDEX($D22:$D$71,BZ$1)),0)</f>
        <v>0</v>
      </c>
      <c r="CA22" s="6" cm="1">
        <f t="array" ref="CA22">IFERROR(BZ22*(1-INDEX($D22:$D$71,CA$1)),0)</f>
        <v>0</v>
      </c>
      <c r="CB22" s="6" cm="1">
        <f t="array" ref="CB22">IFERROR(CA22*(1-INDEX($D22:$D$71,CB$1)),0)</f>
        <v>0</v>
      </c>
      <c r="CC22" s="6" cm="1">
        <f t="array" ref="CC22">IFERROR(CB22*(1-INDEX($D22:$D$71,CC$1)),0)</f>
        <v>0</v>
      </c>
      <c r="CD22" s="6" cm="1">
        <f t="array" ref="CD22">IFERROR(CC22*(1-INDEX($D22:$D$71,CD$1)),0)</f>
        <v>0</v>
      </c>
      <c r="CE22" s="6" cm="1">
        <f t="array" ref="CE22">IFERROR(CD22*(1-INDEX($D22:$D$71,CE$1)),0)</f>
        <v>0</v>
      </c>
      <c r="CF22" s="6" cm="1">
        <f t="array" ref="CF22">IFERROR(CE22*(1-INDEX($D22:$D$71,CF$1)),0)</f>
        <v>0</v>
      </c>
      <c r="CG22" s="6" cm="1">
        <f t="array" ref="CG22">IFERROR(CF22*(1-INDEX($D22:$D$71,CG$1)),0)</f>
        <v>0</v>
      </c>
      <c r="CH22" s="6" cm="1">
        <f t="array" ref="CH22">IFERROR(CG22*(1-INDEX($D22:$D$71,CH$1)),0)</f>
        <v>0</v>
      </c>
      <c r="CI22" s="6" cm="1">
        <f t="array" ref="CI22">IFERROR(CH22*(1-INDEX($D22:$D$71,CI$1)),0)</f>
        <v>0</v>
      </c>
      <c r="CJ22" s="6" cm="1">
        <f t="array" ref="CJ22">IFERROR(CI22*(1-INDEX($D22:$D$71,CJ$1)),0)</f>
        <v>0</v>
      </c>
      <c r="CK22" s="6" cm="1">
        <f t="array" ref="CK22">IFERROR(CJ22*(1-INDEX($D22:$D$71,CK$1)),0)</f>
        <v>0</v>
      </c>
      <c r="CL22" s="6" cm="1">
        <f t="array" ref="CL22">IFERROR(CK22*(1-INDEX($D22:$D$71,CL$1)),0)</f>
        <v>0</v>
      </c>
      <c r="CM22" s="6" cm="1">
        <f t="array" ref="CM22">IFERROR(CL22*(1-INDEX($D22:$D$71,CM$1)),0)</f>
        <v>0</v>
      </c>
      <c r="CN22" s="6" cm="1">
        <f t="array" ref="CN22">IFERROR(CM22*(1-INDEX($D22:$D$71,CN$1)),0)</f>
        <v>0</v>
      </c>
      <c r="CO22" s="6" cm="1">
        <f t="array" ref="CO22">IFERROR(CN22*(1-INDEX($D22:$D$71,CO$1)),0)</f>
        <v>0</v>
      </c>
      <c r="CP22" s="6" cm="1">
        <f t="array" ref="CP22">IFERROR(CO22*(1-INDEX($D22:$D$71,CP$1)),0)</f>
        <v>0</v>
      </c>
      <c r="CQ22" s="6" cm="1">
        <f t="array" ref="CQ22">IFERROR(CP22*(1-INDEX($D22:$D$71,CQ$1)),0)</f>
        <v>0</v>
      </c>
      <c r="CR22" s="6" cm="1">
        <f t="array" ref="CR22">IFERROR(CQ22*(1-INDEX($D22:$D$71,CR$1)),0)</f>
        <v>0</v>
      </c>
      <c r="CS22" s="6" cm="1">
        <f t="array" ref="CS22">IFERROR(CR22*(1-INDEX($D22:$D$71,CS$1)),0)</f>
        <v>0</v>
      </c>
      <c r="CT22" s="6" cm="1">
        <f t="array" ref="CT22">IFERROR(CS22*(1-INDEX($D22:$D$71,CT$1)),0)</f>
        <v>0</v>
      </c>
      <c r="CU22" s="6" cm="1">
        <f t="array" ref="CU22">IFERROR(CT22*(1-INDEX($D22:$D$71,CU$1)),0)</f>
        <v>0</v>
      </c>
      <c r="CV22" s="6" cm="1">
        <f t="array" ref="CV22">IFERROR(CU22*(1-INDEX($D22:$D$71,CV$1)),0)</f>
        <v>0</v>
      </c>
      <c r="CW22" s="6" cm="1">
        <f t="array" ref="CW22">IFERROR(CV22*(1-INDEX($D22:$D$71,CW$1)),0)</f>
        <v>0</v>
      </c>
      <c r="CX22" s="6" cm="1">
        <f t="array" ref="CX22">IFERROR(CW22*(1-INDEX($D22:$D$71,CX$1)),0)</f>
        <v>0</v>
      </c>
      <c r="CY22" s="6" cm="1">
        <f t="array" ref="CY22">IFERROR(CX22*(1-INDEX($D22:$D$71,CY$1)),0)</f>
        <v>0</v>
      </c>
      <c r="CZ22" s="6" cm="1">
        <f t="array" ref="CZ22">IFERROR(CY22*(1-INDEX($D22:$D$71,CZ$1)),0)</f>
        <v>0</v>
      </c>
      <c r="DA22" s="6" cm="1">
        <f t="array" ref="DA22">IFERROR(CZ22*(1-INDEX($D22:$D$71,DA$1)),0)</f>
        <v>0</v>
      </c>
      <c r="DB22" s="6" cm="1">
        <f t="array" ref="DB22">IFERROR(DA22*(1-INDEX($D22:$D$71,DB$1)),0)</f>
        <v>0</v>
      </c>
      <c r="DC22" s="6" cm="1">
        <f t="array" ref="DC22">IFERROR(DB22*(1-INDEX($D22:$D$71,DC$1)),0)</f>
        <v>0</v>
      </c>
      <c r="DD22" s="6" cm="1">
        <f t="array" ref="DD22">IFERROR(DC22*(1-INDEX($D22:$D$71,DD$1)),0)</f>
        <v>0</v>
      </c>
      <c r="DE22" s="6" cm="1">
        <f t="array" ref="DE22">IFERROR(DD22*(1-INDEX($D22:$D$71,DE$1)),0)</f>
        <v>0</v>
      </c>
      <c r="DF22" s="6" cm="1">
        <f t="array" ref="DF22">IFERROR(DE22*(1-INDEX($D22:$D$71,DF$1)),0)</f>
        <v>0</v>
      </c>
      <c r="DG22" s="6" cm="1">
        <f t="array" ref="DG22">IFERROR(DF22*(1-INDEX($D22:$D$71,DG$1)),0)</f>
        <v>0</v>
      </c>
      <c r="DH22" s="6" cm="1">
        <f t="array" ref="DH22">IFERROR(DG22*(1-INDEX($D22:$D$71,DH$1)),0)</f>
        <v>0</v>
      </c>
      <c r="DI22" s="6" cm="1">
        <f t="array" ref="DI22">IFERROR(DH22*(1-INDEX($D22:$D$71,DI$1)),0)</f>
        <v>0</v>
      </c>
      <c r="DJ22" s="6" cm="1">
        <f t="array" ref="DJ22">IFERROR(DI22*(1-INDEX($D22:$D$71,DJ$1)),0)</f>
        <v>0</v>
      </c>
      <c r="DK22" s="6" cm="1">
        <f t="array" ref="DK22">IFERROR(DJ22*(1-INDEX($D22:$D$71,DK$1)),0)</f>
        <v>0</v>
      </c>
      <c r="DL22" s="6" cm="1">
        <f t="array" ref="DL22">IFERROR(DK22*(1-INDEX($D22:$D$71,DL$1)),0)</f>
        <v>0</v>
      </c>
      <c r="DM22" s="6" cm="1">
        <f t="array" ref="DM22">IFERROR(DL22*(1-INDEX($D22:$D$71,DM$1)),0)</f>
        <v>0</v>
      </c>
      <c r="DN22" s="6" cm="1">
        <f t="array" ref="DN22">IFERROR(DM22*(1-INDEX($D22:$D$71,DN$1)),0)</f>
        <v>0</v>
      </c>
      <c r="DO22" s="6" cm="1">
        <f t="array" ref="DO22">IFERROR(DN22*(1-INDEX($D22:$D$71,DO$1)),0)</f>
        <v>0</v>
      </c>
      <c r="DP22" s="6" cm="1">
        <f t="array" ref="DP22">IFERROR(DO22*(1-INDEX($D22:$D$71,DP$1)),0)</f>
        <v>0</v>
      </c>
      <c r="DQ22" s="6" cm="1">
        <f t="array" ref="DQ22">IFERROR(DP22*(1-INDEX($D22:$D$71,DQ$1)),0)</f>
        <v>0</v>
      </c>
      <c r="DR22" s="6" cm="1">
        <f t="array" ref="DR22">IFERROR(DQ22*(1-INDEX($D22:$D$71,DR$1)),0)</f>
        <v>0</v>
      </c>
      <c r="DS22" s="6" cm="1">
        <f t="array" ref="DS22">IFERROR(DR22*(1-INDEX($D22:$D$71,DS$1)),0)</f>
        <v>0</v>
      </c>
      <c r="DT22" s="6" cm="1">
        <f t="array" ref="DT22">IFERROR(DS22*(1-INDEX($D22:$D$71,DT$1)),0)</f>
        <v>0</v>
      </c>
      <c r="DU22" s="6" cm="1">
        <f t="array" ref="DU22">IFERROR(DT22*(1-INDEX($D22:$D$71,DU$1)),0)</f>
        <v>0</v>
      </c>
      <c r="DV22" s="6" cm="1">
        <f t="array" ref="DV22">IFERROR(DU22*(1-INDEX($D22:$D$71,DV$1)),0)</f>
        <v>0</v>
      </c>
      <c r="DW22" s="6" cm="1">
        <f t="array" ref="DW22">IFERROR(DV22*(1-INDEX($D22:$D$71,DW$1)),0)</f>
        <v>0</v>
      </c>
      <c r="DX22" s="6" cm="1">
        <f t="array" ref="DX22">IFERROR(DW22*(1-INDEX($D22:$D$71,DX$1)),0)</f>
        <v>0</v>
      </c>
      <c r="DZ22" s="24" t="s">
        <v>77</v>
      </c>
      <c r="EA22" s="24">
        <v>6.1760000000000002E-2</v>
      </c>
      <c r="EB22" s="24">
        <v>6.3820000000000002E-2</v>
      </c>
      <c r="EC22" s="24">
        <v>6.1960000000000001E-2</v>
      </c>
      <c r="ED22" s="24">
        <v>6.5229999999999996E-2</v>
      </c>
      <c r="EE22" s="24">
        <v>6.1679999999999999E-2</v>
      </c>
      <c r="EF22" s="6">
        <f t="shared" si="3"/>
        <v>6.2956666666666661E-2</v>
      </c>
      <c r="EG22" s="23">
        <f t="shared" si="4"/>
        <v>5.2775984506132856E-2</v>
      </c>
      <c r="EH22" s="23">
        <f t="shared" si="5"/>
        <v>-5.4422811589759257E-2</v>
      </c>
    </row>
    <row r="23" spans="2:138" ht="18" x14ac:dyDescent="0.35">
      <c r="B23" s="20"/>
      <c r="C23" s="6">
        <v>85</v>
      </c>
      <c r="D23" s="6">
        <f t="shared" si="0"/>
        <v>7.031666666666668E-2</v>
      </c>
      <c r="E23" s="6">
        <f t="shared" si="7"/>
        <v>6.8968501768344292E-2</v>
      </c>
      <c r="F23" s="6" cm="1">
        <f t="array" ref="F23">SUMPRODUCT($A$6^($K$1:$DT$1+1),K23:DT23,TRANSPOSE(D23:D136))</f>
        <v>0.80445213209604227</v>
      </c>
      <c r="G23" s="6" cm="1">
        <f t="array" ref="G23">SUMPRODUCT($A$6^($K$1:$DT$1),K23:DT23)</f>
        <v>6.7138101313692253</v>
      </c>
      <c r="H23" s="6">
        <f t="shared" si="1"/>
        <v>6.251033629875935</v>
      </c>
      <c r="I23" s="6">
        <f t="shared" si="2"/>
        <v>6.2473232074841478</v>
      </c>
      <c r="K23" s="6">
        <v>1</v>
      </c>
      <c r="L23" s="6" cm="1">
        <f t="array" ref="L23">IFERROR(K23*(1-INDEX($D23:$D$71,L$1)),0)</f>
        <v>0.92968333333333331</v>
      </c>
      <c r="M23" s="6" cm="1">
        <f t="array" ref="M23">IFERROR(L23*(1-INDEX($D23:$D$71,M$1)),0)</f>
        <v>0.85660092649999997</v>
      </c>
      <c r="N23" s="6" cm="1">
        <f t="array" ref="N23">IFERROR(M23*(1-INDEX($D23:$D$71,N$1)),0)</f>
        <v>0.78124003232295158</v>
      </c>
      <c r="O23" s="6" cm="1">
        <f t="array" ref="O23">IFERROR(N23*(1-INDEX($D23:$D$71,O$1)),0)</f>
        <v>0.70424622300408368</v>
      </c>
      <c r="P23" s="6" cm="1">
        <f t="array" ref="P23">IFERROR(O23*(1-INDEX($D23:$D$71,P$1)),0)</f>
        <v>0.62641293043767243</v>
      </c>
      <c r="Q23" s="6" cm="1">
        <f t="array" ref="Q23">IFERROR(P23*(1-INDEX($D23:$D$71,Q$1)),0)</f>
        <v>0.5487001422875748</v>
      </c>
      <c r="R23" s="6" cm="1">
        <f t="array" ref="R23">IFERROR(Q23*(1-INDEX($D23:$D$71,R$1)),0)</f>
        <v>0.47241801950628182</v>
      </c>
      <c r="S23" s="6" cm="1">
        <f t="array" ref="S23">IFERROR(R23*(1-INDEX($D23:$D$71,S$1)),0)</f>
        <v>0.39914126050066245</v>
      </c>
      <c r="T23" s="6" cm="1">
        <f t="array" ref="T23">IFERROR(S23*(1-INDEX($D23:$D$71,T$1)),0)</f>
        <v>0.33037188225813502</v>
      </c>
      <c r="U23" s="6" cm="1">
        <f t="array" ref="U23">IFERROR(T23*(1-INDEX($D23:$D$71,U$1)),0)</f>
        <v>0.26742282381266996</v>
      </c>
      <c r="V23" s="6" cm="1">
        <f t="array" ref="V23">IFERROR(U23*(1-INDEX($D23:$D$71,V$1)),0)</f>
        <v>0.21072205388908224</v>
      </c>
      <c r="W23" s="6" cm="1">
        <f t="array" ref="W23">IFERROR(V23*(1-INDEX($D23:$D$71,W$1)),0)</f>
        <v>0.16178607131442066</v>
      </c>
      <c r="X23" s="6" cm="1">
        <f t="array" ref="X23">IFERROR(W23*(1-INDEX($D23:$D$71,X$1)),0)</f>
        <v>0.1208088951719042</v>
      </c>
      <c r="Y23" s="6" cm="1">
        <f t="array" ref="Y23">IFERROR(X23*(1-INDEX($D23:$D$71,Y$1)),0)</f>
        <v>8.7582824732775372E-2</v>
      </c>
      <c r="Z23" s="6" cm="1">
        <f t="array" ref="Z23">IFERROR(Y23*(1-INDEX($D23:$D$71,Z$1)),0)</f>
        <v>6.1544450939721246E-2</v>
      </c>
      <c r="AA23" s="6" cm="1">
        <f t="array" ref="AA23">IFERROR(Z23*(1-INDEX($D23:$D$71,AA$1)),0)</f>
        <v>4.1856381084104416E-2</v>
      </c>
      <c r="AB23" s="6" cm="1">
        <f t="array" ref="AB23">IFERROR(AA23*(1-INDEX($D23:$D$71,AB$1)),0)</f>
        <v>2.7515687318338845E-2</v>
      </c>
      <c r="AC23" s="6" cm="1">
        <f t="array" ref="AC23">IFERROR(AB23*(1-INDEX($D23:$D$71,AC$1)),0)</f>
        <v>1.7465674244273307E-2</v>
      </c>
      <c r="AD23" s="6" cm="1">
        <f t="array" ref="AD23">IFERROR(AC23*(1-INDEX($D23:$D$71,AD$1)),0)</f>
        <v>1.069627000176371E-2</v>
      </c>
      <c r="AE23" s="6" cm="1">
        <f t="array" ref="AE23">IFERROR(AD23*(1-INDEX($D23:$D$71,AE$1)),0)</f>
        <v>6.316931829174934E-3</v>
      </c>
      <c r="AF23" s="6" cm="1">
        <f t="array" ref="AF23">IFERROR(AE23*(1-INDEX($D23:$D$71,AF$1)),0)</f>
        <v>3.5968609835322083E-3</v>
      </c>
      <c r="AG23" s="6" cm="1">
        <f t="array" ref="AG23">IFERROR(AF23*(1-INDEX($D23:$D$71,AG$1)),0)</f>
        <v>1.9748685125449707E-3</v>
      </c>
      <c r="AH23" s="6" cm="1">
        <f t="array" ref="AH23">IFERROR(AG23*(1-INDEX($D23:$D$71,AH$1)),0)</f>
        <v>1.0460088563545693E-3</v>
      </c>
      <c r="AI23" s="6" cm="1">
        <f t="array" ref="AI23">IFERROR(AH23*(1-INDEX($D23:$D$71,AI$1)),0)</f>
        <v>5.3485222182359405E-4</v>
      </c>
      <c r="AJ23" s="6" cm="1">
        <f t="array" ref="AJ23">IFERROR(AI23*(1-INDEX($D23:$D$71,AJ$1)),0)</f>
        <v>2.6428117984747431E-4</v>
      </c>
      <c r="AK23" s="6" cm="1">
        <f t="array" ref="AK23">IFERROR(AJ23*(1-INDEX($D23:$D$71,AK$1)),0)</f>
        <v>0</v>
      </c>
      <c r="AL23" s="6" cm="1">
        <f t="array" ref="AL23">IFERROR(AK23*(1-INDEX($D23:$D$71,AL$1)),0)</f>
        <v>0</v>
      </c>
      <c r="AM23" s="6" cm="1">
        <f t="array" ref="AM23">IFERROR(AL23*(1-INDEX($D23:$D$71,AM$1)),0)</f>
        <v>0</v>
      </c>
      <c r="AN23" s="6" cm="1">
        <f t="array" ref="AN23">IFERROR(AM23*(1-INDEX($D23:$D$71,AN$1)),0)</f>
        <v>0</v>
      </c>
      <c r="AO23" s="6" cm="1">
        <f t="array" ref="AO23">IFERROR(AN23*(1-INDEX($D23:$D$71,AO$1)),0)</f>
        <v>0</v>
      </c>
      <c r="AP23" s="6" cm="1">
        <f t="array" ref="AP23">IFERROR(AO23*(1-INDEX($D23:$D$71,AP$1)),0)</f>
        <v>0</v>
      </c>
      <c r="AQ23" s="6" cm="1">
        <f t="array" ref="AQ23">IFERROR(AP23*(1-INDEX($D23:$D$71,AQ$1)),0)</f>
        <v>0</v>
      </c>
      <c r="AR23" s="6" cm="1">
        <f t="array" ref="AR23">IFERROR(AQ23*(1-INDEX($D23:$D$71,AR$1)),0)</f>
        <v>0</v>
      </c>
      <c r="AS23" s="6" cm="1">
        <f t="array" ref="AS23">IFERROR(AR23*(1-INDEX($D23:$D$71,AS$1)),0)</f>
        <v>0</v>
      </c>
      <c r="AT23" s="6" cm="1">
        <f t="array" ref="AT23">IFERROR(AS23*(1-INDEX($D23:$D$71,AT$1)),0)</f>
        <v>0</v>
      </c>
      <c r="AU23" s="6" cm="1">
        <f t="array" ref="AU23">IFERROR(AT23*(1-INDEX($D23:$D$71,AU$1)),0)</f>
        <v>0</v>
      </c>
      <c r="AV23" s="6" cm="1">
        <f t="array" ref="AV23">IFERROR(AU23*(1-INDEX($D23:$D$71,AV$1)),0)</f>
        <v>0</v>
      </c>
      <c r="AW23" s="6" cm="1">
        <f t="array" ref="AW23">IFERROR(AV23*(1-INDEX($D23:$D$71,AW$1)),0)</f>
        <v>0</v>
      </c>
      <c r="AX23" s="6" cm="1">
        <f t="array" ref="AX23">IFERROR(AW23*(1-INDEX($D23:$D$71,AX$1)),0)</f>
        <v>0</v>
      </c>
      <c r="AY23" s="6" cm="1">
        <f t="array" ref="AY23">IFERROR(AX23*(1-INDEX($D23:$D$71,AY$1)),0)</f>
        <v>0</v>
      </c>
      <c r="AZ23" s="6" cm="1">
        <f t="array" ref="AZ23">IFERROR(AY23*(1-INDEX($D23:$D$71,AZ$1)),0)</f>
        <v>0</v>
      </c>
      <c r="BA23" s="6" cm="1">
        <f t="array" ref="BA23">IFERROR(AZ23*(1-INDEX($D23:$D$71,BA$1)),0)</f>
        <v>0</v>
      </c>
      <c r="BB23" s="6" cm="1">
        <f t="array" ref="BB23">IFERROR(BA23*(1-INDEX($D23:$D$71,BB$1)),0)</f>
        <v>0</v>
      </c>
      <c r="BC23" s="6" cm="1">
        <f t="array" ref="BC23">IFERROR(BB23*(1-INDEX($D23:$D$71,BC$1)),0)</f>
        <v>0</v>
      </c>
      <c r="BD23" s="6" cm="1">
        <f t="array" ref="BD23">IFERROR(BC23*(1-INDEX($D23:$D$71,BD$1)),0)</f>
        <v>0</v>
      </c>
      <c r="BE23" s="6" cm="1">
        <f t="array" ref="BE23">IFERROR(BD23*(1-INDEX($D23:$D$71,BE$1)),0)</f>
        <v>0</v>
      </c>
      <c r="BF23" s="6" cm="1">
        <f t="array" ref="BF23">IFERROR(BE23*(1-INDEX($D23:$D$71,BF$1)),0)</f>
        <v>0</v>
      </c>
      <c r="BG23" s="6" cm="1">
        <f t="array" ref="BG23">IFERROR(BF23*(1-INDEX($D23:$D$71,BG$1)),0)</f>
        <v>0</v>
      </c>
      <c r="BH23" s="6" cm="1">
        <f t="array" ref="BH23">IFERROR(BG23*(1-INDEX($D23:$D$71,BH$1)),0)</f>
        <v>0</v>
      </c>
      <c r="BI23" s="6" cm="1">
        <f t="array" ref="BI23">IFERROR(BH23*(1-INDEX($D23:$D$71,BI$1)),0)</f>
        <v>0</v>
      </c>
      <c r="BJ23" s="6" cm="1">
        <f t="array" ref="BJ23">IFERROR(BI23*(1-INDEX($D23:$D$71,BJ$1)),0)</f>
        <v>0</v>
      </c>
      <c r="BK23" s="6" cm="1">
        <f t="array" ref="BK23">IFERROR(BJ23*(1-INDEX($D23:$D$71,BK$1)),0)</f>
        <v>0</v>
      </c>
      <c r="BL23" s="6" cm="1">
        <f t="array" ref="BL23">IFERROR(BK23*(1-INDEX($D23:$D$71,BL$1)),0)</f>
        <v>0</v>
      </c>
      <c r="BM23" s="6" cm="1">
        <f t="array" ref="BM23">IFERROR(BL23*(1-INDEX($D23:$D$71,BM$1)),0)</f>
        <v>0</v>
      </c>
      <c r="BN23" s="6" cm="1">
        <f t="array" ref="BN23">IFERROR(BM23*(1-INDEX($D23:$D$71,BN$1)),0)</f>
        <v>0</v>
      </c>
      <c r="BO23" s="6" cm="1">
        <f t="array" ref="BO23">IFERROR(BN23*(1-INDEX($D23:$D$71,BO$1)),0)</f>
        <v>0</v>
      </c>
      <c r="BP23" s="6" cm="1">
        <f t="array" ref="BP23">IFERROR(BO23*(1-INDEX($D23:$D$71,BP$1)),0)</f>
        <v>0</v>
      </c>
      <c r="BQ23" s="6" cm="1">
        <f t="array" ref="BQ23">IFERROR(BP23*(1-INDEX($D23:$D$71,BQ$1)),0)</f>
        <v>0</v>
      </c>
      <c r="BR23" s="6" cm="1">
        <f t="array" ref="BR23">IFERROR(BQ23*(1-INDEX($D23:$D$71,BR$1)),0)</f>
        <v>0</v>
      </c>
      <c r="BS23" s="6" cm="1">
        <f t="array" ref="BS23">IFERROR(BR23*(1-INDEX($D23:$D$71,BS$1)),0)</f>
        <v>0</v>
      </c>
      <c r="BT23" s="6" cm="1">
        <f t="array" ref="BT23">IFERROR(BS23*(1-INDEX($D23:$D$71,BT$1)),0)</f>
        <v>0</v>
      </c>
      <c r="BU23" s="6" cm="1">
        <f t="array" ref="BU23">IFERROR(BT23*(1-INDEX($D23:$D$71,BU$1)),0)</f>
        <v>0</v>
      </c>
      <c r="BV23" s="6" cm="1">
        <f t="array" ref="BV23">IFERROR(BU23*(1-INDEX($D23:$D$71,BV$1)),0)</f>
        <v>0</v>
      </c>
      <c r="BW23" s="6" cm="1">
        <f t="array" ref="BW23">IFERROR(BV23*(1-INDEX($D23:$D$71,BW$1)),0)</f>
        <v>0</v>
      </c>
      <c r="BX23" s="6" cm="1">
        <f t="array" ref="BX23">IFERROR(BW23*(1-INDEX($D23:$D$71,BX$1)),0)</f>
        <v>0</v>
      </c>
      <c r="BY23" s="6" cm="1">
        <f t="array" ref="BY23">IFERROR(BX23*(1-INDEX($D23:$D$71,BY$1)),0)</f>
        <v>0</v>
      </c>
      <c r="BZ23" s="6" cm="1">
        <f t="array" ref="BZ23">IFERROR(BY23*(1-INDEX($D23:$D$71,BZ$1)),0)</f>
        <v>0</v>
      </c>
      <c r="CA23" s="6" cm="1">
        <f t="array" ref="CA23">IFERROR(BZ23*(1-INDEX($D23:$D$71,CA$1)),0)</f>
        <v>0</v>
      </c>
      <c r="CB23" s="6" cm="1">
        <f t="array" ref="CB23">IFERROR(CA23*(1-INDEX($D23:$D$71,CB$1)),0)</f>
        <v>0</v>
      </c>
      <c r="CC23" s="6" cm="1">
        <f t="array" ref="CC23">IFERROR(CB23*(1-INDEX($D23:$D$71,CC$1)),0)</f>
        <v>0</v>
      </c>
      <c r="CD23" s="6" cm="1">
        <f t="array" ref="CD23">IFERROR(CC23*(1-INDEX($D23:$D$71,CD$1)),0)</f>
        <v>0</v>
      </c>
      <c r="CE23" s="6" cm="1">
        <f t="array" ref="CE23">IFERROR(CD23*(1-INDEX($D23:$D$71,CE$1)),0)</f>
        <v>0</v>
      </c>
      <c r="CF23" s="6" cm="1">
        <f t="array" ref="CF23">IFERROR(CE23*(1-INDEX($D23:$D$71,CF$1)),0)</f>
        <v>0</v>
      </c>
      <c r="CG23" s="6" cm="1">
        <f t="array" ref="CG23">IFERROR(CF23*(1-INDEX($D23:$D$71,CG$1)),0)</f>
        <v>0</v>
      </c>
      <c r="CH23" s="6" cm="1">
        <f t="array" ref="CH23">IFERROR(CG23*(1-INDEX($D23:$D$71,CH$1)),0)</f>
        <v>0</v>
      </c>
      <c r="CI23" s="6" cm="1">
        <f t="array" ref="CI23">IFERROR(CH23*(1-INDEX($D23:$D$71,CI$1)),0)</f>
        <v>0</v>
      </c>
      <c r="CJ23" s="6" cm="1">
        <f t="array" ref="CJ23">IFERROR(CI23*(1-INDEX($D23:$D$71,CJ$1)),0)</f>
        <v>0</v>
      </c>
      <c r="CK23" s="6" cm="1">
        <f t="array" ref="CK23">IFERROR(CJ23*(1-INDEX($D23:$D$71,CK$1)),0)</f>
        <v>0</v>
      </c>
      <c r="CL23" s="6" cm="1">
        <f t="array" ref="CL23">IFERROR(CK23*(1-INDEX($D23:$D$71,CL$1)),0)</f>
        <v>0</v>
      </c>
      <c r="CM23" s="6" cm="1">
        <f t="array" ref="CM23">IFERROR(CL23*(1-INDEX($D23:$D$71,CM$1)),0)</f>
        <v>0</v>
      </c>
      <c r="CN23" s="6" cm="1">
        <f t="array" ref="CN23">IFERROR(CM23*(1-INDEX($D23:$D$71,CN$1)),0)</f>
        <v>0</v>
      </c>
      <c r="CO23" s="6" cm="1">
        <f t="array" ref="CO23">IFERROR(CN23*(1-INDEX($D23:$D$71,CO$1)),0)</f>
        <v>0</v>
      </c>
      <c r="CP23" s="6" cm="1">
        <f t="array" ref="CP23">IFERROR(CO23*(1-INDEX($D23:$D$71,CP$1)),0)</f>
        <v>0</v>
      </c>
      <c r="CQ23" s="6" cm="1">
        <f t="array" ref="CQ23">IFERROR(CP23*(1-INDEX($D23:$D$71,CQ$1)),0)</f>
        <v>0</v>
      </c>
      <c r="CR23" s="6" cm="1">
        <f t="array" ref="CR23">IFERROR(CQ23*(1-INDEX($D23:$D$71,CR$1)),0)</f>
        <v>0</v>
      </c>
      <c r="CS23" s="6" cm="1">
        <f t="array" ref="CS23">IFERROR(CR23*(1-INDEX($D23:$D$71,CS$1)),0)</f>
        <v>0</v>
      </c>
      <c r="CT23" s="6" cm="1">
        <f t="array" ref="CT23">IFERROR(CS23*(1-INDEX($D23:$D$71,CT$1)),0)</f>
        <v>0</v>
      </c>
      <c r="CU23" s="6" cm="1">
        <f t="array" ref="CU23">IFERROR(CT23*(1-INDEX($D23:$D$71,CU$1)),0)</f>
        <v>0</v>
      </c>
      <c r="CV23" s="6" cm="1">
        <f t="array" ref="CV23">IFERROR(CU23*(1-INDEX($D23:$D$71,CV$1)),0)</f>
        <v>0</v>
      </c>
      <c r="CW23" s="6" cm="1">
        <f t="array" ref="CW23">IFERROR(CV23*(1-INDEX($D23:$D$71,CW$1)),0)</f>
        <v>0</v>
      </c>
      <c r="CX23" s="6" cm="1">
        <f t="array" ref="CX23">IFERROR(CW23*(1-INDEX($D23:$D$71,CX$1)),0)</f>
        <v>0</v>
      </c>
      <c r="CY23" s="6" cm="1">
        <f t="array" ref="CY23">IFERROR(CX23*(1-INDEX($D23:$D$71,CY$1)),0)</f>
        <v>0</v>
      </c>
      <c r="CZ23" s="6" cm="1">
        <f t="array" ref="CZ23">IFERROR(CY23*(1-INDEX($D23:$D$71,CZ$1)),0)</f>
        <v>0</v>
      </c>
      <c r="DA23" s="6" cm="1">
        <f t="array" ref="DA23">IFERROR(CZ23*(1-INDEX($D23:$D$71,DA$1)),0)</f>
        <v>0</v>
      </c>
      <c r="DB23" s="6" cm="1">
        <f t="array" ref="DB23">IFERROR(DA23*(1-INDEX($D23:$D$71,DB$1)),0)</f>
        <v>0</v>
      </c>
      <c r="DC23" s="6" cm="1">
        <f t="array" ref="DC23">IFERROR(DB23*(1-INDEX($D23:$D$71,DC$1)),0)</f>
        <v>0</v>
      </c>
      <c r="DD23" s="6" cm="1">
        <f t="array" ref="DD23">IFERROR(DC23*(1-INDEX($D23:$D$71,DD$1)),0)</f>
        <v>0</v>
      </c>
      <c r="DE23" s="6" cm="1">
        <f t="array" ref="DE23">IFERROR(DD23*(1-INDEX($D23:$D$71,DE$1)),0)</f>
        <v>0</v>
      </c>
      <c r="DF23" s="6" cm="1">
        <f t="array" ref="DF23">IFERROR(DE23*(1-INDEX($D23:$D$71,DF$1)),0)</f>
        <v>0</v>
      </c>
      <c r="DG23" s="6" cm="1">
        <f t="array" ref="DG23">IFERROR(DF23*(1-INDEX($D23:$D$71,DG$1)),0)</f>
        <v>0</v>
      </c>
      <c r="DH23" s="6" cm="1">
        <f t="array" ref="DH23">IFERROR(DG23*(1-INDEX($D23:$D$71,DH$1)),0)</f>
        <v>0</v>
      </c>
      <c r="DI23" s="6" cm="1">
        <f t="array" ref="DI23">IFERROR(DH23*(1-INDEX($D23:$D$71,DI$1)),0)</f>
        <v>0</v>
      </c>
      <c r="DJ23" s="6" cm="1">
        <f t="array" ref="DJ23">IFERROR(DI23*(1-INDEX($D23:$D$71,DJ$1)),0)</f>
        <v>0</v>
      </c>
      <c r="DK23" s="6" cm="1">
        <f t="array" ref="DK23">IFERROR(DJ23*(1-INDEX($D23:$D$71,DK$1)),0)</f>
        <v>0</v>
      </c>
      <c r="DL23" s="6" cm="1">
        <f t="array" ref="DL23">IFERROR(DK23*(1-INDEX($D23:$D$71,DL$1)),0)</f>
        <v>0</v>
      </c>
      <c r="DM23" s="6" cm="1">
        <f t="array" ref="DM23">IFERROR(DL23*(1-INDEX($D23:$D$71,DM$1)),0)</f>
        <v>0</v>
      </c>
      <c r="DN23" s="6" cm="1">
        <f t="array" ref="DN23">IFERROR(DM23*(1-INDEX($D23:$D$71,DN$1)),0)</f>
        <v>0</v>
      </c>
      <c r="DO23" s="6" cm="1">
        <f t="array" ref="DO23">IFERROR(DN23*(1-INDEX($D23:$D$71,DO$1)),0)</f>
        <v>0</v>
      </c>
      <c r="DP23" s="6" cm="1">
        <f t="array" ref="DP23">IFERROR(DO23*(1-INDEX($D23:$D$71,DP$1)),0)</f>
        <v>0</v>
      </c>
      <c r="DQ23" s="6" cm="1">
        <f t="array" ref="DQ23">IFERROR(DP23*(1-INDEX($D23:$D$71,DQ$1)),0)</f>
        <v>0</v>
      </c>
      <c r="DR23" s="6" cm="1">
        <f t="array" ref="DR23">IFERROR(DQ23*(1-INDEX($D23:$D$71,DR$1)),0)</f>
        <v>0</v>
      </c>
      <c r="DS23" s="6" cm="1">
        <f t="array" ref="DS23">IFERROR(DR23*(1-INDEX($D23:$D$71,DS$1)),0)</f>
        <v>0</v>
      </c>
      <c r="DT23" s="6" cm="1">
        <f t="array" ref="DT23">IFERROR(DS23*(1-INDEX($D23:$D$71,DT$1)),0)</f>
        <v>0</v>
      </c>
      <c r="DU23" s="6" cm="1">
        <f t="array" ref="DU23">IFERROR(DT23*(1-INDEX($D23:$D$71,DU$1)),0)</f>
        <v>0</v>
      </c>
      <c r="DV23" s="6" cm="1">
        <f t="array" ref="DV23">IFERROR(DU23*(1-INDEX($D23:$D$71,DV$1)),0)</f>
        <v>0</v>
      </c>
      <c r="DW23" s="6" cm="1">
        <f t="array" ref="DW23">IFERROR(DV23*(1-INDEX($D23:$D$71,DW$1)),0)</f>
        <v>0</v>
      </c>
      <c r="DX23" s="6" cm="1">
        <f t="array" ref="DX23">IFERROR(DW23*(1-INDEX($D23:$D$71,DX$1)),0)</f>
        <v>0</v>
      </c>
      <c r="DZ23" s="24" t="s">
        <v>78</v>
      </c>
      <c r="EA23" s="24">
        <v>6.8959999999999994E-2</v>
      </c>
      <c r="EB23" s="24">
        <v>7.1400000000000005E-2</v>
      </c>
      <c r="EC23" s="24">
        <v>6.9070000000000006E-2</v>
      </c>
      <c r="ED23" s="24">
        <v>7.2940000000000005E-2</v>
      </c>
      <c r="EE23" s="24">
        <v>6.8940000000000001E-2</v>
      </c>
      <c r="EF23" s="6">
        <f t="shared" si="3"/>
        <v>7.031666666666668E-2</v>
      </c>
      <c r="EG23" s="23">
        <f t="shared" si="4"/>
        <v>5.6030114376719231E-2</v>
      </c>
      <c r="EH23" s="23">
        <f t="shared" si="5"/>
        <v>-5.4839594187003016E-2</v>
      </c>
    </row>
    <row r="24" spans="2:138" ht="18" x14ac:dyDescent="0.35">
      <c r="B24" s="20"/>
      <c r="C24" s="6">
        <v>86</v>
      </c>
      <c r="D24" s="6">
        <f t="shared" si="0"/>
        <v>7.8609999999999999E-2</v>
      </c>
      <c r="E24" s="6">
        <f t="shared" si="7"/>
        <v>7.7391566099885151E-2</v>
      </c>
      <c r="F24" s="6" cm="1">
        <f t="array" ref="F24">SUMPRODUCT($A$6^($K$1:$DT$1+1),K24:DT24,TRANSPOSE(D24:D137))</f>
        <v>0.81562076268864658</v>
      </c>
      <c r="G24" s="6" cm="1">
        <f t="array" ref="G24">SUMPRODUCT($A$6^($K$1:$DT$1),K24:DT24)</f>
        <v>6.3303538143564664</v>
      </c>
      <c r="H24" s="6">
        <f t="shared" si="1"/>
        <v>5.8675495864062528</v>
      </c>
      <c r="I24" s="6">
        <f t="shared" si="2"/>
        <v>5.8631698429022858</v>
      </c>
      <c r="K24" s="6">
        <v>1</v>
      </c>
      <c r="L24" s="6" cm="1">
        <f t="array" ref="L24">IFERROR(K24*(1-INDEX($D24:$D$71,L$1)),0)</f>
        <v>0.92139000000000004</v>
      </c>
      <c r="M24" s="6" cm="1">
        <f t="array" ref="M24">IFERROR(L24*(1-INDEX($D24:$D$71,M$1)),0)</f>
        <v>0.84032917910000005</v>
      </c>
      <c r="N24" s="6" cm="1">
        <f t="array" ref="N24">IFERROR(M24*(1-INDEX($D24:$D$71,N$1)),0)</f>
        <v>0.75751193740243139</v>
      </c>
      <c r="O24" s="6" cm="1">
        <f t="array" ref="O24">IFERROR(N24*(1-INDEX($D24:$D$71,O$1)),0)</f>
        <v>0.6737917180807147</v>
      </c>
      <c r="P24" s="6" cm="1">
        <f t="array" ref="P24">IFERROR(O24*(1-INDEX($D24:$D$71,P$1)),0)</f>
        <v>0.59020111753562121</v>
      </c>
      <c r="Q24" s="6" cm="1">
        <f t="array" ref="Q24">IFERROR(P24*(1-INDEX($D24:$D$71,Q$1)),0)</f>
        <v>0.50814939083876065</v>
      </c>
      <c r="R24" s="6" cm="1">
        <f t="array" ref="R24">IFERROR(Q24*(1-INDEX($D24:$D$71,R$1)),0)</f>
        <v>0.42933033882576049</v>
      </c>
      <c r="S24" s="6" cm="1">
        <f t="array" ref="S24">IFERROR(R24*(1-INDEX($D24:$D$71,S$1)),0)</f>
        <v>0.3553595836483408</v>
      </c>
      <c r="T24" s="6" cm="1">
        <f t="array" ref="T24">IFERROR(S24*(1-INDEX($D24:$D$71,T$1)),0)</f>
        <v>0.28764936857998591</v>
      </c>
      <c r="U24" s="6" cm="1">
        <f t="array" ref="U24">IFERROR(T24*(1-INDEX($D24:$D$71,U$1)),0)</f>
        <v>0.22666003179120009</v>
      </c>
      <c r="V24" s="6" cm="1">
        <f t="array" ref="V24">IFERROR(U24*(1-INDEX($D24:$D$71,V$1)),0)</f>
        <v>0.17402277260832968</v>
      </c>
      <c r="W24" s="6" cm="1">
        <f t="array" ref="W24">IFERROR(V24*(1-INDEX($D24:$D$71,W$1)),0)</f>
        <v>0.12994628476209194</v>
      </c>
      <c r="X24" s="6" cm="1">
        <f t="array" ref="X24">IFERROR(W24*(1-INDEX($D24:$D$71,X$1)),0)</f>
        <v>9.4207158063973784E-2</v>
      </c>
      <c r="Y24" s="6" cm="1">
        <f t="array" ref="Y24">IFERROR(X24*(1-INDEX($D24:$D$71,Y$1)),0)</f>
        <v>6.6199369971554373E-2</v>
      </c>
      <c r="Z24" s="6" cm="1">
        <f t="array" ref="Z24">IFERROR(Y24*(1-INDEX($D24:$D$71,Z$1)),0)</f>
        <v>4.5022191517654124E-2</v>
      </c>
      <c r="AA24" s="6" cm="1">
        <f t="array" ref="AA24">IFERROR(Z24*(1-INDEX($D24:$D$71,AA$1)),0)</f>
        <v>2.9596838333847197E-2</v>
      </c>
      <c r="AB24" s="6" cm="1">
        <f t="array" ref="AB24">IFERROR(AA24*(1-INDEX($D24:$D$71,AB$1)),0)</f>
        <v>1.8786691788537285E-2</v>
      </c>
      <c r="AC24" s="6" cm="1">
        <f t="array" ref="AC24">IFERROR(AB24*(1-INDEX($D24:$D$71,AC$1)),0)</f>
        <v>1.1505283162830041E-2</v>
      </c>
      <c r="AD24" s="6" cm="1">
        <f t="array" ref="AD24">IFERROR(AC24*(1-INDEX($D24:$D$71,AD$1)),0)</f>
        <v>6.7947134284164143E-3</v>
      </c>
      <c r="AE24" s="6" cm="1">
        <f t="array" ref="AE24">IFERROR(AD24*(1-INDEX($D24:$D$71,AE$1)),0)</f>
        <v>3.868909826140307E-3</v>
      </c>
      <c r="AF24" s="6" cm="1">
        <f t="array" ref="AF24">IFERROR(AE24*(1-INDEX($D24:$D$71,AF$1)),0)</f>
        <v>2.1242378364084227E-3</v>
      </c>
      <c r="AG24" s="6" cm="1">
        <f t="array" ref="AG24">IFERROR(AF24*(1-INDEX($D24:$D$71,AG$1)),0)</f>
        <v>1.1251238124320852E-3</v>
      </c>
      <c r="AH24" s="6" cm="1">
        <f t="array" ref="AH24">IFERROR(AG24*(1-INDEX($D24:$D$71,AH$1)),0)</f>
        <v>5.7530580859819005E-4</v>
      </c>
      <c r="AI24" s="6" cm="1">
        <f t="array" ref="AI24">IFERROR(AH24*(1-INDEX($D24:$D$71,AI$1)),0)</f>
        <v>2.8427010614453765E-4</v>
      </c>
      <c r="AJ24" s="6" cm="1">
        <f t="array" ref="AJ24">IFERROR(AI24*(1-INDEX($D24:$D$71,AJ$1)),0)</f>
        <v>0</v>
      </c>
      <c r="AK24" s="6" cm="1">
        <f t="array" ref="AK24">IFERROR(AJ24*(1-INDEX($D24:$D$71,AK$1)),0)</f>
        <v>0</v>
      </c>
      <c r="AL24" s="6" cm="1">
        <f t="array" ref="AL24">IFERROR(AK24*(1-INDEX($D24:$D$71,AL$1)),0)</f>
        <v>0</v>
      </c>
      <c r="AM24" s="6" cm="1">
        <f t="array" ref="AM24">IFERROR(AL24*(1-INDEX($D24:$D$71,AM$1)),0)</f>
        <v>0</v>
      </c>
      <c r="AN24" s="6" cm="1">
        <f t="array" ref="AN24">IFERROR(AM24*(1-INDEX($D24:$D$71,AN$1)),0)</f>
        <v>0</v>
      </c>
      <c r="AO24" s="6" cm="1">
        <f t="array" ref="AO24">IFERROR(AN24*(1-INDEX($D24:$D$71,AO$1)),0)</f>
        <v>0</v>
      </c>
      <c r="AP24" s="6" cm="1">
        <f t="array" ref="AP24">IFERROR(AO24*(1-INDEX($D24:$D$71,AP$1)),0)</f>
        <v>0</v>
      </c>
      <c r="AQ24" s="6" cm="1">
        <f t="array" ref="AQ24">IFERROR(AP24*(1-INDEX($D24:$D$71,AQ$1)),0)</f>
        <v>0</v>
      </c>
      <c r="AR24" s="6" cm="1">
        <f t="array" ref="AR24">IFERROR(AQ24*(1-INDEX($D24:$D$71,AR$1)),0)</f>
        <v>0</v>
      </c>
      <c r="AS24" s="6" cm="1">
        <f t="array" ref="AS24">IFERROR(AR24*(1-INDEX($D24:$D$71,AS$1)),0)</f>
        <v>0</v>
      </c>
      <c r="AT24" s="6" cm="1">
        <f t="array" ref="AT24">IFERROR(AS24*(1-INDEX($D24:$D$71,AT$1)),0)</f>
        <v>0</v>
      </c>
      <c r="AU24" s="6" cm="1">
        <f t="array" ref="AU24">IFERROR(AT24*(1-INDEX($D24:$D$71,AU$1)),0)</f>
        <v>0</v>
      </c>
      <c r="AV24" s="6" cm="1">
        <f t="array" ref="AV24">IFERROR(AU24*(1-INDEX($D24:$D$71,AV$1)),0)</f>
        <v>0</v>
      </c>
      <c r="AW24" s="6" cm="1">
        <f t="array" ref="AW24">IFERROR(AV24*(1-INDEX($D24:$D$71,AW$1)),0)</f>
        <v>0</v>
      </c>
      <c r="AX24" s="6" cm="1">
        <f t="array" ref="AX24">IFERROR(AW24*(1-INDEX($D24:$D$71,AX$1)),0)</f>
        <v>0</v>
      </c>
      <c r="AY24" s="6" cm="1">
        <f t="array" ref="AY24">IFERROR(AX24*(1-INDEX($D24:$D$71,AY$1)),0)</f>
        <v>0</v>
      </c>
      <c r="AZ24" s="6" cm="1">
        <f t="array" ref="AZ24">IFERROR(AY24*(1-INDEX($D24:$D$71,AZ$1)),0)</f>
        <v>0</v>
      </c>
      <c r="BA24" s="6" cm="1">
        <f t="array" ref="BA24">IFERROR(AZ24*(1-INDEX($D24:$D$71,BA$1)),0)</f>
        <v>0</v>
      </c>
      <c r="BB24" s="6" cm="1">
        <f t="array" ref="BB24">IFERROR(BA24*(1-INDEX($D24:$D$71,BB$1)),0)</f>
        <v>0</v>
      </c>
      <c r="BC24" s="6" cm="1">
        <f t="array" ref="BC24">IFERROR(BB24*(1-INDEX($D24:$D$71,BC$1)),0)</f>
        <v>0</v>
      </c>
      <c r="BD24" s="6" cm="1">
        <f t="array" ref="BD24">IFERROR(BC24*(1-INDEX($D24:$D$71,BD$1)),0)</f>
        <v>0</v>
      </c>
      <c r="BE24" s="6" cm="1">
        <f t="array" ref="BE24">IFERROR(BD24*(1-INDEX($D24:$D$71,BE$1)),0)</f>
        <v>0</v>
      </c>
      <c r="BF24" s="6" cm="1">
        <f t="array" ref="BF24">IFERROR(BE24*(1-INDEX($D24:$D$71,BF$1)),0)</f>
        <v>0</v>
      </c>
      <c r="BG24" s="6" cm="1">
        <f t="array" ref="BG24">IFERROR(BF24*(1-INDEX($D24:$D$71,BG$1)),0)</f>
        <v>0</v>
      </c>
      <c r="BH24" s="6" cm="1">
        <f t="array" ref="BH24">IFERROR(BG24*(1-INDEX($D24:$D$71,BH$1)),0)</f>
        <v>0</v>
      </c>
      <c r="BI24" s="6" cm="1">
        <f t="array" ref="BI24">IFERROR(BH24*(1-INDEX($D24:$D$71,BI$1)),0)</f>
        <v>0</v>
      </c>
      <c r="BJ24" s="6" cm="1">
        <f t="array" ref="BJ24">IFERROR(BI24*(1-INDEX($D24:$D$71,BJ$1)),0)</f>
        <v>0</v>
      </c>
      <c r="BK24" s="6" cm="1">
        <f t="array" ref="BK24">IFERROR(BJ24*(1-INDEX($D24:$D$71,BK$1)),0)</f>
        <v>0</v>
      </c>
      <c r="BL24" s="6" cm="1">
        <f t="array" ref="BL24">IFERROR(BK24*(1-INDEX($D24:$D$71,BL$1)),0)</f>
        <v>0</v>
      </c>
      <c r="BM24" s="6" cm="1">
        <f t="array" ref="BM24">IFERROR(BL24*(1-INDEX($D24:$D$71,BM$1)),0)</f>
        <v>0</v>
      </c>
      <c r="BN24" s="6" cm="1">
        <f t="array" ref="BN24">IFERROR(BM24*(1-INDEX($D24:$D$71,BN$1)),0)</f>
        <v>0</v>
      </c>
      <c r="BO24" s="6" cm="1">
        <f t="array" ref="BO24">IFERROR(BN24*(1-INDEX($D24:$D$71,BO$1)),0)</f>
        <v>0</v>
      </c>
      <c r="BP24" s="6" cm="1">
        <f t="array" ref="BP24">IFERROR(BO24*(1-INDEX($D24:$D$71,BP$1)),0)</f>
        <v>0</v>
      </c>
      <c r="BQ24" s="6" cm="1">
        <f t="array" ref="BQ24">IFERROR(BP24*(1-INDEX($D24:$D$71,BQ$1)),0)</f>
        <v>0</v>
      </c>
      <c r="BR24" s="6" cm="1">
        <f t="array" ref="BR24">IFERROR(BQ24*(1-INDEX($D24:$D$71,BR$1)),0)</f>
        <v>0</v>
      </c>
      <c r="BS24" s="6" cm="1">
        <f t="array" ref="BS24">IFERROR(BR24*(1-INDEX($D24:$D$71,BS$1)),0)</f>
        <v>0</v>
      </c>
      <c r="BT24" s="6" cm="1">
        <f t="array" ref="BT24">IFERROR(BS24*(1-INDEX($D24:$D$71,BT$1)),0)</f>
        <v>0</v>
      </c>
      <c r="BU24" s="6" cm="1">
        <f t="array" ref="BU24">IFERROR(BT24*(1-INDEX($D24:$D$71,BU$1)),0)</f>
        <v>0</v>
      </c>
      <c r="BV24" s="6" cm="1">
        <f t="array" ref="BV24">IFERROR(BU24*(1-INDEX($D24:$D$71,BV$1)),0)</f>
        <v>0</v>
      </c>
      <c r="BW24" s="6" cm="1">
        <f t="array" ref="BW24">IFERROR(BV24*(1-INDEX($D24:$D$71,BW$1)),0)</f>
        <v>0</v>
      </c>
      <c r="BX24" s="6" cm="1">
        <f t="array" ref="BX24">IFERROR(BW24*(1-INDEX($D24:$D$71,BX$1)),0)</f>
        <v>0</v>
      </c>
      <c r="BY24" s="6" cm="1">
        <f t="array" ref="BY24">IFERROR(BX24*(1-INDEX($D24:$D$71,BY$1)),0)</f>
        <v>0</v>
      </c>
      <c r="BZ24" s="6" cm="1">
        <f t="array" ref="BZ24">IFERROR(BY24*(1-INDEX($D24:$D$71,BZ$1)),0)</f>
        <v>0</v>
      </c>
      <c r="CA24" s="6" cm="1">
        <f t="array" ref="CA24">IFERROR(BZ24*(1-INDEX($D24:$D$71,CA$1)),0)</f>
        <v>0</v>
      </c>
      <c r="CB24" s="6" cm="1">
        <f t="array" ref="CB24">IFERROR(CA24*(1-INDEX($D24:$D$71,CB$1)),0)</f>
        <v>0</v>
      </c>
      <c r="CC24" s="6" cm="1">
        <f t="array" ref="CC24">IFERROR(CB24*(1-INDEX($D24:$D$71,CC$1)),0)</f>
        <v>0</v>
      </c>
      <c r="CD24" s="6" cm="1">
        <f t="array" ref="CD24">IFERROR(CC24*(1-INDEX($D24:$D$71,CD$1)),0)</f>
        <v>0</v>
      </c>
      <c r="CE24" s="6" cm="1">
        <f t="array" ref="CE24">IFERROR(CD24*(1-INDEX($D24:$D$71,CE$1)),0)</f>
        <v>0</v>
      </c>
      <c r="CF24" s="6" cm="1">
        <f t="array" ref="CF24">IFERROR(CE24*(1-INDEX($D24:$D$71,CF$1)),0)</f>
        <v>0</v>
      </c>
      <c r="CG24" s="6" cm="1">
        <f t="array" ref="CG24">IFERROR(CF24*(1-INDEX($D24:$D$71,CG$1)),0)</f>
        <v>0</v>
      </c>
      <c r="CH24" s="6" cm="1">
        <f t="array" ref="CH24">IFERROR(CG24*(1-INDEX($D24:$D$71,CH$1)),0)</f>
        <v>0</v>
      </c>
      <c r="CI24" s="6" cm="1">
        <f t="array" ref="CI24">IFERROR(CH24*(1-INDEX($D24:$D$71,CI$1)),0)</f>
        <v>0</v>
      </c>
      <c r="CJ24" s="6" cm="1">
        <f t="array" ref="CJ24">IFERROR(CI24*(1-INDEX($D24:$D$71,CJ$1)),0)</f>
        <v>0</v>
      </c>
      <c r="CK24" s="6" cm="1">
        <f t="array" ref="CK24">IFERROR(CJ24*(1-INDEX($D24:$D$71,CK$1)),0)</f>
        <v>0</v>
      </c>
      <c r="CL24" s="6" cm="1">
        <f t="array" ref="CL24">IFERROR(CK24*(1-INDEX($D24:$D$71,CL$1)),0)</f>
        <v>0</v>
      </c>
      <c r="CM24" s="6" cm="1">
        <f t="array" ref="CM24">IFERROR(CL24*(1-INDEX($D24:$D$71,CM$1)),0)</f>
        <v>0</v>
      </c>
      <c r="CN24" s="6" cm="1">
        <f t="array" ref="CN24">IFERROR(CM24*(1-INDEX($D24:$D$71,CN$1)),0)</f>
        <v>0</v>
      </c>
      <c r="CO24" s="6" cm="1">
        <f t="array" ref="CO24">IFERROR(CN24*(1-INDEX($D24:$D$71,CO$1)),0)</f>
        <v>0</v>
      </c>
      <c r="CP24" s="6" cm="1">
        <f t="array" ref="CP24">IFERROR(CO24*(1-INDEX($D24:$D$71,CP$1)),0)</f>
        <v>0</v>
      </c>
      <c r="CQ24" s="6" cm="1">
        <f t="array" ref="CQ24">IFERROR(CP24*(1-INDEX($D24:$D$71,CQ$1)),0)</f>
        <v>0</v>
      </c>
      <c r="CR24" s="6" cm="1">
        <f t="array" ref="CR24">IFERROR(CQ24*(1-INDEX($D24:$D$71,CR$1)),0)</f>
        <v>0</v>
      </c>
      <c r="CS24" s="6" cm="1">
        <f t="array" ref="CS24">IFERROR(CR24*(1-INDEX($D24:$D$71,CS$1)),0)</f>
        <v>0</v>
      </c>
      <c r="CT24" s="6" cm="1">
        <f t="array" ref="CT24">IFERROR(CS24*(1-INDEX($D24:$D$71,CT$1)),0)</f>
        <v>0</v>
      </c>
      <c r="CU24" s="6" cm="1">
        <f t="array" ref="CU24">IFERROR(CT24*(1-INDEX($D24:$D$71,CU$1)),0)</f>
        <v>0</v>
      </c>
      <c r="CV24" s="6" cm="1">
        <f t="array" ref="CV24">IFERROR(CU24*(1-INDEX($D24:$D$71,CV$1)),0)</f>
        <v>0</v>
      </c>
      <c r="CW24" s="6" cm="1">
        <f t="array" ref="CW24">IFERROR(CV24*(1-INDEX($D24:$D$71,CW$1)),0)</f>
        <v>0</v>
      </c>
      <c r="CX24" s="6" cm="1">
        <f t="array" ref="CX24">IFERROR(CW24*(1-INDEX($D24:$D$71,CX$1)),0)</f>
        <v>0</v>
      </c>
      <c r="CY24" s="6" cm="1">
        <f t="array" ref="CY24">IFERROR(CX24*(1-INDEX($D24:$D$71,CY$1)),0)</f>
        <v>0</v>
      </c>
      <c r="CZ24" s="6" cm="1">
        <f t="array" ref="CZ24">IFERROR(CY24*(1-INDEX($D24:$D$71,CZ$1)),0)</f>
        <v>0</v>
      </c>
      <c r="DA24" s="6" cm="1">
        <f t="array" ref="DA24">IFERROR(CZ24*(1-INDEX($D24:$D$71,DA$1)),0)</f>
        <v>0</v>
      </c>
      <c r="DB24" s="6" cm="1">
        <f t="array" ref="DB24">IFERROR(DA24*(1-INDEX($D24:$D$71,DB$1)),0)</f>
        <v>0</v>
      </c>
      <c r="DC24" s="6" cm="1">
        <f t="array" ref="DC24">IFERROR(DB24*(1-INDEX($D24:$D$71,DC$1)),0)</f>
        <v>0</v>
      </c>
      <c r="DD24" s="6" cm="1">
        <f t="array" ref="DD24">IFERROR(DC24*(1-INDEX($D24:$D$71,DD$1)),0)</f>
        <v>0</v>
      </c>
      <c r="DE24" s="6" cm="1">
        <f t="array" ref="DE24">IFERROR(DD24*(1-INDEX($D24:$D$71,DE$1)),0)</f>
        <v>0</v>
      </c>
      <c r="DF24" s="6" cm="1">
        <f t="array" ref="DF24">IFERROR(DE24*(1-INDEX($D24:$D$71,DF$1)),0)</f>
        <v>0</v>
      </c>
      <c r="DG24" s="6" cm="1">
        <f t="array" ref="DG24">IFERROR(DF24*(1-INDEX($D24:$D$71,DG$1)),0)</f>
        <v>0</v>
      </c>
      <c r="DH24" s="6" cm="1">
        <f t="array" ref="DH24">IFERROR(DG24*(1-INDEX($D24:$D$71,DH$1)),0)</f>
        <v>0</v>
      </c>
      <c r="DI24" s="6" cm="1">
        <f t="array" ref="DI24">IFERROR(DH24*(1-INDEX($D24:$D$71,DI$1)),0)</f>
        <v>0</v>
      </c>
      <c r="DJ24" s="6" cm="1">
        <f t="array" ref="DJ24">IFERROR(DI24*(1-INDEX($D24:$D$71,DJ$1)),0)</f>
        <v>0</v>
      </c>
      <c r="DK24" s="6" cm="1">
        <f t="array" ref="DK24">IFERROR(DJ24*(1-INDEX($D24:$D$71,DK$1)),0)</f>
        <v>0</v>
      </c>
      <c r="DL24" s="6" cm="1">
        <f t="array" ref="DL24">IFERROR(DK24*(1-INDEX($D24:$D$71,DL$1)),0)</f>
        <v>0</v>
      </c>
      <c r="DM24" s="6" cm="1">
        <f t="array" ref="DM24">IFERROR(DL24*(1-INDEX($D24:$D$71,DM$1)),0)</f>
        <v>0</v>
      </c>
      <c r="DN24" s="6" cm="1">
        <f t="array" ref="DN24">IFERROR(DM24*(1-INDEX($D24:$D$71,DN$1)),0)</f>
        <v>0</v>
      </c>
      <c r="DO24" s="6" cm="1">
        <f t="array" ref="DO24">IFERROR(DN24*(1-INDEX($D24:$D$71,DO$1)),0)</f>
        <v>0</v>
      </c>
      <c r="DP24" s="6" cm="1">
        <f t="array" ref="DP24">IFERROR(DO24*(1-INDEX($D24:$D$71,DP$1)),0)</f>
        <v>0</v>
      </c>
      <c r="DQ24" s="6" cm="1">
        <f t="array" ref="DQ24">IFERROR(DP24*(1-INDEX($D24:$D$71,DQ$1)),0)</f>
        <v>0</v>
      </c>
      <c r="DR24" s="6" cm="1">
        <f t="array" ref="DR24">IFERROR(DQ24*(1-INDEX($D24:$D$71,DR$1)),0)</f>
        <v>0</v>
      </c>
      <c r="DS24" s="6" cm="1">
        <f t="array" ref="DS24">IFERROR(DR24*(1-INDEX($D24:$D$71,DS$1)),0)</f>
        <v>0</v>
      </c>
      <c r="DT24" s="6" cm="1">
        <f t="array" ref="DT24">IFERROR(DS24*(1-INDEX($D24:$D$71,DT$1)),0)</f>
        <v>0</v>
      </c>
      <c r="DU24" s="6" cm="1">
        <f t="array" ref="DU24">IFERROR(DT24*(1-INDEX($D24:$D$71,DU$1)),0)</f>
        <v>0</v>
      </c>
      <c r="DV24" s="6" cm="1">
        <f t="array" ref="DV24">IFERROR(DU24*(1-INDEX($D24:$D$71,DV$1)),0)</f>
        <v>0</v>
      </c>
      <c r="DW24" s="6" cm="1">
        <f t="array" ref="DW24">IFERROR(DV24*(1-INDEX($D24:$D$71,DW$1)),0)</f>
        <v>0</v>
      </c>
      <c r="DX24" s="6" cm="1">
        <f t="array" ref="DX24">IFERROR(DW24*(1-INDEX($D24:$D$71,DX$1)),0)</f>
        <v>0</v>
      </c>
      <c r="DZ24" s="24" t="s">
        <v>79</v>
      </c>
      <c r="EA24" s="24">
        <v>7.7079999999999996E-2</v>
      </c>
      <c r="EB24" s="24">
        <v>7.9979999999999996E-2</v>
      </c>
      <c r="EC24" s="24">
        <v>7.7060000000000003E-2</v>
      </c>
      <c r="ED24" s="24">
        <v>8.1640000000000004E-2</v>
      </c>
      <c r="EE24" s="24">
        <v>7.7130000000000004E-2</v>
      </c>
      <c r="EF24" s="6">
        <f t="shared" si="3"/>
        <v>7.8609999999999999E-2</v>
      </c>
      <c r="EG24" s="23">
        <f t="shared" si="4"/>
        <v>5.9434207111341841E-2</v>
      </c>
      <c r="EH24" s="23">
        <f t="shared" si="5"/>
        <v>-5.5242528172464445E-2</v>
      </c>
    </row>
    <row r="25" spans="2:138" ht="18" x14ac:dyDescent="0.35">
      <c r="B25" s="20"/>
      <c r="C25" s="6">
        <v>87</v>
      </c>
      <c r="D25" s="6">
        <f t="shared" si="0"/>
        <v>8.7976666666666661E-2</v>
      </c>
      <c r="E25" s="6">
        <f t="shared" si="7"/>
        <v>8.6980792014345748E-2</v>
      </c>
      <c r="F25" s="6" cm="1">
        <f t="array" ref="F25">SUMPRODUCT($A$6^($K$1:$DT$1+1),K25:DT25,TRANSPOSE(D25:D138))</f>
        <v>0.82644633170460513</v>
      </c>
      <c r="G25" s="6" cm="1">
        <f t="array" ref="G25">SUMPRODUCT($A$6^($K$1:$DT$1),K25:DT25)</f>
        <v>5.9586759448085607</v>
      </c>
      <c r="H25" s="6">
        <f t="shared" si="1"/>
        <v>5.4958448420619543</v>
      </c>
      <c r="I25" s="6">
        <f t="shared" si="2"/>
        <v>5.4906984205153941</v>
      </c>
      <c r="K25" s="6">
        <v>1</v>
      </c>
      <c r="L25" s="6" cm="1">
        <f t="array" ref="L25">IFERROR(K25*(1-INDEX($D25:$D$71,L$1)),0)</f>
        <v>0.9120233333333333</v>
      </c>
      <c r="M25" s="6" cm="1">
        <f t="array" ref="M25">IFERROR(L25*(1-INDEX($D25:$D$71,M$1)),0)</f>
        <v>0.82214039375555559</v>
      </c>
      <c r="N25" s="6" cm="1">
        <f t="array" ref="N25">IFERROR(M25*(1-INDEX($D25:$D$71,N$1)),0)</f>
        <v>0.73127743743769158</v>
      </c>
      <c r="O25" s="6" cm="1">
        <f t="array" ref="O25">IFERROR(N25*(1-INDEX($D25:$D$71,O$1)),0)</f>
        <v>0.64055515854917155</v>
      </c>
      <c r="P25" s="6" cm="1">
        <f t="array" ref="P25">IFERROR(O25*(1-INDEX($D25:$D$71,P$1)),0)</f>
        <v>0.55150304522380389</v>
      </c>
      <c r="Q25" s="6" cm="1">
        <f t="array" ref="Q25">IFERROR(P25*(1-INDEX($D25:$D$71,Q$1)),0)</f>
        <v>0.4659594078791397</v>
      </c>
      <c r="R25" s="6" cm="1">
        <f t="array" ref="R25">IFERROR(Q25*(1-INDEX($D25:$D$71,R$1)),0)</f>
        <v>0.38567770829761649</v>
      </c>
      <c r="S25" s="6" cm="1">
        <f t="array" ref="S25">IFERROR(R25*(1-INDEX($D25:$D$71,S$1)),0)</f>
        <v>0.31219067775858861</v>
      </c>
      <c r="T25" s="6" cm="1">
        <f t="array" ref="T25">IFERROR(S25*(1-INDEX($D25:$D$71,T$1)),0)</f>
        <v>0.24599792898902759</v>
      </c>
      <c r="U25" s="6" cm="1">
        <f t="array" ref="U25">IFERROR(T25*(1-INDEX($D25:$D$71,U$1)),0)</f>
        <v>0.1888698299399057</v>
      </c>
      <c r="V25" s="6" cm="1">
        <f t="array" ref="V25">IFERROR(U25*(1-INDEX($D25:$D$71,V$1)),0)</f>
        <v>0.14103287941272638</v>
      </c>
      <c r="W25" s="6" cm="1">
        <f t="array" ref="W25">IFERROR(V25*(1-INDEX($D25:$D$71,W$1)),0)</f>
        <v>0.10224460658784423</v>
      </c>
      <c r="X25" s="6" cm="1">
        <f t="array" ref="X25">IFERROR(W25*(1-INDEX($D25:$D$71,X$1)),0)</f>
        <v>7.1847285049278134E-2</v>
      </c>
      <c r="Y25" s="6" cm="1">
        <f t="array" ref="Y25">IFERROR(X25*(1-INDEX($D25:$D$71,Y$1)),0)</f>
        <v>4.8863338562014053E-2</v>
      </c>
      <c r="Z25" s="6" cm="1">
        <f t="array" ref="Z25">IFERROR(Y25*(1-INDEX($D25:$D$71,Z$1)),0)</f>
        <v>3.2121944381692011E-2</v>
      </c>
      <c r="AA25" s="6" cm="1">
        <f t="array" ref="AA25">IFERROR(Z25*(1-INDEX($D25:$D$71,AA$1)),0)</f>
        <v>2.0389511269426942E-2</v>
      </c>
      <c r="AB25" s="6" cm="1">
        <f t="array" ref="AB25">IFERROR(AA25*(1-INDEX($D25:$D$71,AB$1)),0)</f>
        <v>1.2486876526584883E-2</v>
      </c>
      <c r="AC25" s="6" cm="1">
        <f t="array" ref="AC25">IFERROR(AB25*(1-INDEX($D25:$D$71,AC$1)),0)</f>
        <v>7.3744162932269904E-3</v>
      </c>
      <c r="AD25" s="6" cm="1">
        <f t="array" ref="AD25">IFERROR(AC25*(1-INDEX($D25:$D$71,AD$1)),0)</f>
        <v>4.1989926373634497E-3</v>
      </c>
      <c r="AE25" s="6" cm="1">
        <f t="array" ref="AE25">IFERROR(AD25*(1-INDEX($D25:$D$71,AE$1)),0)</f>
        <v>2.3054709041865269E-3</v>
      </c>
      <c r="AF25" s="6" cm="1">
        <f t="array" ref="AF25">IFERROR(AE25*(1-INDEX($D25:$D$71,AF$1)),0)</f>
        <v>1.2211157191114358E-3</v>
      </c>
      <c r="AG25" s="6" cm="1">
        <f t="array" ref="AG25">IFERROR(AF25*(1-INDEX($D25:$D$71,AG$1)),0)</f>
        <v>6.2438903026752019E-4</v>
      </c>
      <c r="AH25" s="6" cm="1">
        <f t="array" ref="AH25">IFERROR(AG25*(1-INDEX($D25:$D$71,AH$1)),0)</f>
        <v>3.0852310763578706E-4</v>
      </c>
      <c r="AI25" s="6" cm="1">
        <f t="array" ref="AI25">IFERROR(AH25*(1-INDEX($D25:$D$71,AI$1)),0)</f>
        <v>0</v>
      </c>
      <c r="AJ25" s="6" cm="1">
        <f t="array" ref="AJ25">IFERROR(AI25*(1-INDEX($D25:$D$71,AJ$1)),0)</f>
        <v>0</v>
      </c>
      <c r="AK25" s="6" cm="1">
        <f t="array" ref="AK25">IFERROR(AJ25*(1-INDEX($D25:$D$71,AK$1)),0)</f>
        <v>0</v>
      </c>
      <c r="AL25" s="6" cm="1">
        <f t="array" ref="AL25">IFERROR(AK25*(1-INDEX($D25:$D$71,AL$1)),0)</f>
        <v>0</v>
      </c>
      <c r="AM25" s="6" cm="1">
        <f t="array" ref="AM25">IFERROR(AL25*(1-INDEX($D25:$D$71,AM$1)),0)</f>
        <v>0</v>
      </c>
      <c r="AN25" s="6" cm="1">
        <f t="array" ref="AN25">IFERROR(AM25*(1-INDEX($D25:$D$71,AN$1)),0)</f>
        <v>0</v>
      </c>
      <c r="AO25" s="6" cm="1">
        <f t="array" ref="AO25">IFERROR(AN25*(1-INDEX($D25:$D$71,AO$1)),0)</f>
        <v>0</v>
      </c>
      <c r="AP25" s="6" cm="1">
        <f t="array" ref="AP25">IFERROR(AO25*(1-INDEX($D25:$D$71,AP$1)),0)</f>
        <v>0</v>
      </c>
      <c r="AQ25" s="6" cm="1">
        <f t="array" ref="AQ25">IFERROR(AP25*(1-INDEX($D25:$D$71,AQ$1)),0)</f>
        <v>0</v>
      </c>
      <c r="AR25" s="6" cm="1">
        <f t="array" ref="AR25">IFERROR(AQ25*(1-INDEX($D25:$D$71,AR$1)),0)</f>
        <v>0</v>
      </c>
      <c r="AS25" s="6" cm="1">
        <f t="array" ref="AS25">IFERROR(AR25*(1-INDEX($D25:$D$71,AS$1)),0)</f>
        <v>0</v>
      </c>
      <c r="AT25" s="6" cm="1">
        <f t="array" ref="AT25">IFERROR(AS25*(1-INDEX($D25:$D$71,AT$1)),0)</f>
        <v>0</v>
      </c>
      <c r="AU25" s="6" cm="1">
        <f t="array" ref="AU25">IFERROR(AT25*(1-INDEX($D25:$D$71,AU$1)),0)</f>
        <v>0</v>
      </c>
      <c r="AV25" s="6" cm="1">
        <f t="array" ref="AV25">IFERROR(AU25*(1-INDEX($D25:$D$71,AV$1)),0)</f>
        <v>0</v>
      </c>
      <c r="AW25" s="6" cm="1">
        <f t="array" ref="AW25">IFERROR(AV25*(1-INDEX($D25:$D$71,AW$1)),0)</f>
        <v>0</v>
      </c>
      <c r="AX25" s="6" cm="1">
        <f t="array" ref="AX25">IFERROR(AW25*(1-INDEX($D25:$D$71,AX$1)),0)</f>
        <v>0</v>
      </c>
      <c r="AY25" s="6" cm="1">
        <f t="array" ref="AY25">IFERROR(AX25*(1-INDEX($D25:$D$71,AY$1)),0)</f>
        <v>0</v>
      </c>
      <c r="AZ25" s="6" cm="1">
        <f t="array" ref="AZ25">IFERROR(AY25*(1-INDEX($D25:$D$71,AZ$1)),0)</f>
        <v>0</v>
      </c>
      <c r="BA25" s="6" cm="1">
        <f t="array" ref="BA25">IFERROR(AZ25*(1-INDEX($D25:$D$71,BA$1)),0)</f>
        <v>0</v>
      </c>
      <c r="BB25" s="6" cm="1">
        <f t="array" ref="BB25">IFERROR(BA25*(1-INDEX($D25:$D$71,BB$1)),0)</f>
        <v>0</v>
      </c>
      <c r="BC25" s="6" cm="1">
        <f t="array" ref="BC25">IFERROR(BB25*(1-INDEX($D25:$D$71,BC$1)),0)</f>
        <v>0</v>
      </c>
      <c r="BD25" s="6" cm="1">
        <f t="array" ref="BD25">IFERROR(BC25*(1-INDEX($D25:$D$71,BD$1)),0)</f>
        <v>0</v>
      </c>
      <c r="BE25" s="6" cm="1">
        <f t="array" ref="BE25">IFERROR(BD25*(1-INDEX($D25:$D$71,BE$1)),0)</f>
        <v>0</v>
      </c>
      <c r="BF25" s="6" cm="1">
        <f t="array" ref="BF25">IFERROR(BE25*(1-INDEX($D25:$D$71,BF$1)),0)</f>
        <v>0</v>
      </c>
      <c r="BG25" s="6" cm="1">
        <f t="array" ref="BG25">IFERROR(BF25*(1-INDEX($D25:$D$71,BG$1)),0)</f>
        <v>0</v>
      </c>
      <c r="BH25" s="6" cm="1">
        <f t="array" ref="BH25">IFERROR(BG25*(1-INDEX($D25:$D$71,BH$1)),0)</f>
        <v>0</v>
      </c>
      <c r="BI25" s="6" cm="1">
        <f t="array" ref="BI25">IFERROR(BH25*(1-INDEX($D25:$D$71,BI$1)),0)</f>
        <v>0</v>
      </c>
      <c r="BJ25" s="6" cm="1">
        <f t="array" ref="BJ25">IFERROR(BI25*(1-INDEX($D25:$D$71,BJ$1)),0)</f>
        <v>0</v>
      </c>
      <c r="BK25" s="6" cm="1">
        <f t="array" ref="BK25">IFERROR(BJ25*(1-INDEX($D25:$D$71,BK$1)),0)</f>
        <v>0</v>
      </c>
      <c r="BL25" s="6" cm="1">
        <f t="array" ref="BL25">IFERROR(BK25*(1-INDEX($D25:$D$71,BL$1)),0)</f>
        <v>0</v>
      </c>
      <c r="BM25" s="6" cm="1">
        <f t="array" ref="BM25">IFERROR(BL25*(1-INDEX($D25:$D$71,BM$1)),0)</f>
        <v>0</v>
      </c>
      <c r="BN25" s="6" cm="1">
        <f t="array" ref="BN25">IFERROR(BM25*(1-INDEX($D25:$D$71,BN$1)),0)</f>
        <v>0</v>
      </c>
      <c r="BO25" s="6" cm="1">
        <f t="array" ref="BO25">IFERROR(BN25*(1-INDEX($D25:$D$71,BO$1)),0)</f>
        <v>0</v>
      </c>
      <c r="BP25" s="6" cm="1">
        <f t="array" ref="BP25">IFERROR(BO25*(1-INDEX($D25:$D$71,BP$1)),0)</f>
        <v>0</v>
      </c>
      <c r="BQ25" s="6" cm="1">
        <f t="array" ref="BQ25">IFERROR(BP25*(1-INDEX($D25:$D$71,BQ$1)),0)</f>
        <v>0</v>
      </c>
      <c r="BR25" s="6" cm="1">
        <f t="array" ref="BR25">IFERROR(BQ25*(1-INDEX($D25:$D$71,BR$1)),0)</f>
        <v>0</v>
      </c>
      <c r="BS25" s="6" cm="1">
        <f t="array" ref="BS25">IFERROR(BR25*(1-INDEX($D25:$D$71,BS$1)),0)</f>
        <v>0</v>
      </c>
      <c r="BT25" s="6" cm="1">
        <f t="array" ref="BT25">IFERROR(BS25*(1-INDEX($D25:$D$71,BT$1)),0)</f>
        <v>0</v>
      </c>
      <c r="BU25" s="6" cm="1">
        <f t="array" ref="BU25">IFERROR(BT25*(1-INDEX($D25:$D$71,BU$1)),0)</f>
        <v>0</v>
      </c>
      <c r="BV25" s="6" cm="1">
        <f t="array" ref="BV25">IFERROR(BU25*(1-INDEX($D25:$D$71,BV$1)),0)</f>
        <v>0</v>
      </c>
      <c r="BW25" s="6" cm="1">
        <f t="array" ref="BW25">IFERROR(BV25*(1-INDEX($D25:$D$71,BW$1)),0)</f>
        <v>0</v>
      </c>
      <c r="BX25" s="6" cm="1">
        <f t="array" ref="BX25">IFERROR(BW25*(1-INDEX($D25:$D$71,BX$1)),0)</f>
        <v>0</v>
      </c>
      <c r="BY25" s="6" cm="1">
        <f t="array" ref="BY25">IFERROR(BX25*(1-INDEX($D25:$D$71,BY$1)),0)</f>
        <v>0</v>
      </c>
      <c r="BZ25" s="6" cm="1">
        <f t="array" ref="BZ25">IFERROR(BY25*(1-INDEX($D25:$D$71,BZ$1)),0)</f>
        <v>0</v>
      </c>
      <c r="CA25" s="6" cm="1">
        <f t="array" ref="CA25">IFERROR(BZ25*(1-INDEX($D25:$D$71,CA$1)),0)</f>
        <v>0</v>
      </c>
      <c r="CB25" s="6" cm="1">
        <f t="array" ref="CB25">IFERROR(CA25*(1-INDEX($D25:$D$71,CB$1)),0)</f>
        <v>0</v>
      </c>
      <c r="CC25" s="6" cm="1">
        <f t="array" ref="CC25">IFERROR(CB25*(1-INDEX($D25:$D$71,CC$1)),0)</f>
        <v>0</v>
      </c>
      <c r="CD25" s="6" cm="1">
        <f t="array" ref="CD25">IFERROR(CC25*(1-INDEX($D25:$D$71,CD$1)),0)</f>
        <v>0</v>
      </c>
      <c r="CE25" s="6" cm="1">
        <f t="array" ref="CE25">IFERROR(CD25*(1-INDEX($D25:$D$71,CE$1)),0)</f>
        <v>0</v>
      </c>
      <c r="CF25" s="6" cm="1">
        <f t="array" ref="CF25">IFERROR(CE25*(1-INDEX($D25:$D$71,CF$1)),0)</f>
        <v>0</v>
      </c>
      <c r="CG25" s="6" cm="1">
        <f t="array" ref="CG25">IFERROR(CF25*(1-INDEX($D25:$D$71,CG$1)),0)</f>
        <v>0</v>
      </c>
      <c r="CH25" s="6" cm="1">
        <f t="array" ref="CH25">IFERROR(CG25*(1-INDEX($D25:$D$71,CH$1)),0)</f>
        <v>0</v>
      </c>
      <c r="CI25" s="6" cm="1">
        <f t="array" ref="CI25">IFERROR(CH25*(1-INDEX($D25:$D$71,CI$1)),0)</f>
        <v>0</v>
      </c>
      <c r="CJ25" s="6" cm="1">
        <f t="array" ref="CJ25">IFERROR(CI25*(1-INDEX($D25:$D$71,CJ$1)),0)</f>
        <v>0</v>
      </c>
      <c r="CK25" s="6" cm="1">
        <f t="array" ref="CK25">IFERROR(CJ25*(1-INDEX($D25:$D$71,CK$1)),0)</f>
        <v>0</v>
      </c>
      <c r="CL25" s="6" cm="1">
        <f t="array" ref="CL25">IFERROR(CK25*(1-INDEX($D25:$D$71,CL$1)),0)</f>
        <v>0</v>
      </c>
      <c r="CM25" s="6" cm="1">
        <f t="array" ref="CM25">IFERROR(CL25*(1-INDEX($D25:$D$71,CM$1)),0)</f>
        <v>0</v>
      </c>
      <c r="CN25" s="6" cm="1">
        <f t="array" ref="CN25">IFERROR(CM25*(1-INDEX($D25:$D$71,CN$1)),0)</f>
        <v>0</v>
      </c>
      <c r="CO25" s="6" cm="1">
        <f t="array" ref="CO25">IFERROR(CN25*(1-INDEX($D25:$D$71,CO$1)),0)</f>
        <v>0</v>
      </c>
      <c r="CP25" s="6" cm="1">
        <f t="array" ref="CP25">IFERROR(CO25*(1-INDEX($D25:$D$71,CP$1)),0)</f>
        <v>0</v>
      </c>
      <c r="CQ25" s="6" cm="1">
        <f t="array" ref="CQ25">IFERROR(CP25*(1-INDEX($D25:$D$71,CQ$1)),0)</f>
        <v>0</v>
      </c>
      <c r="CR25" s="6" cm="1">
        <f t="array" ref="CR25">IFERROR(CQ25*(1-INDEX($D25:$D$71,CR$1)),0)</f>
        <v>0</v>
      </c>
      <c r="CS25" s="6" cm="1">
        <f t="array" ref="CS25">IFERROR(CR25*(1-INDEX($D25:$D$71,CS$1)),0)</f>
        <v>0</v>
      </c>
      <c r="CT25" s="6" cm="1">
        <f t="array" ref="CT25">IFERROR(CS25*(1-INDEX($D25:$D$71,CT$1)),0)</f>
        <v>0</v>
      </c>
      <c r="CU25" s="6" cm="1">
        <f t="array" ref="CU25">IFERROR(CT25*(1-INDEX($D25:$D$71,CU$1)),0)</f>
        <v>0</v>
      </c>
      <c r="CV25" s="6" cm="1">
        <f t="array" ref="CV25">IFERROR(CU25*(1-INDEX($D25:$D$71,CV$1)),0)</f>
        <v>0</v>
      </c>
      <c r="CW25" s="6" cm="1">
        <f t="array" ref="CW25">IFERROR(CV25*(1-INDEX($D25:$D$71,CW$1)),0)</f>
        <v>0</v>
      </c>
      <c r="CX25" s="6" cm="1">
        <f t="array" ref="CX25">IFERROR(CW25*(1-INDEX($D25:$D$71,CX$1)),0)</f>
        <v>0</v>
      </c>
      <c r="CY25" s="6" cm="1">
        <f t="array" ref="CY25">IFERROR(CX25*(1-INDEX($D25:$D$71,CY$1)),0)</f>
        <v>0</v>
      </c>
      <c r="CZ25" s="6" cm="1">
        <f t="array" ref="CZ25">IFERROR(CY25*(1-INDEX($D25:$D$71,CZ$1)),0)</f>
        <v>0</v>
      </c>
      <c r="DA25" s="6" cm="1">
        <f t="array" ref="DA25">IFERROR(CZ25*(1-INDEX($D25:$D$71,DA$1)),0)</f>
        <v>0</v>
      </c>
      <c r="DB25" s="6" cm="1">
        <f t="array" ref="DB25">IFERROR(DA25*(1-INDEX($D25:$D$71,DB$1)),0)</f>
        <v>0</v>
      </c>
      <c r="DC25" s="6" cm="1">
        <f t="array" ref="DC25">IFERROR(DB25*(1-INDEX($D25:$D$71,DC$1)),0)</f>
        <v>0</v>
      </c>
      <c r="DD25" s="6" cm="1">
        <f t="array" ref="DD25">IFERROR(DC25*(1-INDEX($D25:$D$71,DD$1)),0)</f>
        <v>0</v>
      </c>
      <c r="DE25" s="6" cm="1">
        <f t="array" ref="DE25">IFERROR(DD25*(1-INDEX($D25:$D$71,DE$1)),0)</f>
        <v>0</v>
      </c>
      <c r="DF25" s="6" cm="1">
        <f t="array" ref="DF25">IFERROR(DE25*(1-INDEX($D25:$D$71,DF$1)),0)</f>
        <v>0</v>
      </c>
      <c r="DG25" s="6" cm="1">
        <f t="array" ref="DG25">IFERROR(DF25*(1-INDEX($D25:$D$71,DG$1)),0)</f>
        <v>0</v>
      </c>
      <c r="DH25" s="6" cm="1">
        <f t="array" ref="DH25">IFERROR(DG25*(1-INDEX($D25:$D$71,DH$1)),0)</f>
        <v>0</v>
      </c>
      <c r="DI25" s="6" cm="1">
        <f t="array" ref="DI25">IFERROR(DH25*(1-INDEX($D25:$D$71,DI$1)),0)</f>
        <v>0</v>
      </c>
      <c r="DJ25" s="6" cm="1">
        <f t="array" ref="DJ25">IFERROR(DI25*(1-INDEX($D25:$D$71,DJ$1)),0)</f>
        <v>0</v>
      </c>
      <c r="DK25" s="6" cm="1">
        <f t="array" ref="DK25">IFERROR(DJ25*(1-INDEX($D25:$D$71,DK$1)),0)</f>
        <v>0</v>
      </c>
      <c r="DL25" s="6" cm="1">
        <f t="array" ref="DL25">IFERROR(DK25*(1-INDEX($D25:$D$71,DL$1)),0)</f>
        <v>0</v>
      </c>
      <c r="DM25" s="6" cm="1">
        <f t="array" ref="DM25">IFERROR(DL25*(1-INDEX($D25:$D$71,DM$1)),0)</f>
        <v>0</v>
      </c>
      <c r="DN25" s="6" cm="1">
        <f t="array" ref="DN25">IFERROR(DM25*(1-INDEX($D25:$D$71,DN$1)),0)</f>
        <v>0</v>
      </c>
      <c r="DO25" s="6" cm="1">
        <f t="array" ref="DO25">IFERROR(DN25*(1-INDEX($D25:$D$71,DO$1)),0)</f>
        <v>0</v>
      </c>
      <c r="DP25" s="6" cm="1">
        <f t="array" ref="DP25">IFERROR(DO25*(1-INDEX($D25:$D$71,DP$1)),0)</f>
        <v>0</v>
      </c>
      <c r="DQ25" s="6" cm="1">
        <f t="array" ref="DQ25">IFERROR(DP25*(1-INDEX($D25:$D$71,DQ$1)),0)</f>
        <v>0</v>
      </c>
      <c r="DR25" s="6" cm="1">
        <f t="array" ref="DR25">IFERROR(DQ25*(1-INDEX($D25:$D$71,DR$1)),0)</f>
        <v>0</v>
      </c>
      <c r="DS25" s="6" cm="1">
        <f t="array" ref="DS25">IFERROR(DR25*(1-INDEX($D25:$D$71,DS$1)),0)</f>
        <v>0</v>
      </c>
      <c r="DT25" s="6" cm="1">
        <f t="array" ref="DT25">IFERROR(DS25*(1-INDEX($D25:$D$71,DT$1)),0)</f>
        <v>0</v>
      </c>
      <c r="DU25" s="6" cm="1">
        <f t="array" ref="DU25">IFERROR(DT25*(1-INDEX($D25:$D$71,DU$1)),0)</f>
        <v>0</v>
      </c>
      <c r="DV25" s="6" cm="1">
        <f t="array" ref="DV25">IFERROR(DU25*(1-INDEX($D25:$D$71,DV$1)),0)</f>
        <v>0</v>
      </c>
      <c r="DW25" s="6" cm="1">
        <f t="array" ref="DW25">IFERROR(DV25*(1-INDEX($D25:$D$71,DW$1)),0)</f>
        <v>0</v>
      </c>
      <c r="DX25" s="6" cm="1">
        <f t="array" ref="DX25">IFERROR(DW25*(1-INDEX($D25:$D$71,DX$1)),0)</f>
        <v>0</v>
      </c>
      <c r="DZ25" s="24" t="s">
        <v>80</v>
      </c>
      <c r="EA25" s="24">
        <v>8.6209999999999995E-2</v>
      </c>
      <c r="EB25" s="24">
        <v>8.967E-2</v>
      </c>
      <c r="EC25" s="24">
        <v>8.6059999999999998E-2</v>
      </c>
      <c r="ED25" s="24">
        <v>9.1480000000000006E-2</v>
      </c>
      <c r="EE25" s="24">
        <v>8.6389999999999995E-2</v>
      </c>
      <c r="EF25" s="6">
        <f t="shared" si="3"/>
        <v>8.7976666666666661E-2</v>
      </c>
      <c r="EG25" s="23">
        <f t="shared" si="4"/>
        <v>6.2979316755751968E-2</v>
      </c>
      <c r="EH25" s="23">
        <f t="shared" si="5"/>
        <v>-5.564057717533899E-2</v>
      </c>
    </row>
    <row r="26" spans="2:138" ht="18" x14ac:dyDescent="0.35">
      <c r="B26" s="20"/>
      <c r="C26" s="6">
        <v>88</v>
      </c>
      <c r="D26" s="6">
        <f t="shared" si="0"/>
        <v>9.8553333333333326E-2</v>
      </c>
      <c r="E26" s="6">
        <f t="shared" si="7"/>
        <v>9.7922051593378731E-2</v>
      </c>
      <c r="F26" s="6" cm="1">
        <f t="array" ref="F26">SUMPRODUCT($A$6^($K$1:$DT$1+1),K26:DT26,TRANSPOSE(D26:D139))</f>
        <v>0.83688983285048613</v>
      </c>
      <c r="G26" s="6" cm="1">
        <f t="array" ref="G26">SUMPRODUCT($A$6^($K$1:$DT$1),K26:DT26)</f>
        <v>5.60011573879998</v>
      </c>
      <c r="H26" s="6">
        <f t="shared" si="1"/>
        <v>5.137258709751813</v>
      </c>
      <c r="I26" s="6">
        <f t="shared" si="2"/>
        <v>5.1312327746226689</v>
      </c>
      <c r="K26" s="6">
        <v>1</v>
      </c>
      <c r="L26" s="6" cm="1">
        <f t="array" ref="L26">IFERROR(K26*(1-INDEX($D26:$D$71,L$1)),0)</f>
        <v>0.90144666666666673</v>
      </c>
      <c r="M26" s="6" cm="1">
        <f t="array" ref="M26">IFERROR(L26*(1-INDEX($D26:$D$71,M$1)),0)</f>
        <v>0.80181878106666682</v>
      </c>
      <c r="N26" s="6" cm="1">
        <f t="array" ref="N26">IFERROR(M26*(1-INDEX($D26:$D$71,N$1)),0)</f>
        <v>0.70234514308753615</v>
      </c>
      <c r="O26" s="6" cm="1">
        <f t="array" ref="O26">IFERROR(N26*(1-INDEX($D26:$D$71,O$1)),0)</f>
        <v>0.60470278014502987</v>
      </c>
      <c r="P26" s="6" cm="1">
        <f t="array" ref="P26">IFERROR(O26*(1-INDEX($D26:$D$71,P$1)),0)</f>
        <v>0.51090733191673432</v>
      </c>
      <c r="Q26" s="6" cm="1">
        <f t="array" ref="Q26">IFERROR(P26*(1-INDEX($D26:$D$71,Q$1)),0)</f>
        <v>0.42288140467636048</v>
      </c>
      <c r="R26" s="6" cm="1">
        <f t="array" ref="R26">IFERROR(Q26*(1-INDEX($D26:$D$71,R$1)),0)</f>
        <v>0.34230558182932674</v>
      </c>
      <c r="S26" s="6" cm="1">
        <f t="array" ref="S26">IFERROR(R26*(1-INDEX($D26:$D$71,S$1)),0)</f>
        <v>0.26972767033266071</v>
      </c>
      <c r="T26" s="6" cm="1">
        <f t="array" ref="T26">IFERROR(S26*(1-INDEX($D26:$D$71,T$1)),0)</f>
        <v>0.20708881345130689</v>
      </c>
      <c r="U26" s="6" cm="1">
        <f t="array" ref="U26">IFERROR(T26*(1-INDEX($D26:$D$71,U$1)),0)</f>
        <v>0.15463735878035989</v>
      </c>
      <c r="V26" s="6" cm="1">
        <f t="array" ref="V26">IFERROR(U26*(1-INDEX($D26:$D$71,V$1)),0)</f>
        <v>0.11210744599499749</v>
      </c>
      <c r="W26" s="6" cm="1">
        <f t="array" ref="W26">IFERROR(V26*(1-INDEX($D26:$D$71,W$1)),0)</f>
        <v>7.8777902300684724E-2</v>
      </c>
      <c r="X26" s="6" cm="1">
        <f t="array" ref="X26">IFERROR(W26*(1-INDEX($D26:$D$71,X$1)),0)</f>
        <v>5.3576851354695677E-2</v>
      </c>
      <c r="Y26" s="6" cm="1">
        <f t="array" ref="Y26">IFERROR(X26*(1-INDEX($D26:$D$71,Y$1)),0)</f>
        <v>3.5220529133054367E-2</v>
      </c>
      <c r="Z26" s="6" cm="1">
        <f t="array" ref="Z26">IFERROR(Y26*(1-INDEX($D26:$D$71,Z$1)),0)</f>
        <v>2.2356348268970035E-2</v>
      </c>
      <c r="AA26" s="6" cm="1">
        <f t="array" ref="AA26">IFERROR(Z26*(1-INDEX($D26:$D$71,AA$1)),0)</f>
        <v>1.369140028572173E-2</v>
      </c>
      <c r="AB26" s="6" cm="1">
        <f t="array" ref="AB26">IFERROR(AA26*(1-INDEX($D26:$D$71,AB$1)),0)</f>
        <v>8.0857759047396355E-3</v>
      </c>
      <c r="AC26" s="6" cm="1">
        <f t="array" ref="AC26">IFERROR(AB26*(1-INDEX($D26:$D$71,AC$1)),0)</f>
        <v>4.6040408001587494E-3</v>
      </c>
      <c r="AD26" s="6" cm="1">
        <f t="array" ref="AD26">IFERROR(AC26*(1-INDEX($D26:$D$71,AD$1)),0)</f>
        <v>2.527863948129829E-3</v>
      </c>
      <c r="AE26" s="6" cm="1">
        <f t="array" ref="AE26">IFERROR(AD26*(1-INDEX($D26:$D$71,AE$1)),0)</f>
        <v>1.3389084187664453E-3</v>
      </c>
      <c r="AF26" s="6" cm="1">
        <f t="array" ref="AF26">IFERROR(AE26*(1-INDEX($D26:$D$71,AF$1)),0)</f>
        <v>6.8461957873978399E-4</v>
      </c>
      <c r="AG26" s="6" cm="1">
        <f t="array" ref="AG26">IFERROR(AF26*(1-INDEX($D26:$D$71,AG$1)),0)</f>
        <v>3.3828422624690207E-4</v>
      </c>
      <c r="AH26" s="6" cm="1">
        <f t="array" ref="AH26">IFERROR(AG26*(1-INDEX($D26:$D$71,AH$1)),0)</f>
        <v>0</v>
      </c>
      <c r="AI26" s="6" cm="1">
        <f t="array" ref="AI26">IFERROR(AH26*(1-INDEX($D26:$D$71,AI$1)),0)</f>
        <v>0</v>
      </c>
      <c r="AJ26" s="6" cm="1">
        <f t="array" ref="AJ26">IFERROR(AI26*(1-INDEX($D26:$D$71,AJ$1)),0)</f>
        <v>0</v>
      </c>
      <c r="AK26" s="6" cm="1">
        <f t="array" ref="AK26">IFERROR(AJ26*(1-INDEX($D26:$D$71,AK$1)),0)</f>
        <v>0</v>
      </c>
      <c r="AL26" s="6" cm="1">
        <f t="array" ref="AL26">IFERROR(AK26*(1-INDEX($D26:$D$71,AL$1)),0)</f>
        <v>0</v>
      </c>
      <c r="AM26" s="6" cm="1">
        <f t="array" ref="AM26">IFERROR(AL26*(1-INDEX($D26:$D$71,AM$1)),0)</f>
        <v>0</v>
      </c>
      <c r="AN26" s="6" cm="1">
        <f t="array" ref="AN26">IFERROR(AM26*(1-INDEX($D26:$D$71,AN$1)),0)</f>
        <v>0</v>
      </c>
      <c r="AO26" s="6" cm="1">
        <f t="array" ref="AO26">IFERROR(AN26*(1-INDEX($D26:$D$71,AO$1)),0)</f>
        <v>0</v>
      </c>
      <c r="AP26" s="6" cm="1">
        <f t="array" ref="AP26">IFERROR(AO26*(1-INDEX($D26:$D$71,AP$1)),0)</f>
        <v>0</v>
      </c>
      <c r="AQ26" s="6" cm="1">
        <f t="array" ref="AQ26">IFERROR(AP26*(1-INDEX($D26:$D$71,AQ$1)),0)</f>
        <v>0</v>
      </c>
      <c r="AR26" s="6" cm="1">
        <f t="array" ref="AR26">IFERROR(AQ26*(1-INDEX($D26:$D$71,AR$1)),0)</f>
        <v>0</v>
      </c>
      <c r="AS26" s="6" cm="1">
        <f t="array" ref="AS26">IFERROR(AR26*(1-INDEX($D26:$D$71,AS$1)),0)</f>
        <v>0</v>
      </c>
      <c r="AT26" s="6" cm="1">
        <f t="array" ref="AT26">IFERROR(AS26*(1-INDEX($D26:$D$71,AT$1)),0)</f>
        <v>0</v>
      </c>
      <c r="AU26" s="6" cm="1">
        <f t="array" ref="AU26">IFERROR(AT26*(1-INDEX($D26:$D$71,AU$1)),0)</f>
        <v>0</v>
      </c>
      <c r="AV26" s="6" cm="1">
        <f t="array" ref="AV26">IFERROR(AU26*(1-INDEX($D26:$D$71,AV$1)),0)</f>
        <v>0</v>
      </c>
      <c r="AW26" s="6" cm="1">
        <f t="array" ref="AW26">IFERROR(AV26*(1-INDEX($D26:$D$71,AW$1)),0)</f>
        <v>0</v>
      </c>
      <c r="AX26" s="6" cm="1">
        <f t="array" ref="AX26">IFERROR(AW26*(1-INDEX($D26:$D$71,AX$1)),0)</f>
        <v>0</v>
      </c>
      <c r="AY26" s="6" cm="1">
        <f t="array" ref="AY26">IFERROR(AX26*(1-INDEX($D26:$D$71,AY$1)),0)</f>
        <v>0</v>
      </c>
      <c r="AZ26" s="6" cm="1">
        <f t="array" ref="AZ26">IFERROR(AY26*(1-INDEX($D26:$D$71,AZ$1)),0)</f>
        <v>0</v>
      </c>
      <c r="BA26" s="6" cm="1">
        <f t="array" ref="BA26">IFERROR(AZ26*(1-INDEX($D26:$D$71,BA$1)),0)</f>
        <v>0</v>
      </c>
      <c r="BB26" s="6" cm="1">
        <f t="array" ref="BB26">IFERROR(BA26*(1-INDEX($D26:$D$71,BB$1)),0)</f>
        <v>0</v>
      </c>
      <c r="BC26" s="6" cm="1">
        <f t="array" ref="BC26">IFERROR(BB26*(1-INDEX($D26:$D$71,BC$1)),0)</f>
        <v>0</v>
      </c>
      <c r="BD26" s="6" cm="1">
        <f t="array" ref="BD26">IFERROR(BC26*(1-INDEX($D26:$D$71,BD$1)),0)</f>
        <v>0</v>
      </c>
      <c r="BE26" s="6" cm="1">
        <f t="array" ref="BE26">IFERROR(BD26*(1-INDEX($D26:$D$71,BE$1)),0)</f>
        <v>0</v>
      </c>
      <c r="BF26" s="6" cm="1">
        <f t="array" ref="BF26">IFERROR(BE26*(1-INDEX($D26:$D$71,BF$1)),0)</f>
        <v>0</v>
      </c>
      <c r="BG26" s="6" cm="1">
        <f t="array" ref="BG26">IFERROR(BF26*(1-INDEX($D26:$D$71,BG$1)),0)</f>
        <v>0</v>
      </c>
      <c r="BH26" s="6" cm="1">
        <f t="array" ref="BH26">IFERROR(BG26*(1-INDEX($D26:$D$71,BH$1)),0)</f>
        <v>0</v>
      </c>
      <c r="BI26" s="6" cm="1">
        <f t="array" ref="BI26">IFERROR(BH26*(1-INDEX($D26:$D$71,BI$1)),0)</f>
        <v>0</v>
      </c>
      <c r="BJ26" s="6" cm="1">
        <f t="array" ref="BJ26">IFERROR(BI26*(1-INDEX($D26:$D$71,BJ$1)),0)</f>
        <v>0</v>
      </c>
      <c r="BK26" s="6" cm="1">
        <f t="array" ref="BK26">IFERROR(BJ26*(1-INDEX($D26:$D$71,BK$1)),0)</f>
        <v>0</v>
      </c>
      <c r="BL26" s="6" cm="1">
        <f t="array" ref="BL26">IFERROR(BK26*(1-INDEX($D26:$D$71,BL$1)),0)</f>
        <v>0</v>
      </c>
      <c r="BM26" s="6" cm="1">
        <f t="array" ref="BM26">IFERROR(BL26*(1-INDEX($D26:$D$71,BM$1)),0)</f>
        <v>0</v>
      </c>
      <c r="BN26" s="6" cm="1">
        <f t="array" ref="BN26">IFERROR(BM26*(1-INDEX($D26:$D$71,BN$1)),0)</f>
        <v>0</v>
      </c>
      <c r="BO26" s="6" cm="1">
        <f t="array" ref="BO26">IFERROR(BN26*(1-INDEX($D26:$D$71,BO$1)),0)</f>
        <v>0</v>
      </c>
      <c r="BP26" s="6" cm="1">
        <f t="array" ref="BP26">IFERROR(BO26*(1-INDEX($D26:$D$71,BP$1)),0)</f>
        <v>0</v>
      </c>
      <c r="BQ26" s="6" cm="1">
        <f t="array" ref="BQ26">IFERROR(BP26*(1-INDEX($D26:$D$71,BQ$1)),0)</f>
        <v>0</v>
      </c>
      <c r="BR26" s="6" cm="1">
        <f t="array" ref="BR26">IFERROR(BQ26*(1-INDEX($D26:$D$71,BR$1)),0)</f>
        <v>0</v>
      </c>
      <c r="BS26" s="6" cm="1">
        <f t="array" ref="BS26">IFERROR(BR26*(1-INDEX($D26:$D$71,BS$1)),0)</f>
        <v>0</v>
      </c>
      <c r="BT26" s="6" cm="1">
        <f t="array" ref="BT26">IFERROR(BS26*(1-INDEX($D26:$D$71,BT$1)),0)</f>
        <v>0</v>
      </c>
      <c r="BU26" s="6" cm="1">
        <f t="array" ref="BU26">IFERROR(BT26*(1-INDEX($D26:$D$71,BU$1)),0)</f>
        <v>0</v>
      </c>
      <c r="BV26" s="6" cm="1">
        <f t="array" ref="BV26">IFERROR(BU26*(1-INDEX($D26:$D$71,BV$1)),0)</f>
        <v>0</v>
      </c>
      <c r="BW26" s="6" cm="1">
        <f t="array" ref="BW26">IFERROR(BV26*(1-INDEX($D26:$D$71,BW$1)),0)</f>
        <v>0</v>
      </c>
      <c r="BX26" s="6" cm="1">
        <f t="array" ref="BX26">IFERROR(BW26*(1-INDEX($D26:$D$71,BX$1)),0)</f>
        <v>0</v>
      </c>
      <c r="BY26" s="6" cm="1">
        <f t="array" ref="BY26">IFERROR(BX26*(1-INDEX($D26:$D$71,BY$1)),0)</f>
        <v>0</v>
      </c>
      <c r="BZ26" s="6" cm="1">
        <f t="array" ref="BZ26">IFERROR(BY26*(1-INDEX($D26:$D$71,BZ$1)),0)</f>
        <v>0</v>
      </c>
      <c r="CA26" s="6" cm="1">
        <f t="array" ref="CA26">IFERROR(BZ26*(1-INDEX($D26:$D$71,CA$1)),0)</f>
        <v>0</v>
      </c>
      <c r="CB26" s="6" cm="1">
        <f t="array" ref="CB26">IFERROR(CA26*(1-INDEX($D26:$D$71,CB$1)),0)</f>
        <v>0</v>
      </c>
      <c r="CC26" s="6" cm="1">
        <f t="array" ref="CC26">IFERROR(CB26*(1-INDEX($D26:$D$71,CC$1)),0)</f>
        <v>0</v>
      </c>
      <c r="CD26" s="6" cm="1">
        <f t="array" ref="CD26">IFERROR(CC26*(1-INDEX($D26:$D$71,CD$1)),0)</f>
        <v>0</v>
      </c>
      <c r="CE26" s="6" cm="1">
        <f t="array" ref="CE26">IFERROR(CD26*(1-INDEX($D26:$D$71,CE$1)),0)</f>
        <v>0</v>
      </c>
      <c r="CF26" s="6" cm="1">
        <f t="array" ref="CF26">IFERROR(CE26*(1-INDEX($D26:$D$71,CF$1)),0)</f>
        <v>0</v>
      </c>
      <c r="CG26" s="6" cm="1">
        <f t="array" ref="CG26">IFERROR(CF26*(1-INDEX($D26:$D$71,CG$1)),0)</f>
        <v>0</v>
      </c>
      <c r="CH26" s="6" cm="1">
        <f t="array" ref="CH26">IFERROR(CG26*(1-INDEX($D26:$D$71,CH$1)),0)</f>
        <v>0</v>
      </c>
      <c r="CI26" s="6" cm="1">
        <f t="array" ref="CI26">IFERROR(CH26*(1-INDEX($D26:$D$71,CI$1)),0)</f>
        <v>0</v>
      </c>
      <c r="CJ26" s="6" cm="1">
        <f t="array" ref="CJ26">IFERROR(CI26*(1-INDEX($D26:$D$71,CJ$1)),0)</f>
        <v>0</v>
      </c>
      <c r="CK26" s="6" cm="1">
        <f t="array" ref="CK26">IFERROR(CJ26*(1-INDEX($D26:$D$71,CK$1)),0)</f>
        <v>0</v>
      </c>
      <c r="CL26" s="6" cm="1">
        <f t="array" ref="CL26">IFERROR(CK26*(1-INDEX($D26:$D$71,CL$1)),0)</f>
        <v>0</v>
      </c>
      <c r="CM26" s="6" cm="1">
        <f t="array" ref="CM26">IFERROR(CL26*(1-INDEX($D26:$D$71,CM$1)),0)</f>
        <v>0</v>
      </c>
      <c r="CN26" s="6" cm="1">
        <f t="array" ref="CN26">IFERROR(CM26*(1-INDEX($D26:$D$71,CN$1)),0)</f>
        <v>0</v>
      </c>
      <c r="CO26" s="6" cm="1">
        <f t="array" ref="CO26">IFERROR(CN26*(1-INDEX($D26:$D$71,CO$1)),0)</f>
        <v>0</v>
      </c>
      <c r="CP26" s="6" cm="1">
        <f t="array" ref="CP26">IFERROR(CO26*(1-INDEX($D26:$D$71,CP$1)),0)</f>
        <v>0</v>
      </c>
      <c r="CQ26" s="6" cm="1">
        <f t="array" ref="CQ26">IFERROR(CP26*(1-INDEX($D26:$D$71,CQ$1)),0)</f>
        <v>0</v>
      </c>
      <c r="CR26" s="6" cm="1">
        <f t="array" ref="CR26">IFERROR(CQ26*(1-INDEX($D26:$D$71,CR$1)),0)</f>
        <v>0</v>
      </c>
      <c r="CS26" s="6" cm="1">
        <f t="array" ref="CS26">IFERROR(CR26*(1-INDEX($D26:$D$71,CS$1)),0)</f>
        <v>0</v>
      </c>
      <c r="CT26" s="6" cm="1">
        <f t="array" ref="CT26">IFERROR(CS26*(1-INDEX($D26:$D$71,CT$1)),0)</f>
        <v>0</v>
      </c>
      <c r="CU26" s="6" cm="1">
        <f t="array" ref="CU26">IFERROR(CT26*(1-INDEX($D26:$D$71,CU$1)),0)</f>
        <v>0</v>
      </c>
      <c r="CV26" s="6" cm="1">
        <f t="array" ref="CV26">IFERROR(CU26*(1-INDEX($D26:$D$71,CV$1)),0)</f>
        <v>0</v>
      </c>
      <c r="CW26" s="6" cm="1">
        <f t="array" ref="CW26">IFERROR(CV26*(1-INDEX($D26:$D$71,CW$1)),0)</f>
        <v>0</v>
      </c>
      <c r="CX26" s="6" cm="1">
        <f t="array" ref="CX26">IFERROR(CW26*(1-INDEX($D26:$D$71,CX$1)),0)</f>
        <v>0</v>
      </c>
      <c r="CY26" s="6" cm="1">
        <f t="array" ref="CY26">IFERROR(CX26*(1-INDEX($D26:$D$71,CY$1)),0)</f>
        <v>0</v>
      </c>
      <c r="CZ26" s="6" cm="1">
        <f t="array" ref="CZ26">IFERROR(CY26*(1-INDEX($D26:$D$71,CZ$1)),0)</f>
        <v>0</v>
      </c>
      <c r="DA26" s="6" cm="1">
        <f t="array" ref="DA26">IFERROR(CZ26*(1-INDEX($D26:$D$71,DA$1)),0)</f>
        <v>0</v>
      </c>
      <c r="DB26" s="6" cm="1">
        <f t="array" ref="DB26">IFERROR(DA26*(1-INDEX($D26:$D$71,DB$1)),0)</f>
        <v>0</v>
      </c>
      <c r="DC26" s="6" cm="1">
        <f t="array" ref="DC26">IFERROR(DB26*(1-INDEX($D26:$D$71,DC$1)),0)</f>
        <v>0</v>
      </c>
      <c r="DD26" s="6" cm="1">
        <f t="array" ref="DD26">IFERROR(DC26*(1-INDEX($D26:$D$71,DD$1)),0)</f>
        <v>0</v>
      </c>
      <c r="DE26" s="6" cm="1">
        <f t="array" ref="DE26">IFERROR(DD26*(1-INDEX($D26:$D$71,DE$1)),0)</f>
        <v>0</v>
      </c>
      <c r="DF26" s="6" cm="1">
        <f t="array" ref="DF26">IFERROR(DE26*(1-INDEX($D26:$D$71,DF$1)),0)</f>
        <v>0</v>
      </c>
      <c r="DG26" s="6" cm="1">
        <f t="array" ref="DG26">IFERROR(DF26*(1-INDEX($D26:$D$71,DG$1)),0)</f>
        <v>0</v>
      </c>
      <c r="DH26" s="6" cm="1">
        <f t="array" ref="DH26">IFERROR(DG26*(1-INDEX($D26:$D$71,DH$1)),0)</f>
        <v>0</v>
      </c>
      <c r="DI26" s="6" cm="1">
        <f t="array" ref="DI26">IFERROR(DH26*(1-INDEX($D26:$D$71,DI$1)),0)</f>
        <v>0</v>
      </c>
      <c r="DJ26" s="6" cm="1">
        <f t="array" ref="DJ26">IFERROR(DI26*(1-INDEX($D26:$D$71,DJ$1)),0)</f>
        <v>0</v>
      </c>
      <c r="DK26" s="6" cm="1">
        <f t="array" ref="DK26">IFERROR(DJ26*(1-INDEX($D26:$D$71,DK$1)),0)</f>
        <v>0</v>
      </c>
      <c r="DL26" s="6" cm="1">
        <f t="array" ref="DL26">IFERROR(DK26*(1-INDEX($D26:$D$71,DL$1)),0)</f>
        <v>0</v>
      </c>
      <c r="DM26" s="6" cm="1">
        <f t="array" ref="DM26">IFERROR(DL26*(1-INDEX($D26:$D$71,DM$1)),0)</f>
        <v>0</v>
      </c>
      <c r="DN26" s="6" cm="1">
        <f t="array" ref="DN26">IFERROR(DM26*(1-INDEX($D26:$D$71,DN$1)),0)</f>
        <v>0</v>
      </c>
      <c r="DO26" s="6" cm="1">
        <f t="array" ref="DO26">IFERROR(DN26*(1-INDEX($D26:$D$71,DO$1)),0)</f>
        <v>0</v>
      </c>
      <c r="DP26" s="6" cm="1">
        <f t="array" ref="DP26">IFERROR(DO26*(1-INDEX($D26:$D$71,DP$1)),0)</f>
        <v>0</v>
      </c>
      <c r="DQ26" s="6" cm="1">
        <f t="array" ref="DQ26">IFERROR(DP26*(1-INDEX($D26:$D$71,DQ$1)),0)</f>
        <v>0</v>
      </c>
      <c r="DR26" s="6" cm="1">
        <f t="array" ref="DR26">IFERROR(DQ26*(1-INDEX($D26:$D$71,DR$1)),0)</f>
        <v>0</v>
      </c>
      <c r="DS26" s="6" cm="1">
        <f t="array" ref="DS26">IFERROR(DR26*(1-INDEX($D26:$D$71,DS$1)),0)</f>
        <v>0</v>
      </c>
      <c r="DT26" s="6" cm="1">
        <f t="array" ref="DT26">IFERROR(DS26*(1-INDEX($D26:$D$71,DT$1)),0)</f>
        <v>0</v>
      </c>
      <c r="DU26" s="6" cm="1">
        <f t="array" ref="DU26">IFERROR(DT26*(1-INDEX($D26:$D$71,DU$1)),0)</f>
        <v>0</v>
      </c>
      <c r="DV26" s="6" cm="1">
        <f t="array" ref="DV26">IFERROR(DU26*(1-INDEX($D26:$D$71,DV$1)),0)</f>
        <v>0</v>
      </c>
      <c r="DW26" s="6" cm="1">
        <f t="array" ref="DW26">IFERROR(DV26*(1-INDEX($D26:$D$71,DW$1)),0)</f>
        <v>0</v>
      </c>
      <c r="DX26" s="6" cm="1">
        <f t="array" ref="DX26">IFERROR(DW26*(1-INDEX($D26:$D$71,DX$1)),0)</f>
        <v>0</v>
      </c>
      <c r="DZ26" s="24" t="s">
        <v>81</v>
      </c>
      <c r="EA26" s="24">
        <v>9.6509999999999999E-2</v>
      </c>
      <c r="EB26" s="24">
        <v>0.10065</v>
      </c>
      <c r="EC26" s="24">
        <v>9.6199999999999994E-2</v>
      </c>
      <c r="ED26" s="24">
        <v>0.10261000000000001</v>
      </c>
      <c r="EE26" s="24">
        <v>9.6850000000000006E-2</v>
      </c>
      <c r="EF26" s="6">
        <f t="shared" si="3"/>
        <v>9.8553333333333326E-2</v>
      </c>
      <c r="EG26" s="23">
        <f t="shared" si="4"/>
        <v>6.6632016632016677E-2</v>
      </c>
      <c r="EH26" s="23">
        <f t="shared" si="5"/>
        <v>-5.6134879641360547E-2</v>
      </c>
    </row>
    <row r="27" spans="2:138" ht="18" x14ac:dyDescent="0.35">
      <c r="B27" s="20"/>
      <c r="C27" s="6">
        <v>89</v>
      </c>
      <c r="D27" s="6">
        <f t="shared" si="0"/>
        <v>0.11051999999999999</v>
      </c>
      <c r="E27" s="6">
        <f t="shared" si="7"/>
        <v>0.11043632770894692</v>
      </c>
      <c r="F27" s="6" cm="1">
        <f t="array" ref="F27">SUMPRODUCT($A$6^($K$1:$DT$1+1),K27:DT27,TRANSPOSE(D27:D140))</f>
        <v>0.84690888849331158</v>
      </c>
      <c r="G27" s="6" cm="1">
        <f t="array" ref="G27">SUMPRODUCT($A$6^($K$1:$DT$1),K27:DT27)</f>
        <v>5.2561281617296398</v>
      </c>
      <c r="H27" s="6">
        <f t="shared" si="1"/>
        <v>4.7932462600784733</v>
      </c>
      <c r="I27" s="6">
        <f t="shared" si="2"/>
        <v>4.7862095832673024</v>
      </c>
      <c r="K27" s="6">
        <v>1</v>
      </c>
      <c r="L27" s="6" cm="1">
        <f t="array" ref="L27">IFERROR(K27*(1-INDEX($D27:$D$71,L$1)),0)</f>
        <v>0.88948000000000005</v>
      </c>
      <c r="M27" s="6" cm="1">
        <f t="array" ref="M27">IFERROR(L27*(1-INDEX($D27:$D$71,M$1)),0)</f>
        <v>0.77913111120000011</v>
      </c>
      <c r="N27" s="6" cm="1">
        <f t="array" ref="N27">IFERROR(M27*(1-INDEX($D27:$D$71,N$1)),0)</f>
        <v>0.67081370701727205</v>
      </c>
      <c r="O27" s="6" cm="1">
        <f t="array" ref="O27">IFERROR(N27*(1-INDEX($D27:$D$71,O$1)),0)</f>
        <v>0.566763792921823</v>
      </c>
      <c r="P27" s="6" cm="1">
        <f t="array" ref="P27">IFERROR(O27*(1-INDEX($D27:$D$71,P$1)),0)</f>
        <v>0.46911416982667908</v>
      </c>
      <c r="Q27" s="6" cm="1">
        <f t="array" ref="Q27">IFERROR(P27*(1-INDEX($D27:$D$71,Q$1)),0)</f>
        <v>0.37972915590790363</v>
      </c>
      <c r="R27" s="6" cm="1">
        <f t="array" ref="R27">IFERROR(Q27*(1-INDEX($D27:$D$71,R$1)),0)</f>
        <v>0.29921644874460385</v>
      </c>
      <c r="S27" s="6" cm="1">
        <f t="array" ref="S27">IFERROR(R27*(1-INDEX($D27:$D$71,S$1)),0)</f>
        <v>0.22972941285264448</v>
      </c>
      <c r="T27" s="6" cm="1">
        <f t="array" ref="T27">IFERROR(S27*(1-INDEX($D27:$D$71,T$1)),0)</f>
        <v>0.17154354716532669</v>
      </c>
      <c r="U27" s="6" cm="1">
        <f t="array" ref="U27">IFERROR(T27*(1-INDEX($D27:$D$71,U$1)),0)</f>
        <v>0.12436392538844687</v>
      </c>
      <c r="V27" s="6" cm="1">
        <f t="array" ref="V27">IFERROR(U27*(1-INDEX($D27:$D$71,V$1)),0)</f>
        <v>8.73905303704616E-2</v>
      </c>
      <c r="W27" s="6" cm="1">
        <f t="array" ref="W27">IFERROR(V27*(1-INDEX($D27:$D$71,W$1)),0)</f>
        <v>5.9434299704950927E-2</v>
      </c>
      <c r="X27" s="6" cm="1">
        <f t="array" ref="X27">IFERROR(W27*(1-INDEX($D27:$D$71,X$1)),0)</f>
        <v>3.9071118054372994E-2</v>
      </c>
      <c r="Y27" s="6" cm="1">
        <f t="array" ref="Y27">IFERROR(X27*(1-INDEX($D27:$D$71,Y$1)),0)</f>
        <v>2.4800522422073437E-2</v>
      </c>
      <c r="Z27" s="6" cm="1">
        <f t="array" ref="Z27">IFERROR(Y27*(1-INDEX($D27:$D$71,Z$1)),0)</f>
        <v>1.5188253273318139E-2</v>
      </c>
      <c r="AA27" s="6" cm="1">
        <f t="array" ref="AA27">IFERROR(Z27*(1-INDEX($D27:$D$71,AA$1)),0)</f>
        <v>8.9697773631344062E-3</v>
      </c>
      <c r="AB27" s="6" cm="1">
        <f t="array" ref="AB27">IFERROR(AA27*(1-INDEX($D27:$D$71,AB$1)),0)</f>
        <v>5.1073912305687318E-3</v>
      </c>
      <c r="AC27" s="6" cm="1">
        <f t="array" ref="AC27">IFERROR(AB27*(1-INDEX($D27:$D$71,AC$1)),0)</f>
        <v>2.8042301797811977E-3</v>
      </c>
      <c r="AD27" s="6" cm="1">
        <f t="array" ref="AD27">IFERROR(AC27*(1-INDEX($D27:$D$71,AD$1)),0)</f>
        <v>1.4852885570229093E-3</v>
      </c>
      <c r="AE27" s="6" cm="1">
        <f t="array" ref="AE27">IFERROR(AD27*(1-INDEX($D27:$D$71,AE$1)),0)</f>
        <v>7.5946764690066758E-4</v>
      </c>
      <c r="AF27" s="6" cm="1">
        <f t="array" ref="AF27">IFERROR(AE27*(1-INDEX($D27:$D$71,AF$1)),0)</f>
        <v>3.7526815368655789E-4</v>
      </c>
      <c r="AG27" s="6" cm="1">
        <f t="array" ref="AG27">IFERROR(AF27*(1-INDEX($D27:$D$71,AG$1)),0)</f>
        <v>0</v>
      </c>
      <c r="AH27" s="6" cm="1">
        <f t="array" ref="AH27">IFERROR(AG27*(1-INDEX($D27:$D$71,AH$1)),0)</f>
        <v>0</v>
      </c>
      <c r="AI27" s="6" cm="1">
        <f t="array" ref="AI27">IFERROR(AH27*(1-INDEX($D27:$D$71,AI$1)),0)</f>
        <v>0</v>
      </c>
      <c r="AJ27" s="6" cm="1">
        <f t="array" ref="AJ27">IFERROR(AI27*(1-INDEX($D27:$D$71,AJ$1)),0)</f>
        <v>0</v>
      </c>
      <c r="AK27" s="6" cm="1">
        <f t="array" ref="AK27">IFERROR(AJ27*(1-INDEX($D27:$D$71,AK$1)),0)</f>
        <v>0</v>
      </c>
      <c r="AL27" s="6" cm="1">
        <f t="array" ref="AL27">IFERROR(AK27*(1-INDEX($D27:$D$71,AL$1)),0)</f>
        <v>0</v>
      </c>
      <c r="AM27" s="6" cm="1">
        <f t="array" ref="AM27">IFERROR(AL27*(1-INDEX($D27:$D$71,AM$1)),0)</f>
        <v>0</v>
      </c>
      <c r="AN27" s="6" cm="1">
        <f t="array" ref="AN27">IFERROR(AM27*(1-INDEX($D27:$D$71,AN$1)),0)</f>
        <v>0</v>
      </c>
      <c r="AO27" s="6" cm="1">
        <f t="array" ref="AO27">IFERROR(AN27*(1-INDEX($D27:$D$71,AO$1)),0)</f>
        <v>0</v>
      </c>
      <c r="AP27" s="6" cm="1">
        <f t="array" ref="AP27">IFERROR(AO27*(1-INDEX($D27:$D$71,AP$1)),0)</f>
        <v>0</v>
      </c>
      <c r="AQ27" s="6" cm="1">
        <f t="array" ref="AQ27">IFERROR(AP27*(1-INDEX($D27:$D$71,AQ$1)),0)</f>
        <v>0</v>
      </c>
      <c r="AR27" s="6" cm="1">
        <f t="array" ref="AR27">IFERROR(AQ27*(1-INDEX($D27:$D$71,AR$1)),0)</f>
        <v>0</v>
      </c>
      <c r="AS27" s="6" cm="1">
        <f t="array" ref="AS27">IFERROR(AR27*(1-INDEX($D27:$D$71,AS$1)),0)</f>
        <v>0</v>
      </c>
      <c r="AT27" s="6" cm="1">
        <f t="array" ref="AT27">IFERROR(AS27*(1-INDEX($D27:$D$71,AT$1)),0)</f>
        <v>0</v>
      </c>
      <c r="AU27" s="6" cm="1">
        <f t="array" ref="AU27">IFERROR(AT27*(1-INDEX($D27:$D$71,AU$1)),0)</f>
        <v>0</v>
      </c>
      <c r="AV27" s="6" cm="1">
        <f t="array" ref="AV27">IFERROR(AU27*(1-INDEX($D27:$D$71,AV$1)),0)</f>
        <v>0</v>
      </c>
      <c r="AW27" s="6" cm="1">
        <f t="array" ref="AW27">IFERROR(AV27*(1-INDEX($D27:$D$71,AW$1)),0)</f>
        <v>0</v>
      </c>
      <c r="AX27" s="6" cm="1">
        <f t="array" ref="AX27">IFERROR(AW27*(1-INDEX($D27:$D$71,AX$1)),0)</f>
        <v>0</v>
      </c>
      <c r="AY27" s="6" cm="1">
        <f t="array" ref="AY27">IFERROR(AX27*(1-INDEX($D27:$D$71,AY$1)),0)</f>
        <v>0</v>
      </c>
      <c r="AZ27" s="6" cm="1">
        <f t="array" ref="AZ27">IFERROR(AY27*(1-INDEX($D27:$D$71,AZ$1)),0)</f>
        <v>0</v>
      </c>
      <c r="BA27" s="6" cm="1">
        <f t="array" ref="BA27">IFERROR(AZ27*(1-INDEX($D27:$D$71,BA$1)),0)</f>
        <v>0</v>
      </c>
      <c r="BB27" s="6" cm="1">
        <f t="array" ref="BB27">IFERROR(BA27*(1-INDEX($D27:$D$71,BB$1)),0)</f>
        <v>0</v>
      </c>
      <c r="BC27" s="6" cm="1">
        <f t="array" ref="BC27">IFERROR(BB27*(1-INDEX($D27:$D$71,BC$1)),0)</f>
        <v>0</v>
      </c>
      <c r="BD27" s="6" cm="1">
        <f t="array" ref="BD27">IFERROR(BC27*(1-INDEX($D27:$D$71,BD$1)),0)</f>
        <v>0</v>
      </c>
      <c r="BE27" s="6" cm="1">
        <f t="array" ref="BE27">IFERROR(BD27*(1-INDEX($D27:$D$71,BE$1)),0)</f>
        <v>0</v>
      </c>
      <c r="BF27" s="6" cm="1">
        <f t="array" ref="BF27">IFERROR(BE27*(1-INDEX($D27:$D$71,BF$1)),0)</f>
        <v>0</v>
      </c>
      <c r="BG27" s="6" cm="1">
        <f t="array" ref="BG27">IFERROR(BF27*(1-INDEX($D27:$D$71,BG$1)),0)</f>
        <v>0</v>
      </c>
      <c r="BH27" s="6" cm="1">
        <f t="array" ref="BH27">IFERROR(BG27*(1-INDEX($D27:$D$71,BH$1)),0)</f>
        <v>0</v>
      </c>
      <c r="BI27" s="6" cm="1">
        <f t="array" ref="BI27">IFERROR(BH27*(1-INDEX($D27:$D$71,BI$1)),0)</f>
        <v>0</v>
      </c>
      <c r="BJ27" s="6" cm="1">
        <f t="array" ref="BJ27">IFERROR(BI27*(1-INDEX($D27:$D$71,BJ$1)),0)</f>
        <v>0</v>
      </c>
      <c r="BK27" s="6" cm="1">
        <f t="array" ref="BK27">IFERROR(BJ27*(1-INDEX($D27:$D$71,BK$1)),0)</f>
        <v>0</v>
      </c>
      <c r="BL27" s="6" cm="1">
        <f t="array" ref="BL27">IFERROR(BK27*(1-INDEX($D27:$D$71,BL$1)),0)</f>
        <v>0</v>
      </c>
      <c r="BM27" s="6" cm="1">
        <f t="array" ref="BM27">IFERROR(BL27*(1-INDEX($D27:$D$71,BM$1)),0)</f>
        <v>0</v>
      </c>
      <c r="BN27" s="6" cm="1">
        <f t="array" ref="BN27">IFERROR(BM27*(1-INDEX($D27:$D$71,BN$1)),0)</f>
        <v>0</v>
      </c>
      <c r="BO27" s="6" cm="1">
        <f t="array" ref="BO27">IFERROR(BN27*(1-INDEX($D27:$D$71,BO$1)),0)</f>
        <v>0</v>
      </c>
      <c r="BP27" s="6" cm="1">
        <f t="array" ref="BP27">IFERROR(BO27*(1-INDEX($D27:$D$71,BP$1)),0)</f>
        <v>0</v>
      </c>
      <c r="BQ27" s="6" cm="1">
        <f t="array" ref="BQ27">IFERROR(BP27*(1-INDEX($D27:$D$71,BQ$1)),0)</f>
        <v>0</v>
      </c>
      <c r="BR27" s="6" cm="1">
        <f t="array" ref="BR27">IFERROR(BQ27*(1-INDEX($D27:$D$71,BR$1)),0)</f>
        <v>0</v>
      </c>
      <c r="BS27" s="6" cm="1">
        <f t="array" ref="BS27">IFERROR(BR27*(1-INDEX($D27:$D$71,BS$1)),0)</f>
        <v>0</v>
      </c>
      <c r="BT27" s="6" cm="1">
        <f t="array" ref="BT27">IFERROR(BS27*(1-INDEX($D27:$D$71,BT$1)),0)</f>
        <v>0</v>
      </c>
      <c r="BU27" s="6" cm="1">
        <f t="array" ref="BU27">IFERROR(BT27*(1-INDEX($D27:$D$71,BU$1)),0)</f>
        <v>0</v>
      </c>
      <c r="BV27" s="6" cm="1">
        <f t="array" ref="BV27">IFERROR(BU27*(1-INDEX($D27:$D$71,BV$1)),0)</f>
        <v>0</v>
      </c>
      <c r="BW27" s="6" cm="1">
        <f t="array" ref="BW27">IFERROR(BV27*(1-INDEX($D27:$D$71,BW$1)),0)</f>
        <v>0</v>
      </c>
      <c r="BX27" s="6" cm="1">
        <f t="array" ref="BX27">IFERROR(BW27*(1-INDEX($D27:$D$71,BX$1)),0)</f>
        <v>0</v>
      </c>
      <c r="BY27" s="6" cm="1">
        <f t="array" ref="BY27">IFERROR(BX27*(1-INDEX($D27:$D$71,BY$1)),0)</f>
        <v>0</v>
      </c>
      <c r="BZ27" s="6" cm="1">
        <f t="array" ref="BZ27">IFERROR(BY27*(1-INDEX($D27:$D$71,BZ$1)),0)</f>
        <v>0</v>
      </c>
      <c r="CA27" s="6" cm="1">
        <f t="array" ref="CA27">IFERROR(BZ27*(1-INDEX($D27:$D$71,CA$1)),0)</f>
        <v>0</v>
      </c>
      <c r="CB27" s="6" cm="1">
        <f t="array" ref="CB27">IFERROR(CA27*(1-INDEX($D27:$D$71,CB$1)),0)</f>
        <v>0</v>
      </c>
      <c r="CC27" s="6" cm="1">
        <f t="array" ref="CC27">IFERROR(CB27*(1-INDEX($D27:$D$71,CC$1)),0)</f>
        <v>0</v>
      </c>
      <c r="CD27" s="6" cm="1">
        <f t="array" ref="CD27">IFERROR(CC27*(1-INDEX($D27:$D$71,CD$1)),0)</f>
        <v>0</v>
      </c>
      <c r="CE27" s="6" cm="1">
        <f t="array" ref="CE27">IFERROR(CD27*(1-INDEX($D27:$D$71,CE$1)),0)</f>
        <v>0</v>
      </c>
      <c r="CF27" s="6" cm="1">
        <f t="array" ref="CF27">IFERROR(CE27*(1-INDEX($D27:$D$71,CF$1)),0)</f>
        <v>0</v>
      </c>
      <c r="CG27" s="6" cm="1">
        <f t="array" ref="CG27">IFERROR(CF27*(1-INDEX($D27:$D$71,CG$1)),0)</f>
        <v>0</v>
      </c>
      <c r="CH27" s="6" cm="1">
        <f t="array" ref="CH27">IFERROR(CG27*(1-INDEX($D27:$D$71,CH$1)),0)</f>
        <v>0</v>
      </c>
      <c r="CI27" s="6" cm="1">
        <f t="array" ref="CI27">IFERROR(CH27*(1-INDEX($D27:$D$71,CI$1)),0)</f>
        <v>0</v>
      </c>
      <c r="CJ27" s="6" cm="1">
        <f t="array" ref="CJ27">IFERROR(CI27*(1-INDEX($D27:$D$71,CJ$1)),0)</f>
        <v>0</v>
      </c>
      <c r="CK27" s="6" cm="1">
        <f t="array" ref="CK27">IFERROR(CJ27*(1-INDEX($D27:$D$71,CK$1)),0)</f>
        <v>0</v>
      </c>
      <c r="CL27" s="6" cm="1">
        <f t="array" ref="CL27">IFERROR(CK27*(1-INDEX($D27:$D$71,CL$1)),0)</f>
        <v>0</v>
      </c>
      <c r="CM27" s="6" cm="1">
        <f t="array" ref="CM27">IFERROR(CL27*(1-INDEX($D27:$D$71,CM$1)),0)</f>
        <v>0</v>
      </c>
      <c r="CN27" s="6" cm="1">
        <f t="array" ref="CN27">IFERROR(CM27*(1-INDEX($D27:$D$71,CN$1)),0)</f>
        <v>0</v>
      </c>
      <c r="CO27" s="6" cm="1">
        <f t="array" ref="CO27">IFERROR(CN27*(1-INDEX($D27:$D$71,CO$1)),0)</f>
        <v>0</v>
      </c>
      <c r="CP27" s="6" cm="1">
        <f t="array" ref="CP27">IFERROR(CO27*(1-INDEX($D27:$D$71,CP$1)),0)</f>
        <v>0</v>
      </c>
      <c r="CQ27" s="6" cm="1">
        <f t="array" ref="CQ27">IFERROR(CP27*(1-INDEX($D27:$D$71,CQ$1)),0)</f>
        <v>0</v>
      </c>
      <c r="CR27" s="6" cm="1">
        <f t="array" ref="CR27">IFERROR(CQ27*(1-INDEX($D27:$D$71,CR$1)),0)</f>
        <v>0</v>
      </c>
      <c r="CS27" s="6" cm="1">
        <f t="array" ref="CS27">IFERROR(CR27*(1-INDEX($D27:$D$71,CS$1)),0)</f>
        <v>0</v>
      </c>
      <c r="CT27" s="6" cm="1">
        <f t="array" ref="CT27">IFERROR(CS27*(1-INDEX($D27:$D$71,CT$1)),0)</f>
        <v>0</v>
      </c>
      <c r="CU27" s="6" cm="1">
        <f t="array" ref="CU27">IFERROR(CT27*(1-INDEX($D27:$D$71,CU$1)),0)</f>
        <v>0</v>
      </c>
      <c r="CV27" s="6" cm="1">
        <f t="array" ref="CV27">IFERROR(CU27*(1-INDEX($D27:$D$71,CV$1)),0)</f>
        <v>0</v>
      </c>
      <c r="CW27" s="6" cm="1">
        <f t="array" ref="CW27">IFERROR(CV27*(1-INDEX($D27:$D$71,CW$1)),0)</f>
        <v>0</v>
      </c>
      <c r="CX27" s="6" cm="1">
        <f t="array" ref="CX27">IFERROR(CW27*(1-INDEX($D27:$D$71,CX$1)),0)</f>
        <v>0</v>
      </c>
      <c r="CY27" s="6" cm="1">
        <f t="array" ref="CY27">IFERROR(CX27*(1-INDEX($D27:$D$71,CY$1)),0)</f>
        <v>0</v>
      </c>
      <c r="CZ27" s="6" cm="1">
        <f t="array" ref="CZ27">IFERROR(CY27*(1-INDEX($D27:$D$71,CZ$1)),0)</f>
        <v>0</v>
      </c>
      <c r="DA27" s="6" cm="1">
        <f t="array" ref="DA27">IFERROR(CZ27*(1-INDEX($D27:$D$71,DA$1)),0)</f>
        <v>0</v>
      </c>
      <c r="DB27" s="6" cm="1">
        <f t="array" ref="DB27">IFERROR(DA27*(1-INDEX($D27:$D$71,DB$1)),0)</f>
        <v>0</v>
      </c>
      <c r="DC27" s="6" cm="1">
        <f t="array" ref="DC27">IFERROR(DB27*(1-INDEX($D27:$D$71,DC$1)),0)</f>
        <v>0</v>
      </c>
      <c r="DD27" s="6" cm="1">
        <f t="array" ref="DD27">IFERROR(DC27*(1-INDEX($D27:$D$71,DD$1)),0)</f>
        <v>0</v>
      </c>
      <c r="DE27" s="6" cm="1">
        <f t="array" ref="DE27">IFERROR(DD27*(1-INDEX($D27:$D$71,DE$1)),0)</f>
        <v>0</v>
      </c>
      <c r="DF27" s="6" cm="1">
        <f t="array" ref="DF27">IFERROR(DE27*(1-INDEX($D27:$D$71,DF$1)),0)</f>
        <v>0</v>
      </c>
      <c r="DG27" s="6" cm="1">
        <f t="array" ref="DG27">IFERROR(DF27*(1-INDEX($D27:$D$71,DG$1)),0)</f>
        <v>0</v>
      </c>
      <c r="DH27" s="6" cm="1">
        <f t="array" ref="DH27">IFERROR(DG27*(1-INDEX($D27:$D$71,DH$1)),0)</f>
        <v>0</v>
      </c>
      <c r="DI27" s="6" cm="1">
        <f t="array" ref="DI27">IFERROR(DH27*(1-INDEX($D27:$D$71,DI$1)),0)</f>
        <v>0</v>
      </c>
      <c r="DJ27" s="6" cm="1">
        <f t="array" ref="DJ27">IFERROR(DI27*(1-INDEX($D27:$D$71,DJ$1)),0)</f>
        <v>0</v>
      </c>
      <c r="DK27" s="6" cm="1">
        <f t="array" ref="DK27">IFERROR(DJ27*(1-INDEX($D27:$D$71,DK$1)),0)</f>
        <v>0</v>
      </c>
      <c r="DL27" s="6" cm="1">
        <f t="array" ref="DL27">IFERROR(DK27*(1-INDEX($D27:$D$71,DL$1)),0)</f>
        <v>0</v>
      </c>
      <c r="DM27" s="6" cm="1">
        <f t="array" ref="DM27">IFERROR(DL27*(1-INDEX($D27:$D$71,DM$1)),0)</f>
        <v>0</v>
      </c>
      <c r="DN27" s="6" cm="1">
        <f t="array" ref="DN27">IFERROR(DM27*(1-INDEX($D27:$D$71,DN$1)),0)</f>
        <v>0</v>
      </c>
      <c r="DO27" s="6" cm="1">
        <f t="array" ref="DO27">IFERROR(DN27*(1-INDEX($D27:$D$71,DO$1)),0)</f>
        <v>0</v>
      </c>
      <c r="DP27" s="6" cm="1">
        <f t="array" ref="DP27">IFERROR(DO27*(1-INDEX($D27:$D$71,DP$1)),0)</f>
        <v>0</v>
      </c>
      <c r="DQ27" s="6" cm="1">
        <f t="array" ref="DQ27">IFERROR(DP27*(1-INDEX($D27:$D$71,DQ$1)),0)</f>
        <v>0</v>
      </c>
      <c r="DR27" s="6" cm="1">
        <f t="array" ref="DR27">IFERROR(DQ27*(1-INDEX($D27:$D$71,DR$1)),0)</f>
        <v>0</v>
      </c>
      <c r="DS27" s="6" cm="1">
        <f t="array" ref="DS27">IFERROR(DR27*(1-INDEX($D27:$D$71,DS$1)),0)</f>
        <v>0</v>
      </c>
      <c r="DT27" s="6" cm="1">
        <f t="array" ref="DT27">IFERROR(DS27*(1-INDEX($D27:$D$71,DT$1)),0)</f>
        <v>0</v>
      </c>
      <c r="DU27" s="6" cm="1">
        <f t="array" ref="DU27">IFERROR(DT27*(1-INDEX($D27:$D$71,DU$1)),0)</f>
        <v>0</v>
      </c>
      <c r="DV27" s="6" cm="1">
        <f t="array" ref="DV27">IFERROR(DU27*(1-INDEX($D27:$D$71,DV$1)),0)</f>
        <v>0</v>
      </c>
      <c r="DW27" s="6" cm="1">
        <f t="array" ref="DW27">IFERROR(DV27*(1-INDEX($D27:$D$71,DW$1)),0)</f>
        <v>0</v>
      </c>
      <c r="DX27" s="6" cm="1">
        <f t="array" ref="DX27">IFERROR(DW27*(1-INDEX($D27:$D$71,DX$1)),0)</f>
        <v>0</v>
      </c>
      <c r="DZ27" s="24" t="s">
        <v>82</v>
      </c>
      <c r="EA27" s="24">
        <v>0.10811999999999999</v>
      </c>
      <c r="EB27" s="24">
        <v>0.11309</v>
      </c>
      <c r="EC27" s="24">
        <v>0.10764</v>
      </c>
      <c r="ED27" s="24">
        <v>0.11521000000000001</v>
      </c>
      <c r="EE27" s="24">
        <v>0.10871</v>
      </c>
      <c r="EF27" s="6">
        <f t="shared" si="3"/>
        <v>0.11051999999999999</v>
      </c>
      <c r="EG27" s="23">
        <f t="shared" si="4"/>
        <v>7.032701597919E-2</v>
      </c>
      <c r="EH27" s="23">
        <f t="shared" si="5"/>
        <v>-5.6418713653328734E-2</v>
      </c>
    </row>
    <row r="28" spans="2:138" ht="18" x14ac:dyDescent="0.35">
      <c r="B28" s="20"/>
      <c r="C28" s="6">
        <v>90</v>
      </c>
      <c r="D28" s="6">
        <f t="shared" si="0"/>
        <v>0.12405999999999999</v>
      </c>
      <c r="E28" s="6">
        <f t="shared" si="7"/>
        <v>0.12478797010654959</v>
      </c>
      <c r="F28" s="6" cm="1">
        <f t="array" ref="F28">SUMPRODUCT($A$6^($K$1:$DT$1+1),K28:DT28,TRANSPOSE(D28:D141))</f>
        <v>0.85645113453715727</v>
      </c>
      <c r="G28" s="6" cm="1">
        <f t="array" ref="G28">SUMPRODUCT($A$6^($K$1:$DT$1),K28:DT28)</f>
        <v>4.9285110475575928</v>
      </c>
      <c r="H28" s="6">
        <f t="shared" si="1"/>
        <v>4.4656054569974168</v>
      </c>
      <c r="I28" s="6">
        <f t="shared" si="2"/>
        <v>4.4574048042440646</v>
      </c>
      <c r="K28" s="6">
        <v>1</v>
      </c>
      <c r="L28" s="6" cm="1">
        <f t="array" ref="L28">IFERROR(K28*(1-INDEX($D28:$D$71,L$1)),0)</f>
        <v>0.87594000000000005</v>
      </c>
      <c r="M28" s="6" cm="1">
        <f t="array" ref="M28">IFERROR(L28*(1-INDEX($D28:$D$71,M$1)),0)</f>
        <v>0.7541639014</v>
      </c>
      <c r="N28" s="6" cm="1">
        <f t="array" ref="N28">IFERROR(M28*(1-INDEX($D28:$D$71,N$1)),0)</f>
        <v>0.63718553865384597</v>
      </c>
      <c r="O28" s="6" cm="1">
        <f t="array" ref="O28">IFERROR(N28*(1-INDEX($D28:$D$71,O$1)),0)</f>
        <v>0.52740271824737939</v>
      </c>
      <c r="P28" s="6" cm="1">
        <f t="array" ref="P28">IFERROR(O28*(1-INDEX($D28:$D$71,P$1)),0)</f>
        <v>0.42691140431252372</v>
      </c>
      <c r="Q28" s="6" cm="1">
        <f t="array" ref="Q28">IFERROR(P28*(1-INDEX($D28:$D$71,Q$1)),0)</f>
        <v>0.33639480229415369</v>
      </c>
      <c r="R28" s="6" cm="1">
        <f t="array" ref="R28">IFERROR(Q28*(1-INDEX($D28:$D$71,R$1)),0)</f>
        <v>0.25827383735738235</v>
      </c>
      <c r="S28" s="6" cm="1">
        <f t="array" ref="S28">IFERROR(R28*(1-INDEX($D28:$D$71,S$1)),0)</f>
        <v>0.19285823983150457</v>
      </c>
      <c r="T28" s="6" cm="1">
        <f t="array" ref="T28">IFERROR(S28*(1-INDEX($D28:$D$71,T$1)),0)</f>
        <v>0.13981643813064584</v>
      </c>
      <c r="U28" s="6" cm="1">
        <f t="array" ref="U28">IFERROR(T28*(1-INDEX($D28:$D$71,U$1)),0)</f>
        <v>9.8249011074404813E-2</v>
      </c>
      <c r="V28" s="6" cm="1">
        <f t="array" ref="V28">IFERROR(U28*(1-INDEX($D28:$D$71,V$1)),0)</f>
        <v>6.6819152431702708E-2</v>
      </c>
      <c r="W28" s="6" cm="1">
        <f t="array" ref="W28">IFERROR(V28*(1-INDEX($D28:$D$71,W$1)),0)</f>
        <v>4.392579715606084E-2</v>
      </c>
      <c r="X28" s="6" cm="1">
        <f t="array" ref="X28">IFERROR(W28*(1-INDEX($D28:$D$71,X$1)),0)</f>
        <v>2.7882046164133471E-2</v>
      </c>
      <c r="Y28" s="6" cm="1">
        <f t="array" ref="Y28">IFERROR(X28*(1-INDEX($D28:$D$71,Y$1)),0)</f>
        <v>1.707542977168474E-2</v>
      </c>
      <c r="Z28" s="6" cm="1">
        <f t="array" ref="Z28">IFERROR(Y28*(1-INDEX($D28:$D$71,Z$1)),0)</f>
        <v>1.0084293478363097E-2</v>
      </c>
      <c r="AA28" s="6" cm="1">
        <f t="array" ref="AA28">IFERROR(Z28*(1-INDEX($D28:$D$71,AA$1)),0)</f>
        <v>5.7419967065799483E-3</v>
      </c>
      <c r="AB28" s="6" cm="1">
        <f t="array" ref="AB28">IFERROR(AA28*(1-INDEX($D28:$D$71,AB$1)),0)</f>
        <v>3.1526624317367428E-3</v>
      </c>
      <c r="AC28" s="6" cm="1">
        <f t="array" ref="AC28">IFERROR(AB28*(1-INDEX($D28:$D$71,AC$1)),0)</f>
        <v>1.6698391835936832E-3</v>
      </c>
      <c r="AD28" s="6" cm="1">
        <f t="array" ref="AD28">IFERROR(AC28*(1-INDEX($D28:$D$71,AD$1)),0)</f>
        <v>8.5383330361634617E-4</v>
      </c>
      <c r="AE28" s="6" cm="1">
        <f t="array" ref="AE28">IFERROR(AD28*(1-INDEX($D28:$D$71,AE$1)),0)</f>
        <v>4.2189611198290895E-4</v>
      </c>
      <c r="AF28" s="6" cm="1">
        <f t="array" ref="AF28">IFERROR(AE28*(1-INDEX($D28:$D$71,AF$1)),0)</f>
        <v>0</v>
      </c>
      <c r="AG28" s="6" cm="1">
        <f t="array" ref="AG28">IFERROR(AF28*(1-INDEX($D28:$D$71,AG$1)),0)</f>
        <v>0</v>
      </c>
      <c r="AH28" s="6" cm="1">
        <f t="array" ref="AH28">IFERROR(AG28*(1-INDEX($D28:$D$71,AH$1)),0)</f>
        <v>0</v>
      </c>
      <c r="AI28" s="6" cm="1">
        <f t="array" ref="AI28">IFERROR(AH28*(1-INDEX($D28:$D$71,AI$1)),0)</f>
        <v>0</v>
      </c>
      <c r="AJ28" s="6" cm="1">
        <f t="array" ref="AJ28">IFERROR(AI28*(1-INDEX($D28:$D$71,AJ$1)),0)</f>
        <v>0</v>
      </c>
      <c r="AK28" s="6" cm="1">
        <f t="array" ref="AK28">IFERROR(AJ28*(1-INDEX($D28:$D$71,AK$1)),0)</f>
        <v>0</v>
      </c>
      <c r="AL28" s="6" cm="1">
        <f t="array" ref="AL28">IFERROR(AK28*(1-INDEX($D28:$D$71,AL$1)),0)</f>
        <v>0</v>
      </c>
      <c r="AM28" s="6" cm="1">
        <f t="array" ref="AM28">IFERROR(AL28*(1-INDEX($D28:$D$71,AM$1)),0)</f>
        <v>0</v>
      </c>
      <c r="AN28" s="6" cm="1">
        <f t="array" ref="AN28">IFERROR(AM28*(1-INDEX($D28:$D$71,AN$1)),0)</f>
        <v>0</v>
      </c>
      <c r="AO28" s="6" cm="1">
        <f t="array" ref="AO28">IFERROR(AN28*(1-INDEX($D28:$D$71,AO$1)),0)</f>
        <v>0</v>
      </c>
      <c r="AP28" s="6" cm="1">
        <f t="array" ref="AP28">IFERROR(AO28*(1-INDEX($D28:$D$71,AP$1)),0)</f>
        <v>0</v>
      </c>
      <c r="AQ28" s="6" cm="1">
        <f t="array" ref="AQ28">IFERROR(AP28*(1-INDEX($D28:$D$71,AQ$1)),0)</f>
        <v>0</v>
      </c>
      <c r="AR28" s="6" cm="1">
        <f t="array" ref="AR28">IFERROR(AQ28*(1-INDEX($D28:$D$71,AR$1)),0)</f>
        <v>0</v>
      </c>
      <c r="AS28" s="6" cm="1">
        <f t="array" ref="AS28">IFERROR(AR28*(1-INDEX($D28:$D$71,AS$1)),0)</f>
        <v>0</v>
      </c>
      <c r="AT28" s="6" cm="1">
        <f t="array" ref="AT28">IFERROR(AS28*(1-INDEX($D28:$D$71,AT$1)),0)</f>
        <v>0</v>
      </c>
      <c r="AU28" s="6" cm="1">
        <f t="array" ref="AU28">IFERROR(AT28*(1-INDEX($D28:$D$71,AU$1)),0)</f>
        <v>0</v>
      </c>
      <c r="AV28" s="6" cm="1">
        <f t="array" ref="AV28">IFERROR(AU28*(1-INDEX($D28:$D$71,AV$1)),0)</f>
        <v>0</v>
      </c>
      <c r="AW28" s="6" cm="1">
        <f t="array" ref="AW28">IFERROR(AV28*(1-INDEX($D28:$D$71,AW$1)),0)</f>
        <v>0</v>
      </c>
      <c r="AX28" s="6" cm="1">
        <f t="array" ref="AX28">IFERROR(AW28*(1-INDEX($D28:$D$71,AX$1)),0)</f>
        <v>0</v>
      </c>
      <c r="AY28" s="6" cm="1">
        <f t="array" ref="AY28">IFERROR(AX28*(1-INDEX($D28:$D$71,AY$1)),0)</f>
        <v>0</v>
      </c>
      <c r="AZ28" s="6" cm="1">
        <f t="array" ref="AZ28">IFERROR(AY28*(1-INDEX($D28:$D$71,AZ$1)),0)</f>
        <v>0</v>
      </c>
      <c r="BA28" s="6" cm="1">
        <f t="array" ref="BA28">IFERROR(AZ28*(1-INDEX($D28:$D$71,BA$1)),0)</f>
        <v>0</v>
      </c>
      <c r="BB28" s="6" cm="1">
        <f t="array" ref="BB28">IFERROR(BA28*(1-INDEX($D28:$D$71,BB$1)),0)</f>
        <v>0</v>
      </c>
      <c r="BC28" s="6" cm="1">
        <f t="array" ref="BC28">IFERROR(BB28*(1-INDEX($D28:$D$71,BC$1)),0)</f>
        <v>0</v>
      </c>
      <c r="BD28" s="6" cm="1">
        <f t="array" ref="BD28">IFERROR(BC28*(1-INDEX($D28:$D$71,BD$1)),0)</f>
        <v>0</v>
      </c>
      <c r="BE28" s="6" cm="1">
        <f t="array" ref="BE28">IFERROR(BD28*(1-INDEX($D28:$D$71,BE$1)),0)</f>
        <v>0</v>
      </c>
      <c r="BF28" s="6" cm="1">
        <f t="array" ref="BF28">IFERROR(BE28*(1-INDEX($D28:$D$71,BF$1)),0)</f>
        <v>0</v>
      </c>
      <c r="BG28" s="6" cm="1">
        <f t="array" ref="BG28">IFERROR(BF28*(1-INDEX($D28:$D$71,BG$1)),0)</f>
        <v>0</v>
      </c>
      <c r="BH28" s="6" cm="1">
        <f t="array" ref="BH28">IFERROR(BG28*(1-INDEX($D28:$D$71,BH$1)),0)</f>
        <v>0</v>
      </c>
      <c r="BI28" s="6" cm="1">
        <f t="array" ref="BI28">IFERROR(BH28*(1-INDEX($D28:$D$71,BI$1)),0)</f>
        <v>0</v>
      </c>
      <c r="BJ28" s="6" cm="1">
        <f t="array" ref="BJ28">IFERROR(BI28*(1-INDEX($D28:$D$71,BJ$1)),0)</f>
        <v>0</v>
      </c>
      <c r="BK28" s="6" cm="1">
        <f t="array" ref="BK28">IFERROR(BJ28*(1-INDEX($D28:$D$71,BK$1)),0)</f>
        <v>0</v>
      </c>
      <c r="BL28" s="6" cm="1">
        <f t="array" ref="BL28">IFERROR(BK28*(1-INDEX($D28:$D$71,BL$1)),0)</f>
        <v>0</v>
      </c>
      <c r="BM28" s="6" cm="1">
        <f t="array" ref="BM28">IFERROR(BL28*(1-INDEX($D28:$D$71,BM$1)),0)</f>
        <v>0</v>
      </c>
      <c r="BN28" s="6" cm="1">
        <f t="array" ref="BN28">IFERROR(BM28*(1-INDEX($D28:$D$71,BN$1)),0)</f>
        <v>0</v>
      </c>
      <c r="BO28" s="6" cm="1">
        <f t="array" ref="BO28">IFERROR(BN28*(1-INDEX($D28:$D$71,BO$1)),0)</f>
        <v>0</v>
      </c>
      <c r="BP28" s="6" cm="1">
        <f t="array" ref="BP28">IFERROR(BO28*(1-INDEX($D28:$D$71,BP$1)),0)</f>
        <v>0</v>
      </c>
      <c r="BQ28" s="6" cm="1">
        <f t="array" ref="BQ28">IFERROR(BP28*(1-INDEX($D28:$D$71,BQ$1)),0)</f>
        <v>0</v>
      </c>
      <c r="BR28" s="6" cm="1">
        <f t="array" ref="BR28">IFERROR(BQ28*(1-INDEX($D28:$D$71,BR$1)),0)</f>
        <v>0</v>
      </c>
      <c r="BS28" s="6" cm="1">
        <f t="array" ref="BS28">IFERROR(BR28*(1-INDEX($D28:$D$71,BS$1)),0)</f>
        <v>0</v>
      </c>
      <c r="BT28" s="6" cm="1">
        <f t="array" ref="BT28">IFERROR(BS28*(1-INDEX($D28:$D$71,BT$1)),0)</f>
        <v>0</v>
      </c>
      <c r="BU28" s="6" cm="1">
        <f t="array" ref="BU28">IFERROR(BT28*(1-INDEX($D28:$D$71,BU$1)),0)</f>
        <v>0</v>
      </c>
      <c r="BV28" s="6" cm="1">
        <f t="array" ref="BV28">IFERROR(BU28*(1-INDEX($D28:$D$71,BV$1)),0)</f>
        <v>0</v>
      </c>
      <c r="BW28" s="6" cm="1">
        <f t="array" ref="BW28">IFERROR(BV28*(1-INDEX($D28:$D$71,BW$1)),0)</f>
        <v>0</v>
      </c>
      <c r="BX28" s="6" cm="1">
        <f t="array" ref="BX28">IFERROR(BW28*(1-INDEX($D28:$D$71,BX$1)),0)</f>
        <v>0</v>
      </c>
      <c r="BY28" s="6" cm="1">
        <f t="array" ref="BY28">IFERROR(BX28*(1-INDEX($D28:$D$71,BY$1)),0)</f>
        <v>0</v>
      </c>
      <c r="BZ28" s="6" cm="1">
        <f t="array" ref="BZ28">IFERROR(BY28*(1-INDEX($D28:$D$71,BZ$1)),0)</f>
        <v>0</v>
      </c>
      <c r="CA28" s="6" cm="1">
        <f t="array" ref="CA28">IFERROR(BZ28*(1-INDEX($D28:$D$71,CA$1)),0)</f>
        <v>0</v>
      </c>
      <c r="CB28" s="6" cm="1">
        <f t="array" ref="CB28">IFERROR(CA28*(1-INDEX($D28:$D$71,CB$1)),0)</f>
        <v>0</v>
      </c>
      <c r="CC28" s="6" cm="1">
        <f t="array" ref="CC28">IFERROR(CB28*(1-INDEX($D28:$D$71,CC$1)),0)</f>
        <v>0</v>
      </c>
      <c r="CD28" s="6" cm="1">
        <f t="array" ref="CD28">IFERROR(CC28*(1-INDEX($D28:$D$71,CD$1)),0)</f>
        <v>0</v>
      </c>
      <c r="CE28" s="6" cm="1">
        <f t="array" ref="CE28">IFERROR(CD28*(1-INDEX($D28:$D$71,CE$1)),0)</f>
        <v>0</v>
      </c>
      <c r="CF28" s="6" cm="1">
        <f t="array" ref="CF28">IFERROR(CE28*(1-INDEX($D28:$D$71,CF$1)),0)</f>
        <v>0</v>
      </c>
      <c r="CG28" s="6" cm="1">
        <f t="array" ref="CG28">IFERROR(CF28*(1-INDEX($D28:$D$71,CG$1)),0)</f>
        <v>0</v>
      </c>
      <c r="CH28" s="6" cm="1">
        <f t="array" ref="CH28">IFERROR(CG28*(1-INDEX($D28:$D$71,CH$1)),0)</f>
        <v>0</v>
      </c>
      <c r="CI28" s="6" cm="1">
        <f t="array" ref="CI28">IFERROR(CH28*(1-INDEX($D28:$D$71,CI$1)),0)</f>
        <v>0</v>
      </c>
      <c r="CJ28" s="6" cm="1">
        <f t="array" ref="CJ28">IFERROR(CI28*(1-INDEX($D28:$D$71,CJ$1)),0)</f>
        <v>0</v>
      </c>
      <c r="CK28" s="6" cm="1">
        <f t="array" ref="CK28">IFERROR(CJ28*(1-INDEX($D28:$D$71,CK$1)),0)</f>
        <v>0</v>
      </c>
      <c r="CL28" s="6" cm="1">
        <f t="array" ref="CL28">IFERROR(CK28*(1-INDEX($D28:$D$71,CL$1)),0)</f>
        <v>0</v>
      </c>
      <c r="CM28" s="6" cm="1">
        <f t="array" ref="CM28">IFERROR(CL28*(1-INDEX($D28:$D$71,CM$1)),0)</f>
        <v>0</v>
      </c>
      <c r="CN28" s="6" cm="1">
        <f t="array" ref="CN28">IFERROR(CM28*(1-INDEX($D28:$D$71,CN$1)),0)</f>
        <v>0</v>
      </c>
      <c r="CO28" s="6" cm="1">
        <f t="array" ref="CO28">IFERROR(CN28*(1-INDEX($D28:$D$71,CO$1)),0)</f>
        <v>0</v>
      </c>
      <c r="CP28" s="6" cm="1">
        <f t="array" ref="CP28">IFERROR(CO28*(1-INDEX($D28:$D$71,CP$1)),0)</f>
        <v>0</v>
      </c>
      <c r="CQ28" s="6" cm="1">
        <f t="array" ref="CQ28">IFERROR(CP28*(1-INDEX($D28:$D$71,CQ$1)),0)</f>
        <v>0</v>
      </c>
      <c r="CR28" s="6" cm="1">
        <f t="array" ref="CR28">IFERROR(CQ28*(1-INDEX($D28:$D$71,CR$1)),0)</f>
        <v>0</v>
      </c>
      <c r="CS28" s="6" cm="1">
        <f t="array" ref="CS28">IFERROR(CR28*(1-INDEX($D28:$D$71,CS$1)),0)</f>
        <v>0</v>
      </c>
      <c r="CT28" s="6" cm="1">
        <f t="array" ref="CT28">IFERROR(CS28*(1-INDEX($D28:$D$71,CT$1)),0)</f>
        <v>0</v>
      </c>
      <c r="CU28" s="6" cm="1">
        <f t="array" ref="CU28">IFERROR(CT28*(1-INDEX($D28:$D$71,CU$1)),0)</f>
        <v>0</v>
      </c>
      <c r="CV28" s="6" cm="1">
        <f t="array" ref="CV28">IFERROR(CU28*(1-INDEX($D28:$D$71,CV$1)),0)</f>
        <v>0</v>
      </c>
      <c r="CW28" s="6" cm="1">
        <f t="array" ref="CW28">IFERROR(CV28*(1-INDEX($D28:$D$71,CW$1)),0)</f>
        <v>0</v>
      </c>
      <c r="CX28" s="6" cm="1">
        <f t="array" ref="CX28">IFERROR(CW28*(1-INDEX($D28:$D$71,CX$1)),0)</f>
        <v>0</v>
      </c>
      <c r="CY28" s="6" cm="1">
        <f t="array" ref="CY28">IFERROR(CX28*(1-INDEX($D28:$D$71,CY$1)),0)</f>
        <v>0</v>
      </c>
      <c r="CZ28" s="6" cm="1">
        <f t="array" ref="CZ28">IFERROR(CY28*(1-INDEX($D28:$D$71,CZ$1)),0)</f>
        <v>0</v>
      </c>
      <c r="DA28" s="6" cm="1">
        <f t="array" ref="DA28">IFERROR(CZ28*(1-INDEX($D28:$D$71,DA$1)),0)</f>
        <v>0</v>
      </c>
      <c r="DB28" s="6" cm="1">
        <f t="array" ref="DB28">IFERROR(DA28*(1-INDEX($D28:$D$71,DB$1)),0)</f>
        <v>0</v>
      </c>
      <c r="DC28" s="6" cm="1">
        <f t="array" ref="DC28">IFERROR(DB28*(1-INDEX($D28:$D$71,DC$1)),0)</f>
        <v>0</v>
      </c>
      <c r="DD28" s="6" cm="1">
        <f t="array" ref="DD28">IFERROR(DC28*(1-INDEX($D28:$D$71,DD$1)),0)</f>
        <v>0</v>
      </c>
      <c r="DE28" s="6" cm="1">
        <f t="array" ref="DE28">IFERROR(DD28*(1-INDEX($D28:$D$71,DE$1)),0)</f>
        <v>0</v>
      </c>
      <c r="DF28" s="6" cm="1">
        <f t="array" ref="DF28">IFERROR(DE28*(1-INDEX($D28:$D$71,DF$1)),0)</f>
        <v>0</v>
      </c>
      <c r="DG28" s="6" cm="1">
        <f t="array" ref="DG28">IFERROR(DF28*(1-INDEX($D28:$D$71,DG$1)),0)</f>
        <v>0</v>
      </c>
      <c r="DH28" s="6" cm="1">
        <f t="array" ref="DH28">IFERROR(DG28*(1-INDEX($D28:$D$71,DH$1)),0)</f>
        <v>0</v>
      </c>
      <c r="DI28" s="6" cm="1">
        <f t="array" ref="DI28">IFERROR(DH28*(1-INDEX($D28:$D$71,DI$1)),0)</f>
        <v>0</v>
      </c>
      <c r="DJ28" s="6" cm="1">
        <f t="array" ref="DJ28">IFERROR(DI28*(1-INDEX($D28:$D$71,DJ$1)),0)</f>
        <v>0</v>
      </c>
      <c r="DK28" s="6" cm="1">
        <f t="array" ref="DK28">IFERROR(DJ28*(1-INDEX($D28:$D$71,DK$1)),0)</f>
        <v>0</v>
      </c>
      <c r="DL28" s="6" cm="1">
        <f t="array" ref="DL28">IFERROR(DK28*(1-INDEX($D28:$D$71,DL$1)),0)</f>
        <v>0</v>
      </c>
      <c r="DM28" s="6" cm="1">
        <f t="array" ref="DM28">IFERROR(DL28*(1-INDEX($D28:$D$71,DM$1)),0)</f>
        <v>0</v>
      </c>
      <c r="DN28" s="6" cm="1">
        <f t="array" ref="DN28">IFERROR(DM28*(1-INDEX($D28:$D$71,DN$1)),0)</f>
        <v>0</v>
      </c>
      <c r="DO28" s="6" cm="1">
        <f t="array" ref="DO28">IFERROR(DN28*(1-INDEX($D28:$D$71,DO$1)),0)</f>
        <v>0</v>
      </c>
      <c r="DP28" s="6" cm="1">
        <f t="array" ref="DP28">IFERROR(DO28*(1-INDEX($D28:$D$71,DP$1)),0)</f>
        <v>0</v>
      </c>
      <c r="DQ28" s="6" cm="1">
        <f t="array" ref="DQ28">IFERROR(DP28*(1-INDEX($D28:$D$71,DQ$1)),0)</f>
        <v>0</v>
      </c>
      <c r="DR28" s="6" cm="1">
        <f t="array" ref="DR28">IFERROR(DQ28*(1-INDEX($D28:$D$71,DR$1)),0)</f>
        <v>0</v>
      </c>
      <c r="DS28" s="6" cm="1">
        <f t="array" ref="DS28">IFERROR(DR28*(1-INDEX($D28:$D$71,DS$1)),0)</f>
        <v>0</v>
      </c>
      <c r="DT28" s="6" cm="1">
        <f t="array" ref="DT28">IFERROR(DS28*(1-INDEX($D28:$D$71,DT$1)),0)</f>
        <v>0</v>
      </c>
      <c r="DU28" s="6" cm="1">
        <f t="array" ref="DU28">IFERROR(DT28*(1-INDEX($D28:$D$71,DU$1)),0)</f>
        <v>0</v>
      </c>
      <c r="DV28" s="6" cm="1">
        <f t="array" ref="DV28">IFERROR(DU28*(1-INDEX($D28:$D$71,DV$1)),0)</f>
        <v>0</v>
      </c>
      <c r="DW28" s="6" cm="1">
        <f t="array" ref="DW28">IFERROR(DV28*(1-INDEX($D28:$D$71,DW$1)),0)</f>
        <v>0</v>
      </c>
      <c r="DX28" s="6" cm="1">
        <f t="array" ref="DX28">IFERROR(DW28*(1-INDEX($D28:$D$71,DX$1)),0)</f>
        <v>0</v>
      </c>
      <c r="DZ28" s="24" t="s">
        <v>83</v>
      </c>
      <c r="EA28" s="24">
        <v>0.12123</v>
      </c>
      <c r="EB28" s="24">
        <v>0.12720000000000001</v>
      </c>
      <c r="EC28" s="24">
        <v>0.12055</v>
      </c>
      <c r="ED28" s="24">
        <v>0.12948999999999999</v>
      </c>
      <c r="EE28" s="24">
        <v>0.12214</v>
      </c>
      <c r="EF28" s="6">
        <f t="shared" si="3"/>
        <v>0.12405999999999999</v>
      </c>
      <c r="EG28" s="23">
        <f t="shared" si="4"/>
        <v>7.4160099543757685E-2</v>
      </c>
      <c r="EH28" s="23">
        <f t="shared" si="5"/>
        <v>-5.6761139856359555E-2</v>
      </c>
    </row>
    <row r="29" spans="2:138" ht="18" x14ac:dyDescent="0.35">
      <c r="B29" s="20"/>
      <c r="C29" s="6">
        <v>91</v>
      </c>
      <c r="D29" s="6">
        <f t="shared" si="0"/>
        <v>0.13902333333333336</v>
      </c>
      <c r="E29" s="6">
        <f t="shared" si="7"/>
        <v>0.14107277936741072</v>
      </c>
      <c r="F29" s="6" cm="1">
        <f t="array" ref="F29">SUMPRODUCT($A$6^($K$1:$DT$1+1),K29:DT29,TRANSPOSE(D29:D142))</f>
        <v>0.86545273486000429</v>
      </c>
      <c r="G29" s="6" cm="1">
        <f t="array" ref="G29">SUMPRODUCT($A$6^($K$1:$DT$1),K29:DT29)</f>
        <v>4.6194561031398518</v>
      </c>
      <c r="H29" s="6">
        <f t="shared" si="1"/>
        <v>4.1565281658397</v>
      </c>
      <c r="I29" s="6">
        <f t="shared" si="2"/>
        <v>4.1470022164673521</v>
      </c>
      <c r="K29" s="6">
        <v>1</v>
      </c>
      <c r="L29" s="6" cm="1">
        <f t="array" ref="L29">IFERROR(K29*(1-INDEX($D29:$D$71,L$1)),0)</f>
        <v>0.86097666666666661</v>
      </c>
      <c r="M29" s="6" cm="1">
        <f t="array" ref="M29">IFERROR(L29*(1-INDEX($D29:$D$71,M$1)),0)</f>
        <v>0.72743057589999993</v>
      </c>
      <c r="N29" s="6" cm="1">
        <f t="array" ref="N29">IFERROR(M29*(1-INDEX($D29:$D$71,N$1)),0)</f>
        <v>0.60209913720960262</v>
      </c>
      <c r="O29" s="6" cm="1">
        <f t="array" ref="O29">IFERROR(N29*(1-INDEX($D29:$D$71,O$1)),0)</f>
        <v>0.48737516760568489</v>
      </c>
      <c r="P29" s="6" cm="1">
        <f t="array" ref="P29">IFERROR(O29*(1-INDEX($D29:$D$71,P$1)),0)</f>
        <v>0.3840386354021435</v>
      </c>
      <c r="Q29" s="6" cm="1">
        <f t="array" ref="Q29">IFERROR(P29*(1-INDEX($D29:$D$71,Q$1)),0)</f>
        <v>0.29485334310270372</v>
      </c>
      <c r="R29" s="6" cm="1">
        <f t="array" ref="R29">IFERROR(Q29*(1-INDEX($D29:$D$71,R$1)),0)</f>
        <v>0.22017288836165094</v>
      </c>
      <c r="S29" s="6" cm="1">
        <f t="array" ref="S29">IFERROR(R29*(1-INDEX($D29:$D$71,S$1)),0)</f>
        <v>0.15961873887554606</v>
      </c>
      <c r="T29" s="6" cm="1">
        <f t="array" ref="T29">IFERROR(S29*(1-INDEX($D29:$D$71,T$1)),0)</f>
        <v>0.1121640878078462</v>
      </c>
      <c r="U29" s="6" cm="1">
        <f t="array" ref="U29">IFERROR(T29*(1-INDEX($D29:$D$71,U$1)),0)</f>
        <v>7.6282796118116197E-2</v>
      </c>
      <c r="V29" s="6" cm="1">
        <f t="array" ref="V29">IFERROR(U29*(1-INDEX($D29:$D$71,V$1)),0)</f>
        <v>5.0147038788114294E-2</v>
      </c>
      <c r="W29" s="6" cm="1">
        <f t="array" ref="W29">IFERROR(V29*(1-INDEX($D29:$D$71,W$1)),0)</f>
        <v>3.1831000027551508E-2</v>
      </c>
      <c r="X29" s="6" cm="1">
        <f t="array" ref="X29">IFERROR(W29*(1-INDEX($D29:$D$71,X$1)),0)</f>
        <v>1.9493834933539667E-2</v>
      </c>
      <c r="Y29" s="6" cm="1">
        <f t="array" ref="Y29">IFERROR(X29*(1-INDEX($D29:$D$71,Y$1)),0)</f>
        <v>1.1512539076150302E-2</v>
      </c>
      <c r="Z29" s="6" cm="1">
        <f t="array" ref="Z29">IFERROR(Y29*(1-INDEX($D29:$D$71,Z$1)),0)</f>
        <v>6.555239749959983E-3</v>
      </c>
      <c r="AA29" s="6" cm="1">
        <f t="array" ref="AA29">IFERROR(Z29*(1-INDEX($D29:$D$71,AA$1)),0)</f>
        <v>3.5991762355146958E-3</v>
      </c>
      <c r="AB29" s="6" cm="1">
        <f t="array" ref="AB29">IFERROR(AA29*(1-INDEX($D29:$D$71,AB$1)),0)</f>
        <v>1.9063396849027139E-3</v>
      </c>
      <c r="AC29" s="6" cm="1">
        <f t="array" ref="AC29">IFERROR(AB29*(1-INDEX($D29:$D$71,AC$1)),0)</f>
        <v>9.7476231661568842E-4</v>
      </c>
      <c r="AD29" s="6" cm="1">
        <f t="array" ref="AD29">IFERROR(AC29*(1-INDEX($D29:$D$71,AD$1)),0)</f>
        <v>4.8164955588614398E-4</v>
      </c>
      <c r="AE29" s="6" cm="1">
        <f t="array" ref="AE29">IFERROR(AD29*(1-INDEX($D29:$D$71,AE$1)),0)</f>
        <v>0</v>
      </c>
      <c r="AF29" s="6" cm="1">
        <f t="array" ref="AF29">IFERROR(AE29*(1-INDEX($D29:$D$71,AF$1)),0)</f>
        <v>0</v>
      </c>
      <c r="AG29" s="6" cm="1">
        <f t="array" ref="AG29">IFERROR(AF29*(1-INDEX($D29:$D$71,AG$1)),0)</f>
        <v>0</v>
      </c>
      <c r="AH29" s="6" cm="1">
        <f t="array" ref="AH29">IFERROR(AG29*(1-INDEX($D29:$D$71,AH$1)),0)</f>
        <v>0</v>
      </c>
      <c r="AI29" s="6" cm="1">
        <f t="array" ref="AI29">IFERROR(AH29*(1-INDEX($D29:$D$71,AI$1)),0)</f>
        <v>0</v>
      </c>
      <c r="AJ29" s="6" cm="1">
        <f t="array" ref="AJ29">IFERROR(AI29*(1-INDEX($D29:$D$71,AJ$1)),0)</f>
        <v>0</v>
      </c>
      <c r="AK29" s="6" cm="1">
        <f t="array" ref="AK29">IFERROR(AJ29*(1-INDEX($D29:$D$71,AK$1)),0)</f>
        <v>0</v>
      </c>
      <c r="AL29" s="6" cm="1">
        <f t="array" ref="AL29">IFERROR(AK29*(1-INDEX($D29:$D$71,AL$1)),0)</f>
        <v>0</v>
      </c>
      <c r="AM29" s="6" cm="1">
        <f t="array" ref="AM29">IFERROR(AL29*(1-INDEX($D29:$D$71,AM$1)),0)</f>
        <v>0</v>
      </c>
      <c r="AN29" s="6" cm="1">
        <f t="array" ref="AN29">IFERROR(AM29*(1-INDEX($D29:$D$71,AN$1)),0)</f>
        <v>0</v>
      </c>
      <c r="AO29" s="6" cm="1">
        <f t="array" ref="AO29">IFERROR(AN29*(1-INDEX($D29:$D$71,AO$1)),0)</f>
        <v>0</v>
      </c>
      <c r="AP29" s="6" cm="1">
        <f t="array" ref="AP29">IFERROR(AO29*(1-INDEX($D29:$D$71,AP$1)),0)</f>
        <v>0</v>
      </c>
      <c r="AQ29" s="6" cm="1">
        <f t="array" ref="AQ29">IFERROR(AP29*(1-INDEX($D29:$D$71,AQ$1)),0)</f>
        <v>0</v>
      </c>
      <c r="AR29" s="6" cm="1">
        <f t="array" ref="AR29">IFERROR(AQ29*(1-INDEX($D29:$D$71,AR$1)),0)</f>
        <v>0</v>
      </c>
      <c r="AS29" s="6" cm="1">
        <f t="array" ref="AS29">IFERROR(AR29*(1-INDEX($D29:$D$71,AS$1)),0)</f>
        <v>0</v>
      </c>
      <c r="AT29" s="6" cm="1">
        <f t="array" ref="AT29">IFERROR(AS29*(1-INDEX($D29:$D$71,AT$1)),0)</f>
        <v>0</v>
      </c>
      <c r="AU29" s="6" cm="1">
        <f t="array" ref="AU29">IFERROR(AT29*(1-INDEX($D29:$D$71,AU$1)),0)</f>
        <v>0</v>
      </c>
      <c r="AV29" s="6" cm="1">
        <f t="array" ref="AV29">IFERROR(AU29*(1-INDEX($D29:$D$71,AV$1)),0)</f>
        <v>0</v>
      </c>
      <c r="AW29" s="6" cm="1">
        <f t="array" ref="AW29">IFERROR(AV29*(1-INDEX($D29:$D$71,AW$1)),0)</f>
        <v>0</v>
      </c>
      <c r="AX29" s="6" cm="1">
        <f t="array" ref="AX29">IFERROR(AW29*(1-INDEX($D29:$D$71,AX$1)),0)</f>
        <v>0</v>
      </c>
      <c r="AY29" s="6" cm="1">
        <f t="array" ref="AY29">IFERROR(AX29*(1-INDEX($D29:$D$71,AY$1)),0)</f>
        <v>0</v>
      </c>
      <c r="AZ29" s="6" cm="1">
        <f t="array" ref="AZ29">IFERROR(AY29*(1-INDEX($D29:$D$71,AZ$1)),0)</f>
        <v>0</v>
      </c>
      <c r="BA29" s="6" cm="1">
        <f t="array" ref="BA29">IFERROR(AZ29*(1-INDEX($D29:$D$71,BA$1)),0)</f>
        <v>0</v>
      </c>
      <c r="BB29" s="6" cm="1">
        <f t="array" ref="BB29">IFERROR(BA29*(1-INDEX($D29:$D$71,BB$1)),0)</f>
        <v>0</v>
      </c>
      <c r="BC29" s="6" cm="1">
        <f t="array" ref="BC29">IFERROR(BB29*(1-INDEX($D29:$D$71,BC$1)),0)</f>
        <v>0</v>
      </c>
      <c r="BD29" s="6" cm="1">
        <f t="array" ref="BD29">IFERROR(BC29*(1-INDEX($D29:$D$71,BD$1)),0)</f>
        <v>0</v>
      </c>
      <c r="BE29" s="6" cm="1">
        <f t="array" ref="BE29">IFERROR(BD29*(1-INDEX($D29:$D$71,BE$1)),0)</f>
        <v>0</v>
      </c>
      <c r="BF29" s="6" cm="1">
        <f t="array" ref="BF29">IFERROR(BE29*(1-INDEX($D29:$D$71,BF$1)),0)</f>
        <v>0</v>
      </c>
      <c r="BG29" s="6" cm="1">
        <f t="array" ref="BG29">IFERROR(BF29*(1-INDEX($D29:$D$71,BG$1)),0)</f>
        <v>0</v>
      </c>
      <c r="BH29" s="6" cm="1">
        <f t="array" ref="BH29">IFERROR(BG29*(1-INDEX($D29:$D$71,BH$1)),0)</f>
        <v>0</v>
      </c>
      <c r="BI29" s="6" cm="1">
        <f t="array" ref="BI29">IFERROR(BH29*(1-INDEX($D29:$D$71,BI$1)),0)</f>
        <v>0</v>
      </c>
      <c r="BJ29" s="6" cm="1">
        <f t="array" ref="BJ29">IFERROR(BI29*(1-INDEX($D29:$D$71,BJ$1)),0)</f>
        <v>0</v>
      </c>
      <c r="BK29" s="6" cm="1">
        <f t="array" ref="BK29">IFERROR(BJ29*(1-INDEX($D29:$D$71,BK$1)),0)</f>
        <v>0</v>
      </c>
      <c r="BL29" s="6" cm="1">
        <f t="array" ref="BL29">IFERROR(BK29*(1-INDEX($D29:$D$71,BL$1)),0)</f>
        <v>0</v>
      </c>
      <c r="BM29" s="6" cm="1">
        <f t="array" ref="BM29">IFERROR(BL29*(1-INDEX($D29:$D$71,BM$1)),0)</f>
        <v>0</v>
      </c>
      <c r="BN29" s="6" cm="1">
        <f t="array" ref="BN29">IFERROR(BM29*(1-INDEX($D29:$D$71,BN$1)),0)</f>
        <v>0</v>
      </c>
      <c r="BO29" s="6" cm="1">
        <f t="array" ref="BO29">IFERROR(BN29*(1-INDEX($D29:$D$71,BO$1)),0)</f>
        <v>0</v>
      </c>
      <c r="BP29" s="6" cm="1">
        <f t="array" ref="BP29">IFERROR(BO29*(1-INDEX($D29:$D$71,BP$1)),0)</f>
        <v>0</v>
      </c>
      <c r="BQ29" s="6" cm="1">
        <f t="array" ref="BQ29">IFERROR(BP29*(1-INDEX($D29:$D$71,BQ$1)),0)</f>
        <v>0</v>
      </c>
      <c r="BR29" s="6" cm="1">
        <f t="array" ref="BR29">IFERROR(BQ29*(1-INDEX($D29:$D$71,BR$1)),0)</f>
        <v>0</v>
      </c>
      <c r="BS29" s="6" cm="1">
        <f t="array" ref="BS29">IFERROR(BR29*(1-INDEX($D29:$D$71,BS$1)),0)</f>
        <v>0</v>
      </c>
      <c r="BT29" s="6" cm="1">
        <f t="array" ref="BT29">IFERROR(BS29*(1-INDEX($D29:$D$71,BT$1)),0)</f>
        <v>0</v>
      </c>
      <c r="BU29" s="6" cm="1">
        <f t="array" ref="BU29">IFERROR(BT29*(1-INDEX($D29:$D$71,BU$1)),0)</f>
        <v>0</v>
      </c>
      <c r="BV29" s="6" cm="1">
        <f t="array" ref="BV29">IFERROR(BU29*(1-INDEX($D29:$D$71,BV$1)),0)</f>
        <v>0</v>
      </c>
      <c r="BW29" s="6" cm="1">
        <f t="array" ref="BW29">IFERROR(BV29*(1-INDEX($D29:$D$71,BW$1)),0)</f>
        <v>0</v>
      </c>
      <c r="BX29" s="6" cm="1">
        <f t="array" ref="BX29">IFERROR(BW29*(1-INDEX($D29:$D$71,BX$1)),0)</f>
        <v>0</v>
      </c>
      <c r="BY29" s="6" cm="1">
        <f t="array" ref="BY29">IFERROR(BX29*(1-INDEX($D29:$D$71,BY$1)),0)</f>
        <v>0</v>
      </c>
      <c r="BZ29" s="6" cm="1">
        <f t="array" ref="BZ29">IFERROR(BY29*(1-INDEX($D29:$D$71,BZ$1)),0)</f>
        <v>0</v>
      </c>
      <c r="CA29" s="6" cm="1">
        <f t="array" ref="CA29">IFERROR(BZ29*(1-INDEX($D29:$D$71,CA$1)),0)</f>
        <v>0</v>
      </c>
      <c r="CB29" s="6" cm="1">
        <f t="array" ref="CB29">IFERROR(CA29*(1-INDEX($D29:$D$71,CB$1)),0)</f>
        <v>0</v>
      </c>
      <c r="CC29" s="6" cm="1">
        <f t="array" ref="CC29">IFERROR(CB29*(1-INDEX($D29:$D$71,CC$1)),0)</f>
        <v>0</v>
      </c>
      <c r="CD29" s="6" cm="1">
        <f t="array" ref="CD29">IFERROR(CC29*(1-INDEX($D29:$D$71,CD$1)),0)</f>
        <v>0</v>
      </c>
      <c r="CE29" s="6" cm="1">
        <f t="array" ref="CE29">IFERROR(CD29*(1-INDEX($D29:$D$71,CE$1)),0)</f>
        <v>0</v>
      </c>
      <c r="CF29" s="6" cm="1">
        <f t="array" ref="CF29">IFERROR(CE29*(1-INDEX($D29:$D$71,CF$1)),0)</f>
        <v>0</v>
      </c>
      <c r="CG29" s="6" cm="1">
        <f t="array" ref="CG29">IFERROR(CF29*(1-INDEX($D29:$D$71,CG$1)),0)</f>
        <v>0</v>
      </c>
      <c r="CH29" s="6" cm="1">
        <f t="array" ref="CH29">IFERROR(CG29*(1-INDEX($D29:$D$71,CH$1)),0)</f>
        <v>0</v>
      </c>
      <c r="CI29" s="6" cm="1">
        <f t="array" ref="CI29">IFERROR(CH29*(1-INDEX($D29:$D$71,CI$1)),0)</f>
        <v>0</v>
      </c>
      <c r="CJ29" s="6" cm="1">
        <f t="array" ref="CJ29">IFERROR(CI29*(1-INDEX($D29:$D$71,CJ$1)),0)</f>
        <v>0</v>
      </c>
      <c r="CK29" s="6" cm="1">
        <f t="array" ref="CK29">IFERROR(CJ29*(1-INDEX($D29:$D$71,CK$1)),0)</f>
        <v>0</v>
      </c>
      <c r="CL29" s="6" cm="1">
        <f t="array" ref="CL29">IFERROR(CK29*(1-INDEX($D29:$D$71,CL$1)),0)</f>
        <v>0</v>
      </c>
      <c r="CM29" s="6" cm="1">
        <f t="array" ref="CM29">IFERROR(CL29*(1-INDEX($D29:$D$71,CM$1)),0)</f>
        <v>0</v>
      </c>
      <c r="CN29" s="6" cm="1">
        <f t="array" ref="CN29">IFERROR(CM29*(1-INDEX($D29:$D$71,CN$1)),0)</f>
        <v>0</v>
      </c>
      <c r="CO29" s="6" cm="1">
        <f t="array" ref="CO29">IFERROR(CN29*(1-INDEX($D29:$D$71,CO$1)),0)</f>
        <v>0</v>
      </c>
      <c r="CP29" s="6" cm="1">
        <f t="array" ref="CP29">IFERROR(CO29*(1-INDEX($D29:$D$71,CP$1)),0)</f>
        <v>0</v>
      </c>
      <c r="CQ29" s="6" cm="1">
        <f t="array" ref="CQ29">IFERROR(CP29*(1-INDEX($D29:$D$71,CQ$1)),0)</f>
        <v>0</v>
      </c>
      <c r="CR29" s="6" cm="1">
        <f t="array" ref="CR29">IFERROR(CQ29*(1-INDEX($D29:$D$71,CR$1)),0)</f>
        <v>0</v>
      </c>
      <c r="CS29" s="6" cm="1">
        <f t="array" ref="CS29">IFERROR(CR29*(1-INDEX($D29:$D$71,CS$1)),0)</f>
        <v>0</v>
      </c>
      <c r="CT29" s="6" cm="1">
        <f t="array" ref="CT29">IFERROR(CS29*(1-INDEX($D29:$D$71,CT$1)),0)</f>
        <v>0</v>
      </c>
      <c r="CU29" s="6" cm="1">
        <f t="array" ref="CU29">IFERROR(CT29*(1-INDEX($D29:$D$71,CU$1)),0)</f>
        <v>0</v>
      </c>
      <c r="CV29" s="6" cm="1">
        <f t="array" ref="CV29">IFERROR(CU29*(1-INDEX($D29:$D$71,CV$1)),0)</f>
        <v>0</v>
      </c>
      <c r="CW29" s="6" cm="1">
        <f t="array" ref="CW29">IFERROR(CV29*(1-INDEX($D29:$D$71,CW$1)),0)</f>
        <v>0</v>
      </c>
      <c r="CX29" s="6" cm="1">
        <f t="array" ref="CX29">IFERROR(CW29*(1-INDEX($D29:$D$71,CX$1)),0)</f>
        <v>0</v>
      </c>
      <c r="CY29" s="6" cm="1">
        <f t="array" ref="CY29">IFERROR(CX29*(1-INDEX($D29:$D$71,CY$1)),0)</f>
        <v>0</v>
      </c>
      <c r="CZ29" s="6" cm="1">
        <f t="array" ref="CZ29">IFERROR(CY29*(1-INDEX($D29:$D$71,CZ$1)),0)</f>
        <v>0</v>
      </c>
      <c r="DA29" s="6" cm="1">
        <f t="array" ref="DA29">IFERROR(CZ29*(1-INDEX($D29:$D$71,DA$1)),0)</f>
        <v>0</v>
      </c>
      <c r="DB29" s="6" cm="1">
        <f t="array" ref="DB29">IFERROR(DA29*(1-INDEX($D29:$D$71,DB$1)),0)</f>
        <v>0</v>
      </c>
      <c r="DC29" s="6" cm="1">
        <f t="array" ref="DC29">IFERROR(DB29*(1-INDEX($D29:$D$71,DC$1)),0)</f>
        <v>0</v>
      </c>
      <c r="DD29" s="6" cm="1">
        <f t="array" ref="DD29">IFERROR(DC29*(1-INDEX($D29:$D$71,DD$1)),0)</f>
        <v>0</v>
      </c>
      <c r="DE29" s="6" cm="1">
        <f t="array" ref="DE29">IFERROR(DD29*(1-INDEX($D29:$D$71,DE$1)),0)</f>
        <v>0</v>
      </c>
      <c r="DF29" s="6" cm="1">
        <f t="array" ref="DF29">IFERROR(DE29*(1-INDEX($D29:$D$71,DF$1)),0)</f>
        <v>0</v>
      </c>
      <c r="DG29" s="6" cm="1">
        <f t="array" ref="DG29">IFERROR(DF29*(1-INDEX($D29:$D$71,DG$1)),0)</f>
        <v>0</v>
      </c>
      <c r="DH29" s="6" cm="1">
        <f t="array" ref="DH29">IFERROR(DG29*(1-INDEX($D29:$D$71,DH$1)),0)</f>
        <v>0</v>
      </c>
      <c r="DI29" s="6" cm="1">
        <f t="array" ref="DI29">IFERROR(DH29*(1-INDEX($D29:$D$71,DI$1)),0)</f>
        <v>0</v>
      </c>
      <c r="DJ29" s="6" cm="1">
        <f t="array" ref="DJ29">IFERROR(DI29*(1-INDEX($D29:$D$71,DJ$1)),0)</f>
        <v>0</v>
      </c>
      <c r="DK29" s="6" cm="1">
        <f t="array" ref="DK29">IFERROR(DJ29*(1-INDEX($D29:$D$71,DK$1)),0)</f>
        <v>0</v>
      </c>
      <c r="DL29" s="6" cm="1">
        <f t="array" ref="DL29">IFERROR(DK29*(1-INDEX($D29:$D$71,DL$1)),0)</f>
        <v>0</v>
      </c>
      <c r="DM29" s="6" cm="1">
        <f t="array" ref="DM29">IFERROR(DL29*(1-INDEX($D29:$D$71,DM$1)),0)</f>
        <v>0</v>
      </c>
      <c r="DN29" s="6" cm="1">
        <f t="array" ref="DN29">IFERROR(DM29*(1-INDEX($D29:$D$71,DN$1)),0)</f>
        <v>0</v>
      </c>
      <c r="DO29" s="6" cm="1">
        <f t="array" ref="DO29">IFERROR(DN29*(1-INDEX($D29:$D$71,DO$1)),0)</f>
        <v>0</v>
      </c>
      <c r="DP29" s="6" cm="1">
        <f t="array" ref="DP29">IFERROR(DO29*(1-INDEX($D29:$D$71,DP$1)),0)</f>
        <v>0</v>
      </c>
      <c r="DQ29" s="6" cm="1">
        <f t="array" ref="DQ29">IFERROR(DP29*(1-INDEX($D29:$D$71,DQ$1)),0)</f>
        <v>0</v>
      </c>
      <c r="DR29" s="6" cm="1">
        <f t="array" ref="DR29">IFERROR(DQ29*(1-INDEX($D29:$D$71,DR$1)),0)</f>
        <v>0</v>
      </c>
      <c r="DS29" s="6" cm="1">
        <f t="array" ref="DS29">IFERROR(DR29*(1-INDEX($D29:$D$71,DS$1)),0)</f>
        <v>0</v>
      </c>
      <c r="DT29" s="6" cm="1">
        <f t="array" ref="DT29">IFERROR(DS29*(1-INDEX($D29:$D$71,DT$1)),0)</f>
        <v>0</v>
      </c>
      <c r="DU29" s="6" cm="1">
        <f t="array" ref="DU29">IFERROR(DT29*(1-INDEX($D29:$D$71,DU$1)),0)</f>
        <v>0</v>
      </c>
      <c r="DV29" s="6" cm="1">
        <f t="array" ref="DV29">IFERROR(DU29*(1-INDEX($D29:$D$71,DV$1)),0)</f>
        <v>0</v>
      </c>
      <c r="DW29" s="6" cm="1">
        <f t="array" ref="DW29">IFERROR(DV29*(1-INDEX($D29:$D$71,DW$1)),0)</f>
        <v>0</v>
      </c>
      <c r="DX29" s="6" cm="1">
        <f t="array" ref="DX29">IFERROR(DW29*(1-INDEX($D29:$D$71,DX$1)),0)</f>
        <v>0</v>
      </c>
      <c r="DZ29" s="24" t="s">
        <v>84</v>
      </c>
      <c r="EA29" s="24">
        <v>0.13569999999999999</v>
      </c>
      <c r="EB29" s="24">
        <v>0.14280999999999999</v>
      </c>
      <c r="EC29" s="24">
        <v>0.1348</v>
      </c>
      <c r="ED29" s="24">
        <v>0.14527000000000001</v>
      </c>
      <c r="EE29" s="24">
        <v>0.13700000000000001</v>
      </c>
      <c r="EF29" s="6">
        <f t="shared" si="3"/>
        <v>0.13902333333333336</v>
      </c>
      <c r="EG29" s="23">
        <f t="shared" si="4"/>
        <v>7.7670623145400741E-2</v>
      </c>
      <c r="EH29" s="23">
        <f t="shared" si="5"/>
        <v>-5.6928478006470717E-2</v>
      </c>
    </row>
    <row r="30" spans="2:138" ht="18" x14ac:dyDescent="0.35">
      <c r="B30" s="20"/>
      <c r="C30" s="6">
        <v>92</v>
      </c>
      <c r="D30" s="6">
        <f t="shared" si="0"/>
        <v>0.15511</v>
      </c>
      <c r="E30" s="6">
        <f t="shared" si="7"/>
        <v>0.15911835640310606</v>
      </c>
      <c r="F30" s="6" cm="1">
        <f t="array" ref="F30">SUMPRODUCT($A$6^($K$1:$DT$1+1),K30:DT30,TRANSPOSE(D30:D143))</f>
        <v>0.87388312912754651</v>
      </c>
      <c r="G30" s="6" cm="1">
        <f t="array" ref="G30">SUMPRODUCT($A$6^($K$1:$DT$1),K30:DT30)</f>
        <v>4.3300125666209075</v>
      </c>
      <c r="H30" s="6">
        <f t="shared" si="1"/>
        <v>3.8670637006167632</v>
      </c>
      <c r="I30" s="6">
        <f t="shared" si="2"/>
        <v>3.8560653249043653</v>
      </c>
      <c r="K30" s="6">
        <v>1</v>
      </c>
      <c r="L30" s="6" cm="1">
        <f t="array" ref="L30">IFERROR(K30*(1-INDEX($D30:$D$71,L$1)),0)</f>
        <v>0.84489000000000003</v>
      </c>
      <c r="M30" s="6" cm="1">
        <f t="array" ref="M30">IFERROR(L30*(1-INDEX($D30:$D$71,M$1)),0)</f>
        <v>0.69932108560000006</v>
      </c>
      <c r="N30" s="6" cm="1">
        <f t="array" ref="N30">IFERROR(M30*(1-INDEX($D30:$D$71,N$1)),0)</f>
        <v>0.56607244594977602</v>
      </c>
      <c r="O30" s="6" cm="1">
        <f t="array" ref="O30">IFERROR(N30*(1-INDEX($D30:$D$71,O$1)),0)</f>
        <v>0.44604999214319818</v>
      </c>
      <c r="P30" s="6" cm="1">
        <f t="array" ref="P30">IFERROR(O30*(1-INDEX($D30:$D$71,P$1)),0)</f>
        <v>0.34246380246778324</v>
      </c>
      <c r="Q30" s="6" cm="1">
        <f t="array" ref="Q30">IFERROR(P30*(1-INDEX($D30:$D$71,Q$1)),0)</f>
        <v>0.25572457057874309</v>
      </c>
      <c r="R30" s="6" cm="1">
        <f t="array" ref="R30">IFERROR(Q30*(1-INDEX($D30:$D$71,R$1)),0)</f>
        <v>0.18539264193247135</v>
      </c>
      <c r="S30" s="6" cm="1">
        <f t="array" ref="S30">IFERROR(R30*(1-INDEX($D30:$D$71,S$1)),0)</f>
        <v>0.1302754094859476</v>
      </c>
      <c r="T30" s="6" cm="1">
        <f t="array" ref="T30">IFERROR(S30*(1-INDEX($D30:$D$71,T$1)),0)</f>
        <v>8.8600305991392944E-2</v>
      </c>
      <c r="U30" s="6" cm="1">
        <f t="array" ref="U30">IFERROR(T30*(1-INDEX($D30:$D$71,U$1)),0)</f>
        <v>5.824436448697521E-2</v>
      </c>
      <c r="V30" s="6" cm="1">
        <f t="array" ref="V30">IFERROR(U30*(1-INDEX($D30:$D$71,V$1)),0)</f>
        <v>3.6970804505989135E-2</v>
      </c>
      <c r="W30" s="6" cm="1">
        <f t="array" ref="W30">IFERROR(V30*(1-INDEX($D30:$D$71,W$1)),0)</f>
        <v>2.2641536859542843E-2</v>
      </c>
      <c r="X30" s="6" cm="1">
        <f t="array" ref="X30">IFERROR(W30*(1-INDEX($D30:$D$71,X$1)),0)</f>
        <v>1.337148789492975E-2</v>
      </c>
      <c r="Y30" s="6" cm="1">
        <f t="array" ref="Y30">IFERROR(X30*(1-INDEX($D30:$D$71,Y$1)),0)</f>
        <v>7.6137252073730016E-3</v>
      </c>
      <c r="Z30" s="6" cm="1">
        <f t="array" ref="Z30">IFERROR(Y30*(1-INDEX($D30:$D$71,Z$1)),0)</f>
        <v>4.1803412041921716E-3</v>
      </c>
      <c r="AA30" s="6" cm="1">
        <f t="array" ref="AA30">IFERROR(Z30*(1-INDEX($D30:$D$71,AA$1)),0)</f>
        <v>2.2141595222124255E-3</v>
      </c>
      <c r="AB30" s="6" cm="1">
        <f t="array" ref="AB30">IFERROR(AA30*(1-INDEX($D30:$D$71,AB$1)),0)</f>
        <v>1.1321588079611388E-3</v>
      </c>
      <c r="AC30" s="6" cm="1">
        <f t="array" ref="AC30">IFERROR(AB30*(1-INDEX($D30:$D$71,AC$1)),0)</f>
        <v>5.5942231018975795E-4</v>
      </c>
      <c r="AD30" s="6" cm="1">
        <f t="array" ref="AD30">IFERROR(AC30*(1-INDEX($D30:$D$71,AD$1)),0)</f>
        <v>0</v>
      </c>
      <c r="AE30" s="6" cm="1">
        <f t="array" ref="AE30">IFERROR(AD30*(1-INDEX($D30:$D$71,AE$1)),0)</f>
        <v>0</v>
      </c>
      <c r="AF30" s="6" cm="1">
        <f t="array" ref="AF30">IFERROR(AE30*(1-INDEX($D30:$D$71,AF$1)),0)</f>
        <v>0</v>
      </c>
      <c r="AG30" s="6" cm="1">
        <f t="array" ref="AG30">IFERROR(AF30*(1-INDEX($D30:$D$71,AG$1)),0)</f>
        <v>0</v>
      </c>
      <c r="AH30" s="6" cm="1">
        <f t="array" ref="AH30">IFERROR(AG30*(1-INDEX($D30:$D$71,AH$1)),0)</f>
        <v>0</v>
      </c>
      <c r="AI30" s="6" cm="1">
        <f t="array" ref="AI30">IFERROR(AH30*(1-INDEX($D30:$D$71,AI$1)),0)</f>
        <v>0</v>
      </c>
      <c r="AJ30" s="6" cm="1">
        <f t="array" ref="AJ30">IFERROR(AI30*(1-INDEX($D30:$D$71,AJ$1)),0)</f>
        <v>0</v>
      </c>
      <c r="AK30" s="6" cm="1">
        <f t="array" ref="AK30">IFERROR(AJ30*(1-INDEX($D30:$D$71,AK$1)),0)</f>
        <v>0</v>
      </c>
      <c r="AL30" s="6" cm="1">
        <f t="array" ref="AL30">IFERROR(AK30*(1-INDEX($D30:$D$71,AL$1)),0)</f>
        <v>0</v>
      </c>
      <c r="AM30" s="6" cm="1">
        <f t="array" ref="AM30">IFERROR(AL30*(1-INDEX($D30:$D$71,AM$1)),0)</f>
        <v>0</v>
      </c>
      <c r="AN30" s="6" cm="1">
        <f t="array" ref="AN30">IFERROR(AM30*(1-INDEX($D30:$D$71,AN$1)),0)</f>
        <v>0</v>
      </c>
      <c r="AO30" s="6" cm="1">
        <f t="array" ref="AO30">IFERROR(AN30*(1-INDEX($D30:$D$71,AO$1)),0)</f>
        <v>0</v>
      </c>
      <c r="AP30" s="6" cm="1">
        <f t="array" ref="AP30">IFERROR(AO30*(1-INDEX($D30:$D$71,AP$1)),0)</f>
        <v>0</v>
      </c>
      <c r="AQ30" s="6" cm="1">
        <f t="array" ref="AQ30">IFERROR(AP30*(1-INDEX($D30:$D$71,AQ$1)),0)</f>
        <v>0</v>
      </c>
      <c r="AR30" s="6" cm="1">
        <f t="array" ref="AR30">IFERROR(AQ30*(1-INDEX($D30:$D$71,AR$1)),0)</f>
        <v>0</v>
      </c>
      <c r="AS30" s="6" cm="1">
        <f t="array" ref="AS30">IFERROR(AR30*(1-INDEX($D30:$D$71,AS$1)),0)</f>
        <v>0</v>
      </c>
      <c r="AT30" s="6" cm="1">
        <f t="array" ref="AT30">IFERROR(AS30*(1-INDEX($D30:$D$71,AT$1)),0)</f>
        <v>0</v>
      </c>
      <c r="AU30" s="6" cm="1">
        <f t="array" ref="AU30">IFERROR(AT30*(1-INDEX($D30:$D$71,AU$1)),0)</f>
        <v>0</v>
      </c>
      <c r="AV30" s="6" cm="1">
        <f t="array" ref="AV30">IFERROR(AU30*(1-INDEX($D30:$D$71,AV$1)),0)</f>
        <v>0</v>
      </c>
      <c r="AW30" s="6" cm="1">
        <f t="array" ref="AW30">IFERROR(AV30*(1-INDEX($D30:$D$71,AW$1)),0)</f>
        <v>0</v>
      </c>
      <c r="AX30" s="6" cm="1">
        <f t="array" ref="AX30">IFERROR(AW30*(1-INDEX($D30:$D$71,AX$1)),0)</f>
        <v>0</v>
      </c>
      <c r="AY30" s="6" cm="1">
        <f t="array" ref="AY30">IFERROR(AX30*(1-INDEX($D30:$D$71,AY$1)),0)</f>
        <v>0</v>
      </c>
      <c r="AZ30" s="6" cm="1">
        <f t="array" ref="AZ30">IFERROR(AY30*(1-INDEX($D30:$D$71,AZ$1)),0)</f>
        <v>0</v>
      </c>
      <c r="BA30" s="6" cm="1">
        <f t="array" ref="BA30">IFERROR(AZ30*(1-INDEX($D30:$D$71,BA$1)),0)</f>
        <v>0</v>
      </c>
      <c r="BB30" s="6" cm="1">
        <f t="array" ref="BB30">IFERROR(BA30*(1-INDEX($D30:$D$71,BB$1)),0)</f>
        <v>0</v>
      </c>
      <c r="BC30" s="6" cm="1">
        <f t="array" ref="BC30">IFERROR(BB30*(1-INDEX($D30:$D$71,BC$1)),0)</f>
        <v>0</v>
      </c>
      <c r="BD30" s="6" cm="1">
        <f t="array" ref="BD30">IFERROR(BC30*(1-INDEX($D30:$D$71,BD$1)),0)</f>
        <v>0</v>
      </c>
      <c r="BE30" s="6" cm="1">
        <f t="array" ref="BE30">IFERROR(BD30*(1-INDEX($D30:$D$71,BE$1)),0)</f>
        <v>0</v>
      </c>
      <c r="BF30" s="6" cm="1">
        <f t="array" ref="BF30">IFERROR(BE30*(1-INDEX($D30:$D$71,BF$1)),0)</f>
        <v>0</v>
      </c>
      <c r="BG30" s="6" cm="1">
        <f t="array" ref="BG30">IFERROR(BF30*(1-INDEX($D30:$D$71,BG$1)),0)</f>
        <v>0</v>
      </c>
      <c r="BH30" s="6" cm="1">
        <f t="array" ref="BH30">IFERROR(BG30*(1-INDEX($D30:$D$71,BH$1)),0)</f>
        <v>0</v>
      </c>
      <c r="BI30" s="6" cm="1">
        <f t="array" ref="BI30">IFERROR(BH30*(1-INDEX($D30:$D$71,BI$1)),0)</f>
        <v>0</v>
      </c>
      <c r="BJ30" s="6" cm="1">
        <f t="array" ref="BJ30">IFERROR(BI30*(1-INDEX($D30:$D$71,BJ$1)),0)</f>
        <v>0</v>
      </c>
      <c r="BK30" s="6" cm="1">
        <f t="array" ref="BK30">IFERROR(BJ30*(1-INDEX($D30:$D$71,BK$1)),0)</f>
        <v>0</v>
      </c>
      <c r="BL30" s="6" cm="1">
        <f t="array" ref="BL30">IFERROR(BK30*(1-INDEX($D30:$D$71,BL$1)),0)</f>
        <v>0</v>
      </c>
      <c r="BM30" s="6" cm="1">
        <f t="array" ref="BM30">IFERROR(BL30*(1-INDEX($D30:$D$71,BM$1)),0)</f>
        <v>0</v>
      </c>
      <c r="BN30" s="6" cm="1">
        <f t="array" ref="BN30">IFERROR(BM30*(1-INDEX($D30:$D$71,BN$1)),0)</f>
        <v>0</v>
      </c>
      <c r="BO30" s="6" cm="1">
        <f t="array" ref="BO30">IFERROR(BN30*(1-INDEX($D30:$D$71,BO$1)),0)</f>
        <v>0</v>
      </c>
      <c r="BP30" s="6" cm="1">
        <f t="array" ref="BP30">IFERROR(BO30*(1-INDEX($D30:$D$71,BP$1)),0)</f>
        <v>0</v>
      </c>
      <c r="BQ30" s="6" cm="1">
        <f t="array" ref="BQ30">IFERROR(BP30*(1-INDEX($D30:$D$71,BQ$1)),0)</f>
        <v>0</v>
      </c>
      <c r="BR30" s="6" cm="1">
        <f t="array" ref="BR30">IFERROR(BQ30*(1-INDEX($D30:$D$71,BR$1)),0)</f>
        <v>0</v>
      </c>
      <c r="BS30" s="6" cm="1">
        <f t="array" ref="BS30">IFERROR(BR30*(1-INDEX($D30:$D$71,BS$1)),0)</f>
        <v>0</v>
      </c>
      <c r="BT30" s="6" cm="1">
        <f t="array" ref="BT30">IFERROR(BS30*(1-INDEX($D30:$D$71,BT$1)),0)</f>
        <v>0</v>
      </c>
      <c r="BU30" s="6" cm="1">
        <f t="array" ref="BU30">IFERROR(BT30*(1-INDEX($D30:$D$71,BU$1)),0)</f>
        <v>0</v>
      </c>
      <c r="BV30" s="6" cm="1">
        <f t="array" ref="BV30">IFERROR(BU30*(1-INDEX($D30:$D$71,BV$1)),0)</f>
        <v>0</v>
      </c>
      <c r="BW30" s="6" cm="1">
        <f t="array" ref="BW30">IFERROR(BV30*(1-INDEX($D30:$D$71,BW$1)),0)</f>
        <v>0</v>
      </c>
      <c r="BX30" s="6" cm="1">
        <f t="array" ref="BX30">IFERROR(BW30*(1-INDEX($D30:$D$71,BX$1)),0)</f>
        <v>0</v>
      </c>
      <c r="BY30" s="6" cm="1">
        <f t="array" ref="BY30">IFERROR(BX30*(1-INDEX($D30:$D$71,BY$1)),0)</f>
        <v>0</v>
      </c>
      <c r="BZ30" s="6" cm="1">
        <f t="array" ref="BZ30">IFERROR(BY30*(1-INDEX($D30:$D$71,BZ$1)),0)</f>
        <v>0</v>
      </c>
      <c r="CA30" s="6" cm="1">
        <f t="array" ref="CA30">IFERROR(BZ30*(1-INDEX($D30:$D$71,CA$1)),0)</f>
        <v>0</v>
      </c>
      <c r="CB30" s="6" cm="1">
        <f t="array" ref="CB30">IFERROR(CA30*(1-INDEX($D30:$D$71,CB$1)),0)</f>
        <v>0</v>
      </c>
      <c r="CC30" s="6" cm="1">
        <f t="array" ref="CC30">IFERROR(CB30*(1-INDEX($D30:$D$71,CC$1)),0)</f>
        <v>0</v>
      </c>
      <c r="CD30" s="6" cm="1">
        <f t="array" ref="CD30">IFERROR(CC30*(1-INDEX($D30:$D$71,CD$1)),0)</f>
        <v>0</v>
      </c>
      <c r="CE30" s="6" cm="1">
        <f t="array" ref="CE30">IFERROR(CD30*(1-INDEX($D30:$D$71,CE$1)),0)</f>
        <v>0</v>
      </c>
      <c r="CF30" s="6" cm="1">
        <f t="array" ref="CF30">IFERROR(CE30*(1-INDEX($D30:$D$71,CF$1)),0)</f>
        <v>0</v>
      </c>
      <c r="CG30" s="6" cm="1">
        <f t="array" ref="CG30">IFERROR(CF30*(1-INDEX($D30:$D$71,CG$1)),0)</f>
        <v>0</v>
      </c>
      <c r="CH30" s="6" cm="1">
        <f t="array" ref="CH30">IFERROR(CG30*(1-INDEX($D30:$D$71,CH$1)),0)</f>
        <v>0</v>
      </c>
      <c r="CI30" s="6" cm="1">
        <f t="array" ref="CI30">IFERROR(CH30*(1-INDEX($D30:$D$71,CI$1)),0)</f>
        <v>0</v>
      </c>
      <c r="CJ30" s="6" cm="1">
        <f t="array" ref="CJ30">IFERROR(CI30*(1-INDEX($D30:$D$71,CJ$1)),0)</f>
        <v>0</v>
      </c>
      <c r="CK30" s="6" cm="1">
        <f t="array" ref="CK30">IFERROR(CJ30*(1-INDEX($D30:$D$71,CK$1)),0)</f>
        <v>0</v>
      </c>
      <c r="CL30" s="6" cm="1">
        <f t="array" ref="CL30">IFERROR(CK30*(1-INDEX($D30:$D$71,CL$1)),0)</f>
        <v>0</v>
      </c>
      <c r="CM30" s="6" cm="1">
        <f t="array" ref="CM30">IFERROR(CL30*(1-INDEX($D30:$D$71,CM$1)),0)</f>
        <v>0</v>
      </c>
      <c r="CN30" s="6" cm="1">
        <f t="array" ref="CN30">IFERROR(CM30*(1-INDEX($D30:$D$71,CN$1)),0)</f>
        <v>0</v>
      </c>
      <c r="CO30" s="6" cm="1">
        <f t="array" ref="CO30">IFERROR(CN30*(1-INDEX($D30:$D$71,CO$1)),0)</f>
        <v>0</v>
      </c>
      <c r="CP30" s="6" cm="1">
        <f t="array" ref="CP30">IFERROR(CO30*(1-INDEX($D30:$D$71,CP$1)),0)</f>
        <v>0</v>
      </c>
      <c r="CQ30" s="6" cm="1">
        <f t="array" ref="CQ30">IFERROR(CP30*(1-INDEX($D30:$D$71,CQ$1)),0)</f>
        <v>0</v>
      </c>
      <c r="CR30" s="6" cm="1">
        <f t="array" ref="CR30">IFERROR(CQ30*(1-INDEX($D30:$D$71,CR$1)),0)</f>
        <v>0</v>
      </c>
      <c r="CS30" s="6" cm="1">
        <f t="array" ref="CS30">IFERROR(CR30*(1-INDEX($D30:$D$71,CS$1)),0)</f>
        <v>0</v>
      </c>
      <c r="CT30" s="6" cm="1">
        <f t="array" ref="CT30">IFERROR(CS30*(1-INDEX($D30:$D$71,CT$1)),0)</f>
        <v>0</v>
      </c>
      <c r="CU30" s="6" cm="1">
        <f t="array" ref="CU30">IFERROR(CT30*(1-INDEX($D30:$D$71,CU$1)),0)</f>
        <v>0</v>
      </c>
      <c r="CV30" s="6" cm="1">
        <f t="array" ref="CV30">IFERROR(CU30*(1-INDEX($D30:$D$71,CV$1)),0)</f>
        <v>0</v>
      </c>
      <c r="CW30" s="6" cm="1">
        <f t="array" ref="CW30">IFERROR(CV30*(1-INDEX($D30:$D$71,CW$1)),0)</f>
        <v>0</v>
      </c>
      <c r="CX30" s="6" cm="1">
        <f t="array" ref="CX30">IFERROR(CW30*(1-INDEX($D30:$D$71,CX$1)),0)</f>
        <v>0</v>
      </c>
      <c r="CY30" s="6" cm="1">
        <f t="array" ref="CY30">IFERROR(CX30*(1-INDEX($D30:$D$71,CY$1)),0)</f>
        <v>0</v>
      </c>
      <c r="CZ30" s="6" cm="1">
        <f t="array" ref="CZ30">IFERROR(CY30*(1-INDEX($D30:$D$71,CZ$1)),0)</f>
        <v>0</v>
      </c>
      <c r="DA30" s="6" cm="1">
        <f t="array" ref="DA30">IFERROR(CZ30*(1-INDEX($D30:$D$71,DA$1)),0)</f>
        <v>0</v>
      </c>
      <c r="DB30" s="6" cm="1">
        <f t="array" ref="DB30">IFERROR(DA30*(1-INDEX($D30:$D$71,DB$1)),0)</f>
        <v>0</v>
      </c>
      <c r="DC30" s="6" cm="1">
        <f t="array" ref="DC30">IFERROR(DB30*(1-INDEX($D30:$D$71,DC$1)),0)</f>
        <v>0</v>
      </c>
      <c r="DD30" s="6" cm="1">
        <f t="array" ref="DD30">IFERROR(DC30*(1-INDEX($D30:$D$71,DD$1)),0)</f>
        <v>0</v>
      </c>
      <c r="DE30" s="6" cm="1">
        <f t="array" ref="DE30">IFERROR(DD30*(1-INDEX($D30:$D$71,DE$1)),0)</f>
        <v>0</v>
      </c>
      <c r="DF30" s="6" cm="1">
        <f t="array" ref="DF30">IFERROR(DE30*(1-INDEX($D30:$D$71,DF$1)),0)</f>
        <v>0</v>
      </c>
      <c r="DG30" s="6" cm="1">
        <f t="array" ref="DG30">IFERROR(DF30*(1-INDEX($D30:$D$71,DG$1)),0)</f>
        <v>0</v>
      </c>
      <c r="DH30" s="6" cm="1">
        <f t="array" ref="DH30">IFERROR(DG30*(1-INDEX($D30:$D$71,DH$1)),0)</f>
        <v>0</v>
      </c>
      <c r="DI30" s="6" cm="1">
        <f t="array" ref="DI30">IFERROR(DH30*(1-INDEX($D30:$D$71,DI$1)),0)</f>
        <v>0</v>
      </c>
      <c r="DJ30" s="6" cm="1">
        <f t="array" ref="DJ30">IFERROR(DI30*(1-INDEX($D30:$D$71,DJ$1)),0)</f>
        <v>0</v>
      </c>
      <c r="DK30" s="6" cm="1">
        <f t="array" ref="DK30">IFERROR(DJ30*(1-INDEX($D30:$D$71,DK$1)),0)</f>
        <v>0</v>
      </c>
      <c r="DL30" s="6" cm="1">
        <f t="array" ref="DL30">IFERROR(DK30*(1-INDEX($D30:$D$71,DL$1)),0)</f>
        <v>0</v>
      </c>
      <c r="DM30" s="6" cm="1">
        <f t="array" ref="DM30">IFERROR(DL30*(1-INDEX($D30:$D$71,DM$1)),0)</f>
        <v>0</v>
      </c>
      <c r="DN30" s="6" cm="1">
        <f t="array" ref="DN30">IFERROR(DM30*(1-INDEX($D30:$D$71,DN$1)),0)</f>
        <v>0</v>
      </c>
      <c r="DO30" s="6" cm="1">
        <f t="array" ref="DO30">IFERROR(DN30*(1-INDEX($D30:$D$71,DO$1)),0)</f>
        <v>0</v>
      </c>
      <c r="DP30" s="6" cm="1">
        <f t="array" ref="DP30">IFERROR(DO30*(1-INDEX($D30:$D$71,DP$1)),0)</f>
        <v>0</v>
      </c>
      <c r="DQ30" s="6" cm="1">
        <f t="array" ref="DQ30">IFERROR(DP30*(1-INDEX($D30:$D$71,DQ$1)),0)</f>
        <v>0</v>
      </c>
      <c r="DR30" s="6" cm="1">
        <f t="array" ref="DR30">IFERROR(DQ30*(1-INDEX($D30:$D$71,DR$1)),0)</f>
        <v>0</v>
      </c>
      <c r="DS30" s="6" cm="1">
        <f t="array" ref="DS30">IFERROR(DR30*(1-INDEX($D30:$D$71,DS$1)),0)</f>
        <v>0</v>
      </c>
      <c r="DT30" s="6" cm="1">
        <f t="array" ref="DT30">IFERROR(DS30*(1-INDEX($D30:$D$71,DT$1)),0)</f>
        <v>0</v>
      </c>
      <c r="DU30" s="6" cm="1">
        <f t="array" ref="DU30">IFERROR(DT30*(1-INDEX($D30:$D$71,DU$1)),0)</f>
        <v>0</v>
      </c>
      <c r="DV30" s="6" cm="1">
        <f t="array" ref="DV30">IFERROR(DU30*(1-INDEX($D30:$D$71,DV$1)),0)</f>
        <v>0</v>
      </c>
      <c r="DW30" s="6" cm="1">
        <f t="array" ref="DW30">IFERROR(DV30*(1-INDEX($D30:$D$71,DW$1)),0)</f>
        <v>0</v>
      </c>
      <c r="DX30" s="6" cm="1">
        <f t="array" ref="DX30">IFERROR(DW30*(1-INDEX($D30:$D$71,DX$1)),0)</f>
        <v>0</v>
      </c>
      <c r="DZ30" s="24" t="s">
        <v>85</v>
      </c>
      <c r="EA30" s="24">
        <v>0.15126000000000001</v>
      </c>
      <c r="EB30" s="24">
        <v>0.15958</v>
      </c>
      <c r="EC30" s="24">
        <v>0.15012</v>
      </c>
      <c r="ED30" s="24">
        <v>0.16223000000000001</v>
      </c>
      <c r="EE30" s="24">
        <v>0.15298</v>
      </c>
      <c r="EF30" s="6">
        <f t="shared" si="3"/>
        <v>0.15511</v>
      </c>
      <c r="EG30" s="23">
        <f t="shared" si="4"/>
        <v>8.0668798294697641E-2</v>
      </c>
      <c r="EH30" s="23">
        <f t="shared" si="5"/>
        <v>-5.7017814214387008E-2</v>
      </c>
    </row>
    <row r="31" spans="2:138" ht="18" x14ac:dyDescent="0.35">
      <c r="B31" s="20"/>
      <c r="C31" s="6">
        <v>93</v>
      </c>
      <c r="D31" s="6">
        <f t="shared" si="0"/>
        <v>0.17229333333333333</v>
      </c>
      <c r="E31" s="6">
        <f t="shared" si="7"/>
        <v>0.17882264614436952</v>
      </c>
      <c r="F31" s="6" cm="1">
        <f t="array" ref="F31">SUMPRODUCT($A$6^($K$1:$DT$1+1),K31:DT31,TRANSPOSE(D31:D144))</f>
        <v>0.88175930949753545</v>
      </c>
      <c r="G31" s="6" cm="1">
        <f t="array" ref="G31">SUMPRODUCT($A$6^($K$1:$DT$1),K31:DT31)</f>
        <v>4.059597040584614</v>
      </c>
      <c r="H31" s="6">
        <f t="shared" si="1"/>
        <v>3.5966286217289416</v>
      </c>
      <c r="I31" s="6">
        <f t="shared" si="2"/>
        <v>3.5840191776684183</v>
      </c>
      <c r="K31" s="6">
        <v>1</v>
      </c>
      <c r="L31" s="6" cm="1">
        <f t="array" ref="L31">IFERROR(K31*(1-INDEX($D31:$D$71,L$1)),0)</f>
        <v>0.8277066666666667</v>
      </c>
      <c r="M31" s="6" cm="1">
        <f t="array" ref="M31">IFERROR(L31*(1-INDEX($D31:$D$71,M$1)),0)</f>
        <v>0.66999543839999998</v>
      </c>
      <c r="N31" s="6" cm="1">
        <f t="array" ref="N31">IFERROR(M31*(1-INDEX($D31:$D$71,N$1)),0)</f>
        <v>0.52793853891417597</v>
      </c>
      <c r="O31" s="6" cm="1">
        <f t="array" ref="O31">IFERROR(N31*(1-INDEX($D31:$D$71,O$1)),0)</f>
        <v>0.40533537202213688</v>
      </c>
      <c r="P31" s="6" cm="1">
        <f t="array" ref="P31">IFERROR(O31*(1-INDEX($D31:$D$71,P$1)),0)</f>
        <v>0.30267202899637008</v>
      </c>
      <c r="Q31" s="6" cm="1">
        <f t="array" ref="Q31">IFERROR(P31*(1-INDEX($D31:$D$71,Q$1)),0)</f>
        <v>0.21942814086149839</v>
      </c>
      <c r="R31" s="6" cm="1">
        <f t="array" ref="R31">IFERROR(Q31*(1-INDEX($D31:$D$71,R$1)),0)</f>
        <v>0.1541921545833749</v>
      </c>
      <c r="S31" s="6" cm="1">
        <f t="array" ref="S31">IFERROR(R31*(1-INDEX($D31:$D$71,S$1)),0)</f>
        <v>0.10486608433215326</v>
      </c>
      <c r="T31" s="6" cm="1">
        <f t="array" ref="T31">IFERROR(S31*(1-INDEX($D31:$D$71,T$1)),0)</f>
        <v>6.8937216071885368E-2</v>
      </c>
      <c r="U31" s="6" cm="1">
        <f t="array" ref="U31">IFERROR(T31*(1-INDEX($D31:$D$71,U$1)),0)</f>
        <v>4.375812769234947E-2</v>
      </c>
      <c r="V31" s="6" cm="1">
        <f t="array" ref="V31">IFERROR(U31*(1-INDEX($D31:$D$71,V$1)),0)</f>
        <v>2.6798206700923019E-2</v>
      </c>
      <c r="W31" s="6" cm="1">
        <f t="array" ref="W31">IFERROR(V31*(1-INDEX($D31:$D$71,W$1)),0)</f>
        <v>1.582630625871978E-2</v>
      </c>
      <c r="X31" s="6" cm="1">
        <f t="array" ref="X31">IFERROR(W31*(1-INDEX($D31:$D$71,X$1)),0)</f>
        <v>9.011498783715044E-3</v>
      </c>
      <c r="Y31" s="6" cm="1">
        <f t="array" ref="Y31">IFERROR(X31*(1-INDEX($D31:$D$71,Y$1)),0)</f>
        <v>4.9477934455280249E-3</v>
      </c>
      <c r="Z31" s="6" cm="1">
        <f t="array" ref="Z31">IFERROR(Y31*(1-INDEX($D31:$D$71,Z$1)),0)</f>
        <v>2.6206482763583738E-3</v>
      </c>
      <c r="AA31" s="6" cm="1">
        <f t="array" ref="AA31">IFERROR(Z31*(1-INDEX($D31:$D$71,AA$1)),0)</f>
        <v>1.3400073476560728E-3</v>
      </c>
      <c r="AB31" s="6" cm="1">
        <f t="array" ref="AB31">IFERROR(AA31*(1-INDEX($D31:$D$71,AB$1)),0)</f>
        <v>6.6212443062381866E-4</v>
      </c>
      <c r="AC31" s="6" cm="1">
        <f t="array" ref="AC31">IFERROR(AB31*(1-INDEX($D31:$D$71,AC$1)),0)</f>
        <v>0</v>
      </c>
      <c r="AD31" s="6" cm="1">
        <f t="array" ref="AD31">IFERROR(AC31*(1-INDEX($D31:$D$71,AD$1)),0)</f>
        <v>0</v>
      </c>
      <c r="AE31" s="6" cm="1">
        <f t="array" ref="AE31">IFERROR(AD31*(1-INDEX($D31:$D$71,AE$1)),0)</f>
        <v>0</v>
      </c>
      <c r="AF31" s="6" cm="1">
        <f t="array" ref="AF31">IFERROR(AE31*(1-INDEX($D31:$D$71,AF$1)),0)</f>
        <v>0</v>
      </c>
      <c r="AG31" s="6" cm="1">
        <f t="array" ref="AG31">IFERROR(AF31*(1-INDEX($D31:$D$71,AG$1)),0)</f>
        <v>0</v>
      </c>
      <c r="AH31" s="6" cm="1">
        <f t="array" ref="AH31">IFERROR(AG31*(1-INDEX($D31:$D$71,AH$1)),0)</f>
        <v>0</v>
      </c>
      <c r="AI31" s="6" cm="1">
        <f t="array" ref="AI31">IFERROR(AH31*(1-INDEX($D31:$D$71,AI$1)),0)</f>
        <v>0</v>
      </c>
      <c r="AJ31" s="6" cm="1">
        <f t="array" ref="AJ31">IFERROR(AI31*(1-INDEX($D31:$D$71,AJ$1)),0)</f>
        <v>0</v>
      </c>
      <c r="AK31" s="6" cm="1">
        <f t="array" ref="AK31">IFERROR(AJ31*(1-INDEX($D31:$D$71,AK$1)),0)</f>
        <v>0</v>
      </c>
      <c r="AL31" s="6" cm="1">
        <f t="array" ref="AL31">IFERROR(AK31*(1-INDEX($D31:$D$71,AL$1)),0)</f>
        <v>0</v>
      </c>
      <c r="AM31" s="6" cm="1">
        <f t="array" ref="AM31">IFERROR(AL31*(1-INDEX($D31:$D$71,AM$1)),0)</f>
        <v>0</v>
      </c>
      <c r="AN31" s="6" cm="1">
        <f t="array" ref="AN31">IFERROR(AM31*(1-INDEX($D31:$D$71,AN$1)),0)</f>
        <v>0</v>
      </c>
      <c r="AO31" s="6" cm="1">
        <f t="array" ref="AO31">IFERROR(AN31*(1-INDEX($D31:$D$71,AO$1)),0)</f>
        <v>0</v>
      </c>
      <c r="AP31" s="6" cm="1">
        <f t="array" ref="AP31">IFERROR(AO31*(1-INDEX($D31:$D$71,AP$1)),0)</f>
        <v>0</v>
      </c>
      <c r="AQ31" s="6" cm="1">
        <f t="array" ref="AQ31">IFERROR(AP31*(1-INDEX($D31:$D$71,AQ$1)),0)</f>
        <v>0</v>
      </c>
      <c r="AR31" s="6" cm="1">
        <f t="array" ref="AR31">IFERROR(AQ31*(1-INDEX($D31:$D$71,AR$1)),0)</f>
        <v>0</v>
      </c>
      <c r="AS31" s="6" cm="1">
        <f t="array" ref="AS31">IFERROR(AR31*(1-INDEX($D31:$D$71,AS$1)),0)</f>
        <v>0</v>
      </c>
      <c r="AT31" s="6" cm="1">
        <f t="array" ref="AT31">IFERROR(AS31*(1-INDEX($D31:$D$71,AT$1)),0)</f>
        <v>0</v>
      </c>
      <c r="AU31" s="6" cm="1">
        <f t="array" ref="AU31">IFERROR(AT31*(1-INDEX($D31:$D$71,AU$1)),0)</f>
        <v>0</v>
      </c>
      <c r="AV31" s="6" cm="1">
        <f t="array" ref="AV31">IFERROR(AU31*(1-INDEX($D31:$D$71,AV$1)),0)</f>
        <v>0</v>
      </c>
      <c r="AW31" s="6" cm="1">
        <f t="array" ref="AW31">IFERROR(AV31*(1-INDEX($D31:$D$71,AW$1)),0)</f>
        <v>0</v>
      </c>
      <c r="AX31" s="6" cm="1">
        <f t="array" ref="AX31">IFERROR(AW31*(1-INDEX($D31:$D$71,AX$1)),0)</f>
        <v>0</v>
      </c>
      <c r="AY31" s="6" cm="1">
        <f t="array" ref="AY31">IFERROR(AX31*(1-INDEX($D31:$D$71,AY$1)),0)</f>
        <v>0</v>
      </c>
      <c r="AZ31" s="6" cm="1">
        <f t="array" ref="AZ31">IFERROR(AY31*(1-INDEX($D31:$D$71,AZ$1)),0)</f>
        <v>0</v>
      </c>
      <c r="BA31" s="6" cm="1">
        <f t="array" ref="BA31">IFERROR(AZ31*(1-INDEX($D31:$D$71,BA$1)),0)</f>
        <v>0</v>
      </c>
      <c r="BB31" s="6" cm="1">
        <f t="array" ref="BB31">IFERROR(BA31*(1-INDEX($D31:$D$71,BB$1)),0)</f>
        <v>0</v>
      </c>
      <c r="BC31" s="6" cm="1">
        <f t="array" ref="BC31">IFERROR(BB31*(1-INDEX($D31:$D$71,BC$1)),0)</f>
        <v>0</v>
      </c>
      <c r="BD31" s="6" cm="1">
        <f t="array" ref="BD31">IFERROR(BC31*(1-INDEX($D31:$D$71,BD$1)),0)</f>
        <v>0</v>
      </c>
      <c r="BE31" s="6" cm="1">
        <f t="array" ref="BE31">IFERROR(BD31*(1-INDEX($D31:$D$71,BE$1)),0)</f>
        <v>0</v>
      </c>
      <c r="BF31" s="6" cm="1">
        <f t="array" ref="BF31">IFERROR(BE31*(1-INDEX($D31:$D$71,BF$1)),0)</f>
        <v>0</v>
      </c>
      <c r="BG31" s="6" cm="1">
        <f t="array" ref="BG31">IFERROR(BF31*(1-INDEX($D31:$D$71,BG$1)),0)</f>
        <v>0</v>
      </c>
      <c r="BH31" s="6" cm="1">
        <f t="array" ref="BH31">IFERROR(BG31*(1-INDEX($D31:$D$71,BH$1)),0)</f>
        <v>0</v>
      </c>
      <c r="BI31" s="6" cm="1">
        <f t="array" ref="BI31">IFERROR(BH31*(1-INDEX($D31:$D$71,BI$1)),0)</f>
        <v>0</v>
      </c>
      <c r="BJ31" s="6" cm="1">
        <f t="array" ref="BJ31">IFERROR(BI31*(1-INDEX($D31:$D$71,BJ$1)),0)</f>
        <v>0</v>
      </c>
      <c r="BK31" s="6" cm="1">
        <f t="array" ref="BK31">IFERROR(BJ31*(1-INDEX($D31:$D$71,BK$1)),0)</f>
        <v>0</v>
      </c>
      <c r="BL31" s="6" cm="1">
        <f t="array" ref="BL31">IFERROR(BK31*(1-INDEX($D31:$D$71,BL$1)),0)</f>
        <v>0</v>
      </c>
      <c r="BM31" s="6" cm="1">
        <f t="array" ref="BM31">IFERROR(BL31*(1-INDEX($D31:$D$71,BM$1)),0)</f>
        <v>0</v>
      </c>
      <c r="BN31" s="6" cm="1">
        <f t="array" ref="BN31">IFERROR(BM31*(1-INDEX($D31:$D$71,BN$1)),0)</f>
        <v>0</v>
      </c>
      <c r="BO31" s="6" cm="1">
        <f t="array" ref="BO31">IFERROR(BN31*(1-INDEX($D31:$D$71,BO$1)),0)</f>
        <v>0</v>
      </c>
      <c r="BP31" s="6" cm="1">
        <f t="array" ref="BP31">IFERROR(BO31*(1-INDEX($D31:$D$71,BP$1)),0)</f>
        <v>0</v>
      </c>
      <c r="BQ31" s="6" cm="1">
        <f t="array" ref="BQ31">IFERROR(BP31*(1-INDEX($D31:$D$71,BQ$1)),0)</f>
        <v>0</v>
      </c>
      <c r="BR31" s="6" cm="1">
        <f t="array" ref="BR31">IFERROR(BQ31*(1-INDEX($D31:$D$71,BR$1)),0)</f>
        <v>0</v>
      </c>
      <c r="BS31" s="6" cm="1">
        <f t="array" ref="BS31">IFERROR(BR31*(1-INDEX($D31:$D$71,BS$1)),0)</f>
        <v>0</v>
      </c>
      <c r="BT31" s="6" cm="1">
        <f t="array" ref="BT31">IFERROR(BS31*(1-INDEX($D31:$D$71,BT$1)),0)</f>
        <v>0</v>
      </c>
      <c r="BU31" s="6" cm="1">
        <f t="array" ref="BU31">IFERROR(BT31*(1-INDEX($D31:$D$71,BU$1)),0)</f>
        <v>0</v>
      </c>
      <c r="BV31" s="6" cm="1">
        <f t="array" ref="BV31">IFERROR(BU31*(1-INDEX($D31:$D$71,BV$1)),0)</f>
        <v>0</v>
      </c>
      <c r="BW31" s="6" cm="1">
        <f t="array" ref="BW31">IFERROR(BV31*(1-INDEX($D31:$D$71,BW$1)),0)</f>
        <v>0</v>
      </c>
      <c r="BX31" s="6" cm="1">
        <f t="array" ref="BX31">IFERROR(BW31*(1-INDEX($D31:$D$71,BX$1)),0)</f>
        <v>0</v>
      </c>
      <c r="BY31" s="6" cm="1">
        <f t="array" ref="BY31">IFERROR(BX31*(1-INDEX($D31:$D$71,BY$1)),0)</f>
        <v>0</v>
      </c>
      <c r="BZ31" s="6" cm="1">
        <f t="array" ref="BZ31">IFERROR(BY31*(1-INDEX($D31:$D$71,BZ$1)),0)</f>
        <v>0</v>
      </c>
      <c r="CA31" s="6" cm="1">
        <f t="array" ref="CA31">IFERROR(BZ31*(1-INDEX($D31:$D$71,CA$1)),0)</f>
        <v>0</v>
      </c>
      <c r="CB31" s="6" cm="1">
        <f t="array" ref="CB31">IFERROR(CA31*(1-INDEX($D31:$D$71,CB$1)),0)</f>
        <v>0</v>
      </c>
      <c r="CC31" s="6" cm="1">
        <f t="array" ref="CC31">IFERROR(CB31*(1-INDEX($D31:$D$71,CC$1)),0)</f>
        <v>0</v>
      </c>
      <c r="CD31" s="6" cm="1">
        <f t="array" ref="CD31">IFERROR(CC31*(1-INDEX($D31:$D$71,CD$1)),0)</f>
        <v>0</v>
      </c>
      <c r="CE31" s="6" cm="1">
        <f t="array" ref="CE31">IFERROR(CD31*(1-INDEX($D31:$D$71,CE$1)),0)</f>
        <v>0</v>
      </c>
      <c r="CF31" s="6" cm="1">
        <f t="array" ref="CF31">IFERROR(CE31*(1-INDEX($D31:$D$71,CF$1)),0)</f>
        <v>0</v>
      </c>
      <c r="CG31" s="6" cm="1">
        <f t="array" ref="CG31">IFERROR(CF31*(1-INDEX($D31:$D$71,CG$1)),0)</f>
        <v>0</v>
      </c>
      <c r="CH31" s="6" cm="1">
        <f t="array" ref="CH31">IFERROR(CG31*(1-INDEX($D31:$D$71,CH$1)),0)</f>
        <v>0</v>
      </c>
      <c r="CI31" s="6" cm="1">
        <f t="array" ref="CI31">IFERROR(CH31*(1-INDEX($D31:$D$71,CI$1)),0)</f>
        <v>0</v>
      </c>
      <c r="CJ31" s="6" cm="1">
        <f t="array" ref="CJ31">IFERROR(CI31*(1-INDEX($D31:$D$71,CJ$1)),0)</f>
        <v>0</v>
      </c>
      <c r="CK31" s="6" cm="1">
        <f t="array" ref="CK31">IFERROR(CJ31*(1-INDEX($D31:$D$71,CK$1)),0)</f>
        <v>0</v>
      </c>
      <c r="CL31" s="6" cm="1">
        <f t="array" ref="CL31">IFERROR(CK31*(1-INDEX($D31:$D$71,CL$1)),0)</f>
        <v>0</v>
      </c>
      <c r="CM31" s="6" cm="1">
        <f t="array" ref="CM31">IFERROR(CL31*(1-INDEX($D31:$D$71,CM$1)),0)</f>
        <v>0</v>
      </c>
      <c r="CN31" s="6" cm="1">
        <f t="array" ref="CN31">IFERROR(CM31*(1-INDEX($D31:$D$71,CN$1)),0)</f>
        <v>0</v>
      </c>
      <c r="CO31" s="6" cm="1">
        <f t="array" ref="CO31">IFERROR(CN31*(1-INDEX($D31:$D$71,CO$1)),0)</f>
        <v>0</v>
      </c>
      <c r="CP31" s="6" cm="1">
        <f t="array" ref="CP31">IFERROR(CO31*(1-INDEX($D31:$D$71,CP$1)),0)</f>
        <v>0</v>
      </c>
      <c r="CQ31" s="6" cm="1">
        <f t="array" ref="CQ31">IFERROR(CP31*(1-INDEX($D31:$D$71,CQ$1)),0)</f>
        <v>0</v>
      </c>
      <c r="CR31" s="6" cm="1">
        <f t="array" ref="CR31">IFERROR(CQ31*(1-INDEX($D31:$D$71,CR$1)),0)</f>
        <v>0</v>
      </c>
      <c r="CS31" s="6" cm="1">
        <f t="array" ref="CS31">IFERROR(CR31*(1-INDEX($D31:$D$71,CS$1)),0)</f>
        <v>0</v>
      </c>
      <c r="CT31" s="6" cm="1">
        <f t="array" ref="CT31">IFERROR(CS31*(1-INDEX($D31:$D$71,CT$1)),0)</f>
        <v>0</v>
      </c>
      <c r="CU31" s="6" cm="1">
        <f t="array" ref="CU31">IFERROR(CT31*(1-INDEX($D31:$D$71,CU$1)),0)</f>
        <v>0</v>
      </c>
      <c r="CV31" s="6" cm="1">
        <f t="array" ref="CV31">IFERROR(CU31*(1-INDEX($D31:$D$71,CV$1)),0)</f>
        <v>0</v>
      </c>
      <c r="CW31" s="6" cm="1">
        <f t="array" ref="CW31">IFERROR(CV31*(1-INDEX($D31:$D$71,CW$1)),0)</f>
        <v>0</v>
      </c>
      <c r="CX31" s="6" cm="1">
        <f t="array" ref="CX31">IFERROR(CW31*(1-INDEX($D31:$D$71,CX$1)),0)</f>
        <v>0</v>
      </c>
      <c r="CY31" s="6" cm="1">
        <f t="array" ref="CY31">IFERROR(CX31*(1-INDEX($D31:$D$71,CY$1)),0)</f>
        <v>0</v>
      </c>
      <c r="CZ31" s="6" cm="1">
        <f t="array" ref="CZ31">IFERROR(CY31*(1-INDEX($D31:$D$71,CZ$1)),0)</f>
        <v>0</v>
      </c>
      <c r="DA31" s="6" cm="1">
        <f t="array" ref="DA31">IFERROR(CZ31*(1-INDEX($D31:$D$71,DA$1)),0)</f>
        <v>0</v>
      </c>
      <c r="DB31" s="6" cm="1">
        <f t="array" ref="DB31">IFERROR(DA31*(1-INDEX($D31:$D$71,DB$1)),0)</f>
        <v>0</v>
      </c>
      <c r="DC31" s="6" cm="1">
        <f t="array" ref="DC31">IFERROR(DB31*(1-INDEX($D31:$D$71,DC$1)),0)</f>
        <v>0</v>
      </c>
      <c r="DD31" s="6" cm="1">
        <f t="array" ref="DD31">IFERROR(DC31*(1-INDEX($D31:$D$71,DD$1)),0)</f>
        <v>0</v>
      </c>
      <c r="DE31" s="6" cm="1">
        <f t="array" ref="DE31">IFERROR(DD31*(1-INDEX($D31:$D$71,DE$1)),0)</f>
        <v>0</v>
      </c>
      <c r="DF31" s="6" cm="1">
        <f t="array" ref="DF31">IFERROR(DE31*(1-INDEX($D31:$D$71,DF$1)),0)</f>
        <v>0</v>
      </c>
      <c r="DG31" s="6" cm="1">
        <f t="array" ref="DG31">IFERROR(DF31*(1-INDEX($D31:$D$71,DG$1)),0)</f>
        <v>0</v>
      </c>
      <c r="DH31" s="6" cm="1">
        <f t="array" ref="DH31">IFERROR(DG31*(1-INDEX($D31:$D$71,DH$1)),0)</f>
        <v>0</v>
      </c>
      <c r="DI31" s="6" cm="1">
        <f t="array" ref="DI31">IFERROR(DH31*(1-INDEX($D31:$D$71,DI$1)),0)</f>
        <v>0</v>
      </c>
      <c r="DJ31" s="6" cm="1">
        <f t="array" ref="DJ31">IFERROR(DI31*(1-INDEX($D31:$D$71,DJ$1)),0)</f>
        <v>0</v>
      </c>
      <c r="DK31" s="6" cm="1">
        <f t="array" ref="DK31">IFERROR(DJ31*(1-INDEX($D31:$D$71,DK$1)),0)</f>
        <v>0</v>
      </c>
      <c r="DL31" s="6" cm="1">
        <f t="array" ref="DL31">IFERROR(DK31*(1-INDEX($D31:$D$71,DL$1)),0)</f>
        <v>0</v>
      </c>
      <c r="DM31" s="6" cm="1">
        <f t="array" ref="DM31">IFERROR(DL31*(1-INDEX($D31:$D$71,DM$1)),0)</f>
        <v>0</v>
      </c>
      <c r="DN31" s="6" cm="1">
        <f t="array" ref="DN31">IFERROR(DM31*(1-INDEX($D31:$D$71,DN$1)),0)</f>
        <v>0</v>
      </c>
      <c r="DO31" s="6" cm="1">
        <f t="array" ref="DO31">IFERROR(DN31*(1-INDEX($D31:$D$71,DO$1)),0)</f>
        <v>0</v>
      </c>
      <c r="DP31" s="6" cm="1">
        <f t="array" ref="DP31">IFERROR(DO31*(1-INDEX($D31:$D$71,DP$1)),0)</f>
        <v>0</v>
      </c>
      <c r="DQ31" s="6" cm="1">
        <f t="array" ref="DQ31">IFERROR(DP31*(1-INDEX($D31:$D$71,DQ$1)),0)</f>
        <v>0</v>
      </c>
      <c r="DR31" s="6" cm="1">
        <f t="array" ref="DR31">IFERROR(DQ31*(1-INDEX($D31:$D$71,DR$1)),0)</f>
        <v>0</v>
      </c>
      <c r="DS31" s="6" cm="1">
        <f t="array" ref="DS31">IFERROR(DR31*(1-INDEX($D31:$D$71,DS$1)),0)</f>
        <v>0</v>
      </c>
      <c r="DT31" s="6" cm="1">
        <f t="array" ref="DT31">IFERROR(DS31*(1-INDEX($D31:$D$71,DT$1)),0)</f>
        <v>0</v>
      </c>
      <c r="DU31" s="6" cm="1">
        <f t="array" ref="DU31">IFERROR(DT31*(1-INDEX($D31:$D$71,DU$1)),0)</f>
        <v>0</v>
      </c>
      <c r="DV31" s="6" cm="1">
        <f t="array" ref="DV31">IFERROR(DU31*(1-INDEX($D31:$D$71,DV$1)),0)</f>
        <v>0</v>
      </c>
      <c r="DW31" s="6" cm="1">
        <f t="array" ref="DW31">IFERROR(DV31*(1-INDEX($D31:$D$71,DW$1)),0)</f>
        <v>0</v>
      </c>
      <c r="DX31" s="6" cm="1">
        <f t="array" ref="DX31">IFERROR(DW31*(1-INDEX($D31:$D$71,DX$1)),0)</f>
        <v>0</v>
      </c>
      <c r="DZ31" s="24" t="s">
        <v>86</v>
      </c>
      <c r="EA31" s="24">
        <v>0.16789000000000001</v>
      </c>
      <c r="EB31" s="24">
        <v>0.17749999999999999</v>
      </c>
      <c r="EC31" s="24">
        <v>0.16649</v>
      </c>
      <c r="ED31" s="24">
        <v>0.18032000000000001</v>
      </c>
      <c r="EE31" s="24">
        <v>0.17007</v>
      </c>
      <c r="EF31" s="6">
        <f t="shared" si="3"/>
        <v>0.17229333333333333</v>
      </c>
      <c r="EG31" s="23">
        <f t="shared" si="4"/>
        <v>8.3068052135263359E-2</v>
      </c>
      <c r="EH31" s="23">
        <f t="shared" si="5"/>
        <v>-5.6843389529725008E-2</v>
      </c>
    </row>
    <row r="32" spans="2:138" ht="18" x14ac:dyDescent="0.35">
      <c r="B32" s="20"/>
      <c r="C32" s="6">
        <v>94</v>
      </c>
      <c r="D32" s="6">
        <f t="shared" si="0"/>
        <v>0.19054000000000001</v>
      </c>
      <c r="E32" s="6">
        <f t="shared" si="7"/>
        <v>0.20024218748925562</v>
      </c>
      <c r="F32" s="6" cm="1">
        <f t="array" ref="F32">SUMPRODUCT($A$6^($K$1:$DT$1+1),K32:DT32,TRANSPOSE(D32:D145))</f>
        <v>0.88910574855318469</v>
      </c>
      <c r="G32" s="6" cm="1">
        <f t="array" ref="G32">SUMPRODUCT($A$6^($K$1:$DT$1),K32:DT32)</f>
        <v>3.8073692996739816</v>
      </c>
      <c r="H32" s="6">
        <f t="shared" si="1"/>
        <v>3.3443826430653192</v>
      </c>
      <c r="I32" s="6">
        <f t="shared" si="2"/>
        <v>3.3300188705469536</v>
      </c>
      <c r="K32" s="6">
        <v>1</v>
      </c>
      <c r="L32" s="6" cm="1">
        <f t="array" ref="L32">IFERROR(K32*(1-INDEX($D32:$D$71,L$1)),0)</f>
        <v>0.80945999999999996</v>
      </c>
      <c r="M32" s="6" cm="1">
        <f t="array" ref="M32">IFERROR(L32*(1-INDEX($D32:$D$71,M$1)),0)</f>
        <v>0.63783289439999991</v>
      </c>
      <c r="N32" s="6" cm="1">
        <f t="array" ref="N32">IFERROR(M32*(1-INDEX($D32:$D$71,N$1)),0)</f>
        <v>0.4897089613334879</v>
      </c>
      <c r="O32" s="6" cm="1">
        <f t="array" ref="O32">IFERROR(N32*(1-INDEX($D32:$D$71,O$1)),0)</f>
        <v>0.36567547560694214</v>
      </c>
      <c r="P32" s="6" cm="1">
        <f t="array" ref="P32">IFERROR(O32*(1-INDEX($D32:$D$71,P$1)),0)</f>
        <v>0.26510374955076482</v>
      </c>
      <c r="Q32" s="6" cm="1">
        <f t="array" ref="Q32">IFERROR(P32*(1-INDEX($D32:$D$71,Q$1)),0)</f>
        <v>0.18628840480932241</v>
      </c>
      <c r="R32" s="6" cm="1">
        <f t="array" ref="R32">IFERROR(Q32*(1-INDEX($D32:$D$71,R$1)),0)</f>
        <v>0.12669474411082016</v>
      </c>
      <c r="S32" s="6" cm="1">
        <f t="array" ref="S32">IFERROR(R32*(1-INDEX($D32:$D$71,S$1)),0)</f>
        <v>8.3287013199384669E-2</v>
      </c>
      <c r="T32" s="6" cm="1">
        <f t="array" ref="T32">IFERROR(S32*(1-INDEX($D32:$D$71,T$1)),0)</f>
        <v>5.2866709251686746E-2</v>
      </c>
      <c r="U32" s="6" cm="1">
        <f t="array" ref="U32">IFERROR(T32*(1-INDEX($D32:$D$71,U$1)),0)</f>
        <v>3.2376453857553819E-2</v>
      </c>
      <c r="V32" s="6" cm="1">
        <f t="array" ref="V32">IFERROR(U32*(1-INDEX($D32:$D$71,V$1)),0)</f>
        <v>1.9120670276168421E-2</v>
      </c>
      <c r="W32" s="6" cm="1">
        <f t="array" ref="W32">IFERROR(V32*(1-INDEX($D32:$D$71,W$1)),0)</f>
        <v>1.0887309655250301E-2</v>
      </c>
      <c r="X32" s="6" cm="1">
        <f t="array" ref="X32">IFERROR(W32*(1-INDEX($D32:$D$71,X$1)),0)</f>
        <v>5.9777136572473633E-3</v>
      </c>
      <c r="Y32" s="6" cm="1">
        <f t="array" ref="Y32">IFERROR(X32*(1-INDEX($D32:$D$71,Y$1)),0)</f>
        <v>3.1661558156976387E-3</v>
      </c>
      <c r="Z32" s="6" cm="1">
        <f t="array" ref="Z32">IFERROR(Y32*(1-INDEX($D32:$D$71,Z$1)),0)</f>
        <v>1.6189398993879547E-3</v>
      </c>
      <c r="AA32" s="6" cm="1">
        <f t="array" ref="AA32">IFERROR(Z32*(1-INDEX($D32:$D$71,AA$1)),0)</f>
        <v>7.9995058308557625E-4</v>
      </c>
      <c r="AB32" s="6" cm="1">
        <f t="array" ref="AB32">IFERROR(AA32*(1-INDEX($D32:$D$71,AB$1)),0)</f>
        <v>0</v>
      </c>
      <c r="AC32" s="6" cm="1">
        <f t="array" ref="AC32">IFERROR(AB32*(1-INDEX($D32:$D$71,AC$1)),0)</f>
        <v>0</v>
      </c>
      <c r="AD32" s="6" cm="1">
        <f t="array" ref="AD32">IFERROR(AC32*(1-INDEX($D32:$D$71,AD$1)),0)</f>
        <v>0</v>
      </c>
      <c r="AE32" s="6" cm="1">
        <f t="array" ref="AE32">IFERROR(AD32*(1-INDEX($D32:$D$71,AE$1)),0)</f>
        <v>0</v>
      </c>
      <c r="AF32" s="6" cm="1">
        <f t="array" ref="AF32">IFERROR(AE32*(1-INDEX($D32:$D$71,AF$1)),0)</f>
        <v>0</v>
      </c>
      <c r="AG32" s="6" cm="1">
        <f t="array" ref="AG32">IFERROR(AF32*(1-INDEX($D32:$D$71,AG$1)),0)</f>
        <v>0</v>
      </c>
      <c r="AH32" s="6" cm="1">
        <f t="array" ref="AH32">IFERROR(AG32*(1-INDEX($D32:$D$71,AH$1)),0)</f>
        <v>0</v>
      </c>
      <c r="AI32" s="6" cm="1">
        <f t="array" ref="AI32">IFERROR(AH32*(1-INDEX($D32:$D$71,AI$1)),0)</f>
        <v>0</v>
      </c>
      <c r="AJ32" s="6" cm="1">
        <f t="array" ref="AJ32">IFERROR(AI32*(1-INDEX($D32:$D$71,AJ$1)),0)</f>
        <v>0</v>
      </c>
      <c r="AK32" s="6" cm="1">
        <f t="array" ref="AK32">IFERROR(AJ32*(1-INDEX($D32:$D$71,AK$1)),0)</f>
        <v>0</v>
      </c>
      <c r="AL32" s="6" cm="1">
        <f t="array" ref="AL32">IFERROR(AK32*(1-INDEX($D32:$D$71,AL$1)),0)</f>
        <v>0</v>
      </c>
      <c r="AM32" s="6" cm="1">
        <f t="array" ref="AM32">IFERROR(AL32*(1-INDEX($D32:$D$71,AM$1)),0)</f>
        <v>0</v>
      </c>
      <c r="AN32" s="6" cm="1">
        <f t="array" ref="AN32">IFERROR(AM32*(1-INDEX($D32:$D$71,AN$1)),0)</f>
        <v>0</v>
      </c>
      <c r="AO32" s="6" cm="1">
        <f t="array" ref="AO32">IFERROR(AN32*(1-INDEX($D32:$D$71,AO$1)),0)</f>
        <v>0</v>
      </c>
      <c r="AP32" s="6" cm="1">
        <f t="array" ref="AP32">IFERROR(AO32*(1-INDEX($D32:$D$71,AP$1)),0)</f>
        <v>0</v>
      </c>
      <c r="AQ32" s="6" cm="1">
        <f t="array" ref="AQ32">IFERROR(AP32*(1-INDEX($D32:$D$71,AQ$1)),0)</f>
        <v>0</v>
      </c>
      <c r="AR32" s="6" cm="1">
        <f t="array" ref="AR32">IFERROR(AQ32*(1-INDEX($D32:$D$71,AR$1)),0)</f>
        <v>0</v>
      </c>
      <c r="AS32" s="6" cm="1">
        <f t="array" ref="AS32">IFERROR(AR32*(1-INDEX($D32:$D$71,AS$1)),0)</f>
        <v>0</v>
      </c>
      <c r="AT32" s="6" cm="1">
        <f t="array" ref="AT32">IFERROR(AS32*(1-INDEX($D32:$D$71,AT$1)),0)</f>
        <v>0</v>
      </c>
      <c r="AU32" s="6" cm="1">
        <f t="array" ref="AU32">IFERROR(AT32*(1-INDEX($D32:$D$71,AU$1)),0)</f>
        <v>0</v>
      </c>
      <c r="AV32" s="6" cm="1">
        <f t="array" ref="AV32">IFERROR(AU32*(1-INDEX($D32:$D$71,AV$1)),0)</f>
        <v>0</v>
      </c>
      <c r="AW32" s="6" cm="1">
        <f t="array" ref="AW32">IFERROR(AV32*(1-INDEX($D32:$D$71,AW$1)),0)</f>
        <v>0</v>
      </c>
      <c r="AX32" s="6" cm="1">
        <f t="array" ref="AX32">IFERROR(AW32*(1-INDEX($D32:$D$71,AX$1)),0)</f>
        <v>0</v>
      </c>
      <c r="AY32" s="6" cm="1">
        <f t="array" ref="AY32">IFERROR(AX32*(1-INDEX($D32:$D$71,AY$1)),0)</f>
        <v>0</v>
      </c>
      <c r="AZ32" s="6" cm="1">
        <f t="array" ref="AZ32">IFERROR(AY32*(1-INDEX($D32:$D$71,AZ$1)),0)</f>
        <v>0</v>
      </c>
      <c r="BA32" s="6" cm="1">
        <f t="array" ref="BA32">IFERROR(AZ32*(1-INDEX($D32:$D$71,BA$1)),0)</f>
        <v>0</v>
      </c>
      <c r="BB32" s="6" cm="1">
        <f t="array" ref="BB32">IFERROR(BA32*(1-INDEX($D32:$D$71,BB$1)),0)</f>
        <v>0</v>
      </c>
      <c r="BC32" s="6" cm="1">
        <f t="array" ref="BC32">IFERROR(BB32*(1-INDEX($D32:$D$71,BC$1)),0)</f>
        <v>0</v>
      </c>
      <c r="BD32" s="6" cm="1">
        <f t="array" ref="BD32">IFERROR(BC32*(1-INDEX($D32:$D$71,BD$1)),0)</f>
        <v>0</v>
      </c>
      <c r="BE32" s="6" cm="1">
        <f t="array" ref="BE32">IFERROR(BD32*(1-INDEX($D32:$D$71,BE$1)),0)</f>
        <v>0</v>
      </c>
      <c r="BF32" s="6" cm="1">
        <f t="array" ref="BF32">IFERROR(BE32*(1-INDEX($D32:$D$71,BF$1)),0)</f>
        <v>0</v>
      </c>
      <c r="BG32" s="6" cm="1">
        <f t="array" ref="BG32">IFERROR(BF32*(1-INDEX($D32:$D$71,BG$1)),0)</f>
        <v>0</v>
      </c>
      <c r="BH32" s="6" cm="1">
        <f t="array" ref="BH32">IFERROR(BG32*(1-INDEX($D32:$D$71,BH$1)),0)</f>
        <v>0</v>
      </c>
      <c r="BI32" s="6" cm="1">
        <f t="array" ref="BI32">IFERROR(BH32*(1-INDEX($D32:$D$71,BI$1)),0)</f>
        <v>0</v>
      </c>
      <c r="BJ32" s="6" cm="1">
        <f t="array" ref="BJ32">IFERROR(BI32*(1-INDEX($D32:$D$71,BJ$1)),0)</f>
        <v>0</v>
      </c>
      <c r="BK32" s="6" cm="1">
        <f t="array" ref="BK32">IFERROR(BJ32*(1-INDEX($D32:$D$71,BK$1)),0)</f>
        <v>0</v>
      </c>
      <c r="BL32" s="6" cm="1">
        <f t="array" ref="BL32">IFERROR(BK32*(1-INDEX($D32:$D$71,BL$1)),0)</f>
        <v>0</v>
      </c>
      <c r="BM32" s="6" cm="1">
        <f t="array" ref="BM32">IFERROR(BL32*(1-INDEX($D32:$D$71,BM$1)),0)</f>
        <v>0</v>
      </c>
      <c r="BN32" s="6" cm="1">
        <f t="array" ref="BN32">IFERROR(BM32*(1-INDEX($D32:$D$71,BN$1)),0)</f>
        <v>0</v>
      </c>
      <c r="BO32" s="6" cm="1">
        <f t="array" ref="BO32">IFERROR(BN32*(1-INDEX($D32:$D$71,BO$1)),0)</f>
        <v>0</v>
      </c>
      <c r="BP32" s="6" cm="1">
        <f t="array" ref="BP32">IFERROR(BO32*(1-INDEX($D32:$D$71,BP$1)),0)</f>
        <v>0</v>
      </c>
      <c r="BQ32" s="6" cm="1">
        <f t="array" ref="BQ32">IFERROR(BP32*(1-INDEX($D32:$D$71,BQ$1)),0)</f>
        <v>0</v>
      </c>
      <c r="BR32" s="6" cm="1">
        <f t="array" ref="BR32">IFERROR(BQ32*(1-INDEX($D32:$D$71,BR$1)),0)</f>
        <v>0</v>
      </c>
      <c r="BS32" s="6" cm="1">
        <f t="array" ref="BS32">IFERROR(BR32*(1-INDEX($D32:$D$71,BS$1)),0)</f>
        <v>0</v>
      </c>
      <c r="BT32" s="6" cm="1">
        <f t="array" ref="BT32">IFERROR(BS32*(1-INDEX($D32:$D$71,BT$1)),0)</f>
        <v>0</v>
      </c>
      <c r="BU32" s="6" cm="1">
        <f t="array" ref="BU32">IFERROR(BT32*(1-INDEX($D32:$D$71,BU$1)),0)</f>
        <v>0</v>
      </c>
      <c r="BV32" s="6" cm="1">
        <f t="array" ref="BV32">IFERROR(BU32*(1-INDEX($D32:$D$71,BV$1)),0)</f>
        <v>0</v>
      </c>
      <c r="BW32" s="6" cm="1">
        <f t="array" ref="BW32">IFERROR(BV32*(1-INDEX($D32:$D$71,BW$1)),0)</f>
        <v>0</v>
      </c>
      <c r="BX32" s="6" cm="1">
        <f t="array" ref="BX32">IFERROR(BW32*(1-INDEX($D32:$D$71,BX$1)),0)</f>
        <v>0</v>
      </c>
      <c r="BY32" s="6" cm="1">
        <f t="array" ref="BY32">IFERROR(BX32*(1-INDEX($D32:$D$71,BY$1)),0)</f>
        <v>0</v>
      </c>
      <c r="BZ32" s="6" cm="1">
        <f t="array" ref="BZ32">IFERROR(BY32*(1-INDEX($D32:$D$71,BZ$1)),0)</f>
        <v>0</v>
      </c>
      <c r="CA32" s="6" cm="1">
        <f t="array" ref="CA32">IFERROR(BZ32*(1-INDEX($D32:$D$71,CA$1)),0)</f>
        <v>0</v>
      </c>
      <c r="CB32" s="6" cm="1">
        <f t="array" ref="CB32">IFERROR(CA32*(1-INDEX($D32:$D$71,CB$1)),0)</f>
        <v>0</v>
      </c>
      <c r="CC32" s="6" cm="1">
        <f t="array" ref="CC32">IFERROR(CB32*(1-INDEX($D32:$D$71,CC$1)),0)</f>
        <v>0</v>
      </c>
      <c r="CD32" s="6" cm="1">
        <f t="array" ref="CD32">IFERROR(CC32*(1-INDEX($D32:$D$71,CD$1)),0)</f>
        <v>0</v>
      </c>
      <c r="CE32" s="6" cm="1">
        <f t="array" ref="CE32">IFERROR(CD32*(1-INDEX($D32:$D$71,CE$1)),0)</f>
        <v>0</v>
      </c>
      <c r="CF32" s="6" cm="1">
        <f t="array" ref="CF32">IFERROR(CE32*(1-INDEX($D32:$D$71,CF$1)),0)</f>
        <v>0</v>
      </c>
      <c r="CG32" s="6" cm="1">
        <f t="array" ref="CG32">IFERROR(CF32*(1-INDEX($D32:$D$71,CG$1)),0)</f>
        <v>0</v>
      </c>
      <c r="CH32" s="6" cm="1">
        <f t="array" ref="CH32">IFERROR(CG32*(1-INDEX($D32:$D$71,CH$1)),0)</f>
        <v>0</v>
      </c>
      <c r="CI32" s="6" cm="1">
        <f t="array" ref="CI32">IFERROR(CH32*(1-INDEX($D32:$D$71,CI$1)),0)</f>
        <v>0</v>
      </c>
      <c r="CJ32" s="6" cm="1">
        <f t="array" ref="CJ32">IFERROR(CI32*(1-INDEX($D32:$D$71,CJ$1)),0)</f>
        <v>0</v>
      </c>
      <c r="CK32" s="6" cm="1">
        <f t="array" ref="CK32">IFERROR(CJ32*(1-INDEX($D32:$D$71,CK$1)),0)</f>
        <v>0</v>
      </c>
      <c r="CL32" s="6" cm="1">
        <f t="array" ref="CL32">IFERROR(CK32*(1-INDEX($D32:$D$71,CL$1)),0)</f>
        <v>0</v>
      </c>
      <c r="CM32" s="6" cm="1">
        <f t="array" ref="CM32">IFERROR(CL32*(1-INDEX($D32:$D$71,CM$1)),0)</f>
        <v>0</v>
      </c>
      <c r="CN32" s="6" cm="1">
        <f t="array" ref="CN32">IFERROR(CM32*(1-INDEX($D32:$D$71,CN$1)),0)</f>
        <v>0</v>
      </c>
      <c r="CO32" s="6" cm="1">
        <f t="array" ref="CO32">IFERROR(CN32*(1-INDEX($D32:$D$71,CO$1)),0)</f>
        <v>0</v>
      </c>
      <c r="CP32" s="6" cm="1">
        <f t="array" ref="CP32">IFERROR(CO32*(1-INDEX($D32:$D$71,CP$1)),0)</f>
        <v>0</v>
      </c>
      <c r="CQ32" s="6" cm="1">
        <f t="array" ref="CQ32">IFERROR(CP32*(1-INDEX($D32:$D$71,CQ$1)),0)</f>
        <v>0</v>
      </c>
      <c r="CR32" s="6" cm="1">
        <f t="array" ref="CR32">IFERROR(CQ32*(1-INDEX($D32:$D$71,CR$1)),0)</f>
        <v>0</v>
      </c>
      <c r="CS32" s="6" cm="1">
        <f t="array" ref="CS32">IFERROR(CR32*(1-INDEX($D32:$D$71,CS$1)),0)</f>
        <v>0</v>
      </c>
      <c r="CT32" s="6" cm="1">
        <f t="array" ref="CT32">IFERROR(CS32*(1-INDEX($D32:$D$71,CT$1)),0)</f>
        <v>0</v>
      </c>
      <c r="CU32" s="6" cm="1">
        <f t="array" ref="CU32">IFERROR(CT32*(1-INDEX($D32:$D$71,CU$1)),0)</f>
        <v>0</v>
      </c>
      <c r="CV32" s="6" cm="1">
        <f t="array" ref="CV32">IFERROR(CU32*(1-INDEX($D32:$D$71,CV$1)),0)</f>
        <v>0</v>
      </c>
      <c r="CW32" s="6" cm="1">
        <f t="array" ref="CW32">IFERROR(CV32*(1-INDEX($D32:$D$71,CW$1)),0)</f>
        <v>0</v>
      </c>
      <c r="CX32" s="6" cm="1">
        <f t="array" ref="CX32">IFERROR(CW32*(1-INDEX($D32:$D$71,CX$1)),0)</f>
        <v>0</v>
      </c>
      <c r="CY32" s="6" cm="1">
        <f t="array" ref="CY32">IFERROR(CX32*(1-INDEX($D32:$D$71,CY$1)),0)</f>
        <v>0</v>
      </c>
      <c r="CZ32" s="6" cm="1">
        <f t="array" ref="CZ32">IFERROR(CY32*(1-INDEX($D32:$D$71,CZ$1)),0)</f>
        <v>0</v>
      </c>
      <c r="DA32" s="6" cm="1">
        <f t="array" ref="DA32">IFERROR(CZ32*(1-INDEX($D32:$D$71,DA$1)),0)</f>
        <v>0</v>
      </c>
      <c r="DB32" s="6" cm="1">
        <f t="array" ref="DB32">IFERROR(DA32*(1-INDEX($D32:$D$71,DB$1)),0)</f>
        <v>0</v>
      </c>
      <c r="DC32" s="6" cm="1">
        <f t="array" ref="DC32">IFERROR(DB32*(1-INDEX($D32:$D$71,DC$1)),0)</f>
        <v>0</v>
      </c>
      <c r="DD32" s="6" cm="1">
        <f t="array" ref="DD32">IFERROR(DC32*(1-INDEX($D32:$D$71,DD$1)),0)</f>
        <v>0</v>
      </c>
      <c r="DE32" s="6" cm="1">
        <f t="array" ref="DE32">IFERROR(DD32*(1-INDEX($D32:$D$71,DE$1)),0)</f>
        <v>0</v>
      </c>
      <c r="DF32" s="6" cm="1">
        <f t="array" ref="DF32">IFERROR(DE32*(1-INDEX($D32:$D$71,DF$1)),0)</f>
        <v>0</v>
      </c>
      <c r="DG32" s="6" cm="1">
        <f t="array" ref="DG32">IFERROR(DF32*(1-INDEX($D32:$D$71,DG$1)),0)</f>
        <v>0</v>
      </c>
      <c r="DH32" s="6" cm="1">
        <f t="array" ref="DH32">IFERROR(DG32*(1-INDEX($D32:$D$71,DH$1)),0)</f>
        <v>0</v>
      </c>
      <c r="DI32" s="6" cm="1">
        <f t="array" ref="DI32">IFERROR(DH32*(1-INDEX($D32:$D$71,DI$1)),0)</f>
        <v>0</v>
      </c>
      <c r="DJ32" s="6" cm="1">
        <f t="array" ref="DJ32">IFERROR(DI32*(1-INDEX($D32:$D$71,DJ$1)),0)</f>
        <v>0</v>
      </c>
      <c r="DK32" s="6" cm="1">
        <f t="array" ref="DK32">IFERROR(DJ32*(1-INDEX($D32:$D$71,DK$1)),0)</f>
        <v>0</v>
      </c>
      <c r="DL32" s="6" cm="1">
        <f t="array" ref="DL32">IFERROR(DK32*(1-INDEX($D32:$D$71,DL$1)),0)</f>
        <v>0</v>
      </c>
      <c r="DM32" s="6" cm="1">
        <f t="array" ref="DM32">IFERROR(DL32*(1-INDEX($D32:$D$71,DM$1)),0)</f>
        <v>0</v>
      </c>
      <c r="DN32" s="6" cm="1">
        <f t="array" ref="DN32">IFERROR(DM32*(1-INDEX($D32:$D$71,DN$1)),0)</f>
        <v>0</v>
      </c>
      <c r="DO32" s="6" cm="1">
        <f t="array" ref="DO32">IFERROR(DN32*(1-INDEX($D32:$D$71,DO$1)),0)</f>
        <v>0</v>
      </c>
      <c r="DP32" s="6" cm="1">
        <f t="array" ref="DP32">IFERROR(DO32*(1-INDEX($D32:$D$71,DP$1)),0)</f>
        <v>0</v>
      </c>
      <c r="DQ32" s="6" cm="1">
        <f t="array" ref="DQ32">IFERROR(DP32*(1-INDEX($D32:$D$71,DQ$1)),0)</f>
        <v>0</v>
      </c>
      <c r="DR32" s="6" cm="1">
        <f t="array" ref="DR32">IFERROR(DQ32*(1-INDEX($D32:$D$71,DR$1)),0)</f>
        <v>0</v>
      </c>
      <c r="DS32" s="6" cm="1">
        <f t="array" ref="DS32">IFERROR(DR32*(1-INDEX($D32:$D$71,DS$1)),0)</f>
        <v>0</v>
      </c>
      <c r="DT32" s="6" cm="1">
        <f t="array" ref="DT32">IFERROR(DS32*(1-INDEX($D32:$D$71,DT$1)),0)</f>
        <v>0</v>
      </c>
      <c r="DU32" s="6" cm="1">
        <f t="array" ref="DU32">IFERROR(DT32*(1-INDEX($D32:$D$71,DU$1)),0)</f>
        <v>0</v>
      </c>
      <c r="DV32" s="6" cm="1">
        <f t="array" ref="DV32">IFERROR(DU32*(1-INDEX($D32:$D$71,DV$1)),0)</f>
        <v>0</v>
      </c>
      <c r="DW32" s="6" cm="1">
        <f t="array" ref="DW32">IFERROR(DV32*(1-INDEX($D32:$D$71,DW$1)),0)</f>
        <v>0</v>
      </c>
      <c r="DX32" s="6" cm="1">
        <f t="array" ref="DX32">IFERROR(DW32*(1-INDEX($D32:$D$71,DX$1)),0)</f>
        <v>0</v>
      </c>
      <c r="DZ32" s="24" t="s">
        <v>87</v>
      </c>
      <c r="EA32" s="24">
        <v>0.18557000000000001</v>
      </c>
      <c r="EB32" s="24">
        <v>0.19650000000000001</v>
      </c>
      <c r="EC32" s="24">
        <v>0.18390000000000001</v>
      </c>
      <c r="ED32" s="24">
        <v>0.19949</v>
      </c>
      <c r="EE32" s="24">
        <v>0.18823000000000001</v>
      </c>
      <c r="EF32" s="6">
        <f t="shared" si="3"/>
        <v>0.19054000000000001</v>
      </c>
      <c r="EG32" s="23">
        <f t="shared" si="4"/>
        <v>8.4774333877106978E-2</v>
      </c>
      <c r="EH32" s="23">
        <f t="shared" si="5"/>
        <v>-5.6443932026667976E-2</v>
      </c>
    </row>
    <row r="33" spans="2:138" ht="18" x14ac:dyDescent="0.35">
      <c r="B33" s="20"/>
      <c r="C33" s="6">
        <v>95</v>
      </c>
      <c r="D33" s="6">
        <f t="shared" si="0"/>
        <v>0.21202666666666667</v>
      </c>
      <c r="E33" s="6">
        <f t="shared" si="7"/>
        <v>0.22483947547388933</v>
      </c>
      <c r="F33" s="6" cm="1">
        <f t="array" ref="F33">SUMPRODUCT($A$6^($K$1:$DT$1+1),K33:DT33,TRANSPOSE(D33:D146))</f>
        <v>0.89595399526817909</v>
      </c>
      <c r="G33" s="6" cm="1">
        <f t="array" ref="G33">SUMPRODUCT($A$6^($K$1:$DT$1),K33:DT33)</f>
        <v>3.5722461624591721</v>
      </c>
      <c r="H33" s="6">
        <f t="shared" si="1"/>
        <v>3.1092425048747834</v>
      </c>
      <c r="I33" s="6">
        <f t="shared" si="2"/>
        <v>3.0928601938750822</v>
      </c>
      <c r="K33" s="6">
        <v>1</v>
      </c>
      <c r="L33" s="6" cm="1">
        <f t="array" ref="L33">IFERROR(K33*(1-INDEX($D33:$D$71,L$1)),0)</f>
        <v>0.7879733333333333</v>
      </c>
      <c r="M33" s="6" cm="1">
        <f t="array" ref="M33">IFERROR(L33*(1-INDEX($D33:$D$71,M$1)),0)</f>
        <v>0.60498228613333327</v>
      </c>
      <c r="N33" s="6" cm="1">
        <f t="array" ref="N33">IFERROR(M33*(1-INDEX($D33:$D$71,N$1)),0)</f>
        <v>0.45175237270148266</v>
      </c>
      <c r="O33" s="6" cm="1">
        <f t="array" ref="O33">IFERROR(N33*(1-INDEX($D33:$D$71,O$1)),0)</f>
        <v>0.32750691763739381</v>
      </c>
      <c r="P33" s="6" cm="1">
        <f t="array" ref="P33">IFERROR(O33*(1-INDEX($D33:$D$71,P$1)),0)</f>
        <v>0.23013911102379658</v>
      </c>
      <c r="Q33" s="6" cm="1">
        <f t="array" ref="Q33">IFERROR(P33*(1-INDEX($D33:$D$71,Q$1)),0)</f>
        <v>0.15651760940728404</v>
      </c>
      <c r="R33" s="6" cm="1">
        <f t="array" ref="R33">IFERROR(Q33*(1-INDEX($D33:$D$71,R$1)),0)</f>
        <v>0.10289206779752509</v>
      </c>
      <c r="S33" s="6" cm="1">
        <f t="array" ref="S33">IFERROR(R33*(1-INDEX($D33:$D$71,S$1)),0)</f>
        <v>6.5311083008038368E-2</v>
      </c>
      <c r="T33" s="6" cm="1">
        <f t="array" ref="T33">IFERROR(S33*(1-INDEX($D33:$D$71,T$1)),0)</f>
        <v>3.9997595752172828E-2</v>
      </c>
      <c r="U33" s="6" cm="1">
        <f t="array" ref="U33">IFERROR(T33*(1-INDEX($D33:$D$71,U$1)),0)</f>
        <v>2.3621513448679882E-2</v>
      </c>
      <c r="V33" s="6" cm="1">
        <f t="array" ref="V33">IFERROR(U33*(1-INDEX($D33:$D$71,V$1)),0)</f>
        <v>1.3450089757678328E-2</v>
      </c>
      <c r="W33" s="6" cm="1">
        <f t="array" ref="W33">IFERROR(V33*(1-INDEX($D33:$D$71,W$1)),0)</f>
        <v>7.3848166150858128E-3</v>
      </c>
      <c r="X33" s="6" cm="1">
        <f t="array" ref="X33">IFERROR(W33*(1-INDEX($D33:$D$71,X$1)),0)</f>
        <v>3.9114419683463518E-3</v>
      </c>
      <c r="Y33" s="6" cm="1">
        <f t="array" ref="Y33">IFERROR(X33*(1-INDEX($D33:$D$71,Y$1)),0)</f>
        <v>2.0000245835346455E-3</v>
      </c>
      <c r="Z33" s="6" cm="1">
        <f t="array" ref="Z33">IFERROR(Y33*(1-INDEX($D33:$D$71,Z$1)),0)</f>
        <v>9.8825214721613903E-4</v>
      </c>
      <c r="AA33" s="6" cm="1">
        <f t="array" ref="AA33">IFERROR(Z33*(1-INDEX($D33:$D$71,AA$1)),0)</f>
        <v>0</v>
      </c>
      <c r="AB33" s="6" cm="1">
        <f t="array" ref="AB33">IFERROR(AA33*(1-INDEX($D33:$D$71,AB$1)),0)</f>
        <v>0</v>
      </c>
      <c r="AC33" s="6" cm="1">
        <f t="array" ref="AC33">IFERROR(AB33*(1-INDEX($D33:$D$71,AC$1)),0)</f>
        <v>0</v>
      </c>
      <c r="AD33" s="6" cm="1">
        <f t="array" ref="AD33">IFERROR(AC33*(1-INDEX($D33:$D$71,AD$1)),0)</f>
        <v>0</v>
      </c>
      <c r="AE33" s="6" cm="1">
        <f t="array" ref="AE33">IFERROR(AD33*(1-INDEX($D33:$D$71,AE$1)),0)</f>
        <v>0</v>
      </c>
      <c r="AF33" s="6" cm="1">
        <f t="array" ref="AF33">IFERROR(AE33*(1-INDEX($D33:$D$71,AF$1)),0)</f>
        <v>0</v>
      </c>
      <c r="AG33" s="6" cm="1">
        <f t="array" ref="AG33">IFERROR(AF33*(1-INDEX($D33:$D$71,AG$1)),0)</f>
        <v>0</v>
      </c>
      <c r="AH33" s="6" cm="1">
        <f t="array" ref="AH33">IFERROR(AG33*(1-INDEX($D33:$D$71,AH$1)),0)</f>
        <v>0</v>
      </c>
      <c r="AI33" s="6" cm="1">
        <f t="array" ref="AI33">IFERROR(AH33*(1-INDEX($D33:$D$71,AI$1)),0)</f>
        <v>0</v>
      </c>
      <c r="AJ33" s="6" cm="1">
        <f t="array" ref="AJ33">IFERROR(AI33*(1-INDEX($D33:$D$71,AJ$1)),0)</f>
        <v>0</v>
      </c>
      <c r="AK33" s="6" cm="1">
        <f t="array" ref="AK33">IFERROR(AJ33*(1-INDEX($D33:$D$71,AK$1)),0)</f>
        <v>0</v>
      </c>
      <c r="AL33" s="6" cm="1">
        <f t="array" ref="AL33">IFERROR(AK33*(1-INDEX($D33:$D$71,AL$1)),0)</f>
        <v>0</v>
      </c>
      <c r="AM33" s="6" cm="1">
        <f t="array" ref="AM33">IFERROR(AL33*(1-INDEX($D33:$D$71,AM$1)),0)</f>
        <v>0</v>
      </c>
      <c r="AN33" s="6" cm="1">
        <f t="array" ref="AN33">IFERROR(AM33*(1-INDEX($D33:$D$71,AN$1)),0)</f>
        <v>0</v>
      </c>
      <c r="AO33" s="6" cm="1">
        <f t="array" ref="AO33">IFERROR(AN33*(1-INDEX($D33:$D$71,AO$1)),0)</f>
        <v>0</v>
      </c>
      <c r="AP33" s="6" cm="1">
        <f t="array" ref="AP33">IFERROR(AO33*(1-INDEX($D33:$D$71,AP$1)),0)</f>
        <v>0</v>
      </c>
      <c r="AQ33" s="6" cm="1">
        <f t="array" ref="AQ33">IFERROR(AP33*(1-INDEX($D33:$D$71,AQ$1)),0)</f>
        <v>0</v>
      </c>
      <c r="AR33" s="6" cm="1">
        <f t="array" ref="AR33">IFERROR(AQ33*(1-INDEX($D33:$D$71,AR$1)),0)</f>
        <v>0</v>
      </c>
      <c r="AS33" s="6" cm="1">
        <f t="array" ref="AS33">IFERROR(AR33*(1-INDEX($D33:$D$71,AS$1)),0)</f>
        <v>0</v>
      </c>
      <c r="AT33" s="6" cm="1">
        <f t="array" ref="AT33">IFERROR(AS33*(1-INDEX($D33:$D$71,AT$1)),0)</f>
        <v>0</v>
      </c>
      <c r="AU33" s="6" cm="1">
        <f t="array" ref="AU33">IFERROR(AT33*(1-INDEX($D33:$D$71,AU$1)),0)</f>
        <v>0</v>
      </c>
      <c r="AV33" s="6" cm="1">
        <f t="array" ref="AV33">IFERROR(AU33*(1-INDEX($D33:$D$71,AV$1)),0)</f>
        <v>0</v>
      </c>
      <c r="AW33" s="6" cm="1">
        <f t="array" ref="AW33">IFERROR(AV33*(1-INDEX($D33:$D$71,AW$1)),0)</f>
        <v>0</v>
      </c>
      <c r="AX33" s="6" cm="1">
        <f t="array" ref="AX33">IFERROR(AW33*(1-INDEX($D33:$D$71,AX$1)),0)</f>
        <v>0</v>
      </c>
      <c r="AY33" s="6" cm="1">
        <f t="array" ref="AY33">IFERROR(AX33*(1-INDEX($D33:$D$71,AY$1)),0)</f>
        <v>0</v>
      </c>
      <c r="AZ33" s="6" cm="1">
        <f t="array" ref="AZ33">IFERROR(AY33*(1-INDEX($D33:$D$71,AZ$1)),0)</f>
        <v>0</v>
      </c>
      <c r="BA33" s="6" cm="1">
        <f t="array" ref="BA33">IFERROR(AZ33*(1-INDEX($D33:$D$71,BA$1)),0)</f>
        <v>0</v>
      </c>
      <c r="BB33" s="6" cm="1">
        <f t="array" ref="BB33">IFERROR(BA33*(1-INDEX($D33:$D$71,BB$1)),0)</f>
        <v>0</v>
      </c>
      <c r="BC33" s="6" cm="1">
        <f t="array" ref="BC33">IFERROR(BB33*(1-INDEX($D33:$D$71,BC$1)),0)</f>
        <v>0</v>
      </c>
      <c r="BD33" s="6" cm="1">
        <f t="array" ref="BD33">IFERROR(BC33*(1-INDEX($D33:$D$71,BD$1)),0)</f>
        <v>0</v>
      </c>
      <c r="BE33" s="6" cm="1">
        <f t="array" ref="BE33">IFERROR(BD33*(1-INDEX($D33:$D$71,BE$1)),0)</f>
        <v>0</v>
      </c>
      <c r="BF33" s="6" cm="1">
        <f t="array" ref="BF33">IFERROR(BE33*(1-INDEX($D33:$D$71,BF$1)),0)</f>
        <v>0</v>
      </c>
      <c r="BG33" s="6" cm="1">
        <f t="array" ref="BG33">IFERROR(BF33*(1-INDEX($D33:$D$71,BG$1)),0)</f>
        <v>0</v>
      </c>
      <c r="BH33" s="6" cm="1">
        <f t="array" ref="BH33">IFERROR(BG33*(1-INDEX($D33:$D$71,BH$1)),0)</f>
        <v>0</v>
      </c>
      <c r="BI33" s="6" cm="1">
        <f t="array" ref="BI33">IFERROR(BH33*(1-INDEX($D33:$D$71,BI$1)),0)</f>
        <v>0</v>
      </c>
      <c r="BJ33" s="6" cm="1">
        <f t="array" ref="BJ33">IFERROR(BI33*(1-INDEX($D33:$D$71,BJ$1)),0)</f>
        <v>0</v>
      </c>
      <c r="BK33" s="6" cm="1">
        <f t="array" ref="BK33">IFERROR(BJ33*(1-INDEX($D33:$D$71,BK$1)),0)</f>
        <v>0</v>
      </c>
      <c r="BL33" s="6" cm="1">
        <f t="array" ref="BL33">IFERROR(BK33*(1-INDEX($D33:$D$71,BL$1)),0)</f>
        <v>0</v>
      </c>
      <c r="BM33" s="6" cm="1">
        <f t="array" ref="BM33">IFERROR(BL33*(1-INDEX($D33:$D$71,BM$1)),0)</f>
        <v>0</v>
      </c>
      <c r="BN33" s="6" cm="1">
        <f t="array" ref="BN33">IFERROR(BM33*(1-INDEX($D33:$D$71,BN$1)),0)</f>
        <v>0</v>
      </c>
      <c r="BO33" s="6" cm="1">
        <f t="array" ref="BO33">IFERROR(BN33*(1-INDEX($D33:$D$71,BO$1)),0)</f>
        <v>0</v>
      </c>
      <c r="BP33" s="6" cm="1">
        <f t="array" ref="BP33">IFERROR(BO33*(1-INDEX($D33:$D$71,BP$1)),0)</f>
        <v>0</v>
      </c>
      <c r="BQ33" s="6" cm="1">
        <f t="array" ref="BQ33">IFERROR(BP33*(1-INDEX($D33:$D$71,BQ$1)),0)</f>
        <v>0</v>
      </c>
      <c r="BR33" s="6" cm="1">
        <f t="array" ref="BR33">IFERROR(BQ33*(1-INDEX($D33:$D$71,BR$1)),0)</f>
        <v>0</v>
      </c>
      <c r="BS33" s="6" cm="1">
        <f t="array" ref="BS33">IFERROR(BR33*(1-INDEX($D33:$D$71,BS$1)),0)</f>
        <v>0</v>
      </c>
      <c r="BT33" s="6" cm="1">
        <f t="array" ref="BT33">IFERROR(BS33*(1-INDEX($D33:$D$71,BT$1)),0)</f>
        <v>0</v>
      </c>
      <c r="BU33" s="6" cm="1">
        <f t="array" ref="BU33">IFERROR(BT33*(1-INDEX($D33:$D$71,BU$1)),0)</f>
        <v>0</v>
      </c>
      <c r="BV33" s="6" cm="1">
        <f t="array" ref="BV33">IFERROR(BU33*(1-INDEX($D33:$D$71,BV$1)),0)</f>
        <v>0</v>
      </c>
      <c r="BW33" s="6" cm="1">
        <f t="array" ref="BW33">IFERROR(BV33*(1-INDEX($D33:$D$71,BW$1)),0)</f>
        <v>0</v>
      </c>
      <c r="BX33" s="6" cm="1">
        <f t="array" ref="BX33">IFERROR(BW33*(1-INDEX($D33:$D$71,BX$1)),0)</f>
        <v>0</v>
      </c>
      <c r="BY33" s="6" cm="1">
        <f t="array" ref="BY33">IFERROR(BX33*(1-INDEX($D33:$D$71,BY$1)),0)</f>
        <v>0</v>
      </c>
      <c r="BZ33" s="6" cm="1">
        <f t="array" ref="BZ33">IFERROR(BY33*(1-INDEX($D33:$D$71,BZ$1)),0)</f>
        <v>0</v>
      </c>
      <c r="CA33" s="6" cm="1">
        <f t="array" ref="CA33">IFERROR(BZ33*(1-INDEX($D33:$D$71,CA$1)),0)</f>
        <v>0</v>
      </c>
      <c r="CB33" s="6" cm="1">
        <f t="array" ref="CB33">IFERROR(CA33*(1-INDEX($D33:$D$71,CB$1)),0)</f>
        <v>0</v>
      </c>
      <c r="CC33" s="6" cm="1">
        <f t="array" ref="CC33">IFERROR(CB33*(1-INDEX($D33:$D$71,CC$1)),0)</f>
        <v>0</v>
      </c>
      <c r="CD33" s="6" cm="1">
        <f t="array" ref="CD33">IFERROR(CC33*(1-INDEX($D33:$D$71,CD$1)),0)</f>
        <v>0</v>
      </c>
      <c r="CE33" s="6" cm="1">
        <f t="array" ref="CE33">IFERROR(CD33*(1-INDEX($D33:$D$71,CE$1)),0)</f>
        <v>0</v>
      </c>
      <c r="CF33" s="6" cm="1">
        <f t="array" ref="CF33">IFERROR(CE33*(1-INDEX($D33:$D$71,CF$1)),0)</f>
        <v>0</v>
      </c>
      <c r="CG33" s="6" cm="1">
        <f t="array" ref="CG33">IFERROR(CF33*(1-INDEX($D33:$D$71,CG$1)),0)</f>
        <v>0</v>
      </c>
      <c r="CH33" s="6" cm="1">
        <f t="array" ref="CH33">IFERROR(CG33*(1-INDEX($D33:$D$71,CH$1)),0)</f>
        <v>0</v>
      </c>
      <c r="CI33" s="6" cm="1">
        <f t="array" ref="CI33">IFERROR(CH33*(1-INDEX($D33:$D$71,CI$1)),0)</f>
        <v>0</v>
      </c>
      <c r="CJ33" s="6" cm="1">
        <f t="array" ref="CJ33">IFERROR(CI33*(1-INDEX($D33:$D$71,CJ$1)),0)</f>
        <v>0</v>
      </c>
      <c r="CK33" s="6" cm="1">
        <f t="array" ref="CK33">IFERROR(CJ33*(1-INDEX($D33:$D$71,CK$1)),0)</f>
        <v>0</v>
      </c>
      <c r="CL33" s="6" cm="1">
        <f t="array" ref="CL33">IFERROR(CK33*(1-INDEX($D33:$D$71,CL$1)),0)</f>
        <v>0</v>
      </c>
      <c r="CM33" s="6" cm="1">
        <f t="array" ref="CM33">IFERROR(CL33*(1-INDEX($D33:$D$71,CM$1)),0)</f>
        <v>0</v>
      </c>
      <c r="CN33" s="6" cm="1">
        <f t="array" ref="CN33">IFERROR(CM33*(1-INDEX($D33:$D$71,CN$1)),0)</f>
        <v>0</v>
      </c>
      <c r="CO33" s="6" cm="1">
        <f t="array" ref="CO33">IFERROR(CN33*(1-INDEX($D33:$D$71,CO$1)),0)</f>
        <v>0</v>
      </c>
      <c r="CP33" s="6" cm="1">
        <f t="array" ref="CP33">IFERROR(CO33*(1-INDEX($D33:$D$71,CP$1)),0)</f>
        <v>0</v>
      </c>
      <c r="CQ33" s="6" cm="1">
        <f t="array" ref="CQ33">IFERROR(CP33*(1-INDEX($D33:$D$71,CQ$1)),0)</f>
        <v>0</v>
      </c>
      <c r="CR33" s="6" cm="1">
        <f t="array" ref="CR33">IFERROR(CQ33*(1-INDEX($D33:$D$71,CR$1)),0)</f>
        <v>0</v>
      </c>
      <c r="CS33" s="6" cm="1">
        <f t="array" ref="CS33">IFERROR(CR33*(1-INDEX($D33:$D$71,CS$1)),0)</f>
        <v>0</v>
      </c>
      <c r="CT33" s="6" cm="1">
        <f t="array" ref="CT33">IFERROR(CS33*(1-INDEX($D33:$D$71,CT$1)),0)</f>
        <v>0</v>
      </c>
      <c r="CU33" s="6" cm="1">
        <f t="array" ref="CU33">IFERROR(CT33*(1-INDEX($D33:$D$71,CU$1)),0)</f>
        <v>0</v>
      </c>
      <c r="CV33" s="6" cm="1">
        <f t="array" ref="CV33">IFERROR(CU33*(1-INDEX($D33:$D$71,CV$1)),0)</f>
        <v>0</v>
      </c>
      <c r="CW33" s="6" cm="1">
        <f t="array" ref="CW33">IFERROR(CV33*(1-INDEX($D33:$D$71,CW$1)),0)</f>
        <v>0</v>
      </c>
      <c r="CX33" s="6" cm="1">
        <f t="array" ref="CX33">IFERROR(CW33*(1-INDEX($D33:$D$71,CX$1)),0)</f>
        <v>0</v>
      </c>
      <c r="CY33" s="6" cm="1">
        <f t="array" ref="CY33">IFERROR(CX33*(1-INDEX($D33:$D$71,CY$1)),0)</f>
        <v>0</v>
      </c>
      <c r="CZ33" s="6" cm="1">
        <f t="array" ref="CZ33">IFERROR(CY33*(1-INDEX($D33:$D$71,CZ$1)),0)</f>
        <v>0</v>
      </c>
      <c r="DA33" s="6" cm="1">
        <f t="array" ref="DA33">IFERROR(CZ33*(1-INDEX($D33:$D$71,DA$1)),0)</f>
        <v>0</v>
      </c>
      <c r="DB33" s="6" cm="1">
        <f t="array" ref="DB33">IFERROR(DA33*(1-INDEX($D33:$D$71,DB$1)),0)</f>
        <v>0</v>
      </c>
      <c r="DC33" s="6" cm="1">
        <f t="array" ref="DC33">IFERROR(DB33*(1-INDEX($D33:$D$71,DC$1)),0)</f>
        <v>0</v>
      </c>
      <c r="DD33" s="6" cm="1">
        <f t="array" ref="DD33">IFERROR(DC33*(1-INDEX($D33:$D$71,DD$1)),0)</f>
        <v>0</v>
      </c>
      <c r="DE33" s="6" cm="1">
        <f t="array" ref="DE33">IFERROR(DD33*(1-INDEX($D33:$D$71,DE$1)),0)</f>
        <v>0</v>
      </c>
      <c r="DF33" s="6" cm="1">
        <f t="array" ref="DF33">IFERROR(DE33*(1-INDEX($D33:$D$71,DF$1)),0)</f>
        <v>0</v>
      </c>
      <c r="DG33" s="6" cm="1">
        <f t="array" ref="DG33">IFERROR(DF33*(1-INDEX($D33:$D$71,DG$1)),0)</f>
        <v>0</v>
      </c>
      <c r="DH33" s="6" cm="1">
        <f t="array" ref="DH33">IFERROR(DG33*(1-INDEX($D33:$D$71,DH$1)),0)</f>
        <v>0</v>
      </c>
      <c r="DI33" s="6" cm="1">
        <f t="array" ref="DI33">IFERROR(DH33*(1-INDEX($D33:$D$71,DI$1)),0)</f>
        <v>0</v>
      </c>
      <c r="DJ33" s="6" cm="1">
        <f t="array" ref="DJ33">IFERROR(DI33*(1-INDEX($D33:$D$71,DJ$1)),0)</f>
        <v>0</v>
      </c>
      <c r="DK33" s="6" cm="1">
        <f t="array" ref="DK33">IFERROR(DJ33*(1-INDEX($D33:$D$71,DK$1)),0)</f>
        <v>0</v>
      </c>
      <c r="DL33" s="6" cm="1">
        <f t="array" ref="DL33">IFERROR(DK33*(1-INDEX($D33:$D$71,DL$1)),0)</f>
        <v>0</v>
      </c>
      <c r="DM33" s="6" cm="1">
        <f t="array" ref="DM33">IFERROR(DL33*(1-INDEX($D33:$D$71,DM$1)),0)</f>
        <v>0</v>
      </c>
      <c r="DN33" s="6" cm="1">
        <f t="array" ref="DN33">IFERROR(DM33*(1-INDEX($D33:$D$71,DN$1)),0)</f>
        <v>0</v>
      </c>
      <c r="DO33" s="6" cm="1">
        <f t="array" ref="DO33">IFERROR(DN33*(1-INDEX($D33:$D$71,DO$1)),0)</f>
        <v>0</v>
      </c>
      <c r="DP33" s="6" cm="1">
        <f t="array" ref="DP33">IFERROR(DO33*(1-INDEX($D33:$D$71,DP$1)),0)</f>
        <v>0</v>
      </c>
      <c r="DQ33" s="6" cm="1">
        <f t="array" ref="DQ33">IFERROR(DP33*(1-INDEX($D33:$D$71,DQ$1)),0)</f>
        <v>0</v>
      </c>
      <c r="DR33" s="6" cm="1">
        <f t="array" ref="DR33">IFERROR(DQ33*(1-INDEX($D33:$D$71,DR$1)),0)</f>
        <v>0</v>
      </c>
      <c r="DS33" s="6" cm="1">
        <f t="array" ref="DS33">IFERROR(DR33*(1-INDEX($D33:$D$71,DS$1)),0)</f>
        <v>0</v>
      </c>
      <c r="DT33" s="6" cm="1">
        <f t="array" ref="DT33">IFERROR(DS33*(1-INDEX($D33:$D$71,DT$1)),0)</f>
        <v>0</v>
      </c>
      <c r="DU33" s="6" cm="1">
        <f t="array" ref="DU33">IFERROR(DT33*(1-INDEX($D33:$D$71,DU$1)),0)</f>
        <v>0</v>
      </c>
      <c r="DV33" s="6" cm="1">
        <f t="array" ref="DV33">IFERROR(DU33*(1-INDEX($D33:$D$71,DV$1)),0)</f>
        <v>0</v>
      </c>
      <c r="DW33" s="6" cm="1">
        <f t="array" ref="DW33">IFERROR(DV33*(1-INDEX($D33:$D$71,DW$1)),0)</f>
        <v>0</v>
      </c>
      <c r="DX33" s="6" cm="1">
        <f t="array" ref="DX33">IFERROR(DW33*(1-INDEX($D33:$D$71,DX$1)),0)</f>
        <v>0</v>
      </c>
      <c r="DZ33" s="24" t="s">
        <v>88</v>
      </c>
      <c r="EA33" s="24">
        <v>0.20641999999999999</v>
      </c>
      <c r="EB33" s="24">
        <v>0.21837000000000001</v>
      </c>
      <c r="EC33" s="24">
        <v>0.20493</v>
      </c>
      <c r="ED33" s="24">
        <v>0.22192000000000001</v>
      </c>
      <c r="EE33" s="24">
        <v>0.20923</v>
      </c>
      <c r="EF33" s="6">
        <f t="shared" si="3"/>
        <v>0.21202666666666667</v>
      </c>
      <c r="EG33" s="23">
        <f t="shared" si="4"/>
        <v>8.2906358268677094E-2</v>
      </c>
      <c r="EH33" s="23">
        <f t="shared" si="5"/>
        <v>-5.7182768565248732E-2</v>
      </c>
    </row>
    <row r="34" spans="2:138" ht="18" x14ac:dyDescent="0.35">
      <c r="B34" s="20"/>
      <c r="C34" s="6">
        <v>96</v>
      </c>
      <c r="D34" s="6">
        <f t="shared" si="0"/>
        <v>0.23223000000000002</v>
      </c>
      <c r="E34" s="6">
        <f t="shared" si="7"/>
        <v>0.25127805024919736</v>
      </c>
      <c r="F34" s="6" cm="1">
        <f t="array" ref="F34">SUMPRODUCT($A$6^($K$1:$DT$1+1),K34:DT34,TRANSPOSE(D34:D147))</f>
        <v>0.90206853251322971</v>
      </c>
      <c r="G34" s="6" cm="1">
        <f t="array" ref="G34">SUMPRODUCT($A$6^($K$1:$DT$1),K34:DT34)</f>
        <v>3.3623137170457729</v>
      </c>
      <c r="H34" s="6">
        <f t="shared" si="1"/>
        <v>2.8992948799411864</v>
      </c>
      <c r="I34" s="6">
        <f t="shared" si="2"/>
        <v>2.8807398339982173</v>
      </c>
      <c r="K34" s="6">
        <v>1</v>
      </c>
      <c r="L34" s="6" cm="1">
        <f t="array" ref="L34">IFERROR(K34*(1-INDEX($D34:$D$71,L$1)),0)</f>
        <v>0.76776999999999995</v>
      </c>
      <c r="M34" s="6" cm="1">
        <f t="array" ref="M34">IFERROR(L34*(1-INDEX($D34:$D$71,M$1)),0)</f>
        <v>0.57330921440000004</v>
      </c>
      <c r="N34" s="6" cm="1">
        <f t="array" ref="N34">IFERROR(M34*(1-INDEX($D34:$D$71,N$1)),0)</f>
        <v>0.41563198116356798</v>
      </c>
      <c r="O34" s="6" cm="1">
        <f t="array" ref="O34">IFERROR(N34*(1-INDEX($D34:$D$71,O$1)),0)</f>
        <v>0.29206459316363914</v>
      </c>
      <c r="P34" s="6" cm="1">
        <f t="array" ref="P34">IFERROR(O34*(1-INDEX($D34:$D$71,P$1)),0)</f>
        <v>0.19863312981059095</v>
      </c>
      <c r="Q34" s="6" cm="1">
        <f t="array" ref="Q34">IFERROR(P34*(1-INDEX($D34:$D$71,Q$1)),0)</f>
        <v>0.13057810898531899</v>
      </c>
      <c r="R34" s="6" cm="1">
        <f t="array" ref="R34">IFERROR(Q34*(1-INDEX($D34:$D$71,R$1)),0)</f>
        <v>8.2884889938794504E-2</v>
      </c>
      <c r="S34" s="6" cm="1">
        <f t="array" ref="S34">IFERROR(R34*(1-INDEX($D34:$D$71,S$1)),0)</f>
        <v>5.0760088013350066E-2</v>
      </c>
      <c r="T34" s="6" cm="1">
        <f t="array" ref="T34">IFERROR(S34*(1-INDEX($D34:$D$71,T$1)),0)</f>
        <v>2.9977554378337528E-2</v>
      </c>
      <c r="U34" s="6" cm="1">
        <f t="array" ref="U34">IFERROR(T34*(1-INDEX($D34:$D$71,U$1)),0)</f>
        <v>1.7069219463025392E-2</v>
      </c>
      <c r="V34" s="6" cm="1">
        <f t="array" ref="V34">IFERROR(U34*(1-INDEX($D34:$D$71,V$1)),0)</f>
        <v>9.3719118435723024E-3</v>
      </c>
      <c r="W34" s="6" cm="1">
        <f t="array" ref="W34">IFERROR(V34*(1-INDEX($D34:$D$71,W$1)),0)</f>
        <v>4.963926827066506E-3</v>
      </c>
      <c r="X34" s="6" cm="1">
        <f t="array" ref="X34">IFERROR(W34*(1-INDEX($D34:$D$71,X$1)),0)</f>
        <v>2.5381881580611599E-3</v>
      </c>
      <c r="Y34" s="6" cm="1">
        <f t="array" ref="Y34">IFERROR(X34*(1-INDEX($D34:$D$71,Y$1)),0)</f>
        <v>1.2541695326611804E-3</v>
      </c>
      <c r="Z34" s="6" cm="1">
        <f t="array" ref="Z34">IFERROR(Y34*(1-INDEX($D34:$D$71,Z$1)),0)</f>
        <v>0</v>
      </c>
      <c r="AA34" s="6" cm="1">
        <f t="array" ref="AA34">IFERROR(Z34*(1-INDEX($D34:$D$71,AA$1)),0)</f>
        <v>0</v>
      </c>
      <c r="AB34" s="6" cm="1">
        <f t="array" ref="AB34">IFERROR(AA34*(1-INDEX($D34:$D$71,AB$1)),0)</f>
        <v>0</v>
      </c>
      <c r="AC34" s="6" cm="1">
        <f t="array" ref="AC34">IFERROR(AB34*(1-INDEX($D34:$D$71,AC$1)),0)</f>
        <v>0</v>
      </c>
      <c r="AD34" s="6" cm="1">
        <f t="array" ref="AD34">IFERROR(AC34*(1-INDEX($D34:$D$71,AD$1)),0)</f>
        <v>0</v>
      </c>
      <c r="AE34" s="6" cm="1">
        <f t="array" ref="AE34">IFERROR(AD34*(1-INDEX($D34:$D$71,AE$1)),0)</f>
        <v>0</v>
      </c>
      <c r="AF34" s="6" cm="1">
        <f t="array" ref="AF34">IFERROR(AE34*(1-INDEX($D34:$D$71,AF$1)),0)</f>
        <v>0</v>
      </c>
      <c r="AG34" s="6" cm="1">
        <f t="array" ref="AG34">IFERROR(AF34*(1-INDEX($D34:$D$71,AG$1)),0)</f>
        <v>0</v>
      </c>
      <c r="AH34" s="6" cm="1">
        <f t="array" ref="AH34">IFERROR(AG34*(1-INDEX($D34:$D$71,AH$1)),0)</f>
        <v>0</v>
      </c>
      <c r="AI34" s="6" cm="1">
        <f t="array" ref="AI34">IFERROR(AH34*(1-INDEX($D34:$D$71,AI$1)),0)</f>
        <v>0</v>
      </c>
      <c r="AJ34" s="6" cm="1">
        <f t="array" ref="AJ34">IFERROR(AI34*(1-INDEX($D34:$D$71,AJ$1)),0)</f>
        <v>0</v>
      </c>
      <c r="AK34" s="6" cm="1">
        <f t="array" ref="AK34">IFERROR(AJ34*(1-INDEX($D34:$D$71,AK$1)),0)</f>
        <v>0</v>
      </c>
      <c r="AL34" s="6" cm="1">
        <f t="array" ref="AL34">IFERROR(AK34*(1-INDEX($D34:$D$71,AL$1)),0)</f>
        <v>0</v>
      </c>
      <c r="AM34" s="6" cm="1">
        <f t="array" ref="AM34">IFERROR(AL34*(1-INDEX($D34:$D$71,AM$1)),0)</f>
        <v>0</v>
      </c>
      <c r="AN34" s="6" cm="1">
        <f t="array" ref="AN34">IFERROR(AM34*(1-INDEX($D34:$D$71,AN$1)),0)</f>
        <v>0</v>
      </c>
      <c r="AO34" s="6" cm="1">
        <f t="array" ref="AO34">IFERROR(AN34*(1-INDEX($D34:$D$71,AO$1)),0)</f>
        <v>0</v>
      </c>
      <c r="AP34" s="6" cm="1">
        <f t="array" ref="AP34">IFERROR(AO34*(1-INDEX($D34:$D$71,AP$1)),0)</f>
        <v>0</v>
      </c>
      <c r="AQ34" s="6" cm="1">
        <f t="array" ref="AQ34">IFERROR(AP34*(1-INDEX($D34:$D$71,AQ$1)),0)</f>
        <v>0</v>
      </c>
      <c r="AR34" s="6" cm="1">
        <f t="array" ref="AR34">IFERROR(AQ34*(1-INDEX($D34:$D$71,AR$1)),0)</f>
        <v>0</v>
      </c>
      <c r="AS34" s="6" cm="1">
        <f t="array" ref="AS34">IFERROR(AR34*(1-INDEX($D34:$D$71,AS$1)),0)</f>
        <v>0</v>
      </c>
      <c r="AT34" s="6" cm="1">
        <f t="array" ref="AT34">IFERROR(AS34*(1-INDEX($D34:$D$71,AT$1)),0)</f>
        <v>0</v>
      </c>
      <c r="AU34" s="6" cm="1">
        <f t="array" ref="AU34">IFERROR(AT34*(1-INDEX($D34:$D$71,AU$1)),0)</f>
        <v>0</v>
      </c>
      <c r="AV34" s="6" cm="1">
        <f t="array" ref="AV34">IFERROR(AU34*(1-INDEX($D34:$D$71,AV$1)),0)</f>
        <v>0</v>
      </c>
      <c r="AW34" s="6" cm="1">
        <f t="array" ref="AW34">IFERROR(AV34*(1-INDEX($D34:$D$71,AW$1)),0)</f>
        <v>0</v>
      </c>
      <c r="AX34" s="6" cm="1">
        <f t="array" ref="AX34">IFERROR(AW34*(1-INDEX($D34:$D$71,AX$1)),0)</f>
        <v>0</v>
      </c>
      <c r="AY34" s="6" cm="1">
        <f t="array" ref="AY34">IFERROR(AX34*(1-INDEX($D34:$D$71,AY$1)),0)</f>
        <v>0</v>
      </c>
      <c r="AZ34" s="6" cm="1">
        <f t="array" ref="AZ34">IFERROR(AY34*(1-INDEX($D34:$D$71,AZ$1)),0)</f>
        <v>0</v>
      </c>
      <c r="BA34" s="6" cm="1">
        <f t="array" ref="BA34">IFERROR(AZ34*(1-INDEX($D34:$D$71,BA$1)),0)</f>
        <v>0</v>
      </c>
      <c r="BB34" s="6" cm="1">
        <f t="array" ref="BB34">IFERROR(BA34*(1-INDEX($D34:$D$71,BB$1)),0)</f>
        <v>0</v>
      </c>
      <c r="BC34" s="6" cm="1">
        <f t="array" ref="BC34">IFERROR(BB34*(1-INDEX($D34:$D$71,BC$1)),0)</f>
        <v>0</v>
      </c>
      <c r="BD34" s="6" cm="1">
        <f t="array" ref="BD34">IFERROR(BC34*(1-INDEX($D34:$D$71,BD$1)),0)</f>
        <v>0</v>
      </c>
      <c r="BE34" s="6" cm="1">
        <f t="array" ref="BE34">IFERROR(BD34*(1-INDEX($D34:$D$71,BE$1)),0)</f>
        <v>0</v>
      </c>
      <c r="BF34" s="6" cm="1">
        <f t="array" ref="BF34">IFERROR(BE34*(1-INDEX($D34:$D$71,BF$1)),0)</f>
        <v>0</v>
      </c>
      <c r="BG34" s="6" cm="1">
        <f t="array" ref="BG34">IFERROR(BF34*(1-INDEX($D34:$D$71,BG$1)),0)</f>
        <v>0</v>
      </c>
      <c r="BH34" s="6" cm="1">
        <f t="array" ref="BH34">IFERROR(BG34*(1-INDEX($D34:$D$71,BH$1)),0)</f>
        <v>0</v>
      </c>
      <c r="BI34" s="6" cm="1">
        <f t="array" ref="BI34">IFERROR(BH34*(1-INDEX($D34:$D$71,BI$1)),0)</f>
        <v>0</v>
      </c>
      <c r="BJ34" s="6" cm="1">
        <f t="array" ref="BJ34">IFERROR(BI34*(1-INDEX($D34:$D$71,BJ$1)),0)</f>
        <v>0</v>
      </c>
      <c r="BK34" s="6" cm="1">
        <f t="array" ref="BK34">IFERROR(BJ34*(1-INDEX($D34:$D$71,BK$1)),0)</f>
        <v>0</v>
      </c>
      <c r="BL34" s="6" cm="1">
        <f t="array" ref="BL34">IFERROR(BK34*(1-INDEX($D34:$D$71,BL$1)),0)</f>
        <v>0</v>
      </c>
      <c r="BM34" s="6" cm="1">
        <f t="array" ref="BM34">IFERROR(BL34*(1-INDEX($D34:$D$71,BM$1)),0)</f>
        <v>0</v>
      </c>
      <c r="BN34" s="6" cm="1">
        <f t="array" ref="BN34">IFERROR(BM34*(1-INDEX($D34:$D$71,BN$1)),0)</f>
        <v>0</v>
      </c>
      <c r="BO34" s="6" cm="1">
        <f t="array" ref="BO34">IFERROR(BN34*(1-INDEX($D34:$D$71,BO$1)),0)</f>
        <v>0</v>
      </c>
      <c r="BP34" s="6" cm="1">
        <f t="array" ref="BP34">IFERROR(BO34*(1-INDEX($D34:$D$71,BP$1)),0)</f>
        <v>0</v>
      </c>
      <c r="BQ34" s="6" cm="1">
        <f t="array" ref="BQ34">IFERROR(BP34*(1-INDEX($D34:$D$71,BQ$1)),0)</f>
        <v>0</v>
      </c>
      <c r="BR34" s="6" cm="1">
        <f t="array" ref="BR34">IFERROR(BQ34*(1-INDEX($D34:$D$71,BR$1)),0)</f>
        <v>0</v>
      </c>
      <c r="BS34" s="6" cm="1">
        <f t="array" ref="BS34">IFERROR(BR34*(1-INDEX($D34:$D$71,BS$1)),0)</f>
        <v>0</v>
      </c>
      <c r="BT34" s="6" cm="1">
        <f t="array" ref="BT34">IFERROR(BS34*(1-INDEX($D34:$D$71,BT$1)),0)</f>
        <v>0</v>
      </c>
      <c r="BU34" s="6" cm="1">
        <f t="array" ref="BU34">IFERROR(BT34*(1-INDEX($D34:$D$71,BU$1)),0)</f>
        <v>0</v>
      </c>
      <c r="BV34" s="6" cm="1">
        <f t="array" ref="BV34">IFERROR(BU34*(1-INDEX($D34:$D$71,BV$1)),0)</f>
        <v>0</v>
      </c>
      <c r="BW34" s="6" cm="1">
        <f t="array" ref="BW34">IFERROR(BV34*(1-INDEX($D34:$D$71,BW$1)),0)</f>
        <v>0</v>
      </c>
      <c r="BX34" s="6" cm="1">
        <f t="array" ref="BX34">IFERROR(BW34*(1-INDEX($D34:$D$71,BX$1)),0)</f>
        <v>0</v>
      </c>
      <c r="BY34" s="6" cm="1">
        <f t="array" ref="BY34">IFERROR(BX34*(1-INDEX($D34:$D$71,BY$1)),0)</f>
        <v>0</v>
      </c>
      <c r="BZ34" s="6" cm="1">
        <f t="array" ref="BZ34">IFERROR(BY34*(1-INDEX($D34:$D$71,BZ$1)),0)</f>
        <v>0</v>
      </c>
      <c r="CA34" s="6" cm="1">
        <f t="array" ref="CA34">IFERROR(BZ34*(1-INDEX($D34:$D$71,CA$1)),0)</f>
        <v>0</v>
      </c>
      <c r="CB34" s="6" cm="1">
        <f t="array" ref="CB34">IFERROR(CA34*(1-INDEX($D34:$D$71,CB$1)),0)</f>
        <v>0</v>
      </c>
      <c r="CC34" s="6" cm="1">
        <f t="array" ref="CC34">IFERROR(CB34*(1-INDEX($D34:$D$71,CC$1)),0)</f>
        <v>0</v>
      </c>
      <c r="CD34" s="6" cm="1">
        <f t="array" ref="CD34">IFERROR(CC34*(1-INDEX($D34:$D$71,CD$1)),0)</f>
        <v>0</v>
      </c>
      <c r="CE34" s="6" cm="1">
        <f t="array" ref="CE34">IFERROR(CD34*(1-INDEX($D34:$D$71,CE$1)),0)</f>
        <v>0</v>
      </c>
      <c r="CF34" s="6" cm="1">
        <f t="array" ref="CF34">IFERROR(CE34*(1-INDEX($D34:$D$71,CF$1)),0)</f>
        <v>0</v>
      </c>
      <c r="CG34" s="6" cm="1">
        <f t="array" ref="CG34">IFERROR(CF34*(1-INDEX($D34:$D$71,CG$1)),0)</f>
        <v>0</v>
      </c>
      <c r="CH34" s="6" cm="1">
        <f t="array" ref="CH34">IFERROR(CG34*(1-INDEX($D34:$D$71,CH$1)),0)</f>
        <v>0</v>
      </c>
      <c r="CI34" s="6" cm="1">
        <f t="array" ref="CI34">IFERROR(CH34*(1-INDEX($D34:$D$71,CI$1)),0)</f>
        <v>0</v>
      </c>
      <c r="CJ34" s="6" cm="1">
        <f t="array" ref="CJ34">IFERROR(CI34*(1-INDEX($D34:$D$71,CJ$1)),0)</f>
        <v>0</v>
      </c>
      <c r="CK34" s="6" cm="1">
        <f t="array" ref="CK34">IFERROR(CJ34*(1-INDEX($D34:$D$71,CK$1)),0)</f>
        <v>0</v>
      </c>
      <c r="CL34" s="6" cm="1">
        <f t="array" ref="CL34">IFERROR(CK34*(1-INDEX($D34:$D$71,CL$1)),0)</f>
        <v>0</v>
      </c>
      <c r="CM34" s="6" cm="1">
        <f t="array" ref="CM34">IFERROR(CL34*(1-INDEX($D34:$D$71,CM$1)),0)</f>
        <v>0</v>
      </c>
      <c r="CN34" s="6" cm="1">
        <f t="array" ref="CN34">IFERROR(CM34*(1-INDEX($D34:$D$71,CN$1)),0)</f>
        <v>0</v>
      </c>
      <c r="CO34" s="6" cm="1">
        <f t="array" ref="CO34">IFERROR(CN34*(1-INDEX($D34:$D$71,CO$1)),0)</f>
        <v>0</v>
      </c>
      <c r="CP34" s="6" cm="1">
        <f t="array" ref="CP34">IFERROR(CO34*(1-INDEX($D34:$D$71,CP$1)),0)</f>
        <v>0</v>
      </c>
      <c r="CQ34" s="6" cm="1">
        <f t="array" ref="CQ34">IFERROR(CP34*(1-INDEX($D34:$D$71,CQ$1)),0)</f>
        <v>0</v>
      </c>
      <c r="CR34" s="6" cm="1">
        <f t="array" ref="CR34">IFERROR(CQ34*(1-INDEX($D34:$D$71,CR$1)),0)</f>
        <v>0</v>
      </c>
      <c r="CS34" s="6" cm="1">
        <f t="array" ref="CS34">IFERROR(CR34*(1-INDEX($D34:$D$71,CS$1)),0)</f>
        <v>0</v>
      </c>
      <c r="CT34" s="6" cm="1">
        <f t="array" ref="CT34">IFERROR(CS34*(1-INDEX($D34:$D$71,CT$1)),0)</f>
        <v>0</v>
      </c>
      <c r="CU34" s="6" cm="1">
        <f t="array" ref="CU34">IFERROR(CT34*(1-INDEX($D34:$D$71,CU$1)),0)</f>
        <v>0</v>
      </c>
      <c r="CV34" s="6" cm="1">
        <f t="array" ref="CV34">IFERROR(CU34*(1-INDEX($D34:$D$71,CV$1)),0)</f>
        <v>0</v>
      </c>
      <c r="CW34" s="6" cm="1">
        <f t="array" ref="CW34">IFERROR(CV34*(1-INDEX($D34:$D$71,CW$1)),0)</f>
        <v>0</v>
      </c>
      <c r="CX34" s="6" cm="1">
        <f t="array" ref="CX34">IFERROR(CW34*(1-INDEX($D34:$D$71,CX$1)),0)</f>
        <v>0</v>
      </c>
      <c r="CY34" s="6" cm="1">
        <f t="array" ref="CY34">IFERROR(CX34*(1-INDEX($D34:$D$71,CY$1)),0)</f>
        <v>0</v>
      </c>
      <c r="CZ34" s="6" cm="1">
        <f t="array" ref="CZ34">IFERROR(CY34*(1-INDEX($D34:$D$71,CZ$1)),0)</f>
        <v>0</v>
      </c>
      <c r="DA34" s="6" cm="1">
        <f t="array" ref="DA34">IFERROR(CZ34*(1-INDEX($D34:$D$71,DA$1)),0)</f>
        <v>0</v>
      </c>
      <c r="DB34" s="6" cm="1">
        <f t="array" ref="DB34">IFERROR(DA34*(1-INDEX($D34:$D$71,DB$1)),0)</f>
        <v>0</v>
      </c>
      <c r="DC34" s="6" cm="1">
        <f t="array" ref="DC34">IFERROR(DB34*(1-INDEX($D34:$D$71,DC$1)),0)</f>
        <v>0</v>
      </c>
      <c r="DD34" s="6" cm="1">
        <f t="array" ref="DD34">IFERROR(DC34*(1-INDEX($D34:$D$71,DD$1)),0)</f>
        <v>0</v>
      </c>
      <c r="DE34" s="6" cm="1">
        <f t="array" ref="DE34">IFERROR(DD34*(1-INDEX($D34:$D$71,DE$1)),0)</f>
        <v>0</v>
      </c>
      <c r="DF34" s="6" cm="1">
        <f t="array" ref="DF34">IFERROR(DE34*(1-INDEX($D34:$D$71,DF$1)),0)</f>
        <v>0</v>
      </c>
      <c r="DG34" s="6" cm="1">
        <f t="array" ref="DG34">IFERROR(DF34*(1-INDEX($D34:$D$71,DG$1)),0)</f>
        <v>0</v>
      </c>
      <c r="DH34" s="6" cm="1">
        <f t="array" ref="DH34">IFERROR(DG34*(1-INDEX($D34:$D$71,DH$1)),0)</f>
        <v>0</v>
      </c>
      <c r="DI34" s="6" cm="1">
        <f t="array" ref="DI34">IFERROR(DH34*(1-INDEX($D34:$D$71,DI$1)),0)</f>
        <v>0</v>
      </c>
      <c r="DJ34" s="6" cm="1">
        <f t="array" ref="DJ34">IFERROR(DI34*(1-INDEX($D34:$D$71,DJ$1)),0)</f>
        <v>0</v>
      </c>
      <c r="DK34" s="6" cm="1">
        <f t="array" ref="DK34">IFERROR(DJ34*(1-INDEX($D34:$D$71,DK$1)),0)</f>
        <v>0</v>
      </c>
      <c r="DL34" s="6" cm="1">
        <f t="array" ref="DL34">IFERROR(DK34*(1-INDEX($D34:$D$71,DL$1)),0)</f>
        <v>0</v>
      </c>
      <c r="DM34" s="6" cm="1">
        <f t="array" ref="DM34">IFERROR(DL34*(1-INDEX($D34:$D$71,DM$1)),0)</f>
        <v>0</v>
      </c>
      <c r="DN34" s="6" cm="1">
        <f t="array" ref="DN34">IFERROR(DM34*(1-INDEX($D34:$D$71,DN$1)),0)</f>
        <v>0</v>
      </c>
      <c r="DO34" s="6" cm="1">
        <f t="array" ref="DO34">IFERROR(DN34*(1-INDEX($D34:$D$71,DO$1)),0)</f>
        <v>0</v>
      </c>
      <c r="DP34" s="6" cm="1">
        <f t="array" ref="DP34">IFERROR(DO34*(1-INDEX($D34:$D$71,DP$1)),0)</f>
        <v>0</v>
      </c>
      <c r="DQ34" s="6" cm="1">
        <f t="array" ref="DQ34">IFERROR(DP34*(1-INDEX($D34:$D$71,DQ$1)),0)</f>
        <v>0</v>
      </c>
      <c r="DR34" s="6" cm="1">
        <f t="array" ref="DR34">IFERROR(DQ34*(1-INDEX($D34:$D$71,DR$1)),0)</f>
        <v>0</v>
      </c>
      <c r="DS34" s="6" cm="1">
        <f t="array" ref="DS34">IFERROR(DR34*(1-INDEX($D34:$D$71,DS$1)),0)</f>
        <v>0</v>
      </c>
      <c r="DT34" s="6" cm="1">
        <f t="array" ref="DT34">IFERROR(DS34*(1-INDEX($D34:$D$71,DT$1)),0)</f>
        <v>0</v>
      </c>
      <c r="DU34" s="6" cm="1">
        <f t="array" ref="DU34">IFERROR(DT34*(1-INDEX($D34:$D$71,DU$1)),0)</f>
        <v>0</v>
      </c>
      <c r="DV34" s="6" cm="1">
        <f t="array" ref="DV34">IFERROR(DU34*(1-INDEX($D34:$D$71,DV$1)),0)</f>
        <v>0</v>
      </c>
      <c r="DW34" s="6" cm="1">
        <f t="array" ref="DW34">IFERROR(DV34*(1-INDEX($D34:$D$71,DW$1)),0)</f>
        <v>0</v>
      </c>
      <c r="DX34" s="6" cm="1">
        <f t="array" ref="DX34">IFERROR(DW34*(1-INDEX($D34:$D$71,DX$1)),0)</f>
        <v>0</v>
      </c>
      <c r="DZ34" s="24" t="s">
        <v>89</v>
      </c>
      <c r="EA34" s="24">
        <v>0.22614999999999999</v>
      </c>
      <c r="EB34" s="24">
        <v>0.23918</v>
      </c>
      <c r="EC34" s="24">
        <v>0.22442999999999999</v>
      </c>
      <c r="ED34" s="24">
        <v>0.24295</v>
      </c>
      <c r="EE34" s="24">
        <v>0.22931000000000001</v>
      </c>
      <c r="EF34" s="6">
        <f t="shared" si="3"/>
        <v>0.23223000000000002</v>
      </c>
      <c r="EG34" s="23">
        <f t="shared" si="4"/>
        <v>8.2520162188655766E-2</v>
      </c>
      <c r="EH34" s="23">
        <f t="shared" si="5"/>
        <v>-5.6143239349660368E-2</v>
      </c>
    </row>
    <row r="35" spans="2:138" ht="18" x14ac:dyDescent="0.35">
      <c r="B35" s="20"/>
      <c r="C35" s="6">
        <v>97</v>
      </c>
      <c r="D35" s="6">
        <f t="shared" si="0"/>
        <v>0.25328000000000001</v>
      </c>
      <c r="E35" s="6">
        <f t="shared" si="7"/>
        <v>0.27816503331730202</v>
      </c>
      <c r="F35" s="6" cm="1">
        <f t="array" ref="F35">SUMPRODUCT($A$6^($K$1:$DT$1+1),K35:DT35,TRANSPOSE(D35:D148))</f>
        <v>0.90769447684674698</v>
      </c>
      <c r="G35" s="6" cm="1">
        <f t="array" ref="G35">SUMPRODUCT($A$6^($K$1:$DT$1),K35:DT35)</f>
        <v>3.1691562949283578</v>
      </c>
      <c r="H35" s="6">
        <f t="shared" si="1"/>
        <v>2.7061234912499765</v>
      </c>
      <c r="I35" s="6">
        <f t="shared" si="2"/>
        <v>2.685357389555143</v>
      </c>
      <c r="K35" s="6">
        <v>1</v>
      </c>
      <c r="L35" s="6" cm="1">
        <f t="array" ref="L35">IFERROR(K35*(1-INDEX($D35:$D$71,L$1)),0)</f>
        <v>0.74672000000000005</v>
      </c>
      <c r="M35" s="6" cm="1">
        <f t="array" ref="M35">IFERROR(L35*(1-INDEX($D35:$D$71,M$1)),0)</f>
        <v>0.54134959839999997</v>
      </c>
      <c r="N35" s="6" cm="1">
        <f t="array" ref="N35">IFERROR(M35*(1-INDEX($D35:$D$71,N$1)),0)</f>
        <v>0.38040636279567991</v>
      </c>
      <c r="O35" s="6" cm="1">
        <f t="array" ref="O35">IFERROR(N35*(1-INDEX($D35:$D$71,O$1)),0)</f>
        <v>0.25871436733734188</v>
      </c>
      <c r="P35" s="6" cm="1">
        <f t="array" ref="P35">IFERROR(O35*(1-INDEX($D35:$D$71,P$1)),0)</f>
        <v>0.17007451318144629</v>
      </c>
      <c r="Q35" s="6" cm="1">
        <f t="array" ref="Q35">IFERROR(P35*(1-INDEX($D35:$D$71,Q$1)),0)</f>
        <v>0.10795536415696697</v>
      </c>
      <c r="R35" s="6" cm="1">
        <f t="array" ref="R35">IFERROR(Q35*(1-INDEX($D35:$D$71,R$1)),0)</f>
        <v>6.6113664265795846E-2</v>
      </c>
      <c r="S35" s="6" cm="1">
        <f t="array" ref="S35">IFERROR(R35*(1-INDEX($D35:$D$71,S$1)),0)</f>
        <v>3.9044967084331944E-2</v>
      </c>
      <c r="T35" s="6" cm="1">
        <f t="array" ref="T35">IFERROR(S35*(1-INDEX($D35:$D$71,T$1)),0)</f>
        <v>2.2232204257818616E-2</v>
      </c>
      <c r="U35" s="6" cm="1">
        <f t="array" ref="U35">IFERROR(T35*(1-INDEX($D35:$D$71,U$1)),0)</f>
        <v>1.2206665855102838E-2</v>
      </c>
      <c r="V35" s="6" cm="1">
        <f t="array" ref="V35">IFERROR(U35*(1-INDEX($D35:$D$71,V$1)),0)</f>
        <v>6.4653826368137697E-3</v>
      </c>
      <c r="W35" s="6" cm="1">
        <f t="array" ref="W35">IFERROR(V35*(1-INDEX($D35:$D$71,W$1)),0)</f>
        <v>3.3059225524065291E-3</v>
      </c>
      <c r="X35" s="6" cm="1">
        <f t="array" ref="X35">IFERROR(W35*(1-INDEX($D35:$D$71,X$1)),0)</f>
        <v>1.6335224515951143E-3</v>
      </c>
      <c r="Y35" s="6" cm="1">
        <f t="array" ref="Y35">IFERROR(X35*(1-INDEX($D35:$D$71,Y$1)),0)</f>
        <v>0</v>
      </c>
      <c r="Z35" s="6" cm="1">
        <f t="array" ref="Z35">IFERROR(Y35*(1-INDEX($D35:$D$71,Z$1)),0)</f>
        <v>0</v>
      </c>
      <c r="AA35" s="6" cm="1">
        <f t="array" ref="AA35">IFERROR(Z35*(1-INDEX($D35:$D$71,AA$1)),0)</f>
        <v>0</v>
      </c>
      <c r="AB35" s="6" cm="1">
        <f t="array" ref="AB35">IFERROR(AA35*(1-INDEX($D35:$D$71,AB$1)),0)</f>
        <v>0</v>
      </c>
      <c r="AC35" s="6" cm="1">
        <f t="array" ref="AC35">IFERROR(AB35*(1-INDEX($D35:$D$71,AC$1)),0)</f>
        <v>0</v>
      </c>
      <c r="AD35" s="6" cm="1">
        <f t="array" ref="AD35">IFERROR(AC35*(1-INDEX($D35:$D$71,AD$1)),0)</f>
        <v>0</v>
      </c>
      <c r="AE35" s="6" cm="1">
        <f t="array" ref="AE35">IFERROR(AD35*(1-INDEX($D35:$D$71,AE$1)),0)</f>
        <v>0</v>
      </c>
      <c r="AF35" s="6" cm="1">
        <f t="array" ref="AF35">IFERROR(AE35*(1-INDEX($D35:$D$71,AF$1)),0)</f>
        <v>0</v>
      </c>
      <c r="AG35" s="6" cm="1">
        <f t="array" ref="AG35">IFERROR(AF35*(1-INDEX($D35:$D$71,AG$1)),0)</f>
        <v>0</v>
      </c>
      <c r="AH35" s="6" cm="1">
        <f t="array" ref="AH35">IFERROR(AG35*(1-INDEX($D35:$D$71,AH$1)),0)</f>
        <v>0</v>
      </c>
      <c r="AI35" s="6" cm="1">
        <f t="array" ref="AI35">IFERROR(AH35*(1-INDEX($D35:$D$71,AI$1)),0)</f>
        <v>0</v>
      </c>
      <c r="AJ35" s="6" cm="1">
        <f t="array" ref="AJ35">IFERROR(AI35*(1-INDEX($D35:$D$71,AJ$1)),0)</f>
        <v>0</v>
      </c>
      <c r="AK35" s="6" cm="1">
        <f t="array" ref="AK35">IFERROR(AJ35*(1-INDEX($D35:$D$71,AK$1)),0)</f>
        <v>0</v>
      </c>
      <c r="AL35" s="6" cm="1">
        <f t="array" ref="AL35">IFERROR(AK35*(1-INDEX($D35:$D$71,AL$1)),0)</f>
        <v>0</v>
      </c>
      <c r="AM35" s="6" cm="1">
        <f t="array" ref="AM35">IFERROR(AL35*(1-INDEX($D35:$D$71,AM$1)),0)</f>
        <v>0</v>
      </c>
      <c r="AN35" s="6" cm="1">
        <f t="array" ref="AN35">IFERROR(AM35*(1-INDEX($D35:$D$71,AN$1)),0)</f>
        <v>0</v>
      </c>
      <c r="AO35" s="6" cm="1">
        <f t="array" ref="AO35">IFERROR(AN35*(1-INDEX($D35:$D$71,AO$1)),0)</f>
        <v>0</v>
      </c>
      <c r="AP35" s="6" cm="1">
        <f t="array" ref="AP35">IFERROR(AO35*(1-INDEX($D35:$D$71,AP$1)),0)</f>
        <v>0</v>
      </c>
      <c r="AQ35" s="6" cm="1">
        <f t="array" ref="AQ35">IFERROR(AP35*(1-INDEX($D35:$D$71,AQ$1)),0)</f>
        <v>0</v>
      </c>
      <c r="AR35" s="6" cm="1">
        <f t="array" ref="AR35">IFERROR(AQ35*(1-INDEX($D35:$D$71,AR$1)),0)</f>
        <v>0</v>
      </c>
      <c r="AS35" s="6" cm="1">
        <f t="array" ref="AS35">IFERROR(AR35*(1-INDEX($D35:$D$71,AS$1)),0)</f>
        <v>0</v>
      </c>
      <c r="AT35" s="6" cm="1">
        <f t="array" ref="AT35">IFERROR(AS35*(1-INDEX($D35:$D$71,AT$1)),0)</f>
        <v>0</v>
      </c>
      <c r="AU35" s="6" cm="1">
        <f t="array" ref="AU35">IFERROR(AT35*(1-INDEX($D35:$D$71,AU$1)),0)</f>
        <v>0</v>
      </c>
      <c r="AV35" s="6" cm="1">
        <f t="array" ref="AV35">IFERROR(AU35*(1-INDEX($D35:$D$71,AV$1)),0)</f>
        <v>0</v>
      </c>
      <c r="AW35" s="6" cm="1">
        <f t="array" ref="AW35">IFERROR(AV35*(1-INDEX($D35:$D$71,AW$1)),0)</f>
        <v>0</v>
      </c>
      <c r="AX35" s="6" cm="1">
        <f t="array" ref="AX35">IFERROR(AW35*(1-INDEX($D35:$D$71,AX$1)),0)</f>
        <v>0</v>
      </c>
      <c r="AY35" s="6" cm="1">
        <f t="array" ref="AY35">IFERROR(AX35*(1-INDEX($D35:$D$71,AY$1)),0)</f>
        <v>0</v>
      </c>
      <c r="AZ35" s="6" cm="1">
        <f t="array" ref="AZ35">IFERROR(AY35*(1-INDEX($D35:$D$71,AZ$1)),0)</f>
        <v>0</v>
      </c>
      <c r="BA35" s="6" cm="1">
        <f t="array" ref="BA35">IFERROR(AZ35*(1-INDEX($D35:$D$71,BA$1)),0)</f>
        <v>0</v>
      </c>
      <c r="BB35" s="6" cm="1">
        <f t="array" ref="BB35">IFERROR(BA35*(1-INDEX($D35:$D$71,BB$1)),0)</f>
        <v>0</v>
      </c>
      <c r="BC35" s="6" cm="1">
        <f t="array" ref="BC35">IFERROR(BB35*(1-INDEX($D35:$D$71,BC$1)),0)</f>
        <v>0</v>
      </c>
      <c r="BD35" s="6" cm="1">
        <f t="array" ref="BD35">IFERROR(BC35*(1-INDEX($D35:$D$71,BD$1)),0)</f>
        <v>0</v>
      </c>
      <c r="BE35" s="6" cm="1">
        <f t="array" ref="BE35">IFERROR(BD35*(1-INDEX($D35:$D$71,BE$1)),0)</f>
        <v>0</v>
      </c>
      <c r="BF35" s="6" cm="1">
        <f t="array" ref="BF35">IFERROR(BE35*(1-INDEX($D35:$D$71,BF$1)),0)</f>
        <v>0</v>
      </c>
      <c r="BG35" s="6" cm="1">
        <f t="array" ref="BG35">IFERROR(BF35*(1-INDEX($D35:$D$71,BG$1)),0)</f>
        <v>0</v>
      </c>
      <c r="BH35" s="6" cm="1">
        <f t="array" ref="BH35">IFERROR(BG35*(1-INDEX($D35:$D$71,BH$1)),0)</f>
        <v>0</v>
      </c>
      <c r="BI35" s="6" cm="1">
        <f t="array" ref="BI35">IFERROR(BH35*(1-INDEX($D35:$D$71,BI$1)),0)</f>
        <v>0</v>
      </c>
      <c r="BJ35" s="6" cm="1">
        <f t="array" ref="BJ35">IFERROR(BI35*(1-INDEX($D35:$D$71,BJ$1)),0)</f>
        <v>0</v>
      </c>
      <c r="BK35" s="6" cm="1">
        <f t="array" ref="BK35">IFERROR(BJ35*(1-INDEX($D35:$D$71,BK$1)),0)</f>
        <v>0</v>
      </c>
      <c r="BL35" s="6" cm="1">
        <f t="array" ref="BL35">IFERROR(BK35*(1-INDEX($D35:$D$71,BL$1)),0)</f>
        <v>0</v>
      </c>
      <c r="BM35" s="6" cm="1">
        <f t="array" ref="BM35">IFERROR(BL35*(1-INDEX($D35:$D$71,BM$1)),0)</f>
        <v>0</v>
      </c>
      <c r="BN35" s="6" cm="1">
        <f t="array" ref="BN35">IFERROR(BM35*(1-INDEX($D35:$D$71,BN$1)),0)</f>
        <v>0</v>
      </c>
      <c r="BO35" s="6" cm="1">
        <f t="array" ref="BO35">IFERROR(BN35*(1-INDEX($D35:$D$71,BO$1)),0)</f>
        <v>0</v>
      </c>
      <c r="BP35" s="6" cm="1">
        <f t="array" ref="BP35">IFERROR(BO35*(1-INDEX($D35:$D$71,BP$1)),0)</f>
        <v>0</v>
      </c>
      <c r="BQ35" s="6" cm="1">
        <f t="array" ref="BQ35">IFERROR(BP35*(1-INDEX($D35:$D$71,BQ$1)),0)</f>
        <v>0</v>
      </c>
      <c r="BR35" s="6" cm="1">
        <f t="array" ref="BR35">IFERROR(BQ35*(1-INDEX($D35:$D$71,BR$1)),0)</f>
        <v>0</v>
      </c>
      <c r="BS35" s="6" cm="1">
        <f t="array" ref="BS35">IFERROR(BR35*(1-INDEX($D35:$D$71,BS$1)),0)</f>
        <v>0</v>
      </c>
      <c r="BT35" s="6" cm="1">
        <f t="array" ref="BT35">IFERROR(BS35*(1-INDEX($D35:$D$71,BT$1)),0)</f>
        <v>0</v>
      </c>
      <c r="BU35" s="6" cm="1">
        <f t="array" ref="BU35">IFERROR(BT35*(1-INDEX($D35:$D$71,BU$1)),0)</f>
        <v>0</v>
      </c>
      <c r="BV35" s="6" cm="1">
        <f t="array" ref="BV35">IFERROR(BU35*(1-INDEX($D35:$D$71,BV$1)),0)</f>
        <v>0</v>
      </c>
      <c r="BW35" s="6" cm="1">
        <f t="array" ref="BW35">IFERROR(BV35*(1-INDEX($D35:$D$71,BW$1)),0)</f>
        <v>0</v>
      </c>
      <c r="BX35" s="6" cm="1">
        <f t="array" ref="BX35">IFERROR(BW35*(1-INDEX($D35:$D$71,BX$1)),0)</f>
        <v>0</v>
      </c>
      <c r="BY35" s="6" cm="1">
        <f t="array" ref="BY35">IFERROR(BX35*(1-INDEX($D35:$D$71,BY$1)),0)</f>
        <v>0</v>
      </c>
      <c r="BZ35" s="6" cm="1">
        <f t="array" ref="BZ35">IFERROR(BY35*(1-INDEX($D35:$D$71,BZ$1)),0)</f>
        <v>0</v>
      </c>
      <c r="CA35" s="6" cm="1">
        <f t="array" ref="CA35">IFERROR(BZ35*(1-INDEX($D35:$D$71,CA$1)),0)</f>
        <v>0</v>
      </c>
      <c r="CB35" s="6" cm="1">
        <f t="array" ref="CB35">IFERROR(CA35*(1-INDEX($D35:$D$71,CB$1)),0)</f>
        <v>0</v>
      </c>
      <c r="CC35" s="6" cm="1">
        <f t="array" ref="CC35">IFERROR(CB35*(1-INDEX($D35:$D$71,CC$1)),0)</f>
        <v>0</v>
      </c>
      <c r="CD35" s="6" cm="1">
        <f t="array" ref="CD35">IFERROR(CC35*(1-INDEX($D35:$D$71,CD$1)),0)</f>
        <v>0</v>
      </c>
      <c r="CE35" s="6" cm="1">
        <f t="array" ref="CE35">IFERROR(CD35*(1-INDEX($D35:$D$71,CE$1)),0)</f>
        <v>0</v>
      </c>
      <c r="CF35" s="6" cm="1">
        <f t="array" ref="CF35">IFERROR(CE35*(1-INDEX($D35:$D$71,CF$1)),0)</f>
        <v>0</v>
      </c>
      <c r="CG35" s="6" cm="1">
        <f t="array" ref="CG35">IFERROR(CF35*(1-INDEX($D35:$D$71,CG$1)),0)</f>
        <v>0</v>
      </c>
      <c r="CH35" s="6" cm="1">
        <f t="array" ref="CH35">IFERROR(CG35*(1-INDEX($D35:$D$71,CH$1)),0)</f>
        <v>0</v>
      </c>
      <c r="CI35" s="6" cm="1">
        <f t="array" ref="CI35">IFERROR(CH35*(1-INDEX($D35:$D$71,CI$1)),0)</f>
        <v>0</v>
      </c>
      <c r="CJ35" s="6" cm="1">
        <f t="array" ref="CJ35">IFERROR(CI35*(1-INDEX($D35:$D$71,CJ$1)),0)</f>
        <v>0</v>
      </c>
      <c r="CK35" s="6" cm="1">
        <f t="array" ref="CK35">IFERROR(CJ35*(1-INDEX($D35:$D$71,CK$1)),0)</f>
        <v>0</v>
      </c>
      <c r="CL35" s="6" cm="1">
        <f t="array" ref="CL35">IFERROR(CK35*(1-INDEX($D35:$D$71,CL$1)),0)</f>
        <v>0</v>
      </c>
      <c r="CM35" s="6" cm="1">
        <f t="array" ref="CM35">IFERROR(CL35*(1-INDEX($D35:$D$71,CM$1)),0)</f>
        <v>0</v>
      </c>
      <c r="CN35" s="6" cm="1">
        <f t="array" ref="CN35">IFERROR(CM35*(1-INDEX($D35:$D$71,CN$1)),0)</f>
        <v>0</v>
      </c>
      <c r="CO35" s="6" cm="1">
        <f t="array" ref="CO35">IFERROR(CN35*(1-INDEX($D35:$D$71,CO$1)),0)</f>
        <v>0</v>
      </c>
      <c r="CP35" s="6" cm="1">
        <f t="array" ref="CP35">IFERROR(CO35*(1-INDEX($D35:$D$71,CP$1)),0)</f>
        <v>0</v>
      </c>
      <c r="CQ35" s="6" cm="1">
        <f t="array" ref="CQ35">IFERROR(CP35*(1-INDEX($D35:$D$71,CQ$1)),0)</f>
        <v>0</v>
      </c>
      <c r="CR35" s="6" cm="1">
        <f t="array" ref="CR35">IFERROR(CQ35*(1-INDEX($D35:$D$71,CR$1)),0)</f>
        <v>0</v>
      </c>
      <c r="CS35" s="6" cm="1">
        <f t="array" ref="CS35">IFERROR(CR35*(1-INDEX($D35:$D$71,CS$1)),0)</f>
        <v>0</v>
      </c>
      <c r="CT35" s="6" cm="1">
        <f t="array" ref="CT35">IFERROR(CS35*(1-INDEX($D35:$D$71,CT$1)),0)</f>
        <v>0</v>
      </c>
      <c r="CU35" s="6" cm="1">
        <f t="array" ref="CU35">IFERROR(CT35*(1-INDEX($D35:$D$71,CU$1)),0)</f>
        <v>0</v>
      </c>
      <c r="CV35" s="6" cm="1">
        <f t="array" ref="CV35">IFERROR(CU35*(1-INDEX($D35:$D$71,CV$1)),0)</f>
        <v>0</v>
      </c>
      <c r="CW35" s="6" cm="1">
        <f t="array" ref="CW35">IFERROR(CV35*(1-INDEX($D35:$D$71,CW$1)),0)</f>
        <v>0</v>
      </c>
      <c r="CX35" s="6" cm="1">
        <f t="array" ref="CX35">IFERROR(CW35*(1-INDEX($D35:$D$71,CX$1)),0)</f>
        <v>0</v>
      </c>
      <c r="CY35" s="6" cm="1">
        <f t="array" ref="CY35">IFERROR(CX35*(1-INDEX($D35:$D$71,CY$1)),0)</f>
        <v>0</v>
      </c>
      <c r="CZ35" s="6" cm="1">
        <f t="array" ref="CZ35">IFERROR(CY35*(1-INDEX($D35:$D$71,CZ$1)),0)</f>
        <v>0</v>
      </c>
      <c r="DA35" s="6" cm="1">
        <f t="array" ref="DA35">IFERROR(CZ35*(1-INDEX($D35:$D$71,DA$1)),0)</f>
        <v>0</v>
      </c>
      <c r="DB35" s="6" cm="1">
        <f t="array" ref="DB35">IFERROR(DA35*(1-INDEX($D35:$D$71,DB$1)),0)</f>
        <v>0</v>
      </c>
      <c r="DC35" s="6" cm="1">
        <f t="array" ref="DC35">IFERROR(DB35*(1-INDEX($D35:$D$71,DC$1)),0)</f>
        <v>0</v>
      </c>
      <c r="DD35" s="6" cm="1">
        <f t="array" ref="DD35">IFERROR(DC35*(1-INDEX($D35:$D$71,DD$1)),0)</f>
        <v>0</v>
      </c>
      <c r="DE35" s="6" cm="1">
        <f t="array" ref="DE35">IFERROR(DD35*(1-INDEX($D35:$D$71,DE$1)),0)</f>
        <v>0</v>
      </c>
      <c r="DF35" s="6" cm="1">
        <f t="array" ref="DF35">IFERROR(DE35*(1-INDEX($D35:$D$71,DF$1)),0)</f>
        <v>0</v>
      </c>
      <c r="DG35" s="6" cm="1">
        <f t="array" ref="DG35">IFERROR(DF35*(1-INDEX($D35:$D$71,DG$1)),0)</f>
        <v>0</v>
      </c>
      <c r="DH35" s="6" cm="1">
        <f t="array" ref="DH35">IFERROR(DG35*(1-INDEX($D35:$D$71,DH$1)),0)</f>
        <v>0</v>
      </c>
      <c r="DI35" s="6" cm="1">
        <f t="array" ref="DI35">IFERROR(DH35*(1-INDEX($D35:$D$71,DI$1)),0)</f>
        <v>0</v>
      </c>
      <c r="DJ35" s="6" cm="1">
        <f t="array" ref="DJ35">IFERROR(DI35*(1-INDEX($D35:$D$71,DJ$1)),0)</f>
        <v>0</v>
      </c>
      <c r="DK35" s="6" cm="1">
        <f t="array" ref="DK35">IFERROR(DJ35*(1-INDEX($D35:$D$71,DK$1)),0)</f>
        <v>0</v>
      </c>
      <c r="DL35" s="6" cm="1">
        <f t="array" ref="DL35">IFERROR(DK35*(1-INDEX($D35:$D$71,DL$1)),0)</f>
        <v>0</v>
      </c>
      <c r="DM35" s="6" cm="1">
        <f t="array" ref="DM35">IFERROR(DL35*(1-INDEX($D35:$D$71,DM$1)),0)</f>
        <v>0</v>
      </c>
      <c r="DN35" s="6" cm="1">
        <f t="array" ref="DN35">IFERROR(DM35*(1-INDEX($D35:$D$71,DN$1)),0)</f>
        <v>0</v>
      </c>
      <c r="DO35" s="6" cm="1">
        <f t="array" ref="DO35">IFERROR(DN35*(1-INDEX($D35:$D$71,DO$1)),0)</f>
        <v>0</v>
      </c>
      <c r="DP35" s="6" cm="1">
        <f t="array" ref="DP35">IFERROR(DO35*(1-INDEX($D35:$D$71,DP$1)),0)</f>
        <v>0</v>
      </c>
      <c r="DQ35" s="6" cm="1">
        <f t="array" ref="DQ35">IFERROR(DP35*(1-INDEX($D35:$D$71,DQ$1)),0)</f>
        <v>0</v>
      </c>
      <c r="DR35" s="6" cm="1">
        <f t="array" ref="DR35">IFERROR(DQ35*(1-INDEX($D35:$D$71,DR$1)),0)</f>
        <v>0</v>
      </c>
      <c r="DS35" s="6" cm="1">
        <f t="array" ref="DS35">IFERROR(DR35*(1-INDEX($D35:$D$71,DS$1)),0)</f>
        <v>0</v>
      </c>
      <c r="DT35" s="6" cm="1">
        <f t="array" ref="DT35">IFERROR(DS35*(1-INDEX($D35:$D$71,DT$1)),0)</f>
        <v>0</v>
      </c>
      <c r="DU35" s="6" cm="1">
        <f t="array" ref="DU35">IFERROR(DT35*(1-INDEX($D35:$D$71,DU$1)),0)</f>
        <v>0</v>
      </c>
      <c r="DV35" s="6" cm="1">
        <f t="array" ref="DV35">IFERROR(DU35*(1-INDEX($D35:$D$71,DV$1)),0)</f>
        <v>0</v>
      </c>
      <c r="DW35" s="6" cm="1">
        <f t="array" ref="DW35">IFERROR(DV35*(1-INDEX($D35:$D$71,DW$1)),0)</f>
        <v>0</v>
      </c>
      <c r="DX35" s="6" cm="1">
        <f t="array" ref="DX35">IFERROR(DW35*(1-INDEX($D35:$D$71,DX$1)),0)</f>
        <v>0</v>
      </c>
      <c r="DZ35" s="24" t="s">
        <v>90</v>
      </c>
      <c r="EA35" s="24">
        <v>0.24676000000000001</v>
      </c>
      <c r="EB35" s="24">
        <v>0.26080999999999999</v>
      </c>
      <c r="EC35" s="24">
        <v>0.24479999999999999</v>
      </c>
      <c r="ED35" s="24">
        <v>0.26478000000000002</v>
      </c>
      <c r="EE35" s="24">
        <v>0.25025999999999998</v>
      </c>
      <c r="EF35" s="6">
        <f t="shared" si="3"/>
        <v>0.25328000000000001</v>
      </c>
      <c r="EG35" s="23">
        <f t="shared" si="4"/>
        <v>8.1617647058823684E-2</v>
      </c>
      <c r="EH35" s="23">
        <f t="shared" si="5"/>
        <v>-5.4837978699297629E-2</v>
      </c>
    </row>
    <row r="36" spans="2:138" ht="18" x14ac:dyDescent="0.35">
      <c r="B36" s="20"/>
      <c r="C36" s="6">
        <v>98</v>
      </c>
      <c r="D36" s="6">
        <f t="shared" si="0"/>
        <v>0.27503000000000005</v>
      </c>
      <c r="E36" s="6">
        <f t="shared" si="7"/>
        <v>0.30684500053729302</v>
      </c>
      <c r="F36" s="6" cm="1">
        <f t="array" ref="F36">SUMPRODUCT($A$6^($K$1:$DT$1+1),K36:DT36,TRANSPOSE(D36:D149))</f>
        <v>0.91285262367707998</v>
      </c>
      <c r="G36" s="6" cm="1">
        <f t="array" ref="G36">SUMPRODUCT($A$6^($K$1:$DT$1),K36:DT36)</f>
        <v>2.99205992042025</v>
      </c>
      <c r="H36" s="6">
        <f t="shared" si="1"/>
        <v>2.5290143114892749</v>
      </c>
      <c r="I36" s="6">
        <f t="shared" si="2"/>
        <v>2.5058876149819551</v>
      </c>
      <c r="K36" s="6">
        <v>1</v>
      </c>
      <c r="L36" s="6" cm="1">
        <f t="array" ref="L36">IFERROR(K36*(1-INDEX($D36:$D$71,L$1)),0)</f>
        <v>0.72496999999999989</v>
      </c>
      <c r="M36" s="6" cm="1">
        <f t="array" ref="M36">IFERROR(L36*(1-INDEX($D36:$D$71,M$1)),0)</f>
        <v>0.50943641899999981</v>
      </c>
      <c r="N36" s="6" cm="1">
        <f t="array" ref="N36">IFERROR(M36*(1-INDEX($D36:$D$71,N$1)),0)</f>
        <v>0.34646770856189985</v>
      </c>
      <c r="O36" s="6" cm="1">
        <f t="array" ref="O36">IFERROR(N36*(1-INDEX($D36:$D$71,O$1)),0)</f>
        <v>0.22776209714678364</v>
      </c>
      <c r="P36" s="6" cm="1">
        <f t="array" ref="P36">IFERROR(O36*(1-INDEX($D36:$D$71,P$1)),0)</f>
        <v>0.14457275037091138</v>
      </c>
      <c r="Q36" s="6" cm="1">
        <f t="array" ref="Q36">IFERROR(P36*(1-INDEX($D36:$D$71,Q$1)),0)</f>
        <v>8.8538761872985636E-2</v>
      </c>
      <c r="R36" s="6" cm="1">
        <f t="array" ref="R36">IFERROR(Q36*(1-INDEX($D36:$D$71,R$1)),0)</f>
        <v>5.2288631728535373E-2</v>
      </c>
      <c r="S36" s="6" cm="1">
        <f t="array" ref="S36">IFERROR(R36*(1-INDEX($D36:$D$71,S$1)),0)</f>
        <v>2.9773146906228048E-2</v>
      </c>
      <c r="T36" s="6" cm="1">
        <f t="array" ref="T36">IFERROR(S36*(1-INDEX($D36:$D$71,T$1)),0)</f>
        <v>1.6347045552687532E-2</v>
      </c>
      <c r="U36" s="6" cm="1">
        <f t="array" ref="U36">IFERROR(T36*(1-INDEX($D36:$D$71,U$1)),0)</f>
        <v>8.6583761474364786E-3</v>
      </c>
      <c r="V36" s="6" cm="1">
        <f t="array" ref="V36">IFERROR(U36*(1-INDEX($D36:$D$71,V$1)),0)</f>
        <v>4.4272586142148698E-3</v>
      </c>
      <c r="W36" s="6" cm="1">
        <f t="array" ref="W36">IFERROR(V36*(1-INDEX($D36:$D$71,W$1)),0)</f>
        <v>2.1875970264558513E-3</v>
      </c>
      <c r="X36" s="6" cm="1">
        <f t="array" ref="X36">IFERROR(W36*(1-INDEX($D36:$D$71,X$1)),0)</f>
        <v>0</v>
      </c>
      <c r="Y36" s="6" cm="1">
        <f t="array" ref="Y36">IFERROR(X36*(1-INDEX($D36:$D$71,Y$1)),0)</f>
        <v>0</v>
      </c>
      <c r="Z36" s="6" cm="1">
        <f t="array" ref="Z36">IFERROR(Y36*(1-INDEX($D36:$D$71,Z$1)),0)</f>
        <v>0</v>
      </c>
      <c r="AA36" s="6" cm="1">
        <f t="array" ref="AA36">IFERROR(Z36*(1-INDEX($D36:$D$71,AA$1)),0)</f>
        <v>0</v>
      </c>
      <c r="AB36" s="6" cm="1">
        <f t="array" ref="AB36">IFERROR(AA36*(1-INDEX($D36:$D$71,AB$1)),0)</f>
        <v>0</v>
      </c>
      <c r="AC36" s="6" cm="1">
        <f t="array" ref="AC36">IFERROR(AB36*(1-INDEX($D36:$D$71,AC$1)),0)</f>
        <v>0</v>
      </c>
      <c r="AD36" s="6" cm="1">
        <f t="array" ref="AD36">IFERROR(AC36*(1-INDEX($D36:$D$71,AD$1)),0)</f>
        <v>0</v>
      </c>
      <c r="AE36" s="6" cm="1">
        <f t="array" ref="AE36">IFERROR(AD36*(1-INDEX($D36:$D$71,AE$1)),0)</f>
        <v>0</v>
      </c>
      <c r="AF36" s="6" cm="1">
        <f t="array" ref="AF36">IFERROR(AE36*(1-INDEX($D36:$D$71,AF$1)),0)</f>
        <v>0</v>
      </c>
      <c r="AG36" s="6" cm="1">
        <f t="array" ref="AG36">IFERROR(AF36*(1-INDEX($D36:$D$71,AG$1)),0)</f>
        <v>0</v>
      </c>
      <c r="AH36" s="6" cm="1">
        <f t="array" ref="AH36">IFERROR(AG36*(1-INDEX($D36:$D$71,AH$1)),0)</f>
        <v>0</v>
      </c>
      <c r="AI36" s="6" cm="1">
        <f t="array" ref="AI36">IFERROR(AH36*(1-INDEX($D36:$D$71,AI$1)),0)</f>
        <v>0</v>
      </c>
      <c r="AJ36" s="6" cm="1">
        <f t="array" ref="AJ36">IFERROR(AI36*(1-INDEX($D36:$D$71,AJ$1)),0)</f>
        <v>0</v>
      </c>
      <c r="AK36" s="6" cm="1">
        <f t="array" ref="AK36">IFERROR(AJ36*(1-INDEX($D36:$D$71,AK$1)),0)</f>
        <v>0</v>
      </c>
      <c r="AL36" s="6" cm="1">
        <f t="array" ref="AL36">IFERROR(AK36*(1-INDEX($D36:$D$71,AL$1)),0)</f>
        <v>0</v>
      </c>
      <c r="AM36" s="6" cm="1">
        <f t="array" ref="AM36">IFERROR(AL36*(1-INDEX($D36:$D$71,AM$1)),0)</f>
        <v>0</v>
      </c>
      <c r="AN36" s="6" cm="1">
        <f t="array" ref="AN36">IFERROR(AM36*(1-INDEX($D36:$D$71,AN$1)),0)</f>
        <v>0</v>
      </c>
      <c r="AO36" s="6" cm="1">
        <f t="array" ref="AO36">IFERROR(AN36*(1-INDEX($D36:$D$71,AO$1)),0)</f>
        <v>0</v>
      </c>
      <c r="AP36" s="6" cm="1">
        <f t="array" ref="AP36">IFERROR(AO36*(1-INDEX($D36:$D$71,AP$1)),0)</f>
        <v>0</v>
      </c>
      <c r="AQ36" s="6" cm="1">
        <f t="array" ref="AQ36">IFERROR(AP36*(1-INDEX($D36:$D$71,AQ$1)),0)</f>
        <v>0</v>
      </c>
      <c r="AR36" s="6" cm="1">
        <f t="array" ref="AR36">IFERROR(AQ36*(1-INDEX($D36:$D$71,AR$1)),0)</f>
        <v>0</v>
      </c>
      <c r="AS36" s="6" cm="1">
        <f t="array" ref="AS36">IFERROR(AR36*(1-INDEX($D36:$D$71,AS$1)),0)</f>
        <v>0</v>
      </c>
      <c r="AT36" s="6" cm="1">
        <f t="array" ref="AT36">IFERROR(AS36*(1-INDEX($D36:$D$71,AT$1)),0)</f>
        <v>0</v>
      </c>
      <c r="AU36" s="6" cm="1">
        <f t="array" ref="AU36">IFERROR(AT36*(1-INDEX($D36:$D$71,AU$1)),0)</f>
        <v>0</v>
      </c>
      <c r="AV36" s="6" cm="1">
        <f t="array" ref="AV36">IFERROR(AU36*(1-INDEX($D36:$D$71,AV$1)),0)</f>
        <v>0</v>
      </c>
      <c r="AW36" s="6" cm="1">
        <f t="array" ref="AW36">IFERROR(AV36*(1-INDEX($D36:$D$71,AW$1)),0)</f>
        <v>0</v>
      </c>
      <c r="AX36" s="6" cm="1">
        <f t="array" ref="AX36">IFERROR(AW36*(1-INDEX($D36:$D$71,AX$1)),0)</f>
        <v>0</v>
      </c>
      <c r="AY36" s="6" cm="1">
        <f t="array" ref="AY36">IFERROR(AX36*(1-INDEX($D36:$D$71,AY$1)),0)</f>
        <v>0</v>
      </c>
      <c r="AZ36" s="6" cm="1">
        <f t="array" ref="AZ36">IFERROR(AY36*(1-INDEX($D36:$D$71,AZ$1)),0)</f>
        <v>0</v>
      </c>
      <c r="BA36" s="6" cm="1">
        <f t="array" ref="BA36">IFERROR(AZ36*(1-INDEX($D36:$D$71,BA$1)),0)</f>
        <v>0</v>
      </c>
      <c r="BB36" s="6" cm="1">
        <f t="array" ref="BB36">IFERROR(BA36*(1-INDEX($D36:$D$71,BB$1)),0)</f>
        <v>0</v>
      </c>
      <c r="BC36" s="6" cm="1">
        <f t="array" ref="BC36">IFERROR(BB36*(1-INDEX($D36:$D$71,BC$1)),0)</f>
        <v>0</v>
      </c>
      <c r="BD36" s="6" cm="1">
        <f t="array" ref="BD36">IFERROR(BC36*(1-INDEX($D36:$D$71,BD$1)),0)</f>
        <v>0</v>
      </c>
      <c r="BE36" s="6" cm="1">
        <f t="array" ref="BE36">IFERROR(BD36*(1-INDEX($D36:$D$71,BE$1)),0)</f>
        <v>0</v>
      </c>
      <c r="BF36" s="6" cm="1">
        <f t="array" ref="BF36">IFERROR(BE36*(1-INDEX($D36:$D$71,BF$1)),0)</f>
        <v>0</v>
      </c>
      <c r="BG36" s="6" cm="1">
        <f t="array" ref="BG36">IFERROR(BF36*(1-INDEX($D36:$D$71,BG$1)),0)</f>
        <v>0</v>
      </c>
      <c r="BH36" s="6" cm="1">
        <f t="array" ref="BH36">IFERROR(BG36*(1-INDEX($D36:$D$71,BH$1)),0)</f>
        <v>0</v>
      </c>
      <c r="BI36" s="6" cm="1">
        <f t="array" ref="BI36">IFERROR(BH36*(1-INDEX($D36:$D$71,BI$1)),0)</f>
        <v>0</v>
      </c>
      <c r="BJ36" s="6" cm="1">
        <f t="array" ref="BJ36">IFERROR(BI36*(1-INDEX($D36:$D$71,BJ$1)),0)</f>
        <v>0</v>
      </c>
      <c r="BK36" s="6" cm="1">
        <f t="array" ref="BK36">IFERROR(BJ36*(1-INDEX($D36:$D$71,BK$1)),0)</f>
        <v>0</v>
      </c>
      <c r="BL36" s="6" cm="1">
        <f t="array" ref="BL36">IFERROR(BK36*(1-INDEX($D36:$D$71,BL$1)),0)</f>
        <v>0</v>
      </c>
      <c r="BM36" s="6" cm="1">
        <f t="array" ref="BM36">IFERROR(BL36*(1-INDEX($D36:$D$71,BM$1)),0)</f>
        <v>0</v>
      </c>
      <c r="BN36" s="6" cm="1">
        <f t="array" ref="BN36">IFERROR(BM36*(1-INDEX($D36:$D$71,BN$1)),0)</f>
        <v>0</v>
      </c>
      <c r="BO36" s="6" cm="1">
        <f t="array" ref="BO36">IFERROR(BN36*(1-INDEX($D36:$D$71,BO$1)),0)</f>
        <v>0</v>
      </c>
      <c r="BP36" s="6" cm="1">
        <f t="array" ref="BP36">IFERROR(BO36*(1-INDEX($D36:$D$71,BP$1)),0)</f>
        <v>0</v>
      </c>
      <c r="BQ36" s="6" cm="1">
        <f t="array" ref="BQ36">IFERROR(BP36*(1-INDEX($D36:$D$71,BQ$1)),0)</f>
        <v>0</v>
      </c>
      <c r="BR36" s="6" cm="1">
        <f t="array" ref="BR36">IFERROR(BQ36*(1-INDEX($D36:$D$71,BR$1)),0)</f>
        <v>0</v>
      </c>
      <c r="BS36" s="6" cm="1">
        <f t="array" ref="BS36">IFERROR(BR36*(1-INDEX($D36:$D$71,BS$1)),0)</f>
        <v>0</v>
      </c>
      <c r="BT36" s="6" cm="1">
        <f t="array" ref="BT36">IFERROR(BS36*(1-INDEX($D36:$D$71,BT$1)),0)</f>
        <v>0</v>
      </c>
      <c r="BU36" s="6" cm="1">
        <f t="array" ref="BU36">IFERROR(BT36*(1-INDEX($D36:$D$71,BU$1)),0)</f>
        <v>0</v>
      </c>
      <c r="BV36" s="6" cm="1">
        <f t="array" ref="BV36">IFERROR(BU36*(1-INDEX($D36:$D$71,BV$1)),0)</f>
        <v>0</v>
      </c>
      <c r="BW36" s="6" cm="1">
        <f t="array" ref="BW36">IFERROR(BV36*(1-INDEX($D36:$D$71,BW$1)),0)</f>
        <v>0</v>
      </c>
      <c r="BX36" s="6" cm="1">
        <f t="array" ref="BX36">IFERROR(BW36*(1-INDEX($D36:$D$71,BX$1)),0)</f>
        <v>0</v>
      </c>
      <c r="BY36" s="6" cm="1">
        <f t="array" ref="BY36">IFERROR(BX36*(1-INDEX($D36:$D$71,BY$1)),0)</f>
        <v>0</v>
      </c>
      <c r="BZ36" s="6" cm="1">
        <f t="array" ref="BZ36">IFERROR(BY36*(1-INDEX($D36:$D$71,BZ$1)),0)</f>
        <v>0</v>
      </c>
      <c r="CA36" s="6" cm="1">
        <f t="array" ref="CA36">IFERROR(BZ36*(1-INDEX($D36:$D$71,CA$1)),0)</f>
        <v>0</v>
      </c>
      <c r="CB36" s="6" cm="1">
        <f t="array" ref="CB36">IFERROR(CA36*(1-INDEX($D36:$D$71,CB$1)),0)</f>
        <v>0</v>
      </c>
      <c r="CC36" s="6" cm="1">
        <f t="array" ref="CC36">IFERROR(CB36*(1-INDEX($D36:$D$71,CC$1)),0)</f>
        <v>0</v>
      </c>
      <c r="CD36" s="6" cm="1">
        <f t="array" ref="CD36">IFERROR(CC36*(1-INDEX($D36:$D$71,CD$1)),0)</f>
        <v>0</v>
      </c>
      <c r="CE36" s="6" cm="1">
        <f t="array" ref="CE36">IFERROR(CD36*(1-INDEX($D36:$D$71,CE$1)),0)</f>
        <v>0</v>
      </c>
      <c r="CF36" s="6" cm="1">
        <f t="array" ref="CF36">IFERROR(CE36*(1-INDEX($D36:$D$71,CF$1)),0)</f>
        <v>0</v>
      </c>
      <c r="CG36" s="6" cm="1">
        <f t="array" ref="CG36">IFERROR(CF36*(1-INDEX($D36:$D$71,CG$1)),0)</f>
        <v>0</v>
      </c>
      <c r="CH36" s="6" cm="1">
        <f t="array" ref="CH36">IFERROR(CG36*(1-INDEX($D36:$D$71,CH$1)),0)</f>
        <v>0</v>
      </c>
      <c r="CI36" s="6" cm="1">
        <f t="array" ref="CI36">IFERROR(CH36*(1-INDEX($D36:$D$71,CI$1)),0)</f>
        <v>0</v>
      </c>
      <c r="CJ36" s="6" cm="1">
        <f t="array" ref="CJ36">IFERROR(CI36*(1-INDEX($D36:$D$71,CJ$1)),0)</f>
        <v>0</v>
      </c>
      <c r="CK36" s="6" cm="1">
        <f t="array" ref="CK36">IFERROR(CJ36*(1-INDEX($D36:$D$71,CK$1)),0)</f>
        <v>0</v>
      </c>
      <c r="CL36" s="6" cm="1">
        <f t="array" ref="CL36">IFERROR(CK36*(1-INDEX($D36:$D$71,CL$1)),0)</f>
        <v>0</v>
      </c>
      <c r="CM36" s="6" cm="1">
        <f t="array" ref="CM36">IFERROR(CL36*(1-INDEX($D36:$D$71,CM$1)),0)</f>
        <v>0</v>
      </c>
      <c r="CN36" s="6" cm="1">
        <f t="array" ref="CN36">IFERROR(CM36*(1-INDEX($D36:$D$71,CN$1)),0)</f>
        <v>0</v>
      </c>
      <c r="CO36" s="6" cm="1">
        <f t="array" ref="CO36">IFERROR(CN36*(1-INDEX($D36:$D$71,CO$1)),0)</f>
        <v>0</v>
      </c>
      <c r="CP36" s="6" cm="1">
        <f t="array" ref="CP36">IFERROR(CO36*(1-INDEX($D36:$D$71,CP$1)),0)</f>
        <v>0</v>
      </c>
      <c r="CQ36" s="6" cm="1">
        <f t="array" ref="CQ36">IFERROR(CP36*(1-INDEX($D36:$D$71,CQ$1)),0)</f>
        <v>0</v>
      </c>
      <c r="CR36" s="6" cm="1">
        <f t="array" ref="CR36">IFERROR(CQ36*(1-INDEX($D36:$D$71,CR$1)),0)</f>
        <v>0</v>
      </c>
      <c r="CS36" s="6" cm="1">
        <f t="array" ref="CS36">IFERROR(CR36*(1-INDEX($D36:$D$71,CS$1)),0)</f>
        <v>0</v>
      </c>
      <c r="CT36" s="6" cm="1">
        <f t="array" ref="CT36">IFERROR(CS36*(1-INDEX($D36:$D$71,CT$1)),0)</f>
        <v>0</v>
      </c>
      <c r="CU36" s="6" cm="1">
        <f t="array" ref="CU36">IFERROR(CT36*(1-INDEX($D36:$D$71,CU$1)),0)</f>
        <v>0</v>
      </c>
      <c r="CV36" s="6" cm="1">
        <f t="array" ref="CV36">IFERROR(CU36*(1-INDEX($D36:$D$71,CV$1)),0)</f>
        <v>0</v>
      </c>
      <c r="CW36" s="6" cm="1">
        <f t="array" ref="CW36">IFERROR(CV36*(1-INDEX($D36:$D$71,CW$1)),0)</f>
        <v>0</v>
      </c>
      <c r="CX36" s="6" cm="1">
        <f t="array" ref="CX36">IFERROR(CW36*(1-INDEX($D36:$D$71,CX$1)),0)</f>
        <v>0</v>
      </c>
      <c r="CY36" s="6" cm="1">
        <f t="array" ref="CY36">IFERROR(CX36*(1-INDEX($D36:$D$71,CY$1)),0)</f>
        <v>0</v>
      </c>
      <c r="CZ36" s="6" cm="1">
        <f t="array" ref="CZ36">IFERROR(CY36*(1-INDEX($D36:$D$71,CZ$1)),0)</f>
        <v>0</v>
      </c>
      <c r="DA36" s="6" cm="1">
        <f t="array" ref="DA36">IFERROR(CZ36*(1-INDEX($D36:$D$71,DA$1)),0)</f>
        <v>0</v>
      </c>
      <c r="DB36" s="6" cm="1">
        <f t="array" ref="DB36">IFERROR(DA36*(1-INDEX($D36:$D$71,DB$1)),0)</f>
        <v>0</v>
      </c>
      <c r="DC36" s="6" cm="1">
        <f t="array" ref="DC36">IFERROR(DB36*(1-INDEX($D36:$D$71,DC$1)),0)</f>
        <v>0</v>
      </c>
      <c r="DD36" s="6" cm="1">
        <f t="array" ref="DD36">IFERROR(DC36*(1-INDEX($D36:$D$71,DD$1)),0)</f>
        <v>0</v>
      </c>
      <c r="DE36" s="6" cm="1">
        <f t="array" ref="DE36">IFERROR(DD36*(1-INDEX($D36:$D$71,DE$1)),0)</f>
        <v>0</v>
      </c>
      <c r="DF36" s="6" cm="1">
        <f t="array" ref="DF36">IFERROR(DE36*(1-INDEX($D36:$D$71,DF$1)),0)</f>
        <v>0</v>
      </c>
      <c r="DG36" s="6" cm="1">
        <f t="array" ref="DG36">IFERROR(DF36*(1-INDEX($D36:$D$71,DG$1)),0)</f>
        <v>0</v>
      </c>
      <c r="DH36" s="6" cm="1">
        <f t="array" ref="DH36">IFERROR(DG36*(1-INDEX($D36:$D$71,DH$1)),0)</f>
        <v>0</v>
      </c>
      <c r="DI36" s="6" cm="1">
        <f t="array" ref="DI36">IFERROR(DH36*(1-INDEX($D36:$D$71,DI$1)),0)</f>
        <v>0</v>
      </c>
      <c r="DJ36" s="6" cm="1">
        <f t="array" ref="DJ36">IFERROR(DI36*(1-INDEX($D36:$D$71,DJ$1)),0)</f>
        <v>0</v>
      </c>
      <c r="DK36" s="6" cm="1">
        <f t="array" ref="DK36">IFERROR(DJ36*(1-INDEX($D36:$D$71,DK$1)),0)</f>
        <v>0</v>
      </c>
      <c r="DL36" s="6" cm="1">
        <f t="array" ref="DL36">IFERROR(DK36*(1-INDEX($D36:$D$71,DL$1)),0)</f>
        <v>0</v>
      </c>
      <c r="DM36" s="6" cm="1">
        <f t="array" ref="DM36">IFERROR(DL36*(1-INDEX($D36:$D$71,DM$1)),0)</f>
        <v>0</v>
      </c>
      <c r="DN36" s="6" cm="1">
        <f t="array" ref="DN36">IFERROR(DM36*(1-INDEX($D36:$D$71,DN$1)),0)</f>
        <v>0</v>
      </c>
      <c r="DO36" s="6" cm="1">
        <f t="array" ref="DO36">IFERROR(DN36*(1-INDEX($D36:$D$71,DO$1)),0)</f>
        <v>0</v>
      </c>
      <c r="DP36" s="6" cm="1">
        <f t="array" ref="DP36">IFERROR(DO36*(1-INDEX($D36:$D$71,DP$1)),0)</f>
        <v>0</v>
      </c>
      <c r="DQ36" s="6" cm="1">
        <f t="array" ref="DQ36">IFERROR(DP36*(1-INDEX($D36:$D$71,DQ$1)),0)</f>
        <v>0</v>
      </c>
      <c r="DR36" s="6" cm="1">
        <f t="array" ref="DR36">IFERROR(DQ36*(1-INDEX($D36:$D$71,DR$1)),0)</f>
        <v>0</v>
      </c>
      <c r="DS36" s="6" cm="1">
        <f t="array" ref="DS36">IFERROR(DR36*(1-INDEX($D36:$D$71,DS$1)),0)</f>
        <v>0</v>
      </c>
      <c r="DT36" s="6" cm="1">
        <f t="array" ref="DT36">IFERROR(DS36*(1-INDEX($D36:$D$71,DT$1)),0)</f>
        <v>0</v>
      </c>
      <c r="DU36" s="6" cm="1">
        <f t="array" ref="DU36">IFERROR(DT36*(1-INDEX($D36:$D$71,DU$1)),0)</f>
        <v>0</v>
      </c>
      <c r="DV36" s="6" cm="1">
        <f t="array" ref="DV36">IFERROR(DU36*(1-INDEX($D36:$D$71,DV$1)),0)</f>
        <v>0</v>
      </c>
      <c r="DW36" s="6" cm="1">
        <f t="array" ref="DW36">IFERROR(DV36*(1-INDEX($D36:$D$71,DW$1)),0)</f>
        <v>0</v>
      </c>
      <c r="DX36" s="6" cm="1">
        <f t="array" ref="DX36">IFERROR(DW36*(1-INDEX($D36:$D$71,DX$1)),0)</f>
        <v>0</v>
      </c>
      <c r="DZ36" s="24" t="s">
        <v>91</v>
      </c>
      <c r="EA36" s="24">
        <v>0.2681</v>
      </c>
      <c r="EB36" s="24">
        <v>0.28310999999999997</v>
      </c>
      <c r="EC36" s="24">
        <v>0.26590999999999998</v>
      </c>
      <c r="ED36" s="24">
        <v>0.28724</v>
      </c>
      <c r="EE36" s="24">
        <v>0.27194000000000002</v>
      </c>
      <c r="EF36" s="6">
        <f t="shared" si="3"/>
        <v>0.27503000000000005</v>
      </c>
      <c r="EG36" s="23">
        <f t="shared" si="4"/>
        <v>8.0215110375691179E-2</v>
      </c>
      <c r="EH36" s="23">
        <f t="shared" si="5"/>
        <v>-5.3265561899456859E-2</v>
      </c>
    </row>
    <row r="37" spans="2:138" ht="18" x14ac:dyDescent="0.35">
      <c r="B37" s="20"/>
      <c r="C37" s="6">
        <v>99</v>
      </c>
      <c r="D37" s="6">
        <f t="shared" si="0"/>
        <v>0.29730000000000006</v>
      </c>
      <c r="E37" s="6">
        <f t="shared" si="7"/>
        <v>0.33722511253896986</v>
      </c>
      <c r="F37" s="6" cm="1">
        <f t="array" ref="F37">SUMPRODUCT($A$6^($K$1:$DT$1+1),K37:DT37,TRANSPOSE(D37:D150))</f>
        <v>0.91756652328702204</v>
      </c>
      <c r="G37" s="6" cm="1">
        <f t="array" ref="G37">SUMPRODUCT($A$6^($K$1:$DT$1),K37:DT37)</f>
        <v>2.8302160338122366</v>
      </c>
      <c r="H37" s="6">
        <f t="shared" si="1"/>
        <v>2.3671587224855712</v>
      </c>
      <c r="I37" s="6">
        <f t="shared" si="2"/>
        <v>2.3415296334571361</v>
      </c>
      <c r="K37" s="6">
        <v>1</v>
      </c>
      <c r="L37" s="6" cm="1">
        <f t="array" ref="L37">IFERROR(K37*(1-INDEX($D37:$D$71,L$1)),0)</f>
        <v>0.70269999999999988</v>
      </c>
      <c r="M37" s="6" cm="1">
        <f t="array" ref="M37">IFERROR(L37*(1-INDEX($D37:$D$71,M$1)),0)</f>
        <v>0.47790626999999986</v>
      </c>
      <c r="N37" s="6" cm="1">
        <f t="array" ref="N37">IFERROR(M37*(1-INDEX($D37:$D$71,N$1)),0)</f>
        <v>0.31416761679349997</v>
      </c>
      <c r="O37" s="6" cm="1">
        <f t="array" ref="O37">IFERROR(N37*(1-INDEX($D37:$D$71,O$1)),0)</f>
        <v>0.19941894198506341</v>
      </c>
      <c r="P37" s="6" cm="1">
        <f t="array" ref="P37">IFERROR(O37*(1-INDEX($D37:$D$71,P$1)),0)</f>
        <v>0.12212748372068591</v>
      </c>
      <c r="Q37" s="6" cm="1">
        <f t="array" ref="Q37">IFERROR(P37*(1-INDEX($D37:$D$71,Q$1)),0)</f>
        <v>7.2125235152537881E-2</v>
      </c>
      <c r="R37" s="6" cm="1">
        <f t="array" ref="R37">IFERROR(Q37*(1-INDEX($D37:$D$71,R$1)),0)</f>
        <v>4.1068108895855077E-2</v>
      </c>
      <c r="S37" s="6" cm="1">
        <f t="array" ref="S37">IFERROR(R37*(1-INDEX($D37:$D$71,S$1)),0)</f>
        <v>2.2548582082965552E-2</v>
      </c>
      <c r="T37" s="6" cm="1">
        <f t="array" ref="T37">IFERROR(S37*(1-INDEX($D37:$D$71,T$1)),0)</f>
        <v>1.1943081986063534E-2</v>
      </c>
      <c r="U37" s="6" cm="1">
        <f t="array" ref="U37">IFERROR(T37*(1-INDEX($D37:$D$71,U$1)),0)</f>
        <v>6.1068163016605803E-3</v>
      </c>
      <c r="V37" s="6" cm="1">
        <f t="array" ref="V37">IFERROR(U37*(1-INDEX($D37:$D$71,V$1)),0)</f>
        <v>3.0175000709765261E-3</v>
      </c>
      <c r="W37" s="6" cm="1">
        <f t="array" ref="W37">IFERROR(V37*(1-INDEX($D37:$D$71,W$1)),0)</f>
        <v>0</v>
      </c>
      <c r="X37" s="6" cm="1">
        <f t="array" ref="X37">IFERROR(W37*(1-INDEX($D37:$D$71,X$1)),0)</f>
        <v>0</v>
      </c>
      <c r="Y37" s="6" cm="1">
        <f t="array" ref="Y37">IFERROR(X37*(1-INDEX($D37:$D$71,Y$1)),0)</f>
        <v>0</v>
      </c>
      <c r="Z37" s="6" cm="1">
        <f t="array" ref="Z37">IFERROR(Y37*(1-INDEX($D37:$D$71,Z$1)),0)</f>
        <v>0</v>
      </c>
      <c r="AA37" s="6" cm="1">
        <f t="array" ref="AA37">IFERROR(Z37*(1-INDEX($D37:$D$71,AA$1)),0)</f>
        <v>0</v>
      </c>
      <c r="AB37" s="6" cm="1">
        <f t="array" ref="AB37">IFERROR(AA37*(1-INDEX($D37:$D$71,AB$1)),0)</f>
        <v>0</v>
      </c>
      <c r="AC37" s="6" cm="1">
        <f t="array" ref="AC37">IFERROR(AB37*(1-INDEX($D37:$D$71,AC$1)),0)</f>
        <v>0</v>
      </c>
      <c r="AD37" s="6" cm="1">
        <f t="array" ref="AD37">IFERROR(AC37*(1-INDEX($D37:$D$71,AD$1)),0)</f>
        <v>0</v>
      </c>
      <c r="AE37" s="6" cm="1">
        <f t="array" ref="AE37">IFERROR(AD37*(1-INDEX($D37:$D$71,AE$1)),0)</f>
        <v>0</v>
      </c>
      <c r="AF37" s="6" cm="1">
        <f t="array" ref="AF37">IFERROR(AE37*(1-INDEX($D37:$D$71,AF$1)),0)</f>
        <v>0</v>
      </c>
      <c r="AG37" s="6" cm="1">
        <f t="array" ref="AG37">IFERROR(AF37*(1-INDEX($D37:$D$71,AG$1)),0)</f>
        <v>0</v>
      </c>
      <c r="AH37" s="6" cm="1">
        <f t="array" ref="AH37">IFERROR(AG37*(1-INDEX($D37:$D$71,AH$1)),0)</f>
        <v>0</v>
      </c>
      <c r="AI37" s="6" cm="1">
        <f t="array" ref="AI37">IFERROR(AH37*(1-INDEX($D37:$D$71,AI$1)),0)</f>
        <v>0</v>
      </c>
      <c r="AJ37" s="6" cm="1">
        <f t="array" ref="AJ37">IFERROR(AI37*(1-INDEX($D37:$D$71,AJ$1)),0)</f>
        <v>0</v>
      </c>
      <c r="AK37" s="6" cm="1">
        <f t="array" ref="AK37">IFERROR(AJ37*(1-INDEX($D37:$D$71,AK$1)),0)</f>
        <v>0</v>
      </c>
      <c r="AL37" s="6" cm="1">
        <f t="array" ref="AL37">IFERROR(AK37*(1-INDEX($D37:$D$71,AL$1)),0)</f>
        <v>0</v>
      </c>
      <c r="AM37" s="6" cm="1">
        <f t="array" ref="AM37">IFERROR(AL37*(1-INDEX($D37:$D$71,AM$1)),0)</f>
        <v>0</v>
      </c>
      <c r="AN37" s="6" cm="1">
        <f t="array" ref="AN37">IFERROR(AM37*(1-INDEX($D37:$D$71,AN$1)),0)</f>
        <v>0</v>
      </c>
      <c r="AO37" s="6" cm="1">
        <f t="array" ref="AO37">IFERROR(AN37*(1-INDEX($D37:$D$71,AO$1)),0)</f>
        <v>0</v>
      </c>
      <c r="AP37" s="6" cm="1">
        <f t="array" ref="AP37">IFERROR(AO37*(1-INDEX($D37:$D$71,AP$1)),0)</f>
        <v>0</v>
      </c>
      <c r="AQ37" s="6" cm="1">
        <f t="array" ref="AQ37">IFERROR(AP37*(1-INDEX($D37:$D$71,AQ$1)),0)</f>
        <v>0</v>
      </c>
      <c r="AR37" s="6" cm="1">
        <f t="array" ref="AR37">IFERROR(AQ37*(1-INDEX($D37:$D$71,AR$1)),0)</f>
        <v>0</v>
      </c>
      <c r="AS37" s="6" cm="1">
        <f t="array" ref="AS37">IFERROR(AR37*(1-INDEX($D37:$D$71,AS$1)),0)</f>
        <v>0</v>
      </c>
      <c r="AT37" s="6" cm="1">
        <f t="array" ref="AT37">IFERROR(AS37*(1-INDEX($D37:$D$71,AT$1)),0)</f>
        <v>0</v>
      </c>
      <c r="AU37" s="6" cm="1">
        <f t="array" ref="AU37">IFERROR(AT37*(1-INDEX($D37:$D$71,AU$1)),0)</f>
        <v>0</v>
      </c>
      <c r="AV37" s="6" cm="1">
        <f t="array" ref="AV37">IFERROR(AU37*(1-INDEX($D37:$D$71,AV$1)),0)</f>
        <v>0</v>
      </c>
      <c r="AW37" s="6" cm="1">
        <f t="array" ref="AW37">IFERROR(AV37*(1-INDEX($D37:$D$71,AW$1)),0)</f>
        <v>0</v>
      </c>
      <c r="AX37" s="6" cm="1">
        <f t="array" ref="AX37">IFERROR(AW37*(1-INDEX($D37:$D$71,AX$1)),0)</f>
        <v>0</v>
      </c>
      <c r="AY37" s="6" cm="1">
        <f t="array" ref="AY37">IFERROR(AX37*(1-INDEX($D37:$D$71,AY$1)),0)</f>
        <v>0</v>
      </c>
      <c r="AZ37" s="6" cm="1">
        <f t="array" ref="AZ37">IFERROR(AY37*(1-INDEX($D37:$D$71,AZ$1)),0)</f>
        <v>0</v>
      </c>
      <c r="BA37" s="6" cm="1">
        <f t="array" ref="BA37">IFERROR(AZ37*(1-INDEX($D37:$D$71,BA$1)),0)</f>
        <v>0</v>
      </c>
      <c r="BB37" s="6" cm="1">
        <f t="array" ref="BB37">IFERROR(BA37*(1-INDEX($D37:$D$71,BB$1)),0)</f>
        <v>0</v>
      </c>
      <c r="BC37" s="6" cm="1">
        <f t="array" ref="BC37">IFERROR(BB37*(1-INDEX($D37:$D$71,BC$1)),0)</f>
        <v>0</v>
      </c>
      <c r="BD37" s="6" cm="1">
        <f t="array" ref="BD37">IFERROR(BC37*(1-INDEX($D37:$D$71,BD$1)),0)</f>
        <v>0</v>
      </c>
      <c r="BE37" s="6" cm="1">
        <f t="array" ref="BE37">IFERROR(BD37*(1-INDEX($D37:$D$71,BE$1)),0)</f>
        <v>0</v>
      </c>
      <c r="BF37" s="6" cm="1">
        <f t="array" ref="BF37">IFERROR(BE37*(1-INDEX($D37:$D$71,BF$1)),0)</f>
        <v>0</v>
      </c>
      <c r="BG37" s="6" cm="1">
        <f t="array" ref="BG37">IFERROR(BF37*(1-INDEX($D37:$D$71,BG$1)),0)</f>
        <v>0</v>
      </c>
      <c r="BH37" s="6" cm="1">
        <f t="array" ref="BH37">IFERROR(BG37*(1-INDEX($D37:$D$71,BH$1)),0)</f>
        <v>0</v>
      </c>
      <c r="BI37" s="6" cm="1">
        <f t="array" ref="BI37">IFERROR(BH37*(1-INDEX($D37:$D$71,BI$1)),0)</f>
        <v>0</v>
      </c>
      <c r="BJ37" s="6" cm="1">
        <f t="array" ref="BJ37">IFERROR(BI37*(1-INDEX($D37:$D$71,BJ$1)),0)</f>
        <v>0</v>
      </c>
      <c r="BK37" s="6" cm="1">
        <f t="array" ref="BK37">IFERROR(BJ37*(1-INDEX($D37:$D$71,BK$1)),0)</f>
        <v>0</v>
      </c>
      <c r="BL37" s="6" cm="1">
        <f t="array" ref="BL37">IFERROR(BK37*(1-INDEX($D37:$D$71,BL$1)),0)</f>
        <v>0</v>
      </c>
      <c r="BM37" s="6" cm="1">
        <f t="array" ref="BM37">IFERROR(BL37*(1-INDEX($D37:$D$71,BM$1)),0)</f>
        <v>0</v>
      </c>
      <c r="BN37" s="6" cm="1">
        <f t="array" ref="BN37">IFERROR(BM37*(1-INDEX($D37:$D$71,BN$1)),0)</f>
        <v>0</v>
      </c>
      <c r="BO37" s="6" cm="1">
        <f t="array" ref="BO37">IFERROR(BN37*(1-INDEX($D37:$D$71,BO$1)),0)</f>
        <v>0</v>
      </c>
      <c r="BP37" s="6" cm="1">
        <f t="array" ref="BP37">IFERROR(BO37*(1-INDEX($D37:$D$71,BP$1)),0)</f>
        <v>0</v>
      </c>
      <c r="BQ37" s="6" cm="1">
        <f t="array" ref="BQ37">IFERROR(BP37*(1-INDEX($D37:$D$71,BQ$1)),0)</f>
        <v>0</v>
      </c>
      <c r="BR37" s="6" cm="1">
        <f t="array" ref="BR37">IFERROR(BQ37*(1-INDEX($D37:$D$71,BR$1)),0)</f>
        <v>0</v>
      </c>
      <c r="BS37" s="6" cm="1">
        <f t="array" ref="BS37">IFERROR(BR37*(1-INDEX($D37:$D$71,BS$1)),0)</f>
        <v>0</v>
      </c>
      <c r="BT37" s="6" cm="1">
        <f t="array" ref="BT37">IFERROR(BS37*(1-INDEX($D37:$D$71,BT$1)),0)</f>
        <v>0</v>
      </c>
      <c r="BU37" s="6" cm="1">
        <f t="array" ref="BU37">IFERROR(BT37*(1-INDEX($D37:$D$71,BU$1)),0)</f>
        <v>0</v>
      </c>
      <c r="BV37" s="6" cm="1">
        <f t="array" ref="BV37">IFERROR(BU37*(1-INDEX($D37:$D$71,BV$1)),0)</f>
        <v>0</v>
      </c>
      <c r="BW37" s="6" cm="1">
        <f t="array" ref="BW37">IFERROR(BV37*(1-INDEX($D37:$D$71,BW$1)),0)</f>
        <v>0</v>
      </c>
      <c r="BX37" s="6" cm="1">
        <f t="array" ref="BX37">IFERROR(BW37*(1-INDEX($D37:$D$71,BX$1)),0)</f>
        <v>0</v>
      </c>
      <c r="BY37" s="6" cm="1">
        <f t="array" ref="BY37">IFERROR(BX37*(1-INDEX($D37:$D$71,BY$1)),0)</f>
        <v>0</v>
      </c>
      <c r="BZ37" s="6" cm="1">
        <f t="array" ref="BZ37">IFERROR(BY37*(1-INDEX($D37:$D$71,BZ$1)),0)</f>
        <v>0</v>
      </c>
      <c r="CA37" s="6" cm="1">
        <f t="array" ref="CA37">IFERROR(BZ37*(1-INDEX($D37:$D$71,CA$1)),0)</f>
        <v>0</v>
      </c>
      <c r="CB37" s="6" cm="1">
        <f t="array" ref="CB37">IFERROR(CA37*(1-INDEX($D37:$D$71,CB$1)),0)</f>
        <v>0</v>
      </c>
      <c r="CC37" s="6" cm="1">
        <f t="array" ref="CC37">IFERROR(CB37*(1-INDEX($D37:$D$71,CC$1)),0)</f>
        <v>0</v>
      </c>
      <c r="CD37" s="6" cm="1">
        <f t="array" ref="CD37">IFERROR(CC37*(1-INDEX($D37:$D$71,CD$1)),0)</f>
        <v>0</v>
      </c>
      <c r="CE37" s="6" cm="1">
        <f t="array" ref="CE37">IFERROR(CD37*(1-INDEX($D37:$D$71,CE$1)),0)</f>
        <v>0</v>
      </c>
      <c r="CF37" s="6" cm="1">
        <f t="array" ref="CF37">IFERROR(CE37*(1-INDEX($D37:$D$71,CF$1)),0)</f>
        <v>0</v>
      </c>
      <c r="CG37" s="6" cm="1">
        <f t="array" ref="CG37">IFERROR(CF37*(1-INDEX($D37:$D$71,CG$1)),0)</f>
        <v>0</v>
      </c>
      <c r="CH37" s="6" cm="1">
        <f t="array" ref="CH37">IFERROR(CG37*(1-INDEX($D37:$D$71,CH$1)),0)</f>
        <v>0</v>
      </c>
      <c r="CI37" s="6" cm="1">
        <f t="array" ref="CI37">IFERROR(CH37*(1-INDEX($D37:$D$71,CI$1)),0)</f>
        <v>0</v>
      </c>
      <c r="CJ37" s="6" cm="1">
        <f t="array" ref="CJ37">IFERROR(CI37*(1-INDEX($D37:$D$71,CJ$1)),0)</f>
        <v>0</v>
      </c>
      <c r="CK37" s="6" cm="1">
        <f t="array" ref="CK37">IFERROR(CJ37*(1-INDEX($D37:$D$71,CK$1)),0)</f>
        <v>0</v>
      </c>
      <c r="CL37" s="6" cm="1">
        <f t="array" ref="CL37">IFERROR(CK37*(1-INDEX($D37:$D$71,CL$1)),0)</f>
        <v>0</v>
      </c>
      <c r="CM37" s="6" cm="1">
        <f t="array" ref="CM37">IFERROR(CL37*(1-INDEX($D37:$D$71,CM$1)),0)</f>
        <v>0</v>
      </c>
      <c r="CN37" s="6" cm="1">
        <f t="array" ref="CN37">IFERROR(CM37*(1-INDEX($D37:$D$71,CN$1)),0)</f>
        <v>0</v>
      </c>
      <c r="CO37" s="6" cm="1">
        <f t="array" ref="CO37">IFERROR(CN37*(1-INDEX($D37:$D$71,CO$1)),0)</f>
        <v>0</v>
      </c>
      <c r="CP37" s="6" cm="1">
        <f t="array" ref="CP37">IFERROR(CO37*(1-INDEX($D37:$D$71,CP$1)),0)</f>
        <v>0</v>
      </c>
      <c r="CQ37" s="6" cm="1">
        <f t="array" ref="CQ37">IFERROR(CP37*(1-INDEX($D37:$D$71,CQ$1)),0)</f>
        <v>0</v>
      </c>
      <c r="CR37" s="6" cm="1">
        <f t="array" ref="CR37">IFERROR(CQ37*(1-INDEX($D37:$D$71,CR$1)),0)</f>
        <v>0</v>
      </c>
      <c r="CS37" s="6" cm="1">
        <f t="array" ref="CS37">IFERROR(CR37*(1-INDEX($D37:$D$71,CS$1)),0)</f>
        <v>0</v>
      </c>
      <c r="CT37" s="6" cm="1">
        <f t="array" ref="CT37">IFERROR(CS37*(1-INDEX($D37:$D$71,CT$1)),0)</f>
        <v>0</v>
      </c>
      <c r="CU37" s="6" cm="1">
        <f t="array" ref="CU37">IFERROR(CT37*(1-INDEX($D37:$D$71,CU$1)),0)</f>
        <v>0</v>
      </c>
      <c r="CV37" s="6" cm="1">
        <f t="array" ref="CV37">IFERROR(CU37*(1-INDEX($D37:$D$71,CV$1)),0)</f>
        <v>0</v>
      </c>
      <c r="CW37" s="6" cm="1">
        <f t="array" ref="CW37">IFERROR(CV37*(1-INDEX($D37:$D$71,CW$1)),0)</f>
        <v>0</v>
      </c>
      <c r="CX37" s="6" cm="1">
        <f t="array" ref="CX37">IFERROR(CW37*(1-INDEX($D37:$D$71,CX$1)),0)</f>
        <v>0</v>
      </c>
      <c r="CY37" s="6" cm="1">
        <f t="array" ref="CY37">IFERROR(CX37*(1-INDEX($D37:$D$71,CY$1)),0)</f>
        <v>0</v>
      </c>
      <c r="CZ37" s="6" cm="1">
        <f t="array" ref="CZ37">IFERROR(CY37*(1-INDEX($D37:$D$71,CZ$1)),0)</f>
        <v>0</v>
      </c>
      <c r="DA37" s="6" cm="1">
        <f t="array" ref="DA37">IFERROR(CZ37*(1-INDEX($D37:$D$71,DA$1)),0)</f>
        <v>0</v>
      </c>
      <c r="DB37" s="6" cm="1">
        <f t="array" ref="DB37">IFERROR(DA37*(1-INDEX($D37:$D$71,DB$1)),0)</f>
        <v>0</v>
      </c>
      <c r="DC37" s="6" cm="1">
        <f t="array" ref="DC37">IFERROR(DB37*(1-INDEX($D37:$D$71,DC$1)),0)</f>
        <v>0</v>
      </c>
      <c r="DD37" s="6" cm="1">
        <f t="array" ref="DD37">IFERROR(DC37*(1-INDEX($D37:$D$71,DD$1)),0)</f>
        <v>0</v>
      </c>
      <c r="DE37" s="6" cm="1">
        <f t="array" ref="DE37">IFERROR(DD37*(1-INDEX($D37:$D$71,DE$1)),0)</f>
        <v>0</v>
      </c>
      <c r="DF37" s="6" cm="1">
        <f t="array" ref="DF37">IFERROR(DE37*(1-INDEX($D37:$D$71,DF$1)),0)</f>
        <v>0</v>
      </c>
      <c r="DG37" s="6" cm="1">
        <f t="array" ref="DG37">IFERROR(DF37*(1-INDEX($D37:$D$71,DG$1)),0)</f>
        <v>0</v>
      </c>
      <c r="DH37" s="6" cm="1">
        <f t="array" ref="DH37">IFERROR(DG37*(1-INDEX($D37:$D$71,DH$1)),0)</f>
        <v>0</v>
      </c>
      <c r="DI37" s="6" cm="1">
        <f t="array" ref="DI37">IFERROR(DH37*(1-INDEX($D37:$D$71,DI$1)),0)</f>
        <v>0</v>
      </c>
      <c r="DJ37" s="6" cm="1">
        <f t="array" ref="DJ37">IFERROR(DI37*(1-INDEX($D37:$D$71,DJ$1)),0)</f>
        <v>0</v>
      </c>
      <c r="DK37" s="6" cm="1">
        <f t="array" ref="DK37">IFERROR(DJ37*(1-INDEX($D37:$D$71,DK$1)),0)</f>
        <v>0</v>
      </c>
      <c r="DL37" s="6" cm="1">
        <f t="array" ref="DL37">IFERROR(DK37*(1-INDEX($D37:$D$71,DL$1)),0)</f>
        <v>0</v>
      </c>
      <c r="DM37" s="6" cm="1">
        <f t="array" ref="DM37">IFERROR(DL37*(1-INDEX($D37:$D$71,DM$1)),0)</f>
        <v>0</v>
      </c>
      <c r="DN37" s="6" cm="1">
        <f t="array" ref="DN37">IFERROR(DM37*(1-INDEX($D37:$D$71,DN$1)),0)</f>
        <v>0</v>
      </c>
      <c r="DO37" s="6" cm="1">
        <f t="array" ref="DO37">IFERROR(DN37*(1-INDEX($D37:$D$71,DO$1)),0)</f>
        <v>0</v>
      </c>
      <c r="DP37" s="6" cm="1">
        <f t="array" ref="DP37">IFERROR(DO37*(1-INDEX($D37:$D$71,DP$1)),0)</f>
        <v>0</v>
      </c>
      <c r="DQ37" s="6" cm="1">
        <f t="array" ref="DQ37">IFERROR(DP37*(1-INDEX($D37:$D$71,DQ$1)),0)</f>
        <v>0</v>
      </c>
      <c r="DR37" s="6" cm="1">
        <f t="array" ref="DR37">IFERROR(DQ37*(1-INDEX($D37:$D$71,DR$1)),0)</f>
        <v>0</v>
      </c>
      <c r="DS37" s="6" cm="1">
        <f t="array" ref="DS37">IFERROR(DR37*(1-INDEX($D37:$D$71,DS$1)),0)</f>
        <v>0</v>
      </c>
      <c r="DT37" s="6" cm="1">
        <f t="array" ref="DT37">IFERROR(DS37*(1-INDEX($D37:$D$71,DT$1)),0)</f>
        <v>0</v>
      </c>
      <c r="DU37" s="6" cm="1">
        <f t="array" ref="DU37">IFERROR(DT37*(1-INDEX($D37:$D$71,DU$1)),0)</f>
        <v>0</v>
      </c>
      <c r="DV37" s="6" cm="1">
        <f t="array" ref="DV37">IFERROR(DU37*(1-INDEX($D37:$D$71,DV$1)),0)</f>
        <v>0</v>
      </c>
      <c r="DW37" s="6" cm="1">
        <f t="array" ref="DW37">IFERROR(DV37*(1-INDEX($D37:$D$71,DW$1)),0)</f>
        <v>0</v>
      </c>
      <c r="DX37" s="6" cm="1">
        <f t="array" ref="DX37">IFERROR(DW37*(1-INDEX($D37:$D$71,DX$1)),0)</f>
        <v>0</v>
      </c>
      <c r="DZ37" s="24" t="s">
        <v>92</v>
      </c>
      <c r="EA37" s="24">
        <v>0.29000999999999999</v>
      </c>
      <c r="EB37" s="24">
        <v>0.30586999999999998</v>
      </c>
      <c r="EC37" s="24">
        <v>0.28759000000000001</v>
      </c>
      <c r="ED37" s="24">
        <v>0.31014000000000003</v>
      </c>
      <c r="EE37" s="24">
        <v>0.29416999999999999</v>
      </c>
      <c r="EF37" s="6">
        <f t="shared" si="3"/>
        <v>0.29730000000000006</v>
      </c>
      <c r="EG37" s="23">
        <f t="shared" si="4"/>
        <v>7.8410236795438015E-2</v>
      </c>
      <c r="EH37" s="23">
        <f t="shared" si="5"/>
        <v>-5.1492874185851689E-2</v>
      </c>
    </row>
    <row r="38" spans="2:138" ht="18" x14ac:dyDescent="0.35">
      <c r="B38" s="20"/>
      <c r="C38" s="6">
        <v>100</v>
      </c>
      <c r="D38" s="6">
        <f t="shared" si="0"/>
        <v>0.31990000000000002</v>
      </c>
      <c r="E38" s="6">
        <f t="shared" si="7"/>
        <v>0.36917032679226469</v>
      </c>
      <c r="F38" s="6" cm="1">
        <f t="array" ref="F38">SUMPRODUCT($A$6^($K$1:$DT$1+1),K38:DT38,TRANSPOSE(D38:D151))</f>
        <v>0.92186355341629833</v>
      </c>
      <c r="G38" s="6" cm="1">
        <f t="array" ref="G38">SUMPRODUCT($A$6^($K$1:$DT$1),K38:DT38)</f>
        <v>2.682684666040422</v>
      </c>
      <c r="H38" s="6">
        <f t="shared" si="1"/>
        <v>2.2196166872089202</v>
      </c>
      <c r="I38" s="6">
        <f t="shared" si="2"/>
        <v>2.1913546513113507</v>
      </c>
      <c r="K38" s="6">
        <v>1</v>
      </c>
      <c r="L38" s="6" cm="1">
        <f t="array" ref="L38">IFERROR(K38*(1-INDEX($D38:$D$71,L$1)),0)</f>
        <v>0.68009999999999993</v>
      </c>
      <c r="M38" s="6" cm="1">
        <f t="array" ref="M38">IFERROR(L38*(1-INDEX($D38:$D$71,M$1)),0)</f>
        <v>0.44708640500000002</v>
      </c>
      <c r="N38" s="6" cm="1">
        <f t="array" ref="N38">IFERROR(M38*(1-INDEX($D38:$D$71,N$1)),0)</f>
        <v>0.28378958586176667</v>
      </c>
      <c r="O38" s="6" cm="1">
        <f t="array" ref="O38">IFERROR(N38*(1-INDEX($D38:$D$71,O$1)),0)</f>
        <v>0.17379747220817693</v>
      </c>
      <c r="P38" s="6" cm="1">
        <f t="array" ref="P38">IFERROR(O38*(1-INDEX($D38:$D$71,P$1)),0)</f>
        <v>0.10264015248689042</v>
      </c>
      <c r="Q38" s="6" cm="1">
        <f t="array" ref="Q38">IFERROR(P38*(1-INDEX($D38:$D$71,Q$1)),0)</f>
        <v>5.8443302826035416E-2</v>
      </c>
      <c r="R38" s="6" cm="1">
        <f t="array" ref="R38">IFERROR(Q38*(1-INDEX($D38:$D$71,R$1)),0)</f>
        <v>3.2088490227644172E-2</v>
      </c>
      <c r="S38" s="6" cm="1">
        <f t="array" ref="S38">IFERROR(R38*(1-INDEX($D38:$D$71,S$1)),0)</f>
        <v>1.6995989733974013E-2</v>
      </c>
      <c r="T38" s="6" cm="1">
        <f t="array" ref="T38">IFERROR(S38*(1-INDEX($D38:$D$71,T$1)),0)</f>
        <v>8.6905027773738191E-3</v>
      </c>
      <c r="U38" s="6" cm="1">
        <f t="array" ref="U38">IFERROR(T38*(1-INDEX($D38:$D$71,U$1)),0)</f>
        <v>4.2941512323559517E-3</v>
      </c>
      <c r="V38" s="6" cm="1">
        <f t="array" ref="V38">IFERROR(U38*(1-INDEX($D38:$D$71,V$1)),0)</f>
        <v>0</v>
      </c>
      <c r="W38" s="6" cm="1">
        <f t="array" ref="W38">IFERROR(V38*(1-INDEX($D38:$D$71,W$1)),0)</f>
        <v>0</v>
      </c>
      <c r="X38" s="6" cm="1">
        <f t="array" ref="X38">IFERROR(W38*(1-INDEX($D38:$D$71,X$1)),0)</f>
        <v>0</v>
      </c>
      <c r="Y38" s="6" cm="1">
        <f t="array" ref="Y38">IFERROR(X38*(1-INDEX($D38:$D$71,Y$1)),0)</f>
        <v>0</v>
      </c>
      <c r="Z38" s="6" cm="1">
        <f t="array" ref="Z38">IFERROR(Y38*(1-INDEX($D38:$D$71,Z$1)),0)</f>
        <v>0</v>
      </c>
      <c r="AA38" s="6" cm="1">
        <f t="array" ref="AA38">IFERROR(Z38*(1-INDEX($D38:$D$71,AA$1)),0)</f>
        <v>0</v>
      </c>
      <c r="AB38" s="6" cm="1">
        <f t="array" ref="AB38">IFERROR(AA38*(1-INDEX($D38:$D$71,AB$1)),0)</f>
        <v>0</v>
      </c>
      <c r="AC38" s="6" cm="1">
        <f t="array" ref="AC38">IFERROR(AB38*(1-INDEX($D38:$D$71,AC$1)),0)</f>
        <v>0</v>
      </c>
      <c r="AD38" s="6" cm="1">
        <f t="array" ref="AD38">IFERROR(AC38*(1-INDEX($D38:$D$71,AD$1)),0)</f>
        <v>0</v>
      </c>
      <c r="AE38" s="6" cm="1">
        <f t="array" ref="AE38">IFERROR(AD38*(1-INDEX($D38:$D$71,AE$1)),0)</f>
        <v>0</v>
      </c>
      <c r="AF38" s="6" cm="1">
        <f t="array" ref="AF38">IFERROR(AE38*(1-INDEX($D38:$D$71,AF$1)),0)</f>
        <v>0</v>
      </c>
      <c r="AG38" s="6" cm="1">
        <f t="array" ref="AG38">IFERROR(AF38*(1-INDEX($D38:$D$71,AG$1)),0)</f>
        <v>0</v>
      </c>
      <c r="AH38" s="6" cm="1">
        <f t="array" ref="AH38">IFERROR(AG38*(1-INDEX($D38:$D$71,AH$1)),0)</f>
        <v>0</v>
      </c>
      <c r="AI38" s="6" cm="1">
        <f t="array" ref="AI38">IFERROR(AH38*(1-INDEX($D38:$D$71,AI$1)),0)</f>
        <v>0</v>
      </c>
      <c r="AJ38" s="6" cm="1">
        <f t="array" ref="AJ38">IFERROR(AI38*(1-INDEX($D38:$D$71,AJ$1)),0)</f>
        <v>0</v>
      </c>
      <c r="AK38" s="6" cm="1">
        <f t="array" ref="AK38">IFERROR(AJ38*(1-INDEX($D38:$D$71,AK$1)),0)</f>
        <v>0</v>
      </c>
      <c r="AL38" s="6" cm="1">
        <f t="array" ref="AL38">IFERROR(AK38*(1-INDEX($D38:$D$71,AL$1)),0)</f>
        <v>0</v>
      </c>
      <c r="AM38" s="6" cm="1">
        <f t="array" ref="AM38">IFERROR(AL38*(1-INDEX($D38:$D$71,AM$1)),0)</f>
        <v>0</v>
      </c>
      <c r="AN38" s="6" cm="1">
        <f t="array" ref="AN38">IFERROR(AM38*(1-INDEX($D38:$D$71,AN$1)),0)</f>
        <v>0</v>
      </c>
      <c r="AO38" s="6" cm="1">
        <f t="array" ref="AO38">IFERROR(AN38*(1-INDEX($D38:$D$71,AO$1)),0)</f>
        <v>0</v>
      </c>
      <c r="AP38" s="6" cm="1">
        <f t="array" ref="AP38">IFERROR(AO38*(1-INDEX($D38:$D$71,AP$1)),0)</f>
        <v>0</v>
      </c>
      <c r="AQ38" s="6" cm="1">
        <f t="array" ref="AQ38">IFERROR(AP38*(1-INDEX($D38:$D$71,AQ$1)),0)</f>
        <v>0</v>
      </c>
      <c r="AR38" s="6" cm="1">
        <f t="array" ref="AR38">IFERROR(AQ38*(1-INDEX($D38:$D$71,AR$1)),0)</f>
        <v>0</v>
      </c>
      <c r="AS38" s="6" cm="1">
        <f t="array" ref="AS38">IFERROR(AR38*(1-INDEX($D38:$D$71,AS$1)),0)</f>
        <v>0</v>
      </c>
      <c r="AT38" s="6" cm="1">
        <f t="array" ref="AT38">IFERROR(AS38*(1-INDEX($D38:$D$71,AT$1)),0)</f>
        <v>0</v>
      </c>
      <c r="AU38" s="6" cm="1">
        <f t="array" ref="AU38">IFERROR(AT38*(1-INDEX($D38:$D$71,AU$1)),0)</f>
        <v>0</v>
      </c>
      <c r="AV38" s="6" cm="1">
        <f t="array" ref="AV38">IFERROR(AU38*(1-INDEX($D38:$D$71,AV$1)),0)</f>
        <v>0</v>
      </c>
      <c r="AW38" s="6" cm="1">
        <f t="array" ref="AW38">IFERROR(AV38*(1-INDEX($D38:$D$71,AW$1)),0)</f>
        <v>0</v>
      </c>
      <c r="AX38" s="6" cm="1">
        <f t="array" ref="AX38">IFERROR(AW38*(1-INDEX($D38:$D$71,AX$1)),0)</f>
        <v>0</v>
      </c>
      <c r="AY38" s="6" cm="1">
        <f t="array" ref="AY38">IFERROR(AX38*(1-INDEX($D38:$D$71,AY$1)),0)</f>
        <v>0</v>
      </c>
      <c r="AZ38" s="6" cm="1">
        <f t="array" ref="AZ38">IFERROR(AY38*(1-INDEX($D38:$D$71,AZ$1)),0)</f>
        <v>0</v>
      </c>
      <c r="BA38" s="6" cm="1">
        <f t="array" ref="BA38">IFERROR(AZ38*(1-INDEX($D38:$D$71,BA$1)),0)</f>
        <v>0</v>
      </c>
      <c r="BB38" s="6" cm="1">
        <f t="array" ref="BB38">IFERROR(BA38*(1-INDEX($D38:$D$71,BB$1)),0)</f>
        <v>0</v>
      </c>
      <c r="BC38" s="6" cm="1">
        <f t="array" ref="BC38">IFERROR(BB38*(1-INDEX($D38:$D$71,BC$1)),0)</f>
        <v>0</v>
      </c>
      <c r="BD38" s="6" cm="1">
        <f t="array" ref="BD38">IFERROR(BC38*(1-INDEX($D38:$D$71,BD$1)),0)</f>
        <v>0</v>
      </c>
      <c r="BE38" s="6" cm="1">
        <f t="array" ref="BE38">IFERROR(BD38*(1-INDEX($D38:$D$71,BE$1)),0)</f>
        <v>0</v>
      </c>
      <c r="BF38" s="6" cm="1">
        <f t="array" ref="BF38">IFERROR(BE38*(1-INDEX($D38:$D$71,BF$1)),0)</f>
        <v>0</v>
      </c>
      <c r="BG38" s="6" cm="1">
        <f t="array" ref="BG38">IFERROR(BF38*(1-INDEX($D38:$D$71,BG$1)),0)</f>
        <v>0</v>
      </c>
      <c r="BH38" s="6" cm="1">
        <f t="array" ref="BH38">IFERROR(BG38*(1-INDEX($D38:$D$71,BH$1)),0)</f>
        <v>0</v>
      </c>
      <c r="BI38" s="6" cm="1">
        <f t="array" ref="BI38">IFERROR(BH38*(1-INDEX($D38:$D$71,BI$1)),0)</f>
        <v>0</v>
      </c>
      <c r="BJ38" s="6" cm="1">
        <f t="array" ref="BJ38">IFERROR(BI38*(1-INDEX($D38:$D$71,BJ$1)),0)</f>
        <v>0</v>
      </c>
      <c r="BK38" s="6" cm="1">
        <f t="array" ref="BK38">IFERROR(BJ38*(1-INDEX($D38:$D$71,BK$1)),0)</f>
        <v>0</v>
      </c>
      <c r="BL38" s="6" cm="1">
        <f t="array" ref="BL38">IFERROR(BK38*(1-INDEX($D38:$D$71,BL$1)),0)</f>
        <v>0</v>
      </c>
      <c r="BM38" s="6" cm="1">
        <f t="array" ref="BM38">IFERROR(BL38*(1-INDEX($D38:$D$71,BM$1)),0)</f>
        <v>0</v>
      </c>
      <c r="BN38" s="6" cm="1">
        <f t="array" ref="BN38">IFERROR(BM38*(1-INDEX($D38:$D$71,BN$1)),0)</f>
        <v>0</v>
      </c>
      <c r="BO38" s="6" cm="1">
        <f t="array" ref="BO38">IFERROR(BN38*(1-INDEX($D38:$D$71,BO$1)),0)</f>
        <v>0</v>
      </c>
      <c r="BP38" s="6" cm="1">
        <f t="array" ref="BP38">IFERROR(BO38*(1-INDEX($D38:$D$71,BP$1)),0)</f>
        <v>0</v>
      </c>
      <c r="BQ38" s="6" cm="1">
        <f t="array" ref="BQ38">IFERROR(BP38*(1-INDEX($D38:$D$71,BQ$1)),0)</f>
        <v>0</v>
      </c>
      <c r="BR38" s="6" cm="1">
        <f t="array" ref="BR38">IFERROR(BQ38*(1-INDEX($D38:$D$71,BR$1)),0)</f>
        <v>0</v>
      </c>
      <c r="BS38" s="6" cm="1">
        <f t="array" ref="BS38">IFERROR(BR38*(1-INDEX($D38:$D$71,BS$1)),0)</f>
        <v>0</v>
      </c>
      <c r="BT38" s="6" cm="1">
        <f t="array" ref="BT38">IFERROR(BS38*(1-INDEX($D38:$D$71,BT$1)),0)</f>
        <v>0</v>
      </c>
      <c r="BU38" s="6" cm="1">
        <f t="array" ref="BU38">IFERROR(BT38*(1-INDEX($D38:$D$71,BU$1)),0)</f>
        <v>0</v>
      </c>
      <c r="BV38" s="6" cm="1">
        <f t="array" ref="BV38">IFERROR(BU38*(1-INDEX($D38:$D$71,BV$1)),0)</f>
        <v>0</v>
      </c>
      <c r="BW38" s="6" cm="1">
        <f t="array" ref="BW38">IFERROR(BV38*(1-INDEX($D38:$D$71,BW$1)),0)</f>
        <v>0</v>
      </c>
      <c r="BX38" s="6" cm="1">
        <f t="array" ref="BX38">IFERROR(BW38*(1-INDEX($D38:$D$71,BX$1)),0)</f>
        <v>0</v>
      </c>
      <c r="BY38" s="6" cm="1">
        <f t="array" ref="BY38">IFERROR(BX38*(1-INDEX($D38:$D$71,BY$1)),0)</f>
        <v>0</v>
      </c>
      <c r="BZ38" s="6" cm="1">
        <f t="array" ref="BZ38">IFERROR(BY38*(1-INDEX($D38:$D$71,BZ$1)),0)</f>
        <v>0</v>
      </c>
      <c r="CA38" s="6" cm="1">
        <f t="array" ref="CA38">IFERROR(BZ38*(1-INDEX($D38:$D$71,CA$1)),0)</f>
        <v>0</v>
      </c>
      <c r="CB38" s="6" cm="1">
        <f t="array" ref="CB38">IFERROR(CA38*(1-INDEX($D38:$D$71,CB$1)),0)</f>
        <v>0</v>
      </c>
      <c r="CC38" s="6" cm="1">
        <f t="array" ref="CC38">IFERROR(CB38*(1-INDEX($D38:$D$71,CC$1)),0)</f>
        <v>0</v>
      </c>
      <c r="CD38" s="6" cm="1">
        <f t="array" ref="CD38">IFERROR(CC38*(1-INDEX($D38:$D$71,CD$1)),0)</f>
        <v>0</v>
      </c>
      <c r="CE38" s="6" cm="1">
        <f t="array" ref="CE38">IFERROR(CD38*(1-INDEX($D38:$D$71,CE$1)),0)</f>
        <v>0</v>
      </c>
      <c r="CF38" s="6" cm="1">
        <f t="array" ref="CF38">IFERROR(CE38*(1-INDEX($D38:$D$71,CF$1)),0)</f>
        <v>0</v>
      </c>
      <c r="CG38" s="6" cm="1">
        <f t="array" ref="CG38">IFERROR(CF38*(1-INDEX($D38:$D$71,CG$1)),0)</f>
        <v>0</v>
      </c>
      <c r="CH38" s="6" cm="1">
        <f t="array" ref="CH38">IFERROR(CG38*(1-INDEX($D38:$D$71,CH$1)),0)</f>
        <v>0</v>
      </c>
      <c r="CI38" s="6" cm="1">
        <f t="array" ref="CI38">IFERROR(CH38*(1-INDEX($D38:$D$71,CI$1)),0)</f>
        <v>0</v>
      </c>
      <c r="CJ38" s="6" cm="1">
        <f t="array" ref="CJ38">IFERROR(CI38*(1-INDEX($D38:$D$71,CJ$1)),0)</f>
        <v>0</v>
      </c>
      <c r="CK38" s="6" cm="1">
        <f t="array" ref="CK38">IFERROR(CJ38*(1-INDEX($D38:$D$71,CK$1)),0)</f>
        <v>0</v>
      </c>
      <c r="CL38" s="6" cm="1">
        <f t="array" ref="CL38">IFERROR(CK38*(1-INDEX($D38:$D$71,CL$1)),0)</f>
        <v>0</v>
      </c>
      <c r="CM38" s="6" cm="1">
        <f t="array" ref="CM38">IFERROR(CL38*(1-INDEX($D38:$D$71,CM$1)),0)</f>
        <v>0</v>
      </c>
      <c r="CN38" s="6" cm="1">
        <f t="array" ref="CN38">IFERROR(CM38*(1-INDEX($D38:$D$71,CN$1)),0)</f>
        <v>0</v>
      </c>
      <c r="CO38" s="6" cm="1">
        <f t="array" ref="CO38">IFERROR(CN38*(1-INDEX($D38:$D$71,CO$1)),0)</f>
        <v>0</v>
      </c>
      <c r="CP38" s="6" cm="1">
        <f t="array" ref="CP38">IFERROR(CO38*(1-INDEX($D38:$D$71,CP$1)),0)</f>
        <v>0</v>
      </c>
      <c r="CQ38" s="6" cm="1">
        <f t="array" ref="CQ38">IFERROR(CP38*(1-INDEX($D38:$D$71,CQ$1)),0)</f>
        <v>0</v>
      </c>
      <c r="CR38" s="6" cm="1">
        <f t="array" ref="CR38">IFERROR(CQ38*(1-INDEX($D38:$D$71,CR$1)),0)</f>
        <v>0</v>
      </c>
      <c r="CS38" s="6" cm="1">
        <f t="array" ref="CS38">IFERROR(CR38*(1-INDEX($D38:$D$71,CS$1)),0)</f>
        <v>0</v>
      </c>
      <c r="CT38" s="6" cm="1">
        <f t="array" ref="CT38">IFERROR(CS38*(1-INDEX($D38:$D$71,CT$1)),0)</f>
        <v>0</v>
      </c>
      <c r="CU38" s="6" cm="1">
        <f t="array" ref="CU38">IFERROR(CT38*(1-INDEX($D38:$D$71,CU$1)),0)</f>
        <v>0</v>
      </c>
      <c r="CV38" s="6" cm="1">
        <f t="array" ref="CV38">IFERROR(CU38*(1-INDEX($D38:$D$71,CV$1)),0)</f>
        <v>0</v>
      </c>
      <c r="CW38" s="6" cm="1">
        <f t="array" ref="CW38">IFERROR(CV38*(1-INDEX($D38:$D$71,CW$1)),0)</f>
        <v>0</v>
      </c>
      <c r="CX38" s="6" cm="1">
        <f t="array" ref="CX38">IFERROR(CW38*(1-INDEX($D38:$D$71,CX$1)),0)</f>
        <v>0</v>
      </c>
      <c r="CY38" s="6" cm="1">
        <f t="array" ref="CY38">IFERROR(CX38*(1-INDEX($D38:$D$71,CY$1)),0)</f>
        <v>0</v>
      </c>
      <c r="CZ38" s="6" cm="1">
        <f t="array" ref="CZ38">IFERROR(CY38*(1-INDEX($D38:$D$71,CZ$1)),0)</f>
        <v>0</v>
      </c>
      <c r="DA38" s="6" cm="1">
        <f t="array" ref="DA38">IFERROR(CZ38*(1-INDEX($D38:$D$71,DA$1)),0)</f>
        <v>0</v>
      </c>
      <c r="DB38" s="6" cm="1">
        <f t="array" ref="DB38">IFERROR(DA38*(1-INDEX($D38:$D$71,DB$1)),0)</f>
        <v>0</v>
      </c>
      <c r="DC38" s="6" cm="1">
        <f t="array" ref="DC38">IFERROR(DB38*(1-INDEX($D38:$D$71,DC$1)),0)</f>
        <v>0</v>
      </c>
      <c r="DD38" s="6" cm="1">
        <f t="array" ref="DD38">IFERROR(DC38*(1-INDEX($D38:$D$71,DD$1)),0)</f>
        <v>0</v>
      </c>
      <c r="DE38" s="6" cm="1">
        <f t="array" ref="DE38">IFERROR(DD38*(1-INDEX($D38:$D$71,DE$1)),0)</f>
        <v>0</v>
      </c>
      <c r="DF38" s="6" cm="1">
        <f t="array" ref="DF38">IFERROR(DE38*(1-INDEX($D38:$D$71,DF$1)),0)</f>
        <v>0</v>
      </c>
      <c r="DG38" s="6" cm="1">
        <f t="array" ref="DG38">IFERROR(DF38*(1-INDEX($D38:$D$71,DG$1)),0)</f>
        <v>0</v>
      </c>
      <c r="DH38" s="6" cm="1">
        <f t="array" ref="DH38">IFERROR(DG38*(1-INDEX($D38:$D$71,DH$1)),0)</f>
        <v>0</v>
      </c>
      <c r="DI38" s="6" cm="1">
        <f t="array" ref="DI38">IFERROR(DH38*(1-INDEX($D38:$D$71,DI$1)),0)</f>
        <v>0</v>
      </c>
      <c r="DJ38" s="6" cm="1">
        <f t="array" ref="DJ38">IFERROR(DI38*(1-INDEX($D38:$D$71,DJ$1)),0)</f>
        <v>0</v>
      </c>
      <c r="DK38" s="6" cm="1">
        <f t="array" ref="DK38">IFERROR(DJ38*(1-INDEX($D38:$D$71,DK$1)),0)</f>
        <v>0</v>
      </c>
      <c r="DL38" s="6" cm="1">
        <f t="array" ref="DL38">IFERROR(DK38*(1-INDEX($D38:$D$71,DL$1)),0)</f>
        <v>0</v>
      </c>
      <c r="DM38" s="6" cm="1">
        <f t="array" ref="DM38">IFERROR(DL38*(1-INDEX($D38:$D$71,DM$1)),0)</f>
        <v>0</v>
      </c>
      <c r="DN38" s="6" cm="1">
        <f t="array" ref="DN38">IFERROR(DM38*(1-INDEX($D38:$D$71,DN$1)),0)</f>
        <v>0</v>
      </c>
      <c r="DO38" s="6" cm="1">
        <f t="array" ref="DO38">IFERROR(DN38*(1-INDEX($D38:$D$71,DO$1)),0)</f>
        <v>0</v>
      </c>
      <c r="DP38" s="6" cm="1">
        <f t="array" ref="DP38">IFERROR(DO38*(1-INDEX($D38:$D$71,DP$1)),0)</f>
        <v>0</v>
      </c>
      <c r="DQ38" s="6" cm="1">
        <f t="array" ref="DQ38">IFERROR(DP38*(1-INDEX($D38:$D$71,DQ$1)),0)</f>
        <v>0</v>
      </c>
      <c r="DR38" s="6" cm="1">
        <f t="array" ref="DR38">IFERROR(DQ38*(1-INDEX($D38:$D$71,DR$1)),0)</f>
        <v>0</v>
      </c>
      <c r="DS38" s="6" cm="1">
        <f t="array" ref="DS38">IFERROR(DR38*(1-INDEX($D38:$D$71,DS$1)),0)</f>
        <v>0</v>
      </c>
      <c r="DT38" s="6" cm="1">
        <f t="array" ref="DT38">IFERROR(DS38*(1-INDEX($D38:$D$71,DT$1)),0)</f>
        <v>0</v>
      </c>
      <c r="DU38" s="6" cm="1">
        <f t="array" ref="DU38">IFERROR(DT38*(1-INDEX($D38:$D$71,DU$1)),0)</f>
        <v>0</v>
      </c>
      <c r="DV38" s="6" cm="1">
        <f t="array" ref="DV38">IFERROR(DU38*(1-INDEX($D38:$D$71,DV$1)),0)</f>
        <v>0</v>
      </c>
      <c r="DW38" s="6" cm="1">
        <f t="array" ref="DW38">IFERROR(DV38*(1-INDEX($D38:$D$71,DW$1)),0)</f>
        <v>0</v>
      </c>
      <c r="DX38" s="6" cm="1">
        <f t="array" ref="DX38">IFERROR(DW38*(1-INDEX($D38:$D$71,DX$1)),0)</f>
        <v>0</v>
      </c>
      <c r="DZ38" s="24" t="s">
        <v>93</v>
      </c>
      <c r="EA38" s="24">
        <v>0.31230999999999998</v>
      </c>
      <c r="EB38" s="24">
        <v>0.32890000000000003</v>
      </c>
      <c r="EC38" s="24">
        <v>0.30968000000000001</v>
      </c>
      <c r="ED38" s="24">
        <v>0.33326</v>
      </c>
      <c r="EE38" s="24">
        <v>0.31675999999999999</v>
      </c>
      <c r="EF38" s="6">
        <f t="shared" si="3"/>
        <v>0.31990000000000002</v>
      </c>
      <c r="EG38" s="23">
        <f t="shared" si="4"/>
        <v>7.6143115474037737E-2</v>
      </c>
      <c r="EH38" s="23">
        <f t="shared" si="5"/>
        <v>-4.9510892396327222E-2</v>
      </c>
    </row>
    <row r="39" spans="2:138" ht="18" x14ac:dyDescent="0.35">
      <c r="B39" s="20"/>
      <c r="C39" s="6">
        <v>101</v>
      </c>
      <c r="D39" s="6">
        <f t="shared" si="0"/>
        <v>0.34261666666666662</v>
      </c>
      <c r="E39" s="6">
        <f t="shared" si="7"/>
        <v>0.40250170163613819</v>
      </c>
      <c r="F39" s="6" cm="1">
        <f t="array" ref="F39">SUMPRODUCT($A$6^($K$1:$DT$1+1),K39:DT39,TRANSPOSE(D39:D152))</f>
        <v>0.9257748272589138</v>
      </c>
      <c r="G39" s="6" cm="1">
        <f t="array" ref="G39">SUMPRODUCT($A$6^($K$1:$DT$1),K39:DT39)</f>
        <v>2.5483975974439574</v>
      </c>
      <c r="H39" s="6">
        <f t="shared" si="1"/>
        <v>2.0853199087590548</v>
      </c>
      <c r="I39" s="6">
        <f t="shared" si="2"/>
        <v>2.0543092571346353</v>
      </c>
      <c r="K39" s="6">
        <v>1</v>
      </c>
      <c r="L39" s="6" cm="1">
        <f t="array" ref="L39">IFERROR(K39*(1-INDEX($D39:$D$71,L$1)),0)</f>
        <v>0.65738333333333343</v>
      </c>
      <c r="M39" s="6" cm="1">
        <f t="array" ref="M39">IFERROR(L39*(1-INDEX($D39:$D$71,M$1)),0)</f>
        <v>0.41727626211111113</v>
      </c>
      <c r="N39" s="6" cm="1">
        <f t="array" ref="N39">IFERROR(M39*(1-INDEX($D39:$D$71,N$1)),0)</f>
        <v>0.25554693752121294</v>
      </c>
      <c r="O39" s="6" cm="1">
        <f t="array" ref="O39">IFERROR(N39*(1-INDEX($D39:$D$71,O$1)),0)</f>
        <v>0.15091920671502781</v>
      </c>
      <c r="P39" s="6" cm="1">
        <f t="array" ref="P39">IFERROR(O39*(1-INDEX($D39:$D$71,P$1)),0)</f>
        <v>8.5933396303536858E-2</v>
      </c>
      <c r="Q39" s="6" cm="1">
        <f t="array" ref="Q39">IFERROR(P39*(1-INDEX($D39:$D$71,Q$1)),0)</f>
        <v>4.7182017685111259E-2</v>
      </c>
      <c r="R39" s="6" cm="1">
        <f t="array" ref="R39">IFERROR(Q39*(1-INDEX($D39:$D$71,R$1)),0)</f>
        <v>2.4990427487096029E-2</v>
      </c>
      <c r="S39" s="6" cm="1">
        <f t="array" ref="S39">IFERROR(R39*(1-INDEX($D39:$D$71,S$1)),0)</f>
        <v>1.2778271985551856E-2</v>
      </c>
      <c r="T39" s="6" cm="1">
        <f t="array" ref="T39">IFERROR(S39*(1-INDEX($D39:$D$71,T$1)),0)</f>
        <v>6.313999753500883E-3</v>
      </c>
      <c r="U39" s="6" cm="1">
        <f t="array" ref="U39">IFERROR(T39*(1-INDEX($D39:$D$71,U$1)),0)</f>
        <v>0</v>
      </c>
      <c r="V39" s="6" cm="1">
        <f t="array" ref="V39">IFERROR(U39*(1-INDEX($D39:$D$71,V$1)),0)</f>
        <v>0</v>
      </c>
      <c r="W39" s="6" cm="1">
        <f t="array" ref="W39">IFERROR(V39*(1-INDEX($D39:$D$71,W$1)),0)</f>
        <v>0</v>
      </c>
      <c r="X39" s="6" cm="1">
        <f t="array" ref="X39">IFERROR(W39*(1-INDEX($D39:$D$71,X$1)),0)</f>
        <v>0</v>
      </c>
      <c r="Y39" s="6" cm="1">
        <f t="array" ref="Y39">IFERROR(X39*(1-INDEX($D39:$D$71,Y$1)),0)</f>
        <v>0</v>
      </c>
      <c r="Z39" s="6" cm="1">
        <f t="array" ref="Z39">IFERROR(Y39*(1-INDEX($D39:$D$71,Z$1)),0)</f>
        <v>0</v>
      </c>
      <c r="AA39" s="6" cm="1">
        <f t="array" ref="AA39">IFERROR(Z39*(1-INDEX($D39:$D$71,AA$1)),0)</f>
        <v>0</v>
      </c>
      <c r="AB39" s="6" cm="1">
        <f t="array" ref="AB39">IFERROR(AA39*(1-INDEX($D39:$D$71,AB$1)),0)</f>
        <v>0</v>
      </c>
      <c r="AC39" s="6" cm="1">
        <f t="array" ref="AC39">IFERROR(AB39*(1-INDEX($D39:$D$71,AC$1)),0)</f>
        <v>0</v>
      </c>
      <c r="AD39" s="6" cm="1">
        <f t="array" ref="AD39">IFERROR(AC39*(1-INDEX($D39:$D$71,AD$1)),0)</f>
        <v>0</v>
      </c>
      <c r="AE39" s="6" cm="1">
        <f t="array" ref="AE39">IFERROR(AD39*(1-INDEX($D39:$D$71,AE$1)),0)</f>
        <v>0</v>
      </c>
      <c r="AF39" s="6" cm="1">
        <f t="array" ref="AF39">IFERROR(AE39*(1-INDEX($D39:$D$71,AF$1)),0)</f>
        <v>0</v>
      </c>
      <c r="AG39" s="6" cm="1">
        <f t="array" ref="AG39">IFERROR(AF39*(1-INDEX($D39:$D$71,AG$1)),0)</f>
        <v>0</v>
      </c>
      <c r="AH39" s="6" cm="1">
        <f t="array" ref="AH39">IFERROR(AG39*(1-INDEX($D39:$D$71,AH$1)),0)</f>
        <v>0</v>
      </c>
      <c r="AI39" s="6" cm="1">
        <f t="array" ref="AI39">IFERROR(AH39*(1-INDEX($D39:$D$71,AI$1)),0)</f>
        <v>0</v>
      </c>
      <c r="AJ39" s="6" cm="1">
        <f t="array" ref="AJ39">IFERROR(AI39*(1-INDEX($D39:$D$71,AJ$1)),0)</f>
        <v>0</v>
      </c>
      <c r="AK39" s="6" cm="1">
        <f t="array" ref="AK39">IFERROR(AJ39*(1-INDEX($D39:$D$71,AK$1)),0)</f>
        <v>0</v>
      </c>
      <c r="AL39" s="6" cm="1">
        <f t="array" ref="AL39">IFERROR(AK39*(1-INDEX($D39:$D$71,AL$1)),0)</f>
        <v>0</v>
      </c>
      <c r="AM39" s="6" cm="1">
        <f t="array" ref="AM39">IFERROR(AL39*(1-INDEX($D39:$D$71,AM$1)),0)</f>
        <v>0</v>
      </c>
      <c r="AN39" s="6" cm="1">
        <f t="array" ref="AN39">IFERROR(AM39*(1-INDEX($D39:$D$71,AN$1)),0)</f>
        <v>0</v>
      </c>
      <c r="AO39" s="6" cm="1">
        <f t="array" ref="AO39">IFERROR(AN39*(1-INDEX($D39:$D$71,AO$1)),0)</f>
        <v>0</v>
      </c>
      <c r="AP39" s="6" cm="1">
        <f t="array" ref="AP39">IFERROR(AO39*(1-INDEX($D39:$D$71,AP$1)),0)</f>
        <v>0</v>
      </c>
      <c r="AQ39" s="6" cm="1">
        <f t="array" ref="AQ39">IFERROR(AP39*(1-INDEX($D39:$D$71,AQ$1)),0)</f>
        <v>0</v>
      </c>
      <c r="AR39" s="6" cm="1">
        <f t="array" ref="AR39">IFERROR(AQ39*(1-INDEX($D39:$D$71,AR$1)),0)</f>
        <v>0</v>
      </c>
      <c r="AS39" s="6" cm="1">
        <f t="array" ref="AS39">IFERROR(AR39*(1-INDEX($D39:$D$71,AS$1)),0)</f>
        <v>0</v>
      </c>
      <c r="AT39" s="6" cm="1">
        <f t="array" ref="AT39">IFERROR(AS39*(1-INDEX($D39:$D$71,AT$1)),0)</f>
        <v>0</v>
      </c>
      <c r="AU39" s="6" cm="1">
        <f t="array" ref="AU39">IFERROR(AT39*(1-INDEX($D39:$D$71,AU$1)),0)</f>
        <v>0</v>
      </c>
      <c r="AV39" s="6" cm="1">
        <f t="array" ref="AV39">IFERROR(AU39*(1-INDEX($D39:$D$71,AV$1)),0)</f>
        <v>0</v>
      </c>
      <c r="AW39" s="6" cm="1">
        <f t="array" ref="AW39">IFERROR(AV39*(1-INDEX($D39:$D$71,AW$1)),0)</f>
        <v>0</v>
      </c>
      <c r="AX39" s="6" cm="1">
        <f t="array" ref="AX39">IFERROR(AW39*(1-INDEX($D39:$D$71,AX$1)),0)</f>
        <v>0</v>
      </c>
      <c r="AY39" s="6" cm="1">
        <f t="array" ref="AY39">IFERROR(AX39*(1-INDEX($D39:$D$71,AY$1)),0)</f>
        <v>0</v>
      </c>
      <c r="AZ39" s="6" cm="1">
        <f t="array" ref="AZ39">IFERROR(AY39*(1-INDEX($D39:$D$71,AZ$1)),0)</f>
        <v>0</v>
      </c>
      <c r="BA39" s="6" cm="1">
        <f t="array" ref="BA39">IFERROR(AZ39*(1-INDEX($D39:$D$71,BA$1)),0)</f>
        <v>0</v>
      </c>
      <c r="BB39" s="6" cm="1">
        <f t="array" ref="BB39">IFERROR(BA39*(1-INDEX($D39:$D$71,BB$1)),0)</f>
        <v>0</v>
      </c>
      <c r="BC39" s="6" cm="1">
        <f t="array" ref="BC39">IFERROR(BB39*(1-INDEX($D39:$D$71,BC$1)),0)</f>
        <v>0</v>
      </c>
      <c r="BD39" s="6" cm="1">
        <f t="array" ref="BD39">IFERROR(BC39*(1-INDEX($D39:$D$71,BD$1)),0)</f>
        <v>0</v>
      </c>
      <c r="BE39" s="6" cm="1">
        <f t="array" ref="BE39">IFERROR(BD39*(1-INDEX($D39:$D$71,BE$1)),0)</f>
        <v>0</v>
      </c>
      <c r="BF39" s="6" cm="1">
        <f t="array" ref="BF39">IFERROR(BE39*(1-INDEX($D39:$D$71,BF$1)),0)</f>
        <v>0</v>
      </c>
      <c r="BG39" s="6" cm="1">
        <f t="array" ref="BG39">IFERROR(BF39*(1-INDEX($D39:$D$71,BG$1)),0)</f>
        <v>0</v>
      </c>
      <c r="BH39" s="6" cm="1">
        <f t="array" ref="BH39">IFERROR(BG39*(1-INDEX($D39:$D$71,BH$1)),0)</f>
        <v>0</v>
      </c>
      <c r="BI39" s="6" cm="1">
        <f t="array" ref="BI39">IFERROR(BH39*(1-INDEX($D39:$D$71,BI$1)),0)</f>
        <v>0</v>
      </c>
      <c r="BJ39" s="6" cm="1">
        <f t="array" ref="BJ39">IFERROR(BI39*(1-INDEX($D39:$D$71,BJ$1)),0)</f>
        <v>0</v>
      </c>
      <c r="BK39" s="6" cm="1">
        <f t="array" ref="BK39">IFERROR(BJ39*(1-INDEX($D39:$D$71,BK$1)),0)</f>
        <v>0</v>
      </c>
      <c r="BL39" s="6" cm="1">
        <f t="array" ref="BL39">IFERROR(BK39*(1-INDEX($D39:$D$71,BL$1)),0)</f>
        <v>0</v>
      </c>
      <c r="BM39" s="6" cm="1">
        <f t="array" ref="BM39">IFERROR(BL39*(1-INDEX($D39:$D$71,BM$1)),0)</f>
        <v>0</v>
      </c>
      <c r="BN39" s="6" cm="1">
        <f t="array" ref="BN39">IFERROR(BM39*(1-INDEX($D39:$D$71,BN$1)),0)</f>
        <v>0</v>
      </c>
      <c r="BO39" s="6" cm="1">
        <f t="array" ref="BO39">IFERROR(BN39*(1-INDEX($D39:$D$71,BO$1)),0)</f>
        <v>0</v>
      </c>
      <c r="BP39" s="6" cm="1">
        <f t="array" ref="BP39">IFERROR(BO39*(1-INDEX($D39:$D$71,BP$1)),0)</f>
        <v>0</v>
      </c>
      <c r="BQ39" s="6" cm="1">
        <f t="array" ref="BQ39">IFERROR(BP39*(1-INDEX($D39:$D$71,BQ$1)),0)</f>
        <v>0</v>
      </c>
      <c r="BR39" s="6" cm="1">
        <f t="array" ref="BR39">IFERROR(BQ39*(1-INDEX($D39:$D$71,BR$1)),0)</f>
        <v>0</v>
      </c>
      <c r="BS39" s="6" cm="1">
        <f t="array" ref="BS39">IFERROR(BR39*(1-INDEX($D39:$D$71,BS$1)),0)</f>
        <v>0</v>
      </c>
      <c r="BT39" s="6" cm="1">
        <f t="array" ref="BT39">IFERROR(BS39*(1-INDEX($D39:$D$71,BT$1)),0)</f>
        <v>0</v>
      </c>
      <c r="BU39" s="6" cm="1">
        <f t="array" ref="BU39">IFERROR(BT39*(1-INDEX($D39:$D$71,BU$1)),0)</f>
        <v>0</v>
      </c>
      <c r="BV39" s="6" cm="1">
        <f t="array" ref="BV39">IFERROR(BU39*(1-INDEX($D39:$D$71,BV$1)),0)</f>
        <v>0</v>
      </c>
      <c r="BW39" s="6" cm="1">
        <f t="array" ref="BW39">IFERROR(BV39*(1-INDEX($D39:$D$71,BW$1)),0)</f>
        <v>0</v>
      </c>
      <c r="BX39" s="6" cm="1">
        <f t="array" ref="BX39">IFERROR(BW39*(1-INDEX($D39:$D$71,BX$1)),0)</f>
        <v>0</v>
      </c>
      <c r="BY39" s="6" cm="1">
        <f t="array" ref="BY39">IFERROR(BX39*(1-INDEX($D39:$D$71,BY$1)),0)</f>
        <v>0</v>
      </c>
      <c r="BZ39" s="6" cm="1">
        <f t="array" ref="BZ39">IFERROR(BY39*(1-INDEX($D39:$D$71,BZ$1)),0)</f>
        <v>0</v>
      </c>
      <c r="CA39" s="6" cm="1">
        <f t="array" ref="CA39">IFERROR(BZ39*(1-INDEX($D39:$D$71,CA$1)),0)</f>
        <v>0</v>
      </c>
      <c r="CB39" s="6" cm="1">
        <f t="array" ref="CB39">IFERROR(CA39*(1-INDEX($D39:$D$71,CB$1)),0)</f>
        <v>0</v>
      </c>
      <c r="CC39" s="6" cm="1">
        <f t="array" ref="CC39">IFERROR(CB39*(1-INDEX($D39:$D$71,CC$1)),0)</f>
        <v>0</v>
      </c>
      <c r="CD39" s="6" cm="1">
        <f t="array" ref="CD39">IFERROR(CC39*(1-INDEX($D39:$D$71,CD$1)),0)</f>
        <v>0</v>
      </c>
      <c r="CE39" s="6" cm="1">
        <f t="array" ref="CE39">IFERROR(CD39*(1-INDEX($D39:$D$71,CE$1)),0)</f>
        <v>0</v>
      </c>
      <c r="CF39" s="6" cm="1">
        <f t="array" ref="CF39">IFERROR(CE39*(1-INDEX($D39:$D$71,CF$1)),0)</f>
        <v>0</v>
      </c>
      <c r="CG39" s="6" cm="1">
        <f t="array" ref="CG39">IFERROR(CF39*(1-INDEX($D39:$D$71,CG$1)),0)</f>
        <v>0</v>
      </c>
      <c r="CH39" s="6" cm="1">
        <f t="array" ref="CH39">IFERROR(CG39*(1-INDEX($D39:$D$71,CH$1)),0)</f>
        <v>0</v>
      </c>
      <c r="CI39" s="6" cm="1">
        <f t="array" ref="CI39">IFERROR(CH39*(1-INDEX($D39:$D$71,CI$1)),0)</f>
        <v>0</v>
      </c>
      <c r="CJ39" s="6" cm="1">
        <f t="array" ref="CJ39">IFERROR(CI39*(1-INDEX($D39:$D$71,CJ$1)),0)</f>
        <v>0</v>
      </c>
      <c r="CK39" s="6" cm="1">
        <f t="array" ref="CK39">IFERROR(CJ39*(1-INDEX($D39:$D$71,CK$1)),0)</f>
        <v>0</v>
      </c>
      <c r="CL39" s="6" cm="1">
        <f t="array" ref="CL39">IFERROR(CK39*(1-INDEX($D39:$D$71,CL$1)),0)</f>
        <v>0</v>
      </c>
      <c r="CM39" s="6" cm="1">
        <f t="array" ref="CM39">IFERROR(CL39*(1-INDEX($D39:$D$71,CM$1)),0)</f>
        <v>0</v>
      </c>
      <c r="CN39" s="6" cm="1">
        <f t="array" ref="CN39">IFERROR(CM39*(1-INDEX($D39:$D$71,CN$1)),0)</f>
        <v>0</v>
      </c>
      <c r="CO39" s="6" cm="1">
        <f t="array" ref="CO39">IFERROR(CN39*(1-INDEX($D39:$D$71,CO$1)),0)</f>
        <v>0</v>
      </c>
      <c r="CP39" s="6" cm="1">
        <f t="array" ref="CP39">IFERROR(CO39*(1-INDEX($D39:$D$71,CP$1)),0)</f>
        <v>0</v>
      </c>
      <c r="CQ39" s="6" cm="1">
        <f t="array" ref="CQ39">IFERROR(CP39*(1-INDEX($D39:$D$71,CQ$1)),0)</f>
        <v>0</v>
      </c>
      <c r="CR39" s="6" cm="1">
        <f t="array" ref="CR39">IFERROR(CQ39*(1-INDEX($D39:$D$71,CR$1)),0)</f>
        <v>0</v>
      </c>
      <c r="CS39" s="6" cm="1">
        <f t="array" ref="CS39">IFERROR(CR39*(1-INDEX($D39:$D$71,CS$1)),0)</f>
        <v>0</v>
      </c>
      <c r="CT39" s="6" cm="1">
        <f t="array" ref="CT39">IFERROR(CS39*(1-INDEX($D39:$D$71,CT$1)),0)</f>
        <v>0</v>
      </c>
      <c r="CU39" s="6" cm="1">
        <f t="array" ref="CU39">IFERROR(CT39*(1-INDEX($D39:$D$71,CU$1)),0)</f>
        <v>0</v>
      </c>
      <c r="CV39" s="6" cm="1">
        <f t="array" ref="CV39">IFERROR(CU39*(1-INDEX($D39:$D$71,CV$1)),0)</f>
        <v>0</v>
      </c>
      <c r="CW39" s="6" cm="1">
        <f t="array" ref="CW39">IFERROR(CV39*(1-INDEX($D39:$D$71,CW$1)),0)</f>
        <v>0</v>
      </c>
      <c r="CX39" s="6" cm="1">
        <f t="array" ref="CX39">IFERROR(CW39*(1-INDEX($D39:$D$71,CX$1)),0)</f>
        <v>0</v>
      </c>
      <c r="CY39" s="6" cm="1">
        <f t="array" ref="CY39">IFERROR(CX39*(1-INDEX($D39:$D$71,CY$1)),0)</f>
        <v>0</v>
      </c>
      <c r="CZ39" s="6" cm="1">
        <f t="array" ref="CZ39">IFERROR(CY39*(1-INDEX($D39:$D$71,CZ$1)),0)</f>
        <v>0</v>
      </c>
      <c r="DA39" s="6" cm="1">
        <f t="array" ref="DA39">IFERROR(CZ39*(1-INDEX($D39:$D$71,DA$1)),0)</f>
        <v>0</v>
      </c>
      <c r="DB39" s="6" cm="1">
        <f t="array" ref="DB39">IFERROR(DA39*(1-INDEX($D39:$D$71,DB$1)),0)</f>
        <v>0</v>
      </c>
      <c r="DC39" s="6" cm="1">
        <f t="array" ref="DC39">IFERROR(DB39*(1-INDEX($D39:$D$71,DC$1)),0)</f>
        <v>0</v>
      </c>
      <c r="DD39" s="6" cm="1">
        <f t="array" ref="DD39">IFERROR(DC39*(1-INDEX($D39:$D$71,DD$1)),0)</f>
        <v>0</v>
      </c>
      <c r="DE39" s="6" cm="1">
        <f t="array" ref="DE39">IFERROR(DD39*(1-INDEX($D39:$D$71,DE$1)),0)</f>
        <v>0</v>
      </c>
      <c r="DF39" s="6" cm="1">
        <f t="array" ref="DF39">IFERROR(DE39*(1-INDEX($D39:$D$71,DF$1)),0)</f>
        <v>0</v>
      </c>
      <c r="DG39" s="6" cm="1">
        <f t="array" ref="DG39">IFERROR(DF39*(1-INDEX($D39:$D$71,DG$1)),0)</f>
        <v>0</v>
      </c>
      <c r="DH39" s="6" cm="1">
        <f t="array" ref="DH39">IFERROR(DG39*(1-INDEX($D39:$D$71,DH$1)),0)</f>
        <v>0</v>
      </c>
      <c r="DI39" s="6" cm="1">
        <f t="array" ref="DI39">IFERROR(DH39*(1-INDEX($D39:$D$71,DI$1)),0)</f>
        <v>0</v>
      </c>
      <c r="DJ39" s="6" cm="1">
        <f t="array" ref="DJ39">IFERROR(DI39*(1-INDEX($D39:$D$71,DJ$1)),0)</f>
        <v>0</v>
      </c>
      <c r="DK39" s="6" cm="1">
        <f t="array" ref="DK39">IFERROR(DJ39*(1-INDEX($D39:$D$71,DK$1)),0)</f>
        <v>0</v>
      </c>
      <c r="DL39" s="6" cm="1">
        <f t="array" ref="DL39">IFERROR(DK39*(1-INDEX($D39:$D$71,DL$1)),0)</f>
        <v>0</v>
      </c>
      <c r="DM39" s="6" cm="1">
        <f t="array" ref="DM39">IFERROR(DL39*(1-INDEX($D39:$D$71,DM$1)),0)</f>
        <v>0</v>
      </c>
      <c r="DN39" s="6" cm="1">
        <f t="array" ref="DN39">IFERROR(DM39*(1-INDEX($D39:$D$71,DN$1)),0)</f>
        <v>0</v>
      </c>
      <c r="DO39" s="6" cm="1">
        <f t="array" ref="DO39">IFERROR(DN39*(1-INDEX($D39:$D$71,DO$1)),0)</f>
        <v>0</v>
      </c>
      <c r="DP39" s="6" cm="1">
        <f t="array" ref="DP39">IFERROR(DO39*(1-INDEX($D39:$D$71,DP$1)),0)</f>
        <v>0</v>
      </c>
      <c r="DQ39" s="6" cm="1">
        <f t="array" ref="DQ39">IFERROR(DP39*(1-INDEX($D39:$D$71,DQ$1)),0)</f>
        <v>0</v>
      </c>
      <c r="DR39" s="6" cm="1">
        <f t="array" ref="DR39">IFERROR(DQ39*(1-INDEX($D39:$D$71,DR$1)),0)</f>
        <v>0</v>
      </c>
      <c r="DS39" s="6" cm="1">
        <f t="array" ref="DS39">IFERROR(DR39*(1-INDEX($D39:$D$71,DS$1)),0)</f>
        <v>0</v>
      </c>
      <c r="DT39" s="6" cm="1">
        <f t="array" ref="DT39">IFERROR(DS39*(1-INDEX($D39:$D$71,DT$1)),0)</f>
        <v>0</v>
      </c>
      <c r="DU39" s="6" cm="1">
        <f t="array" ref="DU39">IFERROR(DT39*(1-INDEX($D39:$D$71,DU$1)),0)</f>
        <v>0</v>
      </c>
      <c r="DV39" s="6" cm="1">
        <f t="array" ref="DV39">IFERROR(DU39*(1-INDEX($D39:$D$71,DV$1)),0)</f>
        <v>0</v>
      </c>
      <c r="DW39" s="6" cm="1">
        <f t="array" ref="DW39">IFERROR(DV39*(1-INDEX($D39:$D$71,DW$1)),0)</f>
        <v>0</v>
      </c>
      <c r="DX39" s="6" cm="1">
        <f t="array" ref="DX39">IFERROR(DW39*(1-INDEX($D39:$D$71,DX$1)),0)</f>
        <v>0</v>
      </c>
      <c r="DZ39" s="24" t="s">
        <v>94</v>
      </c>
      <c r="EA39" s="24">
        <v>0.33479999999999999</v>
      </c>
      <c r="EB39" s="24">
        <v>0.35196</v>
      </c>
      <c r="EC39" s="24">
        <v>0.33196999999999999</v>
      </c>
      <c r="ED39" s="24">
        <v>0.35637999999999997</v>
      </c>
      <c r="EE39" s="24">
        <v>0.33950000000000002</v>
      </c>
      <c r="EF39" s="6">
        <f t="shared" si="3"/>
        <v>0.34261666666666662</v>
      </c>
      <c r="EG39" s="23">
        <f t="shared" si="4"/>
        <v>7.3530740729583988E-2</v>
      </c>
      <c r="EH39" s="23">
        <f t="shared" si="5"/>
        <v>-4.7365172007407641E-2</v>
      </c>
    </row>
    <row r="40" spans="2:138" ht="18" x14ac:dyDescent="0.35">
      <c r="B40" s="20"/>
      <c r="C40" s="6">
        <v>102</v>
      </c>
      <c r="D40" s="6">
        <f t="shared" si="0"/>
        <v>0.36524666666666666</v>
      </c>
      <c r="E40" s="6">
        <f t="shared" si="7"/>
        <v>0.43700338873577671</v>
      </c>
      <c r="F40" s="6" cm="1">
        <f t="array" ref="F40">SUMPRODUCT($A$6^($K$1:$DT$1+1),K40:DT40,TRANSPOSE(D40:D153))</f>
        <v>0.92933814173873375</v>
      </c>
      <c r="G40" s="6" cm="1">
        <f t="array" ref="G40">SUMPRODUCT($A$6^($K$1:$DT$1),K40:DT40)</f>
        <v>2.4260571336368049</v>
      </c>
      <c r="H40" s="6">
        <f t="shared" si="1"/>
        <v>1.9629705989179447</v>
      </c>
      <c r="I40" s="6">
        <f t="shared" si="2"/>
        <v>1.9291136189899549</v>
      </c>
      <c r="K40" s="6">
        <v>1</v>
      </c>
      <c r="L40" s="6" cm="1">
        <f t="array" ref="L40">IFERROR(K40*(1-INDEX($D40:$D$71,L$1)),0)</f>
        <v>0.63475333333333328</v>
      </c>
      <c r="M40" s="6" cm="1">
        <f t="array" ref="M40">IFERROR(L40*(1-INDEX($D40:$D$71,M$1)),0)</f>
        <v>0.38873352055555549</v>
      </c>
      <c r="N40" s="6" cm="1">
        <f t="array" ref="N40">IFERROR(M40*(1-INDEX($D40:$D$71,N$1)),0)</f>
        <v>0.22957565101289629</v>
      </c>
      <c r="O40" s="6" cm="1">
        <f t="array" ref="O40">IFERROR(N40*(1-INDEX($D40:$D$71,O$1)),0)</f>
        <v>0.13072037568674316</v>
      </c>
      <c r="P40" s="6" cm="1">
        <f t="array" ref="P40">IFERROR(O40*(1-INDEX($D40:$D$71,P$1)),0)</f>
        <v>7.1772458005391962E-2</v>
      </c>
      <c r="Q40" s="6" cm="1">
        <f t="array" ref="Q40">IFERROR(P40*(1-INDEX($D40:$D$71,Q$1)),0)</f>
        <v>3.8015000107135911E-2</v>
      </c>
      <c r="R40" s="6" cm="1">
        <f t="array" ref="R40">IFERROR(Q40*(1-INDEX($D40:$D$71,R$1)),0)</f>
        <v>1.9438083288114784E-2</v>
      </c>
      <c r="S40" s="6" cm="1">
        <f t="array" ref="S40">IFERROR(R40*(1-INDEX($D40:$D$71,S$1)),0)</f>
        <v>9.6047457143232772E-3</v>
      </c>
      <c r="T40" s="6" cm="1">
        <f t="array" ref="T40">IFERROR(S40*(1-INDEX($D40:$D$71,T$1)),0)</f>
        <v>0</v>
      </c>
      <c r="U40" s="6" cm="1">
        <f t="array" ref="U40">IFERROR(T40*(1-INDEX($D40:$D$71,U$1)),0)</f>
        <v>0</v>
      </c>
      <c r="V40" s="6" cm="1">
        <f t="array" ref="V40">IFERROR(U40*(1-INDEX($D40:$D$71,V$1)),0)</f>
        <v>0</v>
      </c>
      <c r="W40" s="6" cm="1">
        <f t="array" ref="W40">IFERROR(V40*(1-INDEX($D40:$D$71,W$1)),0)</f>
        <v>0</v>
      </c>
      <c r="X40" s="6" cm="1">
        <f t="array" ref="X40">IFERROR(W40*(1-INDEX($D40:$D$71,X$1)),0)</f>
        <v>0</v>
      </c>
      <c r="Y40" s="6" cm="1">
        <f t="array" ref="Y40">IFERROR(X40*(1-INDEX($D40:$D$71,Y$1)),0)</f>
        <v>0</v>
      </c>
      <c r="Z40" s="6" cm="1">
        <f t="array" ref="Z40">IFERROR(Y40*(1-INDEX($D40:$D$71,Z$1)),0)</f>
        <v>0</v>
      </c>
      <c r="AA40" s="6" cm="1">
        <f t="array" ref="AA40">IFERROR(Z40*(1-INDEX($D40:$D$71,AA$1)),0)</f>
        <v>0</v>
      </c>
      <c r="AB40" s="6" cm="1">
        <f t="array" ref="AB40">IFERROR(AA40*(1-INDEX($D40:$D$71,AB$1)),0)</f>
        <v>0</v>
      </c>
      <c r="AC40" s="6" cm="1">
        <f t="array" ref="AC40">IFERROR(AB40*(1-INDEX($D40:$D$71,AC$1)),0)</f>
        <v>0</v>
      </c>
      <c r="AD40" s="6" cm="1">
        <f t="array" ref="AD40">IFERROR(AC40*(1-INDEX($D40:$D$71,AD$1)),0)</f>
        <v>0</v>
      </c>
      <c r="AE40" s="6" cm="1">
        <f t="array" ref="AE40">IFERROR(AD40*(1-INDEX($D40:$D$71,AE$1)),0)</f>
        <v>0</v>
      </c>
      <c r="AF40" s="6" cm="1">
        <f t="array" ref="AF40">IFERROR(AE40*(1-INDEX($D40:$D$71,AF$1)),0)</f>
        <v>0</v>
      </c>
      <c r="AG40" s="6" cm="1">
        <f t="array" ref="AG40">IFERROR(AF40*(1-INDEX($D40:$D$71,AG$1)),0)</f>
        <v>0</v>
      </c>
      <c r="AH40" s="6" cm="1">
        <f t="array" ref="AH40">IFERROR(AG40*(1-INDEX($D40:$D$71,AH$1)),0)</f>
        <v>0</v>
      </c>
      <c r="AI40" s="6" cm="1">
        <f t="array" ref="AI40">IFERROR(AH40*(1-INDEX($D40:$D$71,AI$1)),0)</f>
        <v>0</v>
      </c>
      <c r="AJ40" s="6" cm="1">
        <f t="array" ref="AJ40">IFERROR(AI40*(1-INDEX($D40:$D$71,AJ$1)),0)</f>
        <v>0</v>
      </c>
      <c r="AK40" s="6" cm="1">
        <f t="array" ref="AK40">IFERROR(AJ40*(1-INDEX($D40:$D$71,AK$1)),0)</f>
        <v>0</v>
      </c>
      <c r="AL40" s="6" cm="1">
        <f t="array" ref="AL40">IFERROR(AK40*(1-INDEX($D40:$D$71,AL$1)),0)</f>
        <v>0</v>
      </c>
      <c r="AM40" s="6" cm="1">
        <f t="array" ref="AM40">IFERROR(AL40*(1-INDEX($D40:$D$71,AM$1)),0)</f>
        <v>0</v>
      </c>
      <c r="AN40" s="6" cm="1">
        <f t="array" ref="AN40">IFERROR(AM40*(1-INDEX($D40:$D$71,AN$1)),0)</f>
        <v>0</v>
      </c>
      <c r="AO40" s="6" cm="1">
        <f t="array" ref="AO40">IFERROR(AN40*(1-INDEX($D40:$D$71,AO$1)),0)</f>
        <v>0</v>
      </c>
      <c r="AP40" s="6" cm="1">
        <f t="array" ref="AP40">IFERROR(AO40*(1-INDEX($D40:$D$71,AP$1)),0)</f>
        <v>0</v>
      </c>
      <c r="AQ40" s="6" cm="1">
        <f t="array" ref="AQ40">IFERROR(AP40*(1-INDEX($D40:$D$71,AQ$1)),0)</f>
        <v>0</v>
      </c>
      <c r="AR40" s="6" cm="1">
        <f t="array" ref="AR40">IFERROR(AQ40*(1-INDEX($D40:$D$71,AR$1)),0)</f>
        <v>0</v>
      </c>
      <c r="AS40" s="6" cm="1">
        <f t="array" ref="AS40">IFERROR(AR40*(1-INDEX($D40:$D$71,AS$1)),0)</f>
        <v>0</v>
      </c>
      <c r="AT40" s="6" cm="1">
        <f t="array" ref="AT40">IFERROR(AS40*(1-INDEX($D40:$D$71,AT$1)),0)</f>
        <v>0</v>
      </c>
      <c r="AU40" s="6" cm="1">
        <f t="array" ref="AU40">IFERROR(AT40*(1-INDEX($D40:$D$71,AU$1)),0)</f>
        <v>0</v>
      </c>
      <c r="AV40" s="6" cm="1">
        <f t="array" ref="AV40">IFERROR(AU40*(1-INDEX($D40:$D$71,AV$1)),0)</f>
        <v>0</v>
      </c>
      <c r="AW40" s="6" cm="1">
        <f t="array" ref="AW40">IFERROR(AV40*(1-INDEX($D40:$D$71,AW$1)),0)</f>
        <v>0</v>
      </c>
      <c r="AX40" s="6" cm="1">
        <f t="array" ref="AX40">IFERROR(AW40*(1-INDEX($D40:$D$71,AX$1)),0)</f>
        <v>0</v>
      </c>
      <c r="AY40" s="6" cm="1">
        <f t="array" ref="AY40">IFERROR(AX40*(1-INDEX($D40:$D$71,AY$1)),0)</f>
        <v>0</v>
      </c>
      <c r="AZ40" s="6" cm="1">
        <f t="array" ref="AZ40">IFERROR(AY40*(1-INDEX($D40:$D$71,AZ$1)),0)</f>
        <v>0</v>
      </c>
      <c r="BA40" s="6" cm="1">
        <f t="array" ref="BA40">IFERROR(AZ40*(1-INDEX($D40:$D$71,BA$1)),0)</f>
        <v>0</v>
      </c>
      <c r="BB40" s="6" cm="1">
        <f t="array" ref="BB40">IFERROR(BA40*(1-INDEX($D40:$D$71,BB$1)),0)</f>
        <v>0</v>
      </c>
      <c r="BC40" s="6" cm="1">
        <f t="array" ref="BC40">IFERROR(BB40*(1-INDEX($D40:$D$71,BC$1)),0)</f>
        <v>0</v>
      </c>
      <c r="BD40" s="6" cm="1">
        <f t="array" ref="BD40">IFERROR(BC40*(1-INDEX($D40:$D$71,BD$1)),0)</f>
        <v>0</v>
      </c>
      <c r="BE40" s="6" cm="1">
        <f t="array" ref="BE40">IFERROR(BD40*(1-INDEX($D40:$D$71,BE$1)),0)</f>
        <v>0</v>
      </c>
      <c r="BF40" s="6" cm="1">
        <f t="array" ref="BF40">IFERROR(BE40*(1-INDEX($D40:$D$71,BF$1)),0)</f>
        <v>0</v>
      </c>
      <c r="BG40" s="6" cm="1">
        <f t="array" ref="BG40">IFERROR(BF40*(1-INDEX($D40:$D$71,BG$1)),0)</f>
        <v>0</v>
      </c>
      <c r="BH40" s="6" cm="1">
        <f t="array" ref="BH40">IFERROR(BG40*(1-INDEX($D40:$D$71,BH$1)),0)</f>
        <v>0</v>
      </c>
      <c r="BI40" s="6" cm="1">
        <f t="array" ref="BI40">IFERROR(BH40*(1-INDEX($D40:$D$71,BI$1)),0)</f>
        <v>0</v>
      </c>
      <c r="BJ40" s="6" cm="1">
        <f t="array" ref="BJ40">IFERROR(BI40*(1-INDEX($D40:$D$71,BJ$1)),0)</f>
        <v>0</v>
      </c>
      <c r="BK40" s="6" cm="1">
        <f t="array" ref="BK40">IFERROR(BJ40*(1-INDEX($D40:$D$71,BK$1)),0)</f>
        <v>0</v>
      </c>
      <c r="BL40" s="6" cm="1">
        <f t="array" ref="BL40">IFERROR(BK40*(1-INDEX($D40:$D$71,BL$1)),0)</f>
        <v>0</v>
      </c>
      <c r="BM40" s="6" cm="1">
        <f t="array" ref="BM40">IFERROR(BL40*(1-INDEX($D40:$D$71,BM$1)),0)</f>
        <v>0</v>
      </c>
      <c r="BN40" s="6" cm="1">
        <f t="array" ref="BN40">IFERROR(BM40*(1-INDEX($D40:$D$71,BN$1)),0)</f>
        <v>0</v>
      </c>
      <c r="BO40" s="6" cm="1">
        <f t="array" ref="BO40">IFERROR(BN40*(1-INDEX($D40:$D$71,BO$1)),0)</f>
        <v>0</v>
      </c>
      <c r="BP40" s="6" cm="1">
        <f t="array" ref="BP40">IFERROR(BO40*(1-INDEX($D40:$D$71,BP$1)),0)</f>
        <v>0</v>
      </c>
      <c r="BQ40" s="6" cm="1">
        <f t="array" ref="BQ40">IFERROR(BP40*(1-INDEX($D40:$D$71,BQ$1)),0)</f>
        <v>0</v>
      </c>
      <c r="BR40" s="6" cm="1">
        <f t="array" ref="BR40">IFERROR(BQ40*(1-INDEX($D40:$D$71,BR$1)),0)</f>
        <v>0</v>
      </c>
      <c r="BS40" s="6" cm="1">
        <f t="array" ref="BS40">IFERROR(BR40*(1-INDEX($D40:$D$71,BS$1)),0)</f>
        <v>0</v>
      </c>
      <c r="BT40" s="6" cm="1">
        <f t="array" ref="BT40">IFERROR(BS40*(1-INDEX($D40:$D$71,BT$1)),0)</f>
        <v>0</v>
      </c>
      <c r="BU40" s="6" cm="1">
        <f t="array" ref="BU40">IFERROR(BT40*(1-INDEX($D40:$D$71,BU$1)),0)</f>
        <v>0</v>
      </c>
      <c r="BV40" s="6" cm="1">
        <f t="array" ref="BV40">IFERROR(BU40*(1-INDEX($D40:$D$71,BV$1)),0)</f>
        <v>0</v>
      </c>
      <c r="BW40" s="6" cm="1">
        <f t="array" ref="BW40">IFERROR(BV40*(1-INDEX($D40:$D$71,BW$1)),0)</f>
        <v>0</v>
      </c>
      <c r="BX40" s="6" cm="1">
        <f t="array" ref="BX40">IFERROR(BW40*(1-INDEX($D40:$D$71,BX$1)),0)</f>
        <v>0</v>
      </c>
      <c r="BY40" s="6" cm="1">
        <f t="array" ref="BY40">IFERROR(BX40*(1-INDEX($D40:$D$71,BY$1)),0)</f>
        <v>0</v>
      </c>
      <c r="BZ40" s="6" cm="1">
        <f t="array" ref="BZ40">IFERROR(BY40*(1-INDEX($D40:$D$71,BZ$1)),0)</f>
        <v>0</v>
      </c>
      <c r="CA40" s="6" cm="1">
        <f t="array" ref="CA40">IFERROR(BZ40*(1-INDEX($D40:$D$71,CA$1)),0)</f>
        <v>0</v>
      </c>
      <c r="CB40" s="6" cm="1">
        <f t="array" ref="CB40">IFERROR(CA40*(1-INDEX($D40:$D$71,CB$1)),0)</f>
        <v>0</v>
      </c>
      <c r="CC40" s="6" cm="1">
        <f t="array" ref="CC40">IFERROR(CB40*(1-INDEX($D40:$D$71,CC$1)),0)</f>
        <v>0</v>
      </c>
      <c r="CD40" s="6" cm="1">
        <f t="array" ref="CD40">IFERROR(CC40*(1-INDEX($D40:$D$71,CD$1)),0)</f>
        <v>0</v>
      </c>
      <c r="CE40" s="6" cm="1">
        <f t="array" ref="CE40">IFERROR(CD40*(1-INDEX($D40:$D$71,CE$1)),0)</f>
        <v>0</v>
      </c>
      <c r="CF40" s="6" cm="1">
        <f t="array" ref="CF40">IFERROR(CE40*(1-INDEX($D40:$D$71,CF$1)),0)</f>
        <v>0</v>
      </c>
      <c r="CG40" s="6" cm="1">
        <f t="array" ref="CG40">IFERROR(CF40*(1-INDEX($D40:$D$71,CG$1)),0)</f>
        <v>0</v>
      </c>
      <c r="CH40" s="6" cm="1">
        <f t="array" ref="CH40">IFERROR(CG40*(1-INDEX($D40:$D$71,CH$1)),0)</f>
        <v>0</v>
      </c>
      <c r="CI40" s="6" cm="1">
        <f t="array" ref="CI40">IFERROR(CH40*(1-INDEX($D40:$D$71,CI$1)),0)</f>
        <v>0</v>
      </c>
      <c r="CJ40" s="6" cm="1">
        <f t="array" ref="CJ40">IFERROR(CI40*(1-INDEX($D40:$D$71,CJ$1)),0)</f>
        <v>0</v>
      </c>
      <c r="CK40" s="6" cm="1">
        <f t="array" ref="CK40">IFERROR(CJ40*(1-INDEX($D40:$D$71,CK$1)),0)</f>
        <v>0</v>
      </c>
      <c r="CL40" s="6" cm="1">
        <f t="array" ref="CL40">IFERROR(CK40*(1-INDEX($D40:$D$71,CL$1)),0)</f>
        <v>0</v>
      </c>
      <c r="CM40" s="6" cm="1">
        <f t="array" ref="CM40">IFERROR(CL40*(1-INDEX($D40:$D$71,CM$1)),0)</f>
        <v>0</v>
      </c>
      <c r="CN40" s="6" cm="1">
        <f t="array" ref="CN40">IFERROR(CM40*(1-INDEX($D40:$D$71,CN$1)),0)</f>
        <v>0</v>
      </c>
      <c r="CO40" s="6" cm="1">
        <f t="array" ref="CO40">IFERROR(CN40*(1-INDEX($D40:$D$71,CO$1)),0)</f>
        <v>0</v>
      </c>
      <c r="CP40" s="6" cm="1">
        <f t="array" ref="CP40">IFERROR(CO40*(1-INDEX($D40:$D$71,CP$1)),0)</f>
        <v>0</v>
      </c>
      <c r="CQ40" s="6" cm="1">
        <f t="array" ref="CQ40">IFERROR(CP40*(1-INDEX($D40:$D$71,CQ$1)),0)</f>
        <v>0</v>
      </c>
      <c r="CR40" s="6" cm="1">
        <f t="array" ref="CR40">IFERROR(CQ40*(1-INDEX($D40:$D$71,CR$1)),0)</f>
        <v>0</v>
      </c>
      <c r="CS40" s="6" cm="1">
        <f t="array" ref="CS40">IFERROR(CR40*(1-INDEX($D40:$D$71,CS$1)),0)</f>
        <v>0</v>
      </c>
      <c r="CT40" s="6" cm="1">
        <f t="array" ref="CT40">IFERROR(CS40*(1-INDEX($D40:$D$71,CT$1)),0)</f>
        <v>0</v>
      </c>
      <c r="CU40" s="6" cm="1">
        <f t="array" ref="CU40">IFERROR(CT40*(1-INDEX($D40:$D$71,CU$1)),0)</f>
        <v>0</v>
      </c>
      <c r="CV40" s="6" cm="1">
        <f t="array" ref="CV40">IFERROR(CU40*(1-INDEX($D40:$D$71,CV$1)),0)</f>
        <v>0</v>
      </c>
      <c r="CW40" s="6" cm="1">
        <f t="array" ref="CW40">IFERROR(CV40*(1-INDEX($D40:$D$71,CW$1)),0)</f>
        <v>0</v>
      </c>
      <c r="CX40" s="6" cm="1">
        <f t="array" ref="CX40">IFERROR(CW40*(1-INDEX($D40:$D$71,CX$1)),0)</f>
        <v>0</v>
      </c>
      <c r="CY40" s="6" cm="1">
        <f t="array" ref="CY40">IFERROR(CX40*(1-INDEX($D40:$D$71,CY$1)),0)</f>
        <v>0</v>
      </c>
      <c r="CZ40" s="6" cm="1">
        <f t="array" ref="CZ40">IFERROR(CY40*(1-INDEX($D40:$D$71,CZ$1)),0)</f>
        <v>0</v>
      </c>
      <c r="DA40" s="6" cm="1">
        <f t="array" ref="DA40">IFERROR(CZ40*(1-INDEX($D40:$D$71,DA$1)),0)</f>
        <v>0</v>
      </c>
      <c r="DB40" s="6" cm="1">
        <f t="array" ref="DB40">IFERROR(DA40*(1-INDEX($D40:$D$71,DB$1)),0)</f>
        <v>0</v>
      </c>
      <c r="DC40" s="6" cm="1">
        <f t="array" ref="DC40">IFERROR(DB40*(1-INDEX($D40:$D$71,DC$1)),0)</f>
        <v>0</v>
      </c>
      <c r="DD40" s="6" cm="1">
        <f t="array" ref="DD40">IFERROR(DC40*(1-INDEX($D40:$D$71,DD$1)),0)</f>
        <v>0</v>
      </c>
      <c r="DE40" s="6" cm="1">
        <f t="array" ref="DE40">IFERROR(DD40*(1-INDEX($D40:$D$71,DE$1)),0)</f>
        <v>0</v>
      </c>
      <c r="DF40" s="6" cm="1">
        <f t="array" ref="DF40">IFERROR(DE40*(1-INDEX($D40:$D$71,DF$1)),0)</f>
        <v>0</v>
      </c>
      <c r="DG40" s="6" cm="1">
        <f t="array" ref="DG40">IFERROR(DF40*(1-INDEX($D40:$D$71,DG$1)),0)</f>
        <v>0</v>
      </c>
      <c r="DH40" s="6" cm="1">
        <f t="array" ref="DH40">IFERROR(DG40*(1-INDEX($D40:$D$71,DH$1)),0)</f>
        <v>0</v>
      </c>
      <c r="DI40" s="6" cm="1">
        <f t="array" ref="DI40">IFERROR(DH40*(1-INDEX($D40:$D$71,DI$1)),0)</f>
        <v>0</v>
      </c>
      <c r="DJ40" s="6" cm="1">
        <f t="array" ref="DJ40">IFERROR(DI40*(1-INDEX($D40:$D$71,DJ$1)),0)</f>
        <v>0</v>
      </c>
      <c r="DK40" s="6" cm="1">
        <f t="array" ref="DK40">IFERROR(DJ40*(1-INDEX($D40:$D$71,DK$1)),0)</f>
        <v>0</v>
      </c>
      <c r="DL40" s="6" cm="1">
        <f t="array" ref="DL40">IFERROR(DK40*(1-INDEX($D40:$D$71,DL$1)),0)</f>
        <v>0</v>
      </c>
      <c r="DM40" s="6" cm="1">
        <f t="array" ref="DM40">IFERROR(DL40*(1-INDEX($D40:$D$71,DM$1)),0)</f>
        <v>0</v>
      </c>
      <c r="DN40" s="6" cm="1">
        <f t="array" ref="DN40">IFERROR(DM40*(1-INDEX($D40:$D$71,DN$1)),0)</f>
        <v>0</v>
      </c>
      <c r="DO40" s="6" cm="1">
        <f t="array" ref="DO40">IFERROR(DN40*(1-INDEX($D40:$D$71,DO$1)),0)</f>
        <v>0</v>
      </c>
      <c r="DP40" s="6" cm="1">
        <f t="array" ref="DP40">IFERROR(DO40*(1-INDEX($D40:$D$71,DP$1)),0)</f>
        <v>0</v>
      </c>
      <c r="DQ40" s="6" cm="1">
        <f t="array" ref="DQ40">IFERROR(DP40*(1-INDEX($D40:$D$71,DQ$1)),0)</f>
        <v>0</v>
      </c>
      <c r="DR40" s="6" cm="1">
        <f t="array" ref="DR40">IFERROR(DQ40*(1-INDEX($D40:$D$71,DR$1)),0)</f>
        <v>0</v>
      </c>
      <c r="DS40" s="6" cm="1">
        <f t="array" ref="DS40">IFERROR(DR40*(1-INDEX($D40:$D$71,DS$1)),0)</f>
        <v>0</v>
      </c>
      <c r="DT40" s="6" cm="1">
        <f t="array" ref="DT40">IFERROR(DS40*(1-INDEX($D40:$D$71,DT$1)),0)</f>
        <v>0</v>
      </c>
      <c r="DU40" s="6" cm="1">
        <f t="array" ref="DU40">IFERROR(DT40*(1-INDEX($D40:$D$71,DU$1)),0)</f>
        <v>0</v>
      </c>
      <c r="DV40" s="6" cm="1">
        <f t="array" ref="DV40">IFERROR(DU40*(1-INDEX($D40:$D$71,DV$1)),0)</f>
        <v>0</v>
      </c>
      <c r="DW40" s="6" cm="1">
        <f t="array" ref="DW40">IFERROR(DV40*(1-INDEX($D40:$D$71,DW$1)),0)</f>
        <v>0</v>
      </c>
      <c r="DX40" s="6" cm="1">
        <f t="array" ref="DX40">IFERROR(DW40*(1-INDEX($D40:$D$71,DX$1)),0)</f>
        <v>0</v>
      </c>
      <c r="DZ40" s="24" t="s">
        <v>95</v>
      </c>
      <c r="EA40" s="24">
        <v>0.35727999999999999</v>
      </c>
      <c r="EB40" s="24">
        <v>0.37485000000000002</v>
      </c>
      <c r="EC40" s="24">
        <v>0.35427999999999998</v>
      </c>
      <c r="ED40" s="24">
        <v>0.37928000000000001</v>
      </c>
      <c r="EE40" s="24">
        <v>0.36218</v>
      </c>
      <c r="EF40" s="6">
        <f t="shared" si="3"/>
        <v>0.36524666666666666</v>
      </c>
      <c r="EG40" s="23">
        <f t="shared" si="4"/>
        <v>7.0565654284746593E-2</v>
      </c>
      <c r="EH40" s="23">
        <f t="shared" si="5"/>
        <v>-4.5085425015819469E-2</v>
      </c>
    </row>
    <row r="41" spans="2:138" ht="18" x14ac:dyDescent="0.35">
      <c r="B41" s="20"/>
      <c r="C41" s="6">
        <v>103</v>
      </c>
      <c r="D41" s="6">
        <f t="shared" si="0"/>
        <v>0.38758333333333334</v>
      </c>
      <c r="E41" s="6">
        <f t="shared" si="7"/>
        <v>0.47243060362054368</v>
      </c>
      <c r="F41" s="6" cm="1">
        <f t="array" ref="F41">SUMPRODUCT($A$6^($K$1:$DT$1+1),K41:DT41,TRANSPOSE(D41:D154))</f>
        <v>0.93260104080991446</v>
      </c>
      <c r="G41" s="6" cm="1">
        <f t="array" ref="G41">SUMPRODUCT($A$6^($K$1:$DT$1),K41:DT41)</f>
        <v>2.3140309321929395</v>
      </c>
      <c r="H41" s="6">
        <f t="shared" si="1"/>
        <v>1.8509362972302883</v>
      </c>
      <c r="I41" s="6">
        <f t="shared" si="2"/>
        <v>1.8141556514994914</v>
      </c>
      <c r="K41" s="6">
        <v>1</v>
      </c>
      <c r="L41" s="6" cm="1">
        <f t="array" ref="L41">IFERROR(K41*(1-INDEX($D41:$D$71,L$1)),0)</f>
        <v>0.61241666666666661</v>
      </c>
      <c r="M41" s="6" cm="1">
        <f t="array" ref="M41">IFERROR(L41*(1-INDEX($D41:$D$71,M$1)),0)</f>
        <v>0.36167695222222224</v>
      </c>
      <c r="N41" s="6" cm="1">
        <f t="array" ref="N41">IFERROR(M41*(1-INDEX($D41:$D$71,N$1)),0)</f>
        <v>0.2059388565953334</v>
      </c>
      <c r="O41" s="6" cm="1">
        <f t="array" ref="O41">IFERROR(N41*(1-INDEX($D41:$D$71,O$1)),0)</f>
        <v>0.11307141567652314</v>
      </c>
      <c r="P41" s="6" cm="1">
        <f t="array" ref="P41">IFERROR(O41*(1-INDEX($D41:$D$71,P$1)),0)</f>
        <v>5.9889406027227247E-2</v>
      </c>
      <c r="Q41" s="6" cm="1">
        <f t="array" ref="Q41">IFERROR(P41*(1-INDEX($D41:$D$71,Q$1)),0)</f>
        <v>3.0623050352548687E-2</v>
      </c>
      <c r="R41" s="6" cm="1">
        <f t="array" ref="R41">IFERROR(Q41*(1-INDEX($D41:$D$71,R$1)),0)</f>
        <v>1.5131461640201358E-2</v>
      </c>
      <c r="S41" s="6" cm="1">
        <f t="array" ref="S41">IFERROR(R41*(1-INDEX($D41:$D$71,S$1)),0)</f>
        <v>0</v>
      </c>
      <c r="T41" s="6" cm="1">
        <f t="array" ref="T41">IFERROR(S41*(1-INDEX($D41:$D$71,T$1)),0)</f>
        <v>0</v>
      </c>
      <c r="U41" s="6" cm="1">
        <f t="array" ref="U41">IFERROR(T41*(1-INDEX($D41:$D$71,U$1)),0)</f>
        <v>0</v>
      </c>
      <c r="V41" s="6" cm="1">
        <f t="array" ref="V41">IFERROR(U41*(1-INDEX($D41:$D$71,V$1)),0)</f>
        <v>0</v>
      </c>
      <c r="W41" s="6" cm="1">
        <f t="array" ref="W41">IFERROR(V41*(1-INDEX($D41:$D$71,W$1)),0)</f>
        <v>0</v>
      </c>
      <c r="X41" s="6" cm="1">
        <f t="array" ref="X41">IFERROR(W41*(1-INDEX($D41:$D$71,X$1)),0)</f>
        <v>0</v>
      </c>
      <c r="Y41" s="6" cm="1">
        <f t="array" ref="Y41">IFERROR(X41*(1-INDEX($D41:$D$71,Y$1)),0)</f>
        <v>0</v>
      </c>
      <c r="Z41" s="6" cm="1">
        <f t="array" ref="Z41">IFERROR(Y41*(1-INDEX($D41:$D$71,Z$1)),0)</f>
        <v>0</v>
      </c>
      <c r="AA41" s="6" cm="1">
        <f t="array" ref="AA41">IFERROR(Z41*(1-INDEX($D41:$D$71,AA$1)),0)</f>
        <v>0</v>
      </c>
      <c r="AB41" s="6" cm="1">
        <f t="array" ref="AB41">IFERROR(AA41*(1-INDEX($D41:$D$71,AB$1)),0)</f>
        <v>0</v>
      </c>
      <c r="AC41" s="6" cm="1">
        <f t="array" ref="AC41">IFERROR(AB41*(1-INDEX($D41:$D$71,AC$1)),0)</f>
        <v>0</v>
      </c>
      <c r="AD41" s="6" cm="1">
        <f t="array" ref="AD41">IFERROR(AC41*(1-INDEX($D41:$D$71,AD$1)),0)</f>
        <v>0</v>
      </c>
      <c r="AE41" s="6" cm="1">
        <f t="array" ref="AE41">IFERROR(AD41*(1-INDEX($D41:$D$71,AE$1)),0)</f>
        <v>0</v>
      </c>
      <c r="AF41" s="6" cm="1">
        <f t="array" ref="AF41">IFERROR(AE41*(1-INDEX($D41:$D$71,AF$1)),0)</f>
        <v>0</v>
      </c>
      <c r="AG41" s="6" cm="1">
        <f t="array" ref="AG41">IFERROR(AF41*(1-INDEX($D41:$D$71,AG$1)),0)</f>
        <v>0</v>
      </c>
      <c r="AH41" s="6" cm="1">
        <f t="array" ref="AH41">IFERROR(AG41*(1-INDEX($D41:$D$71,AH$1)),0)</f>
        <v>0</v>
      </c>
      <c r="AI41" s="6" cm="1">
        <f t="array" ref="AI41">IFERROR(AH41*(1-INDEX($D41:$D$71,AI$1)),0)</f>
        <v>0</v>
      </c>
      <c r="AJ41" s="6" cm="1">
        <f t="array" ref="AJ41">IFERROR(AI41*(1-INDEX($D41:$D$71,AJ$1)),0)</f>
        <v>0</v>
      </c>
      <c r="AK41" s="6" cm="1">
        <f t="array" ref="AK41">IFERROR(AJ41*(1-INDEX($D41:$D$71,AK$1)),0)</f>
        <v>0</v>
      </c>
      <c r="AL41" s="6" cm="1">
        <f t="array" ref="AL41">IFERROR(AK41*(1-INDEX($D41:$D$71,AL$1)),0)</f>
        <v>0</v>
      </c>
      <c r="AM41" s="6" cm="1">
        <f t="array" ref="AM41">IFERROR(AL41*(1-INDEX($D41:$D$71,AM$1)),0)</f>
        <v>0</v>
      </c>
      <c r="AN41" s="6" cm="1">
        <f t="array" ref="AN41">IFERROR(AM41*(1-INDEX($D41:$D$71,AN$1)),0)</f>
        <v>0</v>
      </c>
      <c r="AO41" s="6" cm="1">
        <f t="array" ref="AO41">IFERROR(AN41*(1-INDEX($D41:$D$71,AO$1)),0)</f>
        <v>0</v>
      </c>
      <c r="AP41" s="6" cm="1">
        <f t="array" ref="AP41">IFERROR(AO41*(1-INDEX($D41:$D$71,AP$1)),0)</f>
        <v>0</v>
      </c>
      <c r="AQ41" s="6" cm="1">
        <f t="array" ref="AQ41">IFERROR(AP41*(1-INDEX($D41:$D$71,AQ$1)),0)</f>
        <v>0</v>
      </c>
      <c r="AR41" s="6" cm="1">
        <f t="array" ref="AR41">IFERROR(AQ41*(1-INDEX($D41:$D$71,AR$1)),0)</f>
        <v>0</v>
      </c>
      <c r="AS41" s="6" cm="1">
        <f t="array" ref="AS41">IFERROR(AR41*(1-INDEX($D41:$D$71,AS$1)),0)</f>
        <v>0</v>
      </c>
      <c r="AT41" s="6" cm="1">
        <f t="array" ref="AT41">IFERROR(AS41*(1-INDEX($D41:$D$71,AT$1)),0)</f>
        <v>0</v>
      </c>
      <c r="AU41" s="6" cm="1">
        <f t="array" ref="AU41">IFERROR(AT41*(1-INDEX($D41:$D$71,AU$1)),0)</f>
        <v>0</v>
      </c>
      <c r="AV41" s="6" cm="1">
        <f t="array" ref="AV41">IFERROR(AU41*(1-INDEX($D41:$D$71,AV$1)),0)</f>
        <v>0</v>
      </c>
      <c r="AW41" s="6" cm="1">
        <f t="array" ref="AW41">IFERROR(AV41*(1-INDEX($D41:$D$71,AW$1)),0)</f>
        <v>0</v>
      </c>
      <c r="AX41" s="6" cm="1">
        <f t="array" ref="AX41">IFERROR(AW41*(1-INDEX($D41:$D$71,AX$1)),0)</f>
        <v>0</v>
      </c>
      <c r="AY41" s="6" cm="1">
        <f t="array" ref="AY41">IFERROR(AX41*(1-INDEX($D41:$D$71,AY$1)),0)</f>
        <v>0</v>
      </c>
      <c r="AZ41" s="6" cm="1">
        <f t="array" ref="AZ41">IFERROR(AY41*(1-INDEX($D41:$D$71,AZ$1)),0)</f>
        <v>0</v>
      </c>
      <c r="BA41" s="6" cm="1">
        <f t="array" ref="BA41">IFERROR(AZ41*(1-INDEX($D41:$D$71,BA$1)),0)</f>
        <v>0</v>
      </c>
      <c r="BB41" s="6" cm="1">
        <f t="array" ref="BB41">IFERROR(BA41*(1-INDEX($D41:$D$71,BB$1)),0)</f>
        <v>0</v>
      </c>
      <c r="BC41" s="6" cm="1">
        <f t="array" ref="BC41">IFERROR(BB41*(1-INDEX($D41:$D$71,BC$1)),0)</f>
        <v>0</v>
      </c>
      <c r="BD41" s="6" cm="1">
        <f t="array" ref="BD41">IFERROR(BC41*(1-INDEX($D41:$D$71,BD$1)),0)</f>
        <v>0</v>
      </c>
      <c r="BE41" s="6" cm="1">
        <f t="array" ref="BE41">IFERROR(BD41*(1-INDEX($D41:$D$71,BE$1)),0)</f>
        <v>0</v>
      </c>
      <c r="BF41" s="6" cm="1">
        <f t="array" ref="BF41">IFERROR(BE41*(1-INDEX($D41:$D$71,BF$1)),0)</f>
        <v>0</v>
      </c>
      <c r="BG41" s="6" cm="1">
        <f t="array" ref="BG41">IFERROR(BF41*(1-INDEX($D41:$D$71,BG$1)),0)</f>
        <v>0</v>
      </c>
      <c r="BH41" s="6" cm="1">
        <f t="array" ref="BH41">IFERROR(BG41*(1-INDEX($D41:$D$71,BH$1)),0)</f>
        <v>0</v>
      </c>
      <c r="BI41" s="6" cm="1">
        <f t="array" ref="BI41">IFERROR(BH41*(1-INDEX($D41:$D$71,BI$1)),0)</f>
        <v>0</v>
      </c>
      <c r="BJ41" s="6" cm="1">
        <f t="array" ref="BJ41">IFERROR(BI41*(1-INDEX($D41:$D$71,BJ$1)),0)</f>
        <v>0</v>
      </c>
      <c r="BK41" s="6" cm="1">
        <f t="array" ref="BK41">IFERROR(BJ41*(1-INDEX($D41:$D$71,BK$1)),0)</f>
        <v>0</v>
      </c>
      <c r="BL41" s="6" cm="1">
        <f t="array" ref="BL41">IFERROR(BK41*(1-INDEX($D41:$D$71,BL$1)),0)</f>
        <v>0</v>
      </c>
      <c r="BM41" s="6" cm="1">
        <f t="array" ref="BM41">IFERROR(BL41*(1-INDEX($D41:$D$71,BM$1)),0)</f>
        <v>0</v>
      </c>
      <c r="BN41" s="6" cm="1">
        <f t="array" ref="BN41">IFERROR(BM41*(1-INDEX($D41:$D$71,BN$1)),0)</f>
        <v>0</v>
      </c>
      <c r="BO41" s="6" cm="1">
        <f t="array" ref="BO41">IFERROR(BN41*(1-INDEX($D41:$D$71,BO$1)),0)</f>
        <v>0</v>
      </c>
      <c r="BP41" s="6" cm="1">
        <f t="array" ref="BP41">IFERROR(BO41*(1-INDEX($D41:$D$71,BP$1)),0)</f>
        <v>0</v>
      </c>
      <c r="BQ41" s="6" cm="1">
        <f t="array" ref="BQ41">IFERROR(BP41*(1-INDEX($D41:$D$71,BQ$1)),0)</f>
        <v>0</v>
      </c>
      <c r="BR41" s="6" cm="1">
        <f t="array" ref="BR41">IFERROR(BQ41*(1-INDEX($D41:$D$71,BR$1)),0)</f>
        <v>0</v>
      </c>
      <c r="BS41" s="6" cm="1">
        <f t="array" ref="BS41">IFERROR(BR41*(1-INDEX($D41:$D$71,BS$1)),0)</f>
        <v>0</v>
      </c>
      <c r="BT41" s="6" cm="1">
        <f t="array" ref="BT41">IFERROR(BS41*(1-INDEX($D41:$D$71,BT$1)),0)</f>
        <v>0</v>
      </c>
      <c r="BU41" s="6" cm="1">
        <f t="array" ref="BU41">IFERROR(BT41*(1-INDEX($D41:$D$71,BU$1)),0)</f>
        <v>0</v>
      </c>
      <c r="BV41" s="6" cm="1">
        <f t="array" ref="BV41">IFERROR(BU41*(1-INDEX($D41:$D$71,BV$1)),0)</f>
        <v>0</v>
      </c>
      <c r="BW41" s="6" cm="1">
        <f t="array" ref="BW41">IFERROR(BV41*(1-INDEX($D41:$D$71,BW$1)),0)</f>
        <v>0</v>
      </c>
      <c r="BX41" s="6" cm="1">
        <f t="array" ref="BX41">IFERROR(BW41*(1-INDEX($D41:$D$71,BX$1)),0)</f>
        <v>0</v>
      </c>
      <c r="BY41" s="6" cm="1">
        <f t="array" ref="BY41">IFERROR(BX41*(1-INDEX($D41:$D$71,BY$1)),0)</f>
        <v>0</v>
      </c>
      <c r="BZ41" s="6" cm="1">
        <f t="array" ref="BZ41">IFERROR(BY41*(1-INDEX($D41:$D$71,BZ$1)),0)</f>
        <v>0</v>
      </c>
      <c r="CA41" s="6" cm="1">
        <f t="array" ref="CA41">IFERROR(BZ41*(1-INDEX($D41:$D$71,CA$1)),0)</f>
        <v>0</v>
      </c>
      <c r="CB41" s="6" cm="1">
        <f t="array" ref="CB41">IFERROR(CA41*(1-INDEX($D41:$D$71,CB$1)),0)</f>
        <v>0</v>
      </c>
      <c r="CC41" s="6" cm="1">
        <f t="array" ref="CC41">IFERROR(CB41*(1-INDEX($D41:$D$71,CC$1)),0)</f>
        <v>0</v>
      </c>
      <c r="CD41" s="6" cm="1">
        <f t="array" ref="CD41">IFERROR(CC41*(1-INDEX($D41:$D$71,CD$1)),0)</f>
        <v>0</v>
      </c>
      <c r="CE41" s="6" cm="1">
        <f t="array" ref="CE41">IFERROR(CD41*(1-INDEX($D41:$D$71,CE$1)),0)</f>
        <v>0</v>
      </c>
      <c r="CF41" s="6" cm="1">
        <f t="array" ref="CF41">IFERROR(CE41*(1-INDEX($D41:$D$71,CF$1)),0)</f>
        <v>0</v>
      </c>
      <c r="CG41" s="6" cm="1">
        <f t="array" ref="CG41">IFERROR(CF41*(1-INDEX($D41:$D$71,CG$1)),0)</f>
        <v>0</v>
      </c>
      <c r="CH41" s="6" cm="1">
        <f t="array" ref="CH41">IFERROR(CG41*(1-INDEX($D41:$D$71,CH$1)),0)</f>
        <v>0</v>
      </c>
      <c r="CI41" s="6" cm="1">
        <f t="array" ref="CI41">IFERROR(CH41*(1-INDEX($D41:$D$71,CI$1)),0)</f>
        <v>0</v>
      </c>
      <c r="CJ41" s="6" cm="1">
        <f t="array" ref="CJ41">IFERROR(CI41*(1-INDEX($D41:$D$71,CJ$1)),0)</f>
        <v>0</v>
      </c>
      <c r="CK41" s="6" cm="1">
        <f t="array" ref="CK41">IFERROR(CJ41*(1-INDEX($D41:$D$71,CK$1)),0)</f>
        <v>0</v>
      </c>
      <c r="CL41" s="6" cm="1">
        <f t="array" ref="CL41">IFERROR(CK41*(1-INDEX($D41:$D$71,CL$1)),0)</f>
        <v>0</v>
      </c>
      <c r="CM41" s="6" cm="1">
        <f t="array" ref="CM41">IFERROR(CL41*(1-INDEX($D41:$D$71,CM$1)),0)</f>
        <v>0</v>
      </c>
      <c r="CN41" s="6" cm="1">
        <f t="array" ref="CN41">IFERROR(CM41*(1-INDEX($D41:$D$71,CN$1)),0)</f>
        <v>0</v>
      </c>
      <c r="CO41" s="6" cm="1">
        <f t="array" ref="CO41">IFERROR(CN41*(1-INDEX($D41:$D$71,CO$1)),0)</f>
        <v>0</v>
      </c>
      <c r="CP41" s="6" cm="1">
        <f t="array" ref="CP41">IFERROR(CO41*(1-INDEX($D41:$D$71,CP$1)),0)</f>
        <v>0</v>
      </c>
      <c r="CQ41" s="6" cm="1">
        <f t="array" ref="CQ41">IFERROR(CP41*(1-INDEX($D41:$D$71,CQ$1)),0)</f>
        <v>0</v>
      </c>
      <c r="CR41" s="6" cm="1">
        <f t="array" ref="CR41">IFERROR(CQ41*(1-INDEX($D41:$D$71,CR$1)),0)</f>
        <v>0</v>
      </c>
      <c r="CS41" s="6" cm="1">
        <f t="array" ref="CS41">IFERROR(CR41*(1-INDEX($D41:$D$71,CS$1)),0)</f>
        <v>0</v>
      </c>
      <c r="CT41" s="6" cm="1">
        <f t="array" ref="CT41">IFERROR(CS41*(1-INDEX($D41:$D$71,CT$1)),0)</f>
        <v>0</v>
      </c>
      <c r="CU41" s="6" cm="1">
        <f t="array" ref="CU41">IFERROR(CT41*(1-INDEX($D41:$D$71,CU$1)),0)</f>
        <v>0</v>
      </c>
      <c r="CV41" s="6" cm="1">
        <f t="array" ref="CV41">IFERROR(CU41*(1-INDEX($D41:$D$71,CV$1)),0)</f>
        <v>0</v>
      </c>
      <c r="CW41" s="6" cm="1">
        <f t="array" ref="CW41">IFERROR(CV41*(1-INDEX($D41:$D$71,CW$1)),0)</f>
        <v>0</v>
      </c>
      <c r="CX41" s="6" cm="1">
        <f t="array" ref="CX41">IFERROR(CW41*(1-INDEX($D41:$D$71,CX$1)),0)</f>
        <v>0</v>
      </c>
      <c r="CY41" s="6" cm="1">
        <f t="array" ref="CY41">IFERROR(CX41*(1-INDEX($D41:$D$71,CY$1)),0)</f>
        <v>0</v>
      </c>
      <c r="CZ41" s="6" cm="1">
        <f t="array" ref="CZ41">IFERROR(CY41*(1-INDEX($D41:$D$71,CZ$1)),0)</f>
        <v>0</v>
      </c>
      <c r="DA41" s="6" cm="1">
        <f t="array" ref="DA41">IFERROR(CZ41*(1-INDEX($D41:$D$71,DA$1)),0)</f>
        <v>0</v>
      </c>
      <c r="DB41" s="6" cm="1">
        <f t="array" ref="DB41">IFERROR(DA41*(1-INDEX($D41:$D$71,DB$1)),0)</f>
        <v>0</v>
      </c>
      <c r="DC41" s="6" cm="1">
        <f t="array" ref="DC41">IFERROR(DB41*(1-INDEX($D41:$D$71,DC$1)),0)</f>
        <v>0</v>
      </c>
      <c r="DD41" s="6" cm="1">
        <f t="array" ref="DD41">IFERROR(DC41*(1-INDEX($D41:$D$71,DD$1)),0)</f>
        <v>0</v>
      </c>
      <c r="DE41" s="6" cm="1">
        <f t="array" ref="DE41">IFERROR(DD41*(1-INDEX($D41:$D$71,DE$1)),0)</f>
        <v>0</v>
      </c>
      <c r="DF41" s="6" cm="1">
        <f t="array" ref="DF41">IFERROR(DE41*(1-INDEX($D41:$D$71,DF$1)),0)</f>
        <v>0</v>
      </c>
      <c r="DG41" s="6" cm="1">
        <f t="array" ref="DG41">IFERROR(DF41*(1-INDEX($D41:$D$71,DG$1)),0)</f>
        <v>0</v>
      </c>
      <c r="DH41" s="6" cm="1">
        <f t="array" ref="DH41">IFERROR(DG41*(1-INDEX($D41:$D$71,DH$1)),0)</f>
        <v>0</v>
      </c>
      <c r="DI41" s="6" cm="1">
        <f t="array" ref="DI41">IFERROR(DH41*(1-INDEX($D41:$D$71,DI$1)),0)</f>
        <v>0</v>
      </c>
      <c r="DJ41" s="6" cm="1">
        <f t="array" ref="DJ41">IFERROR(DI41*(1-INDEX($D41:$D$71,DJ$1)),0)</f>
        <v>0</v>
      </c>
      <c r="DK41" s="6" cm="1">
        <f t="array" ref="DK41">IFERROR(DJ41*(1-INDEX($D41:$D$71,DK$1)),0)</f>
        <v>0</v>
      </c>
      <c r="DL41" s="6" cm="1">
        <f t="array" ref="DL41">IFERROR(DK41*(1-INDEX($D41:$D$71,DL$1)),0)</f>
        <v>0</v>
      </c>
      <c r="DM41" s="6" cm="1">
        <f t="array" ref="DM41">IFERROR(DL41*(1-INDEX($D41:$D$71,DM$1)),0)</f>
        <v>0</v>
      </c>
      <c r="DN41" s="6" cm="1">
        <f t="array" ref="DN41">IFERROR(DM41*(1-INDEX($D41:$D$71,DN$1)),0)</f>
        <v>0</v>
      </c>
      <c r="DO41" s="6" cm="1">
        <f t="array" ref="DO41">IFERROR(DN41*(1-INDEX($D41:$D$71,DO$1)),0)</f>
        <v>0</v>
      </c>
      <c r="DP41" s="6" cm="1">
        <f t="array" ref="DP41">IFERROR(DO41*(1-INDEX($D41:$D$71,DP$1)),0)</f>
        <v>0</v>
      </c>
      <c r="DQ41" s="6" cm="1">
        <f t="array" ref="DQ41">IFERROR(DP41*(1-INDEX($D41:$D$71,DQ$1)),0)</f>
        <v>0</v>
      </c>
      <c r="DR41" s="6" cm="1">
        <f t="array" ref="DR41">IFERROR(DQ41*(1-INDEX($D41:$D$71,DR$1)),0)</f>
        <v>0</v>
      </c>
      <c r="DS41" s="6" cm="1">
        <f t="array" ref="DS41">IFERROR(DR41*(1-INDEX($D41:$D$71,DS$1)),0)</f>
        <v>0</v>
      </c>
      <c r="DT41" s="6" cm="1">
        <f t="array" ref="DT41">IFERROR(DS41*(1-INDEX($D41:$D$71,DT$1)),0)</f>
        <v>0</v>
      </c>
      <c r="DU41" s="6" cm="1">
        <f t="array" ref="DU41">IFERROR(DT41*(1-INDEX($D41:$D$71,DU$1)),0)</f>
        <v>0</v>
      </c>
      <c r="DV41" s="6" cm="1">
        <f t="array" ref="DV41">IFERROR(DU41*(1-INDEX($D41:$D$71,DV$1)),0)</f>
        <v>0</v>
      </c>
      <c r="DW41" s="6" cm="1">
        <f t="array" ref="DW41">IFERROR(DV41*(1-INDEX($D41:$D$71,DW$1)),0)</f>
        <v>0</v>
      </c>
      <c r="DX41" s="6" cm="1">
        <f t="array" ref="DX41">IFERROR(DW41*(1-INDEX($D41:$D$71,DX$1)),0)</f>
        <v>0</v>
      </c>
      <c r="DZ41" s="24" t="s">
        <v>96</v>
      </c>
      <c r="EA41" s="24">
        <v>0.37953999999999999</v>
      </c>
      <c r="EB41" s="24">
        <v>0.39734999999999998</v>
      </c>
      <c r="EC41" s="24">
        <v>0.37641000000000002</v>
      </c>
      <c r="ED41" s="24">
        <v>0.40173999999999999</v>
      </c>
      <c r="EE41" s="24">
        <v>0.3846</v>
      </c>
      <c r="EF41" s="6">
        <f t="shared" si="3"/>
        <v>0.38758333333333334</v>
      </c>
      <c r="EG41" s="23">
        <f t="shared" si="4"/>
        <v>6.7293642570600998E-2</v>
      </c>
      <c r="EH41" s="23">
        <f t="shared" si="5"/>
        <v>-4.2664409817294691E-2</v>
      </c>
    </row>
    <row r="42" spans="2:138" ht="18" x14ac:dyDescent="0.35">
      <c r="B42" s="20"/>
      <c r="C42" s="6">
        <v>104</v>
      </c>
      <c r="D42" s="6">
        <f t="shared" si="0"/>
        <v>0.40942666666666666</v>
      </c>
      <c r="E42" s="6">
        <f t="shared" si="7"/>
        <v>0.50850193137797994</v>
      </c>
      <c r="F42" s="6" cm="1">
        <f t="array" ref="F42">SUMPRODUCT($A$6^($K$1:$DT$1+1),K42:DT42,TRANSPOSE(D42:D155))</f>
        <v>0.93563054353116648</v>
      </c>
      <c r="G42" s="6" cm="1">
        <f t="array" ref="G42">SUMPRODUCT($A$6^($K$1:$DT$1),K42:DT42)</f>
        <v>2.2100180054299559</v>
      </c>
      <c r="H42" s="6">
        <f t="shared" si="1"/>
        <v>1.7469158496368808</v>
      </c>
      <c r="I42" s="6">
        <f t="shared" si="2"/>
        <v>1.7071576553676922</v>
      </c>
      <c r="K42" s="6">
        <v>1</v>
      </c>
      <c r="L42" s="6" cm="1">
        <f t="array" ref="L42">IFERROR(K42*(1-INDEX($D42:$D$71,L$1)),0)</f>
        <v>0.59057333333333339</v>
      </c>
      <c r="M42" s="6" cm="1">
        <f t="array" ref="M42">IFERROR(L42*(1-INDEX($D42:$D$71,M$1)),0)</f>
        <v>0.33627245600000011</v>
      </c>
      <c r="N42" s="6" cm="1">
        <f t="array" ref="N42">IFERROR(M42*(1-INDEX($D42:$D$71,N$1)),0)</f>
        <v>0.18463151287498675</v>
      </c>
      <c r="O42" s="6" cm="1">
        <f t="array" ref="O42">IFERROR(N42*(1-INDEX($D42:$D$71,O$1)),0)</f>
        <v>9.779192710936549E-2</v>
      </c>
      <c r="P42" s="6" cm="1">
        <f t="array" ref="P42">IFERROR(O42*(1-INDEX($D42:$D$71,P$1)),0)</f>
        <v>5.0003620115741498E-2</v>
      </c>
      <c r="Q42" s="6" cm="1">
        <f t="array" ref="Q42">IFERROR(P42*(1-INDEX($D42:$D$71,Q$1)),0)</f>
        <v>2.4707788771590189E-2</v>
      </c>
      <c r="R42" s="6" cm="1">
        <f t="array" ref="R42">IFERROR(Q42*(1-INDEX($D42:$D$71,R$1)),0)</f>
        <v>0</v>
      </c>
      <c r="S42" s="6" cm="1">
        <f t="array" ref="S42">IFERROR(R42*(1-INDEX($D42:$D$71,S$1)),0)</f>
        <v>0</v>
      </c>
      <c r="T42" s="6" cm="1">
        <f t="array" ref="T42">IFERROR(S42*(1-INDEX($D42:$D$71,T$1)),0)</f>
        <v>0</v>
      </c>
      <c r="U42" s="6" cm="1">
        <f t="array" ref="U42">IFERROR(T42*(1-INDEX($D42:$D$71,U$1)),0)</f>
        <v>0</v>
      </c>
      <c r="V42" s="6" cm="1">
        <f t="array" ref="V42">IFERROR(U42*(1-INDEX($D42:$D$71,V$1)),0)</f>
        <v>0</v>
      </c>
      <c r="W42" s="6" cm="1">
        <f t="array" ref="W42">IFERROR(V42*(1-INDEX($D42:$D$71,W$1)),0)</f>
        <v>0</v>
      </c>
      <c r="X42" s="6" cm="1">
        <f t="array" ref="X42">IFERROR(W42*(1-INDEX($D42:$D$71,X$1)),0)</f>
        <v>0</v>
      </c>
      <c r="Y42" s="6" cm="1">
        <f t="array" ref="Y42">IFERROR(X42*(1-INDEX($D42:$D$71,Y$1)),0)</f>
        <v>0</v>
      </c>
      <c r="Z42" s="6" cm="1">
        <f t="array" ref="Z42">IFERROR(Y42*(1-INDEX($D42:$D$71,Z$1)),0)</f>
        <v>0</v>
      </c>
      <c r="AA42" s="6" cm="1">
        <f t="array" ref="AA42">IFERROR(Z42*(1-INDEX($D42:$D$71,AA$1)),0)</f>
        <v>0</v>
      </c>
      <c r="AB42" s="6" cm="1">
        <f t="array" ref="AB42">IFERROR(AA42*(1-INDEX($D42:$D$71,AB$1)),0)</f>
        <v>0</v>
      </c>
      <c r="AC42" s="6" cm="1">
        <f t="array" ref="AC42">IFERROR(AB42*(1-INDEX($D42:$D$71,AC$1)),0)</f>
        <v>0</v>
      </c>
      <c r="AD42" s="6" cm="1">
        <f t="array" ref="AD42">IFERROR(AC42*(1-INDEX($D42:$D$71,AD$1)),0)</f>
        <v>0</v>
      </c>
      <c r="AE42" s="6" cm="1">
        <f t="array" ref="AE42">IFERROR(AD42*(1-INDEX($D42:$D$71,AE$1)),0)</f>
        <v>0</v>
      </c>
      <c r="AF42" s="6" cm="1">
        <f t="array" ref="AF42">IFERROR(AE42*(1-INDEX($D42:$D$71,AF$1)),0)</f>
        <v>0</v>
      </c>
      <c r="AG42" s="6" cm="1">
        <f t="array" ref="AG42">IFERROR(AF42*(1-INDEX($D42:$D$71,AG$1)),0)</f>
        <v>0</v>
      </c>
      <c r="AH42" s="6" cm="1">
        <f t="array" ref="AH42">IFERROR(AG42*(1-INDEX($D42:$D$71,AH$1)),0)</f>
        <v>0</v>
      </c>
      <c r="AI42" s="6" cm="1">
        <f t="array" ref="AI42">IFERROR(AH42*(1-INDEX($D42:$D$71,AI$1)),0)</f>
        <v>0</v>
      </c>
      <c r="AJ42" s="6" cm="1">
        <f t="array" ref="AJ42">IFERROR(AI42*(1-INDEX($D42:$D$71,AJ$1)),0)</f>
        <v>0</v>
      </c>
      <c r="AK42" s="6" cm="1">
        <f t="array" ref="AK42">IFERROR(AJ42*(1-INDEX($D42:$D$71,AK$1)),0)</f>
        <v>0</v>
      </c>
      <c r="AL42" s="6" cm="1">
        <f t="array" ref="AL42">IFERROR(AK42*(1-INDEX($D42:$D$71,AL$1)),0)</f>
        <v>0</v>
      </c>
      <c r="AM42" s="6" cm="1">
        <f t="array" ref="AM42">IFERROR(AL42*(1-INDEX($D42:$D$71,AM$1)),0)</f>
        <v>0</v>
      </c>
      <c r="AN42" s="6" cm="1">
        <f t="array" ref="AN42">IFERROR(AM42*(1-INDEX($D42:$D$71,AN$1)),0)</f>
        <v>0</v>
      </c>
      <c r="AO42" s="6" cm="1">
        <f t="array" ref="AO42">IFERROR(AN42*(1-INDEX($D42:$D$71,AO$1)),0)</f>
        <v>0</v>
      </c>
      <c r="AP42" s="6" cm="1">
        <f t="array" ref="AP42">IFERROR(AO42*(1-INDEX($D42:$D$71,AP$1)),0)</f>
        <v>0</v>
      </c>
      <c r="AQ42" s="6" cm="1">
        <f t="array" ref="AQ42">IFERROR(AP42*(1-INDEX($D42:$D$71,AQ$1)),0)</f>
        <v>0</v>
      </c>
      <c r="AR42" s="6" cm="1">
        <f t="array" ref="AR42">IFERROR(AQ42*(1-INDEX($D42:$D$71,AR$1)),0)</f>
        <v>0</v>
      </c>
      <c r="AS42" s="6" cm="1">
        <f t="array" ref="AS42">IFERROR(AR42*(1-INDEX($D42:$D$71,AS$1)),0)</f>
        <v>0</v>
      </c>
      <c r="AT42" s="6" cm="1">
        <f t="array" ref="AT42">IFERROR(AS42*(1-INDEX($D42:$D$71,AT$1)),0)</f>
        <v>0</v>
      </c>
      <c r="AU42" s="6" cm="1">
        <f t="array" ref="AU42">IFERROR(AT42*(1-INDEX($D42:$D$71,AU$1)),0)</f>
        <v>0</v>
      </c>
      <c r="AV42" s="6" cm="1">
        <f t="array" ref="AV42">IFERROR(AU42*(1-INDEX($D42:$D$71,AV$1)),0)</f>
        <v>0</v>
      </c>
      <c r="AW42" s="6" cm="1">
        <f t="array" ref="AW42">IFERROR(AV42*(1-INDEX($D42:$D$71,AW$1)),0)</f>
        <v>0</v>
      </c>
      <c r="AX42" s="6" cm="1">
        <f t="array" ref="AX42">IFERROR(AW42*(1-INDEX($D42:$D$71,AX$1)),0)</f>
        <v>0</v>
      </c>
      <c r="AY42" s="6" cm="1">
        <f t="array" ref="AY42">IFERROR(AX42*(1-INDEX($D42:$D$71,AY$1)),0)</f>
        <v>0</v>
      </c>
      <c r="AZ42" s="6" cm="1">
        <f t="array" ref="AZ42">IFERROR(AY42*(1-INDEX($D42:$D$71,AZ$1)),0)</f>
        <v>0</v>
      </c>
      <c r="BA42" s="6" cm="1">
        <f t="array" ref="BA42">IFERROR(AZ42*(1-INDEX($D42:$D$71,BA$1)),0)</f>
        <v>0</v>
      </c>
      <c r="BB42" s="6" cm="1">
        <f t="array" ref="BB42">IFERROR(BA42*(1-INDEX($D42:$D$71,BB$1)),0)</f>
        <v>0</v>
      </c>
      <c r="BC42" s="6" cm="1">
        <f t="array" ref="BC42">IFERROR(BB42*(1-INDEX($D42:$D$71,BC$1)),0)</f>
        <v>0</v>
      </c>
      <c r="BD42" s="6" cm="1">
        <f t="array" ref="BD42">IFERROR(BC42*(1-INDEX($D42:$D$71,BD$1)),0)</f>
        <v>0</v>
      </c>
      <c r="BE42" s="6" cm="1">
        <f t="array" ref="BE42">IFERROR(BD42*(1-INDEX($D42:$D$71,BE$1)),0)</f>
        <v>0</v>
      </c>
      <c r="BF42" s="6" cm="1">
        <f t="array" ref="BF42">IFERROR(BE42*(1-INDEX($D42:$D$71,BF$1)),0)</f>
        <v>0</v>
      </c>
      <c r="BG42" s="6" cm="1">
        <f t="array" ref="BG42">IFERROR(BF42*(1-INDEX($D42:$D$71,BG$1)),0)</f>
        <v>0</v>
      </c>
      <c r="BH42" s="6" cm="1">
        <f t="array" ref="BH42">IFERROR(BG42*(1-INDEX($D42:$D$71,BH$1)),0)</f>
        <v>0</v>
      </c>
      <c r="BI42" s="6" cm="1">
        <f t="array" ref="BI42">IFERROR(BH42*(1-INDEX($D42:$D$71,BI$1)),0)</f>
        <v>0</v>
      </c>
      <c r="BJ42" s="6" cm="1">
        <f t="array" ref="BJ42">IFERROR(BI42*(1-INDEX($D42:$D$71,BJ$1)),0)</f>
        <v>0</v>
      </c>
      <c r="BK42" s="6" cm="1">
        <f t="array" ref="BK42">IFERROR(BJ42*(1-INDEX($D42:$D$71,BK$1)),0)</f>
        <v>0</v>
      </c>
      <c r="BL42" s="6" cm="1">
        <f t="array" ref="BL42">IFERROR(BK42*(1-INDEX($D42:$D$71,BL$1)),0)</f>
        <v>0</v>
      </c>
      <c r="BM42" s="6" cm="1">
        <f t="array" ref="BM42">IFERROR(BL42*(1-INDEX($D42:$D$71,BM$1)),0)</f>
        <v>0</v>
      </c>
      <c r="BN42" s="6" cm="1">
        <f t="array" ref="BN42">IFERROR(BM42*(1-INDEX($D42:$D$71,BN$1)),0)</f>
        <v>0</v>
      </c>
      <c r="BO42" s="6" cm="1">
        <f t="array" ref="BO42">IFERROR(BN42*(1-INDEX($D42:$D$71,BO$1)),0)</f>
        <v>0</v>
      </c>
      <c r="BP42" s="6" cm="1">
        <f t="array" ref="BP42">IFERROR(BO42*(1-INDEX($D42:$D$71,BP$1)),0)</f>
        <v>0</v>
      </c>
      <c r="BQ42" s="6" cm="1">
        <f t="array" ref="BQ42">IFERROR(BP42*(1-INDEX($D42:$D$71,BQ$1)),0)</f>
        <v>0</v>
      </c>
      <c r="BR42" s="6" cm="1">
        <f t="array" ref="BR42">IFERROR(BQ42*(1-INDEX($D42:$D$71,BR$1)),0)</f>
        <v>0</v>
      </c>
      <c r="BS42" s="6" cm="1">
        <f t="array" ref="BS42">IFERROR(BR42*(1-INDEX($D42:$D$71,BS$1)),0)</f>
        <v>0</v>
      </c>
      <c r="BT42" s="6" cm="1">
        <f t="array" ref="BT42">IFERROR(BS42*(1-INDEX($D42:$D$71,BT$1)),0)</f>
        <v>0</v>
      </c>
      <c r="BU42" s="6" cm="1">
        <f t="array" ref="BU42">IFERROR(BT42*(1-INDEX($D42:$D$71,BU$1)),0)</f>
        <v>0</v>
      </c>
      <c r="BV42" s="6" cm="1">
        <f t="array" ref="BV42">IFERROR(BU42*(1-INDEX($D42:$D$71,BV$1)),0)</f>
        <v>0</v>
      </c>
      <c r="BW42" s="6" cm="1">
        <f t="array" ref="BW42">IFERROR(BV42*(1-INDEX($D42:$D$71,BW$1)),0)</f>
        <v>0</v>
      </c>
      <c r="BX42" s="6" cm="1">
        <f t="array" ref="BX42">IFERROR(BW42*(1-INDEX($D42:$D$71,BX$1)),0)</f>
        <v>0</v>
      </c>
      <c r="BY42" s="6" cm="1">
        <f t="array" ref="BY42">IFERROR(BX42*(1-INDEX($D42:$D$71,BY$1)),0)</f>
        <v>0</v>
      </c>
      <c r="BZ42" s="6" cm="1">
        <f t="array" ref="BZ42">IFERROR(BY42*(1-INDEX($D42:$D$71,BZ$1)),0)</f>
        <v>0</v>
      </c>
      <c r="CA42" s="6" cm="1">
        <f t="array" ref="CA42">IFERROR(BZ42*(1-INDEX($D42:$D$71,CA$1)),0)</f>
        <v>0</v>
      </c>
      <c r="CB42" s="6" cm="1">
        <f t="array" ref="CB42">IFERROR(CA42*(1-INDEX($D42:$D$71,CB$1)),0)</f>
        <v>0</v>
      </c>
      <c r="CC42" s="6" cm="1">
        <f t="array" ref="CC42">IFERROR(CB42*(1-INDEX($D42:$D$71,CC$1)),0)</f>
        <v>0</v>
      </c>
      <c r="CD42" s="6" cm="1">
        <f t="array" ref="CD42">IFERROR(CC42*(1-INDEX($D42:$D$71,CD$1)),0)</f>
        <v>0</v>
      </c>
      <c r="CE42" s="6" cm="1">
        <f t="array" ref="CE42">IFERROR(CD42*(1-INDEX($D42:$D$71,CE$1)),0)</f>
        <v>0</v>
      </c>
      <c r="CF42" s="6" cm="1">
        <f t="array" ref="CF42">IFERROR(CE42*(1-INDEX($D42:$D$71,CF$1)),0)</f>
        <v>0</v>
      </c>
      <c r="CG42" s="6" cm="1">
        <f t="array" ref="CG42">IFERROR(CF42*(1-INDEX($D42:$D$71,CG$1)),0)</f>
        <v>0</v>
      </c>
      <c r="CH42" s="6" cm="1">
        <f t="array" ref="CH42">IFERROR(CG42*(1-INDEX($D42:$D$71,CH$1)),0)</f>
        <v>0</v>
      </c>
      <c r="CI42" s="6" cm="1">
        <f t="array" ref="CI42">IFERROR(CH42*(1-INDEX($D42:$D$71,CI$1)),0)</f>
        <v>0</v>
      </c>
      <c r="CJ42" s="6" cm="1">
        <f t="array" ref="CJ42">IFERROR(CI42*(1-INDEX($D42:$D$71,CJ$1)),0)</f>
        <v>0</v>
      </c>
      <c r="CK42" s="6" cm="1">
        <f t="array" ref="CK42">IFERROR(CJ42*(1-INDEX($D42:$D$71,CK$1)),0)</f>
        <v>0</v>
      </c>
      <c r="CL42" s="6" cm="1">
        <f t="array" ref="CL42">IFERROR(CK42*(1-INDEX($D42:$D$71,CL$1)),0)</f>
        <v>0</v>
      </c>
      <c r="CM42" s="6" cm="1">
        <f t="array" ref="CM42">IFERROR(CL42*(1-INDEX($D42:$D$71,CM$1)),0)</f>
        <v>0</v>
      </c>
      <c r="CN42" s="6" cm="1">
        <f t="array" ref="CN42">IFERROR(CM42*(1-INDEX($D42:$D$71,CN$1)),0)</f>
        <v>0</v>
      </c>
      <c r="CO42" s="6" cm="1">
        <f t="array" ref="CO42">IFERROR(CN42*(1-INDEX($D42:$D$71,CO$1)),0)</f>
        <v>0</v>
      </c>
      <c r="CP42" s="6" cm="1">
        <f t="array" ref="CP42">IFERROR(CO42*(1-INDEX($D42:$D$71,CP$1)),0)</f>
        <v>0</v>
      </c>
      <c r="CQ42" s="6" cm="1">
        <f t="array" ref="CQ42">IFERROR(CP42*(1-INDEX($D42:$D$71,CQ$1)),0)</f>
        <v>0</v>
      </c>
      <c r="CR42" s="6" cm="1">
        <f t="array" ref="CR42">IFERROR(CQ42*(1-INDEX($D42:$D$71,CR$1)),0)</f>
        <v>0</v>
      </c>
      <c r="CS42" s="6" cm="1">
        <f t="array" ref="CS42">IFERROR(CR42*(1-INDEX($D42:$D$71,CS$1)),0)</f>
        <v>0</v>
      </c>
      <c r="CT42" s="6" cm="1">
        <f t="array" ref="CT42">IFERROR(CS42*(1-INDEX($D42:$D$71,CT$1)),0)</f>
        <v>0</v>
      </c>
      <c r="CU42" s="6" cm="1">
        <f t="array" ref="CU42">IFERROR(CT42*(1-INDEX($D42:$D$71,CU$1)),0)</f>
        <v>0</v>
      </c>
      <c r="CV42" s="6" cm="1">
        <f t="array" ref="CV42">IFERROR(CU42*(1-INDEX($D42:$D$71,CV$1)),0)</f>
        <v>0</v>
      </c>
      <c r="CW42" s="6" cm="1">
        <f t="array" ref="CW42">IFERROR(CV42*(1-INDEX($D42:$D$71,CW$1)),0)</f>
        <v>0</v>
      </c>
      <c r="CX42" s="6" cm="1">
        <f t="array" ref="CX42">IFERROR(CW42*(1-INDEX($D42:$D$71,CX$1)),0)</f>
        <v>0</v>
      </c>
      <c r="CY42" s="6" cm="1">
        <f t="array" ref="CY42">IFERROR(CX42*(1-INDEX($D42:$D$71,CY$1)),0)</f>
        <v>0</v>
      </c>
      <c r="CZ42" s="6" cm="1">
        <f t="array" ref="CZ42">IFERROR(CY42*(1-INDEX($D42:$D$71,CZ$1)),0)</f>
        <v>0</v>
      </c>
      <c r="DA42" s="6" cm="1">
        <f t="array" ref="DA42">IFERROR(CZ42*(1-INDEX($D42:$D$71,DA$1)),0)</f>
        <v>0</v>
      </c>
      <c r="DB42" s="6" cm="1">
        <f t="array" ref="DB42">IFERROR(DA42*(1-INDEX($D42:$D$71,DB$1)),0)</f>
        <v>0</v>
      </c>
      <c r="DC42" s="6" cm="1">
        <f t="array" ref="DC42">IFERROR(DB42*(1-INDEX($D42:$D$71,DC$1)),0)</f>
        <v>0</v>
      </c>
      <c r="DD42" s="6" cm="1">
        <f t="array" ref="DD42">IFERROR(DC42*(1-INDEX($D42:$D$71,DD$1)),0)</f>
        <v>0</v>
      </c>
      <c r="DE42" s="6" cm="1">
        <f t="array" ref="DE42">IFERROR(DD42*(1-INDEX($D42:$D$71,DE$1)),0)</f>
        <v>0</v>
      </c>
      <c r="DF42" s="6" cm="1">
        <f t="array" ref="DF42">IFERROR(DE42*(1-INDEX($D42:$D$71,DF$1)),0)</f>
        <v>0</v>
      </c>
      <c r="DG42" s="6" cm="1">
        <f t="array" ref="DG42">IFERROR(DF42*(1-INDEX($D42:$D$71,DG$1)),0)</f>
        <v>0</v>
      </c>
      <c r="DH42" s="6" cm="1">
        <f t="array" ref="DH42">IFERROR(DG42*(1-INDEX($D42:$D$71,DH$1)),0)</f>
        <v>0</v>
      </c>
      <c r="DI42" s="6" cm="1">
        <f t="array" ref="DI42">IFERROR(DH42*(1-INDEX($D42:$D$71,DI$1)),0)</f>
        <v>0</v>
      </c>
      <c r="DJ42" s="6" cm="1">
        <f t="array" ref="DJ42">IFERROR(DI42*(1-INDEX($D42:$D$71,DJ$1)),0)</f>
        <v>0</v>
      </c>
      <c r="DK42" s="6" cm="1">
        <f t="array" ref="DK42">IFERROR(DJ42*(1-INDEX($D42:$D$71,DK$1)),0)</f>
        <v>0</v>
      </c>
      <c r="DL42" s="6" cm="1">
        <f t="array" ref="DL42">IFERROR(DK42*(1-INDEX($D42:$D$71,DL$1)),0)</f>
        <v>0</v>
      </c>
      <c r="DM42" s="6" cm="1">
        <f t="array" ref="DM42">IFERROR(DL42*(1-INDEX($D42:$D$71,DM$1)),0)</f>
        <v>0</v>
      </c>
      <c r="DN42" s="6" cm="1">
        <f t="array" ref="DN42">IFERROR(DM42*(1-INDEX($D42:$D$71,DN$1)),0)</f>
        <v>0</v>
      </c>
      <c r="DO42" s="6" cm="1">
        <f t="array" ref="DO42">IFERROR(DN42*(1-INDEX($D42:$D$71,DO$1)),0)</f>
        <v>0</v>
      </c>
      <c r="DP42" s="6" cm="1">
        <f t="array" ref="DP42">IFERROR(DO42*(1-INDEX($D42:$D$71,DP$1)),0)</f>
        <v>0</v>
      </c>
      <c r="DQ42" s="6" cm="1">
        <f t="array" ref="DQ42">IFERROR(DP42*(1-INDEX($D42:$D$71,DQ$1)),0)</f>
        <v>0</v>
      </c>
      <c r="DR42" s="6" cm="1">
        <f t="array" ref="DR42">IFERROR(DQ42*(1-INDEX($D42:$D$71,DR$1)),0)</f>
        <v>0</v>
      </c>
      <c r="DS42" s="6" cm="1">
        <f t="array" ref="DS42">IFERROR(DR42*(1-INDEX($D42:$D$71,DS$1)),0)</f>
        <v>0</v>
      </c>
      <c r="DT42" s="6" cm="1">
        <f t="array" ref="DT42">IFERROR(DS42*(1-INDEX($D42:$D$71,DT$1)),0)</f>
        <v>0</v>
      </c>
      <c r="DU42" s="6" cm="1">
        <f t="array" ref="DU42">IFERROR(DT42*(1-INDEX($D42:$D$71,DU$1)),0)</f>
        <v>0</v>
      </c>
      <c r="DV42" s="6" cm="1">
        <f t="array" ref="DV42">IFERROR(DU42*(1-INDEX($D42:$D$71,DV$1)),0)</f>
        <v>0</v>
      </c>
      <c r="DW42" s="6" cm="1">
        <f t="array" ref="DW42">IFERROR(DV42*(1-INDEX($D42:$D$71,DW$1)),0)</f>
        <v>0</v>
      </c>
      <c r="DX42" s="6" cm="1">
        <f t="array" ref="DX42">IFERROR(DW42*(1-INDEX($D42:$D$71,DX$1)),0)</f>
        <v>0</v>
      </c>
      <c r="DZ42" s="24" t="s">
        <v>97</v>
      </c>
      <c r="EA42" s="24">
        <v>0.40138000000000001</v>
      </c>
      <c r="EB42" s="24">
        <v>0.41926000000000002</v>
      </c>
      <c r="EC42" s="24">
        <v>0.39815</v>
      </c>
      <c r="ED42" s="24">
        <v>0.42358000000000001</v>
      </c>
      <c r="EE42" s="24">
        <v>0.40655000000000002</v>
      </c>
      <c r="EF42" s="6">
        <f t="shared" si="3"/>
        <v>0.40942666666666666</v>
      </c>
      <c r="EG42" s="23">
        <f t="shared" si="4"/>
        <v>6.3870400602787925E-2</v>
      </c>
      <c r="EH42" s="23">
        <f t="shared" si="5"/>
        <v>-4.0204919967892661E-2</v>
      </c>
    </row>
    <row r="43" spans="2:138" ht="18" x14ac:dyDescent="0.35">
      <c r="B43" s="20"/>
      <c r="C43" s="6">
        <v>105</v>
      </c>
      <c r="D43" s="6">
        <f t="shared" si="0"/>
        <v>0.43059999999999993</v>
      </c>
      <c r="E43" s="6">
        <f t="shared" si="7"/>
        <v>0.54491678332644666</v>
      </c>
      <c r="F43" s="6" cm="1">
        <f t="array" ref="F43">SUMPRODUCT($A$6^($K$1:$DT$1+1),K43:DT43,TRANSPOSE(D43:D156))</f>
        <v>0.93853339100495803</v>
      </c>
      <c r="G43" s="6" cm="1">
        <f t="array" ref="G43">SUMPRODUCT($A$6^($K$1:$DT$1),K43:DT43)</f>
        <v>2.1103535754964451</v>
      </c>
      <c r="H43" s="6">
        <f t="shared" si="1"/>
        <v>1.647244213298358</v>
      </c>
      <c r="I43" s="6">
        <f t="shared" si="2"/>
        <v>1.6044797278481682</v>
      </c>
      <c r="K43" s="6">
        <v>1</v>
      </c>
      <c r="L43" s="6" cm="1">
        <f t="array" ref="L43">IFERROR(K43*(1-INDEX($D43:$D$71,L$1)),0)</f>
        <v>0.56940000000000013</v>
      </c>
      <c r="M43" s="6" cm="1">
        <f t="array" ref="M43">IFERROR(L43*(1-INDEX($D43:$D$71,M$1)),0)</f>
        <v>0.31263096800000012</v>
      </c>
      <c r="N43" s="6" cm="1">
        <f t="array" ref="N43">IFERROR(M43*(1-INDEX($D43:$D$71,N$1)),0)</f>
        <v>0.16558811851088007</v>
      </c>
      <c r="O43" s="6" cm="1">
        <f t="array" ref="O43">IFERROR(N43*(1-INDEX($D43:$D$71,O$1)),0)</f>
        <v>8.4669620677773269E-2</v>
      </c>
      <c r="P43" s="6" cm="1">
        <f t="array" ref="P43">IFERROR(O43*(1-INDEX($D43:$D$71,P$1)),0)</f>
        <v>4.183695296930133E-2</v>
      </c>
      <c r="Q43" s="6" cm="1">
        <f t="array" ref="Q43">IFERROR(P43*(1-INDEX($D43:$D$71,Q$1)),0)</f>
        <v>0</v>
      </c>
      <c r="R43" s="6" cm="1">
        <f t="array" ref="R43">IFERROR(Q43*(1-INDEX($D43:$D$71,R$1)),0)</f>
        <v>0</v>
      </c>
      <c r="S43" s="6" cm="1">
        <f t="array" ref="S43">IFERROR(R43*(1-INDEX($D43:$D$71,S$1)),0)</f>
        <v>0</v>
      </c>
      <c r="T43" s="6" cm="1">
        <f t="array" ref="T43">IFERROR(S43*(1-INDEX($D43:$D$71,T$1)),0)</f>
        <v>0</v>
      </c>
      <c r="U43" s="6" cm="1">
        <f t="array" ref="U43">IFERROR(T43*(1-INDEX($D43:$D$71,U$1)),0)</f>
        <v>0</v>
      </c>
      <c r="V43" s="6" cm="1">
        <f t="array" ref="V43">IFERROR(U43*(1-INDEX($D43:$D$71,V$1)),0)</f>
        <v>0</v>
      </c>
      <c r="W43" s="6" cm="1">
        <f t="array" ref="W43">IFERROR(V43*(1-INDEX($D43:$D$71,W$1)),0)</f>
        <v>0</v>
      </c>
      <c r="X43" s="6" cm="1">
        <f t="array" ref="X43">IFERROR(W43*(1-INDEX($D43:$D$71,X$1)),0)</f>
        <v>0</v>
      </c>
      <c r="Y43" s="6" cm="1">
        <f t="array" ref="Y43">IFERROR(X43*(1-INDEX($D43:$D$71,Y$1)),0)</f>
        <v>0</v>
      </c>
      <c r="Z43" s="6" cm="1">
        <f t="array" ref="Z43">IFERROR(Y43*(1-INDEX($D43:$D$71,Z$1)),0)</f>
        <v>0</v>
      </c>
      <c r="AA43" s="6" cm="1">
        <f t="array" ref="AA43">IFERROR(Z43*(1-INDEX($D43:$D$71,AA$1)),0)</f>
        <v>0</v>
      </c>
      <c r="AB43" s="6" cm="1">
        <f t="array" ref="AB43">IFERROR(AA43*(1-INDEX($D43:$D$71,AB$1)),0)</f>
        <v>0</v>
      </c>
      <c r="AC43" s="6" cm="1">
        <f t="array" ref="AC43">IFERROR(AB43*(1-INDEX($D43:$D$71,AC$1)),0)</f>
        <v>0</v>
      </c>
      <c r="AD43" s="6" cm="1">
        <f t="array" ref="AD43">IFERROR(AC43*(1-INDEX($D43:$D$71,AD$1)),0)</f>
        <v>0</v>
      </c>
      <c r="AE43" s="6" cm="1">
        <f t="array" ref="AE43">IFERROR(AD43*(1-INDEX($D43:$D$71,AE$1)),0)</f>
        <v>0</v>
      </c>
      <c r="AF43" s="6" cm="1">
        <f t="array" ref="AF43">IFERROR(AE43*(1-INDEX($D43:$D$71,AF$1)),0)</f>
        <v>0</v>
      </c>
      <c r="AG43" s="6" cm="1">
        <f t="array" ref="AG43">IFERROR(AF43*(1-INDEX($D43:$D$71,AG$1)),0)</f>
        <v>0</v>
      </c>
      <c r="AH43" s="6" cm="1">
        <f t="array" ref="AH43">IFERROR(AG43*(1-INDEX($D43:$D$71,AH$1)),0)</f>
        <v>0</v>
      </c>
      <c r="AI43" s="6" cm="1">
        <f t="array" ref="AI43">IFERROR(AH43*(1-INDEX($D43:$D$71,AI$1)),0)</f>
        <v>0</v>
      </c>
      <c r="AJ43" s="6" cm="1">
        <f t="array" ref="AJ43">IFERROR(AI43*(1-INDEX($D43:$D$71,AJ$1)),0)</f>
        <v>0</v>
      </c>
      <c r="AK43" s="6" cm="1">
        <f t="array" ref="AK43">IFERROR(AJ43*(1-INDEX($D43:$D$71,AK$1)),0)</f>
        <v>0</v>
      </c>
      <c r="AL43" s="6" cm="1">
        <f t="array" ref="AL43">IFERROR(AK43*(1-INDEX($D43:$D$71,AL$1)),0)</f>
        <v>0</v>
      </c>
      <c r="AM43" s="6" cm="1">
        <f t="array" ref="AM43">IFERROR(AL43*(1-INDEX($D43:$D$71,AM$1)),0)</f>
        <v>0</v>
      </c>
      <c r="AN43" s="6" cm="1">
        <f t="array" ref="AN43">IFERROR(AM43*(1-INDEX($D43:$D$71,AN$1)),0)</f>
        <v>0</v>
      </c>
      <c r="AO43" s="6" cm="1">
        <f t="array" ref="AO43">IFERROR(AN43*(1-INDEX($D43:$D$71,AO$1)),0)</f>
        <v>0</v>
      </c>
      <c r="AP43" s="6" cm="1">
        <f t="array" ref="AP43">IFERROR(AO43*(1-INDEX($D43:$D$71,AP$1)),0)</f>
        <v>0</v>
      </c>
      <c r="AQ43" s="6" cm="1">
        <f t="array" ref="AQ43">IFERROR(AP43*(1-INDEX($D43:$D$71,AQ$1)),0)</f>
        <v>0</v>
      </c>
      <c r="AR43" s="6" cm="1">
        <f t="array" ref="AR43">IFERROR(AQ43*(1-INDEX($D43:$D$71,AR$1)),0)</f>
        <v>0</v>
      </c>
      <c r="AS43" s="6" cm="1">
        <f t="array" ref="AS43">IFERROR(AR43*(1-INDEX($D43:$D$71,AS$1)),0)</f>
        <v>0</v>
      </c>
      <c r="AT43" s="6" cm="1">
        <f t="array" ref="AT43">IFERROR(AS43*(1-INDEX($D43:$D$71,AT$1)),0)</f>
        <v>0</v>
      </c>
      <c r="AU43" s="6" cm="1">
        <f t="array" ref="AU43">IFERROR(AT43*(1-INDEX($D43:$D$71,AU$1)),0)</f>
        <v>0</v>
      </c>
      <c r="AV43" s="6" cm="1">
        <f t="array" ref="AV43">IFERROR(AU43*(1-INDEX($D43:$D$71,AV$1)),0)</f>
        <v>0</v>
      </c>
      <c r="AW43" s="6" cm="1">
        <f t="array" ref="AW43">IFERROR(AV43*(1-INDEX($D43:$D$71,AW$1)),0)</f>
        <v>0</v>
      </c>
      <c r="AX43" s="6" cm="1">
        <f t="array" ref="AX43">IFERROR(AW43*(1-INDEX($D43:$D$71,AX$1)),0)</f>
        <v>0</v>
      </c>
      <c r="AY43" s="6" cm="1">
        <f t="array" ref="AY43">IFERROR(AX43*(1-INDEX($D43:$D$71,AY$1)),0)</f>
        <v>0</v>
      </c>
      <c r="AZ43" s="6" cm="1">
        <f t="array" ref="AZ43">IFERROR(AY43*(1-INDEX($D43:$D$71,AZ$1)),0)</f>
        <v>0</v>
      </c>
      <c r="BA43" s="6" cm="1">
        <f t="array" ref="BA43">IFERROR(AZ43*(1-INDEX($D43:$D$71,BA$1)),0)</f>
        <v>0</v>
      </c>
      <c r="BB43" s="6" cm="1">
        <f t="array" ref="BB43">IFERROR(BA43*(1-INDEX($D43:$D$71,BB$1)),0)</f>
        <v>0</v>
      </c>
      <c r="BC43" s="6" cm="1">
        <f t="array" ref="BC43">IFERROR(BB43*(1-INDEX($D43:$D$71,BC$1)),0)</f>
        <v>0</v>
      </c>
      <c r="BD43" s="6" cm="1">
        <f t="array" ref="BD43">IFERROR(BC43*(1-INDEX($D43:$D$71,BD$1)),0)</f>
        <v>0</v>
      </c>
      <c r="BE43" s="6" cm="1">
        <f t="array" ref="BE43">IFERROR(BD43*(1-INDEX($D43:$D$71,BE$1)),0)</f>
        <v>0</v>
      </c>
      <c r="BF43" s="6" cm="1">
        <f t="array" ref="BF43">IFERROR(BE43*(1-INDEX($D43:$D$71,BF$1)),0)</f>
        <v>0</v>
      </c>
      <c r="BG43" s="6" cm="1">
        <f t="array" ref="BG43">IFERROR(BF43*(1-INDEX($D43:$D$71,BG$1)),0)</f>
        <v>0</v>
      </c>
      <c r="BH43" s="6" cm="1">
        <f t="array" ref="BH43">IFERROR(BG43*(1-INDEX($D43:$D$71,BH$1)),0)</f>
        <v>0</v>
      </c>
      <c r="BI43" s="6" cm="1">
        <f t="array" ref="BI43">IFERROR(BH43*(1-INDEX($D43:$D$71,BI$1)),0)</f>
        <v>0</v>
      </c>
      <c r="BJ43" s="6" cm="1">
        <f t="array" ref="BJ43">IFERROR(BI43*(1-INDEX($D43:$D$71,BJ$1)),0)</f>
        <v>0</v>
      </c>
      <c r="BK43" s="6" cm="1">
        <f t="array" ref="BK43">IFERROR(BJ43*(1-INDEX($D43:$D$71,BK$1)),0)</f>
        <v>0</v>
      </c>
      <c r="BL43" s="6" cm="1">
        <f t="array" ref="BL43">IFERROR(BK43*(1-INDEX($D43:$D$71,BL$1)),0)</f>
        <v>0</v>
      </c>
      <c r="BM43" s="6" cm="1">
        <f t="array" ref="BM43">IFERROR(BL43*(1-INDEX($D43:$D$71,BM$1)),0)</f>
        <v>0</v>
      </c>
      <c r="BN43" s="6" cm="1">
        <f t="array" ref="BN43">IFERROR(BM43*(1-INDEX($D43:$D$71,BN$1)),0)</f>
        <v>0</v>
      </c>
      <c r="BO43" s="6" cm="1">
        <f t="array" ref="BO43">IFERROR(BN43*(1-INDEX($D43:$D$71,BO$1)),0)</f>
        <v>0</v>
      </c>
      <c r="BP43" s="6" cm="1">
        <f t="array" ref="BP43">IFERROR(BO43*(1-INDEX($D43:$D$71,BP$1)),0)</f>
        <v>0</v>
      </c>
      <c r="BQ43" s="6" cm="1">
        <f t="array" ref="BQ43">IFERROR(BP43*(1-INDEX($D43:$D$71,BQ$1)),0)</f>
        <v>0</v>
      </c>
      <c r="BR43" s="6" cm="1">
        <f t="array" ref="BR43">IFERROR(BQ43*(1-INDEX($D43:$D$71,BR$1)),0)</f>
        <v>0</v>
      </c>
      <c r="BS43" s="6" cm="1">
        <f t="array" ref="BS43">IFERROR(BR43*(1-INDEX($D43:$D$71,BS$1)),0)</f>
        <v>0</v>
      </c>
      <c r="BT43" s="6" cm="1">
        <f t="array" ref="BT43">IFERROR(BS43*(1-INDEX($D43:$D$71,BT$1)),0)</f>
        <v>0</v>
      </c>
      <c r="BU43" s="6" cm="1">
        <f t="array" ref="BU43">IFERROR(BT43*(1-INDEX($D43:$D$71,BU$1)),0)</f>
        <v>0</v>
      </c>
      <c r="BV43" s="6" cm="1">
        <f t="array" ref="BV43">IFERROR(BU43*(1-INDEX($D43:$D$71,BV$1)),0)</f>
        <v>0</v>
      </c>
      <c r="BW43" s="6" cm="1">
        <f t="array" ref="BW43">IFERROR(BV43*(1-INDEX($D43:$D$71,BW$1)),0)</f>
        <v>0</v>
      </c>
      <c r="BX43" s="6" cm="1">
        <f t="array" ref="BX43">IFERROR(BW43*(1-INDEX($D43:$D$71,BX$1)),0)</f>
        <v>0</v>
      </c>
      <c r="BY43" s="6" cm="1">
        <f t="array" ref="BY43">IFERROR(BX43*(1-INDEX($D43:$D$71,BY$1)),0)</f>
        <v>0</v>
      </c>
      <c r="BZ43" s="6" cm="1">
        <f t="array" ref="BZ43">IFERROR(BY43*(1-INDEX($D43:$D$71,BZ$1)),0)</f>
        <v>0</v>
      </c>
      <c r="CA43" s="6" cm="1">
        <f t="array" ref="CA43">IFERROR(BZ43*(1-INDEX($D43:$D$71,CA$1)),0)</f>
        <v>0</v>
      </c>
      <c r="CB43" s="6" cm="1">
        <f t="array" ref="CB43">IFERROR(CA43*(1-INDEX($D43:$D$71,CB$1)),0)</f>
        <v>0</v>
      </c>
      <c r="CC43" s="6" cm="1">
        <f t="array" ref="CC43">IFERROR(CB43*(1-INDEX($D43:$D$71,CC$1)),0)</f>
        <v>0</v>
      </c>
      <c r="CD43" s="6" cm="1">
        <f t="array" ref="CD43">IFERROR(CC43*(1-INDEX($D43:$D$71,CD$1)),0)</f>
        <v>0</v>
      </c>
      <c r="CE43" s="6" cm="1">
        <f t="array" ref="CE43">IFERROR(CD43*(1-INDEX($D43:$D$71,CE$1)),0)</f>
        <v>0</v>
      </c>
      <c r="CF43" s="6" cm="1">
        <f t="array" ref="CF43">IFERROR(CE43*(1-INDEX($D43:$D$71,CF$1)),0)</f>
        <v>0</v>
      </c>
      <c r="CG43" s="6" cm="1">
        <f t="array" ref="CG43">IFERROR(CF43*(1-INDEX($D43:$D$71,CG$1)),0)</f>
        <v>0</v>
      </c>
      <c r="CH43" s="6" cm="1">
        <f t="array" ref="CH43">IFERROR(CG43*(1-INDEX($D43:$D$71,CH$1)),0)</f>
        <v>0</v>
      </c>
      <c r="CI43" s="6" cm="1">
        <f t="array" ref="CI43">IFERROR(CH43*(1-INDEX($D43:$D$71,CI$1)),0)</f>
        <v>0</v>
      </c>
      <c r="CJ43" s="6" cm="1">
        <f t="array" ref="CJ43">IFERROR(CI43*(1-INDEX($D43:$D$71,CJ$1)),0)</f>
        <v>0</v>
      </c>
      <c r="CK43" s="6" cm="1">
        <f t="array" ref="CK43">IFERROR(CJ43*(1-INDEX($D43:$D$71,CK$1)),0)</f>
        <v>0</v>
      </c>
      <c r="CL43" s="6" cm="1">
        <f t="array" ref="CL43">IFERROR(CK43*(1-INDEX($D43:$D$71,CL$1)),0)</f>
        <v>0</v>
      </c>
      <c r="CM43" s="6" cm="1">
        <f t="array" ref="CM43">IFERROR(CL43*(1-INDEX($D43:$D$71,CM$1)),0)</f>
        <v>0</v>
      </c>
      <c r="CN43" s="6" cm="1">
        <f t="array" ref="CN43">IFERROR(CM43*(1-INDEX($D43:$D$71,CN$1)),0)</f>
        <v>0</v>
      </c>
      <c r="CO43" s="6" cm="1">
        <f t="array" ref="CO43">IFERROR(CN43*(1-INDEX($D43:$D$71,CO$1)),0)</f>
        <v>0</v>
      </c>
      <c r="CP43" s="6" cm="1">
        <f t="array" ref="CP43">IFERROR(CO43*(1-INDEX($D43:$D$71,CP$1)),0)</f>
        <v>0</v>
      </c>
      <c r="CQ43" s="6" cm="1">
        <f t="array" ref="CQ43">IFERROR(CP43*(1-INDEX($D43:$D$71,CQ$1)),0)</f>
        <v>0</v>
      </c>
      <c r="CR43" s="6" cm="1">
        <f t="array" ref="CR43">IFERROR(CQ43*(1-INDEX($D43:$D$71,CR$1)),0)</f>
        <v>0</v>
      </c>
      <c r="CS43" s="6" cm="1">
        <f t="array" ref="CS43">IFERROR(CR43*(1-INDEX($D43:$D$71,CS$1)),0)</f>
        <v>0</v>
      </c>
      <c r="CT43" s="6" cm="1">
        <f t="array" ref="CT43">IFERROR(CS43*(1-INDEX($D43:$D$71,CT$1)),0)</f>
        <v>0</v>
      </c>
      <c r="CU43" s="6" cm="1">
        <f t="array" ref="CU43">IFERROR(CT43*(1-INDEX($D43:$D$71,CU$1)),0)</f>
        <v>0</v>
      </c>
      <c r="CV43" s="6" cm="1">
        <f t="array" ref="CV43">IFERROR(CU43*(1-INDEX($D43:$D$71,CV$1)),0)</f>
        <v>0</v>
      </c>
      <c r="CW43" s="6" cm="1">
        <f t="array" ref="CW43">IFERROR(CV43*(1-INDEX($D43:$D$71,CW$1)),0)</f>
        <v>0</v>
      </c>
      <c r="CX43" s="6" cm="1">
        <f t="array" ref="CX43">IFERROR(CW43*(1-INDEX($D43:$D$71,CX$1)),0)</f>
        <v>0</v>
      </c>
      <c r="CY43" s="6" cm="1">
        <f t="array" ref="CY43">IFERROR(CX43*(1-INDEX($D43:$D$71,CY$1)),0)</f>
        <v>0</v>
      </c>
      <c r="CZ43" s="6" cm="1">
        <f t="array" ref="CZ43">IFERROR(CY43*(1-INDEX($D43:$D$71,CZ$1)),0)</f>
        <v>0</v>
      </c>
      <c r="DA43" s="6" cm="1">
        <f t="array" ref="DA43">IFERROR(CZ43*(1-INDEX($D43:$D$71,DA$1)),0)</f>
        <v>0</v>
      </c>
      <c r="DB43" s="6" cm="1">
        <f t="array" ref="DB43">IFERROR(DA43*(1-INDEX($D43:$D$71,DB$1)),0)</f>
        <v>0</v>
      </c>
      <c r="DC43" s="6" cm="1">
        <f t="array" ref="DC43">IFERROR(DB43*(1-INDEX($D43:$D$71,DC$1)),0)</f>
        <v>0</v>
      </c>
      <c r="DD43" s="6" cm="1">
        <f t="array" ref="DD43">IFERROR(DC43*(1-INDEX($D43:$D$71,DD$1)),0)</f>
        <v>0</v>
      </c>
      <c r="DE43" s="6" cm="1">
        <f t="array" ref="DE43">IFERROR(DD43*(1-INDEX($D43:$D$71,DE$1)),0)</f>
        <v>0</v>
      </c>
      <c r="DF43" s="6" cm="1">
        <f t="array" ref="DF43">IFERROR(DE43*(1-INDEX($D43:$D$71,DF$1)),0)</f>
        <v>0</v>
      </c>
      <c r="DG43" s="6" cm="1">
        <f t="array" ref="DG43">IFERROR(DF43*(1-INDEX($D43:$D$71,DG$1)),0)</f>
        <v>0</v>
      </c>
      <c r="DH43" s="6" cm="1">
        <f t="array" ref="DH43">IFERROR(DG43*(1-INDEX($D43:$D$71,DH$1)),0)</f>
        <v>0</v>
      </c>
      <c r="DI43" s="6" cm="1">
        <f t="array" ref="DI43">IFERROR(DH43*(1-INDEX($D43:$D$71,DI$1)),0)</f>
        <v>0</v>
      </c>
      <c r="DJ43" s="6" cm="1">
        <f t="array" ref="DJ43">IFERROR(DI43*(1-INDEX($D43:$D$71,DJ$1)),0)</f>
        <v>0</v>
      </c>
      <c r="DK43" s="6" cm="1">
        <f t="array" ref="DK43">IFERROR(DJ43*(1-INDEX($D43:$D$71,DK$1)),0)</f>
        <v>0</v>
      </c>
      <c r="DL43" s="6" cm="1">
        <f t="array" ref="DL43">IFERROR(DK43*(1-INDEX($D43:$D$71,DL$1)),0)</f>
        <v>0</v>
      </c>
      <c r="DM43" s="6" cm="1">
        <f t="array" ref="DM43">IFERROR(DL43*(1-INDEX($D43:$D$71,DM$1)),0)</f>
        <v>0</v>
      </c>
      <c r="DN43" s="6" cm="1">
        <f t="array" ref="DN43">IFERROR(DM43*(1-INDEX($D43:$D$71,DN$1)),0)</f>
        <v>0</v>
      </c>
      <c r="DO43" s="6" cm="1">
        <f t="array" ref="DO43">IFERROR(DN43*(1-INDEX($D43:$D$71,DO$1)),0)</f>
        <v>0</v>
      </c>
      <c r="DP43" s="6" cm="1">
        <f t="array" ref="DP43">IFERROR(DO43*(1-INDEX($D43:$D$71,DP$1)),0)</f>
        <v>0</v>
      </c>
      <c r="DQ43" s="6" cm="1">
        <f t="array" ref="DQ43">IFERROR(DP43*(1-INDEX($D43:$D$71,DQ$1)),0)</f>
        <v>0</v>
      </c>
      <c r="DR43" s="6" cm="1">
        <f t="array" ref="DR43">IFERROR(DQ43*(1-INDEX($D43:$D$71,DR$1)),0)</f>
        <v>0</v>
      </c>
      <c r="DS43" s="6" cm="1">
        <f t="array" ref="DS43">IFERROR(DR43*(1-INDEX($D43:$D$71,DS$1)),0)</f>
        <v>0</v>
      </c>
      <c r="DT43" s="6" cm="1">
        <f t="array" ref="DT43">IFERROR(DS43*(1-INDEX($D43:$D$71,DT$1)),0)</f>
        <v>0</v>
      </c>
      <c r="DU43" s="6" cm="1">
        <f t="array" ref="DU43">IFERROR(DT43*(1-INDEX($D43:$D$71,DU$1)),0)</f>
        <v>0</v>
      </c>
      <c r="DV43" s="6" cm="1">
        <f t="array" ref="DV43">IFERROR(DU43*(1-INDEX($D43:$D$71,DV$1)),0)</f>
        <v>0</v>
      </c>
      <c r="DW43" s="6" cm="1">
        <f t="array" ref="DW43">IFERROR(DV43*(1-INDEX($D43:$D$71,DW$1)),0)</f>
        <v>0</v>
      </c>
      <c r="DX43" s="6" cm="1">
        <f t="array" ref="DX43">IFERROR(DW43*(1-INDEX($D43:$D$71,DX$1)),0)</f>
        <v>0</v>
      </c>
      <c r="DZ43" s="24" t="s">
        <v>98</v>
      </c>
      <c r="EA43" s="24">
        <v>0.42264000000000002</v>
      </c>
      <c r="EB43" s="24">
        <v>0.44040000000000001</v>
      </c>
      <c r="EC43" s="24">
        <v>0.41932999999999998</v>
      </c>
      <c r="ED43" s="24">
        <v>0.44461000000000001</v>
      </c>
      <c r="EE43" s="24">
        <v>0.42786000000000002</v>
      </c>
      <c r="EF43" s="6">
        <f t="shared" si="3"/>
        <v>0.43059999999999993</v>
      </c>
      <c r="EG43" s="23">
        <f t="shared" si="4"/>
        <v>6.0286647747597399E-2</v>
      </c>
      <c r="EH43" s="23">
        <f t="shared" si="5"/>
        <v>-3.7673466633678876E-2</v>
      </c>
    </row>
    <row r="44" spans="2:138" ht="18" x14ac:dyDescent="0.35">
      <c r="B44" s="20"/>
      <c r="C44" s="6">
        <v>106</v>
      </c>
      <c r="D44" s="6">
        <f t="shared" si="0"/>
        <v>0.45094666666666666</v>
      </c>
      <c r="E44" s="6">
        <f t="shared" si="7"/>
        <v>0.58136590000127519</v>
      </c>
      <c r="F44" s="6" cm="1">
        <f t="array" ref="F44">SUMPRODUCT($A$6^($K$1:$DT$1+1),K44:DT44,TRANSPOSE(D44:D157))</f>
        <v>0.94149875787689963</v>
      </c>
      <c r="G44" s="6" cm="1">
        <f t="array" ref="G44">SUMPRODUCT($A$6^($K$1:$DT$1),K44:DT44)</f>
        <v>2.0085426462264464</v>
      </c>
      <c r="H44" s="6">
        <f t="shared" si="1"/>
        <v>1.5454259224170928</v>
      </c>
      <c r="I44" s="6">
        <f t="shared" si="2"/>
        <v>1.4996524654274168</v>
      </c>
      <c r="K44" s="6">
        <v>1</v>
      </c>
      <c r="L44" s="6" cm="1">
        <f t="array" ref="L44">IFERROR(K44*(1-INDEX($D44:$D$71,L$1)),0)</f>
        <v>0.54905333333333339</v>
      </c>
      <c r="M44" s="6" cm="1">
        <f t="array" ref="M44">IFERROR(L44*(1-INDEX($D44:$D$71,M$1)),0)</f>
        <v>0.29081158853333339</v>
      </c>
      <c r="N44" s="6" cm="1">
        <f t="array" ref="N44">IFERROR(M44*(1-INDEX($D44:$D$71,N$1)),0)</f>
        <v>0.1486997201927876</v>
      </c>
      <c r="O44" s="6" cm="1">
        <f t="array" ref="O44">IFERROR(N44*(1-INDEX($D44:$D$71,O$1)),0)</f>
        <v>7.3475505741660202E-2</v>
      </c>
      <c r="P44" s="6" cm="1">
        <f t="array" ref="P44">IFERROR(O44*(1-INDEX($D44:$D$71,P$1)),0)</f>
        <v>0</v>
      </c>
      <c r="Q44" s="6" cm="1">
        <f t="array" ref="Q44">IFERROR(P44*(1-INDEX($D44:$D$71,Q$1)),0)</f>
        <v>0</v>
      </c>
      <c r="R44" s="6" cm="1">
        <f t="array" ref="R44">IFERROR(Q44*(1-INDEX($D44:$D$71,R$1)),0)</f>
        <v>0</v>
      </c>
      <c r="S44" s="6" cm="1">
        <f t="array" ref="S44">IFERROR(R44*(1-INDEX($D44:$D$71,S$1)),0)</f>
        <v>0</v>
      </c>
      <c r="T44" s="6" cm="1">
        <f t="array" ref="T44">IFERROR(S44*(1-INDEX($D44:$D$71,T$1)),0)</f>
        <v>0</v>
      </c>
      <c r="U44" s="6" cm="1">
        <f t="array" ref="U44">IFERROR(T44*(1-INDEX($D44:$D$71,U$1)),0)</f>
        <v>0</v>
      </c>
      <c r="V44" s="6" cm="1">
        <f t="array" ref="V44">IFERROR(U44*(1-INDEX($D44:$D$71,V$1)),0)</f>
        <v>0</v>
      </c>
      <c r="W44" s="6" cm="1">
        <f t="array" ref="W44">IFERROR(V44*(1-INDEX($D44:$D$71,W$1)),0)</f>
        <v>0</v>
      </c>
      <c r="X44" s="6" cm="1">
        <f t="array" ref="X44">IFERROR(W44*(1-INDEX($D44:$D$71,X$1)),0)</f>
        <v>0</v>
      </c>
      <c r="Y44" s="6" cm="1">
        <f t="array" ref="Y44">IFERROR(X44*(1-INDEX($D44:$D$71,Y$1)),0)</f>
        <v>0</v>
      </c>
      <c r="Z44" s="6" cm="1">
        <f t="array" ref="Z44">IFERROR(Y44*(1-INDEX($D44:$D$71,Z$1)),0)</f>
        <v>0</v>
      </c>
      <c r="AA44" s="6" cm="1">
        <f t="array" ref="AA44">IFERROR(Z44*(1-INDEX($D44:$D$71,AA$1)),0)</f>
        <v>0</v>
      </c>
      <c r="AB44" s="6" cm="1">
        <f t="array" ref="AB44">IFERROR(AA44*(1-INDEX($D44:$D$71,AB$1)),0)</f>
        <v>0</v>
      </c>
      <c r="AC44" s="6" cm="1">
        <f t="array" ref="AC44">IFERROR(AB44*(1-INDEX($D44:$D$71,AC$1)),0)</f>
        <v>0</v>
      </c>
      <c r="AD44" s="6" cm="1">
        <f t="array" ref="AD44">IFERROR(AC44*(1-INDEX($D44:$D$71,AD$1)),0)</f>
        <v>0</v>
      </c>
      <c r="AE44" s="6" cm="1">
        <f t="array" ref="AE44">IFERROR(AD44*(1-INDEX($D44:$D$71,AE$1)),0)</f>
        <v>0</v>
      </c>
      <c r="AF44" s="6" cm="1">
        <f t="array" ref="AF44">IFERROR(AE44*(1-INDEX($D44:$D$71,AF$1)),0)</f>
        <v>0</v>
      </c>
      <c r="AG44" s="6" cm="1">
        <f t="array" ref="AG44">IFERROR(AF44*(1-INDEX($D44:$D$71,AG$1)),0)</f>
        <v>0</v>
      </c>
      <c r="AH44" s="6" cm="1">
        <f t="array" ref="AH44">IFERROR(AG44*(1-INDEX($D44:$D$71,AH$1)),0)</f>
        <v>0</v>
      </c>
      <c r="AI44" s="6" cm="1">
        <f t="array" ref="AI44">IFERROR(AH44*(1-INDEX($D44:$D$71,AI$1)),0)</f>
        <v>0</v>
      </c>
      <c r="AJ44" s="6" cm="1">
        <f t="array" ref="AJ44">IFERROR(AI44*(1-INDEX($D44:$D$71,AJ$1)),0)</f>
        <v>0</v>
      </c>
      <c r="AK44" s="6" cm="1">
        <f t="array" ref="AK44">IFERROR(AJ44*(1-INDEX($D44:$D$71,AK$1)),0)</f>
        <v>0</v>
      </c>
      <c r="AL44" s="6" cm="1">
        <f t="array" ref="AL44">IFERROR(AK44*(1-INDEX($D44:$D$71,AL$1)),0)</f>
        <v>0</v>
      </c>
      <c r="AM44" s="6" cm="1">
        <f t="array" ref="AM44">IFERROR(AL44*(1-INDEX($D44:$D$71,AM$1)),0)</f>
        <v>0</v>
      </c>
      <c r="AN44" s="6" cm="1">
        <f t="array" ref="AN44">IFERROR(AM44*(1-INDEX($D44:$D$71,AN$1)),0)</f>
        <v>0</v>
      </c>
      <c r="AO44" s="6" cm="1">
        <f t="array" ref="AO44">IFERROR(AN44*(1-INDEX($D44:$D$71,AO$1)),0)</f>
        <v>0</v>
      </c>
      <c r="AP44" s="6" cm="1">
        <f t="array" ref="AP44">IFERROR(AO44*(1-INDEX($D44:$D$71,AP$1)),0)</f>
        <v>0</v>
      </c>
      <c r="AQ44" s="6" cm="1">
        <f t="array" ref="AQ44">IFERROR(AP44*(1-INDEX($D44:$D$71,AQ$1)),0)</f>
        <v>0</v>
      </c>
      <c r="AR44" s="6" cm="1">
        <f t="array" ref="AR44">IFERROR(AQ44*(1-INDEX($D44:$D$71,AR$1)),0)</f>
        <v>0</v>
      </c>
      <c r="AS44" s="6" cm="1">
        <f t="array" ref="AS44">IFERROR(AR44*(1-INDEX($D44:$D$71,AS$1)),0)</f>
        <v>0</v>
      </c>
      <c r="AT44" s="6" cm="1">
        <f t="array" ref="AT44">IFERROR(AS44*(1-INDEX($D44:$D$71,AT$1)),0)</f>
        <v>0</v>
      </c>
      <c r="AU44" s="6" cm="1">
        <f t="array" ref="AU44">IFERROR(AT44*(1-INDEX($D44:$D$71,AU$1)),0)</f>
        <v>0</v>
      </c>
      <c r="AV44" s="6" cm="1">
        <f t="array" ref="AV44">IFERROR(AU44*(1-INDEX($D44:$D$71,AV$1)),0)</f>
        <v>0</v>
      </c>
      <c r="AW44" s="6" cm="1">
        <f t="array" ref="AW44">IFERROR(AV44*(1-INDEX($D44:$D$71,AW$1)),0)</f>
        <v>0</v>
      </c>
      <c r="AX44" s="6" cm="1">
        <f t="array" ref="AX44">IFERROR(AW44*(1-INDEX($D44:$D$71,AX$1)),0)</f>
        <v>0</v>
      </c>
      <c r="AY44" s="6" cm="1">
        <f t="array" ref="AY44">IFERROR(AX44*(1-INDEX($D44:$D$71,AY$1)),0)</f>
        <v>0</v>
      </c>
      <c r="AZ44" s="6" cm="1">
        <f t="array" ref="AZ44">IFERROR(AY44*(1-INDEX($D44:$D$71,AZ$1)),0)</f>
        <v>0</v>
      </c>
      <c r="BA44" s="6" cm="1">
        <f t="array" ref="BA44">IFERROR(AZ44*(1-INDEX($D44:$D$71,BA$1)),0)</f>
        <v>0</v>
      </c>
      <c r="BB44" s="6" cm="1">
        <f t="array" ref="BB44">IFERROR(BA44*(1-INDEX($D44:$D$71,BB$1)),0)</f>
        <v>0</v>
      </c>
      <c r="BC44" s="6" cm="1">
        <f t="array" ref="BC44">IFERROR(BB44*(1-INDEX($D44:$D$71,BC$1)),0)</f>
        <v>0</v>
      </c>
      <c r="BD44" s="6" cm="1">
        <f t="array" ref="BD44">IFERROR(BC44*(1-INDEX($D44:$D$71,BD$1)),0)</f>
        <v>0</v>
      </c>
      <c r="BE44" s="6" cm="1">
        <f t="array" ref="BE44">IFERROR(BD44*(1-INDEX($D44:$D$71,BE$1)),0)</f>
        <v>0</v>
      </c>
      <c r="BF44" s="6" cm="1">
        <f t="array" ref="BF44">IFERROR(BE44*(1-INDEX($D44:$D$71,BF$1)),0)</f>
        <v>0</v>
      </c>
      <c r="BG44" s="6" cm="1">
        <f t="array" ref="BG44">IFERROR(BF44*(1-INDEX($D44:$D$71,BG$1)),0)</f>
        <v>0</v>
      </c>
      <c r="BH44" s="6" cm="1">
        <f t="array" ref="BH44">IFERROR(BG44*(1-INDEX($D44:$D$71,BH$1)),0)</f>
        <v>0</v>
      </c>
      <c r="BI44" s="6" cm="1">
        <f t="array" ref="BI44">IFERROR(BH44*(1-INDEX($D44:$D$71,BI$1)),0)</f>
        <v>0</v>
      </c>
      <c r="BJ44" s="6" cm="1">
        <f t="array" ref="BJ44">IFERROR(BI44*(1-INDEX($D44:$D$71,BJ$1)),0)</f>
        <v>0</v>
      </c>
      <c r="BK44" s="6" cm="1">
        <f t="array" ref="BK44">IFERROR(BJ44*(1-INDEX($D44:$D$71,BK$1)),0)</f>
        <v>0</v>
      </c>
      <c r="BL44" s="6" cm="1">
        <f t="array" ref="BL44">IFERROR(BK44*(1-INDEX($D44:$D$71,BL$1)),0)</f>
        <v>0</v>
      </c>
      <c r="BM44" s="6" cm="1">
        <f t="array" ref="BM44">IFERROR(BL44*(1-INDEX($D44:$D$71,BM$1)),0)</f>
        <v>0</v>
      </c>
      <c r="BN44" s="6" cm="1">
        <f t="array" ref="BN44">IFERROR(BM44*(1-INDEX($D44:$D$71,BN$1)),0)</f>
        <v>0</v>
      </c>
      <c r="BO44" s="6" cm="1">
        <f t="array" ref="BO44">IFERROR(BN44*(1-INDEX($D44:$D$71,BO$1)),0)</f>
        <v>0</v>
      </c>
      <c r="BP44" s="6" cm="1">
        <f t="array" ref="BP44">IFERROR(BO44*(1-INDEX($D44:$D$71,BP$1)),0)</f>
        <v>0</v>
      </c>
      <c r="BQ44" s="6" cm="1">
        <f t="array" ref="BQ44">IFERROR(BP44*(1-INDEX($D44:$D$71,BQ$1)),0)</f>
        <v>0</v>
      </c>
      <c r="BR44" s="6" cm="1">
        <f t="array" ref="BR44">IFERROR(BQ44*(1-INDEX($D44:$D$71,BR$1)),0)</f>
        <v>0</v>
      </c>
      <c r="BS44" s="6" cm="1">
        <f t="array" ref="BS44">IFERROR(BR44*(1-INDEX($D44:$D$71,BS$1)),0)</f>
        <v>0</v>
      </c>
      <c r="BT44" s="6" cm="1">
        <f t="array" ref="BT44">IFERROR(BS44*(1-INDEX($D44:$D$71,BT$1)),0)</f>
        <v>0</v>
      </c>
      <c r="BU44" s="6" cm="1">
        <f t="array" ref="BU44">IFERROR(BT44*(1-INDEX($D44:$D$71,BU$1)),0)</f>
        <v>0</v>
      </c>
      <c r="BV44" s="6" cm="1">
        <f t="array" ref="BV44">IFERROR(BU44*(1-INDEX($D44:$D$71,BV$1)),0)</f>
        <v>0</v>
      </c>
      <c r="BW44" s="6" cm="1">
        <f t="array" ref="BW44">IFERROR(BV44*(1-INDEX($D44:$D$71,BW$1)),0)</f>
        <v>0</v>
      </c>
      <c r="BX44" s="6" cm="1">
        <f t="array" ref="BX44">IFERROR(BW44*(1-INDEX($D44:$D$71,BX$1)),0)</f>
        <v>0</v>
      </c>
      <c r="BY44" s="6" cm="1">
        <f t="array" ref="BY44">IFERROR(BX44*(1-INDEX($D44:$D$71,BY$1)),0)</f>
        <v>0</v>
      </c>
      <c r="BZ44" s="6" cm="1">
        <f t="array" ref="BZ44">IFERROR(BY44*(1-INDEX($D44:$D$71,BZ$1)),0)</f>
        <v>0</v>
      </c>
      <c r="CA44" s="6" cm="1">
        <f t="array" ref="CA44">IFERROR(BZ44*(1-INDEX($D44:$D$71,CA$1)),0)</f>
        <v>0</v>
      </c>
      <c r="CB44" s="6" cm="1">
        <f t="array" ref="CB44">IFERROR(CA44*(1-INDEX($D44:$D$71,CB$1)),0)</f>
        <v>0</v>
      </c>
      <c r="CC44" s="6" cm="1">
        <f t="array" ref="CC44">IFERROR(CB44*(1-INDEX($D44:$D$71,CC$1)),0)</f>
        <v>0</v>
      </c>
      <c r="CD44" s="6" cm="1">
        <f t="array" ref="CD44">IFERROR(CC44*(1-INDEX($D44:$D$71,CD$1)),0)</f>
        <v>0</v>
      </c>
      <c r="CE44" s="6" cm="1">
        <f t="array" ref="CE44">IFERROR(CD44*(1-INDEX($D44:$D$71,CE$1)),0)</f>
        <v>0</v>
      </c>
      <c r="CF44" s="6" cm="1">
        <f t="array" ref="CF44">IFERROR(CE44*(1-INDEX($D44:$D$71,CF$1)),0)</f>
        <v>0</v>
      </c>
      <c r="CG44" s="6" cm="1">
        <f t="array" ref="CG44">IFERROR(CF44*(1-INDEX($D44:$D$71,CG$1)),0)</f>
        <v>0</v>
      </c>
      <c r="CH44" s="6" cm="1">
        <f t="array" ref="CH44">IFERROR(CG44*(1-INDEX($D44:$D$71,CH$1)),0)</f>
        <v>0</v>
      </c>
      <c r="CI44" s="6" cm="1">
        <f t="array" ref="CI44">IFERROR(CH44*(1-INDEX($D44:$D$71,CI$1)),0)</f>
        <v>0</v>
      </c>
      <c r="CJ44" s="6" cm="1">
        <f t="array" ref="CJ44">IFERROR(CI44*(1-INDEX($D44:$D$71,CJ$1)),0)</f>
        <v>0</v>
      </c>
      <c r="CK44" s="6" cm="1">
        <f t="array" ref="CK44">IFERROR(CJ44*(1-INDEX($D44:$D$71,CK$1)),0)</f>
        <v>0</v>
      </c>
      <c r="CL44" s="6" cm="1">
        <f t="array" ref="CL44">IFERROR(CK44*(1-INDEX($D44:$D$71,CL$1)),0)</f>
        <v>0</v>
      </c>
      <c r="CM44" s="6" cm="1">
        <f t="array" ref="CM44">IFERROR(CL44*(1-INDEX($D44:$D$71,CM$1)),0)</f>
        <v>0</v>
      </c>
      <c r="CN44" s="6" cm="1">
        <f t="array" ref="CN44">IFERROR(CM44*(1-INDEX($D44:$D$71,CN$1)),0)</f>
        <v>0</v>
      </c>
      <c r="CO44" s="6" cm="1">
        <f t="array" ref="CO44">IFERROR(CN44*(1-INDEX($D44:$D$71,CO$1)),0)</f>
        <v>0</v>
      </c>
      <c r="CP44" s="6" cm="1">
        <f t="array" ref="CP44">IFERROR(CO44*(1-INDEX($D44:$D$71,CP$1)),0)</f>
        <v>0</v>
      </c>
      <c r="CQ44" s="6" cm="1">
        <f t="array" ref="CQ44">IFERROR(CP44*(1-INDEX($D44:$D$71,CQ$1)),0)</f>
        <v>0</v>
      </c>
      <c r="CR44" s="6" cm="1">
        <f t="array" ref="CR44">IFERROR(CQ44*(1-INDEX($D44:$D$71,CR$1)),0)</f>
        <v>0</v>
      </c>
      <c r="CS44" s="6" cm="1">
        <f t="array" ref="CS44">IFERROR(CR44*(1-INDEX($D44:$D$71,CS$1)),0)</f>
        <v>0</v>
      </c>
      <c r="CT44" s="6" cm="1">
        <f t="array" ref="CT44">IFERROR(CS44*(1-INDEX($D44:$D$71,CT$1)),0)</f>
        <v>0</v>
      </c>
      <c r="CU44" s="6" cm="1">
        <f t="array" ref="CU44">IFERROR(CT44*(1-INDEX($D44:$D$71,CU$1)),0)</f>
        <v>0</v>
      </c>
      <c r="CV44" s="6" cm="1">
        <f t="array" ref="CV44">IFERROR(CU44*(1-INDEX($D44:$D$71,CV$1)),0)</f>
        <v>0</v>
      </c>
      <c r="CW44" s="6" cm="1">
        <f t="array" ref="CW44">IFERROR(CV44*(1-INDEX($D44:$D$71,CW$1)),0)</f>
        <v>0</v>
      </c>
      <c r="CX44" s="6" cm="1">
        <f t="array" ref="CX44">IFERROR(CW44*(1-INDEX($D44:$D$71,CX$1)),0)</f>
        <v>0</v>
      </c>
      <c r="CY44" s="6" cm="1">
        <f t="array" ref="CY44">IFERROR(CX44*(1-INDEX($D44:$D$71,CY$1)),0)</f>
        <v>0</v>
      </c>
      <c r="CZ44" s="6" cm="1">
        <f t="array" ref="CZ44">IFERROR(CY44*(1-INDEX($D44:$D$71,CZ$1)),0)</f>
        <v>0</v>
      </c>
      <c r="DA44" s="6" cm="1">
        <f t="array" ref="DA44">IFERROR(CZ44*(1-INDEX($D44:$D$71,DA$1)),0)</f>
        <v>0</v>
      </c>
      <c r="DB44" s="6" cm="1">
        <f t="array" ref="DB44">IFERROR(DA44*(1-INDEX($D44:$D$71,DB$1)),0)</f>
        <v>0</v>
      </c>
      <c r="DC44" s="6" cm="1">
        <f t="array" ref="DC44">IFERROR(DB44*(1-INDEX($D44:$D$71,DC$1)),0)</f>
        <v>0</v>
      </c>
      <c r="DD44" s="6" cm="1">
        <f t="array" ref="DD44">IFERROR(DC44*(1-INDEX($D44:$D$71,DD$1)),0)</f>
        <v>0</v>
      </c>
      <c r="DE44" s="6" cm="1">
        <f t="array" ref="DE44">IFERROR(DD44*(1-INDEX($D44:$D$71,DE$1)),0)</f>
        <v>0</v>
      </c>
      <c r="DF44" s="6" cm="1">
        <f t="array" ref="DF44">IFERROR(DE44*(1-INDEX($D44:$D$71,DF$1)),0)</f>
        <v>0</v>
      </c>
      <c r="DG44" s="6" cm="1">
        <f t="array" ref="DG44">IFERROR(DF44*(1-INDEX($D44:$D$71,DG$1)),0)</f>
        <v>0</v>
      </c>
      <c r="DH44" s="6" cm="1">
        <f t="array" ref="DH44">IFERROR(DG44*(1-INDEX($D44:$D$71,DH$1)),0)</f>
        <v>0</v>
      </c>
      <c r="DI44" s="6" cm="1">
        <f t="array" ref="DI44">IFERROR(DH44*(1-INDEX($D44:$D$71,DI$1)),0)</f>
        <v>0</v>
      </c>
      <c r="DJ44" s="6" cm="1">
        <f t="array" ref="DJ44">IFERROR(DI44*(1-INDEX($D44:$D$71,DJ$1)),0)</f>
        <v>0</v>
      </c>
      <c r="DK44" s="6" cm="1">
        <f t="array" ref="DK44">IFERROR(DJ44*(1-INDEX($D44:$D$71,DK$1)),0)</f>
        <v>0</v>
      </c>
      <c r="DL44" s="6" cm="1">
        <f t="array" ref="DL44">IFERROR(DK44*(1-INDEX($D44:$D$71,DL$1)),0)</f>
        <v>0</v>
      </c>
      <c r="DM44" s="6" cm="1">
        <f t="array" ref="DM44">IFERROR(DL44*(1-INDEX($D44:$D$71,DM$1)),0)</f>
        <v>0</v>
      </c>
      <c r="DN44" s="6" cm="1">
        <f t="array" ref="DN44">IFERROR(DM44*(1-INDEX($D44:$D$71,DN$1)),0)</f>
        <v>0</v>
      </c>
      <c r="DO44" s="6" cm="1">
        <f t="array" ref="DO44">IFERROR(DN44*(1-INDEX($D44:$D$71,DO$1)),0)</f>
        <v>0</v>
      </c>
      <c r="DP44" s="6" cm="1">
        <f t="array" ref="DP44">IFERROR(DO44*(1-INDEX($D44:$D$71,DP$1)),0)</f>
        <v>0</v>
      </c>
      <c r="DQ44" s="6" cm="1">
        <f t="array" ref="DQ44">IFERROR(DP44*(1-INDEX($D44:$D$71,DQ$1)),0)</f>
        <v>0</v>
      </c>
      <c r="DR44" s="6" cm="1">
        <f t="array" ref="DR44">IFERROR(DQ44*(1-INDEX($D44:$D$71,DR$1)),0)</f>
        <v>0</v>
      </c>
      <c r="DS44" s="6" cm="1">
        <f t="array" ref="DS44">IFERROR(DR44*(1-INDEX($D44:$D$71,DS$1)),0)</f>
        <v>0</v>
      </c>
      <c r="DT44" s="6" cm="1">
        <f t="array" ref="DT44">IFERROR(DS44*(1-INDEX($D44:$D$71,DT$1)),0)</f>
        <v>0</v>
      </c>
      <c r="DU44" s="6" cm="1">
        <f t="array" ref="DU44">IFERROR(DT44*(1-INDEX($D44:$D$71,DU$1)),0)</f>
        <v>0</v>
      </c>
      <c r="DV44" s="6" cm="1">
        <f t="array" ref="DV44">IFERROR(DU44*(1-INDEX($D44:$D$71,DV$1)),0)</f>
        <v>0</v>
      </c>
      <c r="DW44" s="6" cm="1">
        <f t="array" ref="DW44">IFERROR(DV44*(1-INDEX($D44:$D$71,DW$1)),0)</f>
        <v>0</v>
      </c>
      <c r="DX44" s="6" cm="1">
        <f t="array" ref="DX44">IFERROR(DW44*(1-INDEX($D44:$D$71,DX$1)),0)</f>
        <v>0</v>
      </c>
      <c r="DZ44" s="24" t="s">
        <v>99</v>
      </c>
      <c r="EA44" s="24">
        <v>0.44313999999999998</v>
      </c>
      <c r="EB44" s="24">
        <v>0.46062999999999998</v>
      </c>
      <c r="EC44" s="24">
        <v>0.43980000000000002</v>
      </c>
      <c r="ED44" s="24">
        <v>0.46468999999999999</v>
      </c>
      <c r="EE44" s="24">
        <v>0.44835000000000003</v>
      </c>
      <c r="EF44" s="6">
        <f t="shared" si="3"/>
        <v>0.45094666666666666</v>
      </c>
      <c r="EG44" s="23">
        <f t="shared" si="4"/>
        <v>5.6593906321054988E-2</v>
      </c>
      <c r="EH44" s="23">
        <f t="shared" si="5"/>
        <v>-3.5163227097634864E-2</v>
      </c>
    </row>
    <row r="45" spans="2:138" ht="18" x14ac:dyDescent="0.35">
      <c r="B45" s="20"/>
      <c r="C45" s="6">
        <v>107</v>
      </c>
      <c r="D45" s="6">
        <f t="shared" si="0"/>
        <v>0.47033999999999998</v>
      </c>
      <c r="E45" s="6">
        <f t="shared" si="7"/>
        <v>0.6175398417947513</v>
      </c>
      <c r="F45" s="6" cm="1">
        <f t="array" ref="F45">SUMPRODUCT($A$6^($K$1:$DT$1+1),K45:DT45,TRANSPOSE(D45:D158))</f>
        <v>0.94489373335900584</v>
      </c>
      <c r="G45" s="6" cm="1">
        <f t="array" ref="G45">SUMPRODUCT($A$6^($K$1:$DT$1),K45:DT45)</f>
        <v>1.8919818213408033</v>
      </c>
      <c r="H45" s="6">
        <f t="shared" si="1"/>
        <v>1.4288566694040465</v>
      </c>
      <c r="I45" s="6">
        <f t="shared" si="2"/>
        <v>1.3800980793864108</v>
      </c>
      <c r="K45" s="6">
        <v>1</v>
      </c>
      <c r="L45" s="6" cm="1">
        <f t="array" ref="L45">IFERROR(K45*(1-INDEX($D45:$D$71,L$1)),0)</f>
        <v>0.52966000000000002</v>
      </c>
      <c r="M45" s="6" cm="1">
        <f t="array" ref="M45">IFERROR(L45*(1-INDEX($D45:$D$71,M$1)),0)</f>
        <v>0.27082928226666669</v>
      </c>
      <c r="N45" s="6" cm="1">
        <f t="array" ref="N45">IFERROR(M45*(1-INDEX($D45:$D$71,N$1)),0)</f>
        <v>0.13382216495360535</v>
      </c>
      <c r="O45" s="6" cm="1">
        <f t="array" ref="O45">IFERROR(N45*(1-INDEX($D45:$D$71,O$1)),0)</f>
        <v>0</v>
      </c>
      <c r="P45" s="6" cm="1">
        <f t="array" ref="P45">IFERROR(O45*(1-INDEX($D45:$D$71,P$1)),0)</f>
        <v>0</v>
      </c>
      <c r="Q45" s="6" cm="1">
        <f t="array" ref="Q45">IFERROR(P45*(1-INDEX($D45:$D$71,Q$1)),0)</f>
        <v>0</v>
      </c>
      <c r="R45" s="6" cm="1">
        <f t="array" ref="R45">IFERROR(Q45*(1-INDEX($D45:$D$71,R$1)),0)</f>
        <v>0</v>
      </c>
      <c r="S45" s="6" cm="1">
        <f t="array" ref="S45">IFERROR(R45*(1-INDEX($D45:$D$71,S$1)),0)</f>
        <v>0</v>
      </c>
      <c r="T45" s="6" cm="1">
        <f t="array" ref="T45">IFERROR(S45*(1-INDEX($D45:$D$71,T$1)),0)</f>
        <v>0</v>
      </c>
      <c r="U45" s="6" cm="1">
        <f t="array" ref="U45">IFERROR(T45*(1-INDEX($D45:$D$71,U$1)),0)</f>
        <v>0</v>
      </c>
      <c r="V45" s="6" cm="1">
        <f t="array" ref="V45">IFERROR(U45*(1-INDEX($D45:$D$71,V$1)),0)</f>
        <v>0</v>
      </c>
      <c r="W45" s="6" cm="1">
        <f t="array" ref="W45">IFERROR(V45*(1-INDEX($D45:$D$71,W$1)),0)</f>
        <v>0</v>
      </c>
      <c r="X45" s="6" cm="1">
        <f t="array" ref="X45">IFERROR(W45*(1-INDEX($D45:$D$71,X$1)),0)</f>
        <v>0</v>
      </c>
      <c r="Y45" s="6" cm="1">
        <f t="array" ref="Y45">IFERROR(X45*(1-INDEX($D45:$D$71,Y$1)),0)</f>
        <v>0</v>
      </c>
      <c r="Z45" s="6" cm="1">
        <f t="array" ref="Z45">IFERROR(Y45*(1-INDEX($D45:$D$71,Z$1)),0)</f>
        <v>0</v>
      </c>
      <c r="AA45" s="6" cm="1">
        <f t="array" ref="AA45">IFERROR(Z45*(1-INDEX($D45:$D$71,AA$1)),0)</f>
        <v>0</v>
      </c>
      <c r="AB45" s="6" cm="1">
        <f t="array" ref="AB45">IFERROR(AA45*(1-INDEX($D45:$D$71,AB$1)),0)</f>
        <v>0</v>
      </c>
      <c r="AC45" s="6" cm="1">
        <f t="array" ref="AC45">IFERROR(AB45*(1-INDEX($D45:$D$71,AC$1)),0)</f>
        <v>0</v>
      </c>
      <c r="AD45" s="6" cm="1">
        <f t="array" ref="AD45">IFERROR(AC45*(1-INDEX($D45:$D$71,AD$1)),0)</f>
        <v>0</v>
      </c>
      <c r="AE45" s="6" cm="1">
        <f t="array" ref="AE45">IFERROR(AD45*(1-INDEX($D45:$D$71,AE$1)),0)</f>
        <v>0</v>
      </c>
      <c r="AF45" s="6" cm="1">
        <f t="array" ref="AF45">IFERROR(AE45*(1-INDEX($D45:$D$71,AF$1)),0)</f>
        <v>0</v>
      </c>
      <c r="AG45" s="6" cm="1">
        <f t="array" ref="AG45">IFERROR(AF45*(1-INDEX($D45:$D$71,AG$1)),0)</f>
        <v>0</v>
      </c>
      <c r="AH45" s="6" cm="1">
        <f t="array" ref="AH45">IFERROR(AG45*(1-INDEX($D45:$D$71,AH$1)),0)</f>
        <v>0</v>
      </c>
      <c r="AI45" s="6" cm="1">
        <f t="array" ref="AI45">IFERROR(AH45*(1-INDEX($D45:$D$71,AI$1)),0)</f>
        <v>0</v>
      </c>
      <c r="AJ45" s="6" cm="1">
        <f t="array" ref="AJ45">IFERROR(AI45*(1-INDEX($D45:$D$71,AJ$1)),0)</f>
        <v>0</v>
      </c>
      <c r="AK45" s="6" cm="1">
        <f t="array" ref="AK45">IFERROR(AJ45*(1-INDEX($D45:$D$71,AK$1)),0)</f>
        <v>0</v>
      </c>
      <c r="AL45" s="6" cm="1">
        <f t="array" ref="AL45">IFERROR(AK45*(1-INDEX($D45:$D$71,AL$1)),0)</f>
        <v>0</v>
      </c>
      <c r="AM45" s="6" cm="1">
        <f t="array" ref="AM45">IFERROR(AL45*(1-INDEX($D45:$D$71,AM$1)),0)</f>
        <v>0</v>
      </c>
      <c r="AN45" s="6" cm="1">
        <f t="array" ref="AN45">IFERROR(AM45*(1-INDEX($D45:$D$71,AN$1)),0)</f>
        <v>0</v>
      </c>
      <c r="AO45" s="6" cm="1">
        <f t="array" ref="AO45">IFERROR(AN45*(1-INDEX($D45:$D$71,AO$1)),0)</f>
        <v>0</v>
      </c>
      <c r="AP45" s="6" cm="1">
        <f t="array" ref="AP45">IFERROR(AO45*(1-INDEX($D45:$D$71,AP$1)),0)</f>
        <v>0</v>
      </c>
      <c r="AQ45" s="6" cm="1">
        <f t="array" ref="AQ45">IFERROR(AP45*(1-INDEX($D45:$D$71,AQ$1)),0)</f>
        <v>0</v>
      </c>
      <c r="AR45" s="6" cm="1">
        <f t="array" ref="AR45">IFERROR(AQ45*(1-INDEX($D45:$D$71,AR$1)),0)</f>
        <v>0</v>
      </c>
      <c r="AS45" s="6" cm="1">
        <f t="array" ref="AS45">IFERROR(AR45*(1-INDEX($D45:$D$71,AS$1)),0)</f>
        <v>0</v>
      </c>
      <c r="AT45" s="6" cm="1">
        <f t="array" ref="AT45">IFERROR(AS45*(1-INDEX($D45:$D$71,AT$1)),0)</f>
        <v>0</v>
      </c>
      <c r="AU45" s="6" cm="1">
        <f t="array" ref="AU45">IFERROR(AT45*(1-INDEX($D45:$D$71,AU$1)),0)</f>
        <v>0</v>
      </c>
      <c r="AV45" s="6" cm="1">
        <f t="array" ref="AV45">IFERROR(AU45*(1-INDEX($D45:$D$71,AV$1)),0)</f>
        <v>0</v>
      </c>
      <c r="AW45" s="6" cm="1">
        <f t="array" ref="AW45">IFERROR(AV45*(1-INDEX($D45:$D$71,AW$1)),0)</f>
        <v>0</v>
      </c>
      <c r="AX45" s="6" cm="1">
        <f t="array" ref="AX45">IFERROR(AW45*(1-INDEX($D45:$D$71,AX$1)),0)</f>
        <v>0</v>
      </c>
      <c r="AY45" s="6" cm="1">
        <f t="array" ref="AY45">IFERROR(AX45*(1-INDEX($D45:$D$71,AY$1)),0)</f>
        <v>0</v>
      </c>
      <c r="AZ45" s="6" cm="1">
        <f t="array" ref="AZ45">IFERROR(AY45*(1-INDEX($D45:$D$71,AZ$1)),0)</f>
        <v>0</v>
      </c>
      <c r="BA45" s="6" cm="1">
        <f t="array" ref="BA45">IFERROR(AZ45*(1-INDEX($D45:$D$71,BA$1)),0)</f>
        <v>0</v>
      </c>
      <c r="BB45" s="6" cm="1">
        <f t="array" ref="BB45">IFERROR(BA45*(1-INDEX($D45:$D$71,BB$1)),0)</f>
        <v>0</v>
      </c>
      <c r="BC45" s="6" cm="1">
        <f t="array" ref="BC45">IFERROR(BB45*(1-INDEX($D45:$D$71,BC$1)),0)</f>
        <v>0</v>
      </c>
      <c r="BD45" s="6" cm="1">
        <f t="array" ref="BD45">IFERROR(BC45*(1-INDEX($D45:$D$71,BD$1)),0)</f>
        <v>0</v>
      </c>
      <c r="BE45" s="6" cm="1">
        <f t="array" ref="BE45">IFERROR(BD45*(1-INDEX($D45:$D$71,BE$1)),0)</f>
        <v>0</v>
      </c>
      <c r="BF45" s="6" cm="1">
        <f t="array" ref="BF45">IFERROR(BE45*(1-INDEX($D45:$D$71,BF$1)),0)</f>
        <v>0</v>
      </c>
      <c r="BG45" s="6" cm="1">
        <f t="array" ref="BG45">IFERROR(BF45*(1-INDEX($D45:$D$71,BG$1)),0)</f>
        <v>0</v>
      </c>
      <c r="BH45" s="6" cm="1">
        <f t="array" ref="BH45">IFERROR(BG45*(1-INDEX($D45:$D$71,BH$1)),0)</f>
        <v>0</v>
      </c>
      <c r="BI45" s="6" cm="1">
        <f t="array" ref="BI45">IFERROR(BH45*(1-INDEX($D45:$D$71,BI$1)),0)</f>
        <v>0</v>
      </c>
      <c r="BJ45" s="6" cm="1">
        <f t="array" ref="BJ45">IFERROR(BI45*(1-INDEX($D45:$D$71,BJ$1)),0)</f>
        <v>0</v>
      </c>
      <c r="BK45" s="6" cm="1">
        <f t="array" ref="BK45">IFERROR(BJ45*(1-INDEX($D45:$D$71,BK$1)),0)</f>
        <v>0</v>
      </c>
      <c r="BL45" s="6" cm="1">
        <f t="array" ref="BL45">IFERROR(BK45*(1-INDEX($D45:$D$71,BL$1)),0)</f>
        <v>0</v>
      </c>
      <c r="BM45" s="6" cm="1">
        <f t="array" ref="BM45">IFERROR(BL45*(1-INDEX($D45:$D$71,BM$1)),0)</f>
        <v>0</v>
      </c>
      <c r="BN45" s="6" cm="1">
        <f t="array" ref="BN45">IFERROR(BM45*(1-INDEX($D45:$D$71,BN$1)),0)</f>
        <v>0</v>
      </c>
      <c r="BO45" s="6" cm="1">
        <f t="array" ref="BO45">IFERROR(BN45*(1-INDEX($D45:$D$71,BO$1)),0)</f>
        <v>0</v>
      </c>
      <c r="BP45" s="6" cm="1">
        <f t="array" ref="BP45">IFERROR(BO45*(1-INDEX($D45:$D$71,BP$1)),0)</f>
        <v>0</v>
      </c>
      <c r="BQ45" s="6" cm="1">
        <f t="array" ref="BQ45">IFERROR(BP45*(1-INDEX($D45:$D$71,BQ$1)),0)</f>
        <v>0</v>
      </c>
      <c r="BR45" s="6" cm="1">
        <f t="array" ref="BR45">IFERROR(BQ45*(1-INDEX($D45:$D$71,BR$1)),0)</f>
        <v>0</v>
      </c>
      <c r="BS45" s="6" cm="1">
        <f t="array" ref="BS45">IFERROR(BR45*(1-INDEX($D45:$D$71,BS$1)),0)</f>
        <v>0</v>
      </c>
      <c r="BT45" s="6" cm="1">
        <f t="array" ref="BT45">IFERROR(BS45*(1-INDEX($D45:$D$71,BT$1)),0)</f>
        <v>0</v>
      </c>
      <c r="BU45" s="6" cm="1">
        <f t="array" ref="BU45">IFERROR(BT45*(1-INDEX($D45:$D$71,BU$1)),0)</f>
        <v>0</v>
      </c>
      <c r="BV45" s="6" cm="1">
        <f t="array" ref="BV45">IFERROR(BU45*(1-INDEX($D45:$D$71,BV$1)),0)</f>
        <v>0</v>
      </c>
      <c r="BW45" s="6" cm="1">
        <f t="array" ref="BW45">IFERROR(BV45*(1-INDEX($D45:$D$71,BW$1)),0)</f>
        <v>0</v>
      </c>
      <c r="BX45" s="6" cm="1">
        <f t="array" ref="BX45">IFERROR(BW45*(1-INDEX($D45:$D$71,BX$1)),0)</f>
        <v>0</v>
      </c>
      <c r="BY45" s="6" cm="1">
        <f t="array" ref="BY45">IFERROR(BX45*(1-INDEX($D45:$D$71,BY$1)),0)</f>
        <v>0</v>
      </c>
      <c r="BZ45" s="6" cm="1">
        <f t="array" ref="BZ45">IFERROR(BY45*(1-INDEX($D45:$D$71,BZ$1)),0)</f>
        <v>0</v>
      </c>
      <c r="CA45" s="6" cm="1">
        <f t="array" ref="CA45">IFERROR(BZ45*(1-INDEX($D45:$D$71,CA$1)),0)</f>
        <v>0</v>
      </c>
      <c r="CB45" s="6" cm="1">
        <f t="array" ref="CB45">IFERROR(CA45*(1-INDEX($D45:$D$71,CB$1)),0)</f>
        <v>0</v>
      </c>
      <c r="CC45" s="6" cm="1">
        <f t="array" ref="CC45">IFERROR(CB45*(1-INDEX($D45:$D$71,CC$1)),0)</f>
        <v>0</v>
      </c>
      <c r="CD45" s="6" cm="1">
        <f t="array" ref="CD45">IFERROR(CC45*(1-INDEX($D45:$D$71,CD$1)),0)</f>
        <v>0</v>
      </c>
      <c r="CE45" s="6" cm="1">
        <f t="array" ref="CE45">IFERROR(CD45*(1-INDEX($D45:$D$71,CE$1)),0)</f>
        <v>0</v>
      </c>
      <c r="CF45" s="6" cm="1">
        <f t="array" ref="CF45">IFERROR(CE45*(1-INDEX($D45:$D$71,CF$1)),0)</f>
        <v>0</v>
      </c>
      <c r="CG45" s="6" cm="1">
        <f t="array" ref="CG45">IFERROR(CF45*(1-INDEX($D45:$D$71,CG$1)),0)</f>
        <v>0</v>
      </c>
      <c r="CH45" s="6" cm="1">
        <f t="array" ref="CH45">IFERROR(CG45*(1-INDEX($D45:$D$71,CH$1)),0)</f>
        <v>0</v>
      </c>
      <c r="CI45" s="6" cm="1">
        <f t="array" ref="CI45">IFERROR(CH45*(1-INDEX($D45:$D$71,CI$1)),0)</f>
        <v>0</v>
      </c>
      <c r="CJ45" s="6" cm="1">
        <f t="array" ref="CJ45">IFERROR(CI45*(1-INDEX($D45:$D$71,CJ$1)),0)</f>
        <v>0</v>
      </c>
      <c r="CK45" s="6" cm="1">
        <f t="array" ref="CK45">IFERROR(CJ45*(1-INDEX($D45:$D$71,CK$1)),0)</f>
        <v>0</v>
      </c>
      <c r="CL45" s="6" cm="1">
        <f t="array" ref="CL45">IFERROR(CK45*(1-INDEX($D45:$D$71,CL$1)),0)</f>
        <v>0</v>
      </c>
      <c r="CM45" s="6" cm="1">
        <f t="array" ref="CM45">IFERROR(CL45*(1-INDEX($D45:$D$71,CM$1)),0)</f>
        <v>0</v>
      </c>
      <c r="CN45" s="6" cm="1">
        <f t="array" ref="CN45">IFERROR(CM45*(1-INDEX($D45:$D$71,CN$1)),0)</f>
        <v>0</v>
      </c>
      <c r="CO45" s="6" cm="1">
        <f t="array" ref="CO45">IFERROR(CN45*(1-INDEX($D45:$D$71,CO$1)),0)</f>
        <v>0</v>
      </c>
      <c r="CP45" s="6" cm="1">
        <f t="array" ref="CP45">IFERROR(CO45*(1-INDEX($D45:$D$71,CP$1)),0)</f>
        <v>0</v>
      </c>
      <c r="CQ45" s="6" cm="1">
        <f t="array" ref="CQ45">IFERROR(CP45*(1-INDEX($D45:$D$71,CQ$1)),0)</f>
        <v>0</v>
      </c>
      <c r="CR45" s="6" cm="1">
        <f t="array" ref="CR45">IFERROR(CQ45*(1-INDEX($D45:$D$71,CR$1)),0)</f>
        <v>0</v>
      </c>
      <c r="CS45" s="6" cm="1">
        <f t="array" ref="CS45">IFERROR(CR45*(1-INDEX($D45:$D$71,CS$1)),0)</f>
        <v>0</v>
      </c>
      <c r="CT45" s="6" cm="1">
        <f t="array" ref="CT45">IFERROR(CS45*(1-INDEX($D45:$D$71,CT$1)),0)</f>
        <v>0</v>
      </c>
      <c r="CU45" s="6" cm="1">
        <f t="array" ref="CU45">IFERROR(CT45*(1-INDEX($D45:$D$71,CU$1)),0)</f>
        <v>0</v>
      </c>
      <c r="CV45" s="6" cm="1">
        <f t="array" ref="CV45">IFERROR(CU45*(1-INDEX($D45:$D$71,CV$1)),0)</f>
        <v>0</v>
      </c>
      <c r="CW45" s="6" cm="1">
        <f t="array" ref="CW45">IFERROR(CV45*(1-INDEX($D45:$D$71,CW$1)),0)</f>
        <v>0</v>
      </c>
      <c r="CX45" s="6" cm="1">
        <f t="array" ref="CX45">IFERROR(CW45*(1-INDEX($D45:$D$71,CX$1)),0)</f>
        <v>0</v>
      </c>
      <c r="CY45" s="6" cm="1">
        <f t="array" ref="CY45">IFERROR(CX45*(1-INDEX($D45:$D$71,CY$1)),0)</f>
        <v>0</v>
      </c>
      <c r="CZ45" s="6" cm="1">
        <f t="array" ref="CZ45">IFERROR(CY45*(1-INDEX($D45:$D$71,CZ$1)),0)</f>
        <v>0</v>
      </c>
      <c r="DA45" s="6" cm="1">
        <f t="array" ref="DA45">IFERROR(CZ45*(1-INDEX($D45:$D$71,DA$1)),0)</f>
        <v>0</v>
      </c>
      <c r="DB45" s="6" cm="1">
        <f t="array" ref="DB45">IFERROR(DA45*(1-INDEX($D45:$D$71,DB$1)),0)</f>
        <v>0</v>
      </c>
      <c r="DC45" s="6" cm="1">
        <f t="array" ref="DC45">IFERROR(DB45*(1-INDEX($D45:$D$71,DC$1)),0)</f>
        <v>0</v>
      </c>
      <c r="DD45" s="6" cm="1">
        <f t="array" ref="DD45">IFERROR(DC45*(1-INDEX($D45:$D$71,DD$1)),0)</f>
        <v>0</v>
      </c>
      <c r="DE45" s="6" cm="1">
        <f t="array" ref="DE45">IFERROR(DD45*(1-INDEX($D45:$D$71,DE$1)),0)</f>
        <v>0</v>
      </c>
      <c r="DF45" s="6" cm="1">
        <f t="array" ref="DF45">IFERROR(DE45*(1-INDEX($D45:$D$71,DF$1)),0)</f>
        <v>0</v>
      </c>
      <c r="DG45" s="6" cm="1">
        <f t="array" ref="DG45">IFERROR(DF45*(1-INDEX($D45:$D$71,DG$1)),0)</f>
        <v>0</v>
      </c>
      <c r="DH45" s="6" cm="1">
        <f t="array" ref="DH45">IFERROR(DG45*(1-INDEX($D45:$D$71,DH$1)),0)</f>
        <v>0</v>
      </c>
      <c r="DI45" s="6" cm="1">
        <f t="array" ref="DI45">IFERROR(DH45*(1-INDEX($D45:$D$71,DI$1)),0)</f>
        <v>0</v>
      </c>
      <c r="DJ45" s="6" cm="1">
        <f t="array" ref="DJ45">IFERROR(DI45*(1-INDEX($D45:$D$71,DJ$1)),0)</f>
        <v>0</v>
      </c>
      <c r="DK45" s="6" cm="1">
        <f t="array" ref="DK45">IFERROR(DJ45*(1-INDEX($D45:$D$71,DK$1)),0)</f>
        <v>0</v>
      </c>
      <c r="DL45" s="6" cm="1">
        <f t="array" ref="DL45">IFERROR(DK45*(1-INDEX($D45:$D$71,DL$1)),0)</f>
        <v>0</v>
      </c>
      <c r="DM45" s="6" cm="1">
        <f t="array" ref="DM45">IFERROR(DL45*(1-INDEX($D45:$D$71,DM$1)),0)</f>
        <v>0</v>
      </c>
      <c r="DN45" s="6" cm="1">
        <f t="array" ref="DN45">IFERROR(DM45*(1-INDEX($D45:$D$71,DN$1)),0)</f>
        <v>0</v>
      </c>
      <c r="DO45" s="6" cm="1">
        <f t="array" ref="DO45">IFERROR(DN45*(1-INDEX($D45:$D$71,DO$1)),0)</f>
        <v>0</v>
      </c>
      <c r="DP45" s="6" cm="1">
        <f t="array" ref="DP45">IFERROR(DO45*(1-INDEX($D45:$D$71,DP$1)),0)</f>
        <v>0</v>
      </c>
      <c r="DQ45" s="6" cm="1">
        <f t="array" ref="DQ45">IFERROR(DP45*(1-INDEX($D45:$D$71,DQ$1)),0)</f>
        <v>0</v>
      </c>
      <c r="DR45" s="6" cm="1">
        <f t="array" ref="DR45">IFERROR(DQ45*(1-INDEX($D45:$D$71,DR$1)),0)</f>
        <v>0</v>
      </c>
      <c r="DS45" s="6" cm="1">
        <f t="array" ref="DS45">IFERROR(DR45*(1-INDEX($D45:$D$71,DS$1)),0)</f>
        <v>0</v>
      </c>
      <c r="DT45" s="6" cm="1">
        <f t="array" ref="DT45">IFERROR(DS45*(1-INDEX($D45:$D$71,DT$1)),0)</f>
        <v>0</v>
      </c>
      <c r="DU45" s="6" cm="1">
        <f t="array" ref="DU45">IFERROR(DT45*(1-INDEX($D45:$D$71,DU$1)),0)</f>
        <v>0</v>
      </c>
      <c r="DV45" s="6" cm="1">
        <f t="array" ref="DV45">IFERROR(DU45*(1-INDEX($D45:$D$71,DV$1)),0)</f>
        <v>0</v>
      </c>
      <c r="DW45" s="6" cm="1">
        <f t="array" ref="DW45">IFERROR(DV45*(1-INDEX($D45:$D$71,DW$1)),0)</f>
        <v>0</v>
      </c>
      <c r="DX45" s="6" cm="1">
        <f t="array" ref="DX45">IFERROR(DW45*(1-INDEX($D45:$D$71,DX$1)),0)</f>
        <v>0</v>
      </c>
      <c r="DZ45" s="24" t="s">
        <v>100</v>
      </c>
      <c r="EA45" s="24">
        <v>0.46273999999999998</v>
      </c>
      <c r="EB45" s="24">
        <v>0.47981000000000001</v>
      </c>
      <c r="EC45" s="24">
        <v>0.45940999999999999</v>
      </c>
      <c r="ED45" s="24">
        <v>0.48370000000000002</v>
      </c>
      <c r="EE45" s="24">
        <v>0.46790999999999999</v>
      </c>
      <c r="EF45" s="6">
        <f t="shared" si="3"/>
        <v>0.47033999999999998</v>
      </c>
      <c r="EG45" s="23">
        <f t="shared" si="4"/>
        <v>5.2872162120981336E-2</v>
      </c>
      <c r="EH45" s="23">
        <f t="shared" si="5"/>
        <v>-3.2644200951002733E-2</v>
      </c>
    </row>
    <row r="46" spans="2:138" ht="18" x14ac:dyDescent="0.35">
      <c r="B46" s="20"/>
      <c r="C46" s="6">
        <v>108</v>
      </c>
      <c r="D46" s="6">
        <f t="shared" si="0"/>
        <v>0.48867333333333335</v>
      </c>
      <c r="E46" s="6">
        <f t="shared" si="7"/>
        <v>0.65313330567141903</v>
      </c>
      <c r="F46" s="6" cm="1">
        <f t="array" ref="F46">SUMPRODUCT($A$6^($K$1:$DT$1+1),K46:DT46,TRANSPOSE(D46:D159))</f>
        <v>0.94947805263711804</v>
      </c>
      <c r="G46" s="6" cm="1">
        <f t="array" ref="G46">SUMPRODUCT($A$6^($K$1:$DT$1),K46:DT46)</f>
        <v>1.73458685945895</v>
      </c>
      <c r="H46" s="6">
        <f t="shared" si="1"/>
        <v>1.2714503268135222</v>
      </c>
      <c r="I46" s="6">
        <f t="shared" si="2"/>
        <v>1.2197575935842082</v>
      </c>
      <c r="K46" s="6">
        <v>1</v>
      </c>
      <c r="L46" s="6" cm="1">
        <f t="array" ref="L46">IFERROR(K46*(1-INDEX($D46:$D$71,L$1)),0)</f>
        <v>0.51132666666666671</v>
      </c>
      <c r="M46" s="6" cm="1">
        <f t="array" ref="M46">IFERROR(L46*(1-INDEX($D46:$D$71,M$1)),0)</f>
        <v>0.25265673253333337</v>
      </c>
      <c r="N46" s="6" cm="1">
        <f t="array" ref="N46">IFERROR(M46*(1-INDEX($D46:$D$71,N$1)),0)</f>
        <v>0</v>
      </c>
      <c r="O46" s="6" cm="1">
        <f t="array" ref="O46">IFERROR(N46*(1-INDEX($D46:$D$71,O$1)),0)</f>
        <v>0</v>
      </c>
      <c r="P46" s="6" cm="1">
        <f t="array" ref="P46">IFERROR(O46*(1-INDEX($D46:$D$71,P$1)),0)</f>
        <v>0</v>
      </c>
      <c r="Q46" s="6" cm="1">
        <f t="array" ref="Q46">IFERROR(P46*(1-INDEX($D46:$D$71,Q$1)),0)</f>
        <v>0</v>
      </c>
      <c r="R46" s="6" cm="1">
        <f t="array" ref="R46">IFERROR(Q46*(1-INDEX($D46:$D$71,R$1)),0)</f>
        <v>0</v>
      </c>
      <c r="S46" s="6" cm="1">
        <f t="array" ref="S46">IFERROR(R46*(1-INDEX($D46:$D$71,S$1)),0)</f>
        <v>0</v>
      </c>
      <c r="T46" s="6" cm="1">
        <f t="array" ref="T46">IFERROR(S46*(1-INDEX($D46:$D$71,T$1)),0)</f>
        <v>0</v>
      </c>
      <c r="U46" s="6" cm="1">
        <f t="array" ref="U46">IFERROR(T46*(1-INDEX($D46:$D$71,U$1)),0)</f>
        <v>0</v>
      </c>
      <c r="V46" s="6" cm="1">
        <f t="array" ref="V46">IFERROR(U46*(1-INDEX($D46:$D$71,V$1)),0)</f>
        <v>0</v>
      </c>
      <c r="W46" s="6" cm="1">
        <f t="array" ref="W46">IFERROR(V46*(1-INDEX($D46:$D$71,W$1)),0)</f>
        <v>0</v>
      </c>
      <c r="X46" s="6" cm="1">
        <f t="array" ref="X46">IFERROR(W46*(1-INDEX($D46:$D$71,X$1)),0)</f>
        <v>0</v>
      </c>
      <c r="Y46" s="6" cm="1">
        <f t="array" ref="Y46">IFERROR(X46*(1-INDEX($D46:$D$71,Y$1)),0)</f>
        <v>0</v>
      </c>
      <c r="Z46" s="6" cm="1">
        <f t="array" ref="Z46">IFERROR(Y46*(1-INDEX($D46:$D$71,Z$1)),0)</f>
        <v>0</v>
      </c>
      <c r="AA46" s="6" cm="1">
        <f t="array" ref="AA46">IFERROR(Z46*(1-INDEX($D46:$D$71,AA$1)),0)</f>
        <v>0</v>
      </c>
      <c r="AB46" s="6" cm="1">
        <f t="array" ref="AB46">IFERROR(AA46*(1-INDEX($D46:$D$71,AB$1)),0)</f>
        <v>0</v>
      </c>
      <c r="AC46" s="6" cm="1">
        <f t="array" ref="AC46">IFERROR(AB46*(1-INDEX($D46:$D$71,AC$1)),0)</f>
        <v>0</v>
      </c>
      <c r="AD46" s="6" cm="1">
        <f t="array" ref="AD46">IFERROR(AC46*(1-INDEX($D46:$D$71,AD$1)),0)</f>
        <v>0</v>
      </c>
      <c r="AE46" s="6" cm="1">
        <f t="array" ref="AE46">IFERROR(AD46*(1-INDEX($D46:$D$71,AE$1)),0)</f>
        <v>0</v>
      </c>
      <c r="AF46" s="6" cm="1">
        <f t="array" ref="AF46">IFERROR(AE46*(1-INDEX($D46:$D$71,AF$1)),0)</f>
        <v>0</v>
      </c>
      <c r="AG46" s="6" cm="1">
        <f t="array" ref="AG46">IFERROR(AF46*(1-INDEX($D46:$D$71,AG$1)),0)</f>
        <v>0</v>
      </c>
      <c r="AH46" s="6" cm="1">
        <f t="array" ref="AH46">IFERROR(AG46*(1-INDEX($D46:$D$71,AH$1)),0)</f>
        <v>0</v>
      </c>
      <c r="AI46" s="6" cm="1">
        <f t="array" ref="AI46">IFERROR(AH46*(1-INDEX($D46:$D$71,AI$1)),0)</f>
        <v>0</v>
      </c>
      <c r="AJ46" s="6" cm="1">
        <f t="array" ref="AJ46">IFERROR(AI46*(1-INDEX($D46:$D$71,AJ$1)),0)</f>
        <v>0</v>
      </c>
      <c r="AK46" s="6" cm="1">
        <f t="array" ref="AK46">IFERROR(AJ46*(1-INDEX($D46:$D$71,AK$1)),0)</f>
        <v>0</v>
      </c>
      <c r="AL46" s="6" cm="1">
        <f t="array" ref="AL46">IFERROR(AK46*(1-INDEX($D46:$D$71,AL$1)),0)</f>
        <v>0</v>
      </c>
      <c r="AM46" s="6" cm="1">
        <f t="array" ref="AM46">IFERROR(AL46*(1-INDEX($D46:$D$71,AM$1)),0)</f>
        <v>0</v>
      </c>
      <c r="AN46" s="6" cm="1">
        <f t="array" ref="AN46">IFERROR(AM46*(1-INDEX($D46:$D$71,AN$1)),0)</f>
        <v>0</v>
      </c>
      <c r="AO46" s="6" cm="1">
        <f t="array" ref="AO46">IFERROR(AN46*(1-INDEX($D46:$D$71,AO$1)),0)</f>
        <v>0</v>
      </c>
      <c r="AP46" s="6" cm="1">
        <f t="array" ref="AP46">IFERROR(AO46*(1-INDEX($D46:$D$71,AP$1)),0)</f>
        <v>0</v>
      </c>
      <c r="AQ46" s="6" cm="1">
        <f t="array" ref="AQ46">IFERROR(AP46*(1-INDEX($D46:$D$71,AQ$1)),0)</f>
        <v>0</v>
      </c>
      <c r="AR46" s="6" cm="1">
        <f t="array" ref="AR46">IFERROR(AQ46*(1-INDEX($D46:$D$71,AR$1)),0)</f>
        <v>0</v>
      </c>
      <c r="AS46" s="6" cm="1">
        <f t="array" ref="AS46">IFERROR(AR46*(1-INDEX($D46:$D$71,AS$1)),0)</f>
        <v>0</v>
      </c>
      <c r="AT46" s="6" cm="1">
        <f t="array" ref="AT46">IFERROR(AS46*(1-INDEX($D46:$D$71,AT$1)),0)</f>
        <v>0</v>
      </c>
      <c r="AU46" s="6" cm="1">
        <f t="array" ref="AU46">IFERROR(AT46*(1-INDEX($D46:$D$71,AU$1)),0)</f>
        <v>0</v>
      </c>
      <c r="AV46" s="6" cm="1">
        <f t="array" ref="AV46">IFERROR(AU46*(1-INDEX($D46:$D$71,AV$1)),0)</f>
        <v>0</v>
      </c>
      <c r="AW46" s="6" cm="1">
        <f t="array" ref="AW46">IFERROR(AV46*(1-INDEX($D46:$D$71,AW$1)),0)</f>
        <v>0</v>
      </c>
      <c r="AX46" s="6" cm="1">
        <f t="array" ref="AX46">IFERROR(AW46*(1-INDEX($D46:$D$71,AX$1)),0)</f>
        <v>0</v>
      </c>
      <c r="AY46" s="6" cm="1">
        <f t="array" ref="AY46">IFERROR(AX46*(1-INDEX($D46:$D$71,AY$1)),0)</f>
        <v>0</v>
      </c>
      <c r="AZ46" s="6" cm="1">
        <f t="array" ref="AZ46">IFERROR(AY46*(1-INDEX($D46:$D$71,AZ$1)),0)</f>
        <v>0</v>
      </c>
      <c r="BA46" s="6" cm="1">
        <f t="array" ref="BA46">IFERROR(AZ46*(1-INDEX($D46:$D$71,BA$1)),0)</f>
        <v>0</v>
      </c>
      <c r="BB46" s="6" cm="1">
        <f t="array" ref="BB46">IFERROR(BA46*(1-INDEX($D46:$D$71,BB$1)),0)</f>
        <v>0</v>
      </c>
      <c r="BC46" s="6" cm="1">
        <f t="array" ref="BC46">IFERROR(BB46*(1-INDEX($D46:$D$71,BC$1)),0)</f>
        <v>0</v>
      </c>
      <c r="BD46" s="6" cm="1">
        <f t="array" ref="BD46">IFERROR(BC46*(1-INDEX($D46:$D$71,BD$1)),0)</f>
        <v>0</v>
      </c>
      <c r="BE46" s="6" cm="1">
        <f t="array" ref="BE46">IFERROR(BD46*(1-INDEX($D46:$D$71,BE$1)),0)</f>
        <v>0</v>
      </c>
      <c r="BF46" s="6" cm="1">
        <f t="array" ref="BF46">IFERROR(BE46*(1-INDEX($D46:$D$71,BF$1)),0)</f>
        <v>0</v>
      </c>
      <c r="BG46" s="6" cm="1">
        <f t="array" ref="BG46">IFERROR(BF46*(1-INDEX($D46:$D$71,BG$1)),0)</f>
        <v>0</v>
      </c>
      <c r="BH46" s="6" cm="1">
        <f t="array" ref="BH46">IFERROR(BG46*(1-INDEX($D46:$D$71,BH$1)),0)</f>
        <v>0</v>
      </c>
      <c r="BI46" s="6" cm="1">
        <f t="array" ref="BI46">IFERROR(BH46*(1-INDEX($D46:$D$71,BI$1)),0)</f>
        <v>0</v>
      </c>
      <c r="BJ46" s="6" cm="1">
        <f t="array" ref="BJ46">IFERROR(BI46*(1-INDEX($D46:$D$71,BJ$1)),0)</f>
        <v>0</v>
      </c>
      <c r="BK46" s="6" cm="1">
        <f t="array" ref="BK46">IFERROR(BJ46*(1-INDEX($D46:$D$71,BK$1)),0)</f>
        <v>0</v>
      </c>
      <c r="BL46" s="6" cm="1">
        <f t="array" ref="BL46">IFERROR(BK46*(1-INDEX($D46:$D$71,BL$1)),0)</f>
        <v>0</v>
      </c>
      <c r="BM46" s="6" cm="1">
        <f t="array" ref="BM46">IFERROR(BL46*(1-INDEX($D46:$D$71,BM$1)),0)</f>
        <v>0</v>
      </c>
      <c r="BN46" s="6" cm="1">
        <f t="array" ref="BN46">IFERROR(BM46*(1-INDEX($D46:$D$71,BN$1)),0)</f>
        <v>0</v>
      </c>
      <c r="BO46" s="6" cm="1">
        <f t="array" ref="BO46">IFERROR(BN46*(1-INDEX($D46:$D$71,BO$1)),0)</f>
        <v>0</v>
      </c>
      <c r="BP46" s="6" cm="1">
        <f t="array" ref="BP46">IFERROR(BO46*(1-INDEX($D46:$D$71,BP$1)),0)</f>
        <v>0</v>
      </c>
      <c r="BQ46" s="6" cm="1">
        <f t="array" ref="BQ46">IFERROR(BP46*(1-INDEX($D46:$D$71,BQ$1)),0)</f>
        <v>0</v>
      </c>
      <c r="BR46" s="6" cm="1">
        <f t="array" ref="BR46">IFERROR(BQ46*(1-INDEX($D46:$D$71,BR$1)),0)</f>
        <v>0</v>
      </c>
      <c r="BS46" s="6" cm="1">
        <f t="array" ref="BS46">IFERROR(BR46*(1-INDEX($D46:$D$71,BS$1)),0)</f>
        <v>0</v>
      </c>
      <c r="BT46" s="6" cm="1">
        <f t="array" ref="BT46">IFERROR(BS46*(1-INDEX($D46:$D$71,BT$1)),0)</f>
        <v>0</v>
      </c>
      <c r="BU46" s="6" cm="1">
        <f t="array" ref="BU46">IFERROR(BT46*(1-INDEX($D46:$D$71,BU$1)),0)</f>
        <v>0</v>
      </c>
      <c r="BV46" s="6" cm="1">
        <f t="array" ref="BV46">IFERROR(BU46*(1-INDEX($D46:$D$71,BV$1)),0)</f>
        <v>0</v>
      </c>
      <c r="BW46" s="6" cm="1">
        <f t="array" ref="BW46">IFERROR(BV46*(1-INDEX($D46:$D$71,BW$1)),0)</f>
        <v>0</v>
      </c>
      <c r="BX46" s="6" cm="1">
        <f t="array" ref="BX46">IFERROR(BW46*(1-INDEX($D46:$D$71,BX$1)),0)</f>
        <v>0</v>
      </c>
      <c r="BY46" s="6" cm="1">
        <f t="array" ref="BY46">IFERROR(BX46*(1-INDEX($D46:$D$71,BY$1)),0)</f>
        <v>0</v>
      </c>
      <c r="BZ46" s="6" cm="1">
        <f t="array" ref="BZ46">IFERROR(BY46*(1-INDEX($D46:$D$71,BZ$1)),0)</f>
        <v>0</v>
      </c>
      <c r="CA46" s="6" cm="1">
        <f t="array" ref="CA46">IFERROR(BZ46*(1-INDEX($D46:$D$71,CA$1)),0)</f>
        <v>0</v>
      </c>
      <c r="CB46" s="6" cm="1">
        <f t="array" ref="CB46">IFERROR(CA46*(1-INDEX($D46:$D$71,CB$1)),0)</f>
        <v>0</v>
      </c>
      <c r="CC46" s="6" cm="1">
        <f t="array" ref="CC46">IFERROR(CB46*(1-INDEX($D46:$D$71,CC$1)),0)</f>
        <v>0</v>
      </c>
      <c r="CD46" s="6" cm="1">
        <f t="array" ref="CD46">IFERROR(CC46*(1-INDEX($D46:$D$71,CD$1)),0)</f>
        <v>0</v>
      </c>
      <c r="CE46" s="6" cm="1">
        <f t="array" ref="CE46">IFERROR(CD46*(1-INDEX($D46:$D$71,CE$1)),0)</f>
        <v>0</v>
      </c>
      <c r="CF46" s="6" cm="1">
        <f t="array" ref="CF46">IFERROR(CE46*(1-INDEX($D46:$D$71,CF$1)),0)</f>
        <v>0</v>
      </c>
      <c r="CG46" s="6" cm="1">
        <f t="array" ref="CG46">IFERROR(CF46*(1-INDEX($D46:$D$71,CG$1)),0)</f>
        <v>0</v>
      </c>
      <c r="CH46" s="6" cm="1">
        <f t="array" ref="CH46">IFERROR(CG46*(1-INDEX($D46:$D$71,CH$1)),0)</f>
        <v>0</v>
      </c>
      <c r="CI46" s="6" cm="1">
        <f t="array" ref="CI46">IFERROR(CH46*(1-INDEX($D46:$D$71,CI$1)),0)</f>
        <v>0</v>
      </c>
      <c r="CJ46" s="6" cm="1">
        <f t="array" ref="CJ46">IFERROR(CI46*(1-INDEX($D46:$D$71,CJ$1)),0)</f>
        <v>0</v>
      </c>
      <c r="CK46" s="6" cm="1">
        <f t="array" ref="CK46">IFERROR(CJ46*(1-INDEX($D46:$D$71,CK$1)),0)</f>
        <v>0</v>
      </c>
      <c r="CL46" s="6" cm="1">
        <f t="array" ref="CL46">IFERROR(CK46*(1-INDEX($D46:$D$71,CL$1)),0)</f>
        <v>0</v>
      </c>
      <c r="CM46" s="6" cm="1">
        <f t="array" ref="CM46">IFERROR(CL46*(1-INDEX($D46:$D$71,CM$1)),0)</f>
        <v>0</v>
      </c>
      <c r="CN46" s="6" cm="1">
        <f t="array" ref="CN46">IFERROR(CM46*(1-INDEX($D46:$D$71,CN$1)),0)</f>
        <v>0</v>
      </c>
      <c r="CO46" s="6" cm="1">
        <f t="array" ref="CO46">IFERROR(CN46*(1-INDEX($D46:$D$71,CO$1)),0)</f>
        <v>0</v>
      </c>
      <c r="CP46" s="6" cm="1">
        <f t="array" ref="CP46">IFERROR(CO46*(1-INDEX($D46:$D$71,CP$1)),0)</f>
        <v>0</v>
      </c>
      <c r="CQ46" s="6" cm="1">
        <f t="array" ref="CQ46">IFERROR(CP46*(1-INDEX($D46:$D$71,CQ$1)),0)</f>
        <v>0</v>
      </c>
      <c r="CR46" s="6" cm="1">
        <f t="array" ref="CR46">IFERROR(CQ46*(1-INDEX($D46:$D$71,CR$1)),0)</f>
        <v>0</v>
      </c>
      <c r="CS46" s="6" cm="1">
        <f t="array" ref="CS46">IFERROR(CR46*(1-INDEX($D46:$D$71,CS$1)),0)</f>
        <v>0</v>
      </c>
      <c r="CT46" s="6" cm="1">
        <f t="array" ref="CT46">IFERROR(CS46*(1-INDEX($D46:$D$71,CT$1)),0)</f>
        <v>0</v>
      </c>
      <c r="CU46" s="6" cm="1">
        <f t="array" ref="CU46">IFERROR(CT46*(1-INDEX($D46:$D$71,CU$1)),0)</f>
        <v>0</v>
      </c>
      <c r="CV46" s="6" cm="1">
        <f t="array" ref="CV46">IFERROR(CU46*(1-INDEX($D46:$D$71,CV$1)),0)</f>
        <v>0</v>
      </c>
      <c r="CW46" s="6" cm="1">
        <f t="array" ref="CW46">IFERROR(CV46*(1-INDEX($D46:$D$71,CW$1)),0)</f>
        <v>0</v>
      </c>
      <c r="CX46" s="6" cm="1">
        <f t="array" ref="CX46">IFERROR(CW46*(1-INDEX($D46:$D$71,CX$1)),0)</f>
        <v>0</v>
      </c>
      <c r="CY46" s="6" cm="1">
        <f t="array" ref="CY46">IFERROR(CX46*(1-INDEX($D46:$D$71,CY$1)),0)</f>
        <v>0</v>
      </c>
      <c r="CZ46" s="6" cm="1">
        <f t="array" ref="CZ46">IFERROR(CY46*(1-INDEX($D46:$D$71,CZ$1)),0)</f>
        <v>0</v>
      </c>
      <c r="DA46" s="6" cm="1">
        <f t="array" ref="DA46">IFERROR(CZ46*(1-INDEX($D46:$D$71,DA$1)),0)</f>
        <v>0</v>
      </c>
      <c r="DB46" s="6" cm="1">
        <f t="array" ref="DB46">IFERROR(DA46*(1-INDEX($D46:$D$71,DB$1)),0)</f>
        <v>0</v>
      </c>
      <c r="DC46" s="6" cm="1">
        <f t="array" ref="DC46">IFERROR(DB46*(1-INDEX($D46:$D$71,DC$1)),0)</f>
        <v>0</v>
      </c>
      <c r="DD46" s="6" cm="1">
        <f t="array" ref="DD46">IFERROR(DC46*(1-INDEX($D46:$D$71,DD$1)),0)</f>
        <v>0</v>
      </c>
      <c r="DE46" s="6" cm="1">
        <f t="array" ref="DE46">IFERROR(DD46*(1-INDEX($D46:$D$71,DE$1)),0)</f>
        <v>0</v>
      </c>
      <c r="DF46" s="6" cm="1">
        <f t="array" ref="DF46">IFERROR(DE46*(1-INDEX($D46:$D$71,DF$1)),0)</f>
        <v>0</v>
      </c>
      <c r="DG46" s="6" cm="1">
        <f t="array" ref="DG46">IFERROR(DF46*(1-INDEX($D46:$D$71,DG$1)),0)</f>
        <v>0</v>
      </c>
      <c r="DH46" s="6" cm="1">
        <f t="array" ref="DH46">IFERROR(DG46*(1-INDEX($D46:$D$71,DH$1)),0)</f>
        <v>0</v>
      </c>
      <c r="DI46" s="6" cm="1">
        <f t="array" ref="DI46">IFERROR(DH46*(1-INDEX($D46:$D$71,DI$1)),0)</f>
        <v>0</v>
      </c>
      <c r="DJ46" s="6" cm="1">
        <f t="array" ref="DJ46">IFERROR(DI46*(1-INDEX($D46:$D$71,DJ$1)),0)</f>
        <v>0</v>
      </c>
      <c r="DK46" s="6" cm="1">
        <f t="array" ref="DK46">IFERROR(DJ46*(1-INDEX($D46:$D$71,DK$1)),0)</f>
        <v>0</v>
      </c>
      <c r="DL46" s="6" cm="1">
        <f t="array" ref="DL46">IFERROR(DK46*(1-INDEX($D46:$D$71,DL$1)),0)</f>
        <v>0</v>
      </c>
      <c r="DM46" s="6" cm="1">
        <f t="array" ref="DM46">IFERROR(DL46*(1-INDEX($D46:$D$71,DM$1)),0)</f>
        <v>0</v>
      </c>
      <c r="DN46" s="6" cm="1">
        <f t="array" ref="DN46">IFERROR(DM46*(1-INDEX($D46:$D$71,DN$1)),0)</f>
        <v>0</v>
      </c>
      <c r="DO46" s="6" cm="1">
        <f t="array" ref="DO46">IFERROR(DN46*(1-INDEX($D46:$D$71,DO$1)),0)</f>
        <v>0</v>
      </c>
      <c r="DP46" s="6" cm="1">
        <f t="array" ref="DP46">IFERROR(DO46*(1-INDEX($D46:$D$71,DP$1)),0)</f>
        <v>0</v>
      </c>
      <c r="DQ46" s="6" cm="1">
        <f t="array" ref="DQ46">IFERROR(DP46*(1-INDEX($D46:$D$71,DQ$1)),0)</f>
        <v>0</v>
      </c>
      <c r="DR46" s="6" cm="1">
        <f t="array" ref="DR46">IFERROR(DQ46*(1-INDEX($D46:$D$71,DR$1)),0)</f>
        <v>0</v>
      </c>
      <c r="DS46" s="6" cm="1">
        <f t="array" ref="DS46">IFERROR(DR46*(1-INDEX($D46:$D$71,DS$1)),0)</f>
        <v>0</v>
      </c>
      <c r="DT46" s="6" cm="1">
        <f t="array" ref="DT46">IFERROR(DS46*(1-INDEX($D46:$D$71,DT$1)),0)</f>
        <v>0</v>
      </c>
      <c r="DU46" s="6" cm="1">
        <f t="array" ref="DU46">IFERROR(DT46*(1-INDEX($D46:$D$71,DU$1)),0)</f>
        <v>0</v>
      </c>
      <c r="DV46" s="6" cm="1">
        <f t="array" ref="DV46">IFERROR(DU46*(1-INDEX($D46:$D$71,DV$1)),0)</f>
        <v>0</v>
      </c>
      <c r="DW46" s="6" cm="1">
        <f t="array" ref="DW46">IFERROR(DV46*(1-INDEX($D46:$D$71,DW$1)),0)</f>
        <v>0</v>
      </c>
      <c r="DX46" s="6" cm="1">
        <f t="array" ref="DX46">IFERROR(DW46*(1-INDEX($D46:$D$71,DX$1)),0)</f>
        <v>0</v>
      </c>
      <c r="DZ46" s="24" t="s">
        <v>101</v>
      </c>
      <c r="EA46" s="24">
        <v>0.48135</v>
      </c>
      <c r="EB46" s="24">
        <v>0.49786000000000002</v>
      </c>
      <c r="EC46" s="24">
        <v>0.47804999999999997</v>
      </c>
      <c r="ED46" s="24">
        <v>0.50155000000000005</v>
      </c>
      <c r="EE46" s="24">
        <v>0.48642000000000002</v>
      </c>
      <c r="EF46" s="6">
        <f t="shared" si="3"/>
        <v>0.48867333333333335</v>
      </c>
      <c r="EG46" s="23">
        <f t="shared" si="4"/>
        <v>4.9158037862148563E-2</v>
      </c>
      <c r="EH46" s="23">
        <f t="shared" si="5"/>
        <v>-3.016648389991039E-2</v>
      </c>
    </row>
    <row r="47" spans="2:138" ht="18" x14ac:dyDescent="0.35">
      <c r="B47" s="20"/>
      <c r="C47" s="6">
        <v>109</v>
      </c>
      <c r="D47" s="6">
        <f t="shared" si="0"/>
        <v>0.50588</v>
      </c>
      <c r="E47" s="6">
        <f t="shared" si="7"/>
        <v>0.68786174996560501</v>
      </c>
      <c r="F47" s="6" cm="1">
        <f t="array" ref="F47">SUMPRODUCT($A$6^($K$1:$DT$1+1),K47:DT47,TRANSPOSE(D47:D160))</f>
        <v>0.95690112168913188</v>
      </c>
      <c r="G47" s="6" cm="1">
        <f t="array" ref="G47">SUMPRODUCT($A$6^($K$1:$DT$1),K47:DT47)</f>
        <v>1.4797281553398058</v>
      </c>
      <c r="H47" s="6">
        <f t="shared" si="1"/>
        <v>1.0165731947051411</v>
      </c>
      <c r="I47" s="6">
        <f t="shared" si="2"/>
        <v>0.96202494991988552</v>
      </c>
      <c r="K47" s="6">
        <v>1</v>
      </c>
      <c r="L47" s="6" cm="1">
        <f t="array" ref="L47">IFERROR(K47*(1-INDEX($D47:$D$71,L$1)),0)</f>
        <v>0.49412</v>
      </c>
      <c r="M47" s="6" cm="1">
        <f t="array" ref="M47">IFERROR(L47*(1-INDEX($D47:$D$71,M$1)),0)</f>
        <v>0</v>
      </c>
      <c r="N47" s="6" cm="1">
        <f t="array" ref="N47">IFERROR(M47*(1-INDEX($D47:$D$71,N$1)),0)</f>
        <v>0</v>
      </c>
      <c r="O47" s="6" cm="1">
        <f t="array" ref="O47">IFERROR(N47*(1-INDEX($D47:$D$71,O$1)),0)</f>
        <v>0</v>
      </c>
      <c r="P47" s="6" cm="1">
        <f t="array" ref="P47">IFERROR(O47*(1-INDEX($D47:$D$71,P$1)),0)</f>
        <v>0</v>
      </c>
      <c r="Q47" s="6" cm="1">
        <f t="array" ref="Q47">IFERROR(P47*(1-INDEX($D47:$D$71,Q$1)),0)</f>
        <v>0</v>
      </c>
      <c r="R47" s="6" cm="1">
        <f t="array" ref="R47">IFERROR(Q47*(1-INDEX($D47:$D$71,R$1)),0)</f>
        <v>0</v>
      </c>
      <c r="S47" s="6" cm="1">
        <f t="array" ref="S47">IFERROR(R47*(1-INDEX($D47:$D$71,S$1)),0)</f>
        <v>0</v>
      </c>
      <c r="T47" s="6" cm="1">
        <f t="array" ref="T47">IFERROR(S47*(1-INDEX($D47:$D$71,T$1)),0)</f>
        <v>0</v>
      </c>
      <c r="U47" s="6" cm="1">
        <f t="array" ref="U47">IFERROR(T47*(1-INDEX($D47:$D$71,U$1)),0)</f>
        <v>0</v>
      </c>
      <c r="V47" s="6" cm="1">
        <f t="array" ref="V47">IFERROR(U47*(1-INDEX($D47:$D$71,V$1)),0)</f>
        <v>0</v>
      </c>
      <c r="W47" s="6" cm="1">
        <f t="array" ref="W47">IFERROR(V47*(1-INDEX($D47:$D$71,W$1)),0)</f>
        <v>0</v>
      </c>
      <c r="X47" s="6" cm="1">
        <f t="array" ref="X47">IFERROR(W47*(1-INDEX($D47:$D$71,X$1)),0)</f>
        <v>0</v>
      </c>
      <c r="Y47" s="6" cm="1">
        <f t="array" ref="Y47">IFERROR(X47*(1-INDEX($D47:$D$71,Y$1)),0)</f>
        <v>0</v>
      </c>
      <c r="Z47" s="6" cm="1">
        <f t="array" ref="Z47">IFERROR(Y47*(1-INDEX($D47:$D$71,Z$1)),0)</f>
        <v>0</v>
      </c>
      <c r="AA47" s="6" cm="1">
        <f t="array" ref="AA47">IFERROR(Z47*(1-INDEX($D47:$D$71,AA$1)),0)</f>
        <v>0</v>
      </c>
      <c r="AB47" s="6" cm="1">
        <f t="array" ref="AB47">IFERROR(AA47*(1-INDEX($D47:$D$71,AB$1)),0)</f>
        <v>0</v>
      </c>
      <c r="AC47" s="6" cm="1">
        <f t="array" ref="AC47">IFERROR(AB47*(1-INDEX($D47:$D$71,AC$1)),0)</f>
        <v>0</v>
      </c>
      <c r="AD47" s="6" cm="1">
        <f t="array" ref="AD47">IFERROR(AC47*(1-INDEX($D47:$D$71,AD$1)),0)</f>
        <v>0</v>
      </c>
      <c r="AE47" s="6" cm="1">
        <f t="array" ref="AE47">IFERROR(AD47*(1-INDEX($D47:$D$71,AE$1)),0)</f>
        <v>0</v>
      </c>
      <c r="AF47" s="6" cm="1">
        <f t="array" ref="AF47">IFERROR(AE47*(1-INDEX($D47:$D$71,AF$1)),0)</f>
        <v>0</v>
      </c>
      <c r="AG47" s="6" cm="1">
        <f t="array" ref="AG47">IFERROR(AF47*(1-INDEX($D47:$D$71,AG$1)),0)</f>
        <v>0</v>
      </c>
      <c r="AH47" s="6" cm="1">
        <f t="array" ref="AH47">IFERROR(AG47*(1-INDEX($D47:$D$71,AH$1)),0)</f>
        <v>0</v>
      </c>
      <c r="AI47" s="6" cm="1">
        <f t="array" ref="AI47">IFERROR(AH47*(1-INDEX($D47:$D$71,AI$1)),0)</f>
        <v>0</v>
      </c>
      <c r="AJ47" s="6" cm="1">
        <f t="array" ref="AJ47">IFERROR(AI47*(1-INDEX($D47:$D$71,AJ$1)),0)</f>
        <v>0</v>
      </c>
      <c r="AK47" s="6" cm="1">
        <f t="array" ref="AK47">IFERROR(AJ47*(1-INDEX($D47:$D$71,AK$1)),0)</f>
        <v>0</v>
      </c>
      <c r="AL47" s="6" cm="1">
        <f t="array" ref="AL47">IFERROR(AK47*(1-INDEX($D47:$D$71,AL$1)),0)</f>
        <v>0</v>
      </c>
      <c r="AM47" s="6" cm="1">
        <f t="array" ref="AM47">IFERROR(AL47*(1-INDEX($D47:$D$71,AM$1)),0)</f>
        <v>0</v>
      </c>
      <c r="AN47" s="6" cm="1">
        <f t="array" ref="AN47">IFERROR(AM47*(1-INDEX($D47:$D$71,AN$1)),0)</f>
        <v>0</v>
      </c>
      <c r="AO47" s="6" cm="1">
        <f t="array" ref="AO47">IFERROR(AN47*(1-INDEX($D47:$D$71,AO$1)),0)</f>
        <v>0</v>
      </c>
      <c r="AP47" s="6" cm="1">
        <f t="array" ref="AP47">IFERROR(AO47*(1-INDEX($D47:$D$71,AP$1)),0)</f>
        <v>0</v>
      </c>
      <c r="AQ47" s="6" cm="1">
        <f t="array" ref="AQ47">IFERROR(AP47*(1-INDEX($D47:$D$71,AQ$1)),0)</f>
        <v>0</v>
      </c>
      <c r="AR47" s="6" cm="1">
        <f t="array" ref="AR47">IFERROR(AQ47*(1-INDEX($D47:$D$71,AR$1)),0)</f>
        <v>0</v>
      </c>
      <c r="AS47" s="6" cm="1">
        <f t="array" ref="AS47">IFERROR(AR47*(1-INDEX($D47:$D$71,AS$1)),0)</f>
        <v>0</v>
      </c>
      <c r="AT47" s="6" cm="1">
        <f t="array" ref="AT47">IFERROR(AS47*(1-INDEX($D47:$D$71,AT$1)),0)</f>
        <v>0</v>
      </c>
      <c r="AU47" s="6" cm="1">
        <f t="array" ref="AU47">IFERROR(AT47*(1-INDEX($D47:$D$71,AU$1)),0)</f>
        <v>0</v>
      </c>
      <c r="AV47" s="6" cm="1">
        <f t="array" ref="AV47">IFERROR(AU47*(1-INDEX($D47:$D$71,AV$1)),0)</f>
        <v>0</v>
      </c>
      <c r="AW47" s="6" cm="1">
        <f t="array" ref="AW47">IFERROR(AV47*(1-INDEX($D47:$D$71,AW$1)),0)</f>
        <v>0</v>
      </c>
      <c r="AX47" s="6" cm="1">
        <f t="array" ref="AX47">IFERROR(AW47*(1-INDEX($D47:$D$71,AX$1)),0)</f>
        <v>0</v>
      </c>
      <c r="AY47" s="6" cm="1">
        <f t="array" ref="AY47">IFERROR(AX47*(1-INDEX($D47:$D$71,AY$1)),0)</f>
        <v>0</v>
      </c>
      <c r="AZ47" s="6" cm="1">
        <f t="array" ref="AZ47">IFERROR(AY47*(1-INDEX($D47:$D$71,AZ$1)),0)</f>
        <v>0</v>
      </c>
      <c r="BA47" s="6" cm="1">
        <f t="array" ref="BA47">IFERROR(AZ47*(1-INDEX($D47:$D$71,BA$1)),0)</f>
        <v>0</v>
      </c>
      <c r="BB47" s="6" cm="1">
        <f t="array" ref="BB47">IFERROR(BA47*(1-INDEX($D47:$D$71,BB$1)),0)</f>
        <v>0</v>
      </c>
      <c r="BC47" s="6" cm="1">
        <f t="array" ref="BC47">IFERROR(BB47*(1-INDEX($D47:$D$71,BC$1)),0)</f>
        <v>0</v>
      </c>
      <c r="BD47" s="6" cm="1">
        <f t="array" ref="BD47">IFERROR(BC47*(1-INDEX($D47:$D$71,BD$1)),0)</f>
        <v>0</v>
      </c>
      <c r="BE47" s="6" cm="1">
        <f t="array" ref="BE47">IFERROR(BD47*(1-INDEX($D47:$D$71,BE$1)),0)</f>
        <v>0</v>
      </c>
      <c r="BF47" s="6" cm="1">
        <f t="array" ref="BF47">IFERROR(BE47*(1-INDEX($D47:$D$71,BF$1)),0)</f>
        <v>0</v>
      </c>
      <c r="BG47" s="6" cm="1">
        <f t="array" ref="BG47">IFERROR(BF47*(1-INDEX($D47:$D$71,BG$1)),0)</f>
        <v>0</v>
      </c>
      <c r="BH47" s="6" cm="1">
        <f t="array" ref="BH47">IFERROR(BG47*(1-INDEX($D47:$D$71,BH$1)),0)</f>
        <v>0</v>
      </c>
      <c r="BI47" s="6" cm="1">
        <f t="array" ref="BI47">IFERROR(BH47*(1-INDEX($D47:$D$71,BI$1)),0)</f>
        <v>0</v>
      </c>
      <c r="BJ47" s="6" cm="1">
        <f t="array" ref="BJ47">IFERROR(BI47*(1-INDEX($D47:$D$71,BJ$1)),0)</f>
        <v>0</v>
      </c>
      <c r="BK47" s="6" cm="1">
        <f t="array" ref="BK47">IFERROR(BJ47*(1-INDEX($D47:$D$71,BK$1)),0)</f>
        <v>0</v>
      </c>
      <c r="BL47" s="6" cm="1">
        <f t="array" ref="BL47">IFERROR(BK47*(1-INDEX($D47:$D$71,BL$1)),0)</f>
        <v>0</v>
      </c>
      <c r="BM47" s="6" cm="1">
        <f t="array" ref="BM47">IFERROR(BL47*(1-INDEX($D47:$D$71,BM$1)),0)</f>
        <v>0</v>
      </c>
      <c r="BN47" s="6" cm="1">
        <f t="array" ref="BN47">IFERROR(BM47*(1-INDEX($D47:$D$71,BN$1)),0)</f>
        <v>0</v>
      </c>
      <c r="BO47" s="6" cm="1">
        <f t="array" ref="BO47">IFERROR(BN47*(1-INDEX($D47:$D$71,BO$1)),0)</f>
        <v>0</v>
      </c>
      <c r="BP47" s="6" cm="1">
        <f t="array" ref="BP47">IFERROR(BO47*(1-INDEX($D47:$D$71,BP$1)),0)</f>
        <v>0</v>
      </c>
      <c r="BQ47" s="6" cm="1">
        <f t="array" ref="BQ47">IFERROR(BP47*(1-INDEX($D47:$D$71,BQ$1)),0)</f>
        <v>0</v>
      </c>
      <c r="BR47" s="6" cm="1">
        <f t="array" ref="BR47">IFERROR(BQ47*(1-INDEX($D47:$D$71,BR$1)),0)</f>
        <v>0</v>
      </c>
      <c r="BS47" s="6" cm="1">
        <f t="array" ref="BS47">IFERROR(BR47*(1-INDEX($D47:$D$71,BS$1)),0)</f>
        <v>0</v>
      </c>
      <c r="BT47" s="6" cm="1">
        <f t="array" ref="BT47">IFERROR(BS47*(1-INDEX($D47:$D$71,BT$1)),0)</f>
        <v>0</v>
      </c>
      <c r="BU47" s="6" cm="1">
        <f t="array" ref="BU47">IFERROR(BT47*(1-INDEX($D47:$D$71,BU$1)),0)</f>
        <v>0</v>
      </c>
      <c r="BV47" s="6" cm="1">
        <f t="array" ref="BV47">IFERROR(BU47*(1-INDEX($D47:$D$71,BV$1)),0)</f>
        <v>0</v>
      </c>
      <c r="BW47" s="6" cm="1">
        <f t="array" ref="BW47">IFERROR(BV47*(1-INDEX($D47:$D$71,BW$1)),0)</f>
        <v>0</v>
      </c>
      <c r="BX47" s="6" cm="1">
        <f t="array" ref="BX47">IFERROR(BW47*(1-INDEX($D47:$D$71,BX$1)),0)</f>
        <v>0</v>
      </c>
      <c r="BY47" s="6" cm="1">
        <f t="array" ref="BY47">IFERROR(BX47*(1-INDEX($D47:$D$71,BY$1)),0)</f>
        <v>0</v>
      </c>
      <c r="BZ47" s="6" cm="1">
        <f t="array" ref="BZ47">IFERROR(BY47*(1-INDEX($D47:$D$71,BZ$1)),0)</f>
        <v>0</v>
      </c>
      <c r="CA47" s="6" cm="1">
        <f t="array" ref="CA47">IFERROR(BZ47*(1-INDEX($D47:$D$71,CA$1)),0)</f>
        <v>0</v>
      </c>
      <c r="CB47" s="6" cm="1">
        <f t="array" ref="CB47">IFERROR(CA47*(1-INDEX($D47:$D$71,CB$1)),0)</f>
        <v>0</v>
      </c>
      <c r="CC47" s="6" cm="1">
        <f t="array" ref="CC47">IFERROR(CB47*(1-INDEX($D47:$D$71,CC$1)),0)</f>
        <v>0</v>
      </c>
      <c r="CD47" s="6" cm="1">
        <f t="array" ref="CD47">IFERROR(CC47*(1-INDEX($D47:$D$71,CD$1)),0)</f>
        <v>0</v>
      </c>
      <c r="CE47" s="6" cm="1">
        <f t="array" ref="CE47">IFERROR(CD47*(1-INDEX($D47:$D$71,CE$1)),0)</f>
        <v>0</v>
      </c>
      <c r="CF47" s="6" cm="1">
        <f t="array" ref="CF47">IFERROR(CE47*(1-INDEX($D47:$D$71,CF$1)),0)</f>
        <v>0</v>
      </c>
      <c r="CG47" s="6" cm="1">
        <f t="array" ref="CG47">IFERROR(CF47*(1-INDEX($D47:$D$71,CG$1)),0)</f>
        <v>0</v>
      </c>
      <c r="CH47" s="6" cm="1">
        <f t="array" ref="CH47">IFERROR(CG47*(1-INDEX($D47:$D$71,CH$1)),0)</f>
        <v>0</v>
      </c>
      <c r="CI47" s="6" cm="1">
        <f t="array" ref="CI47">IFERROR(CH47*(1-INDEX($D47:$D$71,CI$1)),0)</f>
        <v>0</v>
      </c>
      <c r="CJ47" s="6" cm="1">
        <f t="array" ref="CJ47">IFERROR(CI47*(1-INDEX($D47:$D$71,CJ$1)),0)</f>
        <v>0</v>
      </c>
      <c r="CK47" s="6" cm="1">
        <f t="array" ref="CK47">IFERROR(CJ47*(1-INDEX($D47:$D$71,CK$1)),0)</f>
        <v>0</v>
      </c>
      <c r="CL47" s="6" cm="1">
        <f t="array" ref="CL47">IFERROR(CK47*(1-INDEX($D47:$D$71,CL$1)),0)</f>
        <v>0</v>
      </c>
      <c r="CM47" s="6" cm="1">
        <f t="array" ref="CM47">IFERROR(CL47*(1-INDEX($D47:$D$71,CM$1)),0)</f>
        <v>0</v>
      </c>
      <c r="CN47" s="6" cm="1">
        <f t="array" ref="CN47">IFERROR(CM47*(1-INDEX($D47:$D$71,CN$1)),0)</f>
        <v>0</v>
      </c>
      <c r="CO47" s="6" cm="1">
        <f t="array" ref="CO47">IFERROR(CN47*(1-INDEX($D47:$D$71,CO$1)),0)</f>
        <v>0</v>
      </c>
      <c r="CP47" s="6" cm="1">
        <f t="array" ref="CP47">IFERROR(CO47*(1-INDEX($D47:$D$71,CP$1)),0)</f>
        <v>0</v>
      </c>
      <c r="CQ47" s="6" cm="1">
        <f t="array" ref="CQ47">IFERROR(CP47*(1-INDEX($D47:$D$71,CQ$1)),0)</f>
        <v>0</v>
      </c>
      <c r="CR47" s="6" cm="1">
        <f t="array" ref="CR47">IFERROR(CQ47*(1-INDEX($D47:$D$71,CR$1)),0)</f>
        <v>0</v>
      </c>
      <c r="CS47" s="6" cm="1">
        <f t="array" ref="CS47">IFERROR(CR47*(1-INDEX($D47:$D$71,CS$1)),0)</f>
        <v>0</v>
      </c>
      <c r="CT47" s="6" cm="1">
        <f t="array" ref="CT47">IFERROR(CS47*(1-INDEX($D47:$D$71,CT$1)),0)</f>
        <v>0</v>
      </c>
      <c r="CU47" s="6" cm="1">
        <f t="array" ref="CU47">IFERROR(CT47*(1-INDEX($D47:$D$71,CU$1)),0)</f>
        <v>0</v>
      </c>
      <c r="CV47" s="6" cm="1">
        <f t="array" ref="CV47">IFERROR(CU47*(1-INDEX($D47:$D$71,CV$1)),0)</f>
        <v>0</v>
      </c>
      <c r="CW47" s="6" cm="1">
        <f t="array" ref="CW47">IFERROR(CV47*(1-INDEX($D47:$D$71,CW$1)),0)</f>
        <v>0</v>
      </c>
      <c r="CX47" s="6" cm="1">
        <f t="array" ref="CX47">IFERROR(CW47*(1-INDEX($D47:$D$71,CX$1)),0)</f>
        <v>0</v>
      </c>
      <c r="CY47" s="6" cm="1">
        <f t="array" ref="CY47">IFERROR(CX47*(1-INDEX($D47:$D$71,CY$1)),0)</f>
        <v>0</v>
      </c>
      <c r="CZ47" s="6" cm="1">
        <f t="array" ref="CZ47">IFERROR(CY47*(1-INDEX($D47:$D$71,CZ$1)),0)</f>
        <v>0</v>
      </c>
      <c r="DA47" s="6" cm="1">
        <f t="array" ref="DA47">IFERROR(CZ47*(1-INDEX($D47:$D$71,DA$1)),0)</f>
        <v>0</v>
      </c>
      <c r="DB47" s="6" cm="1">
        <f t="array" ref="DB47">IFERROR(DA47*(1-INDEX($D47:$D$71,DB$1)),0)</f>
        <v>0</v>
      </c>
      <c r="DC47" s="6" cm="1">
        <f t="array" ref="DC47">IFERROR(DB47*(1-INDEX($D47:$D$71,DC$1)),0)</f>
        <v>0</v>
      </c>
      <c r="DD47" s="6" cm="1">
        <f t="array" ref="DD47">IFERROR(DC47*(1-INDEX($D47:$D$71,DD$1)),0)</f>
        <v>0</v>
      </c>
      <c r="DE47" s="6" cm="1">
        <f t="array" ref="DE47">IFERROR(DD47*(1-INDEX($D47:$D$71,DE$1)),0)</f>
        <v>0</v>
      </c>
      <c r="DF47" s="6" cm="1">
        <f t="array" ref="DF47">IFERROR(DE47*(1-INDEX($D47:$D$71,DF$1)),0)</f>
        <v>0</v>
      </c>
      <c r="DG47" s="6" cm="1">
        <f t="array" ref="DG47">IFERROR(DF47*(1-INDEX($D47:$D$71,DG$1)),0)</f>
        <v>0</v>
      </c>
      <c r="DH47" s="6" cm="1">
        <f t="array" ref="DH47">IFERROR(DG47*(1-INDEX($D47:$D$71,DH$1)),0)</f>
        <v>0</v>
      </c>
      <c r="DI47" s="6" cm="1">
        <f t="array" ref="DI47">IFERROR(DH47*(1-INDEX($D47:$D$71,DI$1)),0)</f>
        <v>0</v>
      </c>
      <c r="DJ47" s="6" cm="1">
        <f t="array" ref="DJ47">IFERROR(DI47*(1-INDEX($D47:$D$71,DJ$1)),0)</f>
        <v>0</v>
      </c>
      <c r="DK47" s="6" cm="1">
        <f t="array" ref="DK47">IFERROR(DJ47*(1-INDEX($D47:$D$71,DK$1)),0)</f>
        <v>0</v>
      </c>
      <c r="DL47" s="6" cm="1">
        <f t="array" ref="DL47">IFERROR(DK47*(1-INDEX($D47:$D$71,DL$1)),0)</f>
        <v>0</v>
      </c>
      <c r="DM47" s="6" cm="1">
        <f t="array" ref="DM47">IFERROR(DL47*(1-INDEX($D47:$D$71,DM$1)),0)</f>
        <v>0</v>
      </c>
      <c r="DN47" s="6" cm="1">
        <f t="array" ref="DN47">IFERROR(DM47*(1-INDEX($D47:$D$71,DN$1)),0)</f>
        <v>0</v>
      </c>
      <c r="DO47" s="6" cm="1">
        <f t="array" ref="DO47">IFERROR(DN47*(1-INDEX($D47:$D$71,DO$1)),0)</f>
        <v>0</v>
      </c>
      <c r="DP47" s="6" cm="1">
        <f t="array" ref="DP47">IFERROR(DO47*(1-INDEX($D47:$D$71,DP$1)),0)</f>
        <v>0</v>
      </c>
      <c r="DQ47" s="6" cm="1">
        <f t="array" ref="DQ47">IFERROR(DP47*(1-INDEX($D47:$D$71,DQ$1)),0)</f>
        <v>0</v>
      </c>
      <c r="DR47" s="6" cm="1">
        <f t="array" ref="DR47">IFERROR(DQ47*(1-INDEX($D47:$D$71,DR$1)),0)</f>
        <v>0</v>
      </c>
      <c r="DS47" s="6" cm="1">
        <f t="array" ref="DS47">IFERROR(DR47*(1-INDEX($D47:$D$71,DS$1)),0)</f>
        <v>0</v>
      </c>
      <c r="DT47" s="6" cm="1">
        <f t="array" ref="DT47">IFERROR(DS47*(1-INDEX($D47:$D$71,DT$1)),0)</f>
        <v>0</v>
      </c>
      <c r="DU47" s="6" cm="1">
        <f t="array" ref="DU47">IFERROR(DT47*(1-INDEX($D47:$D$71,DU$1)),0)</f>
        <v>0</v>
      </c>
      <c r="DV47" s="6" cm="1">
        <f t="array" ref="DV47">IFERROR(DU47*(1-INDEX($D47:$D$71,DV$1)),0)</f>
        <v>0</v>
      </c>
      <c r="DW47" s="6" cm="1">
        <f t="array" ref="DW47">IFERROR(DV47*(1-INDEX($D47:$D$71,DW$1)),0)</f>
        <v>0</v>
      </c>
      <c r="DX47" s="6" cm="1">
        <f t="array" ref="DX47">IFERROR(DW47*(1-INDEX($D47:$D$71,DX$1)),0)</f>
        <v>0</v>
      </c>
      <c r="DZ47" s="24" t="s">
        <v>102</v>
      </c>
      <c r="EA47" s="24">
        <v>0.49887999999999999</v>
      </c>
      <c r="EB47" s="24">
        <v>0.51471999999999996</v>
      </c>
      <c r="EC47" s="24">
        <v>0.49564000000000002</v>
      </c>
      <c r="ED47" s="24">
        <v>0.51819999999999999</v>
      </c>
      <c r="EE47" s="24">
        <v>0.50380000000000003</v>
      </c>
      <c r="EF47" s="6">
        <f t="shared" si="3"/>
        <v>0.50588</v>
      </c>
      <c r="EG47" s="23">
        <f t="shared" si="4"/>
        <v>4.5516907432814113E-2</v>
      </c>
      <c r="EH47" s="23">
        <f t="shared" si="5"/>
        <v>-2.7788498649170101E-2</v>
      </c>
    </row>
    <row r="48" spans="2:138" ht="36" x14ac:dyDescent="0.35">
      <c r="B48" s="20"/>
      <c r="C48" s="6">
        <v>110</v>
      </c>
      <c r="D48" s="6">
        <f t="shared" si="0"/>
        <v>1</v>
      </c>
      <c r="E48" s="6" t="e">
        <f t="shared" si="7"/>
        <v>#NUM!</v>
      </c>
      <c r="F48" s="6" cm="1">
        <f t="array" ref="F48">SUMPRODUCT($A$6^($K$1:$DT$1+1),K48:DT48,TRANSPOSE(D48:D161))</f>
        <v>0.970873786407767</v>
      </c>
      <c r="G48" s="6" cm="1">
        <f t="array" ref="G48">SUMPRODUCT($A$6^($K$1:$DT$1),K48:DT48)</f>
        <v>1</v>
      </c>
      <c r="H48" s="6">
        <f t="shared" si="1"/>
        <v>0.53681035181046011</v>
      </c>
      <c r="I48" s="6" t="e">
        <f t="shared" si="2"/>
        <v>#NUM!</v>
      </c>
      <c r="K48" s="6">
        <v>1</v>
      </c>
      <c r="L48" s="6" cm="1">
        <f t="array" ref="L48">IFERROR(K48*(1-INDEX($D48:$D$71,L$1)),0)</f>
        <v>0</v>
      </c>
      <c r="M48" s="6" cm="1">
        <f t="array" ref="M48">IFERROR(L48*(1-INDEX($D48:$D$71,M$1)),0)</f>
        <v>0</v>
      </c>
      <c r="N48" s="6" cm="1">
        <f t="array" ref="N48">IFERROR(M48*(1-INDEX($D48:$D$71,N$1)),0)</f>
        <v>0</v>
      </c>
      <c r="O48" s="6" cm="1">
        <f t="array" ref="O48">IFERROR(N48*(1-INDEX($D48:$D$71,O$1)),0)</f>
        <v>0</v>
      </c>
      <c r="P48" s="6" cm="1">
        <f t="array" ref="P48">IFERROR(O48*(1-INDEX($D48:$D$71,P$1)),0)</f>
        <v>0</v>
      </c>
      <c r="Q48" s="6" cm="1">
        <f t="array" ref="Q48">IFERROR(P48*(1-INDEX($D48:$D$71,Q$1)),0)</f>
        <v>0</v>
      </c>
      <c r="R48" s="6" cm="1">
        <f t="array" ref="R48">IFERROR(Q48*(1-INDEX($D48:$D$71,R$1)),0)</f>
        <v>0</v>
      </c>
      <c r="S48" s="6" cm="1">
        <f t="array" ref="S48">IFERROR(R48*(1-INDEX($D48:$D$71,S$1)),0)</f>
        <v>0</v>
      </c>
      <c r="T48" s="6" cm="1">
        <f t="array" ref="T48">IFERROR(S48*(1-INDEX($D48:$D$71,T$1)),0)</f>
        <v>0</v>
      </c>
      <c r="U48" s="6" cm="1">
        <f t="array" ref="U48">IFERROR(T48*(1-INDEX($D48:$D$71,U$1)),0)</f>
        <v>0</v>
      </c>
      <c r="V48" s="6" cm="1">
        <f t="array" ref="V48">IFERROR(U48*(1-INDEX($D48:$D$71,V$1)),0)</f>
        <v>0</v>
      </c>
      <c r="W48" s="6" cm="1">
        <f t="array" ref="W48">IFERROR(V48*(1-INDEX($D48:$D$71,W$1)),0)</f>
        <v>0</v>
      </c>
      <c r="X48" s="6" cm="1">
        <f t="array" ref="X48">IFERROR(W48*(1-INDEX($D48:$D$71,X$1)),0)</f>
        <v>0</v>
      </c>
      <c r="Y48" s="6" cm="1">
        <f t="array" ref="Y48">IFERROR(X48*(1-INDEX($D48:$D$71,Y$1)),0)</f>
        <v>0</v>
      </c>
      <c r="Z48" s="6" cm="1">
        <f t="array" ref="Z48">IFERROR(Y48*(1-INDEX($D48:$D$71,Z$1)),0)</f>
        <v>0</v>
      </c>
      <c r="AA48" s="6" cm="1">
        <f t="array" ref="AA48">IFERROR(Z48*(1-INDEX($D48:$D$71,AA$1)),0)</f>
        <v>0</v>
      </c>
      <c r="AB48" s="6" cm="1">
        <f t="array" ref="AB48">IFERROR(AA48*(1-INDEX($D48:$D$71,AB$1)),0)</f>
        <v>0</v>
      </c>
      <c r="AC48" s="6" cm="1">
        <f t="array" ref="AC48">IFERROR(AB48*(1-INDEX($D48:$D$71,AC$1)),0)</f>
        <v>0</v>
      </c>
      <c r="AD48" s="6" cm="1">
        <f t="array" ref="AD48">IFERROR(AC48*(1-INDEX($D48:$D$71,AD$1)),0)</f>
        <v>0</v>
      </c>
      <c r="AE48" s="6" cm="1">
        <f t="array" ref="AE48">IFERROR(AD48*(1-INDEX($D48:$D$71,AE$1)),0)</f>
        <v>0</v>
      </c>
      <c r="AF48" s="6" cm="1">
        <f t="array" ref="AF48">IFERROR(AE48*(1-INDEX($D48:$D$71,AF$1)),0)</f>
        <v>0</v>
      </c>
      <c r="AG48" s="6" cm="1">
        <f t="array" ref="AG48">IFERROR(AF48*(1-INDEX($D48:$D$71,AG$1)),0)</f>
        <v>0</v>
      </c>
      <c r="AH48" s="6" cm="1">
        <f t="array" ref="AH48">IFERROR(AG48*(1-INDEX($D48:$D$71,AH$1)),0)</f>
        <v>0</v>
      </c>
      <c r="AI48" s="6" cm="1">
        <f t="array" ref="AI48">IFERROR(AH48*(1-INDEX($D48:$D$71,AI$1)),0)</f>
        <v>0</v>
      </c>
      <c r="AJ48" s="6" cm="1">
        <f t="array" ref="AJ48">IFERROR(AI48*(1-INDEX($D48:$D$71,AJ$1)),0)</f>
        <v>0</v>
      </c>
      <c r="AK48" s="6" cm="1">
        <f t="array" ref="AK48">IFERROR(AJ48*(1-INDEX($D48:$D$71,AK$1)),0)</f>
        <v>0</v>
      </c>
      <c r="AL48" s="6" cm="1">
        <f t="array" ref="AL48">IFERROR(AK48*(1-INDEX($D48:$D$71,AL$1)),0)</f>
        <v>0</v>
      </c>
      <c r="AM48" s="6" cm="1">
        <f t="array" ref="AM48">IFERROR(AL48*(1-INDEX($D48:$D$71,AM$1)),0)</f>
        <v>0</v>
      </c>
      <c r="AN48" s="6" cm="1">
        <f t="array" ref="AN48">IFERROR(AM48*(1-INDEX($D48:$D$71,AN$1)),0)</f>
        <v>0</v>
      </c>
      <c r="AO48" s="6" cm="1">
        <f t="array" ref="AO48">IFERROR(AN48*(1-INDEX($D48:$D$71,AO$1)),0)</f>
        <v>0</v>
      </c>
      <c r="AP48" s="6" cm="1">
        <f t="array" ref="AP48">IFERROR(AO48*(1-INDEX($D48:$D$71,AP$1)),0)</f>
        <v>0</v>
      </c>
      <c r="AQ48" s="6" cm="1">
        <f t="array" ref="AQ48">IFERROR(AP48*(1-INDEX($D48:$D$71,AQ$1)),0)</f>
        <v>0</v>
      </c>
      <c r="AR48" s="6" cm="1">
        <f t="array" ref="AR48">IFERROR(AQ48*(1-INDEX($D48:$D$71,AR$1)),0)</f>
        <v>0</v>
      </c>
      <c r="AS48" s="6" cm="1">
        <f t="array" ref="AS48">IFERROR(AR48*(1-INDEX($D48:$D$71,AS$1)),0)</f>
        <v>0</v>
      </c>
      <c r="AT48" s="6" cm="1">
        <f t="array" ref="AT48">IFERROR(AS48*(1-INDEX($D48:$D$71,AT$1)),0)</f>
        <v>0</v>
      </c>
      <c r="AU48" s="6" cm="1">
        <f t="array" ref="AU48">IFERROR(AT48*(1-INDEX($D48:$D$71,AU$1)),0)</f>
        <v>0</v>
      </c>
      <c r="AV48" s="6" cm="1">
        <f t="array" ref="AV48">IFERROR(AU48*(1-INDEX($D48:$D$71,AV$1)),0)</f>
        <v>0</v>
      </c>
      <c r="AW48" s="6" cm="1">
        <f t="array" ref="AW48">IFERROR(AV48*(1-INDEX($D48:$D$71,AW$1)),0)</f>
        <v>0</v>
      </c>
      <c r="AX48" s="6" cm="1">
        <f t="array" ref="AX48">IFERROR(AW48*(1-INDEX($D48:$D$71,AX$1)),0)</f>
        <v>0</v>
      </c>
      <c r="AY48" s="6" cm="1">
        <f t="array" ref="AY48">IFERROR(AX48*(1-INDEX($D48:$D$71,AY$1)),0)</f>
        <v>0</v>
      </c>
      <c r="AZ48" s="6" cm="1">
        <f t="array" ref="AZ48">IFERROR(AY48*(1-INDEX($D48:$D$71,AZ$1)),0)</f>
        <v>0</v>
      </c>
      <c r="BA48" s="6" cm="1">
        <f t="array" ref="BA48">IFERROR(AZ48*(1-INDEX($D48:$D$71,BA$1)),0)</f>
        <v>0</v>
      </c>
      <c r="BB48" s="6" cm="1">
        <f t="array" ref="BB48">IFERROR(BA48*(1-INDEX($D48:$D$71,BB$1)),0)</f>
        <v>0</v>
      </c>
      <c r="BC48" s="6" cm="1">
        <f t="array" ref="BC48">IFERROR(BB48*(1-INDEX($D48:$D$71,BC$1)),0)</f>
        <v>0</v>
      </c>
      <c r="BD48" s="6" cm="1">
        <f t="array" ref="BD48">IFERROR(BC48*(1-INDEX($D48:$D$71,BD$1)),0)</f>
        <v>0</v>
      </c>
      <c r="BE48" s="6" cm="1">
        <f t="array" ref="BE48">IFERROR(BD48*(1-INDEX($D48:$D$71,BE$1)),0)</f>
        <v>0</v>
      </c>
      <c r="BF48" s="6" cm="1">
        <f t="array" ref="BF48">IFERROR(BE48*(1-INDEX($D48:$D$71,BF$1)),0)</f>
        <v>0</v>
      </c>
      <c r="BG48" s="6" cm="1">
        <f t="array" ref="BG48">IFERROR(BF48*(1-INDEX($D48:$D$71,BG$1)),0)</f>
        <v>0</v>
      </c>
      <c r="BH48" s="6" cm="1">
        <f t="array" ref="BH48">IFERROR(BG48*(1-INDEX($D48:$D$71,BH$1)),0)</f>
        <v>0</v>
      </c>
      <c r="BI48" s="6" cm="1">
        <f t="array" ref="BI48">IFERROR(BH48*(1-INDEX($D48:$D$71,BI$1)),0)</f>
        <v>0</v>
      </c>
      <c r="BJ48" s="6" cm="1">
        <f t="array" ref="BJ48">IFERROR(BI48*(1-INDEX($D48:$D$71,BJ$1)),0)</f>
        <v>0</v>
      </c>
      <c r="BK48" s="6" cm="1">
        <f t="array" ref="BK48">IFERROR(BJ48*(1-INDEX($D48:$D$71,BK$1)),0)</f>
        <v>0</v>
      </c>
      <c r="BL48" s="6" cm="1">
        <f t="array" ref="BL48">IFERROR(BK48*(1-INDEX($D48:$D$71,BL$1)),0)</f>
        <v>0</v>
      </c>
      <c r="BM48" s="6" cm="1">
        <f t="array" ref="BM48">IFERROR(BL48*(1-INDEX($D48:$D$71,BM$1)),0)</f>
        <v>0</v>
      </c>
      <c r="BN48" s="6" cm="1">
        <f t="array" ref="BN48">IFERROR(BM48*(1-INDEX($D48:$D$71,BN$1)),0)</f>
        <v>0</v>
      </c>
      <c r="BO48" s="6" cm="1">
        <f t="array" ref="BO48">IFERROR(BN48*(1-INDEX($D48:$D$71,BO$1)),0)</f>
        <v>0</v>
      </c>
      <c r="BP48" s="6" cm="1">
        <f t="array" ref="BP48">IFERROR(BO48*(1-INDEX($D48:$D$71,BP$1)),0)</f>
        <v>0</v>
      </c>
      <c r="BQ48" s="6" cm="1">
        <f t="array" ref="BQ48">IFERROR(BP48*(1-INDEX($D48:$D$71,BQ$1)),0)</f>
        <v>0</v>
      </c>
      <c r="BR48" s="6" cm="1">
        <f t="array" ref="BR48">IFERROR(BQ48*(1-INDEX($D48:$D$71,BR$1)),0)</f>
        <v>0</v>
      </c>
      <c r="BS48" s="6" cm="1">
        <f t="array" ref="BS48">IFERROR(BR48*(1-INDEX($D48:$D$71,BS$1)),0)</f>
        <v>0</v>
      </c>
      <c r="BT48" s="6" cm="1">
        <f t="array" ref="BT48">IFERROR(BS48*(1-INDEX($D48:$D$71,BT$1)),0)</f>
        <v>0</v>
      </c>
      <c r="BU48" s="6" cm="1">
        <f t="array" ref="BU48">IFERROR(BT48*(1-INDEX($D48:$D$71,BU$1)),0)</f>
        <v>0</v>
      </c>
      <c r="BV48" s="6" cm="1">
        <f t="array" ref="BV48">IFERROR(BU48*(1-INDEX($D48:$D$71,BV$1)),0)</f>
        <v>0</v>
      </c>
      <c r="BW48" s="6" cm="1">
        <f t="array" ref="BW48">IFERROR(BV48*(1-INDEX($D48:$D$71,BW$1)),0)</f>
        <v>0</v>
      </c>
      <c r="BX48" s="6" cm="1">
        <f t="array" ref="BX48">IFERROR(BW48*(1-INDEX($D48:$D$71,BX$1)),0)</f>
        <v>0</v>
      </c>
      <c r="BY48" s="6" cm="1">
        <f t="array" ref="BY48">IFERROR(BX48*(1-INDEX($D48:$D$71,BY$1)),0)</f>
        <v>0</v>
      </c>
      <c r="BZ48" s="6" cm="1">
        <f t="array" ref="BZ48">IFERROR(BY48*(1-INDEX($D48:$D$71,BZ$1)),0)</f>
        <v>0</v>
      </c>
      <c r="CA48" s="6" cm="1">
        <f t="array" ref="CA48">IFERROR(BZ48*(1-INDEX($D48:$D$71,CA$1)),0)</f>
        <v>0</v>
      </c>
      <c r="CB48" s="6" cm="1">
        <f t="array" ref="CB48">IFERROR(CA48*(1-INDEX($D48:$D$71,CB$1)),0)</f>
        <v>0</v>
      </c>
      <c r="CC48" s="6" cm="1">
        <f t="array" ref="CC48">IFERROR(CB48*(1-INDEX($D48:$D$71,CC$1)),0)</f>
        <v>0</v>
      </c>
      <c r="CD48" s="6" cm="1">
        <f t="array" ref="CD48">IFERROR(CC48*(1-INDEX($D48:$D$71,CD$1)),0)</f>
        <v>0</v>
      </c>
      <c r="CE48" s="6" cm="1">
        <f t="array" ref="CE48">IFERROR(CD48*(1-INDEX($D48:$D$71,CE$1)),0)</f>
        <v>0</v>
      </c>
      <c r="CF48" s="6" cm="1">
        <f t="array" ref="CF48">IFERROR(CE48*(1-INDEX($D48:$D$71,CF$1)),0)</f>
        <v>0</v>
      </c>
      <c r="CG48" s="6" cm="1">
        <f t="array" ref="CG48">IFERROR(CF48*(1-INDEX($D48:$D$71,CG$1)),0)</f>
        <v>0</v>
      </c>
      <c r="CH48" s="6" cm="1">
        <f t="array" ref="CH48">IFERROR(CG48*(1-INDEX($D48:$D$71,CH$1)),0)</f>
        <v>0</v>
      </c>
      <c r="CI48" s="6" cm="1">
        <f t="array" ref="CI48">IFERROR(CH48*(1-INDEX($D48:$D$71,CI$1)),0)</f>
        <v>0</v>
      </c>
      <c r="CJ48" s="6" cm="1">
        <f t="array" ref="CJ48">IFERROR(CI48*(1-INDEX($D48:$D$71,CJ$1)),0)</f>
        <v>0</v>
      </c>
      <c r="CK48" s="6" cm="1">
        <f t="array" ref="CK48">IFERROR(CJ48*(1-INDEX($D48:$D$71,CK$1)),0)</f>
        <v>0</v>
      </c>
      <c r="CL48" s="6" cm="1">
        <f t="array" ref="CL48">IFERROR(CK48*(1-INDEX($D48:$D$71,CL$1)),0)</f>
        <v>0</v>
      </c>
      <c r="CM48" s="6" cm="1">
        <f t="array" ref="CM48">IFERROR(CL48*(1-INDEX($D48:$D$71,CM$1)),0)</f>
        <v>0</v>
      </c>
      <c r="CN48" s="6" cm="1">
        <f t="array" ref="CN48">IFERROR(CM48*(1-INDEX($D48:$D$71,CN$1)),0)</f>
        <v>0</v>
      </c>
      <c r="CO48" s="6" cm="1">
        <f t="array" ref="CO48">IFERROR(CN48*(1-INDEX($D48:$D$71,CO$1)),0)</f>
        <v>0</v>
      </c>
      <c r="CP48" s="6" cm="1">
        <f t="array" ref="CP48">IFERROR(CO48*(1-INDEX($D48:$D$71,CP$1)),0)</f>
        <v>0</v>
      </c>
      <c r="CQ48" s="6" cm="1">
        <f t="array" ref="CQ48">IFERROR(CP48*(1-INDEX($D48:$D$71,CQ$1)),0)</f>
        <v>0</v>
      </c>
      <c r="CR48" s="6" cm="1">
        <f t="array" ref="CR48">IFERROR(CQ48*(1-INDEX($D48:$D$71,CR$1)),0)</f>
        <v>0</v>
      </c>
      <c r="CS48" s="6" cm="1">
        <f t="array" ref="CS48">IFERROR(CR48*(1-INDEX($D48:$D$71,CS$1)),0)</f>
        <v>0</v>
      </c>
      <c r="CT48" s="6" cm="1">
        <f t="array" ref="CT48">IFERROR(CS48*(1-INDEX($D48:$D$71,CT$1)),0)</f>
        <v>0</v>
      </c>
      <c r="CU48" s="6" cm="1">
        <f t="array" ref="CU48">IFERROR(CT48*(1-INDEX($D48:$D$71,CU$1)),0)</f>
        <v>0</v>
      </c>
      <c r="CV48" s="6" cm="1">
        <f t="array" ref="CV48">IFERROR(CU48*(1-INDEX($D48:$D$71,CV$1)),0)</f>
        <v>0</v>
      </c>
      <c r="CW48" s="6" cm="1">
        <f t="array" ref="CW48">IFERROR(CV48*(1-INDEX($D48:$D$71,CW$1)),0)</f>
        <v>0</v>
      </c>
      <c r="CX48" s="6" cm="1">
        <f t="array" ref="CX48">IFERROR(CW48*(1-INDEX($D48:$D$71,CX$1)),0)</f>
        <v>0</v>
      </c>
      <c r="CY48" s="6" cm="1">
        <f t="array" ref="CY48">IFERROR(CX48*(1-INDEX($D48:$D$71,CY$1)),0)</f>
        <v>0</v>
      </c>
      <c r="CZ48" s="6" cm="1">
        <f t="array" ref="CZ48">IFERROR(CY48*(1-INDEX($D48:$D$71,CZ$1)),0)</f>
        <v>0</v>
      </c>
      <c r="DA48" s="6" cm="1">
        <f t="array" ref="DA48">IFERROR(CZ48*(1-INDEX($D48:$D$71,DA$1)),0)</f>
        <v>0</v>
      </c>
      <c r="DB48" s="6" cm="1">
        <f t="array" ref="DB48">IFERROR(DA48*(1-INDEX($D48:$D$71,DB$1)),0)</f>
        <v>0</v>
      </c>
      <c r="DC48" s="6" cm="1">
        <f t="array" ref="DC48">IFERROR(DB48*(1-INDEX($D48:$D$71,DC$1)),0)</f>
        <v>0</v>
      </c>
      <c r="DD48" s="6" cm="1">
        <f t="array" ref="DD48">IFERROR(DC48*(1-INDEX($D48:$D$71,DD$1)),0)</f>
        <v>0</v>
      </c>
      <c r="DE48" s="6" cm="1">
        <f t="array" ref="DE48">IFERROR(DD48*(1-INDEX($D48:$D$71,DE$1)),0)</f>
        <v>0</v>
      </c>
      <c r="DF48" s="6" cm="1">
        <f t="array" ref="DF48">IFERROR(DE48*(1-INDEX($D48:$D$71,DF$1)),0)</f>
        <v>0</v>
      </c>
      <c r="DG48" s="6" cm="1">
        <f t="array" ref="DG48">IFERROR(DF48*(1-INDEX($D48:$D$71,DG$1)),0)</f>
        <v>0</v>
      </c>
      <c r="DH48" s="6" cm="1">
        <f t="array" ref="DH48">IFERROR(DG48*(1-INDEX($D48:$D$71,DH$1)),0)</f>
        <v>0</v>
      </c>
      <c r="DI48" s="6" cm="1">
        <f t="array" ref="DI48">IFERROR(DH48*(1-INDEX($D48:$D$71,DI$1)),0)</f>
        <v>0</v>
      </c>
      <c r="DJ48" s="6" cm="1">
        <f t="array" ref="DJ48">IFERROR(DI48*(1-INDEX($D48:$D$71,DJ$1)),0)</f>
        <v>0</v>
      </c>
      <c r="DK48" s="6" cm="1">
        <f t="array" ref="DK48">IFERROR(DJ48*(1-INDEX($D48:$D$71,DK$1)),0)</f>
        <v>0</v>
      </c>
      <c r="DL48" s="6" cm="1">
        <f t="array" ref="DL48">IFERROR(DK48*(1-INDEX($D48:$D$71,DL$1)),0)</f>
        <v>0</v>
      </c>
      <c r="DM48" s="6" cm="1">
        <f t="array" ref="DM48">IFERROR(DL48*(1-INDEX($D48:$D$71,DM$1)),0)</f>
        <v>0</v>
      </c>
      <c r="DN48" s="6" cm="1">
        <f t="array" ref="DN48">IFERROR(DM48*(1-INDEX($D48:$D$71,DN$1)),0)</f>
        <v>0</v>
      </c>
      <c r="DO48" s="6" cm="1">
        <f t="array" ref="DO48">IFERROR(DN48*(1-INDEX($D48:$D$71,DO$1)),0)</f>
        <v>0</v>
      </c>
      <c r="DP48" s="6" cm="1">
        <f t="array" ref="DP48">IFERROR(DO48*(1-INDEX($D48:$D$71,DP$1)),0)</f>
        <v>0</v>
      </c>
      <c r="DQ48" s="6" cm="1">
        <f t="array" ref="DQ48">IFERROR(DP48*(1-INDEX($D48:$D$71,DQ$1)),0)</f>
        <v>0</v>
      </c>
      <c r="DR48" s="6" cm="1">
        <f t="array" ref="DR48">IFERROR(DQ48*(1-INDEX($D48:$D$71,DR$1)),0)</f>
        <v>0</v>
      </c>
      <c r="DS48" s="6" cm="1">
        <f t="array" ref="DS48">IFERROR(DR48*(1-INDEX($D48:$D$71,DS$1)),0)</f>
        <v>0</v>
      </c>
      <c r="DT48" s="6" cm="1">
        <f t="array" ref="DT48">IFERROR(DS48*(1-INDEX($D48:$D$71,DT$1)),0)</f>
        <v>0</v>
      </c>
      <c r="DU48" s="6" cm="1">
        <f t="array" ref="DU48">IFERROR(DT48*(1-INDEX($D48:$D$71,DU$1)),0)</f>
        <v>0</v>
      </c>
      <c r="DV48" s="6" cm="1">
        <f t="array" ref="DV48">IFERROR(DU48*(1-INDEX($D48:$D$71,DV$1)),0)</f>
        <v>0</v>
      </c>
      <c r="DW48" s="6" cm="1">
        <f t="array" ref="DW48">IFERROR(DV48*(1-INDEX($D48:$D$71,DW$1)),0)</f>
        <v>0</v>
      </c>
      <c r="DX48" s="6" cm="1">
        <f t="array" ref="DX48">IFERROR(DW48*(1-INDEX($D48:$D$71,DX$1)),0)</f>
        <v>0</v>
      </c>
      <c r="DZ48" s="24" t="s">
        <v>103</v>
      </c>
      <c r="EA48" s="24">
        <v>1</v>
      </c>
      <c r="EB48" s="24">
        <v>1</v>
      </c>
      <c r="EC48" s="25">
        <v>1</v>
      </c>
      <c r="ED48" s="25">
        <v>1</v>
      </c>
      <c r="EE48" s="25">
        <v>1</v>
      </c>
      <c r="EF48" s="6">
        <f t="shared" si="3"/>
        <v>1</v>
      </c>
      <c r="EG48" s="23">
        <f t="shared" si="4"/>
        <v>0</v>
      </c>
      <c r="EH48" s="23">
        <f t="shared" si="5"/>
        <v>0</v>
      </c>
    </row>
    <row r="49" spans="2:128" x14ac:dyDescent="0.25">
      <c r="B49" s="20"/>
      <c r="C49" s="6">
        <v>111</v>
      </c>
      <c r="D49" s="6">
        <f t="shared" si="0"/>
        <v>0</v>
      </c>
      <c r="E49" s="6" t="e">
        <f t="shared" si="7"/>
        <v>#NUM!</v>
      </c>
      <c r="F49" s="6" cm="1">
        <f t="array" ref="F49">SUMPRODUCT($A$6^($K$1:$DT$1+1),K49:DT49,TRANSPOSE(D49:D162))</f>
        <v>0</v>
      </c>
      <c r="G49" s="6" cm="1">
        <f t="array" ref="G49">SUMPRODUCT($A$6^($K$1:$DT$1),K49:DT49)</f>
        <v>17.443608385676853</v>
      </c>
      <c r="H49" s="6">
        <f t="shared" si="1"/>
        <v>33.872553908134293</v>
      </c>
      <c r="I49" s="6" t="e">
        <f t="shared" si="2"/>
        <v>#NUM!</v>
      </c>
      <c r="K49" s="6">
        <v>1</v>
      </c>
      <c r="L49" s="6" cm="1">
        <f t="array" ref="L49">IFERROR(K49*(1-INDEX($D49:$D$71,L$1)),0)</f>
        <v>1</v>
      </c>
      <c r="M49" s="6" cm="1">
        <f t="array" ref="M49">IFERROR(L49*(1-INDEX($D49:$D$71,M$1)),0)</f>
        <v>1</v>
      </c>
      <c r="N49" s="6" cm="1">
        <f t="array" ref="N49">IFERROR(M49*(1-INDEX($D49:$D$71,N$1)),0)</f>
        <v>1</v>
      </c>
      <c r="O49" s="6" cm="1">
        <f t="array" ref="O49">IFERROR(N49*(1-INDEX($D49:$D$71,O$1)),0)</f>
        <v>1</v>
      </c>
      <c r="P49" s="6" cm="1">
        <f t="array" ref="P49">IFERROR(O49*(1-INDEX($D49:$D$71,P$1)),0)</f>
        <v>1</v>
      </c>
      <c r="Q49" s="6" cm="1">
        <f t="array" ref="Q49">IFERROR(P49*(1-INDEX($D49:$D$71,Q$1)),0)</f>
        <v>1</v>
      </c>
      <c r="R49" s="6" cm="1">
        <f t="array" ref="R49">IFERROR(Q49*(1-INDEX($D49:$D$71,R$1)),0)</f>
        <v>1</v>
      </c>
      <c r="S49" s="6" cm="1">
        <f t="array" ref="S49">IFERROR(R49*(1-INDEX($D49:$D$71,S$1)),0)</f>
        <v>1</v>
      </c>
      <c r="T49" s="6" cm="1">
        <f t="array" ref="T49">IFERROR(S49*(1-INDEX($D49:$D$71,T$1)),0)</f>
        <v>1</v>
      </c>
      <c r="U49" s="6" cm="1">
        <f t="array" ref="U49">IFERROR(T49*(1-INDEX($D49:$D$71,U$1)),0)</f>
        <v>1</v>
      </c>
      <c r="V49" s="6" cm="1">
        <f t="array" ref="V49">IFERROR(U49*(1-INDEX($D49:$D$71,V$1)),0)</f>
        <v>1</v>
      </c>
      <c r="W49" s="6" cm="1">
        <f t="array" ref="W49">IFERROR(V49*(1-INDEX($D49:$D$71,W$1)),0)</f>
        <v>1</v>
      </c>
      <c r="X49" s="6" cm="1">
        <f t="array" ref="X49">IFERROR(W49*(1-INDEX($D49:$D$71,X$1)),0)</f>
        <v>1</v>
      </c>
      <c r="Y49" s="6" cm="1">
        <f t="array" ref="Y49">IFERROR(X49*(1-INDEX($D49:$D$71,Y$1)),0)</f>
        <v>1</v>
      </c>
      <c r="Z49" s="6" cm="1">
        <f t="array" ref="Z49">IFERROR(Y49*(1-INDEX($D49:$D$71,Z$1)),0)</f>
        <v>1</v>
      </c>
      <c r="AA49" s="6" cm="1">
        <f t="array" ref="AA49">IFERROR(Z49*(1-INDEX($D49:$D$71,AA$1)),0)</f>
        <v>1</v>
      </c>
      <c r="AB49" s="6" cm="1">
        <f t="array" ref="AB49">IFERROR(AA49*(1-INDEX($D49:$D$71,AB$1)),0)</f>
        <v>1</v>
      </c>
      <c r="AC49" s="6" cm="1">
        <f t="array" ref="AC49">IFERROR(AB49*(1-INDEX($D49:$D$71,AC$1)),0)</f>
        <v>1</v>
      </c>
      <c r="AD49" s="6" cm="1">
        <f t="array" ref="AD49">IFERROR(AC49*(1-INDEX($D49:$D$71,AD$1)),0)</f>
        <v>1</v>
      </c>
      <c r="AE49" s="6" cm="1">
        <f t="array" ref="AE49">IFERROR(AD49*(1-INDEX($D49:$D$71,AE$1)),0)</f>
        <v>1</v>
      </c>
      <c r="AF49" s="6" cm="1">
        <f t="array" ref="AF49">IFERROR(AE49*(1-INDEX($D49:$D$71,AF$1)),0)</f>
        <v>1</v>
      </c>
      <c r="AG49" s="6" cm="1">
        <f t="array" ref="AG49">IFERROR(AF49*(1-INDEX($D49:$D$71,AG$1)),0)</f>
        <v>1</v>
      </c>
      <c r="AH49" s="6" cm="1">
        <f t="array" ref="AH49">IFERROR(AG49*(1-INDEX($D49:$D$71,AH$1)),0)</f>
        <v>1</v>
      </c>
      <c r="AI49" s="6" cm="1">
        <f t="array" ref="AI49">IFERROR(AH49*(1-INDEX($D49:$D$71,AI$1)),0)</f>
        <v>0</v>
      </c>
      <c r="AJ49" s="6" cm="1">
        <f t="array" ref="AJ49">IFERROR(AI49*(1-INDEX($D49:$D$71,AJ$1)),0)</f>
        <v>0</v>
      </c>
      <c r="AK49" s="6" cm="1">
        <f t="array" ref="AK49">IFERROR(AJ49*(1-INDEX($D49:$D$71,AK$1)),0)</f>
        <v>0</v>
      </c>
      <c r="AL49" s="6" cm="1">
        <f t="array" ref="AL49">IFERROR(AK49*(1-INDEX($D49:$D$71,AL$1)),0)</f>
        <v>0</v>
      </c>
      <c r="AM49" s="6" cm="1">
        <f t="array" ref="AM49">IFERROR(AL49*(1-INDEX($D49:$D$71,AM$1)),0)</f>
        <v>0</v>
      </c>
      <c r="AN49" s="6" cm="1">
        <f t="array" ref="AN49">IFERROR(AM49*(1-INDEX($D49:$D$71,AN$1)),0)</f>
        <v>0</v>
      </c>
      <c r="AO49" s="6" cm="1">
        <f t="array" ref="AO49">IFERROR(AN49*(1-INDEX($D49:$D$71,AO$1)),0)</f>
        <v>0</v>
      </c>
      <c r="AP49" s="6" cm="1">
        <f t="array" ref="AP49">IFERROR(AO49*(1-INDEX($D49:$D$71,AP$1)),0)</f>
        <v>0</v>
      </c>
      <c r="AQ49" s="6" cm="1">
        <f t="array" ref="AQ49">IFERROR(AP49*(1-INDEX($D49:$D$71,AQ$1)),0)</f>
        <v>0</v>
      </c>
      <c r="AR49" s="6" cm="1">
        <f t="array" ref="AR49">IFERROR(AQ49*(1-INDEX($D49:$D$71,AR$1)),0)</f>
        <v>0</v>
      </c>
      <c r="AS49" s="6" cm="1">
        <f t="array" ref="AS49">IFERROR(AR49*(1-INDEX($D49:$D$71,AS$1)),0)</f>
        <v>0</v>
      </c>
      <c r="AT49" s="6" cm="1">
        <f t="array" ref="AT49">IFERROR(AS49*(1-INDEX($D49:$D$71,AT$1)),0)</f>
        <v>0</v>
      </c>
      <c r="AU49" s="6" cm="1">
        <f t="array" ref="AU49">IFERROR(AT49*(1-INDEX($D49:$D$71,AU$1)),0)</f>
        <v>0</v>
      </c>
      <c r="AV49" s="6" cm="1">
        <f t="array" ref="AV49">IFERROR(AU49*(1-INDEX($D49:$D$71,AV$1)),0)</f>
        <v>0</v>
      </c>
      <c r="AW49" s="6" cm="1">
        <f t="array" ref="AW49">IFERROR(AV49*(1-INDEX($D49:$D$71,AW$1)),0)</f>
        <v>0</v>
      </c>
      <c r="AX49" s="6" cm="1">
        <f t="array" ref="AX49">IFERROR(AW49*(1-INDEX($D49:$D$71,AX$1)),0)</f>
        <v>0</v>
      </c>
      <c r="AY49" s="6" cm="1">
        <f t="array" ref="AY49">IFERROR(AX49*(1-INDEX($D49:$D$71,AY$1)),0)</f>
        <v>0</v>
      </c>
      <c r="AZ49" s="6" cm="1">
        <f t="array" ref="AZ49">IFERROR(AY49*(1-INDEX($D49:$D$71,AZ$1)),0)</f>
        <v>0</v>
      </c>
      <c r="BA49" s="6" cm="1">
        <f t="array" ref="BA49">IFERROR(AZ49*(1-INDEX($D49:$D$71,BA$1)),0)</f>
        <v>0</v>
      </c>
      <c r="BB49" s="6" cm="1">
        <f t="array" ref="BB49">IFERROR(BA49*(1-INDEX($D49:$D$71,BB$1)),0)</f>
        <v>0</v>
      </c>
      <c r="BC49" s="6" cm="1">
        <f t="array" ref="BC49">IFERROR(BB49*(1-INDEX($D49:$D$71,BC$1)),0)</f>
        <v>0</v>
      </c>
      <c r="BD49" s="6" cm="1">
        <f t="array" ref="BD49">IFERROR(BC49*(1-INDEX($D49:$D$71,BD$1)),0)</f>
        <v>0</v>
      </c>
      <c r="BE49" s="6" cm="1">
        <f t="array" ref="BE49">IFERROR(BD49*(1-INDEX($D49:$D$71,BE$1)),0)</f>
        <v>0</v>
      </c>
      <c r="BF49" s="6" cm="1">
        <f t="array" ref="BF49">IFERROR(BE49*(1-INDEX($D49:$D$71,BF$1)),0)</f>
        <v>0</v>
      </c>
      <c r="BG49" s="6" cm="1">
        <f t="array" ref="BG49">IFERROR(BF49*(1-INDEX($D49:$D$71,BG$1)),0)</f>
        <v>0</v>
      </c>
      <c r="BH49" s="6" cm="1">
        <f t="array" ref="BH49">IFERROR(BG49*(1-INDEX($D49:$D$71,BH$1)),0)</f>
        <v>0</v>
      </c>
      <c r="BI49" s="6" cm="1">
        <f t="array" ref="BI49">IFERROR(BH49*(1-INDEX($D49:$D$71,BI$1)),0)</f>
        <v>0</v>
      </c>
      <c r="BJ49" s="6" cm="1">
        <f t="array" ref="BJ49">IFERROR(BI49*(1-INDEX($D49:$D$71,BJ$1)),0)</f>
        <v>0</v>
      </c>
      <c r="BK49" s="6" cm="1">
        <f t="array" ref="BK49">IFERROR(BJ49*(1-INDEX($D49:$D$71,BK$1)),0)</f>
        <v>0</v>
      </c>
      <c r="BL49" s="6" cm="1">
        <f t="array" ref="BL49">IFERROR(BK49*(1-INDEX($D49:$D$71,BL$1)),0)</f>
        <v>0</v>
      </c>
      <c r="BM49" s="6" cm="1">
        <f t="array" ref="BM49">IFERROR(BL49*(1-INDEX($D49:$D$71,BM$1)),0)</f>
        <v>0</v>
      </c>
      <c r="BN49" s="6" cm="1">
        <f t="array" ref="BN49">IFERROR(BM49*(1-INDEX($D49:$D$71,BN$1)),0)</f>
        <v>0</v>
      </c>
      <c r="BO49" s="6" cm="1">
        <f t="array" ref="BO49">IFERROR(BN49*(1-INDEX($D49:$D$71,BO$1)),0)</f>
        <v>0</v>
      </c>
      <c r="BP49" s="6" cm="1">
        <f t="array" ref="BP49">IFERROR(BO49*(1-INDEX($D49:$D$71,BP$1)),0)</f>
        <v>0</v>
      </c>
      <c r="BQ49" s="6" cm="1">
        <f t="array" ref="BQ49">IFERROR(BP49*(1-INDEX($D49:$D$71,BQ$1)),0)</f>
        <v>0</v>
      </c>
      <c r="BR49" s="6" cm="1">
        <f t="array" ref="BR49">IFERROR(BQ49*(1-INDEX($D49:$D$71,BR$1)),0)</f>
        <v>0</v>
      </c>
      <c r="BS49" s="6" cm="1">
        <f t="array" ref="BS49">IFERROR(BR49*(1-INDEX($D49:$D$71,BS$1)),0)</f>
        <v>0</v>
      </c>
      <c r="BT49" s="6" cm="1">
        <f t="array" ref="BT49">IFERROR(BS49*(1-INDEX($D49:$D$71,BT$1)),0)</f>
        <v>0</v>
      </c>
      <c r="BU49" s="6" cm="1">
        <f t="array" ref="BU49">IFERROR(BT49*(1-INDEX($D49:$D$71,BU$1)),0)</f>
        <v>0</v>
      </c>
      <c r="BV49" s="6" cm="1">
        <f t="array" ref="BV49">IFERROR(BU49*(1-INDEX($D49:$D$71,BV$1)),0)</f>
        <v>0</v>
      </c>
      <c r="BW49" s="6" cm="1">
        <f t="array" ref="BW49">IFERROR(BV49*(1-INDEX($D49:$D$71,BW$1)),0)</f>
        <v>0</v>
      </c>
      <c r="BX49" s="6" cm="1">
        <f t="array" ref="BX49">IFERROR(BW49*(1-INDEX($D49:$D$71,BX$1)),0)</f>
        <v>0</v>
      </c>
      <c r="BY49" s="6" cm="1">
        <f t="array" ref="BY49">IFERROR(BX49*(1-INDEX($D49:$D$71,BY$1)),0)</f>
        <v>0</v>
      </c>
      <c r="BZ49" s="6" cm="1">
        <f t="array" ref="BZ49">IFERROR(BY49*(1-INDEX($D49:$D$71,BZ$1)),0)</f>
        <v>0</v>
      </c>
      <c r="CA49" s="6" cm="1">
        <f t="array" ref="CA49">IFERROR(BZ49*(1-INDEX($D49:$D$71,CA$1)),0)</f>
        <v>0</v>
      </c>
      <c r="CB49" s="6" cm="1">
        <f t="array" ref="CB49">IFERROR(CA49*(1-INDEX($D49:$D$71,CB$1)),0)</f>
        <v>0</v>
      </c>
      <c r="CC49" s="6" cm="1">
        <f t="array" ref="CC49">IFERROR(CB49*(1-INDEX($D49:$D$71,CC$1)),0)</f>
        <v>0</v>
      </c>
      <c r="CD49" s="6" cm="1">
        <f t="array" ref="CD49">IFERROR(CC49*(1-INDEX($D49:$D$71,CD$1)),0)</f>
        <v>0</v>
      </c>
      <c r="CE49" s="6" cm="1">
        <f t="array" ref="CE49">IFERROR(CD49*(1-INDEX($D49:$D$71,CE$1)),0)</f>
        <v>0</v>
      </c>
      <c r="CF49" s="6" cm="1">
        <f t="array" ref="CF49">IFERROR(CE49*(1-INDEX($D49:$D$71,CF$1)),0)</f>
        <v>0</v>
      </c>
      <c r="CG49" s="6" cm="1">
        <f t="array" ref="CG49">IFERROR(CF49*(1-INDEX($D49:$D$71,CG$1)),0)</f>
        <v>0</v>
      </c>
      <c r="CH49" s="6" cm="1">
        <f t="array" ref="CH49">IFERROR(CG49*(1-INDEX($D49:$D$71,CH$1)),0)</f>
        <v>0</v>
      </c>
      <c r="CI49" s="6" cm="1">
        <f t="array" ref="CI49">IFERROR(CH49*(1-INDEX($D49:$D$71,CI$1)),0)</f>
        <v>0</v>
      </c>
      <c r="CJ49" s="6" cm="1">
        <f t="array" ref="CJ49">IFERROR(CI49*(1-INDEX($D49:$D$71,CJ$1)),0)</f>
        <v>0</v>
      </c>
      <c r="CK49" s="6" cm="1">
        <f t="array" ref="CK49">IFERROR(CJ49*(1-INDEX($D49:$D$71,CK$1)),0)</f>
        <v>0</v>
      </c>
      <c r="CL49" s="6" cm="1">
        <f t="array" ref="CL49">IFERROR(CK49*(1-INDEX($D49:$D$71,CL$1)),0)</f>
        <v>0</v>
      </c>
      <c r="CM49" s="6" cm="1">
        <f t="array" ref="CM49">IFERROR(CL49*(1-INDEX($D49:$D$71,CM$1)),0)</f>
        <v>0</v>
      </c>
      <c r="CN49" s="6" cm="1">
        <f t="array" ref="CN49">IFERROR(CM49*(1-INDEX($D49:$D$71,CN$1)),0)</f>
        <v>0</v>
      </c>
      <c r="CO49" s="6" cm="1">
        <f t="array" ref="CO49">IFERROR(CN49*(1-INDEX($D49:$D$71,CO$1)),0)</f>
        <v>0</v>
      </c>
      <c r="CP49" s="6" cm="1">
        <f t="array" ref="CP49">IFERROR(CO49*(1-INDEX($D49:$D$71,CP$1)),0)</f>
        <v>0</v>
      </c>
      <c r="CQ49" s="6" cm="1">
        <f t="array" ref="CQ49">IFERROR(CP49*(1-INDEX($D49:$D$71,CQ$1)),0)</f>
        <v>0</v>
      </c>
      <c r="CR49" s="6" cm="1">
        <f t="array" ref="CR49">IFERROR(CQ49*(1-INDEX($D49:$D$71,CR$1)),0)</f>
        <v>0</v>
      </c>
      <c r="CS49" s="6" cm="1">
        <f t="array" ref="CS49">IFERROR(CR49*(1-INDEX($D49:$D$71,CS$1)),0)</f>
        <v>0</v>
      </c>
      <c r="CT49" s="6" cm="1">
        <f t="array" ref="CT49">IFERROR(CS49*(1-INDEX($D49:$D$71,CT$1)),0)</f>
        <v>0</v>
      </c>
      <c r="CU49" s="6" cm="1">
        <f t="array" ref="CU49">IFERROR(CT49*(1-INDEX($D49:$D$71,CU$1)),0)</f>
        <v>0</v>
      </c>
      <c r="CV49" s="6" cm="1">
        <f t="array" ref="CV49">IFERROR(CU49*(1-INDEX($D49:$D$71,CV$1)),0)</f>
        <v>0</v>
      </c>
      <c r="CW49" s="6" cm="1">
        <f t="array" ref="CW49">IFERROR(CV49*(1-INDEX($D49:$D$71,CW$1)),0)</f>
        <v>0</v>
      </c>
      <c r="CX49" s="6" cm="1">
        <f t="array" ref="CX49">IFERROR(CW49*(1-INDEX($D49:$D$71,CX$1)),0)</f>
        <v>0</v>
      </c>
      <c r="CY49" s="6" cm="1">
        <f t="array" ref="CY49">IFERROR(CX49*(1-INDEX($D49:$D$71,CY$1)),0)</f>
        <v>0</v>
      </c>
      <c r="CZ49" s="6" cm="1">
        <f t="array" ref="CZ49">IFERROR(CY49*(1-INDEX($D49:$D$71,CZ$1)),0)</f>
        <v>0</v>
      </c>
      <c r="DA49" s="6" cm="1">
        <f t="array" ref="DA49">IFERROR(CZ49*(1-INDEX($D49:$D$71,DA$1)),0)</f>
        <v>0</v>
      </c>
      <c r="DB49" s="6" cm="1">
        <f t="array" ref="DB49">IFERROR(DA49*(1-INDEX($D49:$D$71,DB$1)),0)</f>
        <v>0</v>
      </c>
      <c r="DC49" s="6" cm="1">
        <f t="array" ref="DC49">IFERROR(DB49*(1-INDEX($D49:$D$71,DC$1)),0)</f>
        <v>0</v>
      </c>
      <c r="DD49" s="6" cm="1">
        <f t="array" ref="DD49">IFERROR(DC49*(1-INDEX($D49:$D$71,DD$1)),0)</f>
        <v>0</v>
      </c>
      <c r="DE49" s="6" cm="1">
        <f t="array" ref="DE49">IFERROR(DD49*(1-INDEX($D49:$D$71,DE$1)),0)</f>
        <v>0</v>
      </c>
      <c r="DF49" s="6" cm="1">
        <f t="array" ref="DF49">IFERROR(DE49*(1-INDEX($D49:$D$71,DF$1)),0)</f>
        <v>0</v>
      </c>
      <c r="DG49" s="6" cm="1">
        <f t="array" ref="DG49">IFERROR(DF49*(1-INDEX($D49:$D$71,DG$1)),0)</f>
        <v>0</v>
      </c>
      <c r="DH49" s="6" cm="1">
        <f t="array" ref="DH49">IFERROR(DG49*(1-INDEX($D49:$D$71,DH$1)),0)</f>
        <v>0</v>
      </c>
      <c r="DI49" s="6" cm="1">
        <f t="array" ref="DI49">IFERROR(DH49*(1-INDEX($D49:$D$71,DI$1)),0)</f>
        <v>0</v>
      </c>
      <c r="DJ49" s="6" cm="1">
        <f t="array" ref="DJ49">IFERROR(DI49*(1-INDEX($D49:$D$71,DJ$1)),0)</f>
        <v>0</v>
      </c>
      <c r="DK49" s="6" cm="1">
        <f t="array" ref="DK49">IFERROR(DJ49*(1-INDEX($D49:$D$71,DK$1)),0)</f>
        <v>0</v>
      </c>
      <c r="DL49" s="6" cm="1">
        <f t="array" ref="DL49">IFERROR(DK49*(1-INDEX($D49:$D$71,DL$1)),0)</f>
        <v>0</v>
      </c>
      <c r="DM49" s="6" cm="1">
        <f t="array" ref="DM49">IFERROR(DL49*(1-INDEX($D49:$D$71,DM$1)),0)</f>
        <v>0</v>
      </c>
      <c r="DN49" s="6" cm="1">
        <f t="array" ref="DN49">IFERROR(DM49*(1-INDEX($D49:$D$71,DN$1)),0)</f>
        <v>0</v>
      </c>
      <c r="DO49" s="6" cm="1">
        <f t="array" ref="DO49">IFERROR(DN49*(1-INDEX($D49:$D$71,DO$1)),0)</f>
        <v>0</v>
      </c>
      <c r="DP49" s="6" cm="1">
        <f t="array" ref="DP49">IFERROR(DO49*(1-INDEX($D49:$D$71,DP$1)),0)</f>
        <v>0</v>
      </c>
      <c r="DQ49" s="6" cm="1">
        <f t="array" ref="DQ49">IFERROR(DP49*(1-INDEX($D49:$D$71,DQ$1)),0)</f>
        <v>0</v>
      </c>
      <c r="DR49" s="6" cm="1">
        <f t="array" ref="DR49">IFERROR(DQ49*(1-INDEX($D49:$D$71,DR$1)),0)</f>
        <v>0</v>
      </c>
      <c r="DS49" s="6" cm="1">
        <f t="array" ref="DS49">IFERROR(DR49*(1-INDEX($D49:$D$71,DS$1)),0)</f>
        <v>0</v>
      </c>
      <c r="DT49" s="6" cm="1">
        <f t="array" ref="DT49">IFERROR(DS49*(1-INDEX($D49:$D$71,DT$1)),0)</f>
        <v>0</v>
      </c>
      <c r="DU49" s="6" cm="1">
        <f t="array" ref="DU49">IFERROR(DT49*(1-INDEX($D49:$D$71,DU$1)),0)</f>
        <v>0</v>
      </c>
      <c r="DV49" s="6" cm="1">
        <f t="array" ref="DV49">IFERROR(DU49*(1-INDEX($D49:$D$71,DV$1)),0)</f>
        <v>0</v>
      </c>
      <c r="DW49" s="6" cm="1">
        <f t="array" ref="DW49">IFERROR(DV49*(1-INDEX($D49:$D$71,DW$1)),0)</f>
        <v>0</v>
      </c>
      <c r="DX49" s="6" cm="1">
        <f t="array" ref="DX49">IFERROR(DW49*(1-INDEX($D49:$D$71,DX$1)),0)</f>
        <v>0</v>
      </c>
    </row>
    <row r="50" spans="2:128" x14ac:dyDescent="0.25">
      <c r="B50" s="20"/>
      <c r="C50" s="6">
        <v>112</v>
      </c>
      <c r="D50" s="6">
        <f t="shared" si="0"/>
        <v>0</v>
      </c>
      <c r="E50" s="6">
        <f t="shared" si="7"/>
        <v>0</v>
      </c>
      <c r="F50" s="6" cm="1">
        <f t="array" ref="F50">SUMPRODUCT($A$6^($K$1:$DT$1+1),K50:DT50,TRANSPOSE(D50:D163))</f>
        <v>0</v>
      </c>
      <c r="G50" s="6" cm="1">
        <f t="array" ref="G50">SUMPRODUCT($A$6^($K$1:$DT$1),K50:DT50)</f>
        <v>16.936916637247158</v>
      </c>
      <c r="H50" s="6">
        <f t="shared" si="1"/>
        <v>33.872553908134293</v>
      </c>
      <c r="I50" s="6">
        <f t="shared" si="2"/>
        <v>16.476137176182032</v>
      </c>
      <c r="K50" s="6">
        <v>1</v>
      </c>
      <c r="L50" s="6" cm="1">
        <f t="array" ref="L50">IFERROR(K50*(1-INDEX($D50:$D$71,L$1)),0)</f>
        <v>1</v>
      </c>
      <c r="M50" s="6" cm="1">
        <f t="array" ref="M50">IFERROR(L50*(1-INDEX($D50:$D$71,M$1)),0)</f>
        <v>1</v>
      </c>
      <c r="N50" s="6" cm="1">
        <f t="array" ref="N50">IFERROR(M50*(1-INDEX($D50:$D$71,N$1)),0)</f>
        <v>1</v>
      </c>
      <c r="O50" s="6" cm="1">
        <f t="array" ref="O50">IFERROR(N50*(1-INDEX($D50:$D$71,O$1)),0)</f>
        <v>1</v>
      </c>
      <c r="P50" s="6" cm="1">
        <f t="array" ref="P50">IFERROR(O50*(1-INDEX($D50:$D$71,P$1)),0)</f>
        <v>1</v>
      </c>
      <c r="Q50" s="6" cm="1">
        <f t="array" ref="Q50">IFERROR(P50*(1-INDEX($D50:$D$71,Q$1)),0)</f>
        <v>1</v>
      </c>
      <c r="R50" s="6" cm="1">
        <f t="array" ref="R50">IFERROR(Q50*(1-INDEX($D50:$D$71,R$1)),0)</f>
        <v>1</v>
      </c>
      <c r="S50" s="6" cm="1">
        <f t="array" ref="S50">IFERROR(R50*(1-INDEX($D50:$D$71,S$1)),0)</f>
        <v>1</v>
      </c>
      <c r="T50" s="6" cm="1">
        <f t="array" ref="T50">IFERROR(S50*(1-INDEX($D50:$D$71,T$1)),0)</f>
        <v>1</v>
      </c>
      <c r="U50" s="6" cm="1">
        <f t="array" ref="U50">IFERROR(T50*(1-INDEX($D50:$D$71,U$1)),0)</f>
        <v>1</v>
      </c>
      <c r="V50" s="6" cm="1">
        <f t="array" ref="V50">IFERROR(U50*(1-INDEX($D50:$D$71,V$1)),0)</f>
        <v>1</v>
      </c>
      <c r="W50" s="6" cm="1">
        <f t="array" ref="W50">IFERROR(V50*(1-INDEX($D50:$D$71,W$1)),0)</f>
        <v>1</v>
      </c>
      <c r="X50" s="6" cm="1">
        <f t="array" ref="X50">IFERROR(W50*(1-INDEX($D50:$D$71,X$1)),0)</f>
        <v>1</v>
      </c>
      <c r="Y50" s="6" cm="1">
        <f t="array" ref="Y50">IFERROR(X50*(1-INDEX($D50:$D$71,Y$1)),0)</f>
        <v>1</v>
      </c>
      <c r="Z50" s="6" cm="1">
        <f t="array" ref="Z50">IFERROR(Y50*(1-INDEX($D50:$D$71,Z$1)),0)</f>
        <v>1</v>
      </c>
      <c r="AA50" s="6" cm="1">
        <f t="array" ref="AA50">IFERROR(Z50*(1-INDEX($D50:$D$71,AA$1)),0)</f>
        <v>1</v>
      </c>
      <c r="AB50" s="6" cm="1">
        <f t="array" ref="AB50">IFERROR(AA50*(1-INDEX($D50:$D$71,AB$1)),0)</f>
        <v>1</v>
      </c>
      <c r="AC50" s="6" cm="1">
        <f t="array" ref="AC50">IFERROR(AB50*(1-INDEX($D50:$D$71,AC$1)),0)</f>
        <v>1</v>
      </c>
      <c r="AD50" s="6" cm="1">
        <f t="array" ref="AD50">IFERROR(AC50*(1-INDEX($D50:$D$71,AD$1)),0)</f>
        <v>1</v>
      </c>
      <c r="AE50" s="6" cm="1">
        <f t="array" ref="AE50">IFERROR(AD50*(1-INDEX($D50:$D$71,AE$1)),0)</f>
        <v>1</v>
      </c>
      <c r="AF50" s="6" cm="1">
        <f t="array" ref="AF50">IFERROR(AE50*(1-INDEX($D50:$D$71,AF$1)),0)</f>
        <v>1</v>
      </c>
      <c r="AG50" s="6" cm="1">
        <f t="array" ref="AG50">IFERROR(AF50*(1-INDEX($D50:$D$71,AG$1)),0)</f>
        <v>1</v>
      </c>
      <c r="AH50" s="6" cm="1">
        <f t="array" ref="AH50">IFERROR(AG50*(1-INDEX($D50:$D$71,AH$1)),0)</f>
        <v>0</v>
      </c>
      <c r="AI50" s="6" cm="1">
        <f t="array" ref="AI50">IFERROR(AH50*(1-INDEX($D50:$D$71,AI$1)),0)</f>
        <v>0</v>
      </c>
      <c r="AJ50" s="6" cm="1">
        <f t="array" ref="AJ50">IFERROR(AI50*(1-INDEX($D50:$D$71,AJ$1)),0)</f>
        <v>0</v>
      </c>
      <c r="AK50" s="6" cm="1">
        <f t="array" ref="AK50">IFERROR(AJ50*(1-INDEX($D50:$D$71,AK$1)),0)</f>
        <v>0</v>
      </c>
      <c r="AL50" s="6" cm="1">
        <f t="array" ref="AL50">IFERROR(AK50*(1-INDEX($D50:$D$71,AL$1)),0)</f>
        <v>0</v>
      </c>
      <c r="AM50" s="6" cm="1">
        <f t="array" ref="AM50">IFERROR(AL50*(1-INDEX($D50:$D$71,AM$1)),0)</f>
        <v>0</v>
      </c>
      <c r="AN50" s="6" cm="1">
        <f t="array" ref="AN50">IFERROR(AM50*(1-INDEX($D50:$D$71,AN$1)),0)</f>
        <v>0</v>
      </c>
      <c r="AO50" s="6" cm="1">
        <f t="array" ref="AO50">IFERROR(AN50*(1-INDEX($D50:$D$71,AO$1)),0)</f>
        <v>0</v>
      </c>
      <c r="AP50" s="6" cm="1">
        <f t="array" ref="AP50">IFERROR(AO50*(1-INDEX($D50:$D$71,AP$1)),0)</f>
        <v>0</v>
      </c>
      <c r="AQ50" s="6" cm="1">
        <f t="array" ref="AQ50">IFERROR(AP50*(1-INDEX($D50:$D$71,AQ$1)),0)</f>
        <v>0</v>
      </c>
      <c r="AR50" s="6" cm="1">
        <f t="array" ref="AR50">IFERROR(AQ50*(1-INDEX($D50:$D$71,AR$1)),0)</f>
        <v>0</v>
      </c>
      <c r="AS50" s="6" cm="1">
        <f t="array" ref="AS50">IFERROR(AR50*(1-INDEX($D50:$D$71,AS$1)),0)</f>
        <v>0</v>
      </c>
      <c r="AT50" s="6" cm="1">
        <f t="array" ref="AT50">IFERROR(AS50*(1-INDEX($D50:$D$71,AT$1)),0)</f>
        <v>0</v>
      </c>
      <c r="AU50" s="6" cm="1">
        <f t="array" ref="AU50">IFERROR(AT50*(1-INDEX($D50:$D$71,AU$1)),0)</f>
        <v>0</v>
      </c>
      <c r="AV50" s="6" cm="1">
        <f t="array" ref="AV50">IFERROR(AU50*(1-INDEX($D50:$D$71,AV$1)),0)</f>
        <v>0</v>
      </c>
      <c r="AW50" s="6" cm="1">
        <f t="array" ref="AW50">IFERROR(AV50*(1-INDEX($D50:$D$71,AW$1)),0)</f>
        <v>0</v>
      </c>
      <c r="AX50" s="6" cm="1">
        <f t="array" ref="AX50">IFERROR(AW50*(1-INDEX($D50:$D$71,AX$1)),0)</f>
        <v>0</v>
      </c>
      <c r="AY50" s="6" cm="1">
        <f t="array" ref="AY50">IFERROR(AX50*(1-INDEX($D50:$D$71,AY$1)),0)</f>
        <v>0</v>
      </c>
      <c r="AZ50" s="6" cm="1">
        <f t="array" ref="AZ50">IFERROR(AY50*(1-INDEX($D50:$D$71,AZ$1)),0)</f>
        <v>0</v>
      </c>
      <c r="BA50" s="6" cm="1">
        <f t="array" ref="BA50">IFERROR(AZ50*(1-INDEX($D50:$D$71,BA$1)),0)</f>
        <v>0</v>
      </c>
      <c r="BB50" s="6" cm="1">
        <f t="array" ref="BB50">IFERROR(BA50*(1-INDEX($D50:$D$71,BB$1)),0)</f>
        <v>0</v>
      </c>
      <c r="BC50" s="6" cm="1">
        <f t="array" ref="BC50">IFERROR(BB50*(1-INDEX($D50:$D$71,BC$1)),0)</f>
        <v>0</v>
      </c>
      <c r="BD50" s="6" cm="1">
        <f t="array" ref="BD50">IFERROR(BC50*(1-INDEX($D50:$D$71,BD$1)),0)</f>
        <v>0</v>
      </c>
      <c r="BE50" s="6" cm="1">
        <f t="array" ref="BE50">IFERROR(BD50*(1-INDEX($D50:$D$71,BE$1)),0)</f>
        <v>0</v>
      </c>
      <c r="BF50" s="6" cm="1">
        <f t="array" ref="BF50">IFERROR(BE50*(1-INDEX($D50:$D$71,BF$1)),0)</f>
        <v>0</v>
      </c>
      <c r="BG50" s="6" cm="1">
        <f t="array" ref="BG50">IFERROR(BF50*(1-INDEX($D50:$D$71,BG$1)),0)</f>
        <v>0</v>
      </c>
      <c r="BH50" s="6" cm="1">
        <f t="array" ref="BH50">IFERROR(BG50*(1-INDEX($D50:$D$71,BH$1)),0)</f>
        <v>0</v>
      </c>
      <c r="BI50" s="6" cm="1">
        <f t="array" ref="BI50">IFERROR(BH50*(1-INDEX($D50:$D$71,BI$1)),0)</f>
        <v>0</v>
      </c>
      <c r="BJ50" s="6" cm="1">
        <f t="array" ref="BJ50">IFERROR(BI50*(1-INDEX($D50:$D$71,BJ$1)),0)</f>
        <v>0</v>
      </c>
      <c r="BK50" s="6" cm="1">
        <f t="array" ref="BK50">IFERROR(BJ50*(1-INDEX($D50:$D$71,BK$1)),0)</f>
        <v>0</v>
      </c>
      <c r="BL50" s="6" cm="1">
        <f t="array" ref="BL50">IFERROR(BK50*(1-INDEX($D50:$D$71,BL$1)),0)</f>
        <v>0</v>
      </c>
      <c r="BM50" s="6" cm="1">
        <f t="array" ref="BM50">IFERROR(BL50*(1-INDEX($D50:$D$71,BM$1)),0)</f>
        <v>0</v>
      </c>
      <c r="BN50" s="6" cm="1">
        <f t="array" ref="BN50">IFERROR(BM50*(1-INDEX($D50:$D$71,BN$1)),0)</f>
        <v>0</v>
      </c>
      <c r="BO50" s="6" cm="1">
        <f t="array" ref="BO50">IFERROR(BN50*(1-INDEX($D50:$D$71,BO$1)),0)</f>
        <v>0</v>
      </c>
      <c r="BP50" s="6" cm="1">
        <f t="array" ref="BP50">IFERROR(BO50*(1-INDEX($D50:$D$71,BP$1)),0)</f>
        <v>0</v>
      </c>
      <c r="BQ50" s="6" cm="1">
        <f t="array" ref="BQ50">IFERROR(BP50*(1-INDEX($D50:$D$71,BQ$1)),0)</f>
        <v>0</v>
      </c>
      <c r="BR50" s="6" cm="1">
        <f t="array" ref="BR50">IFERROR(BQ50*(1-INDEX($D50:$D$71,BR$1)),0)</f>
        <v>0</v>
      </c>
      <c r="BS50" s="6" cm="1">
        <f t="array" ref="BS50">IFERROR(BR50*(1-INDEX($D50:$D$71,BS$1)),0)</f>
        <v>0</v>
      </c>
      <c r="BT50" s="6" cm="1">
        <f t="array" ref="BT50">IFERROR(BS50*(1-INDEX($D50:$D$71,BT$1)),0)</f>
        <v>0</v>
      </c>
      <c r="BU50" s="6" cm="1">
        <f t="array" ref="BU50">IFERROR(BT50*(1-INDEX($D50:$D$71,BU$1)),0)</f>
        <v>0</v>
      </c>
      <c r="BV50" s="6" cm="1">
        <f t="array" ref="BV50">IFERROR(BU50*(1-INDEX($D50:$D$71,BV$1)),0)</f>
        <v>0</v>
      </c>
      <c r="BW50" s="6" cm="1">
        <f t="array" ref="BW50">IFERROR(BV50*(1-INDEX($D50:$D$71,BW$1)),0)</f>
        <v>0</v>
      </c>
      <c r="BX50" s="6" cm="1">
        <f t="array" ref="BX50">IFERROR(BW50*(1-INDEX($D50:$D$71,BX$1)),0)</f>
        <v>0</v>
      </c>
      <c r="BY50" s="6" cm="1">
        <f t="array" ref="BY50">IFERROR(BX50*(1-INDEX($D50:$D$71,BY$1)),0)</f>
        <v>0</v>
      </c>
      <c r="BZ50" s="6" cm="1">
        <f t="array" ref="BZ50">IFERROR(BY50*(1-INDEX($D50:$D$71,BZ$1)),0)</f>
        <v>0</v>
      </c>
      <c r="CA50" s="6" cm="1">
        <f t="array" ref="CA50">IFERROR(BZ50*(1-INDEX($D50:$D$71,CA$1)),0)</f>
        <v>0</v>
      </c>
      <c r="CB50" s="6" cm="1">
        <f t="array" ref="CB50">IFERROR(CA50*(1-INDEX($D50:$D$71,CB$1)),0)</f>
        <v>0</v>
      </c>
      <c r="CC50" s="6" cm="1">
        <f t="array" ref="CC50">IFERROR(CB50*(1-INDEX($D50:$D$71,CC$1)),0)</f>
        <v>0</v>
      </c>
      <c r="CD50" s="6" cm="1">
        <f t="array" ref="CD50">IFERROR(CC50*(1-INDEX($D50:$D$71,CD$1)),0)</f>
        <v>0</v>
      </c>
      <c r="CE50" s="6" cm="1">
        <f t="array" ref="CE50">IFERROR(CD50*(1-INDEX($D50:$D$71,CE$1)),0)</f>
        <v>0</v>
      </c>
      <c r="CF50" s="6" cm="1">
        <f t="array" ref="CF50">IFERROR(CE50*(1-INDEX($D50:$D$71,CF$1)),0)</f>
        <v>0</v>
      </c>
      <c r="CG50" s="6" cm="1">
        <f t="array" ref="CG50">IFERROR(CF50*(1-INDEX($D50:$D$71,CG$1)),0)</f>
        <v>0</v>
      </c>
      <c r="CH50" s="6" cm="1">
        <f t="array" ref="CH50">IFERROR(CG50*(1-INDEX($D50:$D$71,CH$1)),0)</f>
        <v>0</v>
      </c>
      <c r="CI50" s="6" cm="1">
        <f t="array" ref="CI50">IFERROR(CH50*(1-INDEX($D50:$D$71,CI$1)),0)</f>
        <v>0</v>
      </c>
      <c r="CJ50" s="6" cm="1">
        <f t="array" ref="CJ50">IFERROR(CI50*(1-INDEX($D50:$D$71,CJ$1)),0)</f>
        <v>0</v>
      </c>
      <c r="CK50" s="6" cm="1">
        <f t="array" ref="CK50">IFERROR(CJ50*(1-INDEX($D50:$D$71,CK$1)),0)</f>
        <v>0</v>
      </c>
      <c r="CL50" s="6" cm="1">
        <f t="array" ref="CL50">IFERROR(CK50*(1-INDEX($D50:$D$71,CL$1)),0)</f>
        <v>0</v>
      </c>
      <c r="CM50" s="6" cm="1">
        <f t="array" ref="CM50">IFERROR(CL50*(1-INDEX($D50:$D$71,CM$1)),0)</f>
        <v>0</v>
      </c>
      <c r="CN50" s="6" cm="1">
        <f t="array" ref="CN50">IFERROR(CM50*(1-INDEX($D50:$D$71,CN$1)),0)</f>
        <v>0</v>
      </c>
      <c r="CO50" s="6" cm="1">
        <f t="array" ref="CO50">IFERROR(CN50*(1-INDEX($D50:$D$71,CO$1)),0)</f>
        <v>0</v>
      </c>
      <c r="CP50" s="6" cm="1">
        <f t="array" ref="CP50">IFERROR(CO50*(1-INDEX($D50:$D$71,CP$1)),0)</f>
        <v>0</v>
      </c>
      <c r="CQ50" s="6" cm="1">
        <f t="array" ref="CQ50">IFERROR(CP50*(1-INDEX($D50:$D$71,CQ$1)),0)</f>
        <v>0</v>
      </c>
      <c r="CR50" s="6" cm="1">
        <f t="array" ref="CR50">IFERROR(CQ50*(1-INDEX($D50:$D$71,CR$1)),0)</f>
        <v>0</v>
      </c>
      <c r="CS50" s="6" cm="1">
        <f t="array" ref="CS50">IFERROR(CR50*(1-INDEX($D50:$D$71,CS$1)),0)</f>
        <v>0</v>
      </c>
      <c r="CT50" s="6" cm="1">
        <f t="array" ref="CT50">IFERROR(CS50*(1-INDEX($D50:$D$71,CT$1)),0)</f>
        <v>0</v>
      </c>
      <c r="CU50" s="6" cm="1">
        <f t="array" ref="CU50">IFERROR(CT50*(1-INDEX($D50:$D$71,CU$1)),0)</f>
        <v>0</v>
      </c>
      <c r="CV50" s="6" cm="1">
        <f t="array" ref="CV50">IFERROR(CU50*(1-INDEX($D50:$D$71,CV$1)),0)</f>
        <v>0</v>
      </c>
      <c r="CW50" s="6" cm="1">
        <f t="array" ref="CW50">IFERROR(CV50*(1-INDEX($D50:$D$71,CW$1)),0)</f>
        <v>0</v>
      </c>
      <c r="CX50" s="6" cm="1">
        <f t="array" ref="CX50">IFERROR(CW50*(1-INDEX($D50:$D$71,CX$1)),0)</f>
        <v>0</v>
      </c>
      <c r="CY50" s="6" cm="1">
        <f t="array" ref="CY50">IFERROR(CX50*(1-INDEX($D50:$D$71,CY$1)),0)</f>
        <v>0</v>
      </c>
      <c r="CZ50" s="6" cm="1">
        <f t="array" ref="CZ50">IFERROR(CY50*(1-INDEX($D50:$D$71,CZ$1)),0)</f>
        <v>0</v>
      </c>
      <c r="DA50" s="6" cm="1">
        <f t="array" ref="DA50">IFERROR(CZ50*(1-INDEX($D50:$D$71,DA$1)),0)</f>
        <v>0</v>
      </c>
      <c r="DB50" s="6" cm="1">
        <f t="array" ref="DB50">IFERROR(DA50*(1-INDEX($D50:$D$71,DB$1)),0)</f>
        <v>0</v>
      </c>
      <c r="DC50" s="6" cm="1">
        <f t="array" ref="DC50">IFERROR(DB50*(1-INDEX($D50:$D$71,DC$1)),0)</f>
        <v>0</v>
      </c>
      <c r="DD50" s="6" cm="1">
        <f t="array" ref="DD50">IFERROR(DC50*(1-INDEX($D50:$D$71,DD$1)),0)</f>
        <v>0</v>
      </c>
      <c r="DE50" s="6" cm="1">
        <f t="array" ref="DE50">IFERROR(DD50*(1-INDEX($D50:$D$71,DE$1)),0)</f>
        <v>0</v>
      </c>
      <c r="DF50" s="6" cm="1">
        <f t="array" ref="DF50">IFERROR(DE50*(1-INDEX($D50:$D$71,DF$1)),0)</f>
        <v>0</v>
      </c>
      <c r="DG50" s="6" cm="1">
        <f t="array" ref="DG50">IFERROR(DF50*(1-INDEX($D50:$D$71,DG$1)),0)</f>
        <v>0</v>
      </c>
      <c r="DH50" s="6" cm="1">
        <f t="array" ref="DH50">IFERROR(DG50*(1-INDEX($D50:$D$71,DH$1)),0)</f>
        <v>0</v>
      </c>
      <c r="DI50" s="6" cm="1">
        <f t="array" ref="DI50">IFERROR(DH50*(1-INDEX($D50:$D$71,DI$1)),0)</f>
        <v>0</v>
      </c>
      <c r="DJ50" s="6" cm="1">
        <f t="array" ref="DJ50">IFERROR(DI50*(1-INDEX($D50:$D$71,DJ$1)),0)</f>
        <v>0</v>
      </c>
      <c r="DK50" s="6" cm="1">
        <f t="array" ref="DK50">IFERROR(DJ50*(1-INDEX($D50:$D$71,DK$1)),0)</f>
        <v>0</v>
      </c>
      <c r="DL50" s="6" cm="1">
        <f t="array" ref="DL50">IFERROR(DK50*(1-INDEX($D50:$D$71,DL$1)),0)</f>
        <v>0</v>
      </c>
      <c r="DM50" s="6" cm="1">
        <f t="array" ref="DM50">IFERROR(DL50*(1-INDEX($D50:$D$71,DM$1)),0)</f>
        <v>0</v>
      </c>
      <c r="DN50" s="6" cm="1">
        <f t="array" ref="DN50">IFERROR(DM50*(1-INDEX($D50:$D$71,DN$1)),0)</f>
        <v>0</v>
      </c>
      <c r="DO50" s="6" cm="1">
        <f t="array" ref="DO50">IFERROR(DN50*(1-INDEX($D50:$D$71,DO$1)),0)</f>
        <v>0</v>
      </c>
      <c r="DP50" s="6" cm="1">
        <f t="array" ref="DP50">IFERROR(DO50*(1-INDEX($D50:$D$71,DP$1)),0)</f>
        <v>0</v>
      </c>
      <c r="DQ50" s="6" cm="1">
        <f t="array" ref="DQ50">IFERROR(DP50*(1-INDEX($D50:$D$71,DQ$1)),0)</f>
        <v>0</v>
      </c>
      <c r="DR50" s="6" cm="1">
        <f t="array" ref="DR50">IFERROR(DQ50*(1-INDEX($D50:$D$71,DR$1)),0)</f>
        <v>0</v>
      </c>
      <c r="DS50" s="6" cm="1">
        <f t="array" ref="DS50">IFERROR(DR50*(1-INDEX($D50:$D$71,DS$1)),0)</f>
        <v>0</v>
      </c>
      <c r="DT50" s="6" cm="1">
        <f t="array" ref="DT50">IFERROR(DS50*(1-INDEX($D50:$D$71,DT$1)),0)</f>
        <v>0</v>
      </c>
      <c r="DU50" s="6" cm="1">
        <f t="array" ref="DU50">IFERROR(DT50*(1-INDEX($D50:$D$71,DU$1)),0)</f>
        <v>0</v>
      </c>
      <c r="DV50" s="6" cm="1">
        <f t="array" ref="DV50">IFERROR(DU50*(1-INDEX($D50:$D$71,DV$1)),0)</f>
        <v>0</v>
      </c>
      <c r="DW50" s="6" cm="1">
        <f t="array" ref="DW50">IFERROR(DV50*(1-INDEX($D50:$D$71,DW$1)),0)</f>
        <v>0</v>
      </c>
      <c r="DX50" s="6" cm="1">
        <f t="array" ref="DX50">IFERROR(DW50*(1-INDEX($D50:$D$71,DX$1)),0)</f>
        <v>0</v>
      </c>
    </row>
    <row r="51" spans="2:128" x14ac:dyDescent="0.25">
      <c r="B51" s="20"/>
      <c r="C51" s="6">
        <v>113</v>
      </c>
      <c r="D51" s="6">
        <f t="shared" si="0"/>
        <v>0</v>
      </c>
      <c r="E51" s="6">
        <f t="shared" si="7"/>
        <v>0</v>
      </c>
      <c r="F51" s="6" cm="1">
        <f t="array" ref="F51">SUMPRODUCT($A$6^($K$1:$DT$1+1),K51:DT51,TRANSPOSE(D51:D164))</f>
        <v>0</v>
      </c>
      <c r="G51" s="6" cm="1">
        <f t="array" ref="G51">SUMPRODUCT($A$6^($K$1:$DT$1),K51:DT51)</f>
        <v>16.415024136364572</v>
      </c>
      <c r="H51" s="6">
        <f t="shared" si="1"/>
        <v>33.872553908134293</v>
      </c>
      <c r="I51" s="6">
        <f t="shared" si="2"/>
        <v>15.954244675299444</v>
      </c>
      <c r="K51" s="6">
        <v>1</v>
      </c>
      <c r="L51" s="6" cm="1">
        <f t="array" ref="L51">IFERROR(K51*(1-INDEX($D51:$D$71,L$1)),0)</f>
        <v>1</v>
      </c>
      <c r="M51" s="6" cm="1">
        <f t="array" ref="M51">IFERROR(L51*(1-INDEX($D51:$D$71,M$1)),0)</f>
        <v>1</v>
      </c>
      <c r="N51" s="6" cm="1">
        <f t="array" ref="N51">IFERROR(M51*(1-INDEX($D51:$D$71,N$1)),0)</f>
        <v>1</v>
      </c>
      <c r="O51" s="6" cm="1">
        <f t="array" ref="O51">IFERROR(N51*(1-INDEX($D51:$D$71,O$1)),0)</f>
        <v>1</v>
      </c>
      <c r="P51" s="6" cm="1">
        <f t="array" ref="P51">IFERROR(O51*(1-INDEX($D51:$D$71,P$1)),0)</f>
        <v>1</v>
      </c>
      <c r="Q51" s="6" cm="1">
        <f t="array" ref="Q51">IFERROR(P51*(1-INDEX($D51:$D$71,Q$1)),0)</f>
        <v>1</v>
      </c>
      <c r="R51" s="6" cm="1">
        <f t="array" ref="R51">IFERROR(Q51*(1-INDEX($D51:$D$71,R$1)),0)</f>
        <v>1</v>
      </c>
      <c r="S51" s="6" cm="1">
        <f t="array" ref="S51">IFERROR(R51*(1-INDEX($D51:$D$71,S$1)),0)</f>
        <v>1</v>
      </c>
      <c r="T51" s="6" cm="1">
        <f t="array" ref="T51">IFERROR(S51*(1-INDEX($D51:$D$71,T$1)),0)</f>
        <v>1</v>
      </c>
      <c r="U51" s="6" cm="1">
        <f t="array" ref="U51">IFERROR(T51*(1-INDEX($D51:$D$71,U$1)),0)</f>
        <v>1</v>
      </c>
      <c r="V51" s="6" cm="1">
        <f t="array" ref="V51">IFERROR(U51*(1-INDEX($D51:$D$71,V$1)),0)</f>
        <v>1</v>
      </c>
      <c r="W51" s="6" cm="1">
        <f t="array" ref="W51">IFERROR(V51*(1-INDEX($D51:$D$71,W$1)),0)</f>
        <v>1</v>
      </c>
      <c r="X51" s="6" cm="1">
        <f t="array" ref="X51">IFERROR(W51*(1-INDEX($D51:$D$71,X$1)),0)</f>
        <v>1</v>
      </c>
      <c r="Y51" s="6" cm="1">
        <f t="array" ref="Y51">IFERROR(X51*(1-INDEX($D51:$D$71,Y$1)),0)</f>
        <v>1</v>
      </c>
      <c r="Z51" s="6" cm="1">
        <f t="array" ref="Z51">IFERROR(Y51*(1-INDEX($D51:$D$71,Z$1)),0)</f>
        <v>1</v>
      </c>
      <c r="AA51" s="6" cm="1">
        <f t="array" ref="AA51">IFERROR(Z51*(1-INDEX($D51:$D$71,AA$1)),0)</f>
        <v>1</v>
      </c>
      <c r="AB51" s="6" cm="1">
        <f t="array" ref="AB51">IFERROR(AA51*(1-INDEX($D51:$D$71,AB$1)),0)</f>
        <v>1</v>
      </c>
      <c r="AC51" s="6" cm="1">
        <f t="array" ref="AC51">IFERROR(AB51*(1-INDEX($D51:$D$71,AC$1)),0)</f>
        <v>1</v>
      </c>
      <c r="AD51" s="6" cm="1">
        <f t="array" ref="AD51">IFERROR(AC51*(1-INDEX($D51:$D$71,AD$1)),0)</f>
        <v>1</v>
      </c>
      <c r="AE51" s="6" cm="1">
        <f t="array" ref="AE51">IFERROR(AD51*(1-INDEX($D51:$D$71,AE$1)),0)</f>
        <v>1</v>
      </c>
      <c r="AF51" s="6" cm="1">
        <f t="array" ref="AF51">IFERROR(AE51*(1-INDEX($D51:$D$71,AF$1)),0)</f>
        <v>1</v>
      </c>
      <c r="AG51" s="6" cm="1">
        <f t="array" ref="AG51">IFERROR(AF51*(1-INDEX($D51:$D$71,AG$1)),0)</f>
        <v>0</v>
      </c>
      <c r="AH51" s="6" cm="1">
        <f t="array" ref="AH51">IFERROR(AG51*(1-INDEX($D51:$D$71,AH$1)),0)</f>
        <v>0</v>
      </c>
      <c r="AI51" s="6" cm="1">
        <f t="array" ref="AI51">IFERROR(AH51*(1-INDEX($D51:$D$71,AI$1)),0)</f>
        <v>0</v>
      </c>
      <c r="AJ51" s="6" cm="1">
        <f t="array" ref="AJ51">IFERROR(AI51*(1-INDEX($D51:$D$71,AJ$1)),0)</f>
        <v>0</v>
      </c>
      <c r="AK51" s="6" cm="1">
        <f t="array" ref="AK51">IFERROR(AJ51*(1-INDEX($D51:$D$71,AK$1)),0)</f>
        <v>0</v>
      </c>
      <c r="AL51" s="6" cm="1">
        <f t="array" ref="AL51">IFERROR(AK51*(1-INDEX($D51:$D$71,AL$1)),0)</f>
        <v>0</v>
      </c>
      <c r="AM51" s="6" cm="1">
        <f t="array" ref="AM51">IFERROR(AL51*(1-INDEX($D51:$D$71,AM$1)),0)</f>
        <v>0</v>
      </c>
      <c r="AN51" s="6" cm="1">
        <f t="array" ref="AN51">IFERROR(AM51*(1-INDEX($D51:$D$71,AN$1)),0)</f>
        <v>0</v>
      </c>
      <c r="AO51" s="6" cm="1">
        <f t="array" ref="AO51">IFERROR(AN51*(1-INDEX($D51:$D$71,AO$1)),0)</f>
        <v>0</v>
      </c>
      <c r="AP51" s="6" cm="1">
        <f t="array" ref="AP51">IFERROR(AO51*(1-INDEX($D51:$D$71,AP$1)),0)</f>
        <v>0</v>
      </c>
      <c r="AQ51" s="6" cm="1">
        <f t="array" ref="AQ51">IFERROR(AP51*(1-INDEX($D51:$D$71,AQ$1)),0)</f>
        <v>0</v>
      </c>
      <c r="AR51" s="6" cm="1">
        <f t="array" ref="AR51">IFERROR(AQ51*(1-INDEX($D51:$D$71,AR$1)),0)</f>
        <v>0</v>
      </c>
      <c r="AS51" s="6" cm="1">
        <f t="array" ref="AS51">IFERROR(AR51*(1-INDEX($D51:$D$71,AS$1)),0)</f>
        <v>0</v>
      </c>
      <c r="AT51" s="6" cm="1">
        <f t="array" ref="AT51">IFERROR(AS51*(1-INDEX($D51:$D$71,AT$1)),0)</f>
        <v>0</v>
      </c>
      <c r="AU51" s="6" cm="1">
        <f t="array" ref="AU51">IFERROR(AT51*(1-INDEX($D51:$D$71,AU$1)),0)</f>
        <v>0</v>
      </c>
      <c r="AV51" s="6" cm="1">
        <f t="array" ref="AV51">IFERROR(AU51*(1-INDEX($D51:$D$71,AV$1)),0)</f>
        <v>0</v>
      </c>
      <c r="AW51" s="6" cm="1">
        <f t="array" ref="AW51">IFERROR(AV51*(1-INDEX($D51:$D$71,AW$1)),0)</f>
        <v>0</v>
      </c>
      <c r="AX51" s="6" cm="1">
        <f t="array" ref="AX51">IFERROR(AW51*(1-INDEX($D51:$D$71,AX$1)),0)</f>
        <v>0</v>
      </c>
      <c r="AY51" s="6" cm="1">
        <f t="array" ref="AY51">IFERROR(AX51*(1-INDEX($D51:$D$71,AY$1)),0)</f>
        <v>0</v>
      </c>
      <c r="AZ51" s="6" cm="1">
        <f t="array" ref="AZ51">IFERROR(AY51*(1-INDEX($D51:$D$71,AZ$1)),0)</f>
        <v>0</v>
      </c>
      <c r="BA51" s="6" cm="1">
        <f t="array" ref="BA51">IFERROR(AZ51*(1-INDEX($D51:$D$71,BA$1)),0)</f>
        <v>0</v>
      </c>
      <c r="BB51" s="6" cm="1">
        <f t="array" ref="BB51">IFERROR(BA51*(1-INDEX($D51:$D$71,BB$1)),0)</f>
        <v>0</v>
      </c>
      <c r="BC51" s="6" cm="1">
        <f t="array" ref="BC51">IFERROR(BB51*(1-INDEX($D51:$D$71,BC$1)),0)</f>
        <v>0</v>
      </c>
      <c r="BD51" s="6" cm="1">
        <f t="array" ref="BD51">IFERROR(BC51*(1-INDEX($D51:$D$71,BD$1)),0)</f>
        <v>0</v>
      </c>
      <c r="BE51" s="6" cm="1">
        <f t="array" ref="BE51">IFERROR(BD51*(1-INDEX($D51:$D$71,BE$1)),0)</f>
        <v>0</v>
      </c>
      <c r="BF51" s="6" cm="1">
        <f t="array" ref="BF51">IFERROR(BE51*(1-INDEX($D51:$D$71,BF$1)),0)</f>
        <v>0</v>
      </c>
      <c r="BG51" s="6" cm="1">
        <f t="array" ref="BG51">IFERROR(BF51*(1-INDEX($D51:$D$71,BG$1)),0)</f>
        <v>0</v>
      </c>
      <c r="BH51" s="6" cm="1">
        <f t="array" ref="BH51">IFERROR(BG51*(1-INDEX($D51:$D$71,BH$1)),0)</f>
        <v>0</v>
      </c>
      <c r="BI51" s="6" cm="1">
        <f t="array" ref="BI51">IFERROR(BH51*(1-INDEX($D51:$D$71,BI$1)),0)</f>
        <v>0</v>
      </c>
      <c r="BJ51" s="6" cm="1">
        <f t="array" ref="BJ51">IFERROR(BI51*(1-INDEX($D51:$D$71,BJ$1)),0)</f>
        <v>0</v>
      </c>
      <c r="BK51" s="6" cm="1">
        <f t="array" ref="BK51">IFERROR(BJ51*(1-INDEX($D51:$D$71,BK$1)),0)</f>
        <v>0</v>
      </c>
      <c r="BL51" s="6" cm="1">
        <f t="array" ref="BL51">IFERROR(BK51*(1-INDEX($D51:$D$71,BL$1)),0)</f>
        <v>0</v>
      </c>
      <c r="BM51" s="6" cm="1">
        <f t="array" ref="BM51">IFERROR(BL51*(1-INDEX($D51:$D$71,BM$1)),0)</f>
        <v>0</v>
      </c>
      <c r="BN51" s="6" cm="1">
        <f t="array" ref="BN51">IFERROR(BM51*(1-INDEX($D51:$D$71,BN$1)),0)</f>
        <v>0</v>
      </c>
      <c r="BO51" s="6" cm="1">
        <f t="array" ref="BO51">IFERROR(BN51*(1-INDEX($D51:$D$71,BO$1)),0)</f>
        <v>0</v>
      </c>
      <c r="BP51" s="6" cm="1">
        <f t="array" ref="BP51">IFERROR(BO51*(1-INDEX($D51:$D$71,BP$1)),0)</f>
        <v>0</v>
      </c>
      <c r="BQ51" s="6" cm="1">
        <f t="array" ref="BQ51">IFERROR(BP51*(1-INDEX($D51:$D$71,BQ$1)),0)</f>
        <v>0</v>
      </c>
      <c r="BR51" s="6" cm="1">
        <f t="array" ref="BR51">IFERROR(BQ51*(1-INDEX($D51:$D$71,BR$1)),0)</f>
        <v>0</v>
      </c>
      <c r="BS51" s="6" cm="1">
        <f t="array" ref="BS51">IFERROR(BR51*(1-INDEX($D51:$D$71,BS$1)),0)</f>
        <v>0</v>
      </c>
      <c r="BT51" s="6" cm="1">
        <f t="array" ref="BT51">IFERROR(BS51*(1-INDEX($D51:$D$71,BT$1)),0)</f>
        <v>0</v>
      </c>
      <c r="BU51" s="6" cm="1">
        <f t="array" ref="BU51">IFERROR(BT51*(1-INDEX($D51:$D$71,BU$1)),0)</f>
        <v>0</v>
      </c>
      <c r="BV51" s="6" cm="1">
        <f t="array" ref="BV51">IFERROR(BU51*(1-INDEX($D51:$D$71,BV$1)),0)</f>
        <v>0</v>
      </c>
      <c r="BW51" s="6" cm="1">
        <f t="array" ref="BW51">IFERROR(BV51*(1-INDEX($D51:$D$71,BW$1)),0)</f>
        <v>0</v>
      </c>
      <c r="BX51" s="6" cm="1">
        <f t="array" ref="BX51">IFERROR(BW51*(1-INDEX($D51:$D$71,BX$1)),0)</f>
        <v>0</v>
      </c>
      <c r="BY51" s="6" cm="1">
        <f t="array" ref="BY51">IFERROR(BX51*(1-INDEX($D51:$D$71,BY$1)),0)</f>
        <v>0</v>
      </c>
      <c r="BZ51" s="6" cm="1">
        <f t="array" ref="BZ51">IFERROR(BY51*(1-INDEX($D51:$D$71,BZ$1)),0)</f>
        <v>0</v>
      </c>
      <c r="CA51" s="6" cm="1">
        <f t="array" ref="CA51">IFERROR(BZ51*(1-INDEX($D51:$D$71,CA$1)),0)</f>
        <v>0</v>
      </c>
      <c r="CB51" s="6" cm="1">
        <f t="array" ref="CB51">IFERROR(CA51*(1-INDEX($D51:$D$71,CB$1)),0)</f>
        <v>0</v>
      </c>
      <c r="CC51" s="6" cm="1">
        <f t="array" ref="CC51">IFERROR(CB51*(1-INDEX($D51:$D$71,CC$1)),0)</f>
        <v>0</v>
      </c>
      <c r="CD51" s="6" cm="1">
        <f t="array" ref="CD51">IFERROR(CC51*(1-INDEX($D51:$D$71,CD$1)),0)</f>
        <v>0</v>
      </c>
      <c r="CE51" s="6" cm="1">
        <f t="array" ref="CE51">IFERROR(CD51*(1-INDEX($D51:$D$71,CE$1)),0)</f>
        <v>0</v>
      </c>
      <c r="CF51" s="6" cm="1">
        <f t="array" ref="CF51">IFERROR(CE51*(1-INDEX($D51:$D$71,CF$1)),0)</f>
        <v>0</v>
      </c>
      <c r="CG51" s="6" cm="1">
        <f t="array" ref="CG51">IFERROR(CF51*(1-INDEX($D51:$D$71,CG$1)),0)</f>
        <v>0</v>
      </c>
      <c r="CH51" s="6" cm="1">
        <f t="array" ref="CH51">IFERROR(CG51*(1-INDEX($D51:$D$71,CH$1)),0)</f>
        <v>0</v>
      </c>
      <c r="CI51" s="6" cm="1">
        <f t="array" ref="CI51">IFERROR(CH51*(1-INDEX($D51:$D$71,CI$1)),0)</f>
        <v>0</v>
      </c>
      <c r="CJ51" s="6" cm="1">
        <f t="array" ref="CJ51">IFERROR(CI51*(1-INDEX($D51:$D$71,CJ$1)),0)</f>
        <v>0</v>
      </c>
      <c r="CK51" s="6" cm="1">
        <f t="array" ref="CK51">IFERROR(CJ51*(1-INDEX($D51:$D$71,CK$1)),0)</f>
        <v>0</v>
      </c>
      <c r="CL51" s="6" cm="1">
        <f t="array" ref="CL51">IFERROR(CK51*(1-INDEX($D51:$D$71,CL$1)),0)</f>
        <v>0</v>
      </c>
      <c r="CM51" s="6" cm="1">
        <f t="array" ref="CM51">IFERROR(CL51*(1-INDEX($D51:$D$71,CM$1)),0)</f>
        <v>0</v>
      </c>
      <c r="CN51" s="6" cm="1">
        <f t="array" ref="CN51">IFERROR(CM51*(1-INDEX($D51:$D$71,CN$1)),0)</f>
        <v>0</v>
      </c>
      <c r="CO51" s="6" cm="1">
        <f t="array" ref="CO51">IFERROR(CN51*(1-INDEX($D51:$D$71,CO$1)),0)</f>
        <v>0</v>
      </c>
      <c r="CP51" s="6" cm="1">
        <f t="array" ref="CP51">IFERROR(CO51*(1-INDEX($D51:$D$71,CP$1)),0)</f>
        <v>0</v>
      </c>
      <c r="CQ51" s="6" cm="1">
        <f t="array" ref="CQ51">IFERROR(CP51*(1-INDEX($D51:$D$71,CQ$1)),0)</f>
        <v>0</v>
      </c>
      <c r="CR51" s="6" cm="1">
        <f t="array" ref="CR51">IFERROR(CQ51*(1-INDEX($D51:$D$71,CR$1)),0)</f>
        <v>0</v>
      </c>
      <c r="CS51" s="6" cm="1">
        <f t="array" ref="CS51">IFERROR(CR51*(1-INDEX($D51:$D$71,CS$1)),0)</f>
        <v>0</v>
      </c>
      <c r="CT51" s="6" cm="1">
        <f t="array" ref="CT51">IFERROR(CS51*(1-INDEX($D51:$D$71,CT$1)),0)</f>
        <v>0</v>
      </c>
      <c r="CU51" s="6" cm="1">
        <f t="array" ref="CU51">IFERROR(CT51*(1-INDEX($D51:$D$71,CU$1)),0)</f>
        <v>0</v>
      </c>
      <c r="CV51" s="6" cm="1">
        <f t="array" ref="CV51">IFERROR(CU51*(1-INDEX($D51:$D$71,CV$1)),0)</f>
        <v>0</v>
      </c>
      <c r="CW51" s="6" cm="1">
        <f t="array" ref="CW51">IFERROR(CV51*(1-INDEX($D51:$D$71,CW$1)),0)</f>
        <v>0</v>
      </c>
      <c r="CX51" s="6" cm="1">
        <f t="array" ref="CX51">IFERROR(CW51*(1-INDEX($D51:$D$71,CX$1)),0)</f>
        <v>0</v>
      </c>
      <c r="CY51" s="6" cm="1">
        <f t="array" ref="CY51">IFERROR(CX51*(1-INDEX($D51:$D$71,CY$1)),0)</f>
        <v>0</v>
      </c>
      <c r="CZ51" s="6" cm="1">
        <f t="array" ref="CZ51">IFERROR(CY51*(1-INDEX($D51:$D$71,CZ$1)),0)</f>
        <v>0</v>
      </c>
      <c r="DA51" s="6" cm="1">
        <f t="array" ref="DA51">IFERROR(CZ51*(1-INDEX($D51:$D$71,DA$1)),0)</f>
        <v>0</v>
      </c>
      <c r="DB51" s="6" cm="1">
        <f t="array" ref="DB51">IFERROR(DA51*(1-INDEX($D51:$D$71,DB$1)),0)</f>
        <v>0</v>
      </c>
      <c r="DC51" s="6" cm="1">
        <f t="array" ref="DC51">IFERROR(DB51*(1-INDEX($D51:$D$71,DC$1)),0)</f>
        <v>0</v>
      </c>
      <c r="DD51" s="6" cm="1">
        <f t="array" ref="DD51">IFERROR(DC51*(1-INDEX($D51:$D$71,DD$1)),0)</f>
        <v>0</v>
      </c>
      <c r="DE51" s="6" cm="1">
        <f t="array" ref="DE51">IFERROR(DD51*(1-INDEX($D51:$D$71,DE$1)),0)</f>
        <v>0</v>
      </c>
      <c r="DF51" s="6" cm="1">
        <f t="array" ref="DF51">IFERROR(DE51*(1-INDEX($D51:$D$71,DF$1)),0)</f>
        <v>0</v>
      </c>
      <c r="DG51" s="6" cm="1">
        <f t="array" ref="DG51">IFERROR(DF51*(1-INDEX($D51:$D$71,DG$1)),0)</f>
        <v>0</v>
      </c>
      <c r="DH51" s="6" cm="1">
        <f t="array" ref="DH51">IFERROR(DG51*(1-INDEX($D51:$D$71,DH$1)),0)</f>
        <v>0</v>
      </c>
      <c r="DI51" s="6" cm="1">
        <f t="array" ref="DI51">IFERROR(DH51*(1-INDEX($D51:$D$71,DI$1)),0)</f>
        <v>0</v>
      </c>
      <c r="DJ51" s="6" cm="1">
        <f t="array" ref="DJ51">IFERROR(DI51*(1-INDEX($D51:$D$71,DJ$1)),0)</f>
        <v>0</v>
      </c>
      <c r="DK51" s="6" cm="1">
        <f t="array" ref="DK51">IFERROR(DJ51*(1-INDEX($D51:$D$71,DK$1)),0)</f>
        <v>0</v>
      </c>
      <c r="DL51" s="6" cm="1">
        <f t="array" ref="DL51">IFERROR(DK51*(1-INDEX($D51:$D$71,DL$1)),0)</f>
        <v>0</v>
      </c>
      <c r="DM51" s="6" cm="1">
        <f t="array" ref="DM51">IFERROR(DL51*(1-INDEX($D51:$D$71,DM$1)),0)</f>
        <v>0</v>
      </c>
      <c r="DN51" s="6" cm="1">
        <f t="array" ref="DN51">IFERROR(DM51*(1-INDEX($D51:$D$71,DN$1)),0)</f>
        <v>0</v>
      </c>
      <c r="DO51" s="6" cm="1">
        <f t="array" ref="DO51">IFERROR(DN51*(1-INDEX($D51:$D$71,DO$1)),0)</f>
        <v>0</v>
      </c>
      <c r="DP51" s="6" cm="1">
        <f t="array" ref="DP51">IFERROR(DO51*(1-INDEX($D51:$D$71,DP$1)),0)</f>
        <v>0</v>
      </c>
      <c r="DQ51" s="6" cm="1">
        <f t="array" ref="DQ51">IFERROR(DP51*(1-INDEX($D51:$D$71,DQ$1)),0)</f>
        <v>0</v>
      </c>
      <c r="DR51" s="6" cm="1">
        <f t="array" ref="DR51">IFERROR(DQ51*(1-INDEX($D51:$D$71,DR$1)),0)</f>
        <v>0</v>
      </c>
      <c r="DS51" s="6" cm="1">
        <f t="array" ref="DS51">IFERROR(DR51*(1-INDEX($D51:$D$71,DS$1)),0)</f>
        <v>0</v>
      </c>
      <c r="DT51" s="6" cm="1">
        <f t="array" ref="DT51">IFERROR(DS51*(1-INDEX($D51:$D$71,DT$1)),0)</f>
        <v>0</v>
      </c>
      <c r="DU51" s="6" cm="1">
        <f t="array" ref="DU51">IFERROR(DT51*(1-INDEX($D51:$D$71,DU$1)),0)</f>
        <v>0</v>
      </c>
      <c r="DV51" s="6" cm="1">
        <f t="array" ref="DV51">IFERROR(DU51*(1-INDEX($D51:$D$71,DV$1)),0)</f>
        <v>0</v>
      </c>
      <c r="DW51" s="6" cm="1">
        <f t="array" ref="DW51">IFERROR(DV51*(1-INDEX($D51:$D$71,DW$1)),0)</f>
        <v>0</v>
      </c>
      <c r="DX51" s="6" cm="1">
        <f t="array" ref="DX51">IFERROR(DW51*(1-INDEX($D51:$D$71,DX$1)),0)</f>
        <v>0</v>
      </c>
    </row>
    <row r="52" spans="2:128" x14ac:dyDescent="0.25">
      <c r="B52" s="20"/>
      <c r="C52" s="6">
        <v>114</v>
      </c>
      <c r="D52" s="6">
        <f t="shared" si="0"/>
        <v>0</v>
      </c>
      <c r="E52" s="6">
        <f t="shared" si="7"/>
        <v>0</v>
      </c>
      <c r="F52" s="6" cm="1">
        <f t="array" ref="F52">SUMPRODUCT($A$6^($K$1:$DT$1+1),K52:DT52,TRANSPOSE(D52:D165))</f>
        <v>0</v>
      </c>
      <c r="G52" s="6" cm="1">
        <f t="array" ref="G52">SUMPRODUCT($A$6^($K$1:$DT$1),K52:DT52)</f>
        <v>15.877474860455509</v>
      </c>
      <c r="H52" s="6">
        <f t="shared" si="1"/>
        <v>33.872553908134293</v>
      </c>
      <c r="I52" s="6">
        <f t="shared" si="2"/>
        <v>15.416695399390381</v>
      </c>
      <c r="K52" s="6">
        <v>1</v>
      </c>
      <c r="L52" s="6" cm="1">
        <f t="array" ref="L52">IFERROR(K52*(1-INDEX($D52:$D$71,L$1)),0)</f>
        <v>1</v>
      </c>
      <c r="M52" s="6" cm="1">
        <f t="array" ref="M52">IFERROR(L52*(1-INDEX($D52:$D$71,M$1)),0)</f>
        <v>1</v>
      </c>
      <c r="N52" s="6" cm="1">
        <f t="array" ref="N52">IFERROR(M52*(1-INDEX($D52:$D$71,N$1)),0)</f>
        <v>1</v>
      </c>
      <c r="O52" s="6" cm="1">
        <f t="array" ref="O52">IFERROR(N52*(1-INDEX($D52:$D$71,O$1)),0)</f>
        <v>1</v>
      </c>
      <c r="P52" s="6" cm="1">
        <f t="array" ref="P52">IFERROR(O52*(1-INDEX($D52:$D$71,P$1)),0)</f>
        <v>1</v>
      </c>
      <c r="Q52" s="6" cm="1">
        <f t="array" ref="Q52">IFERROR(P52*(1-INDEX($D52:$D$71,Q$1)),0)</f>
        <v>1</v>
      </c>
      <c r="R52" s="6" cm="1">
        <f t="array" ref="R52">IFERROR(Q52*(1-INDEX($D52:$D$71,R$1)),0)</f>
        <v>1</v>
      </c>
      <c r="S52" s="6" cm="1">
        <f t="array" ref="S52">IFERROR(R52*(1-INDEX($D52:$D$71,S$1)),0)</f>
        <v>1</v>
      </c>
      <c r="T52" s="6" cm="1">
        <f t="array" ref="T52">IFERROR(S52*(1-INDEX($D52:$D$71,T$1)),0)</f>
        <v>1</v>
      </c>
      <c r="U52" s="6" cm="1">
        <f t="array" ref="U52">IFERROR(T52*(1-INDEX($D52:$D$71,U$1)),0)</f>
        <v>1</v>
      </c>
      <c r="V52" s="6" cm="1">
        <f t="array" ref="V52">IFERROR(U52*(1-INDEX($D52:$D$71,V$1)),0)</f>
        <v>1</v>
      </c>
      <c r="W52" s="6" cm="1">
        <f t="array" ref="W52">IFERROR(V52*(1-INDEX($D52:$D$71,W$1)),0)</f>
        <v>1</v>
      </c>
      <c r="X52" s="6" cm="1">
        <f t="array" ref="X52">IFERROR(W52*(1-INDEX($D52:$D$71,X$1)),0)</f>
        <v>1</v>
      </c>
      <c r="Y52" s="6" cm="1">
        <f t="array" ref="Y52">IFERROR(X52*(1-INDEX($D52:$D$71,Y$1)),0)</f>
        <v>1</v>
      </c>
      <c r="Z52" s="6" cm="1">
        <f t="array" ref="Z52">IFERROR(Y52*(1-INDEX($D52:$D$71,Z$1)),0)</f>
        <v>1</v>
      </c>
      <c r="AA52" s="6" cm="1">
        <f t="array" ref="AA52">IFERROR(Z52*(1-INDEX($D52:$D$71,AA$1)),0)</f>
        <v>1</v>
      </c>
      <c r="AB52" s="6" cm="1">
        <f t="array" ref="AB52">IFERROR(AA52*(1-INDEX($D52:$D$71,AB$1)),0)</f>
        <v>1</v>
      </c>
      <c r="AC52" s="6" cm="1">
        <f t="array" ref="AC52">IFERROR(AB52*(1-INDEX($D52:$D$71,AC$1)),0)</f>
        <v>1</v>
      </c>
      <c r="AD52" s="6" cm="1">
        <f t="array" ref="AD52">IFERROR(AC52*(1-INDEX($D52:$D$71,AD$1)),0)</f>
        <v>1</v>
      </c>
      <c r="AE52" s="6" cm="1">
        <f t="array" ref="AE52">IFERROR(AD52*(1-INDEX($D52:$D$71,AE$1)),0)</f>
        <v>1</v>
      </c>
      <c r="AF52" s="6" cm="1">
        <f t="array" ref="AF52">IFERROR(AE52*(1-INDEX($D52:$D$71,AF$1)),0)</f>
        <v>0</v>
      </c>
      <c r="AG52" s="6" cm="1">
        <f t="array" ref="AG52">IFERROR(AF52*(1-INDEX($D52:$D$71,AG$1)),0)</f>
        <v>0</v>
      </c>
      <c r="AH52" s="6" cm="1">
        <f t="array" ref="AH52">IFERROR(AG52*(1-INDEX($D52:$D$71,AH$1)),0)</f>
        <v>0</v>
      </c>
      <c r="AI52" s="6" cm="1">
        <f t="array" ref="AI52">IFERROR(AH52*(1-INDEX($D52:$D$71,AI$1)),0)</f>
        <v>0</v>
      </c>
      <c r="AJ52" s="6" cm="1">
        <f t="array" ref="AJ52">IFERROR(AI52*(1-INDEX($D52:$D$71,AJ$1)),0)</f>
        <v>0</v>
      </c>
      <c r="AK52" s="6" cm="1">
        <f t="array" ref="AK52">IFERROR(AJ52*(1-INDEX($D52:$D$71,AK$1)),0)</f>
        <v>0</v>
      </c>
      <c r="AL52" s="6" cm="1">
        <f t="array" ref="AL52">IFERROR(AK52*(1-INDEX($D52:$D$71,AL$1)),0)</f>
        <v>0</v>
      </c>
      <c r="AM52" s="6" cm="1">
        <f t="array" ref="AM52">IFERROR(AL52*(1-INDEX($D52:$D$71,AM$1)),0)</f>
        <v>0</v>
      </c>
      <c r="AN52" s="6" cm="1">
        <f t="array" ref="AN52">IFERROR(AM52*(1-INDEX($D52:$D$71,AN$1)),0)</f>
        <v>0</v>
      </c>
      <c r="AO52" s="6" cm="1">
        <f t="array" ref="AO52">IFERROR(AN52*(1-INDEX($D52:$D$71,AO$1)),0)</f>
        <v>0</v>
      </c>
      <c r="AP52" s="6" cm="1">
        <f t="array" ref="AP52">IFERROR(AO52*(1-INDEX($D52:$D$71,AP$1)),0)</f>
        <v>0</v>
      </c>
      <c r="AQ52" s="6" cm="1">
        <f t="array" ref="AQ52">IFERROR(AP52*(1-INDEX($D52:$D$71,AQ$1)),0)</f>
        <v>0</v>
      </c>
      <c r="AR52" s="6" cm="1">
        <f t="array" ref="AR52">IFERROR(AQ52*(1-INDEX($D52:$D$71,AR$1)),0)</f>
        <v>0</v>
      </c>
      <c r="AS52" s="6" cm="1">
        <f t="array" ref="AS52">IFERROR(AR52*(1-INDEX($D52:$D$71,AS$1)),0)</f>
        <v>0</v>
      </c>
      <c r="AT52" s="6" cm="1">
        <f t="array" ref="AT52">IFERROR(AS52*(1-INDEX($D52:$D$71,AT$1)),0)</f>
        <v>0</v>
      </c>
      <c r="AU52" s="6" cm="1">
        <f t="array" ref="AU52">IFERROR(AT52*(1-INDEX($D52:$D$71,AU$1)),0)</f>
        <v>0</v>
      </c>
      <c r="AV52" s="6" cm="1">
        <f t="array" ref="AV52">IFERROR(AU52*(1-INDEX($D52:$D$71,AV$1)),0)</f>
        <v>0</v>
      </c>
      <c r="AW52" s="6" cm="1">
        <f t="array" ref="AW52">IFERROR(AV52*(1-INDEX($D52:$D$71,AW$1)),0)</f>
        <v>0</v>
      </c>
      <c r="AX52" s="6" cm="1">
        <f t="array" ref="AX52">IFERROR(AW52*(1-INDEX($D52:$D$71,AX$1)),0)</f>
        <v>0</v>
      </c>
      <c r="AY52" s="6" cm="1">
        <f t="array" ref="AY52">IFERROR(AX52*(1-INDEX($D52:$D$71,AY$1)),0)</f>
        <v>0</v>
      </c>
      <c r="AZ52" s="6" cm="1">
        <f t="array" ref="AZ52">IFERROR(AY52*(1-INDEX($D52:$D$71,AZ$1)),0)</f>
        <v>0</v>
      </c>
      <c r="BA52" s="6" cm="1">
        <f t="array" ref="BA52">IFERROR(AZ52*(1-INDEX($D52:$D$71,BA$1)),0)</f>
        <v>0</v>
      </c>
      <c r="BB52" s="6" cm="1">
        <f t="array" ref="BB52">IFERROR(BA52*(1-INDEX($D52:$D$71,BB$1)),0)</f>
        <v>0</v>
      </c>
      <c r="BC52" s="6" cm="1">
        <f t="array" ref="BC52">IFERROR(BB52*(1-INDEX($D52:$D$71,BC$1)),0)</f>
        <v>0</v>
      </c>
      <c r="BD52" s="6" cm="1">
        <f t="array" ref="BD52">IFERROR(BC52*(1-INDEX($D52:$D$71,BD$1)),0)</f>
        <v>0</v>
      </c>
      <c r="BE52" s="6" cm="1">
        <f t="array" ref="BE52">IFERROR(BD52*(1-INDEX($D52:$D$71,BE$1)),0)</f>
        <v>0</v>
      </c>
      <c r="BF52" s="6" cm="1">
        <f t="array" ref="BF52">IFERROR(BE52*(1-INDEX($D52:$D$71,BF$1)),0)</f>
        <v>0</v>
      </c>
      <c r="BG52" s="6" cm="1">
        <f t="array" ref="BG52">IFERROR(BF52*(1-INDEX($D52:$D$71,BG$1)),0)</f>
        <v>0</v>
      </c>
      <c r="BH52" s="6" cm="1">
        <f t="array" ref="BH52">IFERROR(BG52*(1-INDEX($D52:$D$71,BH$1)),0)</f>
        <v>0</v>
      </c>
      <c r="BI52" s="6" cm="1">
        <f t="array" ref="BI52">IFERROR(BH52*(1-INDEX($D52:$D$71,BI$1)),0)</f>
        <v>0</v>
      </c>
      <c r="BJ52" s="6" cm="1">
        <f t="array" ref="BJ52">IFERROR(BI52*(1-INDEX($D52:$D$71,BJ$1)),0)</f>
        <v>0</v>
      </c>
      <c r="BK52" s="6" cm="1">
        <f t="array" ref="BK52">IFERROR(BJ52*(1-INDEX($D52:$D$71,BK$1)),0)</f>
        <v>0</v>
      </c>
      <c r="BL52" s="6" cm="1">
        <f t="array" ref="BL52">IFERROR(BK52*(1-INDEX($D52:$D$71,BL$1)),0)</f>
        <v>0</v>
      </c>
      <c r="BM52" s="6" cm="1">
        <f t="array" ref="BM52">IFERROR(BL52*(1-INDEX($D52:$D$71,BM$1)),0)</f>
        <v>0</v>
      </c>
      <c r="BN52" s="6" cm="1">
        <f t="array" ref="BN52">IFERROR(BM52*(1-INDEX($D52:$D$71,BN$1)),0)</f>
        <v>0</v>
      </c>
      <c r="BO52" s="6" cm="1">
        <f t="array" ref="BO52">IFERROR(BN52*(1-INDEX($D52:$D$71,BO$1)),0)</f>
        <v>0</v>
      </c>
      <c r="BP52" s="6" cm="1">
        <f t="array" ref="BP52">IFERROR(BO52*(1-INDEX($D52:$D$71,BP$1)),0)</f>
        <v>0</v>
      </c>
      <c r="BQ52" s="6" cm="1">
        <f t="array" ref="BQ52">IFERROR(BP52*(1-INDEX($D52:$D$71,BQ$1)),0)</f>
        <v>0</v>
      </c>
      <c r="BR52" s="6" cm="1">
        <f t="array" ref="BR52">IFERROR(BQ52*(1-INDEX($D52:$D$71,BR$1)),0)</f>
        <v>0</v>
      </c>
      <c r="BS52" s="6" cm="1">
        <f t="array" ref="BS52">IFERROR(BR52*(1-INDEX($D52:$D$71,BS$1)),0)</f>
        <v>0</v>
      </c>
      <c r="BT52" s="6" cm="1">
        <f t="array" ref="BT52">IFERROR(BS52*(1-INDEX($D52:$D$71,BT$1)),0)</f>
        <v>0</v>
      </c>
      <c r="BU52" s="6" cm="1">
        <f t="array" ref="BU52">IFERROR(BT52*(1-INDEX($D52:$D$71,BU$1)),0)</f>
        <v>0</v>
      </c>
      <c r="BV52" s="6" cm="1">
        <f t="array" ref="BV52">IFERROR(BU52*(1-INDEX($D52:$D$71,BV$1)),0)</f>
        <v>0</v>
      </c>
      <c r="BW52" s="6" cm="1">
        <f t="array" ref="BW52">IFERROR(BV52*(1-INDEX($D52:$D$71,BW$1)),0)</f>
        <v>0</v>
      </c>
      <c r="BX52" s="6" cm="1">
        <f t="array" ref="BX52">IFERROR(BW52*(1-INDEX($D52:$D$71,BX$1)),0)</f>
        <v>0</v>
      </c>
      <c r="BY52" s="6" cm="1">
        <f t="array" ref="BY52">IFERROR(BX52*(1-INDEX($D52:$D$71,BY$1)),0)</f>
        <v>0</v>
      </c>
      <c r="BZ52" s="6" cm="1">
        <f t="array" ref="BZ52">IFERROR(BY52*(1-INDEX($D52:$D$71,BZ$1)),0)</f>
        <v>0</v>
      </c>
      <c r="CA52" s="6" cm="1">
        <f t="array" ref="CA52">IFERROR(BZ52*(1-INDEX($D52:$D$71,CA$1)),0)</f>
        <v>0</v>
      </c>
      <c r="CB52" s="6" cm="1">
        <f t="array" ref="CB52">IFERROR(CA52*(1-INDEX($D52:$D$71,CB$1)),0)</f>
        <v>0</v>
      </c>
      <c r="CC52" s="6" cm="1">
        <f t="array" ref="CC52">IFERROR(CB52*(1-INDEX($D52:$D$71,CC$1)),0)</f>
        <v>0</v>
      </c>
      <c r="CD52" s="6" cm="1">
        <f t="array" ref="CD52">IFERROR(CC52*(1-INDEX($D52:$D$71,CD$1)),0)</f>
        <v>0</v>
      </c>
      <c r="CE52" s="6" cm="1">
        <f t="array" ref="CE52">IFERROR(CD52*(1-INDEX($D52:$D$71,CE$1)),0)</f>
        <v>0</v>
      </c>
      <c r="CF52" s="6" cm="1">
        <f t="array" ref="CF52">IFERROR(CE52*(1-INDEX($D52:$D$71,CF$1)),0)</f>
        <v>0</v>
      </c>
      <c r="CG52" s="6" cm="1">
        <f t="array" ref="CG52">IFERROR(CF52*(1-INDEX($D52:$D$71,CG$1)),0)</f>
        <v>0</v>
      </c>
      <c r="CH52" s="6" cm="1">
        <f t="array" ref="CH52">IFERROR(CG52*(1-INDEX($D52:$D$71,CH$1)),0)</f>
        <v>0</v>
      </c>
      <c r="CI52" s="6" cm="1">
        <f t="array" ref="CI52">IFERROR(CH52*(1-INDEX($D52:$D$71,CI$1)),0)</f>
        <v>0</v>
      </c>
      <c r="CJ52" s="6" cm="1">
        <f t="array" ref="CJ52">IFERROR(CI52*(1-INDEX($D52:$D$71,CJ$1)),0)</f>
        <v>0</v>
      </c>
      <c r="CK52" s="6" cm="1">
        <f t="array" ref="CK52">IFERROR(CJ52*(1-INDEX($D52:$D$71,CK$1)),0)</f>
        <v>0</v>
      </c>
      <c r="CL52" s="6" cm="1">
        <f t="array" ref="CL52">IFERROR(CK52*(1-INDEX($D52:$D$71,CL$1)),0)</f>
        <v>0</v>
      </c>
      <c r="CM52" s="6" cm="1">
        <f t="array" ref="CM52">IFERROR(CL52*(1-INDEX($D52:$D$71,CM$1)),0)</f>
        <v>0</v>
      </c>
      <c r="CN52" s="6" cm="1">
        <f t="array" ref="CN52">IFERROR(CM52*(1-INDEX($D52:$D$71,CN$1)),0)</f>
        <v>0</v>
      </c>
      <c r="CO52" s="6" cm="1">
        <f t="array" ref="CO52">IFERROR(CN52*(1-INDEX($D52:$D$71,CO$1)),0)</f>
        <v>0</v>
      </c>
      <c r="CP52" s="6" cm="1">
        <f t="array" ref="CP52">IFERROR(CO52*(1-INDEX($D52:$D$71,CP$1)),0)</f>
        <v>0</v>
      </c>
      <c r="CQ52" s="6" cm="1">
        <f t="array" ref="CQ52">IFERROR(CP52*(1-INDEX($D52:$D$71,CQ$1)),0)</f>
        <v>0</v>
      </c>
      <c r="CR52" s="6" cm="1">
        <f t="array" ref="CR52">IFERROR(CQ52*(1-INDEX($D52:$D$71,CR$1)),0)</f>
        <v>0</v>
      </c>
      <c r="CS52" s="6" cm="1">
        <f t="array" ref="CS52">IFERROR(CR52*(1-INDEX($D52:$D$71,CS$1)),0)</f>
        <v>0</v>
      </c>
      <c r="CT52" s="6" cm="1">
        <f t="array" ref="CT52">IFERROR(CS52*(1-INDEX($D52:$D$71,CT$1)),0)</f>
        <v>0</v>
      </c>
      <c r="CU52" s="6" cm="1">
        <f t="array" ref="CU52">IFERROR(CT52*(1-INDEX($D52:$D$71,CU$1)),0)</f>
        <v>0</v>
      </c>
      <c r="CV52" s="6" cm="1">
        <f t="array" ref="CV52">IFERROR(CU52*(1-INDEX($D52:$D$71,CV$1)),0)</f>
        <v>0</v>
      </c>
      <c r="CW52" s="6" cm="1">
        <f t="array" ref="CW52">IFERROR(CV52*(1-INDEX($D52:$D$71,CW$1)),0)</f>
        <v>0</v>
      </c>
      <c r="CX52" s="6" cm="1">
        <f t="array" ref="CX52">IFERROR(CW52*(1-INDEX($D52:$D$71,CX$1)),0)</f>
        <v>0</v>
      </c>
      <c r="CY52" s="6" cm="1">
        <f t="array" ref="CY52">IFERROR(CX52*(1-INDEX($D52:$D$71,CY$1)),0)</f>
        <v>0</v>
      </c>
      <c r="CZ52" s="6" cm="1">
        <f t="array" ref="CZ52">IFERROR(CY52*(1-INDEX($D52:$D$71,CZ$1)),0)</f>
        <v>0</v>
      </c>
      <c r="DA52" s="6" cm="1">
        <f t="array" ref="DA52">IFERROR(CZ52*(1-INDEX($D52:$D$71,DA$1)),0)</f>
        <v>0</v>
      </c>
      <c r="DB52" s="6" cm="1">
        <f t="array" ref="DB52">IFERROR(DA52*(1-INDEX($D52:$D$71,DB$1)),0)</f>
        <v>0</v>
      </c>
      <c r="DC52" s="6" cm="1">
        <f t="array" ref="DC52">IFERROR(DB52*(1-INDEX($D52:$D$71,DC$1)),0)</f>
        <v>0</v>
      </c>
      <c r="DD52" s="6" cm="1">
        <f t="array" ref="DD52">IFERROR(DC52*(1-INDEX($D52:$D$71,DD$1)),0)</f>
        <v>0</v>
      </c>
      <c r="DE52" s="6" cm="1">
        <f t="array" ref="DE52">IFERROR(DD52*(1-INDEX($D52:$D$71,DE$1)),0)</f>
        <v>0</v>
      </c>
      <c r="DF52" s="6" cm="1">
        <f t="array" ref="DF52">IFERROR(DE52*(1-INDEX($D52:$D$71,DF$1)),0)</f>
        <v>0</v>
      </c>
      <c r="DG52" s="6" cm="1">
        <f t="array" ref="DG52">IFERROR(DF52*(1-INDEX($D52:$D$71,DG$1)),0)</f>
        <v>0</v>
      </c>
      <c r="DH52" s="6" cm="1">
        <f t="array" ref="DH52">IFERROR(DG52*(1-INDEX($D52:$D$71,DH$1)),0)</f>
        <v>0</v>
      </c>
      <c r="DI52" s="6" cm="1">
        <f t="array" ref="DI52">IFERROR(DH52*(1-INDEX($D52:$D$71,DI$1)),0)</f>
        <v>0</v>
      </c>
      <c r="DJ52" s="6" cm="1">
        <f t="array" ref="DJ52">IFERROR(DI52*(1-INDEX($D52:$D$71,DJ$1)),0)</f>
        <v>0</v>
      </c>
      <c r="DK52" s="6" cm="1">
        <f t="array" ref="DK52">IFERROR(DJ52*(1-INDEX($D52:$D$71,DK$1)),0)</f>
        <v>0</v>
      </c>
      <c r="DL52" s="6" cm="1">
        <f t="array" ref="DL52">IFERROR(DK52*(1-INDEX($D52:$D$71,DL$1)),0)</f>
        <v>0</v>
      </c>
      <c r="DM52" s="6" cm="1">
        <f t="array" ref="DM52">IFERROR(DL52*(1-INDEX($D52:$D$71,DM$1)),0)</f>
        <v>0</v>
      </c>
      <c r="DN52" s="6" cm="1">
        <f t="array" ref="DN52">IFERROR(DM52*(1-INDEX($D52:$D$71,DN$1)),0)</f>
        <v>0</v>
      </c>
      <c r="DO52" s="6" cm="1">
        <f t="array" ref="DO52">IFERROR(DN52*(1-INDEX($D52:$D$71,DO$1)),0)</f>
        <v>0</v>
      </c>
      <c r="DP52" s="6" cm="1">
        <f t="array" ref="DP52">IFERROR(DO52*(1-INDEX($D52:$D$71,DP$1)),0)</f>
        <v>0</v>
      </c>
      <c r="DQ52" s="6" cm="1">
        <f t="array" ref="DQ52">IFERROR(DP52*(1-INDEX($D52:$D$71,DQ$1)),0)</f>
        <v>0</v>
      </c>
      <c r="DR52" s="6" cm="1">
        <f t="array" ref="DR52">IFERROR(DQ52*(1-INDEX($D52:$D$71,DR$1)),0)</f>
        <v>0</v>
      </c>
      <c r="DS52" s="6" cm="1">
        <f t="array" ref="DS52">IFERROR(DR52*(1-INDEX($D52:$D$71,DS$1)),0)</f>
        <v>0</v>
      </c>
      <c r="DT52" s="6" cm="1">
        <f t="array" ref="DT52">IFERROR(DS52*(1-INDEX($D52:$D$71,DT$1)),0)</f>
        <v>0</v>
      </c>
      <c r="DU52" s="6" cm="1">
        <f t="array" ref="DU52">IFERROR(DT52*(1-INDEX($D52:$D$71,DU$1)),0)</f>
        <v>0</v>
      </c>
      <c r="DV52" s="6" cm="1">
        <f t="array" ref="DV52">IFERROR(DU52*(1-INDEX($D52:$D$71,DV$1)),0)</f>
        <v>0</v>
      </c>
      <c r="DW52" s="6" cm="1">
        <f t="array" ref="DW52">IFERROR(DV52*(1-INDEX($D52:$D$71,DW$1)),0)</f>
        <v>0</v>
      </c>
      <c r="DX52" s="6" cm="1">
        <f t="array" ref="DX52">IFERROR(DW52*(1-INDEX($D52:$D$71,DX$1)),0)</f>
        <v>0</v>
      </c>
    </row>
    <row r="53" spans="2:128" x14ac:dyDescent="0.25">
      <c r="B53" s="20"/>
      <c r="C53" s="6">
        <v>115</v>
      </c>
      <c r="D53" s="6">
        <f t="shared" si="0"/>
        <v>0</v>
      </c>
      <c r="E53" s="6">
        <f t="shared" si="7"/>
        <v>0</v>
      </c>
      <c r="F53" s="6" cm="1">
        <f t="array" ref="F53">SUMPRODUCT($A$6^($K$1:$DT$1+1),K53:DT53,TRANSPOSE(D53:D166))</f>
        <v>0</v>
      </c>
      <c r="G53" s="6" cm="1">
        <f t="array" ref="G53">SUMPRODUCT($A$6^($K$1:$DT$1),K53:DT53)</f>
        <v>15.323799106269174</v>
      </c>
      <c r="H53" s="6">
        <f t="shared" si="1"/>
        <v>33.872553908134293</v>
      </c>
      <c r="I53" s="6">
        <f t="shared" si="2"/>
        <v>14.863019645204046</v>
      </c>
      <c r="K53" s="6">
        <v>1</v>
      </c>
      <c r="L53" s="6" cm="1">
        <f t="array" ref="L53">IFERROR(K53*(1-INDEX($D53:$D$71,L$1)),0)</f>
        <v>1</v>
      </c>
      <c r="M53" s="6" cm="1">
        <f t="array" ref="M53">IFERROR(L53*(1-INDEX($D53:$D$71,M$1)),0)</f>
        <v>1</v>
      </c>
      <c r="N53" s="6" cm="1">
        <f t="array" ref="N53">IFERROR(M53*(1-INDEX($D53:$D$71,N$1)),0)</f>
        <v>1</v>
      </c>
      <c r="O53" s="6" cm="1">
        <f t="array" ref="O53">IFERROR(N53*(1-INDEX($D53:$D$71,O$1)),0)</f>
        <v>1</v>
      </c>
      <c r="P53" s="6" cm="1">
        <f t="array" ref="P53">IFERROR(O53*(1-INDEX($D53:$D$71,P$1)),0)</f>
        <v>1</v>
      </c>
      <c r="Q53" s="6" cm="1">
        <f t="array" ref="Q53">IFERROR(P53*(1-INDEX($D53:$D$71,Q$1)),0)</f>
        <v>1</v>
      </c>
      <c r="R53" s="6" cm="1">
        <f t="array" ref="R53">IFERROR(Q53*(1-INDEX($D53:$D$71,R$1)),0)</f>
        <v>1</v>
      </c>
      <c r="S53" s="6" cm="1">
        <f t="array" ref="S53">IFERROR(R53*(1-INDEX($D53:$D$71,S$1)),0)</f>
        <v>1</v>
      </c>
      <c r="T53" s="6" cm="1">
        <f t="array" ref="T53">IFERROR(S53*(1-INDEX($D53:$D$71,T$1)),0)</f>
        <v>1</v>
      </c>
      <c r="U53" s="6" cm="1">
        <f t="array" ref="U53">IFERROR(T53*(1-INDEX($D53:$D$71,U$1)),0)</f>
        <v>1</v>
      </c>
      <c r="V53" s="6" cm="1">
        <f t="array" ref="V53">IFERROR(U53*(1-INDEX($D53:$D$71,V$1)),0)</f>
        <v>1</v>
      </c>
      <c r="W53" s="6" cm="1">
        <f t="array" ref="W53">IFERROR(V53*(1-INDEX($D53:$D$71,W$1)),0)</f>
        <v>1</v>
      </c>
      <c r="X53" s="6" cm="1">
        <f t="array" ref="X53">IFERROR(W53*(1-INDEX($D53:$D$71,X$1)),0)</f>
        <v>1</v>
      </c>
      <c r="Y53" s="6" cm="1">
        <f t="array" ref="Y53">IFERROR(X53*(1-INDEX($D53:$D$71,Y$1)),0)</f>
        <v>1</v>
      </c>
      <c r="Z53" s="6" cm="1">
        <f t="array" ref="Z53">IFERROR(Y53*(1-INDEX($D53:$D$71,Z$1)),0)</f>
        <v>1</v>
      </c>
      <c r="AA53" s="6" cm="1">
        <f t="array" ref="AA53">IFERROR(Z53*(1-INDEX($D53:$D$71,AA$1)),0)</f>
        <v>1</v>
      </c>
      <c r="AB53" s="6" cm="1">
        <f t="array" ref="AB53">IFERROR(AA53*(1-INDEX($D53:$D$71,AB$1)),0)</f>
        <v>1</v>
      </c>
      <c r="AC53" s="6" cm="1">
        <f t="array" ref="AC53">IFERROR(AB53*(1-INDEX($D53:$D$71,AC$1)),0)</f>
        <v>1</v>
      </c>
      <c r="AD53" s="6" cm="1">
        <f t="array" ref="AD53">IFERROR(AC53*(1-INDEX($D53:$D$71,AD$1)),0)</f>
        <v>1</v>
      </c>
      <c r="AE53" s="6" cm="1">
        <f t="array" ref="AE53">IFERROR(AD53*(1-INDEX($D53:$D$71,AE$1)),0)</f>
        <v>0</v>
      </c>
      <c r="AF53" s="6" cm="1">
        <f t="array" ref="AF53">IFERROR(AE53*(1-INDEX($D53:$D$71,AF$1)),0)</f>
        <v>0</v>
      </c>
      <c r="AG53" s="6" cm="1">
        <f t="array" ref="AG53">IFERROR(AF53*(1-INDEX($D53:$D$71,AG$1)),0)</f>
        <v>0</v>
      </c>
      <c r="AH53" s="6" cm="1">
        <f t="array" ref="AH53">IFERROR(AG53*(1-INDEX($D53:$D$71,AH$1)),0)</f>
        <v>0</v>
      </c>
      <c r="AI53" s="6" cm="1">
        <f t="array" ref="AI53">IFERROR(AH53*(1-INDEX($D53:$D$71,AI$1)),0)</f>
        <v>0</v>
      </c>
      <c r="AJ53" s="6" cm="1">
        <f t="array" ref="AJ53">IFERROR(AI53*(1-INDEX($D53:$D$71,AJ$1)),0)</f>
        <v>0</v>
      </c>
      <c r="AK53" s="6" cm="1">
        <f t="array" ref="AK53">IFERROR(AJ53*(1-INDEX($D53:$D$71,AK$1)),0)</f>
        <v>0</v>
      </c>
      <c r="AL53" s="6" cm="1">
        <f t="array" ref="AL53">IFERROR(AK53*(1-INDEX($D53:$D$71,AL$1)),0)</f>
        <v>0</v>
      </c>
      <c r="AM53" s="6" cm="1">
        <f t="array" ref="AM53">IFERROR(AL53*(1-INDEX($D53:$D$71,AM$1)),0)</f>
        <v>0</v>
      </c>
      <c r="AN53" s="6" cm="1">
        <f t="array" ref="AN53">IFERROR(AM53*(1-INDEX($D53:$D$71,AN$1)),0)</f>
        <v>0</v>
      </c>
      <c r="AO53" s="6" cm="1">
        <f t="array" ref="AO53">IFERROR(AN53*(1-INDEX($D53:$D$71,AO$1)),0)</f>
        <v>0</v>
      </c>
      <c r="AP53" s="6" cm="1">
        <f t="array" ref="AP53">IFERROR(AO53*(1-INDEX($D53:$D$71,AP$1)),0)</f>
        <v>0</v>
      </c>
      <c r="AQ53" s="6" cm="1">
        <f t="array" ref="AQ53">IFERROR(AP53*(1-INDEX($D53:$D$71,AQ$1)),0)</f>
        <v>0</v>
      </c>
      <c r="AR53" s="6" cm="1">
        <f t="array" ref="AR53">IFERROR(AQ53*(1-INDEX($D53:$D$71,AR$1)),0)</f>
        <v>0</v>
      </c>
      <c r="AS53" s="6" cm="1">
        <f t="array" ref="AS53">IFERROR(AR53*(1-INDEX($D53:$D$71,AS$1)),0)</f>
        <v>0</v>
      </c>
      <c r="AT53" s="6" cm="1">
        <f t="array" ref="AT53">IFERROR(AS53*(1-INDEX($D53:$D$71,AT$1)),0)</f>
        <v>0</v>
      </c>
      <c r="AU53" s="6" cm="1">
        <f t="array" ref="AU53">IFERROR(AT53*(1-INDEX($D53:$D$71,AU$1)),0)</f>
        <v>0</v>
      </c>
      <c r="AV53" s="6" cm="1">
        <f t="array" ref="AV53">IFERROR(AU53*(1-INDEX($D53:$D$71,AV$1)),0)</f>
        <v>0</v>
      </c>
      <c r="AW53" s="6" cm="1">
        <f t="array" ref="AW53">IFERROR(AV53*(1-INDEX($D53:$D$71,AW$1)),0)</f>
        <v>0</v>
      </c>
      <c r="AX53" s="6" cm="1">
        <f t="array" ref="AX53">IFERROR(AW53*(1-INDEX($D53:$D$71,AX$1)),0)</f>
        <v>0</v>
      </c>
      <c r="AY53" s="6" cm="1">
        <f t="array" ref="AY53">IFERROR(AX53*(1-INDEX($D53:$D$71,AY$1)),0)</f>
        <v>0</v>
      </c>
      <c r="AZ53" s="6" cm="1">
        <f t="array" ref="AZ53">IFERROR(AY53*(1-INDEX($D53:$D$71,AZ$1)),0)</f>
        <v>0</v>
      </c>
      <c r="BA53" s="6" cm="1">
        <f t="array" ref="BA53">IFERROR(AZ53*(1-INDEX($D53:$D$71,BA$1)),0)</f>
        <v>0</v>
      </c>
      <c r="BB53" s="6" cm="1">
        <f t="array" ref="BB53">IFERROR(BA53*(1-INDEX($D53:$D$71,BB$1)),0)</f>
        <v>0</v>
      </c>
      <c r="BC53" s="6" cm="1">
        <f t="array" ref="BC53">IFERROR(BB53*(1-INDEX($D53:$D$71,BC$1)),0)</f>
        <v>0</v>
      </c>
      <c r="BD53" s="6" cm="1">
        <f t="array" ref="BD53">IFERROR(BC53*(1-INDEX($D53:$D$71,BD$1)),0)</f>
        <v>0</v>
      </c>
      <c r="BE53" s="6" cm="1">
        <f t="array" ref="BE53">IFERROR(BD53*(1-INDEX($D53:$D$71,BE$1)),0)</f>
        <v>0</v>
      </c>
      <c r="BF53" s="6" cm="1">
        <f t="array" ref="BF53">IFERROR(BE53*(1-INDEX($D53:$D$71,BF$1)),0)</f>
        <v>0</v>
      </c>
      <c r="BG53" s="6" cm="1">
        <f t="array" ref="BG53">IFERROR(BF53*(1-INDEX($D53:$D$71,BG$1)),0)</f>
        <v>0</v>
      </c>
      <c r="BH53" s="6" cm="1">
        <f t="array" ref="BH53">IFERROR(BG53*(1-INDEX($D53:$D$71,BH$1)),0)</f>
        <v>0</v>
      </c>
      <c r="BI53" s="6" cm="1">
        <f t="array" ref="BI53">IFERROR(BH53*(1-INDEX($D53:$D$71,BI$1)),0)</f>
        <v>0</v>
      </c>
      <c r="BJ53" s="6" cm="1">
        <f t="array" ref="BJ53">IFERROR(BI53*(1-INDEX($D53:$D$71,BJ$1)),0)</f>
        <v>0</v>
      </c>
      <c r="BK53" s="6" cm="1">
        <f t="array" ref="BK53">IFERROR(BJ53*(1-INDEX($D53:$D$71,BK$1)),0)</f>
        <v>0</v>
      </c>
      <c r="BL53" s="6" cm="1">
        <f t="array" ref="BL53">IFERROR(BK53*(1-INDEX($D53:$D$71,BL$1)),0)</f>
        <v>0</v>
      </c>
      <c r="BM53" s="6" cm="1">
        <f t="array" ref="BM53">IFERROR(BL53*(1-INDEX($D53:$D$71,BM$1)),0)</f>
        <v>0</v>
      </c>
      <c r="BN53" s="6" cm="1">
        <f t="array" ref="BN53">IFERROR(BM53*(1-INDEX($D53:$D$71,BN$1)),0)</f>
        <v>0</v>
      </c>
      <c r="BO53" s="6" cm="1">
        <f t="array" ref="BO53">IFERROR(BN53*(1-INDEX($D53:$D$71,BO$1)),0)</f>
        <v>0</v>
      </c>
      <c r="BP53" s="6" cm="1">
        <f t="array" ref="BP53">IFERROR(BO53*(1-INDEX($D53:$D$71,BP$1)),0)</f>
        <v>0</v>
      </c>
      <c r="BQ53" s="6" cm="1">
        <f t="array" ref="BQ53">IFERROR(BP53*(1-INDEX($D53:$D$71,BQ$1)),0)</f>
        <v>0</v>
      </c>
      <c r="BR53" s="6" cm="1">
        <f t="array" ref="BR53">IFERROR(BQ53*(1-INDEX($D53:$D$71,BR$1)),0)</f>
        <v>0</v>
      </c>
      <c r="BS53" s="6" cm="1">
        <f t="array" ref="BS53">IFERROR(BR53*(1-INDEX($D53:$D$71,BS$1)),0)</f>
        <v>0</v>
      </c>
      <c r="BT53" s="6" cm="1">
        <f t="array" ref="BT53">IFERROR(BS53*(1-INDEX($D53:$D$71,BT$1)),0)</f>
        <v>0</v>
      </c>
      <c r="BU53" s="6" cm="1">
        <f t="array" ref="BU53">IFERROR(BT53*(1-INDEX($D53:$D$71,BU$1)),0)</f>
        <v>0</v>
      </c>
      <c r="BV53" s="6" cm="1">
        <f t="array" ref="BV53">IFERROR(BU53*(1-INDEX($D53:$D$71,BV$1)),0)</f>
        <v>0</v>
      </c>
      <c r="BW53" s="6" cm="1">
        <f t="array" ref="BW53">IFERROR(BV53*(1-INDEX($D53:$D$71,BW$1)),0)</f>
        <v>0</v>
      </c>
      <c r="BX53" s="6" cm="1">
        <f t="array" ref="BX53">IFERROR(BW53*(1-INDEX($D53:$D$71,BX$1)),0)</f>
        <v>0</v>
      </c>
      <c r="BY53" s="6" cm="1">
        <f t="array" ref="BY53">IFERROR(BX53*(1-INDEX($D53:$D$71,BY$1)),0)</f>
        <v>0</v>
      </c>
      <c r="BZ53" s="6" cm="1">
        <f t="array" ref="BZ53">IFERROR(BY53*(1-INDEX($D53:$D$71,BZ$1)),0)</f>
        <v>0</v>
      </c>
      <c r="CA53" s="6" cm="1">
        <f t="array" ref="CA53">IFERROR(BZ53*(1-INDEX($D53:$D$71,CA$1)),0)</f>
        <v>0</v>
      </c>
      <c r="CB53" s="6" cm="1">
        <f t="array" ref="CB53">IFERROR(CA53*(1-INDEX($D53:$D$71,CB$1)),0)</f>
        <v>0</v>
      </c>
      <c r="CC53" s="6" cm="1">
        <f t="array" ref="CC53">IFERROR(CB53*(1-INDEX($D53:$D$71,CC$1)),0)</f>
        <v>0</v>
      </c>
      <c r="CD53" s="6" cm="1">
        <f t="array" ref="CD53">IFERROR(CC53*(1-INDEX($D53:$D$71,CD$1)),0)</f>
        <v>0</v>
      </c>
      <c r="CE53" s="6" cm="1">
        <f t="array" ref="CE53">IFERROR(CD53*(1-INDEX($D53:$D$71,CE$1)),0)</f>
        <v>0</v>
      </c>
      <c r="CF53" s="6" cm="1">
        <f t="array" ref="CF53">IFERROR(CE53*(1-INDEX($D53:$D$71,CF$1)),0)</f>
        <v>0</v>
      </c>
      <c r="CG53" s="6" cm="1">
        <f t="array" ref="CG53">IFERROR(CF53*(1-INDEX($D53:$D$71,CG$1)),0)</f>
        <v>0</v>
      </c>
      <c r="CH53" s="6" cm="1">
        <f t="array" ref="CH53">IFERROR(CG53*(1-INDEX($D53:$D$71,CH$1)),0)</f>
        <v>0</v>
      </c>
      <c r="CI53" s="6" cm="1">
        <f t="array" ref="CI53">IFERROR(CH53*(1-INDEX($D53:$D$71,CI$1)),0)</f>
        <v>0</v>
      </c>
      <c r="CJ53" s="6" cm="1">
        <f t="array" ref="CJ53">IFERROR(CI53*(1-INDEX($D53:$D$71,CJ$1)),0)</f>
        <v>0</v>
      </c>
      <c r="CK53" s="6" cm="1">
        <f t="array" ref="CK53">IFERROR(CJ53*(1-INDEX($D53:$D$71,CK$1)),0)</f>
        <v>0</v>
      </c>
      <c r="CL53" s="6" cm="1">
        <f t="array" ref="CL53">IFERROR(CK53*(1-INDEX($D53:$D$71,CL$1)),0)</f>
        <v>0</v>
      </c>
      <c r="CM53" s="6" cm="1">
        <f t="array" ref="CM53">IFERROR(CL53*(1-INDEX($D53:$D$71,CM$1)),0)</f>
        <v>0</v>
      </c>
      <c r="CN53" s="6" cm="1">
        <f t="array" ref="CN53">IFERROR(CM53*(1-INDEX($D53:$D$71,CN$1)),0)</f>
        <v>0</v>
      </c>
      <c r="CO53" s="6" cm="1">
        <f t="array" ref="CO53">IFERROR(CN53*(1-INDEX($D53:$D$71,CO$1)),0)</f>
        <v>0</v>
      </c>
      <c r="CP53" s="6" cm="1">
        <f t="array" ref="CP53">IFERROR(CO53*(1-INDEX($D53:$D$71,CP$1)),0)</f>
        <v>0</v>
      </c>
      <c r="CQ53" s="6" cm="1">
        <f t="array" ref="CQ53">IFERROR(CP53*(1-INDEX($D53:$D$71,CQ$1)),0)</f>
        <v>0</v>
      </c>
      <c r="CR53" s="6" cm="1">
        <f t="array" ref="CR53">IFERROR(CQ53*(1-INDEX($D53:$D$71,CR$1)),0)</f>
        <v>0</v>
      </c>
      <c r="CS53" s="6" cm="1">
        <f t="array" ref="CS53">IFERROR(CR53*(1-INDEX($D53:$D$71,CS$1)),0)</f>
        <v>0</v>
      </c>
      <c r="CT53" s="6" cm="1">
        <f t="array" ref="CT53">IFERROR(CS53*(1-INDEX($D53:$D$71,CT$1)),0)</f>
        <v>0</v>
      </c>
      <c r="CU53" s="6" cm="1">
        <f t="array" ref="CU53">IFERROR(CT53*(1-INDEX($D53:$D$71,CU$1)),0)</f>
        <v>0</v>
      </c>
      <c r="CV53" s="6" cm="1">
        <f t="array" ref="CV53">IFERROR(CU53*(1-INDEX($D53:$D$71,CV$1)),0)</f>
        <v>0</v>
      </c>
      <c r="CW53" s="6" cm="1">
        <f t="array" ref="CW53">IFERROR(CV53*(1-INDEX($D53:$D$71,CW$1)),0)</f>
        <v>0</v>
      </c>
      <c r="CX53" s="6" cm="1">
        <f t="array" ref="CX53">IFERROR(CW53*(1-INDEX($D53:$D$71,CX$1)),0)</f>
        <v>0</v>
      </c>
      <c r="CY53" s="6" cm="1">
        <f t="array" ref="CY53">IFERROR(CX53*(1-INDEX($D53:$D$71,CY$1)),0)</f>
        <v>0</v>
      </c>
      <c r="CZ53" s="6" cm="1">
        <f t="array" ref="CZ53">IFERROR(CY53*(1-INDEX($D53:$D$71,CZ$1)),0)</f>
        <v>0</v>
      </c>
      <c r="DA53" s="6" cm="1">
        <f t="array" ref="DA53">IFERROR(CZ53*(1-INDEX($D53:$D$71,DA$1)),0)</f>
        <v>0</v>
      </c>
      <c r="DB53" s="6" cm="1">
        <f t="array" ref="DB53">IFERROR(DA53*(1-INDEX($D53:$D$71,DB$1)),0)</f>
        <v>0</v>
      </c>
      <c r="DC53" s="6" cm="1">
        <f t="array" ref="DC53">IFERROR(DB53*(1-INDEX($D53:$D$71,DC$1)),0)</f>
        <v>0</v>
      </c>
      <c r="DD53" s="6" cm="1">
        <f t="array" ref="DD53">IFERROR(DC53*(1-INDEX($D53:$D$71,DD$1)),0)</f>
        <v>0</v>
      </c>
      <c r="DE53" s="6" cm="1">
        <f t="array" ref="DE53">IFERROR(DD53*(1-INDEX($D53:$D$71,DE$1)),0)</f>
        <v>0</v>
      </c>
      <c r="DF53" s="6" cm="1">
        <f t="array" ref="DF53">IFERROR(DE53*(1-INDEX($D53:$D$71,DF$1)),0)</f>
        <v>0</v>
      </c>
      <c r="DG53" s="6" cm="1">
        <f t="array" ref="DG53">IFERROR(DF53*(1-INDEX($D53:$D$71,DG$1)),0)</f>
        <v>0</v>
      </c>
      <c r="DH53" s="6" cm="1">
        <f t="array" ref="DH53">IFERROR(DG53*(1-INDEX($D53:$D$71,DH$1)),0)</f>
        <v>0</v>
      </c>
      <c r="DI53" s="6" cm="1">
        <f t="array" ref="DI53">IFERROR(DH53*(1-INDEX($D53:$D$71,DI$1)),0)</f>
        <v>0</v>
      </c>
      <c r="DJ53" s="6" cm="1">
        <f t="array" ref="DJ53">IFERROR(DI53*(1-INDEX($D53:$D$71,DJ$1)),0)</f>
        <v>0</v>
      </c>
      <c r="DK53" s="6" cm="1">
        <f t="array" ref="DK53">IFERROR(DJ53*(1-INDEX($D53:$D$71,DK$1)),0)</f>
        <v>0</v>
      </c>
      <c r="DL53" s="6" cm="1">
        <f t="array" ref="DL53">IFERROR(DK53*(1-INDEX($D53:$D$71,DL$1)),0)</f>
        <v>0</v>
      </c>
      <c r="DM53" s="6" cm="1">
        <f t="array" ref="DM53">IFERROR(DL53*(1-INDEX($D53:$D$71,DM$1)),0)</f>
        <v>0</v>
      </c>
      <c r="DN53" s="6" cm="1">
        <f t="array" ref="DN53">IFERROR(DM53*(1-INDEX($D53:$D$71,DN$1)),0)</f>
        <v>0</v>
      </c>
      <c r="DO53" s="6" cm="1">
        <f t="array" ref="DO53">IFERROR(DN53*(1-INDEX($D53:$D$71,DO$1)),0)</f>
        <v>0</v>
      </c>
      <c r="DP53" s="6" cm="1">
        <f t="array" ref="DP53">IFERROR(DO53*(1-INDEX($D53:$D$71,DP$1)),0)</f>
        <v>0</v>
      </c>
      <c r="DQ53" s="6" cm="1">
        <f t="array" ref="DQ53">IFERROR(DP53*(1-INDEX($D53:$D$71,DQ$1)),0)</f>
        <v>0</v>
      </c>
      <c r="DR53" s="6" cm="1">
        <f t="array" ref="DR53">IFERROR(DQ53*(1-INDEX($D53:$D$71,DR$1)),0)</f>
        <v>0</v>
      </c>
      <c r="DS53" s="6" cm="1">
        <f t="array" ref="DS53">IFERROR(DR53*(1-INDEX($D53:$D$71,DS$1)),0)</f>
        <v>0</v>
      </c>
      <c r="DT53" s="6" cm="1">
        <f t="array" ref="DT53">IFERROR(DS53*(1-INDEX($D53:$D$71,DT$1)),0)</f>
        <v>0</v>
      </c>
      <c r="DU53" s="6" cm="1">
        <f t="array" ref="DU53">IFERROR(DT53*(1-INDEX($D53:$D$71,DU$1)),0)</f>
        <v>0</v>
      </c>
      <c r="DV53" s="6" cm="1">
        <f t="array" ref="DV53">IFERROR(DU53*(1-INDEX($D53:$D$71,DV$1)),0)</f>
        <v>0</v>
      </c>
      <c r="DW53" s="6" cm="1">
        <f t="array" ref="DW53">IFERROR(DV53*(1-INDEX($D53:$D$71,DW$1)),0)</f>
        <v>0</v>
      </c>
      <c r="DX53" s="6" cm="1">
        <f t="array" ref="DX53">IFERROR(DW53*(1-INDEX($D53:$D$71,DX$1)),0)</f>
        <v>0</v>
      </c>
    </row>
    <row r="54" spans="2:128" x14ac:dyDescent="0.25">
      <c r="B54" s="20"/>
      <c r="C54" s="6">
        <v>116</v>
      </c>
      <c r="D54" s="6">
        <f t="shared" si="0"/>
        <v>0</v>
      </c>
      <c r="E54" s="6">
        <f t="shared" si="7"/>
        <v>0</v>
      </c>
      <c r="F54" s="6" cm="1">
        <f t="array" ref="F54">SUMPRODUCT($A$6^($K$1:$DT$1+1),K54:DT54,TRANSPOSE(D54:D167))</f>
        <v>0</v>
      </c>
      <c r="G54" s="6" cm="1">
        <f t="array" ref="G54">SUMPRODUCT($A$6^($K$1:$DT$1),K54:DT54)</f>
        <v>14.75351307945725</v>
      </c>
      <c r="H54" s="6">
        <f t="shared" si="1"/>
        <v>33.872553908134293</v>
      </c>
      <c r="I54" s="6">
        <f t="shared" si="2"/>
        <v>14.292733618392122</v>
      </c>
      <c r="K54" s="6">
        <v>1</v>
      </c>
      <c r="L54" s="6" cm="1">
        <f t="array" ref="L54">IFERROR(K54*(1-INDEX($D54:$D$71,L$1)),0)</f>
        <v>1</v>
      </c>
      <c r="M54" s="6" cm="1">
        <f t="array" ref="M54">IFERROR(L54*(1-INDEX($D54:$D$71,M$1)),0)</f>
        <v>1</v>
      </c>
      <c r="N54" s="6" cm="1">
        <f t="array" ref="N54">IFERROR(M54*(1-INDEX($D54:$D$71,N$1)),0)</f>
        <v>1</v>
      </c>
      <c r="O54" s="6" cm="1">
        <f t="array" ref="O54">IFERROR(N54*(1-INDEX($D54:$D$71,O$1)),0)</f>
        <v>1</v>
      </c>
      <c r="P54" s="6" cm="1">
        <f t="array" ref="P54">IFERROR(O54*(1-INDEX($D54:$D$71,P$1)),0)</f>
        <v>1</v>
      </c>
      <c r="Q54" s="6" cm="1">
        <f t="array" ref="Q54">IFERROR(P54*(1-INDEX($D54:$D$71,Q$1)),0)</f>
        <v>1</v>
      </c>
      <c r="R54" s="6" cm="1">
        <f t="array" ref="R54">IFERROR(Q54*(1-INDEX($D54:$D$71,R$1)),0)</f>
        <v>1</v>
      </c>
      <c r="S54" s="6" cm="1">
        <f t="array" ref="S54">IFERROR(R54*(1-INDEX($D54:$D$71,S$1)),0)</f>
        <v>1</v>
      </c>
      <c r="T54" s="6" cm="1">
        <f t="array" ref="T54">IFERROR(S54*(1-INDEX($D54:$D$71,T$1)),0)</f>
        <v>1</v>
      </c>
      <c r="U54" s="6" cm="1">
        <f t="array" ref="U54">IFERROR(T54*(1-INDEX($D54:$D$71,U$1)),0)</f>
        <v>1</v>
      </c>
      <c r="V54" s="6" cm="1">
        <f t="array" ref="V54">IFERROR(U54*(1-INDEX($D54:$D$71,V$1)),0)</f>
        <v>1</v>
      </c>
      <c r="W54" s="6" cm="1">
        <f t="array" ref="W54">IFERROR(V54*(1-INDEX($D54:$D$71,W$1)),0)</f>
        <v>1</v>
      </c>
      <c r="X54" s="6" cm="1">
        <f t="array" ref="X54">IFERROR(W54*(1-INDEX($D54:$D$71,X$1)),0)</f>
        <v>1</v>
      </c>
      <c r="Y54" s="6" cm="1">
        <f t="array" ref="Y54">IFERROR(X54*(1-INDEX($D54:$D$71,Y$1)),0)</f>
        <v>1</v>
      </c>
      <c r="Z54" s="6" cm="1">
        <f t="array" ref="Z54">IFERROR(Y54*(1-INDEX($D54:$D$71,Z$1)),0)</f>
        <v>1</v>
      </c>
      <c r="AA54" s="6" cm="1">
        <f t="array" ref="AA54">IFERROR(Z54*(1-INDEX($D54:$D$71,AA$1)),0)</f>
        <v>1</v>
      </c>
      <c r="AB54" s="6" cm="1">
        <f t="array" ref="AB54">IFERROR(AA54*(1-INDEX($D54:$D$71,AB$1)),0)</f>
        <v>1</v>
      </c>
      <c r="AC54" s="6" cm="1">
        <f t="array" ref="AC54">IFERROR(AB54*(1-INDEX($D54:$D$71,AC$1)),0)</f>
        <v>1</v>
      </c>
      <c r="AD54" s="6" cm="1">
        <f t="array" ref="AD54">IFERROR(AC54*(1-INDEX($D54:$D$71,AD$1)),0)</f>
        <v>0</v>
      </c>
      <c r="AE54" s="6" cm="1">
        <f t="array" ref="AE54">IFERROR(AD54*(1-INDEX($D54:$D$71,AE$1)),0)</f>
        <v>0</v>
      </c>
      <c r="AF54" s="6" cm="1">
        <f t="array" ref="AF54">IFERROR(AE54*(1-INDEX($D54:$D$71,AF$1)),0)</f>
        <v>0</v>
      </c>
      <c r="AG54" s="6" cm="1">
        <f t="array" ref="AG54">IFERROR(AF54*(1-INDEX($D54:$D$71,AG$1)),0)</f>
        <v>0</v>
      </c>
      <c r="AH54" s="6" cm="1">
        <f t="array" ref="AH54">IFERROR(AG54*(1-INDEX($D54:$D$71,AH$1)),0)</f>
        <v>0</v>
      </c>
      <c r="AI54" s="6" cm="1">
        <f t="array" ref="AI54">IFERROR(AH54*(1-INDEX($D54:$D$71,AI$1)),0)</f>
        <v>0</v>
      </c>
      <c r="AJ54" s="6" cm="1">
        <f t="array" ref="AJ54">IFERROR(AI54*(1-INDEX($D54:$D$71,AJ$1)),0)</f>
        <v>0</v>
      </c>
      <c r="AK54" s="6" cm="1">
        <f t="array" ref="AK54">IFERROR(AJ54*(1-INDEX($D54:$D$71,AK$1)),0)</f>
        <v>0</v>
      </c>
      <c r="AL54" s="6" cm="1">
        <f t="array" ref="AL54">IFERROR(AK54*(1-INDEX($D54:$D$71,AL$1)),0)</f>
        <v>0</v>
      </c>
      <c r="AM54" s="6" cm="1">
        <f t="array" ref="AM54">IFERROR(AL54*(1-INDEX($D54:$D$71,AM$1)),0)</f>
        <v>0</v>
      </c>
      <c r="AN54" s="6" cm="1">
        <f t="array" ref="AN54">IFERROR(AM54*(1-INDEX($D54:$D$71,AN$1)),0)</f>
        <v>0</v>
      </c>
      <c r="AO54" s="6" cm="1">
        <f t="array" ref="AO54">IFERROR(AN54*(1-INDEX($D54:$D$71,AO$1)),0)</f>
        <v>0</v>
      </c>
      <c r="AP54" s="6" cm="1">
        <f t="array" ref="AP54">IFERROR(AO54*(1-INDEX($D54:$D$71,AP$1)),0)</f>
        <v>0</v>
      </c>
      <c r="AQ54" s="6" cm="1">
        <f t="array" ref="AQ54">IFERROR(AP54*(1-INDEX($D54:$D$71,AQ$1)),0)</f>
        <v>0</v>
      </c>
      <c r="AR54" s="6" cm="1">
        <f t="array" ref="AR54">IFERROR(AQ54*(1-INDEX($D54:$D$71,AR$1)),0)</f>
        <v>0</v>
      </c>
      <c r="AS54" s="6" cm="1">
        <f t="array" ref="AS54">IFERROR(AR54*(1-INDEX($D54:$D$71,AS$1)),0)</f>
        <v>0</v>
      </c>
      <c r="AT54" s="6" cm="1">
        <f t="array" ref="AT54">IFERROR(AS54*(1-INDEX($D54:$D$71,AT$1)),0)</f>
        <v>0</v>
      </c>
      <c r="AU54" s="6" cm="1">
        <f t="array" ref="AU54">IFERROR(AT54*(1-INDEX($D54:$D$71,AU$1)),0)</f>
        <v>0</v>
      </c>
      <c r="AV54" s="6" cm="1">
        <f t="array" ref="AV54">IFERROR(AU54*(1-INDEX($D54:$D$71,AV$1)),0)</f>
        <v>0</v>
      </c>
      <c r="AW54" s="6" cm="1">
        <f t="array" ref="AW54">IFERROR(AV54*(1-INDEX($D54:$D$71,AW$1)),0)</f>
        <v>0</v>
      </c>
      <c r="AX54" s="6" cm="1">
        <f t="array" ref="AX54">IFERROR(AW54*(1-INDEX($D54:$D$71,AX$1)),0)</f>
        <v>0</v>
      </c>
      <c r="AY54" s="6" cm="1">
        <f t="array" ref="AY54">IFERROR(AX54*(1-INDEX($D54:$D$71,AY$1)),0)</f>
        <v>0</v>
      </c>
      <c r="AZ54" s="6" cm="1">
        <f t="array" ref="AZ54">IFERROR(AY54*(1-INDEX($D54:$D$71,AZ$1)),0)</f>
        <v>0</v>
      </c>
      <c r="BA54" s="6" cm="1">
        <f t="array" ref="BA54">IFERROR(AZ54*(1-INDEX($D54:$D$71,BA$1)),0)</f>
        <v>0</v>
      </c>
      <c r="BB54" s="6" cm="1">
        <f t="array" ref="BB54">IFERROR(BA54*(1-INDEX($D54:$D$71,BB$1)),0)</f>
        <v>0</v>
      </c>
      <c r="BC54" s="6" cm="1">
        <f t="array" ref="BC54">IFERROR(BB54*(1-INDEX($D54:$D$71,BC$1)),0)</f>
        <v>0</v>
      </c>
      <c r="BD54" s="6" cm="1">
        <f t="array" ref="BD54">IFERROR(BC54*(1-INDEX($D54:$D$71,BD$1)),0)</f>
        <v>0</v>
      </c>
      <c r="BE54" s="6" cm="1">
        <f t="array" ref="BE54">IFERROR(BD54*(1-INDEX($D54:$D$71,BE$1)),0)</f>
        <v>0</v>
      </c>
      <c r="BF54" s="6" cm="1">
        <f t="array" ref="BF54">IFERROR(BE54*(1-INDEX($D54:$D$71,BF$1)),0)</f>
        <v>0</v>
      </c>
      <c r="BG54" s="6" cm="1">
        <f t="array" ref="BG54">IFERROR(BF54*(1-INDEX($D54:$D$71,BG$1)),0)</f>
        <v>0</v>
      </c>
      <c r="BH54" s="6" cm="1">
        <f t="array" ref="BH54">IFERROR(BG54*(1-INDEX($D54:$D$71,BH$1)),0)</f>
        <v>0</v>
      </c>
      <c r="BI54" s="6" cm="1">
        <f t="array" ref="BI54">IFERROR(BH54*(1-INDEX($D54:$D$71,BI$1)),0)</f>
        <v>0</v>
      </c>
      <c r="BJ54" s="6" cm="1">
        <f t="array" ref="BJ54">IFERROR(BI54*(1-INDEX($D54:$D$71,BJ$1)),0)</f>
        <v>0</v>
      </c>
      <c r="BK54" s="6" cm="1">
        <f t="array" ref="BK54">IFERROR(BJ54*(1-INDEX($D54:$D$71,BK$1)),0)</f>
        <v>0</v>
      </c>
      <c r="BL54" s="6" cm="1">
        <f t="array" ref="BL54">IFERROR(BK54*(1-INDEX($D54:$D$71,BL$1)),0)</f>
        <v>0</v>
      </c>
      <c r="BM54" s="6" cm="1">
        <f t="array" ref="BM54">IFERROR(BL54*(1-INDEX($D54:$D$71,BM$1)),0)</f>
        <v>0</v>
      </c>
      <c r="BN54" s="6" cm="1">
        <f t="array" ref="BN54">IFERROR(BM54*(1-INDEX($D54:$D$71,BN$1)),0)</f>
        <v>0</v>
      </c>
      <c r="BO54" s="6" cm="1">
        <f t="array" ref="BO54">IFERROR(BN54*(1-INDEX($D54:$D$71,BO$1)),0)</f>
        <v>0</v>
      </c>
      <c r="BP54" s="6" cm="1">
        <f t="array" ref="BP54">IFERROR(BO54*(1-INDEX($D54:$D$71,BP$1)),0)</f>
        <v>0</v>
      </c>
      <c r="BQ54" s="6" cm="1">
        <f t="array" ref="BQ54">IFERROR(BP54*(1-INDEX($D54:$D$71,BQ$1)),0)</f>
        <v>0</v>
      </c>
      <c r="BR54" s="6" cm="1">
        <f t="array" ref="BR54">IFERROR(BQ54*(1-INDEX($D54:$D$71,BR$1)),0)</f>
        <v>0</v>
      </c>
      <c r="BS54" s="6" cm="1">
        <f t="array" ref="BS54">IFERROR(BR54*(1-INDEX($D54:$D$71,BS$1)),0)</f>
        <v>0</v>
      </c>
      <c r="BT54" s="6" cm="1">
        <f t="array" ref="BT54">IFERROR(BS54*(1-INDEX($D54:$D$71,BT$1)),0)</f>
        <v>0</v>
      </c>
      <c r="BU54" s="6" cm="1">
        <f t="array" ref="BU54">IFERROR(BT54*(1-INDEX($D54:$D$71,BU$1)),0)</f>
        <v>0</v>
      </c>
      <c r="BV54" s="6" cm="1">
        <f t="array" ref="BV54">IFERROR(BU54*(1-INDEX($D54:$D$71,BV$1)),0)</f>
        <v>0</v>
      </c>
      <c r="BW54" s="6" cm="1">
        <f t="array" ref="BW54">IFERROR(BV54*(1-INDEX($D54:$D$71,BW$1)),0)</f>
        <v>0</v>
      </c>
      <c r="BX54" s="6" cm="1">
        <f t="array" ref="BX54">IFERROR(BW54*(1-INDEX($D54:$D$71,BX$1)),0)</f>
        <v>0</v>
      </c>
      <c r="BY54" s="6" cm="1">
        <f t="array" ref="BY54">IFERROR(BX54*(1-INDEX($D54:$D$71,BY$1)),0)</f>
        <v>0</v>
      </c>
      <c r="BZ54" s="6" cm="1">
        <f t="array" ref="BZ54">IFERROR(BY54*(1-INDEX($D54:$D$71,BZ$1)),0)</f>
        <v>0</v>
      </c>
      <c r="CA54" s="6" cm="1">
        <f t="array" ref="CA54">IFERROR(BZ54*(1-INDEX($D54:$D$71,CA$1)),0)</f>
        <v>0</v>
      </c>
      <c r="CB54" s="6" cm="1">
        <f t="array" ref="CB54">IFERROR(CA54*(1-INDEX($D54:$D$71,CB$1)),0)</f>
        <v>0</v>
      </c>
      <c r="CC54" s="6" cm="1">
        <f t="array" ref="CC54">IFERROR(CB54*(1-INDEX($D54:$D$71,CC$1)),0)</f>
        <v>0</v>
      </c>
      <c r="CD54" s="6" cm="1">
        <f t="array" ref="CD54">IFERROR(CC54*(1-INDEX($D54:$D$71,CD$1)),0)</f>
        <v>0</v>
      </c>
      <c r="CE54" s="6" cm="1">
        <f t="array" ref="CE54">IFERROR(CD54*(1-INDEX($D54:$D$71,CE$1)),0)</f>
        <v>0</v>
      </c>
      <c r="CF54" s="6" cm="1">
        <f t="array" ref="CF54">IFERROR(CE54*(1-INDEX($D54:$D$71,CF$1)),0)</f>
        <v>0</v>
      </c>
      <c r="CG54" s="6" cm="1">
        <f t="array" ref="CG54">IFERROR(CF54*(1-INDEX($D54:$D$71,CG$1)),0)</f>
        <v>0</v>
      </c>
      <c r="CH54" s="6" cm="1">
        <f t="array" ref="CH54">IFERROR(CG54*(1-INDEX($D54:$D$71,CH$1)),0)</f>
        <v>0</v>
      </c>
      <c r="CI54" s="6" cm="1">
        <f t="array" ref="CI54">IFERROR(CH54*(1-INDEX($D54:$D$71,CI$1)),0)</f>
        <v>0</v>
      </c>
      <c r="CJ54" s="6" cm="1">
        <f t="array" ref="CJ54">IFERROR(CI54*(1-INDEX($D54:$D$71,CJ$1)),0)</f>
        <v>0</v>
      </c>
      <c r="CK54" s="6" cm="1">
        <f t="array" ref="CK54">IFERROR(CJ54*(1-INDEX($D54:$D$71,CK$1)),0)</f>
        <v>0</v>
      </c>
      <c r="CL54" s="6" cm="1">
        <f t="array" ref="CL54">IFERROR(CK54*(1-INDEX($D54:$D$71,CL$1)),0)</f>
        <v>0</v>
      </c>
      <c r="CM54" s="6" cm="1">
        <f t="array" ref="CM54">IFERROR(CL54*(1-INDEX($D54:$D$71,CM$1)),0)</f>
        <v>0</v>
      </c>
      <c r="CN54" s="6" cm="1">
        <f t="array" ref="CN54">IFERROR(CM54*(1-INDEX($D54:$D$71,CN$1)),0)</f>
        <v>0</v>
      </c>
      <c r="CO54" s="6" cm="1">
        <f t="array" ref="CO54">IFERROR(CN54*(1-INDEX($D54:$D$71,CO$1)),0)</f>
        <v>0</v>
      </c>
      <c r="CP54" s="6" cm="1">
        <f t="array" ref="CP54">IFERROR(CO54*(1-INDEX($D54:$D$71,CP$1)),0)</f>
        <v>0</v>
      </c>
      <c r="CQ54" s="6" cm="1">
        <f t="array" ref="CQ54">IFERROR(CP54*(1-INDEX($D54:$D$71,CQ$1)),0)</f>
        <v>0</v>
      </c>
      <c r="CR54" s="6" cm="1">
        <f t="array" ref="CR54">IFERROR(CQ54*(1-INDEX($D54:$D$71,CR$1)),0)</f>
        <v>0</v>
      </c>
      <c r="CS54" s="6" cm="1">
        <f t="array" ref="CS54">IFERROR(CR54*(1-INDEX($D54:$D$71,CS$1)),0)</f>
        <v>0</v>
      </c>
      <c r="CT54" s="6" cm="1">
        <f t="array" ref="CT54">IFERROR(CS54*(1-INDEX($D54:$D$71,CT$1)),0)</f>
        <v>0</v>
      </c>
      <c r="CU54" s="6" cm="1">
        <f t="array" ref="CU54">IFERROR(CT54*(1-INDEX($D54:$D$71,CU$1)),0)</f>
        <v>0</v>
      </c>
      <c r="CV54" s="6" cm="1">
        <f t="array" ref="CV54">IFERROR(CU54*(1-INDEX($D54:$D$71,CV$1)),0)</f>
        <v>0</v>
      </c>
      <c r="CW54" s="6" cm="1">
        <f t="array" ref="CW54">IFERROR(CV54*(1-INDEX($D54:$D$71,CW$1)),0)</f>
        <v>0</v>
      </c>
      <c r="CX54" s="6" cm="1">
        <f t="array" ref="CX54">IFERROR(CW54*(1-INDEX($D54:$D$71,CX$1)),0)</f>
        <v>0</v>
      </c>
      <c r="CY54" s="6" cm="1">
        <f t="array" ref="CY54">IFERROR(CX54*(1-INDEX($D54:$D$71,CY$1)),0)</f>
        <v>0</v>
      </c>
      <c r="CZ54" s="6" cm="1">
        <f t="array" ref="CZ54">IFERROR(CY54*(1-INDEX($D54:$D$71,CZ$1)),0)</f>
        <v>0</v>
      </c>
      <c r="DA54" s="6" cm="1">
        <f t="array" ref="DA54">IFERROR(CZ54*(1-INDEX($D54:$D$71,DA$1)),0)</f>
        <v>0</v>
      </c>
      <c r="DB54" s="6" cm="1">
        <f t="array" ref="DB54">IFERROR(DA54*(1-INDEX($D54:$D$71,DB$1)),0)</f>
        <v>0</v>
      </c>
      <c r="DC54" s="6" cm="1">
        <f t="array" ref="DC54">IFERROR(DB54*(1-INDEX($D54:$D$71,DC$1)),0)</f>
        <v>0</v>
      </c>
      <c r="DD54" s="6" cm="1">
        <f t="array" ref="DD54">IFERROR(DC54*(1-INDEX($D54:$D$71,DD$1)),0)</f>
        <v>0</v>
      </c>
      <c r="DE54" s="6" cm="1">
        <f t="array" ref="DE54">IFERROR(DD54*(1-INDEX($D54:$D$71,DE$1)),0)</f>
        <v>0</v>
      </c>
      <c r="DF54" s="6" cm="1">
        <f t="array" ref="DF54">IFERROR(DE54*(1-INDEX($D54:$D$71,DF$1)),0)</f>
        <v>0</v>
      </c>
      <c r="DG54" s="6" cm="1">
        <f t="array" ref="DG54">IFERROR(DF54*(1-INDEX($D54:$D$71,DG$1)),0)</f>
        <v>0</v>
      </c>
      <c r="DH54" s="6" cm="1">
        <f t="array" ref="DH54">IFERROR(DG54*(1-INDEX($D54:$D$71,DH$1)),0)</f>
        <v>0</v>
      </c>
      <c r="DI54" s="6" cm="1">
        <f t="array" ref="DI54">IFERROR(DH54*(1-INDEX($D54:$D$71,DI$1)),0)</f>
        <v>0</v>
      </c>
      <c r="DJ54" s="6" cm="1">
        <f t="array" ref="DJ54">IFERROR(DI54*(1-INDEX($D54:$D$71,DJ$1)),0)</f>
        <v>0</v>
      </c>
      <c r="DK54" s="6" cm="1">
        <f t="array" ref="DK54">IFERROR(DJ54*(1-INDEX($D54:$D$71,DK$1)),0)</f>
        <v>0</v>
      </c>
      <c r="DL54" s="6" cm="1">
        <f t="array" ref="DL54">IFERROR(DK54*(1-INDEX($D54:$D$71,DL$1)),0)</f>
        <v>0</v>
      </c>
      <c r="DM54" s="6" cm="1">
        <f t="array" ref="DM54">IFERROR(DL54*(1-INDEX($D54:$D$71,DM$1)),0)</f>
        <v>0</v>
      </c>
      <c r="DN54" s="6" cm="1">
        <f t="array" ref="DN54">IFERROR(DM54*(1-INDEX($D54:$D$71,DN$1)),0)</f>
        <v>0</v>
      </c>
      <c r="DO54" s="6" cm="1">
        <f t="array" ref="DO54">IFERROR(DN54*(1-INDEX($D54:$D$71,DO$1)),0)</f>
        <v>0</v>
      </c>
      <c r="DP54" s="6" cm="1">
        <f t="array" ref="DP54">IFERROR(DO54*(1-INDEX($D54:$D$71,DP$1)),0)</f>
        <v>0</v>
      </c>
      <c r="DQ54" s="6" cm="1">
        <f t="array" ref="DQ54">IFERROR(DP54*(1-INDEX($D54:$D$71,DQ$1)),0)</f>
        <v>0</v>
      </c>
      <c r="DR54" s="6" cm="1">
        <f t="array" ref="DR54">IFERROR(DQ54*(1-INDEX($D54:$D$71,DR$1)),0)</f>
        <v>0</v>
      </c>
      <c r="DS54" s="6" cm="1">
        <f t="array" ref="DS54">IFERROR(DR54*(1-INDEX($D54:$D$71,DS$1)),0)</f>
        <v>0</v>
      </c>
      <c r="DT54" s="6" cm="1">
        <f t="array" ref="DT54">IFERROR(DS54*(1-INDEX($D54:$D$71,DT$1)),0)</f>
        <v>0</v>
      </c>
      <c r="DU54" s="6" cm="1">
        <f t="array" ref="DU54">IFERROR(DT54*(1-INDEX($D54:$D$71,DU$1)),0)</f>
        <v>0</v>
      </c>
      <c r="DV54" s="6" cm="1">
        <f t="array" ref="DV54">IFERROR(DU54*(1-INDEX($D54:$D$71,DV$1)),0)</f>
        <v>0</v>
      </c>
      <c r="DW54" s="6" cm="1">
        <f t="array" ref="DW54">IFERROR(DV54*(1-INDEX($D54:$D$71,DW$1)),0)</f>
        <v>0</v>
      </c>
      <c r="DX54" s="6" cm="1">
        <f t="array" ref="DX54">IFERROR(DW54*(1-INDEX($D54:$D$71,DX$1)),0)</f>
        <v>0</v>
      </c>
    </row>
    <row r="55" spans="2:128" x14ac:dyDescent="0.25">
      <c r="B55" s="20"/>
      <c r="C55" s="6">
        <v>117</v>
      </c>
      <c r="D55" s="6">
        <f t="shared" si="0"/>
        <v>0</v>
      </c>
      <c r="E55" s="6">
        <f t="shared" si="7"/>
        <v>0</v>
      </c>
      <c r="F55" s="6" cm="1">
        <f t="array" ref="F55">SUMPRODUCT($A$6^($K$1:$DT$1+1),K55:DT55,TRANSPOSE(D55:D168))</f>
        <v>0</v>
      </c>
      <c r="G55" s="6" cm="1">
        <f t="array" ref="G55">SUMPRODUCT($A$6^($K$1:$DT$1),K55:DT55)</f>
        <v>14.166118471840967</v>
      </c>
      <c r="H55" s="6">
        <f t="shared" si="1"/>
        <v>33.872553908134293</v>
      </c>
      <c r="I55" s="6">
        <f t="shared" si="2"/>
        <v>13.705339010775839</v>
      </c>
      <c r="K55" s="6">
        <v>1</v>
      </c>
      <c r="L55" s="6" cm="1">
        <f t="array" ref="L55">IFERROR(K55*(1-INDEX($D55:$D$71,L$1)),0)</f>
        <v>1</v>
      </c>
      <c r="M55" s="6" cm="1">
        <f t="array" ref="M55">IFERROR(L55*(1-INDEX($D55:$D$71,M$1)),0)</f>
        <v>1</v>
      </c>
      <c r="N55" s="6" cm="1">
        <f t="array" ref="N55">IFERROR(M55*(1-INDEX($D55:$D$71,N$1)),0)</f>
        <v>1</v>
      </c>
      <c r="O55" s="6" cm="1">
        <f t="array" ref="O55">IFERROR(N55*(1-INDEX($D55:$D$71,O$1)),0)</f>
        <v>1</v>
      </c>
      <c r="P55" s="6" cm="1">
        <f t="array" ref="P55">IFERROR(O55*(1-INDEX($D55:$D$71,P$1)),0)</f>
        <v>1</v>
      </c>
      <c r="Q55" s="6" cm="1">
        <f t="array" ref="Q55">IFERROR(P55*(1-INDEX($D55:$D$71,Q$1)),0)</f>
        <v>1</v>
      </c>
      <c r="R55" s="6" cm="1">
        <f t="array" ref="R55">IFERROR(Q55*(1-INDEX($D55:$D$71,R$1)),0)</f>
        <v>1</v>
      </c>
      <c r="S55" s="6" cm="1">
        <f t="array" ref="S55">IFERROR(R55*(1-INDEX($D55:$D$71,S$1)),0)</f>
        <v>1</v>
      </c>
      <c r="T55" s="6" cm="1">
        <f t="array" ref="T55">IFERROR(S55*(1-INDEX($D55:$D$71,T$1)),0)</f>
        <v>1</v>
      </c>
      <c r="U55" s="6" cm="1">
        <f t="array" ref="U55">IFERROR(T55*(1-INDEX($D55:$D$71,U$1)),0)</f>
        <v>1</v>
      </c>
      <c r="V55" s="6" cm="1">
        <f t="array" ref="V55">IFERROR(U55*(1-INDEX($D55:$D$71,V$1)),0)</f>
        <v>1</v>
      </c>
      <c r="W55" s="6" cm="1">
        <f t="array" ref="W55">IFERROR(V55*(1-INDEX($D55:$D$71,W$1)),0)</f>
        <v>1</v>
      </c>
      <c r="X55" s="6" cm="1">
        <f t="array" ref="X55">IFERROR(W55*(1-INDEX($D55:$D$71,X$1)),0)</f>
        <v>1</v>
      </c>
      <c r="Y55" s="6" cm="1">
        <f t="array" ref="Y55">IFERROR(X55*(1-INDEX($D55:$D$71,Y$1)),0)</f>
        <v>1</v>
      </c>
      <c r="Z55" s="6" cm="1">
        <f t="array" ref="Z55">IFERROR(Y55*(1-INDEX($D55:$D$71,Z$1)),0)</f>
        <v>1</v>
      </c>
      <c r="AA55" s="6" cm="1">
        <f t="array" ref="AA55">IFERROR(Z55*(1-INDEX($D55:$D$71,AA$1)),0)</f>
        <v>1</v>
      </c>
      <c r="AB55" s="6" cm="1">
        <f t="array" ref="AB55">IFERROR(AA55*(1-INDEX($D55:$D$71,AB$1)),0)</f>
        <v>1</v>
      </c>
      <c r="AC55" s="6" cm="1">
        <f t="array" ref="AC55">IFERROR(AB55*(1-INDEX($D55:$D$71,AC$1)),0)</f>
        <v>0</v>
      </c>
      <c r="AD55" s="6" cm="1">
        <f t="array" ref="AD55">IFERROR(AC55*(1-INDEX($D55:$D$71,AD$1)),0)</f>
        <v>0</v>
      </c>
      <c r="AE55" s="6" cm="1">
        <f t="array" ref="AE55">IFERROR(AD55*(1-INDEX($D55:$D$71,AE$1)),0)</f>
        <v>0</v>
      </c>
      <c r="AF55" s="6" cm="1">
        <f t="array" ref="AF55">IFERROR(AE55*(1-INDEX($D55:$D$71,AF$1)),0)</f>
        <v>0</v>
      </c>
      <c r="AG55" s="6" cm="1">
        <f t="array" ref="AG55">IFERROR(AF55*(1-INDEX($D55:$D$71,AG$1)),0)</f>
        <v>0</v>
      </c>
      <c r="AH55" s="6" cm="1">
        <f t="array" ref="AH55">IFERROR(AG55*(1-INDEX($D55:$D$71,AH$1)),0)</f>
        <v>0</v>
      </c>
      <c r="AI55" s="6" cm="1">
        <f t="array" ref="AI55">IFERROR(AH55*(1-INDEX($D55:$D$71,AI$1)),0)</f>
        <v>0</v>
      </c>
      <c r="AJ55" s="6" cm="1">
        <f t="array" ref="AJ55">IFERROR(AI55*(1-INDEX($D55:$D$71,AJ$1)),0)</f>
        <v>0</v>
      </c>
      <c r="AK55" s="6" cm="1">
        <f t="array" ref="AK55">IFERROR(AJ55*(1-INDEX($D55:$D$71,AK$1)),0)</f>
        <v>0</v>
      </c>
      <c r="AL55" s="6" cm="1">
        <f t="array" ref="AL55">IFERROR(AK55*(1-INDEX($D55:$D$71,AL$1)),0)</f>
        <v>0</v>
      </c>
      <c r="AM55" s="6" cm="1">
        <f t="array" ref="AM55">IFERROR(AL55*(1-INDEX($D55:$D$71,AM$1)),0)</f>
        <v>0</v>
      </c>
      <c r="AN55" s="6" cm="1">
        <f t="array" ref="AN55">IFERROR(AM55*(1-INDEX($D55:$D$71,AN$1)),0)</f>
        <v>0</v>
      </c>
      <c r="AO55" s="6" cm="1">
        <f t="array" ref="AO55">IFERROR(AN55*(1-INDEX($D55:$D$71,AO$1)),0)</f>
        <v>0</v>
      </c>
      <c r="AP55" s="6" cm="1">
        <f t="array" ref="AP55">IFERROR(AO55*(1-INDEX($D55:$D$71,AP$1)),0)</f>
        <v>0</v>
      </c>
      <c r="AQ55" s="6" cm="1">
        <f t="array" ref="AQ55">IFERROR(AP55*(1-INDEX($D55:$D$71,AQ$1)),0)</f>
        <v>0</v>
      </c>
      <c r="AR55" s="6" cm="1">
        <f t="array" ref="AR55">IFERROR(AQ55*(1-INDEX($D55:$D$71,AR$1)),0)</f>
        <v>0</v>
      </c>
      <c r="AS55" s="6" cm="1">
        <f t="array" ref="AS55">IFERROR(AR55*(1-INDEX($D55:$D$71,AS$1)),0)</f>
        <v>0</v>
      </c>
      <c r="AT55" s="6" cm="1">
        <f t="array" ref="AT55">IFERROR(AS55*(1-INDEX($D55:$D$71,AT$1)),0)</f>
        <v>0</v>
      </c>
      <c r="AU55" s="6" cm="1">
        <f t="array" ref="AU55">IFERROR(AT55*(1-INDEX($D55:$D$71,AU$1)),0)</f>
        <v>0</v>
      </c>
      <c r="AV55" s="6" cm="1">
        <f t="array" ref="AV55">IFERROR(AU55*(1-INDEX($D55:$D$71,AV$1)),0)</f>
        <v>0</v>
      </c>
      <c r="AW55" s="6" cm="1">
        <f t="array" ref="AW55">IFERROR(AV55*(1-INDEX($D55:$D$71,AW$1)),0)</f>
        <v>0</v>
      </c>
      <c r="AX55" s="6" cm="1">
        <f t="array" ref="AX55">IFERROR(AW55*(1-INDEX($D55:$D$71,AX$1)),0)</f>
        <v>0</v>
      </c>
      <c r="AY55" s="6" cm="1">
        <f t="array" ref="AY55">IFERROR(AX55*(1-INDEX($D55:$D$71,AY$1)),0)</f>
        <v>0</v>
      </c>
      <c r="AZ55" s="6" cm="1">
        <f t="array" ref="AZ55">IFERROR(AY55*(1-INDEX($D55:$D$71,AZ$1)),0)</f>
        <v>0</v>
      </c>
      <c r="BA55" s="6" cm="1">
        <f t="array" ref="BA55">IFERROR(AZ55*(1-INDEX($D55:$D$71,BA$1)),0)</f>
        <v>0</v>
      </c>
      <c r="BB55" s="6" cm="1">
        <f t="array" ref="BB55">IFERROR(BA55*(1-INDEX($D55:$D$71,BB$1)),0)</f>
        <v>0</v>
      </c>
      <c r="BC55" s="6" cm="1">
        <f t="array" ref="BC55">IFERROR(BB55*(1-INDEX($D55:$D$71,BC$1)),0)</f>
        <v>0</v>
      </c>
      <c r="BD55" s="6" cm="1">
        <f t="array" ref="BD55">IFERROR(BC55*(1-INDEX($D55:$D$71,BD$1)),0)</f>
        <v>0</v>
      </c>
      <c r="BE55" s="6" cm="1">
        <f t="array" ref="BE55">IFERROR(BD55*(1-INDEX($D55:$D$71,BE$1)),0)</f>
        <v>0</v>
      </c>
      <c r="BF55" s="6" cm="1">
        <f t="array" ref="BF55">IFERROR(BE55*(1-INDEX($D55:$D$71,BF$1)),0)</f>
        <v>0</v>
      </c>
      <c r="BG55" s="6" cm="1">
        <f t="array" ref="BG55">IFERROR(BF55*(1-INDEX($D55:$D$71,BG$1)),0)</f>
        <v>0</v>
      </c>
      <c r="BH55" s="6" cm="1">
        <f t="array" ref="BH55">IFERROR(BG55*(1-INDEX($D55:$D$71,BH$1)),0)</f>
        <v>0</v>
      </c>
      <c r="BI55" s="6" cm="1">
        <f t="array" ref="BI55">IFERROR(BH55*(1-INDEX($D55:$D$71,BI$1)),0)</f>
        <v>0</v>
      </c>
      <c r="BJ55" s="6" cm="1">
        <f t="array" ref="BJ55">IFERROR(BI55*(1-INDEX($D55:$D$71,BJ$1)),0)</f>
        <v>0</v>
      </c>
      <c r="BK55" s="6" cm="1">
        <f t="array" ref="BK55">IFERROR(BJ55*(1-INDEX($D55:$D$71,BK$1)),0)</f>
        <v>0</v>
      </c>
      <c r="BL55" s="6" cm="1">
        <f t="array" ref="BL55">IFERROR(BK55*(1-INDEX($D55:$D$71,BL$1)),0)</f>
        <v>0</v>
      </c>
      <c r="BM55" s="6" cm="1">
        <f t="array" ref="BM55">IFERROR(BL55*(1-INDEX($D55:$D$71,BM$1)),0)</f>
        <v>0</v>
      </c>
      <c r="BN55" s="6" cm="1">
        <f t="array" ref="BN55">IFERROR(BM55*(1-INDEX($D55:$D$71,BN$1)),0)</f>
        <v>0</v>
      </c>
      <c r="BO55" s="6" cm="1">
        <f t="array" ref="BO55">IFERROR(BN55*(1-INDEX($D55:$D$71,BO$1)),0)</f>
        <v>0</v>
      </c>
      <c r="BP55" s="6" cm="1">
        <f t="array" ref="BP55">IFERROR(BO55*(1-INDEX($D55:$D$71,BP$1)),0)</f>
        <v>0</v>
      </c>
      <c r="BQ55" s="6" cm="1">
        <f t="array" ref="BQ55">IFERROR(BP55*(1-INDEX($D55:$D$71,BQ$1)),0)</f>
        <v>0</v>
      </c>
      <c r="BR55" s="6" cm="1">
        <f t="array" ref="BR55">IFERROR(BQ55*(1-INDEX($D55:$D$71,BR$1)),0)</f>
        <v>0</v>
      </c>
      <c r="BS55" s="6" cm="1">
        <f t="array" ref="BS55">IFERROR(BR55*(1-INDEX($D55:$D$71,BS$1)),0)</f>
        <v>0</v>
      </c>
      <c r="BT55" s="6" cm="1">
        <f t="array" ref="BT55">IFERROR(BS55*(1-INDEX($D55:$D$71,BT$1)),0)</f>
        <v>0</v>
      </c>
      <c r="BU55" s="6" cm="1">
        <f t="array" ref="BU55">IFERROR(BT55*(1-INDEX($D55:$D$71,BU$1)),0)</f>
        <v>0</v>
      </c>
      <c r="BV55" s="6" cm="1">
        <f t="array" ref="BV55">IFERROR(BU55*(1-INDEX($D55:$D$71,BV$1)),0)</f>
        <v>0</v>
      </c>
      <c r="BW55" s="6" cm="1">
        <f t="array" ref="BW55">IFERROR(BV55*(1-INDEX($D55:$D$71,BW$1)),0)</f>
        <v>0</v>
      </c>
      <c r="BX55" s="6" cm="1">
        <f t="array" ref="BX55">IFERROR(BW55*(1-INDEX($D55:$D$71,BX$1)),0)</f>
        <v>0</v>
      </c>
      <c r="BY55" s="6" cm="1">
        <f t="array" ref="BY55">IFERROR(BX55*(1-INDEX($D55:$D$71,BY$1)),0)</f>
        <v>0</v>
      </c>
      <c r="BZ55" s="6" cm="1">
        <f t="array" ref="BZ55">IFERROR(BY55*(1-INDEX($D55:$D$71,BZ$1)),0)</f>
        <v>0</v>
      </c>
      <c r="CA55" s="6" cm="1">
        <f t="array" ref="CA55">IFERROR(BZ55*(1-INDEX($D55:$D$71,CA$1)),0)</f>
        <v>0</v>
      </c>
      <c r="CB55" s="6" cm="1">
        <f t="array" ref="CB55">IFERROR(CA55*(1-INDEX($D55:$D$71,CB$1)),0)</f>
        <v>0</v>
      </c>
      <c r="CC55" s="6" cm="1">
        <f t="array" ref="CC55">IFERROR(CB55*(1-INDEX($D55:$D$71,CC$1)),0)</f>
        <v>0</v>
      </c>
      <c r="CD55" s="6" cm="1">
        <f t="array" ref="CD55">IFERROR(CC55*(1-INDEX($D55:$D$71,CD$1)),0)</f>
        <v>0</v>
      </c>
      <c r="CE55" s="6" cm="1">
        <f t="array" ref="CE55">IFERROR(CD55*(1-INDEX($D55:$D$71,CE$1)),0)</f>
        <v>0</v>
      </c>
      <c r="CF55" s="6" cm="1">
        <f t="array" ref="CF55">IFERROR(CE55*(1-INDEX($D55:$D$71,CF$1)),0)</f>
        <v>0</v>
      </c>
      <c r="CG55" s="6" cm="1">
        <f t="array" ref="CG55">IFERROR(CF55*(1-INDEX($D55:$D$71,CG$1)),0)</f>
        <v>0</v>
      </c>
      <c r="CH55" s="6" cm="1">
        <f t="array" ref="CH55">IFERROR(CG55*(1-INDEX($D55:$D$71,CH$1)),0)</f>
        <v>0</v>
      </c>
      <c r="CI55" s="6" cm="1">
        <f t="array" ref="CI55">IFERROR(CH55*(1-INDEX($D55:$D$71,CI$1)),0)</f>
        <v>0</v>
      </c>
      <c r="CJ55" s="6" cm="1">
        <f t="array" ref="CJ55">IFERROR(CI55*(1-INDEX($D55:$D$71,CJ$1)),0)</f>
        <v>0</v>
      </c>
      <c r="CK55" s="6" cm="1">
        <f t="array" ref="CK55">IFERROR(CJ55*(1-INDEX($D55:$D$71,CK$1)),0)</f>
        <v>0</v>
      </c>
      <c r="CL55" s="6" cm="1">
        <f t="array" ref="CL55">IFERROR(CK55*(1-INDEX($D55:$D$71,CL$1)),0)</f>
        <v>0</v>
      </c>
      <c r="CM55" s="6" cm="1">
        <f t="array" ref="CM55">IFERROR(CL55*(1-INDEX($D55:$D$71,CM$1)),0)</f>
        <v>0</v>
      </c>
      <c r="CN55" s="6" cm="1">
        <f t="array" ref="CN55">IFERROR(CM55*(1-INDEX($D55:$D$71,CN$1)),0)</f>
        <v>0</v>
      </c>
      <c r="CO55" s="6" cm="1">
        <f t="array" ref="CO55">IFERROR(CN55*(1-INDEX($D55:$D$71,CO$1)),0)</f>
        <v>0</v>
      </c>
      <c r="CP55" s="6" cm="1">
        <f t="array" ref="CP55">IFERROR(CO55*(1-INDEX($D55:$D$71,CP$1)),0)</f>
        <v>0</v>
      </c>
      <c r="CQ55" s="6" cm="1">
        <f t="array" ref="CQ55">IFERROR(CP55*(1-INDEX($D55:$D$71,CQ$1)),0)</f>
        <v>0</v>
      </c>
      <c r="CR55" s="6" cm="1">
        <f t="array" ref="CR55">IFERROR(CQ55*(1-INDEX($D55:$D$71,CR$1)),0)</f>
        <v>0</v>
      </c>
      <c r="CS55" s="6" cm="1">
        <f t="array" ref="CS55">IFERROR(CR55*(1-INDEX($D55:$D$71,CS$1)),0)</f>
        <v>0</v>
      </c>
      <c r="CT55" s="6" cm="1">
        <f t="array" ref="CT55">IFERROR(CS55*(1-INDEX($D55:$D$71,CT$1)),0)</f>
        <v>0</v>
      </c>
      <c r="CU55" s="6" cm="1">
        <f t="array" ref="CU55">IFERROR(CT55*(1-INDEX($D55:$D$71,CU$1)),0)</f>
        <v>0</v>
      </c>
      <c r="CV55" s="6" cm="1">
        <f t="array" ref="CV55">IFERROR(CU55*(1-INDEX($D55:$D$71,CV$1)),0)</f>
        <v>0</v>
      </c>
      <c r="CW55" s="6" cm="1">
        <f t="array" ref="CW55">IFERROR(CV55*(1-INDEX($D55:$D$71,CW$1)),0)</f>
        <v>0</v>
      </c>
      <c r="CX55" s="6" cm="1">
        <f t="array" ref="CX55">IFERROR(CW55*(1-INDEX($D55:$D$71,CX$1)),0)</f>
        <v>0</v>
      </c>
      <c r="CY55" s="6" cm="1">
        <f t="array" ref="CY55">IFERROR(CX55*(1-INDEX($D55:$D$71,CY$1)),0)</f>
        <v>0</v>
      </c>
      <c r="CZ55" s="6" cm="1">
        <f t="array" ref="CZ55">IFERROR(CY55*(1-INDEX($D55:$D$71,CZ$1)),0)</f>
        <v>0</v>
      </c>
      <c r="DA55" s="6" cm="1">
        <f t="array" ref="DA55">IFERROR(CZ55*(1-INDEX($D55:$D$71,DA$1)),0)</f>
        <v>0</v>
      </c>
      <c r="DB55" s="6" cm="1">
        <f t="array" ref="DB55">IFERROR(DA55*(1-INDEX($D55:$D$71,DB$1)),0)</f>
        <v>0</v>
      </c>
      <c r="DC55" s="6" cm="1">
        <f t="array" ref="DC55">IFERROR(DB55*(1-INDEX($D55:$D$71,DC$1)),0)</f>
        <v>0</v>
      </c>
      <c r="DD55" s="6" cm="1">
        <f t="array" ref="DD55">IFERROR(DC55*(1-INDEX($D55:$D$71,DD$1)),0)</f>
        <v>0</v>
      </c>
      <c r="DE55" s="6" cm="1">
        <f t="array" ref="DE55">IFERROR(DD55*(1-INDEX($D55:$D$71,DE$1)),0)</f>
        <v>0</v>
      </c>
      <c r="DF55" s="6" cm="1">
        <f t="array" ref="DF55">IFERROR(DE55*(1-INDEX($D55:$D$71,DF$1)),0)</f>
        <v>0</v>
      </c>
      <c r="DG55" s="6" cm="1">
        <f t="array" ref="DG55">IFERROR(DF55*(1-INDEX($D55:$D$71,DG$1)),0)</f>
        <v>0</v>
      </c>
      <c r="DH55" s="6" cm="1">
        <f t="array" ref="DH55">IFERROR(DG55*(1-INDEX($D55:$D$71,DH$1)),0)</f>
        <v>0</v>
      </c>
      <c r="DI55" s="6" cm="1">
        <f t="array" ref="DI55">IFERROR(DH55*(1-INDEX($D55:$D$71,DI$1)),0)</f>
        <v>0</v>
      </c>
      <c r="DJ55" s="6" cm="1">
        <f t="array" ref="DJ55">IFERROR(DI55*(1-INDEX($D55:$D$71,DJ$1)),0)</f>
        <v>0</v>
      </c>
      <c r="DK55" s="6" cm="1">
        <f t="array" ref="DK55">IFERROR(DJ55*(1-INDEX($D55:$D$71,DK$1)),0)</f>
        <v>0</v>
      </c>
      <c r="DL55" s="6" cm="1">
        <f t="array" ref="DL55">IFERROR(DK55*(1-INDEX($D55:$D$71,DL$1)),0)</f>
        <v>0</v>
      </c>
      <c r="DM55" s="6" cm="1">
        <f t="array" ref="DM55">IFERROR(DL55*(1-INDEX($D55:$D$71,DM$1)),0)</f>
        <v>0</v>
      </c>
      <c r="DN55" s="6" cm="1">
        <f t="array" ref="DN55">IFERROR(DM55*(1-INDEX($D55:$D$71,DN$1)),0)</f>
        <v>0</v>
      </c>
      <c r="DO55" s="6" cm="1">
        <f t="array" ref="DO55">IFERROR(DN55*(1-INDEX($D55:$D$71,DO$1)),0)</f>
        <v>0</v>
      </c>
      <c r="DP55" s="6" cm="1">
        <f t="array" ref="DP55">IFERROR(DO55*(1-INDEX($D55:$D$71,DP$1)),0)</f>
        <v>0</v>
      </c>
      <c r="DQ55" s="6" cm="1">
        <f t="array" ref="DQ55">IFERROR(DP55*(1-INDEX($D55:$D$71,DQ$1)),0)</f>
        <v>0</v>
      </c>
      <c r="DR55" s="6" cm="1">
        <f t="array" ref="DR55">IFERROR(DQ55*(1-INDEX($D55:$D$71,DR$1)),0)</f>
        <v>0</v>
      </c>
      <c r="DS55" s="6" cm="1">
        <f t="array" ref="DS55">IFERROR(DR55*(1-INDEX($D55:$D$71,DS$1)),0)</f>
        <v>0</v>
      </c>
      <c r="DT55" s="6" cm="1">
        <f t="array" ref="DT55">IFERROR(DS55*(1-INDEX($D55:$D$71,DT$1)),0)</f>
        <v>0</v>
      </c>
      <c r="DU55" s="6" cm="1">
        <f t="array" ref="DU55">IFERROR(DT55*(1-INDEX($D55:$D$71,DU$1)),0)</f>
        <v>0</v>
      </c>
      <c r="DV55" s="6" cm="1">
        <f t="array" ref="DV55">IFERROR(DU55*(1-INDEX($D55:$D$71,DV$1)),0)</f>
        <v>0</v>
      </c>
      <c r="DW55" s="6" cm="1">
        <f t="array" ref="DW55">IFERROR(DV55*(1-INDEX($D55:$D$71,DW$1)),0)</f>
        <v>0</v>
      </c>
      <c r="DX55" s="6" cm="1">
        <f t="array" ref="DX55">IFERROR(DW55*(1-INDEX($D55:$D$71,DX$1)),0)</f>
        <v>0</v>
      </c>
    </row>
    <row r="56" spans="2:128" x14ac:dyDescent="0.25">
      <c r="B56" s="20"/>
      <c r="C56" s="6">
        <v>118</v>
      </c>
      <c r="D56" s="6">
        <f t="shared" si="0"/>
        <v>0</v>
      </c>
      <c r="E56" s="6">
        <f t="shared" si="7"/>
        <v>0</v>
      </c>
      <c r="F56" s="6" cm="1">
        <f t="array" ref="F56">SUMPRODUCT($A$6^($K$1:$DT$1+1),K56:DT56,TRANSPOSE(D56:D169))</f>
        <v>0</v>
      </c>
      <c r="G56" s="6" cm="1">
        <f t="array" ref="G56">SUMPRODUCT($A$6^($K$1:$DT$1),K56:DT56)</f>
        <v>13.561102025996195</v>
      </c>
      <c r="H56" s="6">
        <f t="shared" si="1"/>
        <v>33.872553908134293</v>
      </c>
      <c r="I56" s="6">
        <f t="shared" si="2"/>
        <v>13.100322564931068</v>
      </c>
      <c r="K56" s="6">
        <v>1</v>
      </c>
      <c r="L56" s="6" cm="1">
        <f t="array" ref="L56">IFERROR(K56*(1-INDEX($D56:$D$71,L$1)),0)</f>
        <v>1</v>
      </c>
      <c r="M56" s="6" cm="1">
        <f t="array" ref="M56">IFERROR(L56*(1-INDEX($D56:$D$71,M$1)),0)</f>
        <v>1</v>
      </c>
      <c r="N56" s="6" cm="1">
        <f t="array" ref="N56">IFERROR(M56*(1-INDEX($D56:$D$71,N$1)),0)</f>
        <v>1</v>
      </c>
      <c r="O56" s="6" cm="1">
        <f t="array" ref="O56">IFERROR(N56*(1-INDEX($D56:$D$71,O$1)),0)</f>
        <v>1</v>
      </c>
      <c r="P56" s="6" cm="1">
        <f t="array" ref="P56">IFERROR(O56*(1-INDEX($D56:$D$71,P$1)),0)</f>
        <v>1</v>
      </c>
      <c r="Q56" s="6" cm="1">
        <f t="array" ref="Q56">IFERROR(P56*(1-INDEX($D56:$D$71,Q$1)),0)</f>
        <v>1</v>
      </c>
      <c r="R56" s="6" cm="1">
        <f t="array" ref="R56">IFERROR(Q56*(1-INDEX($D56:$D$71,R$1)),0)</f>
        <v>1</v>
      </c>
      <c r="S56" s="6" cm="1">
        <f t="array" ref="S56">IFERROR(R56*(1-INDEX($D56:$D$71,S$1)),0)</f>
        <v>1</v>
      </c>
      <c r="T56" s="6" cm="1">
        <f t="array" ref="T56">IFERROR(S56*(1-INDEX($D56:$D$71,T$1)),0)</f>
        <v>1</v>
      </c>
      <c r="U56" s="6" cm="1">
        <f t="array" ref="U56">IFERROR(T56*(1-INDEX($D56:$D$71,U$1)),0)</f>
        <v>1</v>
      </c>
      <c r="V56" s="6" cm="1">
        <f t="array" ref="V56">IFERROR(U56*(1-INDEX($D56:$D$71,V$1)),0)</f>
        <v>1</v>
      </c>
      <c r="W56" s="6" cm="1">
        <f t="array" ref="W56">IFERROR(V56*(1-INDEX($D56:$D$71,W$1)),0)</f>
        <v>1</v>
      </c>
      <c r="X56" s="6" cm="1">
        <f t="array" ref="X56">IFERROR(W56*(1-INDEX($D56:$D$71,X$1)),0)</f>
        <v>1</v>
      </c>
      <c r="Y56" s="6" cm="1">
        <f t="array" ref="Y56">IFERROR(X56*(1-INDEX($D56:$D$71,Y$1)),0)</f>
        <v>1</v>
      </c>
      <c r="Z56" s="6" cm="1">
        <f t="array" ref="Z56">IFERROR(Y56*(1-INDEX($D56:$D$71,Z$1)),0)</f>
        <v>1</v>
      </c>
      <c r="AA56" s="6" cm="1">
        <f t="array" ref="AA56">IFERROR(Z56*(1-INDEX($D56:$D$71,AA$1)),0)</f>
        <v>1</v>
      </c>
      <c r="AB56" s="6" cm="1">
        <f t="array" ref="AB56">IFERROR(AA56*(1-INDEX($D56:$D$71,AB$1)),0)</f>
        <v>0</v>
      </c>
      <c r="AC56" s="6" cm="1">
        <f t="array" ref="AC56">IFERROR(AB56*(1-INDEX($D56:$D$71,AC$1)),0)</f>
        <v>0</v>
      </c>
      <c r="AD56" s="6" cm="1">
        <f t="array" ref="AD56">IFERROR(AC56*(1-INDEX($D56:$D$71,AD$1)),0)</f>
        <v>0</v>
      </c>
      <c r="AE56" s="6" cm="1">
        <f t="array" ref="AE56">IFERROR(AD56*(1-INDEX($D56:$D$71,AE$1)),0)</f>
        <v>0</v>
      </c>
      <c r="AF56" s="6" cm="1">
        <f t="array" ref="AF56">IFERROR(AE56*(1-INDEX($D56:$D$71,AF$1)),0)</f>
        <v>0</v>
      </c>
      <c r="AG56" s="6" cm="1">
        <f t="array" ref="AG56">IFERROR(AF56*(1-INDEX($D56:$D$71,AG$1)),0)</f>
        <v>0</v>
      </c>
      <c r="AH56" s="6" cm="1">
        <f t="array" ref="AH56">IFERROR(AG56*(1-INDEX($D56:$D$71,AH$1)),0)</f>
        <v>0</v>
      </c>
      <c r="AI56" s="6" cm="1">
        <f t="array" ref="AI56">IFERROR(AH56*(1-INDEX($D56:$D$71,AI$1)),0)</f>
        <v>0</v>
      </c>
      <c r="AJ56" s="6" cm="1">
        <f t="array" ref="AJ56">IFERROR(AI56*(1-INDEX($D56:$D$71,AJ$1)),0)</f>
        <v>0</v>
      </c>
      <c r="AK56" s="6" cm="1">
        <f t="array" ref="AK56">IFERROR(AJ56*(1-INDEX($D56:$D$71,AK$1)),0)</f>
        <v>0</v>
      </c>
      <c r="AL56" s="6" cm="1">
        <f t="array" ref="AL56">IFERROR(AK56*(1-INDEX($D56:$D$71,AL$1)),0)</f>
        <v>0</v>
      </c>
      <c r="AM56" s="6" cm="1">
        <f t="array" ref="AM56">IFERROR(AL56*(1-INDEX($D56:$D$71,AM$1)),0)</f>
        <v>0</v>
      </c>
      <c r="AN56" s="6" cm="1">
        <f t="array" ref="AN56">IFERROR(AM56*(1-INDEX($D56:$D$71,AN$1)),0)</f>
        <v>0</v>
      </c>
      <c r="AO56" s="6" cm="1">
        <f t="array" ref="AO56">IFERROR(AN56*(1-INDEX($D56:$D$71,AO$1)),0)</f>
        <v>0</v>
      </c>
      <c r="AP56" s="6" cm="1">
        <f t="array" ref="AP56">IFERROR(AO56*(1-INDEX($D56:$D$71,AP$1)),0)</f>
        <v>0</v>
      </c>
      <c r="AQ56" s="6" cm="1">
        <f t="array" ref="AQ56">IFERROR(AP56*(1-INDEX($D56:$D$71,AQ$1)),0)</f>
        <v>0</v>
      </c>
      <c r="AR56" s="6" cm="1">
        <f t="array" ref="AR56">IFERROR(AQ56*(1-INDEX($D56:$D$71,AR$1)),0)</f>
        <v>0</v>
      </c>
      <c r="AS56" s="6" cm="1">
        <f t="array" ref="AS56">IFERROR(AR56*(1-INDEX($D56:$D$71,AS$1)),0)</f>
        <v>0</v>
      </c>
      <c r="AT56" s="6" cm="1">
        <f t="array" ref="AT56">IFERROR(AS56*(1-INDEX($D56:$D$71,AT$1)),0)</f>
        <v>0</v>
      </c>
      <c r="AU56" s="6" cm="1">
        <f t="array" ref="AU56">IFERROR(AT56*(1-INDEX($D56:$D$71,AU$1)),0)</f>
        <v>0</v>
      </c>
      <c r="AV56" s="6" cm="1">
        <f t="array" ref="AV56">IFERROR(AU56*(1-INDEX($D56:$D$71,AV$1)),0)</f>
        <v>0</v>
      </c>
      <c r="AW56" s="6" cm="1">
        <f t="array" ref="AW56">IFERROR(AV56*(1-INDEX($D56:$D$71,AW$1)),0)</f>
        <v>0</v>
      </c>
      <c r="AX56" s="6" cm="1">
        <f t="array" ref="AX56">IFERROR(AW56*(1-INDEX($D56:$D$71,AX$1)),0)</f>
        <v>0</v>
      </c>
      <c r="AY56" s="6" cm="1">
        <f t="array" ref="AY56">IFERROR(AX56*(1-INDEX($D56:$D$71,AY$1)),0)</f>
        <v>0</v>
      </c>
      <c r="AZ56" s="6" cm="1">
        <f t="array" ref="AZ56">IFERROR(AY56*(1-INDEX($D56:$D$71,AZ$1)),0)</f>
        <v>0</v>
      </c>
      <c r="BA56" s="6" cm="1">
        <f t="array" ref="BA56">IFERROR(AZ56*(1-INDEX($D56:$D$71,BA$1)),0)</f>
        <v>0</v>
      </c>
      <c r="BB56" s="6" cm="1">
        <f t="array" ref="BB56">IFERROR(BA56*(1-INDEX($D56:$D$71,BB$1)),0)</f>
        <v>0</v>
      </c>
      <c r="BC56" s="6" cm="1">
        <f t="array" ref="BC56">IFERROR(BB56*(1-INDEX($D56:$D$71,BC$1)),0)</f>
        <v>0</v>
      </c>
      <c r="BD56" s="6" cm="1">
        <f t="array" ref="BD56">IFERROR(BC56*(1-INDEX($D56:$D$71,BD$1)),0)</f>
        <v>0</v>
      </c>
      <c r="BE56" s="6" cm="1">
        <f t="array" ref="BE56">IFERROR(BD56*(1-INDEX($D56:$D$71,BE$1)),0)</f>
        <v>0</v>
      </c>
      <c r="BF56" s="6" cm="1">
        <f t="array" ref="BF56">IFERROR(BE56*(1-INDEX($D56:$D$71,BF$1)),0)</f>
        <v>0</v>
      </c>
      <c r="BG56" s="6" cm="1">
        <f t="array" ref="BG56">IFERROR(BF56*(1-INDEX($D56:$D$71,BG$1)),0)</f>
        <v>0</v>
      </c>
      <c r="BH56" s="6" cm="1">
        <f t="array" ref="BH56">IFERROR(BG56*(1-INDEX($D56:$D$71,BH$1)),0)</f>
        <v>0</v>
      </c>
      <c r="BI56" s="6" cm="1">
        <f t="array" ref="BI56">IFERROR(BH56*(1-INDEX($D56:$D$71,BI$1)),0)</f>
        <v>0</v>
      </c>
      <c r="BJ56" s="6" cm="1">
        <f t="array" ref="BJ56">IFERROR(BI56*(1-INDEX($D56:$D$71,BJ$1)),0)</f>
        <v>0</v>
      </c>
      <c r="BK56" s="6" cm="1">
        <f t="array" ref="BK56">IFERROR(BJ56*(1-INDEX($D56:$D$71,BK$1)),0)</f>
        <v>0</v>
      </c>
      <c r="BL56" s="6" cm="1">
        <f t="array" ref="BL56">IFERROR(BK56*(1-INDEX($D56:$D$71,BL$1)),0)</f>
        <v>0</v>
      </c>
      <c r="BM56" s="6" cm="1">
        <f t="array" ref="BM56">IFERROR(BL56*(1-INDEX($D56:$D$71,BM$1)),0)</f>
        <v>0</v>
      </c>
      <c r="BN56" s="6" cm="1">
        <f t="array" ref="BN56">IFERROR(BM56*(1-INDEX($D56:$D$71,BN$1)),0)</f>
        <v>0</v>
      </c>
      <c r="BO56" s="6" cm="1">
        <f t="array" ref="BO56">IFERROR(BN56*(1-INDEX($D56:$D$71,BO$1)),0)</f>
        <v>0</v>
      </c>
      <c r="BP56" s="6" cm="1">
        <f t="array" ref="BP56">IFERROR(BO56*(1-INDEX($D56:$D$71,BP$1)),0)</f>
        <v>0</v>
      </c>
      <c r="BQ56" s="6" cm="1">
        <f t="array" ref="BQ56">IFERROR(BP56*(1-INDEX($D56:$D$71,BQ$1)),0)</f>
        <v>0</v>
      </c>
      <c r="BR56" s="6" cm="1">
        <f t="array" ref="BR56">IFERROR(BQ56*(1-INDEX($D56:$D$71,BR$1)),0)</f>
        <v>0</v>
      </c>
      <c r="BS56" s="6" cm="1">
        <f t="array" ref="BS56">IFERROR(BR56*(1-INDEX($D56:$D$71,BS$1)),0)</f>
        <v>0</v>
      </c>
      <c r="BT56" s="6" cm="1">
        <f t="array" ref="BT56">IFERROR(BS56*(1-INDEX($D56:$D$71,BT$1)),0)</f>
        <v>0</v>
      </c>
      <c r="BU56" s="6" cm="1">
        <f t="array" ref="BU56">IFERROR(BT56*(1-INDEX($D56:$D$71,BU$1)),0)</f>
        <v>0</v>
      </c>
      <c r="BV56" s="6" cm="1">
        <f t="array" ref="BV56">IFERROR(BU56*(1-INDEX($D56:$D$71,BV$1)),0)</f>
        <v>0</v>
      </c>
      <c r="BW56" s="6" cm="1">
        <f t="array" ref="BW56">IFERROR(BV56*(1-INDEX($D56:$D$71,BW$1)),0)</f>
        <v>0</v>
      </c>
      <c r="BX56" s="6" cm="1">
        <f t="array" ref="BX56">IFERROR(BW56*(1-INDEX($D56:$D$71,BX$1)),0)</f>
        <v>0</v>
      </c>
      <c r="BY56" s="6" cm="1">
        <f t="array" ref="BY56">IFERROR(BX56*(1-INDEX($D56:$D$71,BY$1)),0)</f>
        <v>0</v>
      </c>
      <c r="BZ56" s="6" cm="1">
        <f t="array" ref="BZ56">IFERROR(BY56*(1-INDEX($D56:$D$71,BZ$1)),0)</f>
        <v>0</v>
      </c>
      <c r="CA56" s="6" cm="1">
        <f t="array" ref="CA56">IFERROR(BZ56*(1-INDEX($D56:$D$71,CA$1)),0)</f>
        <v>0</v>
      </c>
      <c r="CB56" s="6" cm="1">
        <f t="array" ref="CB56">IFERROR(CA56*(1-INDEX($D56:$D$71,CB$1)),0)</f>
        <v>0</v>
      </c>
      <c r="CC56" s="6" cm="1">
        <f t="array" ref="CC56">IFERROR(CB56*(1-INDEX($D56:$D$71,CC$1)),0)</f>
        <v>0</v>
      </c>
      <c r="CD56" s="6" cm="1">
        <f t="array" ref="CD56">IFERROR(CC56*(1-INDEX($D56:$D$71,CD$1)),0)</f>
        <v>0</v>
      </c>
      <c r="CE56" s="6" cm="1">
        <f t="array" ref="CE56">IFERROR(CD56*(1-INDEX($D56:$D$71,CE$1)),0)</f>
        <v>0</v>
      </c>
      <c r="CF56" s="6" cm="1">
        <f t="array" ref="CF56">IFERROR(CE56*(1-INDEX($D56:$D$71,CF$1)),0)</f>
        <v>0</v>
      </c>
      <c r="CG56" s="6" cm="1">
        <f t="array" ref="CG56">IFERROR(CF56*(1-INDEX($D56:$D$71,CG$1)),0)</f>
        <v>0</v>
      </c>
      <c r="CH56" s="6" cm="1">
        <f t="array" ref="CH56">IFERROR(CG56*(1-INDEX($D56:$D$71,CH$1)),0)</f>
        <v>0</v>
      </c>
      <c r="CI56" s="6" cm="1">
        <f t="array" ref="CI56">IFERROR(CH56*(1-INDEX($D56:$D$71,CI$1)),0)</f>
        <v>0</v>
      </c>
      <c r="CJ56" s="6" cm="1">
        <f t="array" ref="CJ56">IFERROR(CI56*(1-INDEX($D56:$D$71,CJ$1)),0)</f>
        <v>0</v>
      </c>
      <c r="CK56" s="6" cm="1">
        <f t="array" ref="CK56">IFERROR(CJ56*(1-INDEX($D56:$D$71,CK$1)),0)</f>
        <v>0</v>
      </c>
      <c r="CL56" s="6" cm="1">
        <f t="array" ref="CL56">IFERROR(CK56*(1-INDEX($D56:$D$71,CL$1)),0)</f>
        <v>0</v>
      </c>
      <c r="CM56" s="6" cm="1">
        <f t="array" ref="CM56">IFERROR(CL56*(1-INDEX($D56:$D$71,CM$1)),0)</f>
        <v>0</v>
      </c>
      <c r="CN56" s="6" cm="1">
        <f t="array" ref="CN56">IFERROR(CM56*(1-INDEX($D56:$D$71,CN$1)),0)</f>
        <v>0</v>
      </c>
      <c r="CO56" s="6" cm="1">
        <f t="array" ref="CO56">IFERROR(CN56*(1-INDEX($D56:$D$71,CO$1)),0)</f>
        <v>0</v>
      </c>
      <c r="CP56" s="6" cm="1">
        <f t="array" ref="CP56">IFERROR(CO56*(1-INDEX($D56:$D$71,CP$1)),0)</f>
        <v>0</v>
      </c>
      <c r="CQ56" s="6" cm="1">
        <f t="array" ref="CQ56">IFERROR(CP56*(1-INDEX($D56:$D$71,CQ$1)),0)</f>
        <v>0</v>
      </c>
      <c r="CR56" s="6" cm="1">
        <f t="array" ref="CR56">IFERROR(CQ56*(1-INDEX($D56:$D$71,CR$1)),0)</f>
        <v>0</v>
      </c>
      <c r="CS56" s="6" cm="1">
        <f t="array" ref="CS56">IFERROR(CR56*(1-INDEX($D56:$D$71,CS$1)),0)</f>
        <v>0</v>
      </c>
      <c r="CT56" s="6" cm="1">
        <f t="array" ref="CT56">IFERROR(CS56*(1-INDEX($D56:$D$71,CT$1)),0)</f>
        <v>0</v>
      </c>
      <c r="CU56" s="6" cm="1">
        <f t="array" ref="CU56">IFERROR(CT56*(1-INDEX($D56:$D$71,CU$1)),0)</f>
        <v>0</v>
      </c>
      <c r="CV56" s="6" cm="1">
        <f t="array" ref="CV56">IFERROR(CU56*(1-INDEX($D56:$D$71,CV$1)),0)</f>
        <v>0</v>
      </c>
      <c r="CW56" s="6" cm="1">
        <f t="array" ref="CW56">IFERROR(CV56*(1-INDEX($D56:$D$71,CW$1)),0)</f>
        <v>0</v>
      </c>
      <c r="CX56" s="6" cm="1">
        <f t="array" ref="CX56">IFERROR(CW56*(1-INDEX($D56:$D$71,CX$1)),0)</f>
        <v>0</v>
      </c>
      <c r="CY56" s="6" cm="1">
        <f t="array" ref="CY56">IFERROR(CX56*(1-INDEX($D56:$D$71,CY$1)),0)</f>
        <v>0</v>
      </c>
      <c r="CZ56" s="6" cm="1">
        <f t="array" ref="CZ56">IFERROR(CY56*(1-INDEX($D56:$D$71,CZ$1)),0)</f>
        <v>0</v>
      </c>
      <c r="DA56" s="6" cm="1">
        <f t="array" ref="DA56">IFERROR(CZ56*(1-INDEX($D56:$D$71,DA$1)),0)</f>
        <v>0</v>
      </c>
      <c r="DB56" s="6" cm="1">
        <f t="array" ref="DB56">IFERROR(DA56*(1-INDEX($D56:$D$71,DB$1)),0)</f>
        <v>0</v>
      </c>
      <c r="DC56" s="6" cm="1">
        <f t="array" ref="DC56">IFERROR(DB56*(1-INDEX($D56:$D$71,DC$1)),0)</f>
        <v>0</v>
      </c>
      <c r="DD56" s="6" cm="1">
        <f t="array" ref="DD56">IFERROR(DC56*(1-INDEX($D56:$D$71,DD$1)),0)</f>
        <v>0</v>
      </c>
      <c r="DE56" s="6" cm="1">
        <f t="array" ref="DE56">IFERROR(DD56*(1-INDEX($D56:$D$71,DE$1)),0)</f>
        <v>0</v>
      </c>
      <c r="DF56" s="6" cm="1">
        <f t="array" ref="DF56">IFERROR(DE56*(1-INDEX($D56:$D$71,DF$1)),0)</f>
        <v>0</v>
      </c>
      <c r="DG56" s="6" cm="1">
        <f t="array" ref="DG56">IFERROR(DF56*(1-INDEX($D56:$D$71,DG$1)),0)</f>
        <v>0</v>
      </c>
      <c r="DH56" s="6" cm="1">
        <f t="array" ref="DH56">IFERROR(DG56*(1-INDEX($D56:$D$71,DH$1)),0)</f>
        <v>0</v>
      </c>
      <c r="DI56" s="6" cm="1">
        <f t="array" ref="DI56">IFERROR(DH56*(1-INDEX($D56:$D$71,DI$1)),0)</f>
        <v>0</v>
      </c>
      <c r="DJ56" s="6" cm="1">
        <f t="array" ref="DJ56">IFERROR(DI56*(1-INDEX($D56:$D$71,DJ$1)),0)</f>
        <v>0</v>
      </c>
      <c r="DK56" s="6" cm="1">
        <f t="array" ref="DK56">IFERROR(DJ56*(1-INDEX($D56:$D$71,DK$1)),0)</f>
        <v>0</v>
      </c>
      <c r="DL56" s="6" cm="1">
        <f t="array" ref="DL56">IFERROR(DK56*(1-INDEX($D56:$D$71,DL$1)),0)</f>
        <v>0</v>
      </c>
      <c r="DM56" s="6" cm="1">
        <f t="array" ref="DM56">IFERROR(DL56*(1-INDEX($D56:$D$71,DM$1)),0)</f>
        <v>0</v>
      </c>
      <c r="DN56" s="6" cm="1">
        <f t="array" ref="DN56">IFERROR(DM56*(1-INDEX($D56:$D$71,DN$1)),0)</f>
        <v>0</v>
      </c>
      <c r="DO56" s="6" cm="1">
        <f t="array" ref="DO56">IFERROR(DN56*(1-INDEX($D56:$D$71,DO$1)),0)</f>
        <v>0</v>
      </c>
      <c r="DP56" s="6" cm="1">
        <f t="array" ref="DP56">IFERROR(DO56*(1-INDEX($D56:$D$71,DP$1)),0)</f>
        <v>0</v>
      </c>
      <c r="DQ56" s="6" cm="1">
        <f t="array" ref="DQ56">IFERROR(DP56*(1-INDEX($D56:$D$71,DQ$1)),0)</f>
        <v>0</v>
      </c>
      <c r="DR56" s="6" cm="1">
        <f t="array" ref="DR56">IFERROR(DQ56*(1-INDEX($D56:$D$71,DR$1)),0)</f>
        <v>0</v>
      </c>
      <c r="DS56" s="6" cm="1">
        <f t="array" ref="DS56">IFERROR(DR56*(1-INDEX($D56:$D$71,DS$1)),0)</f>
        <v>0</v>
      </c>
      <c r="DT56" s="6" cm="1">
        <f t="array" ref="DT56">IFERROR(DS56*(1-INDEX($D56:$D$71,DT$1)),0)</f>
        <v>0</v>
      </c>
      <c r="DU56" s="6" cm="1">
        <f t="array" ref="DU56">IFERROR(DT56*(1-INDEX($D56:$D$71,DU$1)),0)</f>
        <v>0</v>
      </c>
      <c r="DV56" s="6" cm="1">
        <f t="array" ref="DV56">IFERROR(DU56*(1-INDEX($D56:$D$71,DV$1)),0)</f>
        <v>0</v>
      </c>
      <c r="DW56" s="6" cm="1">
        <f t="array" ref="DW56">IFERROR(DV56*(1-INDEX($D56:$D$71,DW$1)),0)</f>
        <v>0</v>
      </c>
      <c r="DX56" s="6" cm="1">
        <f t="array" ref="DX56">IFERROR(DW56*(1-INDEX($D56:$D$71,DX$1)),0)</f>
        <v>0</v>
      </c>
    </row>
    <row r="57" spans="2:128" x14ac:dyDescent="0.25">
      <c r="B57" s="20"/>
      <c r="C57" s="6">
        <v>119</v>
      </c>
      <c r="D57" s="6">
        <f t="shared" si="0"/>
        <v>0</v>
      </c>
      <c r="E57" s="6">
        <f t="shared" si="7"/>
        <v>0</v>
      </c>
      <c r="F57" s="6" cm="1">
        <f t="array" ref="F57">SUMPRODUCT($A$6^($K$1:$DT$1+1),K57:DT57,TRANSPOSE(D57:D170))</f>
        <v>0</v>
      </c>
      <c r="G57" s="6" cm="1">
        <f t="array" ref="G57">SUMPRODUCT($A$6^($K$1:$DT$1),K57:DT57)</f>
        <v>12.937935086776081</v>
      </c>
      <c r="H57" s="6">
        <f t="shared" si="1"/>
        <v>33.872553908134293</v>
      </c>
      <c r="I57" s="6">
        <f t="shared" si="2"/>
        <v>12.477155625710953</v>
      </c>
      <c r="K57" s="6">
        <v>1</v>
      </c>
      <c r="L57" s="6" cm="1">
        <f t="array" ref="L57">IFERROR(K57*(1-INDEX($D57:$D$71,L$1)),0)</f>
        <v>1</v>
      </c>
      <c r="M57" s="6" cm="1">
        <f t="array" ref="M57">IFERROR(L57*(1-INDEX($D57:$D$71,M$1)),0)</f>
        <v>1</v>
      </c>
      <c r="N57" s="6" cm="1">
        <f t="array" ref="N57">IFERROR(M57*(1-INDEX($D57:$D$71,N$1)),0)</f>
        <v>1</v>
      </c>
      <c r="O57" s="6" cm="1">
        <f t="array" ref="O57">IFERROR(N57*(1-INDEX($D57:$D$71,O$1)),0)</f>
        <v>1</v>
      </c>
      <c r="P57" s="6" cm="1">
        <f t="array" ref="P57">IFERROR(O57*(1-INDEX($D57:$D$71,P$1)),0)</f>
        <v>1</v>
      </c>
      <c r="Q57" s="6" cm="1">
        <f t="array" ref="Q57">IFERROR(P57*(1-INDEX($D57:$D$71,Q$1)),0)</f>
        <v>1</v>
      </c>
      <c r="R57" s="6" cm="1">
        <f t="array" ref="R57">IFERROR(Q57*(1-INDEX($D57:$D$71,R$1)),0)</f>
        <v>1</v>
      </c>
      <c r="S57" s="6" cm="1">
        <f t="array" ref="S57">IFERROR(R57*(1-INDEX($D57:$D$71,S$1)),0)</f>
        <v>1</v>
      </c>
      <c r="T57" s="6" cm="1">
        <f t="array" ref="T57">IFERROR(S57*(1-INDEX($D57:$D$71,T$1)),0)</f>
        <v>1</v>
      </c>
      <c r="U57" s="6" cm="1">
        <f t="array" ref="U57">IFERROR(T57*(1-INDEX($D57:$D$71,U$1)),0)</f>
        <v>1</v>
      </c>
      <c r="V57" s="6" cm="1">
        <f t="array" ref="V57">IFERROR(U57*(1-INDEX($D57:$D$71,V$1)),0)</f>
        <v>1</v>
      </c>
      <c r="W57" s="6" cm="1">
        <f t="array" ref="W57">IFERROR(V57*(1-INDEX($D57:$D$71,W$1)),0)</f>
        <v>1</v>
      </c>
      <c r="X57" s="6" cm="1">
        <f t="array" ref="X57">IFERROR(W57*(1-INDEX($D57:$D$71,X$1)),0)</f>
        <v>1</v>
      </c>
      <c r="Y57" s="6" cm="1">
        <f t="array" ref="Y57">IFERROR(X57*(1-INDEX($D57:$D$71,Y$1)),0)</f>
        <v>1</v>
      </c>
      <c r="Z57" s="6" cm="1">
        <f t="array" ref="Z57">IFERROR(Y57*(1-INDEX($D57:$D$71,Z$1)),0)</f>
        <v>1</v>
      </c>
      <c r="AA57" s="6" cm="1">
        <f t="array" ref="AA57">IFERROR(Z57*(1-INDEX($D57:$D$71,AA$1)),0)</f>
        <v>0</v>
      </c>
      <c r="AB57" s="6" cm="1">
        <f t="array" ref="AB57">IFERROR(AA57*(1-INDEX($D57:$D$71,AB$1)),0)</f>
        <v>0</v>
      </c>
      <c r="AC57" s="6" cm="1">
        <f t="array" ref="AC57">IFERROR(AB57*(1-INDEX($D57:$D$71,AC$1)),0)</f>
        <v>0</v>
      </c>
      <c r="AD57" s="6" cm="1">
        <f t="array" ref="AD57">IFERROR(AC57*(1-INDEX($D57:$D$71,AD$1)),0)</f>
        <v>0</v>
      </c>
      <c r="AE57" s="6" cm="1">
        <f t="array" ref="AE57">IFERROR(AD57*(1-INDEX($D57:$D$71,AE$1)),0)</f>
        <v>0</v>
      </c>
      <c r="AF57" s="6" cm="1">
        <f t="array" ref="AF57">IFERROR(AE57*(1-INDEX($D57:$D$71,AF$1)),0)</f>
        <v>0</v>
      </c>
      <c r="AG57" s="6" cm="1">
        <f t="array" ref="AG57">IFERROR(AF57*(1-INDEX($D57:$D$71,AG$1)),0)</f>
        <v>0</v>
      </c>
      <c r="AH57" s="6" cm="1">
        <f t="array" ref="AH57">IFERROR(AG57*(1-INDEX($D57:$D$71,AH$1)),0)</f>
        <v>0</v>
      </c>
      <c r="AI57" s="6" cm="1">
        <f t="array" ref="AI57">IFERROR(AH57*(1-INDEX($D57:$D$71,AI$1)),0)</f>
        <v>0</v>
      </c>
      <c r="AJ57" s="6" cm="1">
        <f t="array" ref="AJ57">IFERROR(AI57*(1-INDEX($D57:$D$71,AJ$1)),0)</f>
        <v>0</v>
      </c>
      <c r="AK57" s="6" cm="1">
        <f t="array" ref="AK57">IFERROR(AJ57*(1-INDEX($D57:$D$71,AK$1)),0)</f>
        <v>0</v>
      </c>
      <c r="AL57" s="6" cm="1">
        <f t="array" ref="AL57">IFERROR(AK57*(1-INDEX($D57:$D$71,AL$1)),0)</f>
        <v>0</v>
      </c>
      <c r="AM57" s="6" cm="1">
        <f t="array" ref="AM57">IFERROR(AL57*(1-INDEX($D57:$D$71,AM$1)),0)</f>
        <v>0</v>
      </c>
      <c r="AN57" s="6" cm="1">
        <f t="array" ref="AN57">IFERROR(AM57*(1-INDEX($D57:$D$71,AN$1)),0)</f>
        <v>0</v>
      </c>
      <c r="AO57" s="6" cm="1">
        <f t="array" ref="AO57">IFERROR(AN57*(1-INDEX($D57:$D$71,AO$1)),0)</f>
        <v>0</v>
      </c>
      <c r="AP57" s="6" cm="1">
        <f t="array" ref="AP57">IFERROR(AO57*(1-INDEX($D57:$D$71,AP$1)),0)</f>
        <v>0</v>
      </c>
      <c r="AQ57" s="6" cm="1">
        <f t="array" ref="AQ57">IFERROR(AP57*(1-INDEX($D57:$D$71,AQ$1)),0)</f>
        <v>0</v>
      </c>
      <c r="AR57" s="6" cm="1">
        <f t="array" ref="AR57">IFERROR(AQ57*(1-INDEX($D57:$D$71,AR$1)),0)</f>
        <v>0</v>
      </c>
      <c r="AS57" s="6" cm="1">
        <f t="array" ref="AS57">IFERROR(AR57*(1-INDEX($D57:$D$71,AS$1)),0)</f>
        <v>0</v>
      </c>
      <c r="AT57" s="6" cm="1">
        <f t="array" ref="AT57">IFERROR(AS57*(1-INDEX($D57:$D$71,AT$1)),0)</f>
        <v>0</v>
      </c>
      <c r="AU57" s="6" cm="1">
        <f t="array" ref="AU57">IFERROR(AT57*(1-INDEX($D57:$D$71,AU$1)),0)</f>
        <v>0</v>
      </c>
      <c r="AV57" s="6" cm="1">
        <f t="array" ref="AV57">IFERROR(AU57*(1-INDEX($D57:$D$71,AV$1)),0)</f>
        <v>0</v>
      </c>
      <c r="AW57" s="6" cm="1">
        <f t="array" ref="AW57">IFERROR(AV57*(1-INDEX($D57:$D$71,AW$1)),0)</f>
        <v>0</v>
      </c>
      <c r="AX57" s="6" cm="1">
        <f t="array" ref="AX57">IFERROR(AW57*(1-INDEX($D57:$D$71,AX$1)),0)</f>
        <v>0</v>
      </c>
      <c r="AY57" s="6" cm="1">
        <f t="array" ref="AY57">IFERROR(AX57*(1-INDEX($D57:$D$71,AY$1)),0)</f>
        <v>0</v>
      </c>
      <c r="AZ57" s="6" cm="1">
        <f t="array" ref="AZ57">IFERROR(AY57*(1-INDEX($D57:$D$71,AZ$1)),0)</f>
        <v>0</v>
      </c>
      <c r="BA57" s="6" cm="1">
        <f t="array" ref="BA57">IFERROR(AZ57*(1-INDEX($D57:$D$71,BA$1)),0)</f>
        <v>0</v>
      </c>
      <c r="BB57" s="6" cm="1">
        <f t="array" ref="BB57">IFERROR(BA57*(1-INDEX($D57:$D$71,BB$1)),0)</f>
        <v>0</v>
      </c>
      <c r="BC57" s="6" cm="1">
        <f t="array" ref="BC57">IFERROR(BB57*(1-INDEX($D57:$D$71,BC$1)),0)</f>
        <v>0</v>
      </c>
      <c r="BD57" s="6" cm="1">
        <f t="array" ref="BD57">IFERROR(BC57*(1-INDEX($D57:$D$71,BD$1)),0)</f>
        <v>0</v>
      </c>
      <c r="BE57" s="6" cm="1">
        <f t="array" ref="BE57">IFERROR(BD57*(1-INDEX($D57:$D$71,BE$1)),0)</f>
        <v>0</v>
      </c>
      <c r="BF57" s="6" cm="1">
        <f t="array" ref="BF57">IFERROR(BE57*(1-INDEX($D57:$D$71,BF$1)),0)</f>
        <v>0</v>
      </c>
      <c r="BG57" s="6" cm="1">
        <f t="array" ref="BG57">IFERROR(BF57*(1-INDEX($D57:$D$71,BG$1)),0)</f>
        <v>0</v>
      </c>
      <c r="BH57" s="6" cm="1">
        <f t="array" ref="BH57">IFERROR(BG57*(1-INDEX($D57:$D$71,BH$1)),0)</f>
        <v>0</v>
      </c>
      <c r="BI57" s="6" cm="1">
        <f t="array" ref="BI57">IFERROR(BH57*(1-INDEX($D57:$D$71,BI$1)),0)</f>
        <v>0</v>
      </c>
      <c r="BJ57" s="6" cm="1">
        <f t="array" ref="BJ57">IFERROR(BI57*(1-INDEX($D57:$D$71,BJ$1)),0)</f>
        <v>0</v>
      </c>
      <c r="BK57" s="6" cm="1">
        <f t="array" ref="BK57">IFERROR(BJ57*(1-INDEX($D57:$D$71,BK$1)),0)</f>
        <v>0</v>
      </c>
      <c r="BL57" s="6" cm="1">
        <f t="array" ref="BL57">IFERROR(BK57*(1-INDEX($D57:$D$71,BL$1)),0)</f>
        <v>0</v>
      </c>
      <c r="BM57" s="6" cm="1">
        <f t="array" ref="BM57">IFERROR(BL57*(1-INDEX($D57:$D$71,BM$1)),0)</f>
        <v>0</v>
      </c>
      <c r="BN57" s="6" cm="1">
        <f t="array" ref="BN57">IFERROR(BM57*(1-INDEX($D57:$D$71,BN$1)),0)</f>
        <v>0</v>
      </c>
      <c r="BO57" s="6" cm="1">
        <f t="array" ref="BO57">IFERROR(BN57*(1-INDEX($D57:$D$71,BO$1)),0)</f>
        <v>0</v>
      </c>
      <c r="BP57" s="6" cm="1">
        <f t="array" ref="BP57">IFERROR(BO57*(1-INDEX($D57:$D$71,BP$1)),0)</f>
        <v>0</v>
      </c>
      <c r="BQ57" s="6" cm="1">
        <f t="array" ref="BQ57">IFERROR(BP57*(1-INDEX($D57:$D$71,BQ$1)),0)</f>
        <v>0</v>
      </c>
      <c r="BR57" s="6" cm="1">
        <f t="array" ref="BR57">IFERROR(BQ57*(1-INDEX($D57:$D$71,BR$1)),0)</f>
        <v>0</v>
      </c>
      <c r="BS57" s="6" cm="1">
        <f t="array" ref="BS57">IFERROR(BR57*(1-INDEX($D57:$D$71,BS$1)),0)</f>
        <v>0</v>
      </c>
      <c r="BT57" s="6" cm="1">
        <f t="array" ref="BT57">IFERROR(BS57*(1-INDEX($D57:$D$71,BT$1)),0)</f>
        <v>0</v>
      </c>
      <c r="BU57" s="6" cm="1">
        <f t="array" ref="BU57">IFERROR(BT57*(1-INDEX($D57:$D$71,BU$1)),0)</f>
        <v>0</v>
      </c>
      <c r="BV57" s="6" cm="1">
        <f t="array" ref="BV57">IFERROR(BU57*(1-INDEX($D57:$D$71,BV$1)),0)</f>
        <v>0</v>
      </c>
      <c r="BW57" s="6" cm="1">
        <f t="array" ref="BW57">IFERROR(BV57*(1-INDEX($D57:$D$71,BW$1)),0)</f>
        <v>0</v>
      </c>
      <c r="BX57" s="6" cm="1">
        <f t="array" ref="BX57">IFERROR(BW57*(1-INDEX($D57:$D$71,BX$1)),0)</f>
        <v>0</v>
      </c>
      <c r="BY57" s="6" cm="1">
        <f t="array" ref="BY57">IFERROR(BX57*(1-INDEX($D57:$D$71,BY$1)),0)</f>
        <v>0</v>
      </c>
      <c r="BZ57" s="6" cm="1">
        <f t="array" ref="BZ57">IFERROR(BY57*(1-INDEX($D57:$D$71,BZ$1)),0)</f>
        <v>0</v>
      </c>
      <c r="CA57" s="6" cm="1">
        <f t="array" ref="CA57">IFERROR(BZ57*(1-INDEX($D57:$D$71,CA$1)),0)</f>
        <v>0</v>
      </c>
      <c r="CB57" s="6" cm="1">
        <f t="array" ref="CB57">IFERROR(CA57*(1-INDEX($D57:$D$71,CB$1)),0)</f>
        <v>0</v>
      </c>
      <c r="CC57" s="6" cm="1">
        <f t="array" ref="CC57">IFERROR(CB57*(1-INDEX($D57:$D$71,CC$1)),0)</f>
        <v>0</v>
      </c>
      <c r="CD57" s="6" cm="1">
        <f t="array" ref="CD57">IFERROR(CC57*(1-INDEX($D57:$D$71,CD$1)),0)</f>
        <v>0</v>
      </c>
      <c r="CE57" s="6" cm="1">
        <f t="array" ref="CE57">IFERROR(CD57*(1-INDEX($D57:$D$71,CE$1)),0)</f>
        <v>0</v>
      </c>
      <c r="CF57" s="6" cm="1">
        <f t="array" ref="CF57">IFERROR(CE57*(1-INDEX($D57:$D$71,CF$1)),0)</f>
        <v>0</v>
      </c>
      <c r="CG57" s="6" cm="1">
        <f t="array" ref="CG57">IFERROR(CF57*(1-INDEX($D57:$D$71,CG$1)),0)</f>
        <v>0</v>
      </c>
      <c r="CH57" s="6" cm="1">
        <f t="array" ref="CH57">IFERROR(CG57*(1-INDEX($D57:$D$71,CH$1)),0)</f>
        <v>0</v>
      </c>
      <c r="CI57" s="6" cm="1">
        <f t="array" ref="CI57">IFERROR(CH57*(1-INDEX($D57:$D$71,CI$1)),0)</f>
        <v>0</v>
      </c>
      <c r="CJ57" s="6" cm="1">
        <f t="array" ref="CJ57">IFERROR(CI57*(1-INDEX($D57:$D$71,CJ$1)),0)</f>
        <v>0</v>
      </c>
      <c r="CK57" s="6" cm="1">
        <f t="array" ref="CK57">IFERROR(CJ57*(1-INDEX($D57:$D$71,CK$1)),0)</f>
        <v>0</v>
      </c>
      <c r="CL57" s="6" cm="1">
        <f t="array" ref="CL57">IFERROR(CK57*(1-INDEX($D57:$D$71,CL$1)),0)</f>
        <v>0</v>
      </c>
      <c r="CM57" s="6" cm="1">
        <f t="array" ref="CM57">IFERROR(CL57*(1-INDEX($D57:$D$71,CM$1)),0)</f>
        <v>0</v>
      </c>
      <c r="CN57" s="6" cm="1">
        <f t="array" ref="CN57">IFERROR(CM57*(1-INDEX($D57:$D$71,CN$1)),0)</f>
        <v>0</v>
      </c>
      <c r="CO57" s="6" cm="1">
        <f t="array" ref="CO57">IFERROR(CN57*(1-INDEX($D57:$D$71,CO$1)),0)</f>
        <v>0</v>
      </c>
      <c r="CP57" s="6" cm="1">
        <f t="array" ref="CP57">IFERROR(CO57*(1-INDEX($D57:$D$71,CP$1)),0)</f>
        <v>0</v>
      </c>
      <c r="CQ57" s="6" cm="1">
        <f t="array" ref="CQ57">IFERROR(CP57*(1-INDEX($D57:$D$71,CQ$1)),0)</f>
        <v>0</v>
      </c>
      <c r="CR57" s="6" cm="1">
        <f t="array" ref="CR57">IFERROR(CQ57*(1-INDEX($D57:$D$71,CR$1)),0)</f>
        <v>0</v>
      </c>
      <c r="CS57" s="6" cm="1">
        <f t="array" ref="CS57">IFERROR(CR57*(1-INDEX($D57:$D$71,CS$1)),0)</f>
        <v>0</v>
      </c>
      <c r="CT57" s="6" cm="1">
        <f t="array" ref="CT57">IFERROR(CS57*(1-INDEX($D57:$D$71,CT$1)),0)</f>
        <v>0</v>
      </c>
      <c r="CU57" s="6" cm="1">
        <f t="array" ref="CU57">IFERROR(CT57*(1-INDEX($D57:$D$71,CU$1)),0)</f>
        <v>0</v>
      </c>
      <c r="CV57" s="6" cm="1">
        <f t="array" ref="CV57">IFERROR(CU57*(1-INDEX($D57:$D$71,CV$1)),0)</f>
        <v>0</v>
      </c>
      <c r="CW57" s="6" cm="1">
        <f t="array" ref="CW57">IFERROR(CV57*(1-INDEX($D57:$D$71,CW$1)),0)</f>
        <v>0</v>
      </c>
      <c r="CX57" s="6" cm="1">
        <f t="array" ref="CX57">IFERROR(CW57*(1-INDEX($D57:$D$71,CX$1)),0)</f>
        <v>0</v>
      </c>
      <c r="CY57" s="6" cm="1">
        <f t="array" ref="CY57">IFERROR(CX57*(1-INDEX($D57:$D$71,CY$1)),0)</f>
        <v>0</v>
      </c>
      <c r="CZ57" s="6" cm="1">
        <f t="array" ref="CZ57">IFERROR(CY57*(1-INDEX($D57:$D$71,CZ$1)),0)</f>
        <v>0</v>
      </c>
      <c r="DA57" s="6" cm="1">
        <f t="array" ref="DA57">IFERROR(CZ57*(1-INDEX($D57:$D$71,DA$1)),0)</f>
        <v>0</v>
      </c>
      <c r="DB57" s="6" cm="1">
        <f t="array" ref="DB57">IFERROR(DA57*(1-INDEX($D57:$D$71,DB$1)),0)</f>
        <v>0</v>
      </c>
      <c r="DC57" s="6" cm="1">
        <f t="array" ref="DC57">IFERROR(DB57*(1-INDEX($D57:$D$71,DC$1)),0)</f>
        <v>0</v>
      </c>
      <c r="DD57" s="6" cm="1">
        <f t="array" ref="DD57">IFERROR(DC57*(1-INDEX($D57:$D$71,DD$1)),0)</f>
        <v>0</v>
      </c>
      <c r="DE57" s="6" cm="1">
        <f t="array" ref="DE57">IFERROR(DD57*(1-INDEX($D57:$D$71,DE$1)),0)</f>
        <v>0</v>
      </c>
      <c r="DF57" s="6" cm="1">
        <f t="array" ref="DF57">IFERROR(DE57*(1-INDEX($D57:$D$71,DF$1)),0)</f>
        <v>0</v>
      </c>
      <c r="DG57" s="6" cm="1">
        <f t="array" ref="DG57">IFERROR(DF57*(1-INDEX($D57:$D$71,DG$1)),0)</f>
        <v>0</v>
      </c>
      <c r="DH57" s="6" cm="1">
        <f t="array" ref="DH57">IFERROR(DG57*(1-INDEX($D57:$D$71,DH$1)),0)</f>
        <v>0</v>
      </c>
      <c r="DI57" s="6" cm="1">
        <f t="array" ref="DI57">IFERROR(DH57*(1-INDEX($D57:$D$71,DI$1)),0)</f>
        <v>0</v>
      </c>
      <c r="DJ57" s="6" cm="1">
        <f t="array" ref="DJ57">IFERROR(DI57*(1-INDEX($D57:$D$71,DJ$1)),0)</f>
        <v>0</v>
      </c>
      <c r="DK57" s="6" cm="1">
        <f t="array" ref="DK57">IFERROR(DJ57*(1-INDEX($D57:$D$71,DK$1)),0)</f>
        <v>0</v>
      </c>
      <c r="DL57" s="6" cm="1">
        <f t="array" ref="DL57">IFERROR(DK57*(1-INDEX($D57:$D$71,DL$1)),0)</f>
        <v>0</v>
      </c>
      <c r="DM57" s="6" cm="1">
        <f t="array" ref="DM57">IFERROR(DL57*(1-INDEX($D57:$D$71,DM$1)),0)</f>
        <v>0</v>
      </c>
      <c r="DN57" s="6" cm="1">
        <f t="array" ref="DN57">IFERROR(DM57*(1-INDEX($D57:$D$71,DN$1)),0)</f>
        <v>0</v>
      </c>
      <c r="DO57" s="6" cm="1">
        <f t="array" ref="DO57">IFERROR(DN57*(1-INDEX($D57:$D$71,DO$1)),0)</f>
        <v>0</v>
      </c>
      <c r="DP57" s="6" cm="1">
        <f t="array" ref="DP57">IFERROR(DO57*(1-INDEX($D57:$D$71,DP$1)),0)</f>
        <v>0</v>
      </c>
      <c r="DQ57" s="6" cm="1">
        <f t="array" ref="DQ57">IFERROR(DP57*(1-INDEX($D57:$D$71,DQ$1)),0)</f>
        <v>0</v>
      </c>
      <c r="DR57" s="6" cm="1">
        <f t="array" ref="DR57">IFERROR(DQ57*(1-INDEX($D57:$D$71,DR$1)),0)</f>
        <v>0</v>
      </c>
      <c r="DS57" s="6" cm="1">
        <f t="array" ref="DS57">IFERROR(DR57*(1-INDEX($D57:$D$71,DS$1)),0)</f>
        <v>0</v>
      </c>
      <c r="DT57" s="6" cm="1">
        <f t="array" ref="DT57">IFERROR(DS57*(1-INDEX($D57:$D$71,DT$1)),0)</f>
        <v>0</v>
      </c>
      <c r="DU57" s="6" cm="1">
        <f t="array" ref="DU57">IFERROR(DT57*(1-INDEX($D57:$D$71,DU$1)),0)</f>
        <v>0</v>
      </c>
      <c r="DV57" s="6" cm="1">
        <f t="array" ref="DV57">IFERROR(DU57*(1-INDEX($D57:$D$71,DV$1)),0)</f>
        <v>0</v>
      </c>
      <c r="DW57" s="6" cm="1">
        <f t="array" ref="DW57">IFERROR(DV57*(1-INDEX($D57:$D$71,DW$1)),0)</f>
        <v>0</v>
      </c>
      <c r="DX57" s="6" cm="1">
        <f t="array" ref="DX57">IFERROR(DW57*(1-INDEX($D57:$D$71,DX$1)),0)</f>
        <v>0</v>
      </c>
    </row>
    <row r="58" spans="2:128" x14ac:dyDescent="0.25">
      <c r="B58" s="20"/>
      <c r="C58" s="6">
        <v>120</v>
      </c>
      <c r="D58" s="6">
        <f t="shared" si="0"/>
        <v>0</v>
      </c>
      <c r="E58" s="6">
        <f t="shared" si="7"/>
        <v>0</v>
      </c>
      <c r="F58" s="6" cm="1">
        <f t="array" ref="F58">SUMPRODUCT($A$6^($K$1:$DT$1+1),K58:DT58,TRANSPOSE(D58:D171))</f>
        <v>0</v>
      </c>
      <c r="G58" s="6" cm="1">
        <f t="array" ref="G58">SUMPRODUCT($A$6^($K$1:$DT$1),K58:DT58)</f>
        <v>12.296073139379363</v>
      </c>
      <c r="H58" s="6">
        <f t="shared" si="1"/>
        <v>33.872553908134293</v>
      </c>
      <c r="I58" s="6">
        <f t="shared" si="2"/>
        <v>11.835293678314235</v>
      </c>
      <c r="K58" s="6">
        <v>1</v>
      </c>
      <c r="L58" s="6" cm="1">
        <f t="array" ref="L58">IFERROR(K58*(1-INDEX($D58:$D$71,L$1)),0)</f>
        <v>1</v>
      </c>
      <c r="M58" s="6" cm="1">
        <f t="array" ref="M58">IFERROR(L58*(1-INDEX($D58:$D$71,M$1)),0)</f>
        <v>1</v>
      </c>
      <c r="N58" s="6" cm="1">
        <f t="array" ref="N58">IFERROR(M58*(1-INDEX($D58:$D$71,N$1)),0)</f>
        <v>1</v>
      </c>
      <c r="O58" s="6" cm="1">
        <f t="array" ref="O58">IFERROR(N58*(1-INDEX($D58:$D$71,O$1)),0)</f>
        <v>1</v>
      </c>
      <c r="P58" s="6" cm="1">
        <f t="array" ref="P58">IFERROR(O58*(1-INDEX($D58:$D$71,P$1)),0)</f>
        <v>1</v>
      </c>
      <c r="Q58" s="6" cm="1">
        <f t="array" ref="Q58">IFERROR(P58*(1-INDEX($D58:$D$71,Q$1)),0)</f>
        <v>1</v>
      </c>
      <c r="R58" s="6" cm="1">
        <f t="array" ref="R58">IFERROR(Q58*(1-INDEX($D58:$D$71,R$1)),0)</f>
        <v>1</v>
      </c>
      <c r="S58" s="6" cm="1">
        <f t="array" ref="S58">IFERROR(R58*(1-INDEX($D58:$D$71,S$1)),0)</f>
        <v>1</v>
      </c>
      <c r="T58" s="6" cm="1">
        <f t="array" ref="T58">IFERROR(S58*(1-INDEX($D58:$D$71,T$1)),0)</f>
        <v>1</v>
      </c>
      <c r="U58" s="6" cm="1">
        <f t="array" ref="U58">IFERROR(T58*(1-INDEX($D58:$D$71,U$1)),0)</f>
        <v>1</v>
      </c>
      <c r="V58" s="6" cm="1">
        <f t="array" ref="V58">IFERROR(U58*(1-INDEX($D58:$D$71,V$1)),0)</f>
        <v>1</v>
      </c>
      <c r="W58" s="6" cm="1">
        <f t="array" ref="W58">IFERROR(V58*(1-INDEX($D58:$D$71,W$1)),0)</f>
        <v>1</v>
      </c>
      <c r="X58" s="6" cm="1">
        <f t="array" ref="X58">IFERROR(W58*(1-INDEX($D58:$D$71,X$1)),0)</f>
        <v>1</v>
      </c>
      <c r="Y58" s="6" cm="1">
        <f t="array" ref="Y58">IFERROR(X58*(1-INDEX($D58:$D$71,Y$1)),0)</f>
        <v>1</v>
      </c>
      <c r="Z58" s="6" cm="1">
        <f t="array" ref="Z58">IFERROR(Y58*(1-INDEX($D58:$D$71,Z$1)),0)</f>
        <v>0</v>
      </c>
      <c r="AA58" s="6" cm="1">
        <f t="array" ref="AA58">IFERROR(Z58*(1-INDEX($D58:$D$71,AA$1)),0)</f>
        <v>0</v>
      </c>
      <c r="AB58" s="6" cm="1">
        <f t="array" ref="AB58">IFERROR(AA58*(1-INDEX($D58:$D$71,AB$1)),0)</f>
        <v>0</v>
      </c>
      <c r="AC58" s="6" cm="1">
        <f t="array" ref="AC58">IFERROR(AB58*(1-INDEX($D58:$D$71,AC$1)),0)</f>
        <v>0</v>
      </c>
      <c r="AD58" s="6" cm="1">
        <f t="array" ref="AD58">IFERROR(AC58*(1-INDEX($D58:$D$71,AD$1)),0)</f>
        <v>0</v>
      </c>
      <c r="AE58" s="6" cm="1">
        <f t="array" ref="AE58">IFERROR(AD58*(1-INDEX($D58:$D$71,AE$1)),0)</f>
        <v>0</v>
      </c>
      <c r="AF58" s="6" cm="1">
        <f t="array" ref="AF58">IFERROR(AE58*(1-INDEX($D58:$D$71,AF$1)),0)</f>
        <v>0</v>
      </c>
      <c r="AG58" s="6" cm="1">
        <f t="array" ref="AG58">IFERROR(AF58*(1-INDEX($D58:$D$71,AG$1)),0)</f>
        <v>0</v>
      </c>
      <c r="AH58" s="6" cm="1">
        <f t="array" ref="AH58">IFERROR(AG58*(1-INDEX($D58:$D$71,AH$1)),0)</f>
        <v>0</v>
      </c>
      <c r="AI58" s="6" cm="1">
        <f t="array" ref="AI58">IFERROR(AH58*(1-INDEX($D58:$D$71,AI$1)),0)</f>
        <v>0</v>
      </c>
      <c r="AJ58" s="6" cm="1">
        <f t="array" ref="AJ58">IFERROR(AI58*(1-INDEX($D58:$D$71,AJ$1)),0)</f>
        <v>0</v>
      </c>
      <c r="AK58" s="6" cm="1">
        <f t="array" ref="AK58">IFERROR(AJ58*(1-INDEX($D58:$D$71,AK$1)),0)</f>
        <v>0</v>
      </c>
      <c r="AL58" s="6" cm="1">
        <f t="array" ref="AL58">IFERROR(AK58*(1-INDEX($D58:$D$71,AL$1)),0)</f>
        <v>0</v>
      </c>
      <c r="AM58" s="6" cm="1">
        <f t="array" ref="AM58">IFERROR(AL58*(1-INDEX($D58:$D$71,AM$1)),0)</f>
        <v>0</v>
      </c>
      <c r="AN58" s="6" cm="1">
        <f t="array" ref="AN58">IFERROR(AM58*(1-INDEX($D58:$D$71,AN$1)),0)</f>
        <v>0</v>
      </c>
      <c r="AO58" s="6" cm="1">
        <f t="array" ref="AO58">IFERROR(AN58*(1-INDEX($D58:$D$71,AO$1)),0)</f>
        <v>0</v>
      </c>
      <c r="AP58" s="6" cm="1">
        <f t="array" ref="AP58">IFERROR(AO58*(1-INDEX($D58:$D$71,AP$1)),0)</f>
        <v>0</v>
      </c>
      <c r="AQ58" s="6" cm="1">
        <f t="array" ref="AQ58">IFERROR(AP58*(1-INDEX($D58:$D$71,AQ$1)),0)</f>
        <v>0</v>
      </c>
      <c r="AR58" s="6" cm="1">
        <f t="array" ref="AR58">IFERROR(AQ58*(1-INDEX($D58:$D$71,AR$1)),0)</f>
        <v>0</v>
      </c>
      <c r="AS58" s="6" cm="1">
        <f t="array" ref="AS58">IFERROR(AR58*(1-INDEX($D58:$D$71,AS$1)),0)</f>
        <v>0</v>
      </c>
      <c r="AT58" s="6" cm="1">
        <f t="array" ref="AT58">IFERROR(AS58*(1-INDEX($D58:$D$71,AT$1)),0)</f>
        <v>0</v>
      </c>
      <c r="AU58" s="6" cm="1">
        <f t="array" ref="AU58">IFERROR(AT58*(1-INDEX($D58:$D$71,AU$1)),0)</f>
        <v>0</v>
      </c>
      <c r="AV58" s="6" cm="1">
        <f t="array" ref="AV58">IFERROR(AU58*(1-INDEX($D58:$D$71,AV$1)),0)</f>
        <v>0</v>
      </c>
      <c r="AW58" s="6" cm="1">
        <f t="array" ref="AW58">IFERROR(AV58*(1-INDEX($D58:$D$71,AW$1)),0)</f>
        <v>0</v>
      </c>
      <c r="AX58" s="6" cm="1">
        <f t="array" ref="AX58">IFERROR(AW58*(1-INDEX($D58:$D$71,AX$1)),0)</f>
        <v>0</v>
      </c>
      <c r="AY58" s="6" cm="1">
        <f t="array" ref="AY58">IFERROR(AX58*(1-INDEX($D58:$D$71,AY$1)),0)</f>
        <v>0</v>
      </c>
      <c r="AZ58" s="6" cm="1">
        <f t="array" ref="AZ58">IFERROR(AY58*(1-INDEX($D58:$D$71,AZ$1)),0)</f>
        <v>0</v>
      </c>
      <c r="BA58" s="6" cm="1">
        <f t="array" ref="BA58">IFERROR(AZ58*(1-INDEX($D58:$D$71,BA$1)),0)</f>
        <v>0</v>
      </c>
      <c r="BB58" s="6" cm="1">
        <f t="array" ref="BB58">IFERROR(BA58*(1-INDEX($D58:$D$71,BB$1)),0)</f>
        <v>0</v>
      </c>
      <c r="BC58" s="6" cm="1">
        <f t="array" ref="BC58">IFERROR(BB58*(1-INDEX($D58:$D$71,BC$1)),0)</f>
        <v>0</v>
      </c>
      <c r="BD58" s="6" cm="1">
        <f t="array" ref="BD58">IFERROR(BC58*(1-INDEX($D58:$D$71,BD$1)),0)</f>
        <v>0</v>
      </c>
      <c r="BE58" s="6" cm="1">
        <f t="array" ref="BE58">IFERROR(BD58*(1-INDEX($D58:$D$71,BE$1)),0)</f>
        <v>0</v>
      </c>
      <c r="BF58" s="6" cm="1">
        <f t="array" ref="BF58">IFERROR(BE58*(1-INDEX($D58:$D$71,BF$1)),0)</f>
        <v>0</v>
      </c>
      <c r="BG58" s="6" cm="1">
        <f t="array" ref="BG58">IFERROR(BF58*(1-INDEX($D58:$D$71,BG$1)),0)</f>
        <v>0</v>
      </c>
      <c r="BH58" s="6" cm="1">
        <f t="array" ref="BH58">IFERROR(BG58*(1-INDEX($D58:$D$71,BH$1)),0)</f>
        <v>0</v>
      </c>
      <c r="BI58" s="6" cm="1">
        <f t="array" ref="BI58">IFERROR(BH58*(1-INDEX($D58:$D$71,BI$1)),0)</f>
        <v>0</v>
      </c>
      <c r="BJ58" s="6" cm="1">
        <f t="array" ref="BJ58">IFERROR(BI58*(1-INDEX($D58:$D$71,BJ$1)),0)</f>
        <v>0</v>
      </c>
      <c r="BK58" s="6" cm="1">
        <f t="array" ref="BK58">IFERROR(BJ58*(1-INDEX($D58:$D$71,BK$1)),0)</f>
        <v>0</v>
      </c>
      <c r="BL58" s="6" cm="1">
        <f t="array" ref="BL58">IFERROR(BK58*(1-INDEX($D58:$D$71,BL$1)),0)</f>
        <v>0</v>
      </c>
      <c r="BM58" s="6" cm="1">
        <f t="array" ref="BM58">IFERROR(BL58*(1-INDEX($D58:$D$71,BM$1)),0)</f>
        <v>0</v>
      </c>
      <c r="BN58" s="6" cm="1">
        <f t="array" ref="BN58">IFERROR(BM58*(1-INDEX($D58:$D$71,BN$1)),0)</f>
        <v>0</v>
      </c>
      <c r="BO58" s="6" cm="1">
        <f t="array" ref="BO58">IFERROR(BN58*(1-INDEX($D58:$D$71,BO$1)),0)</f>
        <v>0</v>
      </c>
      <c r="BP58" s="6" cm="1">
        <f t="array" ref="BP58">IFERROR(BO58*(1-INDEX($D58:$D$71,BP$1)),0)</f>
        <v>0</v>
      </c>
      <c r="BQ58" s="6" cm="1">
        <f t="array" ref="BQ58">IFERROR(BP58*(1-INDEX($D58:$D$71,BQ$1)),0)</f>
        <v>0</v>
      </c>
      <c r="BR58" s="6" cm="1">
        <f t="array" ref="BR58">IFERROR(BQ58*(1-INDEX($D58:$D$71,BR$1)),0)</f>
        <v>0</v>
      </c>
      <c r="BS58" s="6" cm="1">
        <f t="array" ref="BS58">IFERROR(BR58*(1-INDEX($D58:$D$71,BS$1)),0)</f>
        <v>0</v>
      </c>
      <c r="BT58" s="6" cm="1">
        <f t="array" ref="BT58">IFERROR(BS58*(1-INDEX($D58:$D$71,BT$1)),0)</f>
        <v>0</v>
      </c>
      <c r="BU58" s="6" cm="1">
        <f t="array" ref="BU58">IFERROR(BT58*(1-INDEX($D58:$D$71,BU$1)),0)</f>
        <v>0</v>
      </c>
      <c r="BV58" s="6" cm="1">
        <f t="array" ref="BV58">IFERROR(BU58*(1-INDEX($D58:$D$71,BV$1)),0)</f>
        <v>0</v>
      </c>
      <c r="BW58" s="6" cm="1">
        <f t="array" ref="BW58">IFERROR(BV58*(1-INDEX($D58:$D$71,BW$1)),0)</f>
        <v>0</v>
      </c>
      <c r="BX58" s="6" cm="1">
        <f t="array" ref="BX58">IFERROR(BW58*(1-INDEX($D58:$D$71,BX$1)),0)</f>
        <v>0</v>
      </c>
      <c r="BY58" s="6" cm="1">
        <f t="array" ref="BY58">IFERROR(BX58*(1-INDEX($D58:$D$71,BY$1)),0)</f>
        <v>0</v>
      </c>
      <c r="BZ58" s="6" cm="1">
        <f t="array" ref="BZ58">IFERROR(BY58*(1-INDEX($D58:$D$71,BZ$1)),0)</f>
        <v>0</v>
      </c>
      <c r="CA58" s="6" cm="1">
        <f t="array" ref="CA58">IFERROR(BZ58*(1-INDEX($D58:$D$71,CA$1)),0)</f>
        <v>0</v>
      </c>
      <c r="CB58" s="6" cm="1">
        <f t="array" ref="CB58">IFERROR(CA58*(1-INDEX($D58:$D$71,CB$1)),0)</f>
        <v>0</v>
      </c>
      <c r="CC58" s="6" cm="1">
        <f t="array" ref="CC58">IFERROR(CB58*(1-INDEX($D58:$D$71,CC$1)),0)</f>
        <v>0</v>
      </c>
      <c r="CD58" s="6" cm="1">
        <f t="array" ref="CD58">IFERROR(CC58*(1-INDEX($D58:$D$71,CD$1)),0)</f>
        <v>0</v>
      </c>
      <c r="CE58" s="6" cm="1">
        <f t="array" ref="CE58">IFERROR(CD58*(1-INDEX($D58:$D$71,CE$1)),0)</f>
        <v>0</v>
      </c>
      <c r="CF58" s="6" cm="1">
        <f t="array" ref="CF58">IFERROR(CE58*(1-INDEX($D58:$D$71,CF$1)),0)</f>
        <v>0</v>
      </c>
      <c r="CG58" s="6" cm="1">
        <f t="array" ref="CG58">IFERROR(CF58*(1-INDEX($D58:$D$71,CG$1)),0)</f>
        <v>0</v>
      </c>
      <c r="CH58" s="6" cm="1">
        <f t="array" ref="CH58">IFERROR(CG58*(1-INDEX($D58:$D$71,CH$1)),0)</f>
        <v>0</v>
      </c>
      <c r="CI58" s="6" cm="1">
        <f t="array" ref="CI58">IFERROR(CH58*(1-INDEX($D58:$D$71,CI$1)),0)</f>
        <v>0</v>
      </c>
      <c r="CJ58" s="6" cm="1">
        <f t="array" ref="CJ58">IFERROR(CI58*(1-INDEX($D58:$D$71,CJ$1)),0)</f>
        <v>0</v>
      </c>
      <c r="CK58" s="6" cm="1">
        <f t="array" ref="CK58">IFERROR(CJ58*(1-INDEX($D58:$D$71,CK$1)),0)</f>
        <v>0</v>
      </c>
      <c r="CL58" s="6" cm="1">
        <f t="array" ref="CL58">IFERROR(CK58*(1-INDEX($D58:$D$71,CL$1)),0)</f>
        <v>0</v>
      </c>
      <c r="CM58" s="6" cm="1">
        <f t="array" ref="CM58">IFERROR(CL58*(1-INDEX($D58:$D$71,CM$1)),0)</f>
        <v>0</v>
      </c>
      <c r="CN58" s="6" cm="1">
        <f t="array" ref="CN58">IFERROR(CM58*(1-INDEX($D58:$D$71,CN$1)),0)</f>
        <v>0</v>
      </c>
      <c r="CO58" s="6" cm="1">
        <f t="array" ref="CO58">IFERROR(CN58*(1-INDEX($D58:$D$71,CO$1)),0)</f>
        <v>0</v>
      </c>
      <c r="CP58" s="6" cm="1">
        <f t="array" ref="CP58">IFERROR(CO58*(1-INDEX($D58:$D$71,CP$1)),0)</f>
        <v>0</v>
      </c>
      <c r="CQ58" s="6" cm="1">
        <f t="array" ref="CQ58">IFERROR(CP58*(1-INDEX($D58:$D$71,CQ$1)),0)</f>
        <v>0</v>
      </c>
      <c r="CR58" s="6" cm="1">
        <f t="array" ref="CR58">IFERROR(CQ58*(1-INDEX($D58:$D$71,CR$1)),0)</f>
        <v>0</v>
      </c>
      <c r="CS58" s="6" cm="1">
        <f t="array" ref="CS58">IFERROR(CR58*(1-INDEX($D58:$D$71,CS$1)),0)</f>
        <v>0</v>
      </c>
      <c r="CT58" s="6" cm="1">
        <f t="array" ref="CT58">IFERROR(CS58*(1-INDEX($D58:$D$71,CT$1)),0)</f>
        <v>0</v>
      </c>
      <c r="CU58" s="6" cm="1">
        <f t="array" ref="CU58">IFERROR(CT58*(1-INDEX($D58:$D$71,CU$1)),0)</f>
        <v>0</v>
      </c>
      <c r="CV58" s="6" cm="1">
        <f t="array" ref="CV58">IFERROR(CU58*(1-INDEX($D58:$D$71,CV$1)),0)</f>
        <v>0</v>
      </c>
      <c r="CW58" s="6" cm="1">
        <f t="array" ref="CW58">IFERROR(CV58*(1-INDEX($D58:$D$71,CW$1)),0)</f>
        <v>0</v>
      </c>
      <c r="CX58" s="6" cm="1">
        <f t="array" ref="CX58">IFERROR(CW58*(1-INDEX($D58:$D$71,CX$1)),0)</f>
        <v>0</v>
      </c>
      <c r="CY58" s="6" cm="1">
        <f t="array" ref="CY58">IFERROR(CX58*(1-INDEX($D58:$D$71,CY$1)),0)</f>
        <v>0</v>
      </c>
      <c r="CZ58" s="6" cm="1">
        <f t="array" ref="CZ58">IFERROR(CY58*(1-INDEX($D58:$D$71,CZ$1)),0)</f>
        <v>0</v>
      </c>
      <c r="DA58" s="6" cm="1">
        <f t="array" ref="DA58">IFERROR(CZ58*(1-INDEX($D58:$D$71,DA$1)),0)</f>
        <v>0</v>
      </c>
      <c r="DB58" s="6" cm="1">
        <f t="array" ref="DB58">IFERROR(DA58*(1-INDEX($D58:$D$71,DB$1)),0)</f>
        <v>0</v>
      </c>
      <c r="DC58" s="6" cm="1">
        <f t="array" ref="DC58">IFERROR(DB58*(1-INDEX($D58:$D$71,DC$1)),0)</f>
        <v>0</v>
      </c>
      <c r="DD58" s="6" cm="1">
        <f t="array" ref="DD58">IFERROR(DC58*(1-INDEX($D58:$D$71,DD$1)),0)</f>
        <v>0</v>
      </c>
      <c r="DE58" s="6" cm="1">
        <f t="array" ref="DE58">IFERROR(DD58*(1-INDEX($D58:$D$71,DE$1)),0)</f>
        <v>0</v>
      </c>
      <c r="DF58" s="6" cm="1">
        <f t="array" ref="DF58">IFERROR(DE58*(1-INDEX($D58:$D$71,DF$1)),0)</f>
        <v>0</v>
      </c>
      <c r="DG58" s="6" cm="1">
        <f t="array" ref="DG58">IFERROR(DF58*(1-INDEX($D58:$D$71,DG$1)),0)</f>
        <v>0</v>
      </c>
      <c r="DH58" s="6" cm="1">
        <f t="array" ref="DH58">IFERROR(DG58*(1-INDEX($D58:$D$71,DH$1)),0)</f>
        <v>0</v>
      </c>
      <c r="DI58" s="6" cm="1">
        <f t="array" ref="DI58">IFERROR(DH58*(1-INDEX($D58:$D$71,DI$1)),0)</f>
        <v>0</v>
      </c>
      <c r="DJ58" s="6" cm="1">
        <f t="array" ref="DJ58">IFERROR(DI58*(1-INDEX($D58:$D$71,DJ$1)),0)</f>
        <v>0</v>
      </c>
      <c r="DK58" s="6" cm="1">
        <f t="array" ref="DK58">IFERROR(DJ58*(1-INDEX($D58:$D$71,DK$1)),0)</f>
        <v>0</v>
      </c>
      <c r="DL58" s="6" cm="1">
        <f t="array" ref="DL58">IFERROR(DK58*(1-INDEX($D58:$D$71,DL$1)),0)</f>
        <v>0</v>
      </c>
      <c r="DM58" s="6" cm="1">
        <f t="array" ref="DM58">IFERROR(DL58*(1-INDEX($D58:$D$71,DM$1)),0)</f>
        <v>0</v>
      </c>
      <c r="DN58" s="6" cm="1">
        <f t="array" ref="DN58">IFERROR(DM58*(1-INDEX($D58:$D$71,DN$1)),0)</f>
        <v>0</v>
      </c>
      <c r="DO58" s="6" cm="1">
        <f t="array" ref="DO58">IFERROR(DN58*(1-INDEX($D58:$D$71,DO$1)),0)</f>
        <v>0</v>
      </c>
      <c r="DP58" s="6" cm="1">
        <f t="array" ref="DP58">IFERROR(DO58*(1-INDEX($D58:$D$71,DP$1)),0)</f>
        <v>0</v>
      </c>
      <c r="DQ58" s="6" cm="1">
        <f t="array" ref="DQ58">IFERROR(DP58*(1-INDEX($D58:$D$71,DQ$1)),0)</f>
        <v>0</v>
      </c>
      <c r="DR58" s="6" cm="1">
        <f t="array" ref="DR58">IFERROR(DQ58*(1-INDEX($D58:$D$71,DR$1)),0)</f>
        <v>0</v>
      </c>
      <c r="DS58" s="6" cm="1">
        <f t="array" ref="DS58">IFERROR(DR58*(1-INDEX($D58:$D$71,DS$1)),0)</f>
        <v>0</v>
      </c>
      <c r="DT58" s="6" cm="1">
        <f t="array" ref="DT58">IFERROR(DS58*(1-INDEX($D58:$D$71,DT$1)),0)</f>
        <v>0</v>
      </c>
      <c r="DU58" s="6" cm="1">
        <f t="array" ref="DU58">IFERROR(DT58*(1-INDEX($D58:$D$71,DU$1)),0)</f>
        <v>0</v>
      </c>
      <c r="DV58" s="6" cm="1">
        <f t="array" ref="DV58">IFERROR(DU58*(1-INDEX($D58:$D$71,DV$1)),0)</f>
        <v>0</v>
      </c>
      <c r="DW58" s="6" cm="1">
        <f t="array" ref="DW58">IFERROR(DV58*(1-INDEX($D58:$D$71,DW$1)),0)</f>
        <v>0</v>
      </c>
      <c r="DX58" s="6" cm="1">
        <f t="array" ref="DX58">IFERROR(DW58*(1-INDEX($D58:$D$71,DX$1)),0)</f>
        <v>0</v>
      </c>
    </row>
    <row r="59" spans="2:128" x14ac:dyDescent="0.25">
      <c r="C59" s="6">
        <v>121</v>
      </c>
      <c r="D59" s="6">
        <f t="shared" si="0"/>
        <v>0</v>
      </c>
      <c r="E59" s="6">
        <f t="shared" si="7"/>
        <v>0</v>
      </c>
      <c r="F59" s="6" cm="1">
        <f t="array" ref="F59">SUMPRODUCT($A$6^($K$1:$DT$1+1),K59:DT59,TRANSPOSE(D59:D172))</f>
        <v>0</v>
      </c>
      <c r="G59" s="6" cm="1">
        <f t="array" ref="G59">SUMPRODUCT($A$6^($K$1:$DT$1),K59:DT59)</f>
        <v>11.634955333560743</v>
      </c>
      <c r="H59" s="6">
        <f t="shared" si="1"/>
        <v>33.872553908134293</v>
      </c>
      <c r="I59" s="6">
        <f t="shared" si="2"/>
        <v>11.174175872495615</v>
      </c>
      <c r="K59" s="6">
        <v>1</v>
      </c>
      <c r="L59" s="6" cm="1">
        <f t="array" ref="L59">IFERROR(K59*(1-INDEX($D59:$D$71,L$1)),0)</f>
        <v>1</v>
      </c>
      <c r="M59" s="6" cm="1">
        <f t="array" ref="M59">IFERROR(L59*(1-INDEX($D59:$D$71,M$1)),0)</f>
        <v>1</v>
      </c>
      <c r="N59" s="6" cm="1">
        <f t="array" ref="N59">IFERROR(M59*(1-INDEX($D59:$D$71,N$1)),0)</f>
        <v>1</v>
      </c>
      <c r="O59" s="6" cm="1">
        <f t="array" ref="O59">IFERROR(N59*(1-INDEX($D59:$D$71,O$1)),0)</f>
        <v>1</v>
      </c>
      <c r="P59" s="6" cm="1">
        <f t="array" ref="P59">IFERROR(O59*(1-INDEX($D59:$D$71,P$1)),0)</f>
        <v>1</v>
      </c>
      <c r="Q59" s="6" cm="1">
        <f t="array" ref="Q59">IFERROR(P59*(1-INDEX($D59:$D$71,Q$1)),0)</f>
        <v>1</v>
      </c>
      <c r="R59" s="6" cm="1">
        <f t="array" ref="R59">IFERROR(Q59*(1-INDEX($D59:$D$71,R$1)),0)</f>
        <v>1</v>
      </c>
      <c r="S59" s="6" cm="1">
        <f t="array" ref="S59">IFERROR(R59*(1-INDEX($D59:$D$71,S$1)),0)</f>
        <v>1</v>
      </c>
      <c r="T59" s="6" cm="1">
        <f t="array" ref="T59">IFERROR(S59*(1-INDEX($D59:$D$71,T$1)),0)</f>
        <v>1</v>
      </c>
      <c r="U59" s="6" cm="1">
        <f t="array" ref="U59">IFERROR(T59*(1-INDEX($D59:$D$71,U$1)),0)</f>
        <v>1</v>
      </c>
      <c r="V59" s="6" cm="1">
        <f t="array" ref="V59">IFERROR(U59*(1-INDEX($D59:$D$71,V$1)),0)</f>
        <v>1</v>
      </c>
      <c r="W59" s="6" cm="1">
        <f t="array" ref="W59">IFERROR(V59*(1-INDEX($D59:$D$71,W$1)),0)</f>
        <v>1</v>
      </c>
      <c r="X59" s="6" cm="1">
        <f t="array" ref="X59">IFERROR(W59*(1-INDEX($D59:$D$71,X$1)),0)</f>
        <v>1</v>
      </c>
      <c r="Y59" s="6" cm="1">
        <f t="array" ref="Y59">IFERROR(X59*(1-INDEX($D59:$D$71,Y$1)),0)</f>
        <v>0</v>
      </c>
      <c r="Z59" s="6" cm="1">
        <f t="array" ref="Z59">IFERROR(Y59*(1-INDEX($D59:$D$71,Z$1)),0)</f>
        <v>0</v>
      </c>
      <c r="AA59" s="6" cm="1">
        <f t="array" ref="AA59">IFERROR(Z59*(1-INDEX($D59:$D$71,AA$1)),0)</f>
        <v>0</v>
      </c>
      <c r="AB59" s="6" cm="1">
        <f t="array" ref="AB59">IFERROR(AA59*(1-INDEX($D59:$D$71,AB$1)),0)</f>
        <v>0</v>
      </c>
      <c r="AC59" s="6" cm="1">
        <f t="array" ref="AC59">IFERROR(AB59*(1-INDEX($D59:$D$71,AC$1)),0)</f>
        <v>0</v>
      </c>
      <c r="AD59" s="6" cm="1">
        <f t="array" ref="AD59">IFERROR(AC59*(1-INDEX($D59:$D$71,AD$1)),0)</f>
        <v>0</v>
      </c>
      <c r="AE59" s="6" cm="1">
        <f t="array" ref="AE59">IFERROR(AD59*(1-INDEX($D59:$D$71,AE$1)),0)</f>
        <v>0</v>
      </c>
      <c r="AF59" s="6" cm="1">
        <f t="array" ref="AF59">IFERROR(AE59*(1-INDEX($D59:$D$71,AF$1)),0)</f>
        <v>0</v>
      </c>
      <c r="AG59" s="6" cm="1">
        <f t="array" ref="AG59">IFERROR(AF59*(1-INDEX($D59:$D$71,AG$1)),0)</f>
        <v>0</v>
      </c>
      <c r="AH59" s="6" cm="1">
        <f t="array" ref="AH59">IFERROR(AG59*(1-INDEX($D59:$D$71,AH$1)),0)</f>
        <v>0</v>
      </c>
      <c r="AI59" s="6" cm="1">
        <f t="array" ref="AI59">IFERROR(AH59*(1-INDEX($D59:$D$71,AI$1)),0)</f>
        <v>0</v>
      </c>
      <c r="AJ59" s="6" cm="1">
        <f t="array" ref="AJ59">IFERROR(AI59*(1-INDEX($D59:$D$71,AJ$1)),0)</f>
        <v>0</v>
      </c>
      <c r="AK59" s="6" cm="1">
        <f t="array" ref="AK59">IFERROR(AJ59*(1-INDEX($D59:$D$71,AK$1)),0)</f>
        <v>0</v>
      </c>
      <c r="AL59" s="6" cm="1">
        <f t="array" ref="AL59">IFERROR(AK59*(1-INDEX($D59:$D$71,AL$1)),0)</f>
        <v>0</v>
      </c>
      <c r="AM59" s="6" cm="1">
        <f t="array" ref="AM59">IFERROR(AL59*(1-INDEX($D59:$D$71,AM$1)),0)</f>
        <v>0</v>
      </c>
      <c r="AN59" s="6" cm="1">
        <f t="array" ref="AN59">IFERROR(AM59*(1-INDEX($D59:$D$71,AN$1)),0)</f>
        <v>0</v>
      </c>
      <c r="AO59" s="6" cm="1">
        <f t="array" ref="AO59">IFERROR(AN59*(1-INDEX($D59:$D$71,AO$1)),0)</f>
        <v>0</v>
      </c>
      <c r="AP59" s="6" cm="1">
        <f t="array" ref="AP59">IFERROR(AO59*(1-INDEX($D59:$D$71,AP$1)),0)</f>
        <v>0</v>
      </c>
      <c r="AQ59" s="6" cm="1">
        <f t="array" ref="AQ59">IFERROR(AP59*(1-INDEX($D59:$D$71,AQ$1)),0)</f>
        <v>0</v>
      </c>
      <c r="AR59" s="6" cm="1">
        <f t="array" ref="AR59">IFERROR(AQ59*(1-INDEX($D59:$D$71,AR$1)),0)</f>
        <v>0</v>
      </c>
      <c r="AS59" s="6" cm="1">
        <f t="array" ref="AS59">IFERROR(AR59*(1-INDEX($D59:$D$71,AS$1)),0)</f>
        <v>0</v>
      </c>
      <c r="AT59" s="6" cm="1">
        <f t="array" ref="AT59">IFERROR(AS59*(1-INDEX($D59:$D$71,AT$1)),0)</f>
        <v>0</v>
      </c>
      <c r="AU59" s="6" cm="1">
        <f t="array" ref="AU59">IFERROR(AT59*(1-INDEX($D59:$D$71,AU$1)),0)</f>
        <v>0</v>
      </c>
      <c r="AV59" s="6" cm="1">
        <f t="array" ref="AV59">IFERROR(AU59*(1-INDEX($D59:$D$71,AV$1)),0)</f>
        <v>0</v>
      </c>
      <c r="AW59" s="6" cm="1">
        <f t="array" ref="AW59">IFERROR(AV59*(1-INDEX($D59:$D$71,AW$1)),0)</f>
        <v>0</v>
      </c>
      <c r="AX59" s="6" cm="1">
        <f t="array" ref="AX59">IFERROR(AW59*(1-INDEX($D59:$D$71,AX$1)),0)</f>
        <v>0</v>
      </c>
      <c r="AY59" s="6" cm="1">
        <f t="array" ref="AY59">IFERROR(AX59*(1-INDEX($D59:$D$71,AY$1)),0)</f>
        <v>0</v>
      </c>
      <c r="AZ59" s="6" cm="1">
        <f t="array" ref="AZ59">IFERROR(AY59*(1-INDEX($D59:$D$71,AZ$1)),0)</f>
        <v>0</v>
      </c>
      <c r="BA59" s="6" cm="1">
        <f t="array" ref="BA59">IFERROR(AZ59*(1-INDEX($D59:$D$71,BA$1)),0)</f>
        <v>0</v>
      </c>
      <c r="BB59" s="6" cm="1">
        <f t="array" ref="BB59">IFERROR(BA59*(1-INDEX($D59:$D$71,BB$1)),0)</f>
        <v>0</v>
      </c>
      <c r="BC59" s="6" cm="1">
        <f t="array" ref="BC59">IFERROR(BB59*(1-INDEX($D59:$D$71,BC$1)),0)</f>
        <v>0</v>
      </c>
      <c r="BD59" s="6" cm="1">
        <f t="array" ref="BD59">IFERROR(BC59*(1-INDEX($D59:$D$71,BD$1)),0)</f>
        <v>0</v>
      </c>
      <c r="BE59" s="6" cm="1">
        <f t="array" ref="BE59">IFERROR(BD59*(1-INDEX($D59:$D$71,BE$1)),0)</f>
        <v>0</v>
      </c>
      <c r="BF59" s="6" cm="1">
        <f t="array" ref="BF59">IFERROR(BE59*(1-INDEX($D59:$D$71,BF$1)),0)</f>
        <v>0</v>
      </c>
      <c r="BG59" s="6" cm="1">
        <f t="array" ref="BG59">IFERROR(BF59*(1-INDEX($D59:$D$71,BG$1)),0)</f>
        <v>0</v>
      </c>
      <c r="BH59" s="6" cm="1">
        <f t="array" ref="BH59">IFERROR(BG59*(1-INDEX($D59:$D$71,BH$1)),0)</f>
        <v>0</v>
      </c>
      <c r="BI59" s="6" cm="1">
        <f t="array" ref="BI59">IFERROR(BH59*(1-INDEX($D59:$D$71,BI$1)),0)</f>
        <v>0</v>
      </c>
      <c r="BJ59" s="6" cm="1">
        <f t="array" ref="BJ59">IFERROR(BI59*(1-INDEX($D59:$D$71,BJ$1)),0)</f>
        <v>0</v>
      </c>
      <c r="BK59" s="6" cm="1">
        <f t="array" ref="BK59">IFERROR(BJ59*(1-INDEX($D59:$D$71,BK$1)),0)</f>
        <v>0</v>
      </c>
      <c r="BL59" s="6" cm="1">
        <f t="array" ref="BL59">IFERROR(BK59*(1-INDEX($D59:$D$71,BL$1)),0)</f>
        <v>0</v>
      </c>
      <c r="BM59" s="6" cm="1">
        <f t="array" ref="BM59">IFERROR(BL59*(1-INDEX($D59:$D$71,BM$1)),0)</f>
        <v>0</v>
      </c>
      <c r="BN59" s="6" cm="1">
        <f t="array" ref="BN59">IFERROR(BM59*(1-INDEX($D59:$D$71,BN$1)),0)</f>
        <v>0</v>
      </c>
      <c r="BO59" s="6" cm="1">
        <f t="array" ref="BO59">IFERROR(BN59*(1-INDEX($D59:$D$71,BO$1)),0)</f>
        <v>0</v>
      </c>
      <c r="BP59" s="6" cm="1">
        <f t="array" ref="BP59">IFERROR(BO59*(1-INDEX($D59:$D$71,BP$1)),0)</f>
        <v>0</v>
      </c>
      <c r="BQ59" s="6" cm="1">
        <f t="array" ref="BQ59">IFERROR(BP59*(1-INDEX($D59:$D$71,BQ$1)),0)</f>
        <v>0</v>
      </c>
      <c r="BR59" s="6" cm="1">
        <f t="array" ref="BR59">IFERROR(BQ59*(1-INDEX($D59:$D$71,BR$1)),0)</f>
        <v>0</v>
      </c>
      <c r="BS59" s="6" cm="1">
        <f t="array" ref="BS59">IFERROR(BR59*(1-INDEX($D59:$D$71,BS$1)),0)</f>
        <v>0</v>
      </c>
      <c r="BT59" s="6" cm="1">
        <f t="array" ref="BT59">IFERROR(BS59*(1-INDEX($D59:$D$71,BT$1)),0)</f>
        <v>0</v>
      </c>
      <c r="BU59" s="6" cm="1">
        <f t="array" ref="BU59">IFERROR(BT59*(1-INDEX($D59:$D$71,BU$1)),0)</f>
        <v>0</v>
      </c>
      <c r="BV59" s="6" cm="1">
        <f t="array" ref="BV59">IFERROR(BU59*(1-INDEX($D59:$D$71,BV$1)),0)</f>
        <v>0</v>
      </c>
      <c r="BW59" s="6" cm="1">
        <f t="array" ref="BW59">IFERROR(BV59*(1-INDEX($D59:$D$71,BW$1)),0)</f>
        <v>0</v>
      </c>
      <c r="BX59" s="6" cm="1">
        <f t="array" ref="BX59">IFERROR(BW59*(1-INDEX($D59:$D$71,BX$1)),0)</f>
        <v>0</v>
      </c>
      <c r="BY59" s="6" cm="1">
        <f t="array" ref="BY59">IFERROR(BX59*(1-INDEX($D59:$D$71,BY$1)),0)</f>
        <v>0</v>
      </c>
      <c r="BZ59" s="6" cm="1">
        <f t="array" ref="BZ59">IFERROR(BY59*(1-INDEX($D59:$D$71,BZ$1)),0)</f>
        <v>0</v>
      </c>
      <c r="CA59" s="6" cm="1">
        <f t="array" ref="CA59">IFERROR(BZ59*(1-INDEX($D59:$D$71,CA$1)),0)</f>
        <v>0</v>
      </c>
      <c r="CB59" s="6" cm="1">
        <f t="array" ref="CB59">IFERROR(CA59*(1-INDEX($D59:$D$71,CB$1)),0)</f>
        <v>0</v>
      </c>
      <c r="CC59" s="6" cm="1">
        <f t="array" ref="CC59">IFERROR(CB59*(1-INDEX($D59:$D$71,CC$1)),0)</f>
        <v>0</v>
      </c>
      <c r="CD59" s="6" cm="1">
        <f t="array" ref="CD59">IFERROR(CC59*(1-INDEX($D59:$D$71,CD$1)),0)</f>
        <v>0</v>
      </c>
      <c r="CE59" s="6" cm="1">
        <f t="array" ref="CE59">IFERROR(CD59*(1-INDEX($D59:$D$71,CE$1)),0)</f>
        <v>0</v>
      </c>
      <c r="CF59" s="6" cm="1">
        <f t="array" ref="CF59">IFERROR(CE59*(1-INDEX($D59:$D$71,CF$1)),0)</f>
        <v>0</v>
      </c>
      <c r="CG59" s="6" cm="1">
        <f t="array" ref="CG59">IFERROR(CF59*(1-INDEX($D59:$D$71,CG$1)),0)</f>
        <v>0</v>
      </c>
      <c r="CH59" s="6" cm="1">
        <f t="array" ref="CH59">IFERROR(CG59*(1-INDEX($D59:$D$71,CH$1)),0)</f>
        <v>0</v>
      </c>
      <c r="CI59" s="6" cm="1">
        <f t="array" ref="CI59">IFERROR(CH59*(1-INDEX($D59:$D$71,CI$1)),0)</f>
        <v>0</v>
      </c>
      <c r="CJ59" s="6" cm="1">
        <f t="array" ref="CJ59">IFERROR(CI59*(1-INDEX($D59:$D$71,CJ$1)),0)</f>
        <v>0</v>
      </c>
      <c r="CK59" s="6" cm="1">
        <f t="array" ref="CK59">IFERROR(CJ59*(1-INDEX($D59:$D$71,CK$1)),0)</f>
        <v>0</v>
      </c>
      <c r="CL59" s="6" cm="1">
        <f t="array" ref="CL59">IFERROR(CK59*(1-INDEX($D59:$D$71,CL$1)),0)</f>
        <v>0</v>
      </c>
      <c r="CM59" s="6" cm="1">
        <f t="array" ref="CM59">IFERROR(CL59*(1-INDEX($D59:$D$71,CM$1)),0)</f>
        <v>0</v>
      </c>
      <c r="CN59" s="6" cm="1">
        <f t="array" ref="CN59">IFERROR(CM59*(1-INDEX($D59:$D$71,CN$1)),0)</f>
        <v>0</v>
      </c>
      <c r="CO59" s="6" cm="1">
        <f t="array" ref="CO59">IFERROR(CN59*(1-INDEX($D59:$D$71,CO$1)),0)</f>
        <v>0</v>
      </c>
      <c r="CP59" s="6" cm="1">
        <f t="array" ref="CP59">IFERROR(CO59*(1-INDEX($D59:$D$71,CP$1)),0)</f>
        <v>0</v>
      </c>
      <c r="CQ59" s="6" cm="1">
        <f t="array" ref="CQ59">IFERROR(CP59*(1-INDEX($D59:$D$71,CQ$1)),0)</f>
        <v>0</v>
      </c>
      <c r="CR59" s="6" cm="1">
        <f t="array" ref="CR59">IFERROR(CQ59*(1-INDEX($D59:$D$71,CR$1)),0)</f>
        <v>0</v>
      </c>
      <c r="CS59" s="6" cm="1">
        <f t="array" ref="CS59">IFERROR(CR59*(1-INDEX($D59:$D$71,CS$1)),0)</f>
        <v>0</v>
      </c>
      <c r="CT59" s="6" cm="1">
        <f t="array" ref="CT59">IFERROR(CS59*(1-INDEX($D59:$D$71,CT$1)),0)</f>
        <v>0</v>
      </c>
      <c r="CU59" s="6" cm="1">
        <f t="array" ref="CU59">IFERROR(CT59*(1-INDEX($D59:$D$71,CU$1)),0)</f>
        <v>0</v>
      </c>
      <c r="CV59" s="6" cm="1">
        <f t="array" ref="CV59">IFERROR(CU59*(1-INDEX($D59:$D$71,CV$1)),0)</f>
        <v>0</v>
      </c>
      <c r="CW59" s="6" cm="1">
        <f t="array" ref="CW59">IFERROR(CV59*(1-INDEX($D59:$D$71,CW$1)),0)</f>
        <v>0</v>
      </c>
      <c r="CX59" s="6" cm="1">
        <f t="array" ref="CX59">IFERROR(CW59*(1-INDEX($D59:$D$71,CX$1)),0)</f>
        <v>0</v>
      </c>
      <c r="CY59" s="6" cm="1">
        <f t="array" ref="CY59">IFERROR(CX59*(1-INDEX($D59:$D$71,CY$1)),0)</f>
        <v>0</v>
      </c>
      <c r="CZ59" s="6" cm="1">
        <f t="array" ref="CZ59">IFERROR(CY59*(1-INDEX($D59:$D$71,CZ$1)),0)</f>
        <v>0</v>
      </c>
      <c r="DA59" s="6" cm="1">
        <f t="array" ref="DA59">IFERROR(CZ59*(1-INDEX($D59:$D$71,DA$1)),0)</f>
        <v>0</v>
      </c>
      <c r="DB59" s="6" cm="1">
        <f t="array" ref="DB59">IFERROR(DA59*(1-INDEX($D59:$D$71,DB$1)),0)</f>
        <v>0</v>
      </c>
      <c r="DC59" s="6" cm="1">
        <f t="array" ref="DC59">IFERROR(DB59*(1-INDEX($D59:$D$71,DC$1)),0)</f>
        <v>0</v>
      </c>
      <c r="DD59" s="6" cm="1">
        <f t="array" ref="DD59">IFERROR(DC59*(1-INDEX($D59:$D$71,DD$1)),0)</f>
        <v>0</v>
      </c>
      <c r="DE59" s="6" cm="1">
        <f t="array" ref="DE59">IFERROR(DD59*(1-INDEX($D59:$D$71,DE$1)),0)</f>
        <v>0</v>
      </c>
      <c r="DF59" s="6" cm="1">
        <f t="array" ref="DF59">IFERROR(DE59*(1-INDEX($D59:$D$71,DF$1)),0)</f>
        <v>0</v>
      </c>
      <c r="DG59" s="6" cm="1">
        <f t="array" ref="DG59">IFERROR(DF59*(1-INDEX($D59:$D$71,DG$1)),0)</f>
        <v>0</v>
      </c>
      <c r="DH59" s="6" cm="1">
        <f t="array" ref="DH59">IFERROR(DG59*(1-INDEX($D59:$D$71,DH$1)),0)</f>
        <v>0</v>
      </c>
      <c r="DI59" s="6" cm="1">
        <f t="array" ref="DI59">IFERROR(DH59*(1-INDEX($D59:$D$71,DI$1)),0)</f>
        <v>0</v>
      </c>
      <c r="DJ59" s="6" cm="1">
        <f t="array" ref="DJ59">IFERROR(DI59*(1-INDEX($D59:$D$71,DJ$1)),0)</f>
        <v>0</v>
      </c>
      <c r="DK59" s="6" cm="1">
        <f t="array" ref="DK59">IFERROR(DJ59*(1-INDEX($D59:$D$71,DK$1)),0)</f>
        <v>0</v>
      </c>
      <c r="DL59" s="6" cm="1">
        <f t="array" ref="DL59">IFERROR(DK59*(1-INDEX($D59:$D$71,DL$1)),0)</f>
        <v>0</v>
      </c>
      <c r="DM59" s="6" cm="1">
        <f t="array" ref="DM59">IFERROR(DL59*(1-INDEX($D59:$D$71,DM$1)),0)</f>
        <v>0</v>
      </c>
      <c r="DN59" s="6" cm="1">
        <f t="array" ref="DN59">IFERROR(DM59*(1-INDEX($D59:$D$71,DN$1)),0)</f>
        <v>0</v>
      </c>
      <c r="DO59" s="6" cm="1">
        <f t="array" ref="DO59">IFERROR(DN59*(1-INDEX($D59:$D$71,DO$1)),0)</f>
        <v>0</v>
      </c>
      <c r="DP59" s="6" cm="1">
        <f t="array" ref="DP59">IFERROR(DO59*(1-INDEX($D59:$D$71,DP$1)),0)</f>
        <v>0</v>
      </c>
      <c r="DQ59" s="6" cm="1">
        <f t="array" ref="DQ59">IFERROR(DP59*(1-INDEX($D59:$D$71,DQ$1)),0)</f>
        <v>0</v>
      </c>
      <c r="DR59" s="6" cm="1">
        <f t="array" ref="DR59">IFERROR(DQ59*(1-INDEX($D59:$D$71,DR$1)),0)</f>
        <v>0</v>
      </c>
      <c r="DS59" s="6" cm="1">
        <f t="array" ref="DS59">IFERROR(DR59*(1-INDEX($D59:$D$71,DS$1)),0)</f>
        <v>0</v>
      </c>
      <c r="DT59" s="6" cm="1">
        <f t="array" ref="DT59">IFERROR(DS59*(1-INDEX($D59:$D$71,DT$1)),0)</f>
        <v>0</v>
      </c>
      <c r="DU59" s="6" cm="1">
        <f t="array" ref="DU59">IFERROR(DT59*(1-INDEX($D59:$D$71,DU$1)),0)</f>
        <v>0</v>
      </c>
      <c r="DV59" s="6" cm="1">
        <f t="array" ref="DV59">IFERROR(DU59*(1-INDEX($D59:$D$71,DV$1)),0)</f>
        <v>0</v>
      </c>
      <c r="DW59" s="6" cm="1">
        <f t="array" ref="DW59">IFERROR(DV59*(1-INDEX($D59:$D$71,DW$1)),0)</f>
        <v>0</v>
      </c>
      <c r="DX59" s="6" cm="1">
        <f t="array" ref="DX59">IFERROR(DW59*(1-INDEX($D59:$D$71,DX$1)),0)</f>
        <v>0</v>
      </c>
    </row>
    <row r="60" spans="2:128" x14ac:dyDescent="0.25">
      <c r="C60" s="6">
        <v>122</v>
      </c>
      <c r="D60" s="6">
        <f t="shared" si="0"/>
        <v>0</v>
      </c>
      <c r="E60" s="6">
        <f t="shared" si="7"/>
        <v>0</v>
      </c>
      <c r="F60" s="6" cm="1">
        <f t="array" ref="F60">SUMPRODUCT($A$6^($K$1:$DT$1+1),K60:DT60,TRANSPOSE(D60:D173))</f>
        <v>0</v>
      </c>
      <c r="G60" s="6" cm="1">
        <f t="array" ref="G60">SUMPRODUCT($A$6^($K$1:$DT$1),K60:DT60)</f>
        <v>10.954003993567566</v>
      </c>
      <c r="H60" s="6">
        <f t="shared" si="1"/>
        <v>33.872553908134293</v>
      </c>
      <c r="I60" s="6">
        <f t="shared" si="2"/>
        <v>10.493224532502438</v>
      </c>
      <c r="K60" s="6">
        <v>1</v>
      </c>
      <c r="L60" s="6" cm="1">
        <f t="array" ref="L60">IFERROR(K60*(1-INDEX($D60:$D$71,L$1)),0)</f>
        <v>1</v>
      </c>
      <c r="M60" s="6" cm="1">
        <f t="array" ref="M60">IFERROR(L60*(1-INDEX($D60:$D$71,M$1)),0)</f>
        <v>1</v>
      </c>
      <c r="N60" s="6" cm="1">
        <f t="array" ref="N60">IFERROR(M60*(1-INDEX($D60:$D$71,N$1)),0)</f>
        <v>1</v>
      </c>
      <c r="O60" s="6" cm="1">
        <f t="array" ref="O60">IFERROR(N60*(1-INDEX($D60:$D$71,O$1)),0)</f>
        <v>1</v>
      </c>
      <c r="P60" s="6" cm="1">
        <f t="array" ref="P60">IFERROR(O60*(1-INDEX($D60:$D$71,P$1)),0)</f>
        <v>1</v>
      </c>
      <c r="Q60" s="6" cm="1">
        <f t="array" ref="Q60">IFERROR(P60*(1-INDEX($D60:$D$71,Q$1)),0)</f>
        <v>1</v>
      </c>
      <c r="R60" s="6" cm="1">
        <f t="array" ref="R60">IFERROR(Q60*(1-INDEX($D60:$D$71,R$1)),0)</f>
        <v>1</v>
      </c>
      <c r="S60" s="6" cm="1">
        <f t="array" ref="S60">IFERROR(R60*(1-INDEX($D60:$D$71,S$1)),0)</f>
        <v>1</v>
      </c>
      <c r="T60" s="6" cm="1">
        <f t="array" ref="T60">IFERROR(S60*(1-INDEX($D60:$D$71,T$1)),0)</f>
        <v>1</v>
      </c>
      <c r="U60" s="6" cm="1">
        <f t="array" ref="U60">IFERROR(T60*(1-INDEX($D60:$D$71,U$1)),0)</f>
        <v>1</v>
      </c>
      <c r="V60" s="6" cm="1">
        <f t="array" ref="V60">IFERROR(U60*(1-INDEX($D60:$D$71,V$1)),0)</f>
        <v>1</v>
      </c>
      <c r="W60" s="6" cm="1">
        <f t="array" ref="W60">IFERROR(V60*(1-INDEX($D60:$D$71,W$1)),0)</f>
        <v>1</v>
      </c>
      <c r="X60" s="6" cm="1">
        <f t="array" ref="X60">IFERROR(W60*(1-INDEX($D60:$D$71,X$1)),0)</f>
        <v>0</v>
      </c>
      <c r="Y60" s="6" cm="1">
        <f t="array" ref="Y60">IFERROR(X60*(1-INDEX($D60:$D$71,Y$1)),0)</f>
        <v>0</v>
      </c>
      <c r="Z60" s="6" cm="1">
        <f t="array" ref="Z60">IFERROR(Y60*(1-INDEX($D60:$D$71,Z$1)),0)</f>
        <v>0</v>
      </c>
      <c r="AA60" s="6" cm="1">
        <f t="array" ref="AA60">IFERROR(Z60*(1-INDEX($D60:$D$71,AA$1)),0)</f>
        <v>0</v>
      </c>
      <c r="AB60" s="6" cm="1">
        <f t="array" ref="AB60">IFERROR(AA60*(1-INDEX($D60:$D$71,AB$1)),0)</f>
        <v>0</v>
      </c>
      <c r="AC60" s="6" cm="1">
        <f t="array" ref="AC60">IFERROR(AB60*(1-INDEX($D60:$D$71,AC$1)),0)</f>
        <v>0</v>
      </c>
      <c r="AD60" s="6" cm="1">
        <f t="array" ref="AD60">IFERROR(AC60*(1-INDEX($D60:$D$71,AD$1)),0)</f>
        <v>0</v>
      </c>
      <c r="AE60" s="6" cm="1">
        <f t="array" ref="AE60">IFERROR(AD60*(1-INDEX($D60:$D$71,AE$1)),0)</f>
        <v>0</v>
      </c>
      <c r="AF60" s="6" cm="1">
        <f t="array" ref="AF60">IFERROR(AE60*(1-INDEX($D60:$D$71,AF$1)),0)</f>
        <v>0</v>
      </c>
      <c r="AG60" s="6" cm="1">
        <f t="array" ref="AG60">IFERROR(AF60*(1-INDEX($D60:$D$71,AG$1)),0)</f>
        <v>0</v>
      </c>
      <c r="AH60" s="6" cm="1">
        <f t="array" ref="AH60">IFERROR(AG60*(1-INDEX($D60:$D$71,AH$1)),0)</f>
        <v>0</v>
      </c>
      <c r="AI60" s="6" cm="1">
        <f t="array" ref="AI60">IFERROR(AH60*(1-INDEX($D60:$D$71,AI$1)),0)</f>
        <v>0</v>
      </c>
      <c r="AJ60" s="6" cm="1">
        <f t="array" ref="AJ60">IFERROR(AI60*(1-INDEX($D60:$D$71,AJ$1)),0)</f>
        <v>0</v>
      </c>
      <c r="AK60" s="6" cm="1">
        <f t="array" ref="AK60">IFERROR(AJ60*(1-INDEX($D60:$D$71,AK$1)),0)</f>
        <v>0</v>
      </c>
      <c r="AL60" s="6" cm="1">
        <f t="array" ref="AL60">IFERROR(AK60*(1-INDEX($D60:$D$71,AL$1)),0)</f>
        <v>0</v>
      </c>
      <c r="AM60" s="6" cm="1">
        <f t="array" ref="AM60">IFERROR(AL60*(1-INDEX($D60:$D$71,AM$1)),0)</f>
        <v>0</v>
      </c>
      <c r="AN60" s="6" cm="1">
        <f t="array" ref="AN60">IFERROR(AM60*(1-INDEX($D60:$D$71,AN$1)),0)</f>
        <v>0</v>
      </c>
      <c r="AO60" s="6" cm="1">
        <f t="array" ref="AO60">IFERROR(AN60*(1-INDEX($D60:$D$71,AO$1)),0)</f>
        <v>0</v>
      </c>
      <c r="AP60" s="6" cm="1">
        <f t="array" ref="AP60">IFERROR(AO60*(1-INDEX($D60:$D$71,AP$1)),0)</f>
        <v>0</v>
      </c>
      <c r="AQ60" s="6" cm="1">
        <f t="array" ref="AQ60">IFERROR(AP60*(1-INDEX($D60:$D$71,AQ$1)),0)</f>
        <v>0</v>
      </c>
      <c r="AR60" s="6" cm="1">
        <f t="array" ref="AR60">IFERROR(AQ60*(1-INDEX($D60:$D$71,AR$1)),0)</f>
        <v>0</v>
      </c>
      <c r="AS60" s="6" cm="1">
        <f t="array" ref="AS60">IFERROR(AR60*(1-INDEX($D60:$D$71,AS$1)),0)</f>
        <v>0</v>
      </c>
      <c r="AT60" s="6" cm="1">
        <f t="array" ref="AT60">IFERROR(AS60*(1-INDEX($D60:$D$71,AT$1)),0)</f>
        <v>0</v>
      </c>
      <c r="AU60" s="6" cm="1">
        <f t="array" ref="AU60">IFERROR(AT60*(1-INDEX($D60:$D$71,AU$1)),0)</f>
        <v>0</v>
      </c>
      <c r="AV60" s="6" cm="1">
        <f t="array" ref="AV60">IFERROR(AU60*(1-INDEX($D60:$D$71,AV$1)),0)</f>
        <v>0</v>
      </c>
      <c r="AW60" s="6" cm="1">
        <f t="array" ref="AW60">IFERROR(AV60*(1-INDEX($D60:$D$71,AW$1)),0)</f>
        <v>0</v>
      </c>
      <c r="AX60" s="6" cm="1">
        <f t="array" ref="AX60">IFERROR(AW60*(1-INDEX($D60:$D$71,AX$1)),0)</f>
        <v>0</v>
      </c>
      <c r="AY60" s="6" cm="1">
        <f t="array" ref="AY60">IFERROR(AX60*(1-INDEX($D60:$D$71,AY$1)),0)</f>
        <v>0</v>
      </c>
      <c r="AZ60" s="6" cm="1">
        <f t="array" ref="AZ60">IFERROR(AY60*(1-INDEX($D60:$D$71,AZ$1)),0)</f>
        <v>0</v>
      </c>
      <c r="BA60" s="6" cm="1">
        <f t="array" ref="BA60">IFERROR(AZ60*(1-INDEX($D60:$D$71,BA$1)),0)</f>
        <v>0</v>
      </c>
      <c r="BB60" s="6" cm="1">
        <f t="array" ref="BB60">IFERROR(BA60*(1-INDEX($D60:$D$71,BB$1)),0)</f>
        <v>0</v>
      </c>
      <c r="BC60" s="6" cm="1">
        <f t="array" ref="BC60">IFERROR(BB60*(1-INDEX($D60:$D$71,BC$1)),0)</f>
        <v>0</v>
      </c>
      <c r="BD60" s="6" cm="1">
        <f t="array" ref="BD60">IFERROR(BC60*(1-INDEX($D60:$D$71,BD$1)),0)</f>
        <v>0</v>
      </c>
      <c r="BE60" s="6" cm="1">
        <f t="array" ref="BE60">IFERROR(BD60*(1-INDEX($D60:$D$71,BE$1)),0)</f>
        <v>0</v>
      </c>
      <c r="BF60" s="6" cm="1">
        <f t="array" ref="BF60">IFERROR(BE60*(1-INDEX($D60:$D$71,BF$1)),0)</f>
        <v>0</v>
      </c>
      <c r="BG60" s="6" cm="1">
        <f t="array" ref="BG60">IFERROR(BF60*(1-INDEX($D60:$D$71,BG$1)),0)</f>
        <v>0</v>
      </c>
      <c r="BH60" s="6" cm="1">
        <f t="array" ref="BH60">IFERROR(BG60*(1-INDEX($D60:$D$71,BH$1)),0)</f>
        <v>0</v>
      </c>
      <c r="BI60" s="6" cm="1">
        <f t="array" ref="BI60">IFERROR(BH60*(1-INDEX($D60:$D$71,BI$1)),0)</f>
        <v>0</v>
      </c>
      <c r="BJ60" s="6" cm="1">
        <f t="array" ref="BJ60">IFERROR(BI60*(1-INDEX($D60:$D$71,BJ$1)),0)</f>
        <v>0</v>
      </c>
      <c r="BK60" s="6" cm="1">
        <f t="array" ref="BK60">IFERROR(BJ60*(1-INDEX($D60:$D$71,BK$1)),0)</f>
        <v>0</v>
      </c>
      <c r="BL60" s="6" cm="1">
        <f t="array" ref="BL60">IFERROR(BK60*(1-INDEX($D60:$D$71,BL$1)),0)</f>
        <v>0</v>
      </c>
      <c r="BM60" s="6" cm="1">
        <f t="array" ref="BM60">IFERROR(BL60*(1-INDEX($D60:$D$71,BM$1)),0)</f>
        <v>0</v>
      </c>
      <c r="BN60" s="6" cm="1">
        <f t="array" ref="BN60">IFERROR(BM60*(1-INDEX($D60:$D$71,BN$1)),0)</f>
        <v>0</v>
      </c>
      <c r="BO60" s="6" cm="1">
        <f t="array" ref="BO60">IFERROR(BN60*(1-INDEX($D60:$D$71,BO$1)),0)</f>
        <v>0</v>
      </c>
      <c r="BP60" s="6" cm="1">
        <f t="array" ref="BP60">IFERROR(BO60*(1-INDEX($D60:$D$71,BP$1)),0)</f>
        <v>0</v>
      </c>
      <c r="BQ60" s="6" cm="1">
        <f t="array" ref="BQ60">IFERROR(BP60*(1-INDEX($D60:$D$71,BQ$1)),0)</f>
        <v>0</v>
      </c>
      <c r="BR60" s="6" cm="1">
        <f t="array" ref="BR60">IFERROR(BQ60*(1-INDEX($D60:$D$71,BR$1)),0)</f>
        <v>0</v>
      </c>
      <c r="BS60" s="6" cm="1">
        <f t="array" ref="BS60">IFERROR(BR60*(1-INDEX($D60:$D$71,BS$1)),0)</f>
        <v>0</v>
      </c>
      <c r="BT60" s="6" cm="1">
        <f t="array" ref="BT60">IFERROR(BS60*(1-INDEX($D60:$D$71,BT$1)),0)</f>
        <v>0</v>
      </c>
      <c r="BU60" s="6" cm="1">
        <f t="array" ref="BU60">IFERROR(BT60*(1-INDEX($D60:$D$71,BU$1)),0)</f>
        <v>0</v>
      </c>
      <c r="BV60" s="6" cm="1">
        <f t="array" ref="BV60">IFERROR(BU60*(1-INDEX($D60:$D$71,BV$1)),0)</f>
        <v>0</v>
      </c>
      <c r="BW60" s="6" cm="1">
        <f t="array" ref="BW60">IFERROR(BV60*(1-INDEX($D60:$D$71,BW$1)),0)</f>
        <v>0</v>
      </c>
      <c r="BX60" s="6" cm="1">
        <f t="array" ref="BX60">IFERROR(BW60*(1-INDEX($D60:$D$71,BX$1)),0)</f>
        <v>0</v>
      </c>
      <c r="BY60" s="6" cm="1">
        <f t="array" ref="BY60">IFERROR(BX60*(1-INDEX($D60:$D$71,BY$1)),0)</f>
        <v>0</v>
      </c>
      <c r="BZ60" s="6" cm="1">
        <f t="array" ref="BZ60">IFERROR(BY60*(1-INDEX($D60:$D$71,BZ$1)),0)</f>
        <v>0</v>
      </c>
      <c r="CA60" s="6" cm="1">
        <f t="array" ref="CA60">IFERROR(BZ60*(1-INDEX($D60:$D$71,CA$1)),0)</f>
        <v>0</v>
      </c>
      <c r="CB60" s="6" cm="1">
        <f t="array" ref="CB60">IFERROR(CA60*(1-INDEX($D60:$D$71,CB$1)),0)</f>
        <v>0</v>
      </c>
      <c r="CC60" s="6" cm="1">
        <f t="array" ref="CC60">IFERROR(CB60*(1-INDEX($D60:$D$71,CC$1)),0)</f>
        <v>0</v>
      </c>
      <c r="CD60" s="6" cm="1">
        <f t="array" ref="CD60">IFERROR(CC60*(1-INDEX($D60:$D$71,CD$1)),0)</f>
        <v>0</v>
      </c>
      <c r="CE60" s="6" cm="1">
        <f t="array" ref="CE60">IFERROR(CD60*(1-INDEX($D60:$D$71,CE$1)),0)</f>
        <v>0</v>
      </c>
      <c r="CF60" s="6" cm="1">
        <f t="array" ref="CF60">IFERROR(CE60*(1-INDEX($D60:$D$71,CF$1)),0)</f>
        <v>0</v>
      </c>
      <c r="CG60" s="6" cm="1">
        <f t="array" ref="CG60">IFERROR(CF60*(1-INDEX($D60:$D$71,CG$1)),0)</f>
        <v>0</v>
      </c>
      <c r="CH60" s="6" cm="1">
        <f t="array" ref="CH60">IFERROR(CG60*(1-INDEX($D60:$D$71,CH$1)),0)</f>
        <v>0</v>
      </c>
      <c r="CI60" s="6" cm="1">
        <f t="array" ref="CI60">IFERROR(CH60*(1-INDEX($D60:$D$71,CI$1)),0)</f>
        <v>0</v>
      </c>
      <c r="CJ60" s="6" cm="1">
        <f t="array" ref="CJ60">IFERROR(CI60*(1-INDEX($D60:$D$71,CJ$1)),0)</f>
        <v>0</v>
      </c>
      <c r="CK60" s="6" cm="1">
        <f t="array" ref="CK60">IFERROR(CJ60*(1-INDEX($D60:$D$71,CK$1)),0)</f>
        <v>0</v>
      </c>
      <c r="CL60" s="6" cm="1">
        <f t="array" ref="CL60">IFERROR(CK60*(1-INDEX($D60:$D$71,CL$1)),0)</f>
        <v>0</v>
      </c>
      <c r="CM60" s="6" cm="1">
        <f t="array" ref="CM60">IFERROR(CL60*(1-INDEX($D60:$D$71,CM$1)),0)</f>
        <v>0</v>
      </c>
      <c r="CN60" s="6" cm="1">
        <f t="array" ref="CN60">IFERROR(CM60*(1-INDEX($D60:$D$71,CN$1)),0)</f>
        <v>0</v>
      </c>
      <c r="CO60" s="6" cm="1">
        <f t="array" ref="CO60">IFERROR(CN60*(1-INDEX($D60:$D$71,CO$1)),0)</f>
        <v>0</v>
      </c>
      <c r="CP60" s="6" cm="1">
        <f t="array" ref="CP60">IFERROR(CO60*(1-INDEX($D60:$D$71,CP$1)),0)</f>
        <v>0</v>
      </c>
      <c r="CQ60" s="6" cm="1">
        <f t="array" ref="CQ60">IFERROR(CP60*(1-INDEX($D60:$D$71,CQ$1)),0)</f>
        <v>0</v>
      </c>
      <c r="CR60" s="6" cm="1">
        <f t="array" ref="CR60">IFERROR(CQ60*(1-INDEX($D60:$D$71,CR$1)),0)</f>
        <v>0</v>
      </c>
      <c r="CS60" s="6" cm="1">
        <f t="array" ref="CS60">IFERROR(CR60*(1-INDEX($D60:$D$71,CS$1)),0)</f>
        <v>0</v>
      </c>
      <c r="CT60" s="6" cm="1">
        <f t="array" ref="CT60">IFERROR(CS60*(1-INDEX($D60:$D$71,CT$1)),0)</f>
        <v>0</v>
      </c>
      <c r="CU60" s="6" cm="1">
        <f t="array" ref="CU60">IFERROR(CT60*(1-INDEX($D60:$D$71,CU$1)),0)</f>
        <v>0</v>
      </c>
      <c r="CV60" s="6" cm="1">
        <f t="array" ref="CV60">IFERROR(CU60*(1-INDEX($D60:$D$71,CV$1)),0)</f>
        <v>0</v>
      </c>
      <c r="CW60" s="6" cm="1">
        <f t="array" ref="CW60">IFERROR(CV60*(1-INDEX($D60:$D$71,CW$1)),0)</f>
        <v>0</v>
      </c>
      <c r="CX60" s="6" cm="1">
        <f t="array" ref="CX60">IFERROR(CW60*(1-INDEX($D60:$D$71,CX$1)),0)</f>
        <v>0</v>
      </c>
      <c r="CY60" s="6" cm="1">
        <f t="array" ref="CY60">IFERROR(CX60*(1-INDEX($D60:$D$71,CY$1)),0)</f>
        <v>0</v>
      </c>
      <c r="CZ60" s="6" cm="1">
        <f t="array" ref="CZ60">IFERROR(CY60*(1-INDEX($D60:$D$71,CZ$1)),0)</f>
        <v>0</v>
      </c>
      <c r="DA60" s="6" cm="1">
        <f t="array" ref="DA60">IFERROR(CZ60*(1-INDEX($D60:$D$71,DA$1)),0)</f>
        <v>0</v>
      </c>
      <c r="DB60" s="6" cm="1">
        <f t="array" ref="DB60">IFERROR(DA60*(1-INDEX($D60:$D$71,DB$1)),0)</f>
        <v>0</v>
      </c>
      <c r="DC60" s="6" cm="1">
        <f t="array" ref="DC60">IFERROR(DB60*(1-INDEX($D60:$D$71,DC$1)),0)</f>
        <v>0</v>
      </c>
      <c r="DD60" s="6" cm="1">
        <f t="array" ref="DD60">IFERROR(DC60*(1-INDEX($D60:$D$71,DD$1)),0)</f>
        <v>0</v>
      </c>
      <c r="DE60" s="6" cm="1">
        <f t="array" ref="DE60">IFERROR(DD60*(1-INDEX($D60:$D$71,DE$1)),0)</f>
        <v>0</v>
      </c>
      <c r="DF60" s="6" cm="1">
        <f t="array" ref="DF60">IFERROR(DE60*(1-INDEX($D60:$D$71,DF$1)),0)</f>
        <v>0</v>
      </c>
      <c r="DG60" s="6" cm="1">
        <f t="array" ref="DG60">IFERROR(DF60*(1-INDEX($D60:$D$71,DG$1)),0)</f>
        <v>0</v>
      </c>
      <c r="DH60" s="6" cm="1">
        <f t="array" ref="DH60">IFERROR(DG60*(1-INDEX($D60:$D$71,DH$1)),0)</f>
        <v>0</v>
      </c>
      <c r="DI60" s="6" cm="1">
        <f t="array" ref="DI60">IFERROR(DH60*(1-INDEX($D60:$D$71,DI$1)),0)</f>
        <v>0</v>
      </c>
      <c r="DJ60" s="6" cm="1">
        <f t="array" ref="DJ60">IFERROR(DI60*(1-INDEX($D60:$D$71,DJ$1)),0)</f>
        <v>0</v>
      </c>
      <c r="DK60" s="6" cm="1">
        <f t="array" ref="DK60">IFERROR(DJ60*(1-INDEX($D60:$D$71,DK$1)),0)</f>
        <v>0</v>
      </c>
      <c r="DL60" s="6" cm="1">
        <f t="array" ref="DL60">IFERROR(DK60*(1-INDEX($D60:$D$71,DL$1)),0)</f>
        <v>0</v>
      </c>
      <c r="DM60" s="6" cm="1">
        <f t="array" ref="DM60">IFERROR(DL60*(1-INDEX($D60:$D$71,DM$1)),0)</f>
        <v>0</v>
      </c>
      <c r="DN60" s="6" cm="1">
        <f t="array" ref="DN60">IFERROR(DM60*(1-INDEX($D60:$D$71,DN$1)),0)</f>
        <v>0</v>
      </c>
      <c r="DO60" s="6" cm="1">
        <f t="array" ref="DO60">IFERROR(DN60*(1-INDEX($D60:$D$71,DO$1)),0)</f>
        <v>0</v>
      </c>
      <c r="DP60" s="6" cm="1">
        <f t="array" ref="DP60">IFERROR(DO60*(1-INDEX($D60:$D$71,DP$1)),0)</f>
        <v>0</v>
      </c>
      <c r="DQ60" s="6" cm="1">
        <f t="array" ref="DQ60">IFERROR(DP60*(1-INDEX($D60:$D$71,DQ$1)),0)</f>
        <v>0</v>
      </c>
      <c r="DR60" s="6" cm="1">
        <f t="array" ref="DR60">IFERROR(DQ60*(1-INDEX($D60:$D$71,DR$1)),0)</f>
        <v>0</v>
      </c>
      <c r="DS60" s="6" cm="1">
        <f t="array" ref="DS60">IFERROR(DR60*(1-INDEX($D60:$D$71,DS$1)),0)</f>
        <v>0</v>
      </c>
      <c r="DT60" s="6" cm="1">
        <f t="array" ref="DT60">IFERROR(DS60*(1-INDEX($D60:$D$71,DT$1)),0)</f>
        <v>0</v>
      </c>
      <c r="DU60" s="6" cm="1">
        <f t="array" ref="DU60">IFERROR(DT60*(1-INDEX($D60:$D$71,DU$1)),0)</f>
        <v>0</v>
      </c>
      <c r="DV60" s="6" cm="1">
        <f t="array" ref="DV60">IFERROR(DU60*(1-INDEX($D60:$D$71,DV$1)),0)</f>
        <v>0</v>
      </c>
      <c r="DW60" s="6" cm="1">
        <f t="array" ref="DW60">IFERROR(DV60*(1-INDEX($D60:$D$71,DW$1)),0)</f>
        <v>0</v>
      </c>
      <c r="DX60" s="6" cm="1">
        <f t="array" ref="DX60">IFERROR(DW60*(1-INDEX($D60:$D$71,DX$1)),0)</f>
        <v>0</v>
      </c>
    </row>
    <row r="61" spans="2:128" x14ac:dyDescent="0.25">
      <c r="C61" s="6">
        <v>123</v>
      </c>
      <c r="D61" s="6">
        <f t="shared" si="0"/>
        <v>0</v>
      </c>
      <c r="E61" s="6">
        <f t="shared" si="7"/>
        <v>0</v>
      </c>
      <c r="F61" s="6" cm="1">
        <f t="array" ref="F61">SUMPRODUCT($A$6^($K$1:$DT$1+1),K61:DT61,TRANSPOSE(D61:D174))</f>
        <v>0</v>
      </c>
      <c r="G61" s="6" cm="1">
        <f t="array" ref="G61">SUMPRODUCT($A$6^($K$1:$DT$1),K61:DT61)</f>
        <v>10.252624113374592</v>
      </c>
      <c r="H61" s="6">
        <f t="shared" si="1"/>
        <v>33.872553908134293</v>
      </c>
      <c r="I61" s="6">
        <f t="shared" si="2"/>
        <v>9.7918446523094644</v>
      </c>
      <c r="K61" s="6">
        <v>1</v>
      </c>
      <c r="L61" s="6" cm="1">
        <f t="array" ref="L61">IFERROR(K61*(1-INDEX($D61:$D$71,L$1)),0)</f>
        <v>1</v>
      </c>
      <c r="M61" s="6" cm="1">
        <f t="array" ref="M61">IFERROR(L61*(1-INDEX($D61:$D$71,M$1)),0)</f>
        <v>1</v>
      </c>
      <c r="N61" s="6" cm="1">
        <f t="array" ref="N61">IFERROR(M61*(1-INDEX($D61:$D$71,N$1)),0)</f>
        <v>1</v>
      </c>
      <c r="O61" s="6" cm="1">
        <f t="array" ref="O61">IFERROR(N61*(1-INDEX($D61:$D$71,O$1)),0)</f>
        <v>1</v>
      </c>
      <c r="P61" s="6" cm="1">
        <f t="array" ref="P61">IFERROR(O61*(1-INDEX($D61:$D$71,P$1)),0)</f>
        <v>1</v>
      </c>
      <c r="Q61" s="6" cm="1">
        <f t="array" ref="Q61">IFERROR(P61*(1-INDEX($D61:$D$71,Q$1)),0)</f>
        <v>1</v>
      </c>
      <c r="R61" s="6" cm="1">
        <f t="array" ref="R61">IFERROR(Q61*(1-INDEX($D61:$D$71,R$1)),0)</f>
        <v>1</v>
      </c>
      <c r="S61" s="6" cm="1">
        <f t="array" ref="S61">IFERROR(R61*(1-INDEX($D61:$D$71,S$1)),0)</f>
        <v>1</v>
      </c>
      <c r="T61" s="6" cm="1">
        <f t="array" ref="T61">IFERROR(S61*(1-INDEX($D61:$D$71,T$1)),0)</f>
        <v>1</v>
      </c>
      <c r="U61" s="6" cm="1">
        <f t="array" ref="U61">IFERROR(T61*(1-INDEX($D61:$D$71,U$1)),0)</f>
        <v>1</v>
      </c>
      <c r="V61" s="6" cm="1">
        <f t="array" ref="V61">IFERROR(U61*(1-INDEX($D61:$D$71,V$1)),0)</f>
        <v>1</v>
      </c>
      <c r="W61" s="6" cm="1">
        <f t="array" ref="W61">IFERROR(V61*(1-INDEX($D61:$D$71,W$1)),0)</f>
        <v>0</v>
      </c>
      <c r="X61" s="6" cm="1">
        <f t="array" ref="X61">IFERROR(W61*(1-INDEX($D61:$D$71,X$1)),0)</f>
        <v>0</v>
      </c>
      <c r="Y61" s="6" cm="1">
        <f t="array" ref="Y61">IFERROR(X61*(1-INDEX($D61:$D$71,Y$1)),0)</f>
        <v>0</v>
      </c>
      <c r="Z61" s="6" cm="1">
        <f t="array" ref="Z61">IFERROR(Y61*(1-INDEX($D61:$D$71,Z$1)),0)</f>
        <v>0</v>
      </c>
      <c r="AA61" s="6" cm="1">
        <f t="array" ref="AA61">IFERROR(Z61*(1-INDEX($D61:$D$71,AA$1)),0)</f>
        <v>0</v>
      </c>
      <c r="AB61" s="6" cm="1">
        <f t="array" ref="AB61">IFERROR(AA61*(1-INDEX($D61:$D$71,AB$1)),0)</f>
        <v>0</v>
      </c>
      <c r="AC61" s="6" cm="1">
        <f t="array" ref="AC61">IFERROR(AB61*(1-INDEX($D61:$D$71,AC$1)),0)</f>
        <v>0</v>
      </c>
      <c r="AD61" s="6" cm="1">
        <f t="array" ref="AD61">IFERROR(AC61*(1-INDEX($D61:$D$71,AD$1)),0)</f>
        <v>0</v>
      </c>
      <c r="AE61" s="6" cm="1">
        <f t="array" ref="AE61">IFERROR(AD61*(1-INDEX($D61:$D$71,AE$1)),0)</f>
        <v>0</v>
      </c>
      <c r="AF61" s="6" cm="1">
        <f t="array" ref="AF61">IFERROR(AE61*(1-INDEX($D61:$D$71,AF$1)),0)</f>
        <v>0</v>
      </c>
      <c r="AG61" s="6" cm="1">
        <f t="array" ref="AG61">IFERROR(AF61*(1-INDEX($D61:$D$71,AG$1)),0)</f>
        <v>0</v>
      </c>
      <c r="AH61" s="6" cm="1">
        <f t="array" ref="AH61">IFERROR(AG61*(1-INDEX($D61:$D$71,AH$1)),0)</f>
        <v>0</v>
      </c>
      <c r="AI61" s="6" cm="1">
        <f t="array" ref="AI61">IFERROR(AH61*(1-INDEX($D61:$D$71,AI$1)),0)</f>
        <v>0</v>
      </c>
      <c r="AJ61" s="6" cm="1">
        <f t="array" ref="AJ61">IFERROR(AI61*(1-INDEX($D61:$D$71,AJ$1)),0)</f>
        <v>0</v>
      </c>
      <c r="AK61" s="6" cm="1">
        <f t="array" ref="AK61">IFERROR(AJ61*(1-INDEX($D61:$D$71,AK$1)),0)</f>
        <v>0</v>
      </c>
      <c r="AL61" s="6" cm="1">
        <f t="array" ref="AL61">IFERROR(AK61*(1-INDEX($D61:$D$71,AL$1)),0)</f>
        <v>0</v>
      </c>
      <c r="AM61" s="6" cm="1">
        <f t="array" ref="AM61">IFERROR(AL61*(1-INDEX($D61:$D$71,AM$1)),0)</f>
        <v>0</v>
      </c>
      <c r="AN61" s="6" cm="1">
        <f t="array" ref="AN61">IFERROR(AM61*(1-INDEX($D61:$D$71,AN$1)),0)</f>
        <v>0</v>
      </c>
      <c r="AO61" s="6" cm="1">
        <f t="array" ref="AO61">IFERROR(AN61*(1-INDEX($D61:$D$71,AO$1)),0)</f>
        <v>0</v>
      </c>
      <c r="AP61" s="6" cm="1">
        <f t="array" ref="AP61">IFERROR(AO61*(1-INDEX($D61:$D$71,AP$1)),0)</f>
        <v>0</v>
      </c>
      <c r="AQ61" s="6" cm="1">
        <f t="array" ref="AQ61">IFERROR(AP61*(1-INDEX($D61:$D$71,AQ$1)),0)</f>
        <v>0</v>
      </c>
      <c r="AR61" s="6" cm="1">
        <f t="array" ref="AR61">IFERROR(AQ61*(1-INDEX($D61:$D$71,AR$1)),0)</f>
        <v>0</v>
      </c>
      <c r="AS61" s="6" cm="1">
        <f t="array" ref="AS61">IFERROR(AR61*(1-INDEX($D61:$D$71,AS$1)),0)</f>
        <v>0</v>
      </c>
      <c r="AT61" s="6" cm="1">
        <f t="array" ref="AT61">IFERROR(AS61*(1-INDEX($D61:$D$71,AT$1)),0)</f>
        <v>0</v>
      </c>
      <c r="AU61" s="6" cm="1">
        <f t="array" ref="AU61">IFERROR(AT61*(1-INDEX($D61:$D$71,AU$1)),0)</f>
        <v>0</v>
      </c>
      <c r="AV61" s="6" cm="1">
        <f t="array" ref="AV61">IFERROR(AU61*(1-INDEX($D61:$D$71,AV$1)),0)</f>
        <v>0</v>
      </c>
      <c r="AW61" s="6" cm="1">
        <f t="array" ref="AW61">IFERROR(AV61*(1-INDEX($D61:$D$71,AW$1)),0)</f>
        <v>0</v>
      </c>
      <c r="AX61" s="6" cm="1">
        <f t="array" ref="AX61">IFERROR(AW61*(1-INDEX($D61:$D$71,AX$1)),0)</f>
        <v>0</v>
      </c>
      <c r="AY61" s="6" cm="1">
        <f t="array" ref="AY61">IFERROR(AX61*(1-INDEX($D61:$D$71,AY$1)),0)</f>
        <v>0</v>
      </c>
      <c r="AZ61" s="6" cm="1">
        <f t="array" ref="AZ61">IFERROR(AY61*(1-INDEX($D61:$D$71,AZ$1)),0)</f>
        <v>0</v>
      </c>
      <c r="BA61" s="6" cm="1">
        <f t="array" ref="BA61">IFERROR(AZ61*(1-INDEX($D61:$D$71,BA$1)),0)</f>
        <v>0</v>
      </c>
      <c r="BB61" s="6" cm="1">
        <f t="array" ref="BB61">IFERROR(BA61*(1-INDEX($D61:$D$71,BB$1)),0)</f>
        <v>0</v>
      </c>
      <c r="BC61" s="6" cm="1">
        <f t="array" ref="BC61">IFERROR(BB61*(1-INDEX($D61:$D$71,BC$1)),0)</f>
        <v>0</v>
      </c>
      <c r="BD61" s="6" cm="1">
        <f t="array" ref="BD61">IFERROR(BC61*(1-INDEX($D61:$D$71,BD$1)),0)</f>
        <v>0</v>
      </c>
      <c r="BE61" s="6" cm="1">
        <f t="array" ref="BE61">IFERROR(BD61*(1-INDEX($D61:$D$71,BE$1)),0)</f>
        <v>0</v>
      </c>
      <c r="BF61" s="6" cm="1">
        <f t="array" ref="BF61">IFERROR(BE61*(1-INDEX($D61:$D$71,BF$1)),0)</f>
        <v>0</v>
      </c>
      <c r="BG61" s="6" cm="1">
        <f t="array" ref="BG61">IFERROR(BF61*(1-INDEX($D61:$D$71,BG$1)),0)</f>
        <v>0</v>
      </c>
      <c r="BH61" s="6" cm="1">
        <f t="array" ref="BH61">IFERROR(BG61*(1-INDEX($D61:$D$71,BH$1)),0)</f>
        <v>0</v>
      </c>
      <c r="BI61" s="6" cm="1">
        <f t="array" ref="BI61">IFERROR(BH61*(1-INDEX($D61:$D$71,BI$1)),0)</f>
        <v>0</v>
      </c>
      <c r="BJ61" s="6" cm="1">
        <f t="array" ref="BJ61">IFERROR(BI61*(1-INDEX($D61:$D$71,BJ$1)),0)</f>
        <v>0</v>
      </c>
      <c r="BK61" s="6" cm="1">
        <f t="array" ref="BK61">IFERROR(BJ61*(1-INDEX($D61:$D$71,BK$1)),0)</f>
        <v>0</v>
      </c>
      <c r="BL61" s="6" cm="1">
        <f t="array" ref="BL61">IFERROR(BK61*(1-INDEX($D61:$D$71,BL$1)),0)</f>
        <v>0</v>
      </c>
      <c r="BM61" s="6" cm="1">
        <f t="array" ref="BM61">IFERROR(BL61*(1-INDEX($D61:$D$71,BM$1)),0)</f>
        <v>0</v>
      </c>
      <c r="BN61" s="6" cm="1">
        <f t="array" ref="BN61">IFERROR(BM61*(1-INDEX($D61:$D$71,BN$1)),0)</f>
        <v>0</v>
      </c>
      <c r="BO61" s="6" cm="1">
        <f t="array" ref="BO61">IFERROR(BN61*(1-INDEX($D61:$D$71,BO$1)),0)</f>
        <v>0</v>
      </c>
      <c r="BP61" s="6" cm="1">
        <f t="array" ref="BP61">IFERROR(BO61*(1-INDEX($D61:$D$71,BP$1)),0)</f>
        <v>0</v>
      </c>
      <c r="BQ61" s="6" cm="1">
        <f t="array" ref="BQ61">IFERROR(BP61*(1-INDEX($D61:$D$71,BQ$1)),0)</f>
        <v>0</v>
      </c>
      <c r="BR61" s="6" cm="1">
        <f t="array" ref="BR61">IFERROR(BQ61*(1-INDEX($D61:$D$71,BR$1)),0)</f>
        <v>0</v>
      </c>
      <c r="BS61" s="6" cm="1">
        <f t="array" ref="BS61">IFERROR(BR61*(1-INDEX($D61:$D$71,BS$1)),0)</f>
        <v>0</v>
      </c>
      <c r="BT61" s="6" cm="1">
        <f t="array" ref="BT61">IFERROR(BS61*(1-INDEX($D61:$D$71,BT$1)),0)</f>
        <v>0</v>
      </c>
      <c r="BU61" s="6" cm="1">
        <f t="array" ref="BU61">IFERROR(BT61*(1-INDEX($D61:$D$71,BU$1)),0)</f>
        <v>0</v>
      </c>
      <c r="BV61" s="6" cm="1">
        <f t="array" ref="BV61">IFERROR(BU61*(1-INDEX($D61:$D$71,BV$1)),0)</f>
        <v>0</v>
      </c>
      <c r="BW61" s="6" cm="1">
        <f t="array" ref="BW61">IFERROR(BV61*(1-INDEX($D61:$D$71,BW$1)),0)</f>
        <v>0</v>
      </c>
      <c r="BX61" s="6" cm="1">
        <f t="array" ref="BX61">IFERROR(BW61*(1-INDEX($D61:$D$71,BX$1)),0)</f>
        <v>0</v>
      </c>
      <c r="BY61" s="6" cm="1">
        <f t="array" ref="BY61">IFERROR(BX61*(1-INDEX($D61:$D$71,BY$1)),0)</f>
        <v>0</v>
      </c>
      <c r="BZ61" s="6" cm="1">
        <f t="array" ref="BZ61">IFERROR(BY61*(1-INDEX($D61:$D$71,BZ$1)),0)</f>
        <v>0</v>
      </c>
      <c r="CA61" s="6" cm="1">
        <f t="array" ref="CA61">IFERROR(BZ61*(1-INDEX($D61:$D$71,CA$1)),0)</f>
        <v>0</v>
      </c>
      <c r="CB61" s="6" cm="1">
        <f t="array" ref="CB61">IFERROR(CA61*(1-INDEX($D61:$D$71,CB$1)),0)</f>
        <v>0</v>
      </c>
      <c r="CC61" s="6" cm="1">
        <f t="array" ref="CC61">IFERROR(CB61*(1-INDEX($D61:$D$71,CC$1)),0)</f>
        <v>0</v>
      </c>
      <c r="CD61" s="6" cm="1">
        <f t="array" ref="CD61">IFERROR(CC61*(1-INDEX($D61:$D$71,CD$1)),0)</f>
        <v>0</v>
      </c>
      <c r="CE61" s="6" cm="1">
        <f t="array" ref="CE61">IFERROR(CD61*(1-INDEX($D61:$D$71,CE$1)),0)</f>
        <v>0</v>
      </c>
      <c r="CF61" s="6" cm="1">
        <f t="array" ref="CF61">IFERROR(CE61*(1-INDEX($D61:$D$71,CF$1)),0)</f>
        <v>0</v>
      </c>
      <c r="CG61" s="6" cm="1">
        <f t="array" ref="CG61">IFERROR(CF61*(1-INDEX($D61:$D$71,CG$1)),0)</f>
        <v>0</v>
      </c>
      <c r="CH61" s="6" cm="1">
        <f t="array" ref="CH61">IFERROR(CG61*(1-INDEX($D61:$D$71,CH$1)),0)</f>
        <v>0</v>
      </c>
      <c r="CI61" s="6" cm="1">
        <f t="array" ref="CI61">IFERROR(CH61*(1-INDEX($D61:$D$71,CI$1)),0)</f>
        <v>0</v>
      </c>
      <c r="CJ61" s="6" cm="1">
        <f t="array" ref="CJ61">IFERROR(CI61*(1-INDEX($D61:$D$71,CJ$1)),0)</f>
        <v>0</v>
      </c>
      <c r="CK61" s="6" cm="1">
        <f t="array" ref="CK61">IFERROR(CJ61*(1-INDEX($D61:$D$71,CK$1)),0)</f>
        <v>0</v>
      </c>
      <c r="CL61" s="6" cm="1">
        <f t="array" ref="CL61">IFERROR(CK61*(1-INDEX($D61:$D$71,CL$1)),0)</f>
        <v>0</v>
      </c>
      <c r="CM61" s="6" cm="1">
        <f t="array" ref="CM61">IFERROR(CL61*(1-INDEX($D61:$D$71,CM$1)),0)</f>
        <v>0</v>
      </c>
      <c r="CN61" s="6" cm="1">
        <f t="array" ref="CN61">IFERROR(CM61*(1-INDEX($D61:$D$71,CN$1)),0)</f>
        <v>0</v>
      </c>
      <c r="CO61" s="6" cm="1">
        <f t="array" ref="CO61">IFERROR(CN61*(1-INDEX($D61:$D$71,CO$1)),0)</f>
        <v>0</v>
      </c>
      <c r="CP61" s="6" cm="1">
        <f t="array" ref="CP61">IFERROR(CO61*(1-INDEX($D61:$D$71,CP$1)),0)</f>
        <v>0</v>
      </c>
      <c r="CQ61" s="6" cm="1">
        <f t="array" ref="CQ61">IFERROR(CP61*(1-INDEX($D61:$D$71,CQ$1)),0)</f>
        <v>0</v>
      </c>
      <c r="CR61" s="6" cm="1">
        <f t="array" ref="CR61">IFERROR(CQ61*(1-INDEX($D61:$D$71,CR$1)),0)</f>
        <v>0</v>
      </c>
      <c r="CS61" s="6" cm="1">
        <f t="array" ref="CS61">IFERROR(CR61*(1-INDEX($D61:$D$71,CS$1)),0)</f>
        <v>0</v>
      </c>
      <c r="CT61" s="6" cm="1">
        <f t="array" ref="CT61">IFERROR(CS61*(1-INDEX($D61:$D$71,CT$1)),0)</f>
        <v>0</v>
      </c>
      <c r="CU61" s="6" cm="1">
        <f t="array" ref="CU61">IFERROR(CT61*(1-INDEX($D61:$D$71,CU$1)),0)</f>
        <v>0</v>
      </c>
      <c r="CV61" s="6" cm="1">
        <f t="array" ref="CV61">IFERROR(CU61*(1-INDEX($D61:$D$71,CV$1)),0)</f>
        <v>0</v>
      </c>
      <c r="CW61" s="6" cm="1">
        <f t="array" ref="CW61">IFERROR(CV61*(1-INDEX($D61:$D$71,CW$1)),0)</f>
        <v>0</v>
      </c>
      <c r="CX61" s="6" cm="1">
        <f t="array" ref="CX61">IFERROR(CW61*(1-INDEX($D61:$D$71,CX$1)),0)</f>
        <v>0</v>
      </c>
      <c r="CY61" s="6" cm="1">
        <f t="array" ref="CY61">IFERROR(CX61*(1-INDEX($D61:$D$71,CY$1)),0)</f>
        <v>0</v>
      </c>
      <c r="CZ61" s="6" cm="1">
        <f t="array" ref="CZ61">IFERROR(CY61*(1-INDEX($D61:$D$71,CZ$1)),0)</f>
        <v>0</v>
      </c>
      <c r="DA61" s="6" cm="1">
        <f t="array" ref="DA61">IFERROR(CZ61*(1-INDEX($D61:$D$71,DA$1)),0)</f>
        <v>0</v>
      </c>
      <c r="DB61" s="6" cm="1">
        <f t="array" ref="DB61">IFERROR(DA61*(1-INDEX($D61:$D$71,DB$1)),0)</f>
        <v>0</v>
      </c>
      <c r="DC61" s="6" cm="1">
        <f t="array" ref="DC61">IFERROR(DB61*(1-INDEX($D61:$D$71,DC$1)),0)</f>
        <v>0</v>
      </c>
      <c r="DD61" s="6" cm="1">
        <f t="array" ref="DD61">IFERROR(DC61*(1-INDEX($D61:$D$71,DD$1)),0)</f>
        <v>0</v>
      </c>
      <c r="DE61" s="6" cm="1">
        <f t="array" ref="DE61">IFERROR(DD61*(1-INDEX($D61:$D$71,DE$1)),0)</f>
        <v>0</v>
      </c>
      <c r="DF61" s="6" cm="1">
        <f t="array" ref="DF61">IFERROR(DE61*(1-INDEX($D61:$D$71,DF$1)),0)</f>
        <v>0</v>
      </c>
      <c r="DG61" s="6" cm="1">
        <f t="array" ref="DG61">IFERROR(DF61*(1-INDEX($D61:$D$71,DG$1)),0)</f>
        <v>0</v>
      </c>
      <c r="DH61" s="6" cm="1">
        <f t="array" ref="DH61">IFERROR(DG61*(1-INDEX($D61:$D$71,DH$1)),0)</f>
        <v>0</v>
      </c>
      <c r="DI61" s="6" cm="1">
        <f t="array" ref="DI61">IFERROR(DH61*(1-INDEX($D61:$D$71,DI$1)),0)</f>
        <v>0</v>
      </c>
      <c r="DJ61" s="6" cm="1">
        <f t="array" ref="DJ61">IFERROR(DI61*(1-INDEX($D61:$D$71,DJ$1)),0)</f>
        <v>0</v>
      </c>
      <c r="DK61" s="6" cm="1">
        <f t="array" ref="DK61">IFERROR(DJ61*(1-INDEX($D61:$D$71,DK$1)),0)</f>
        <v>0</v>
      </c>
      <c r="DL61" s="6" cm="1">
        <f t="array" ref="DL61">IFERROR(DK61*(1-INDEX($D61:$D$71,DL$1)),0)</f>
        <v>0</v>
      </c>
      <c r="DM61" s="6" cm="1">
        <f t="array" ref="DM61">IFERROR(DL61*(1-INDEX($D61:$D$71,DM$1)),0)</f>
        <v>0</v>
      </c>
      <c r="DN61" s="6" cm="1">
        <f t="array" ref="DN61">IFERROR(DM61*(1-INDEX($D61:$D$71,DN$1)),0)</f>
        <v>0</v>
      </c>
      <c r="DO61" s="6" cm="1">
        <f t="array" ref="DO61">IFERROR(DN61*(1-INDEX($D61:$D$71,DO$1)),0)</f>
        <v>0</v>
      </c>
      <c r="DP61" s="6" cm="1">
        <f t="array" ref="DP61">IFERROR(DO61*(1-INDEX($D61:$D$71,DP$1)),0)</f>
        <v>0</v>
      </c>
      <c r="DQ61" s="6" cm="1">
        <f t="array" ref="DQ61">IFERROR(DP61*(1-INDEX($D61:$D$71,DQ$1)),0)</f>
        <v>0</v>
      </c>
      <c r="DR61" s="6" cm="1">
        <f t="array" ref="DR61">IFERROR(DQ61*(1-INDEX($D61:$D$71,DR$1)),0)</f>
        <v>0</v>
      </c>
      <c r="DS61" s="6" cm="1">
        <f t="array" ref="DS61">IFERROR(DR61*(1-INDEX($D61:$D$71,DS$1)),0)</f>
        <v>0</v>
      </c>
      <c r="DT61" s="6" cm="1">
        <f t="array" ref="DT61">IFERROR(DS61*(1-INDEX($D61:$D$71,DT$1)),0)</f>
        <v>0</v>
      </c>
      <c r="DU61" s="6" cm="1">
        <f t="array" ref="DU61">IFERROR(DT61*(1-INDEX($D61:$D$71,DU$1)),0)</f>
        <v>0</v>
      </c>
      <c r="DV61" s="6" cm="1">
        <f t="array" ref="DV61">IFERROR(DU61*(1-INDEX($D61:$D$71,DV$1)),0)</f>
        <v>0</v>
      </c>
      <c r="DW61" s="6" cm="1">
        <f t="array" ref="DW61">IFERROR(DV61*(1-INDEX($D61:$D$71,DW$1)),0)</f>
        <v>0</v>
      </c>
      <c r="DX61" s="6" cm="1">
        <f t="array" ref="DX61">IFERROR(DW61*(1-INDEX($D61:$D$71,DX$1)),0)</f>
        <v>0</v>
      </c>
    </row>
    <row r="62" spans="2:128" x14ac:dyDescent="0.25">
      <c r="C62" s="6">
        <v>124</v>
      </c>
      <c r="D62" s="6">
        <f t="shared" si="0"/>
        <v>0</v>
      </c>
      <c r="E62" s="6">
        <f t="shared" si="7"/>
        <v>0</v>
      </c>
      <c r="F62" s="6" cm="1">
        <f t="array" ref="F62">SUMPRODUCT($A$6^($K$1:$DT$1+1),K62:DT62,TRANSPOSE(D62:D175))</f>
        <v>0</v>
      </c>
      <c r="G62" s="6" cm="1">
        <f t="array" ref="G62">SUMPRODUCT($A$6^($K$1:$DT$1),K62:DT62)</f>
        <v>9.53020283677583</v>
      </c>
      <c r="H62" s="6">
        <f t="shared" si="1"/>
        <v>33.872553908134293</v>
      </c>
      <c r="I62" s="6">
        <f t="shared" si="2"/>
        <v>9.0694233757107021</v>
      </c>
      <c r="K62" s="6">
        <v>1</v>
      </c>
      <c r="L62" s="6" cm="1">
        <f t="array" ref="L62">IFERROR(K62*(1-INDEX($D62:$D$71,L$1)),0)</f>
        <v>1</v>
      </c>
      <c r="M62" s="6" cm="1">
        <f t="array" ref="M62">IFERROR(L62*(1-INDEX($D62:$D$71,M$1)),0)</f>
        <v>1</v>
      </c>
      <c r="N62" s="6" cm="1">
        <f t="array" ref="N62">IFERROR(M62*(1-INDEX($D62:$D$71,N$1)),0)</f>
        <v>1</v>
      </c>
      <c r="O62" s="6" cm="1">
        <f t="array" ref="O62">IFERROR(N62*(1-INDEX($D62:$D$71,O$1)),0)</f>
        <v>1</v>
      </c>
      <c r="P62" s="6" cm="1">
        <f t="array" ref="P62">IFERROR(O62*(1-INDEX($D62:$D$71,P$1)),0)</f>
        <v>1</v>
      </c>
      <c r="Q62" s="6" cm="1">
        <f t="array" ref="Q62">IFERROR(P62*(1-INDEX($D62:$D$71,Q$1)),0)</f>
        <v>1</v>
      </c>
      <c r="R62" s="6" cm="1">
        <f t="array" ref="R62">IFERROR(Q62*(1-INDEX($D62:$D$71,R$1)),0)</f>
        <v>1</v>
      </c>
      <c r="S62" s="6" cm="1">
        <f t="array" ref="S62">IFERROR(R62*(1-INDEX($D62:$D$71,S$1)),0)</f>
        <v>1</v>
      </c>
      <c r="T62" s="6" cm="1">
        <f t="array" ref="T62">IFERROR(S62*(1-INDEX($D62:$D$71,T$1)),0)</f>
        <v>1</v>
      </c>
      <c r="U62" s="6" cm="1">
        <f t="array" ref="U62">IFERROR(T62*(1-INDEX($D62:$D$71,U$1)),0)</f>
        <v>1</v>
      </c>
      <c r="V62" s="6" cm="1">
        <f t="array" ref="V62">IFERROR(U62*(1-INDEX($D62:$D$71,V$1)),0)</f>
        <v>0</v>
      </c>
      <c r="W62" s="6" cm="1">
        <f t="array" ref="W62">IFERROR(V62*(1-INDEX($D62:$D$71,W$1)),0)</f>
        <v>0</v>
      </c>
      <c r="X62" s="6" cm="1">
        <f t="array" ref="X62">IFERROR(W62*(1-INDEX($D62:$D$71,X$1)),0)</f>
        <v>0</v>
      </c>
      <c r="Y62" s="6" cm="1">
        <f t="array" ref="Y62">IFERROR(X62*(1-INDEX($D62:$D$71,Y$1)),0)</f>
        <v>0</v>
      </c>
      <c r="Z62" s="6" cm="1">
        <f t="array" ref="Z62">IFERROR(Y62*(1-INDEX($D62:$D$71,Z$1)),0)</f>
        <v>0</v>
      </c>
      <c r="AA62" s="6" cm="1">
        <f t="array" ref="AA62">IFERROR(Z62*(1-INDEX($D62:$D$71,AA$1)),0)</f>
        <v>0</v>
      </c>
      <c r="AB62" s="6" cm="1">
        <f t="array" ref="AB62">IFERROR(AA62*(1-INDEX($D62:$D$71,AB$1)),0)</f>
        <v>0</v>
      </c>
      <c r="AC62" s="6" cm="1">
        <f t="array" ref="AC62">IFERROR(AB62*(1-INDEX($D62:$D$71,AC$1)),0)</f>
        <v>0</v>
      </c>
      <c r="AD62" s="6" cm="1">
        <f t="array" ref="AD62">IFERROR(AC62*(1-INDEX($D62:$D$71,AD$1)),0)</f>
        <v>0</v>
      </c>
      <c r="AE62" s="6" cm="1">
        <f t="array" ref="AE62">IFERROR(AD62*(1-INDEX($D62:$D$71,AE$1)),0)</f>
        <v>0</v>
      </c>
      <c r="AF62" s="6" cm="1">
        <f t="array" ref="AF62">IFERROR(AE62*(1-INDEX($D62:$D$71,AF$1)),0)</f>
        <v>0</v>
      </c>
      <c r="AG62" s="6" cm="1">
        <f t="array" ref="AG62">IFERROR(AF62*(1-INDEX($D62:$D$71,AG$1)),0)</f>
        <v>0</v>
      </c>
      <c r="AH62" s="6" cm="1">
        <f t="array" ref="AH62">IFERROR(AG62*(1-INDEX($D62:$D$71,AH$1)),0)</f>
        <v>0</v>
      </c>
      <c r="AI62" s="6" cm="1">
        <f t="array" ref="AI62">IFERROR(AH62*(1-INDEX($D62:$D$71,AI$1)),0)</f>
        <v>0</v>
      </c>
      <c r="AJ62" s="6" cm="1">
        <f t="array" ref="AJ62">IFERROR(AI62*(1-INDEX($D62:$D$71,AJ$1)),0)</f>
        <v>0</v>
      </c>
      <c r="AK62" s="6" cm="1">
        <f t="array" ref="AK62">IFERROR(AJ62*(1-INDEX($D62:$D$71,AK$1)),0)</f>
        <v>0</v>
      </c>
      <c r="AL62" s="6" cm="1">
        <f t="array" ref="AL62">IFERROR(AK62*(1-INDEX($D62:$D$71,AL$1)),0)</f>
        <v>0</v>
      </c>
      <c r="AM62" s="6" cm="1">
        <f t="array" ref="AM62">IFERROR(AL62*(1-INDEX($D62:$D$71,AM$1)),0)</f>
        <v>0</v>
      </c>
      <c r="AN62" s="6" cm="1">
        <f t="array" ref="AN62">IFERROR(AM62*(1-INDEX($D62:$D$71,AN$1)),0)</f>
        <v>0</v>
      </c>
      <c r="AO62" s="6" cm="1">
        <f t="array" ref="AO62">IFERROR(AN62*(1-INDEX($D62:$D$71,AO$1)),0)</f>
        <v>0</v>
      </c>
      <c r="AP62" s="6" cm="1">
        <f t="array" ref="AP62">IFERROR(AO62*(1-INDEX($D62:$D$71,AP$1)),0)</f>
        <v>0</v>
      </c>
      <c r="AQ62" s="6" cm="1">
        <f t="array" ref="AQ62">IFERROR(AP62*(1-INDEX($D62:$D$71,AQ$1)),0)</f>
        <v>0</v>
      </c>
      <c r="AR62" s="6" cm="1">
        <f t="array" ref="AR62">IFERROR(AQ62*(1-INDEX($D62:$D$71,AR$1)),0)</f>
        <v>0</v>
      </c>
      <c r="AS62" s="6" cm="1">
        <f t="array" ref="AS62">IFERROR(AR62*(1-INDEX($D62:$D$71,AS$1)),0)</f>
        <v>0</v>
      </c>
      <c r="AT62" s="6" cm="1">
        <f t="array" ref="AT62">IFERROR(AS62*(1-INDEX($D62:$D$71,AT$1)),0)</f>
        <v>0</v>
      </c>
      <c r="AU62" s="6" cm="1">
        <f t="array" ref="AU62">IFERROR(AT62*(1-INDEX($D62:$D$71,AU$1)),0)</f>
        <v>0</v>
      </c>
      <c r="AV62" s="6" cm="1">
        <f t="array" ref="AV62">IFERROR(AU62*(1-INDEX($D62:$D$71,AV$1)),0)</f>
        <v>0</v>
      </c>
      <c r="AW62" s="6" cm="1">
        <f t="array" ref="AW62">IFERROR(AV62*(1-INDEX($D62:$D$71,AW$1)),0)</f>
        <v>0</v>
      </c>
      <c r="AX62" s="6" cm="1">
        <f t="array" ref="AX62">IFERROR(AW62*(1-INDEX($D62:$D$71,AX$1)),0)</f>
        <v>0</v>
      </c>
      <c r="AY62" s="6" cm="1">
        <f t="array" ref="AY62">IFERROR(AX62*(1-INDEX($D62:$D$71,AY$1)),0)</f>
        <v>0</v>
      </c>
      <c r="AZ62" s="6" cm="1">
        <f t="array" ref="AZ62">IFERROR(AY62*(1-INDEX($D62:$D$71,AZ$1)),0)</f>
        <v>0</v>
      </c>
      <c r="BA62" s="6" cm="1">
        <f t="array" ref="BA62">IFERROR(AZ62*(1-INDEX($D62:$D$71,BA$1)),0)</f>
        <v>0</v>
      </c>
      <c r="BB62" s="6" cm="1">
        <f t="array" ref="BB62">IFERROR(BA62*(1-INDEX($D62:$D$71,BB$1)),0)</f>
        <v>0</v>
      </c>
      <c r="BC62" s="6" cm="1">
        <f t="array" ref="BC62">IFERROR(BB62*(1-INDEX($D62:$D$71,BC$1)),0)</f>
        <v>0</v>
      </c>
      <c r="BD62" s="6" cm="1">
        <f t="array" ref="BD62">IFERROR(BC62*(1-INDEX($D62:$D$71,BD$1)),0)</f>
        <v>0</v>
      </c>
      <c r="BE62" s="6" cm="1">
        <f t="array" ref="BE62">IFERROR(BD62*(1-INDEX($D62:$D$71,BE$1)),0)</f>
        <v>0</v>
      </c>
      <c r="BF62" s="6" cm="1">
        <f t="array" ref="BF62">IFERROR(BE62*(1-INDEX($D62:$D$71,BF$1)),0)</f>
        <v>0</v>
      </c>
      <c r="BG62" s="6" cm="1">
        <f t="array" ref="BG62">IFERROR(BF62*(1-INDEX($D62:$D$71,BG$1)),0)</f>
        <v>0</v>
      </c>
      <c r="BH62" s="6" cm="1">
        <f t="array" ref="BH62">IFERROR(BG62*(1-INDEX($D62:$D$71,BH$1)),0)</f>
        <v>0</v>
      </c>
      <c r="BI62" s="6" cm="1">
        <f t="array" ref="BI62">IFERROR(BH62*(1-INDEX($D62:$D$71,BI$1)),0)</f>
        <v>0</v>
      </c>
      <c r="BJ62" s="6" cm="1">
        <f t="array" ref="BJ62">IFERROR(BI62*(1-INDEX($D62:$D$71,BJ$1)),0)</f>
        <v>0</v>
      </c>
      <c r="BK62" s="6" cm="1">
        <f t="array" ref="BK62">IFERROR(BJ62*(1-INDEX($D62:$D$71,BK$1)),0)</f>
        <v>0</v>
      </c>
      <c r="BL62" s="6" cm="1">
        <f t="array" ref="BL62">IFERROR(BK62*(1-INDEX($D62:$D$71,BL$1)),0)</f>
        <v>0</v>
      </c>
      <c r="BM62" s="6" cm="1">
        <f t="array" ref="BM62">IFERROR(BL62*(1-INDEX($D62:$D$71,BM$1)),0)</f>
        <v>0</v>
      </c>
      <c r="BN62" s="6" cm="1">
        <f t="array" ref="BN62">IFERROR(BM62*(1-INDEX($D62:$D$71,BN$1)),0)</f>
        <v>0</v>
      </c>
      <c r="BO62" s="6" cm="1">
        <f t="array" ref="BO62">IFERROR(BN62*(1-INDEX($D62:$D$71,BO$1)),0)</f>
        <v>0</v>
      </c>
      <c r="BP62" s="6" cm="1">
        <f t="array" ref="BP62">IFERROR(BO62*(1-INDEX($D62:$D$71,BP$1)),0)</f>
        <v>0</v>
      </c>
      <c r="BQ62" s="6" cm="1">
        <f t="array" ref="BQ62">IFERROR(BP62*(1-INDEX($D62:$D$71,BQ$1)),0)</f>
        <v>0</v>
      </c>
      <c r="BR62" s="6" cm="1">
        <f t="array" ref="BR62">IFERROR(BQ62*(1-INDEX($D62:$D$71,BR$1)),0)</f>
        <v>0</v>
      </c>
      <c r="BS62" s="6" cm="1">
        <f t="array" ref="BS62">IFERROR(BR62*(1-INDEX($D62:$D$71,BS$1)),0)</f>
        <v>0</v>
      </c>
      <c r="BT62" s="6" cm="1">
        <f t="array" ref="BT62">IFERROR(BS62*(1-INDEX($D62:$D$71,BT$1)),0)</f>
        <v>0</v>
      </c>
      <c r="BU62" s="6" cm="1">
        <f t="array" ref="BU62">IFERROR(BT62*(1-INDEX($D62:$D$71,BU$1)),0)</f>
        <v>0</v>
      </c>
      <c r="BV62" s="6" cm="1">
        <f t="array" ref="BV62">IFERROR(BU62*(1-INDEX($D62:$D$71,BV$1)),0)</f>
        <v>0</v>
      </c>
      <c r="BW62" s="6" cm="1">
        <f t="array" ref="BW62">IFERROR(BV62*(1-INDEX($D62:$D$71,BW$1)),0)</f>
        <v>0</v>
      </c>
      <c r="BX62" s="6" cm="1">
        <f t="array" ref="BX62">IFERROR(BW62*(1-INDEX($D62:$D$71,BX$1)),0)</f>
        <v>0</v>
      </c>
      <c r="BY62" s="6" cm="1">
        <f t="array" ref="BY62">IFERROR(BX62*(1-INDEX($D62:$D$71,BY$1)),0)</f>
        <v>0</v>
      </c>
      <c r="BZ62" s="6" cm="1">
        <f t="array" ref="BZ62">IFERROR(BY62*(1-INDEX($D62:$D$71,BZ$1)),0)</f>
        <v>0</v>
      </c>
      <c r="CA62" s="6" cm="1">
        <f t="array" ref="CA62">IFERROR(BZ62*(1-INDEX($D62:$D$71,CA$1)),0)</f>
        <v>0</v>
      </c>
      <c r="CB62" s="6" cm="1">
        <f t="array" ref="CB62">IFERROR(CA62*(1-INDEX($D62:$D$71,CB$1)),0)</f>
        <v>0</v>
      </c>
      <c r="CC62" s="6" cm="1">
        <f t="array" ref="CC62">IFERROR(CB62*(1-INDEX($D62:$D$71,CC$1)),0)</f>
        <v>0</v>
      </c>
      <c r="CD62" s="6" cm="1">
        <f t="array" ref="CD62">IFERROR(CC62*(1-INDEX($D62:$D$71,CD$1)),0)</f>
        <v>0</v>
      </c>
      <c r="CE62" s="6" cm="1">
        <f t="array" ref="CE62">IFERROR(CD62*(1-INDEX($D62:$D$71,CE$1)),0)</f>
        <v>0</v>
      </c>
      <c r="CF62" s="6" cm="1">
        <f t="array" ref="CF62">IFERROR(CE62*(1-INDEX($D62:$D$71,CF$1)),0)</f>
        <v>0</v>
      </c>
      <c r="CG62" s="6" cm="1">
        <f t="array" ref="CG62">IFERROR(CF62*(1-INDEX($D62:$D$71,CG$1)),0)</f>
        <v>0</v>
      </c>
      <c r="CH62" s="6" cm="1">
        <f t="array" ref="CH62">IFERROR(CG62*(1-INDEX($D62:$D$71,CH$1)),0)</f>
        <v>0</v>
      </c>
      <c r="CI62" s="6" cm="1">
        <f t="array" ref="CI62">IFERROR(CH62*(1-INDEX($D62:$D$71,CI$1)),0)</f>
        <v>0</v>
      </c>
      <c r="CJ62" s="6" cm="1">
        <f t="array" ref="CJ62">IFERROR(CI62*(1-INDEX($D62:$D$71,CJ$1)),0)</f>
        <v>0</v>
      </c>
      <c r="CK62" s="6" cm="1">
        <f t="array" ref="CK62">IFERROR(CJ62*(1-INDEX($D62:$D$71,CK$1)),0)</f>
        <v>0</v>
      </c>
      <c r="CL62" s="6" cm="1">
        <f t="array" ref="CL62">IFERROR(CK62*(1-INDEX($D62:$D$71,CL$1)),0)</f>
        <v>0</v>
      </c>
      <c r="CM62" s="6" cm="1">
        <f t="array" ref="CM62">IFERROR(CL62*(1-INDEX($D62:$D$71,CM$1)),0)</f>
        <v>0</v>
      </c>
      <c r="CN62" s="6" cm="1">
        <f t="array" ref="CN62">IFERROR(CM62*(1-INDEX($D62:$D$71,CN$1)),0)</f>
        <v>0</v>
      </c>
      <c r="CO62" s="6" cm="1">
        <f t="array" ref="CO62">IFERROR(CN62*(1-INDEX($D62:$D$71,CO$1)),0)</f>
        <v>0</v>
      </c>
      <c r="CP62" s="6" cm="1">
        <f t="array" ref="CP62">IFERROR(CO62*(1-INDEX($D62:$D$71,CP$1)),0)</f>
        <v>0</v>
      </c>
      <c r="CQ62" s="6" cm="1">
        <f t="array" ref="CQ62">IFERROR(CP62*(1-INDEX($D62:$D$71,CQ$1)),0)</f>
        <v>0</v>
      </c>
      <c r="CR62" s="6" cm="1">
        <f t="array" ref="CR62">IFERROR(CQ62*(1-INDEX($D62:$D$71,CR$1)),0)</f>
        <v>0</v>
      </c>
      <c r="CS62" s="6" cm="1">
        <f t="array" ref="CS62">IFERROR(CR62*(1-INDEX($D62:$D$71,CS$1)),0)</f>
        <v>0</v>
      </c>
      <c r="CT62" s="6" cm="1">
        <f t="array" ref="CT62">IFERROR(CS62*(1-INDEX($D62:$D$71,CT$1)),0)</f>
        <v>0</v>
      </c>
      <c r="CU62" s="6" cm="1">
        <f t="array" ref="CU62">IFERROR(CT62*(1-INDEX($D62:$D$71,CU$1)),0)</f>
        <v>0</v>
      </c>
      <c r="CV62" s="6" cm="1">
        <f t="array" ref="CV62">IFERROR(CU62*(1-INDEX($D62:$D$71,CV$1)),0)</f>
        <v>0</v>
      </c>
      <c r="CW62" s="6" cm="1">
        <f t="array" ref="CW62">IFERROR(CV62*(1-INDEX($D62:$D$71,CW$1)),0)</f>
        <v>0</v>
      </c>
      <c r="CX62" s="6" cm="1">
        <f t="array" ref="CX62">IFERROR(CW62*(1-INDEX($D62:$D$71,CX$1)),0)</f>
        <v>0</v>
      </c>
      <c r="CY62" s="6" cm="1">
        <f t="array" ref="CY62">IFERROR(CX62*(1-INDEX($D62:$D$71,CY$1)),0)</f>
        <v>0</v>
      </c>
      <c r="CZ62" s="6" cm="1">
        <f t="array" ref="CZ62">IFERROR(CY62*(1-INDEX($D62:$D$71,CZ$1)),0)</f>
        <v>0</v>
      </c>
      <c r="DA62" s="6" cm="1">
        <f t="array" ref="DA62">IFERROR(CZ62*(1-INDEX($D62:$D$71,DA$1)),0)</f>
        <v>0</v>
      </c>
      <c r="DB62" s="6" cm="1">
        <f t="array" ref="DB62">IFERROR(DA62*(1-INDEX($D62:$D$71,DB$1)),0)</f>
        <v>0</v>
      </c>
      <c r="DC62" s="6" cm="1">
        <f t="array" ref="DC62">IFERROR(DB62*(1-INDEX($D62:$D$71,DC$1)),0)</f>
        <v>0</v>
      </c>
      <c r="DD62" s="6" cm="1">
        <f t="array" ref="DD62">IFERROR(DC62*(1-INDEX($D62:$D$71,DD$1)),0)</f>
        <v>0</v>
      </c>
      <c r="DE62" s="6" cm="1">
        <f t="array" ref="DE62">IFERROR(DD62*(1-INDEX($D62:$D$71,DE$1)),0)</f>
        <v>0</v>
      </c>
      <c r="DF62" s="6" cm="1">
        <f t="array" ref="DF62">IFERROR(DE62*(1-INDEX($D62:$D$71,DF$1)),0)</f>
        <v>0</v>
      </c>
      <c r="DG62" s="6" cm="1">
        <f t="array" ref="DG62">IFERROR(DF62*(1-INDEX($D62:$D$71,DG$1)),0)</f>
        <v>0</v>
      </c>
      <c r="DH62" s="6" cm="1">
        <f t="array" ref="DH62">IFERROR(DG62*(1-INDEX($D62:$D$71,DH$1)),0)</f>
        <v>0</v>
      </c>
      <c r="DI62" s="6" cm="1">
        <f t="array" ref="DI62">IFERROR(DH62*(1-INDEX($D62:$D$71,DI$1)),0)</f>
        <v>0</v>
      </c>
      <c r="DJ62" s="6" cm="1">
        <f t="array" ref="DJ62">IFERROR(DI62*(1-INDEX($D62:$D$71,DJ$1)),0)</f>
        <v>0</v>
      </c>
      <c r="DK62" s="6" cm="1">
        <f t="array" ref="DK62">IFERROR(DJ62*(1-INDEX($D62:$D$71,DK$1)),0)</f>
        <v>0</v>
      </c>
      <c r="DL62" s="6" cm="1">
        <f t="array" ref="DL62">IFERROR(DK62*(1-INDEX($D62:$D$71,DL$1)),0)</f>
        <v>0</v>
      </c>
      <c r="DM62" s="6" cm="1">
        <f t="array" ref="DM62">IFERROR(DL62*(1-INDEX($D62:$D$71,DM$1)),0)</f>
        <v>0</v>
      </c>
      <c r="DN62" s="6" cm="1">
        <f t="array" ref="DN62">IFERROR(DM62*(1-INDEX($D62:$D$71,DN$1)),0)</f>
        <v>0</v>
      </c>
      <c r="DO62" s="6" cm="1">
        <f t="array" ref="DO62">IFERROR(DN62*(1-INDEX($D62:$D$71,DO$1)),0)</f>
        <v>0</v>
      </c>
      <c r="DP62" s="6" cm="1">
        <f t="array" ref="DP62">IFERROR(DO62*(1-INDEX($D62:$D$71,DP$1)),0)</f>
        <v>0</v>
      </c>
      <c r="DQ62" s="6" cm="1">
        <f t="array" ref="DQ62">IFERROR(DP62*(1-INDEX($D62:$D$71,DQ$1)),0)</f>
        <v>0</v>
      </c>
      <c r="DR62" s="6" cm="1">
        <f t="array" ref="DR62">IFERROR(DQ62*(1-INDEX($D62:$D$71,DR$1)),0)</f>
        <v>0</v>
      </c>
      <c r="DS62" s="6" cm="1">
        <f t="array" ref="DS62">IFERROR(DR62*(1-INDEX($D62:$D$71,DS$1)),0)</f>
        <v>0</v>
      </c>
      <c r="DT62" s="6" cm="1">
        <f t="array" ref="DT62">IFERROR(DS62*(1-INDEX($D62:$D$71,DT$1)),0)</f>
        <v>0</v>
      </c>
      <c r="DU62" s="6" cm="1">
        <f t="array" ref="DU62">IFERROR(DT62*(1-INDEX($D62:$D$71,DU$1)),0)</f>
        <v>0</v>
      </c>
      <c r="DV62" s="6" cm="1">
        <f t="array" ref="DV62">IFERROR(DU62*(1-INDEX($D62:$D$71,DV$1)),0)</f>
        <v>0</v>
      </c>
      <c r="DW62" s="6" cm="1">
        <f t="array" ref="DW62">IFERROR(DV62*(1-INDEX($D62:$D$71,DW$1)),0)</f>
        <v>0</v>
      </c>
      <c r="DX62" s="6" cm="1">
        <f t="array" ref="DX62">IFERROR(DW62*(1-INDEX($D62:$D$71,DX$1)),0)</f>
        <v>0</v>
      </c>
    </row>
    <row r="63" spans="2:128" x14ac:dyDescent="0.25">
      <c r="C63" s="6">
        <v>125</v>
      </c>
      <c r="D63" s="6">
        <f t="shared" si="0"/>
        <v>0</v>
      </c>
      <c r="E63" s="6">
        <f t="shared" si="7"/>
        <v>0</v>
      </c>
      <c r="F63" s="6" cm="1">
        <f t="array" ref="F63">SUMPRODUCT($A$6^($K$1:$DT$1+1),K63:DT63,TRANSPOSE(D63:D176))</f>
        <v>0</v>
      </c>
      <c r="G63" s="6" cm="1">
        <f t="array" ref="G63">SUMPRODUCT($A$6^($K$1:$DT$1),K63:DT63)</f>
        <v>8.7861089218791051</v>
      </c>
      <c r="H63" s="6">
        <f t="shared" si="1"/>
        <v>33.872553908134293</v>
      </c>
      <c r="I63" s="6">
        <f t="shared" si="2"/>
        <v>8.3253294608139772</v>
      </c>
      <c r="K63" s="6">
        <v>1</v>
      </c>
      <c r="L63" s="6" cm="1">
        <f t="array" ref="L63">IFERROR(K63*(1-INDEX($D63:$D$71,L$1)),0)</f>
        <v>1</v>
      </c>
      <c r="M63" s="6" cm="1">
        <f t="array" ref="M63">IFERROR(L63*(1-INDEX($D63:$D$71,M$1)),0)</f>
        <v>1</v>
      </c>
      <c r="N63" s="6" cm="1">
        <f t="array" ref="N63">IFERROR(M63*(1-INDEX($D63:$D$71,N$1)),0)</f>
        <v>1</v>
      </c>
      <c r="O63" s="6" cm="1">
        <f t="array" ref="O63">IFERROR(N63*(1-INDEX($D63:$D$71,O$1)),0)</f>
        <v>1</v>
      </c>
      <c r="P63" s="6" cm="1">
        <f t="array" ref="P63">IFERROR(O63*(1-INDEX($D63:$D$71,P$1)),0)</f>
        <v>1</v>
      </c>
      <c r="Q63" s="6" cm="1">
        <f t="array" ref="Q63">IFERROR(P63*(1-INDEX($D63:$D$71,Q$1)),0)</f>
        <v>1</v>
      </c>
      <c r="R63" s="6" cm="1">
        <f t="array" ref="R63">IFERROR(Q63*(1-INDEX($D63:$D$71,R$1)),0)</f>
        <v>1</v>
      </c>
      <c r="S63" s="6" cm="1">
        <f t="array" ref="S63">IFERROR(R63*(1-INDEX($D63:$D$71,S$1)),0)</f>
        <v>1</v>
      </c>
      <c r="T63" s="6" cm="1">
        <f t="array" ref="T63">IFERROR(S63*(1-INDEX($D63:$D$71,T$1)),0)</f>
        <v>1</v>
      </c>
      <c r="U63" s="6" cm="1">
        <f t="array" ref="U63">IFERROR(T63*(1-INDEX($D63:$D$71,U$1)),0)</f>
        <v>0</v>
      </c>
      <c r="V63" s="6" cm="1">
        <f t="array" ref="V63">IFERROR(U63*(1-INDEX($D63:$D$71,V$1)),0)</f>
        <v>0</v>
      </c>
      <c r="W63" s="6" cm="1">
        <f t="array" ref="W63">IFERROR(V63*(1-INDEX($D63:$D$71,W$1)),0)</f>
        <v>0</v>
      </c>
      <c r="X63" s="6" cm="1">
        <f t="array" ref="X63">IFERROR(W63*(1-INDEX($D63:$D$71,X$1)),0)</f>
        <v>0</v>
      </c>
      <c r="Y63" s="6" cm="1">
        <f t="array" ref="Y63">IFERROR(X63*(1-INDEX($D63:$D$71,Y$1)),0)</f>
        <v>0</v>
      </c>
      <c r="Z63" s="6" cm="1">
        <f t="array" ref="Z63">IFERROR(Y63*(1-INDEX($D63:$D$71,Z$1)),0)</f>
        <v>0</v>
      </c>
      <c r="AA63" s="6" cm="1">
        <f t="array" ref="AA63">IFERROR(Z63*(1-INDEX($D63:$D$71,AA$1)),0)</f>
        <v>0</v>
      </c>
      <c r="AB63" s="6" cm="1">
        <f t="array" ref="AB63">IFERROR(AA63*(1-INDEX($D63:$D$71,AB$1)),0)</f>
        <v>0</v>
      </c>
      <c r="AC63" s="6" cm="1">
        <f t="array" ref="AC63">IFERROR(AB63*(1-INDEX($D63:$D$71,AC$1)),0)</f>
        <v>0</v>
      </c>
      <c r="AD63" s="6" cm="1">
        <f t="array" ref="AD63">IFERROR(AC63*(1-INDEX($D63:$D$71,AD$1)),0)</f>
        <v>0</v>
      </c>
      <c r="AE63" s="6" cm="1">
        <f t="array" ref="AE63">IFERROR(AD63*(1-INDEX($D63:$D$71,AE$1)),0)</f>
        <v>0</v>
      </c>
      <c r="AF63" s="6" cm="1">
        <f t="array" ref="AF63">IFERROR(AE63*(1-INDEX($D63:$D$71,AF$1)),0)</f>
        <v>0</v>
      </c>
      <c r="AG63" s="6" cm="1">
        <f t="array" ref="AG63">IFERROR(AF63*(1-INDEX($D63:$D$71,AG$1)),0)</f>
        <v>0</v>
      </c>
      <c r="AH63" s="6" cm="1">
        <f t="array" ref="AH63">IFERROR(AG63*(1-INDEX($D63:$D$71,AH$1)),0)</f>
        <v>0</v>
      </c>
      <c r="AI63" s="6" cm="1">
        <f t="array" ref="AI63">IFERROR(AH63*(1-INDEX($D63:$D$71,AI$1)),0)</f>
        <v>0</v>
      </c>
      <c r="AJ63" s="6" cm="1">
        <f t="array" ref="AJ63">IFERROR(AI63*(1-INDEX($D63:$D$71,AJ$1)),0)</f>
        <v>0</v>
      </c>
      <c r="AK63" s="6" cm="1">
        <f t="array" ref="AK63">IFERROR(AJ63*(1-INDEX($D63:$D$71,AK$1)),0)</f>
        <v>0</v>
      </c>
      <c r="AL63" s="6" cm="1">
        <f t="array" ref="AL63">IFERROR(AK63*(1-INDEX($D63:$D$71,AL$1)),0)</f>
        <v>0</v>
      </c>
      <c r="AM63" s="6" cm="1">
        <f t="array" ref="AM63">IFERROR(AL63*(1-INDEX($D63:$D$71,AM$1)),0)</f>
        <v>0</v>
      </c>
      <c r="AN63" s="6" cm="1">
        <f t="array" ref="AN63">IFERROR(AM63*(1-INDEX($D63:$D$71,AN$1)),0)</f>
        <v>0</v>
      </c>
      <c r="AO63" s="6" cm="1">
        <f t="array" ref="AO63">IFERROR(AN63*(1-INDEX($D63:$D$71,AO$1)),0)</f>
        <v>0</v>
      </c>
      <c r="AP63" s="6" cm="1">
        <f t="array" ref="AP63">IFERROR(AO63*(1-INDEX($D63:$D$71,AP$1)),0)</f>
        <v>0</v>
      </c>
      <c r="AQ63" s="6" cm="1">
        <f t="array" ref="AQ63">IFERROR(AP63*(1-INDEX($D63:$D$71,AQ$1)),0)</f>
        <v>0</v>
      </c>
      <c r="AR63" s="6" cm="1">
        <f t="array" ref="AR63">IFERROR(AQ63*(1-INDEX($D63:$D$71,AR$1)),0)</f>
        <v>0</v>
      </c>
      <c r="AS63" s="6" cm="1">
        <f t="array" ref="AS63">IFERROR(AR63*(1-INDEX($D63:$D$71,AS$1)),0)</f>
        <v>0</v>
      </c>
      <c r="AT63" s="6" cm="1">
        <f t="array" ref="AT63">IFERROR(AS63*(1-INDEX($D63:$D$71,AT$1)),0)</f>
        <v>0</v>
      </c>
      <c r="AU63" s="6" cm="1">
        <f t="array" ref="AU63">IFERROR(AT63*(1-INDEX($D63:$D$71,AU$1)),0)</f>
        <v>0</v>
      </c>
      <c r="AV63" s="6" cm="1">
        <f t="array" ref="AV63">IFERROR(AU63*(1-INDEX($D63:$D$71,AV$1)),0)</f>
        <v>0</v>
      </c>
      <c r="AW63" s="6" cm="1">
        <f t="array" ref="AW63">IFERROR(AV63*(1-INDEX($D63:$D$71,AW$1)),0)</f>
        <v>0</v>
      </c>
      <c r="AX63" s="6" cm="1">
        <f t="array" ref="AX63">IFERROR(AW63*(1-INDEX($D63:$D$71,AX$1)),0)</f>
        <v>0</v>
      </c>
      <c r="AY63" s="6" cm="1">
        <f t="array" ref="AY63">IFERROR(AX63*(1-INDEX($D63:$D$71,AY$1)),0)</f>
        <v>0</v>
      </c>
      <c r="AZ63" s="6" cm="1">
        <f t="array" ref="AZ63">IFERROR(AY63*(1-INDEX($D63:$D$71,AZ$1)),0)</f>
        <v>0</v>
      </c>
      <c r="BA63" s="6" cm="1">
        <f t="array" ref="BA63">IFERROR(AZ63*(1-INDEX($D63:$D$71,BA$1)),0)</f>
        <v>0</v>
      </c>
      <c r="BB63" s="6" cm="1">
        <f t="array" ref="BB63">IFERROR(BA63*(1-INDEX($D63:$D$71,BB$1)),0)</f>
        <v>0</v>
      </c>
      <c r="BC63" s="6" cm="1">
        <f t="array" ref="BC63">IFERROR(BB63*(1-INDEX($D63:$D$71,BC$1)),0)</f>
        <v>0</v>
      </c>
      <c r="BD63" s="6" cm="1">
        <f t="array" ref="BD63">IFERROR(BC63*(1-INDEX($D63:$D$71,BD$1)),0)</f>
        <v>0</v>
      </c>
      <c r="BE63" s="6" cm="1">
        <f t="array" ref="BE63">IFERROR(BD63*(1-INDEX($D63:$D$71,BE$1)),0)</f>
        <v>0</v>
      </c>
      <c r="BF63" s="6" cm="1">
        <f t="array" ref="BF63">IFERROR(BE63*(1-INDEX($D63:$D$71,BF$1)),0)</f>
        <v>0</v>
      </c>
      <c r="BG63" s="6" cm="1">
        <f t="array" ref="BG63">IFERROR(BF63*(1-INDEX($D63:$D$71,BG$1)),0)</f>
        <v>0</v>
      </c>
      <c r="BH63" s="6" cm="1">
        <f t="array" ref="BH63">IFERROR(BG63*(1-INDEX($D63:$D$71,BH$1)),0)</f>
        <v>0</v>
      </c>
      <c r="BI63" s="6" cm="1">
        <f t="array" ref="BI63">IFERROR(BH63*(1-INDEX($D63:$D$71,BI$1)),0)</f>
        <v>0</v>
      </c>
      <c r="BJ63" s="6" cm="1">
        <f t="array" ref="BJ63">IFERROR(BI63*(1-INDEX($D63:$D$71,BJ$1)),0)</f>
        <v>0</v>
      </c>
      <c r="BK63" s="6" cm="1">
        <f t="array" ref="BK63">IFERROR(BJ63*(1-INDEX($D63:$D$71,BK$1)),0)</f>
        <v>0</v>
      </c>
      <c r="BL63" s="6" cm="1">
        <f t="array" ref="BL63">IFERROR(BK63*(1-INDEX($D63:$D$71,BL$1)),0)</f>
        <v>0</v>
      </c>
      <c r="BM63" s="6" cm="1">
        <f t="array" ref="BM63">IFERROR(BL63*(1-INDEX($D63:$D$71,BM$1)),0)</f>
        <v>0</v>
      </c>
      <c r="BN63" s="6" cm="1">
        <f t="array" ref="BN63">IFERROR(BM63*(1-INDEX($D63:$D$71,BN$1)),0)</f>
        <v>0</v>
      </c>
      <c r="BO63" s="6" cm="1">
        <f t="array" ref="BO63">IFERROR(BN63*(1-INDEX($D63:$D$71,BO$1)),0)</f>
        <v>0</v>
      </c>
      <c r="BP63" s="6" cm="1">
        <f t="array" ref="BP63">IFERROR(BO63*(1-INDEX($D63:$D$71,BP$1)),0)</f>
        <v>0</v>
      </c>
      <c r="BQ63" s="6" cm="1">
        <f t="array" ref="BQ63">IFERROR(BP63*(1-INDEX($D63:$D$71,BQ$1)),0)</f>
        <v>0</v>
      </c>
      <c r="BR63" s="6" cm="1">
        <f t="array" ref="BR63">IFERROR(BQ63*(1-INDEX($D63:$D$71,BR$1)),0)</f>
        <v>0</v>
      </c>
      <c r="BS63" s="6" cm="1">
        <f t="array" ref="BS63">IFERROR(BR63*(1-INDEX($D63:$D$71,BS$1)),0)</f>
        <v>0</v>
      </c>
      <c r="BT63" s="6" cm="1">
        <f t="array" ref="BT63">IFERROR(BS63*(1-INDEX($D63:$D$71,BT$1)),0)</f>
        <v>0</v>
      </c>
      <c r="BU63" s="6" cm="1">
        <f t="array" ref="BU63">IFERROR(BT63*(1-INDEX($D63:$D$71,BU$1)),0)</f>
        <v>0</v>
      </c>
      <c r="BV63" s="6" cm="1">
        <f t="array" ref="BV63">IFERROR(BU63*(1-INDEX($D63:$D$71,BV$1)),0)</f>
        <v>0</v>
      </c>
      <c r="BW63" s="6" cm="1">
        <f t="array" ref="BW63">IFERROR(BV63*(1-INDEX($D63:$D$71,BW$1)),0)</f>
        <v>0</v>
      </c>
      <c r="BX63" s="6" cm="1">
        <f t="array" ref="BX63">IFERROR(BW63*(1-INDEX($D63:$D$71,BX$1)),0)</f>
        <v>0</v>
      </c>
      <c r="BY63" s="6" cm="1">
        <f t="array" ref="BY63">IFERROR(BX63*(1-INDEX($D63:$D$71,BY$1)),0)</f>
        <v>0</v>
      </c>
      <c r="BZ63" s="6" cm="1">
        <f t="array" ref="BZ63">IFERROR(BY63*(1-INDEX($D63:$D$71,BZ$1)),0)</f>
        <v>0</v>
      </c>
      <c r="CA63" s="6" cm="1">
        <f t="array" ref="CA63">IFERROR(BZ63*(1-INDEX($D63:$D$71,CA$1)),0)</f>
        <v>0</v>
      </c>
      <c r="CB63" s="6" cm="1">
        <f t="array" ref="CB63">IFERROR(CA63*(1-INDEX($D63:$D$71,CB$1)),0)</f>
        <v>0</v>
      </c>
      <c r="CC63" s="6" cm="1">
        <f t="array" ref="CC63">IFERROR(CB63*(1-INDEX($D63:$D$71,CC$1)),0)</f>
        <v>0</v>
      </c>
      <c r="CD63" s="6" cm="1">
        <f t="array" ref="CD63">IFERROR(CC63*(1-INDEX($D63:$D$71,CD$1)),0)</f>
        <v>0</v>
      </c>
      <c r="CE63" s="6" cm="1">
        <f t="array" ref="CE63">IFERROR(CD63*(1-INDEX($D63:$D$71,CE$1)),0)</f>
        <v>0</v>
      </c>
      <c r="CF63" s="6" cm="1">
        <f t="array" ref="CF63">IFERROR(CE63*(1-INDEX($D63:$D$71,CF$1)),0)</f>
        <v>0</v>
      </c>
      <c r="CG63" s="6" cm="1">
        <f t="array" ref="CG63">IFERROR(CF63*(1-INDEX($D63:$D$71,CG$1)),0)</f>
        <v>0</v>
      </c>
      <c r="CH63" s="6" cm="1">
        <f t="array" ref="CH63">IFERROR(CG63*(1-INDEX($D63:$D$71,CH$1)),0)</f>
        <v>0</v>
      </c>
      <c r="CI63" s="6" cm="1">
        <f t="array" ref="CI63">IFERROR(CH63*(1-INDEX($D63:$D$71,CI$1)),0)</f>
        <v>0</v>
      </c>
      <c r="CJ63" s="6" cm="1">
        <f t="array" ref="CJ63">IFERROR(CI63*(1-INDEX($D63:$D$71,CJ$1)),0)</f>
        <v>0</v>
      </c>
      <c r="CK63" s="6" cm="1">
        <f t="array" ref="CK63">IFERROR(CJ63*(1-INDEX($D63:$D$71,CK$1)),0)</f>
        <v>0</v>
      </c>
      <c r="CL63" s="6" cm="1">
        <f t="array" ref="CL63">IFERROR(CK63*(1-INDEX($D63:$D$71,CL$1)),0)</f>
        <v>0</v>
      </c>
      <c r="CM63" s="6" cm="1">
        <f t="array" ref="CM63">IFERROR(CL63*(1-INDEX($D63:$D$71,CM$1)),0)</f>
        <v>0</v>
      </c>
      <c r="CN63" s="6" cm="1">
        <f t="array" ref="CN63">IFERROR(CM63*(1-INDEX($D63:$D$71,CN$1)),0)</f>
        <v>0</v>
      </c>
      <c r="CO63" s="6" cm="1">
        <f t="array" ref="CO63">IFERROR(CN63*(1-INDEX($D63:$D$71,CO$1)),0)</f>
        <v>0</v>
      </c>
      <c r="CP63" s="6" cm="1">
        <f t="array" ref="CP63">IFERROR(CO63*(1-INDEX($D63:$D$71,CP$1)),0)</f>
        <v>0</v>
      </c>
      <c r="CQ63" s="6" cm="1">
        <f t="array" ref="CQ63">IFERROR(CP63*(1-INDEX($D63:$D$71,CQ$1)),0)</f>
        <v>0</v>
      </c>
      <c r="CR63" s="6" cm="1">
        <f t="array" ref="CR63">IFERROR(CQ63*(1-INDEX($D63:$D$71,CR$1)),0)</f>
        <v>0</v>
      </c>
      <c r="CS63" s="6" cm="1">
        <f t="array" ref="CS63">IFERROR(CR63*(1-INDEX($D63:$D$71,CS$1)),0)</f>
        <v>0</v>
      </c>
      <c r="CT63" s="6" cm="1">
        <f t="array" ref="CT63">IFERROR(CS63*(1-INDEX($D63:$D$71,CT$1)),0)</f>
        <v>0</v>
      </c>
      <c r="CU63" s="6" cm="1">
        <f t="array" ref="CU63">IFERROR(CT63*(1-INDEX($D63:$D$71,CU$1)),0)</f>
        <v>0</v>
      </c>
      <c r="CV63" s="6" cm="1">
        <f t="array" ref="CV63">IFERROR(CU63*(1-INDEX($D63:$D$71,CV$1)),0)</f>
        <v>0</v>
      </c>
      <c r="CW63" s="6" cm="1">
        <f t="array" ref="CW63">IFERROR(CV63*(1-INDEX($D63:$D$71,CW$1)),0)</f>
        <v>0</v>
      </c>
      <c r="CX63" s="6" cm="1">
        <f t="array" ref="CX63">IFERROR(CW63*(1-INDEX($D63:$D$71,CX$1)),0)</f>
        <v>0</v>
      </c>
      <c r="CY63" s="6" cm="1">
        <f t="array" ref="CY63">IFERROR(CX63*(1-INDEX($D63:$D$71,CY$1)),0)</f>
        <v>0</v>
      </c>
      <c r="CZ63" s="6" cm="1">
        <f t="array" ref="CZ63">IFERROR(CY63*(1-INDEX($D63:$D$71,CZ$1)),0)</f>
        <v>0</v>
      </c>
      <c r="DA63" s="6" cm="1">
        <f t="array" ref="DA63">IFERROR(CZ63*(1-INDEX($D63:$D$71,DA$1)),0)</f>
        <v>0</v>
      </c>
      <c r="DB63" s="6" cm="1">
        <f t="array" ref="DB63">IFERROR(DA63*(1-INDEX($D63:$D$71,DB$1)),0)</f>
        <v>0</v>
      </c>
      <c r="DC63" s="6" cm="1">
        <f t="array" ref="DC63">IFERROR(DB63*(1-INDEX($D63:$D$71,DC$1)),0)</f>
        <v>0</v>
      </c>
      <c r="DD63" s="6" cm="1">
        <f t="array" ref="DD63">IFERROR(DC63*(1-INDEX($D63:$D$71,DD$1)),0)</f>
        <v>0</v>
      </c>
      <c r="DE63" s="6" cm="1">
        <f t="array" ref="DE63">IFERROR(DD63*(1-INDEX($D63:$D$71,DE$1)),0)</f>
        <v>0</v>
      </c>
      <c r="DF63" s="6" cm="1">
        <f t="array" ref="DF63">IFERROR(DE63*(1-INDEX($D63:$D$71,DF$1)),0)</f>
        <v>0</v>
      </c>
      <c r="DG63" s="6" cm="1">
        <f t="array" ref="DG63">IFERROR(DF63*(1-INDEX($D63:$D$71,DG$1)),0)</f>
        <v>0</v>
      </c>
      <c r="DH63" s="6" cm="1">
        <f t="array" ref="DH63">IFERROR(DG63*(1-INDEX($D63:$D$71,DH$1)),0)</f>
        <v>0</v>
      </c>
      <c r="DI63" s="6" cm="1">
        <f t="array" ref="DI63">IFERROR(DH63*(1-INDEX($D63:$D$71,DI$1)),0)</f>
        <v>0</v>
      </c>
      <c r="DJ63" s="6" cm="1">
        <f t="array" ref="DJ63">IFERROR(DI63*(1-INDEX($D63:$D$71,DJ$1)),0)</f>
        <v>0</v>
      </c>
      <c r="DK63" s="6" cm="1">
        <f t="array" ref="DK63">IFERROR(DJ63*(1-INDEX($D63:$D$71,DK$1)),0)</f>
        <v>0</v>
      </c>
      <c r="DL63" s="6" cm="1">
        <f t="array" ref="DL63">IFERROR(DK63*(1-INDEX($D63:$D$71,DL$1)),0)</f>
        <v>0</v>
      </c>
      <c r="DM63" s="6" cm="1">
        <f t="array" ref="DM63">IFERROR(DL63*(1-INDEX($D63:$D$71,DM$1)),0)</f>
        <v>0</v>
      </c>
      <c r="DN63" s="6" cm="1">
        <f t="array" ref="DN63">IFERROR(DM63*(1-INDEX($D63:$D$71,DN$1)),0)</f>
        <v>0</v>
      </c>
      <c r="DO63" s="6" cm="1">
        <f t="array" ref="DO63">IFERROR(DN63*(1-INDEX($D63:$D$71,DO$1)),0)</f>
        <v>0</v>
      </c>
      <c r="DP63" s="6" cm="1">
        <f t="array" ref="DP63">IFERROR(DO63*(1-INDEX($D63:$D$71,DP$1)),0)</f>
        <v>0</v>
      </c>
      <c r="DQ63" s="6" cm="1">
        <f t="array" ref="DQ63">IFERROR(DP63*(1-INDEX($D63:$D$71,DQ$1)),0)</f>
        <v>0</v>
      </c>
      <c r="DR63" s="6" cm="1">
        <f t="array" ref="DR63">IFERROR(DQ63*(1-INDEX($D63:$D$71,DR$1)),0)</f>
        <v>0</v>
      </c>
      <c r="DS63" s="6" cm="1">
        <f t="array" ref="DS63">IFERROR(DR63*(1-INDEX($D63:$D$71,DS$1)),0)</f>
        <v>0</v>
      </c>
      <c r="DT63" s="6" cm="1">
        <f t="array" ref="DT63">IFERROR(DS63*(1-INDEX($D63:$D$71,DT$1)),0)</f>
        <v>0</v>
      </c>
      <c r="DU63" s="6" cm="1">
        <f t="array" ref="DU63">IFERROR(DT63*(1-INDEX($D63:$D$71,DU$1)),0)</f>
        <v>0</v>
      </c>
      <c r="DV63" s="6" cm="1">
        <f t="array" ref="DV63">IFERROR(DU63*(1-INDEX($D63:$D$71,DV$1)),0)</f>
        <v>0</v>
      </c>
      <c r="DW63" s="6" cm="1">
        <f t="array" ref="DW63">IFERROR(DV63*(1-INDEX($D63:$D$71,DW$1)),0)</f>
        <v>0</v>
      </c>
      <c r="DX63" s="6" cm="1">
        <f t="array" ref="DX63">IFERROR(DW63*(1-INDEX($D63:$D$71,DX$1)),0)</f>
        <v>0</v>
      </c>
    </row>
    <row r="64" spans="2:128" x14ac:dyDescent="0.25">
      <c r="C64" s="6">
        <v>126</v>
      </c>
      <c r="D64" s="6">
        <f t="shared" si="0"/>
        <v>0</v>
      </c>
      <c r="E64" s="6">
        <f t="shared" si="7"/>
        <v>0</v>
      </c>
      <c r="F64" s="6" cm="1">
        <f t="array" ref="F64">SUMPRODUCT($A$6^($K$1:$DT$1+1),K64:DT64,TRANSPOSE(D64:D177))</f>
        <v>0</v>
      </c>
      <c r="G64" s="6" cm="1">
        <f t="array" ref="G64">SUMPRODUCT($A$6^($K$1:$DT$1),K64:DT64)</f>
        <v>8.019692189535478</v>
      </c>
      <c r="H64" s="6">
        <f t="shared" si="1"/>
        <v>33.872553908134293</v>
      </c>
      <c r="I64" s="6">
        <f t="shared" si="2"/>
        <v>7.5589127284703501</v>
      </c>
      <c r="K64" s="6">
        <v>1</v>
      </c>
      <c r="L64" s="6" cm="1">
        <f t="array" ref="L64">IFERROR(K64*(1-INDEX($D64:$D$71,L$1)),0)</f>
        <v>1</v>
      </c>
      <c r="M64" s="6" cm="1">
        <f t="array" ref="M64">IFERROR(L64*(1-INDEX($D64:$D$71,M$1)),0)</f>
        <v>1</v>
      </c>
      <c r="N64" s="6" cm="1">
        <f t="array" ref="N64">IFERROR(M64*(1-INDEX($D64:$D$71,N$1)),0)</f>
        <v>1</v>
      </c>
      <c r="O64" s="6" cm="1">
        <f t="array" ref="O64">IFERROR(N64*(1-INDEX($D64:$D$71,O$1)),0)</f>
        <v>1</v>
      </c>
      <c r="P64" s="6" cm="1">
        <f t="array" ref="P64">IFERROR(O64*(1-INDEX($D64:$D$71,P$1)),0)</f>
        <v>1</v>
      </c>
      <c r="Q64" s="6" cm="1">
        <f t="array" ref="Q64">IFERROR(P64*(1-INDEX($D64:$D$71,Q$1)),0)</f>
        <v>1</v>
      </c>
      <c r="R64" s="6" cm="1">
        <f t="array" ref="R64">IFERROR(Q64*(1-INDEX($D64:$D$71,R$1)),0)</f>
        <v>1</v>
      </c>
      <c r="S64" s="6" cm="1">
        <f t="array" ref="S64">IFERROR(R64*(1-INDEX($D64:$D$71,S$1)),0)</f>
        <v>1</v>
      </c>
      <c r="T64" s="6" cm="1">
        <f t="array" ref="T64">IFERROR(S64*(1-INDEX($D64:$D$71,T$1)),0)</f>
        <v>0</v>
      </c>
      <c r="U64" s="6" cm="1">
        <f t="array" ref="U64">IFERROR(T64*(1-INDEX($D64:$D$71,U$1)),0)</f>
        <v>0</v>
      </c>
      <c r="V64" s="6" cm="1">
        <f t="array" ref="V64">IFERROR(U64*(1-INDEX($D64:$D$71,V$1)),0)</f>
        <v>0</v>
      </c>
      <c r="W64" s="6" cm="1">
        <f t="array" ref="W64">IFERROR(V64*(1-INDEX($D64:$D$71,W$1)),0)</f>
        <v>0</v>
      </c>
      <c r="X64" s="6" cm="1">
        <f t="array" ref="X64">IFERROR(W64*(1-INDEX($D64:$D$71,X$1)),0)</f>
        <v>0</v>
      </c>
      <c r="Y64" s="6" cm="1">
        <f t="array" ref="Y64">IFERROR(X64*(1-INDEX($D64:$D$71,Y$1)),0)</f>
        <v>0</v>
      </c>
      <c r="Z64" s="6" cm="1">
        <f t="array" ref="Z64">IFERROR(Y64*(1-INDEX($D64:$D$71,Z$1)),0)</f>
        <v>0</v>
      </c>
      <c r="AA64" s="6" cm="1">
        <f t="array" ref="AA64">IFERROR(Z64*(1-INDEX($D64:$D$71,AA$1)),0)</f>
        <v>0</v>
      </c>
      <c r="AB64" s="6" cm="1">
        <f t="array" ref="AB64">IFERROR(AA64*(1-INDEX($D64:$D$71,AB$1)),0)</f>
        <v>0</v>
      </c>
      <c r="AC64" s="6" cm="1">
        <f t="array" ref="AC64">IFERROR(AB64*(1-INDEX($D64:$D$71,AC$1)),0)</f>
        <v>0</v>
      </c>
      <c r="AD64" s="6" cm="1">
        <f t="array" ref="AD64">IFERROR(AC64*(1-INDEX($D64:$D$71,AD$1)),0)</f>
        <v>0</v>
      </c>
      <c r="AE64" s="6" cm="1">
        <f t="array" ref="AE64">IFERROR(AD64*(1-INDEX($D64:$D$71,AE$1)),0)</f>
        <v>0</v>
      </c>
      <c r="AF64" s="6" cm="1">
        <f t="array" ref="AF64">IFERROR(AE64*(1-INDEX($D64:$D$71,AF$1)),0)</f>
        <v>0</v>
      </c>
      <c r="AG64" s="6" cm="1">
        <f t="array" ref="AG64">IFERROR(AF64*(1-INDEX($D64:$D$71,AG$1)),0)</f>
        <v>0</v>
      </c>
      <c r="AH64" s="6" cm="1">
        <f t="array" ref="AH64">IFERROR(AG64*(1-INDEX($D64:$D$71,AH$1)),0)</f>
        <v>0</v>
      </c>
      <c r="AI64" s="6" cm="1">
        <f t="array" ref="AI64">IFERROR(AH64*(1-INDEX($D64:$D$71,AI$1)),0)</f>
        <v>0</v>
      </c>
      <c r="AJ64" s="6" cm="1">
        <f t="array" ref="AJ64">IFERROR(AI64*(1-INDEX($D64:$D$71,AJ$1)),0)</f>
        <v>0</v>
      </c>
      <c r="AK64" s="6" cm="1">
        <f t="array" ref="AK64">IFERROR(AJ64*(1-INDEX($D64:$D$71,AK$1)),0)</f>
        <v>0</v>
      </c>
      <c r="AL64" s="6" cm="1">
        <f t="array" ref="AL64">IFERROR(AK64*(1-INDEX($D64:$D$71,AL$1)),0)</f>
        <v>0</v>
      </c>
      <c r="AM64" s="6" cm="1">
        <f t="array" ref="AM64">IFERROR(AL64*(1-INDEX($D64:$D$71,AM$1)),0)</f>
        <v>0</v>
      </c>
      <c r="AN64" s="6" cm="1">
        <f t="array" ref="AN64">IFERROR(AM64*(1-INDEX($D64:$D$71,AN$1)),0)</f>
        <v>0</v>
      </c>
      <c r="AO64" s="6" cm="1">
        <f t="array" ref="AO64">IFERROR(AN64*(1-INDEX($D64:$D$71,AO$1)),0)</f>
        <v>0</v>
      </c>
      <c r="AP64" s="6" cm="1">
        <f t="array" ref="AP64">IFERROR(AO64*(1-INDEX($D64:$D$71,AP$1)),0)</f>
        <v>0</v>
      </c>
      <c r="AQ64" s="6" cm="1">
        <f t="array" ref="AQ64">IFERROR(AP64*(1-INDEX($D64:$D$71,AQ$1)),0)</f>
        <v>0</v>
      </c>
      <c r="AR64" s="6" cm="1">
        <f t="array" ref="AR64">IFERROR(AQ64*(1-INDEX($D64:$D$71,AR$1)),0)</f>
        <v>0</v>
      </c>
      <c r="AS64" s="6" cm="1">
        <f t="array" ref="AS64">IFERROR(AR64*(1-INDEX($D64:$D$71,AS$1)),0)</f>
        <v>0</v>
      </c>
      <c r="AT64" s="6" cm="1">
        <f t="array" ref="AT64">IFERROR(AS64*(1-INDEX($D64:$D$71,AT$1)),0)</f>
        <v>0</v>
      </c>
      <c r="AU64" s="6" cm="1">
        <f t="array" ref="AU64">IFERROR(AT64*(1-INDEX($D64:$D$71,AU$1)),0)</f>
        <v>0</v>
      </c>
      <c r="AV64" s="6" cm="1">
        <f t="array" ref="AV64">IFERROR(AU64*(1-INDEX($D64:$D$71,AV$1)),0)</f>
        <v>0</v>
      </c>
      <c r="AW64" s="6" cm="1">
        <f t="array" ref="AW64">IFERROR(AV64*(1-INDEX($D64:$D$71,AW$1)),0)</f>
        <v>0</v>
      </c>
      <c r="AX64" s="6" cm="1">
        <f t="array" ref="AX64">IFERROR(AW64*(1-INDEX($D64:$D$71,AX$1)),0)</f>
        <v>0</v>
      </c>
      <c r="AY64" s="6" cm="1">
        <f t="array" ref="AY64">IFERROR(AX64*(1-INDEX($D64:$D$71,AY$1)),0)</f>
        <v>0</v>
      </c>
      <c r="AZ64" s="6" cm="1">
        <f t="array" ref="AZ64">IFERROR(AY64*(1-INDEX($D64:$D$71,AZ$1)),0)</f>
        <v>0</v>
      </c>
      <c r="BA64" s="6" cm="1">
        <f t="array" ref="BA64">IFERROR(AZ64*(1-INDEX($D64:$D$71,BA$1)),0)</f>
        <v>0</v>
      </c>
      <c r="BB64" s="6" cm="1">
        <f t="array" ref="BB64">IFERROR(BA64*(1-INDEX($D64:$D$71,BB$1)),0)</f>
        <v>0</v>
      </c>
      <c r="BC64" s="6" cm="1">
        <f t="array" ref="BC64">IFERROR(BB64*(1-INDEX($D64:$D$71,BC$1)),0)</f>
        <v>0</v>
      </c>
      <c r="BD64" s="6" cm="1">
        <f t="array" ref="BD64">IFERROR(BC64*(1-INDEX($D64:$D$71,BD$1)),0)</f>
        <v>0</v>
      </c>
      <c r="BE64" s="6" cm="1">
        <f t="array" ref="BE64">IFERROR(BD64*(1-INDEX($D64:$D$71,BE$1)),0)</f>
        <v>0</v>
      </c>
      <c r="BF64" s="6" cm="1">
        <f t="array" ref="BF64">IFERROR(BE64*(1-INDEX($D64:$D$71,BF$1)),0)</f>
        <v>0</v>
      </c>
      <c r="BG64" s="6" cm="1">
        <f t="array" ref="BG64">IFERROR(BF64*(1-INDEX($D64:$D$71,BG$1)),0)</f>
        <v>0</v>
      </c>
      <c r="BH64" s="6" cm="1">
        <f t="array" ref="BH64">IFERROR(BG64*(1-INDEX($D64:$D$71,BH$1)),0)</f>
        <v>0</v>
      </c>
      <c r="BI64" s="6" cm="1">
        <f t="array" ref="BI64">IFERROR(BH64*(1-INDEX($D64:$D$71,BI$1)),0)</f>
        <v>0</v>
      </c>
      <c r="BJ64" s="6" cm="1">
        <f t="array" ref="BJ64">IFERROR(BI64*(1-INDEX($D64:$D$71,BJ$1)),0)</f>
        <v>0</v>
      </c>
      <c r="BK64" s="6" cm="1">
        <f t="array" ref="BK64">IFERROR(BJ64*(1-INDEX($D64:$D$71,BK$1)),0)</f>
        <v>0</v>
      </c>
      <c r="BL64" s="6" cm="1">
        <f t="array" ref="BL64">IFERROR(BK64*(1-INDEX($D64:$D$71,BL$1)),0)</f>
        <v>0</v>
      </c>
      <c r="BM64" s="6" cm="1">
        <f t="array" ref="BM64">IFERROR(BL64*(1-INDEX($D64:$D$71,BM$1)),0)</f>
        <v>0</v>
      </c>
      <c r="BN64" s="6" cm="1">
        <f t="array" ref="BN64">IFERROR(BM64*(1-INDEX($D64:$D$71,BN$1)),0)</f>
        <v>0</v>
      </c>
      <c r="BO64" s="6" cm="1">
        <f t="array" ref="BO64">IFERROR(BN64*(1-INDEX($D64:$D$71,BO$1)),0)</f>
        <v>0</v>
      </c>
      <c r="BP64" s="6" cm="1">
        <f t="array" ref="BP64">IFERROR(BO64*(1-INDEX($D64:$D$71,BP$1)),0)</f>
        <v>0</v>
      </c>
      <c r="BQ64" s="6" cm="1">
        <f t="array" ref="BQ64">IFERROR(BP64*(1-INDEX($D64:$D$71,BQ$1)),0)</f>
        <v>0</v>
      </c>
      <c r="BR64" s="6" cm="1">
        <f t="array" ref="BR64">IFERROR(BQ64*(1-INDEX($D64:$D$71,BR$1)),0)</f>
        <v>0</v>
      </c>
      <c r="BS64" s="6" cm="1">
        <f t="array" ref="BS64">IFERROR(BR64*(1-INDEX($D64:$D$71,BS$1)),0)</f>
        <v>0</v>
      </c>
      <c r="BT64" s="6" cm="1">
        <f t="array" ref="BT64">IFERROR(BS64*(1-INDEX($D64:$D$71,BT$1)),0)</f>
        <v>0</v>
      </c>
      <c r="BU64" s="6" cm="1">
        <f t="array" ref="BU64">IFERROR(BT64*(1-INDEX($D64:$D$71,BU$1)),0)</f>
        <v>0</v>
      </c>
      <c r="BV64" s="6" cm="1">
        <f t="array" ref="BV64">IFERROR(BU64*(1-INDEX($D64:$D$71,BV$1)),0)</f>
        <v>0</v>
      </c>
      <c r="BW64" s="6" cm="1">
        <f t="array" ref="BW64">IFERROR(BV64*(1-INDEX($D64:$D$71,BW$1)),0)</f>
        <v>0</v>
      </c>
      <c r="BX64" s="6" cm="1">
        <f t="array" ref="BX64">IFERROR(BW64*(1-INDEX($D64:$D$71,BX$1)),0)</f>
        <v>0</v>
      </c>
      <c r="BY64" s="6" cm="1">
        <f t="array" ref="BY64">IFERROR(BX64*(1-INDEX($D64:$D$71,BY$1)),0)</f>
        <v>0</v>
      </c>
      <c r="BZ64" s="6" cm="1">
        <f t="array" ref="BZ64">IFERROR(BY64*(1-INDEX($D64:$D$71,BZ$1)),0)</f>
        <v>0</v>
      </c>
      <c r="CA64" s="6" cm="1">
        <f t="array" ref="CA64">IFERROR(BZ64*(1-INDEX($D64:$D$71,CA$1)),0)</f>
        <v>0</v>
      </c>
      <c r="CB64" s="6" cm="1">
        <f t="array" ref="CB64">IFERROR(CA64*(1-INDEX($D64:$D$71,CB$1)),0)</f>
        <v>0</v>
      </c>
      <c r="CC64" s="6" cm="1">
        <f t="array" ref="CC64">IFERROR(CB64*(1-INDEX($D64:$D$71,CC$1)),0)</f>
        <v>0</v>
      </c>
      <c r="CD64" s="6" cm="1">
        <f t="array" ref="CD64">IFERROR(CC64*(1-INDEX($D64:$D$71,CD$1)),0)</f>
        <v>0</v>
      </c>
      <c r="CE64" s="6" cm="1">
        <f t="array" ref="CE64">IFERROR(CD64*(1-INDEX($D64:$D$71,CE$1)),0)</f>
        <v>0</v>
      </c>
      <c r="CF64" s="6" cm="1">
        <f t="array" ref="CF64">IFERROR(CE64*(1-INDEX($D64:$D$71,CF$1)),0)</f>
        <v>0</v>
      </c>
      <c r="CG64" s="6" cm="1">
        <f t="array" ref="CG64">IFERROR(CF64*(1-INDEX($D64:$D$71,CG$1)),0)</f>
        <v>0</v>
      </c>
      <c r="CH64" s="6" cm="1">
        <f t="array" ref="CH64">IFERROR(CG64*(1-INDEX($D64:$D$71,CH$1)),0)</f>
        <v>0</v>
      </c>
      <c r="CI64" s="6" cm="1">
        <f t="array" ref="CI64">IFERROR(CH64*(1-INDEX($D64:$D$71,CI$1)),0)</f>
        <v>0</v>
      </c>
      <c r="CJ64" s="6" cm="1">
        <f t="array" ref="CJ64">IFERROR(CI64*(1-INDEX($D64:$D$71,CJ$1)),0)</f>
        <v>0</v>
      </c>
      <c r="CK64" s="6" cm="1">
        <f t="array" ref="CK64">IFERROR(CJ64*(1-INDEX($D64:$D$71,CK$1)),0)</f>
        <v>0</v>
      </c>
      <c r="CL64" s="6" cm="1">
        <f t="array" ref="CL64">IFERROR(CK64*(1-INDEX($D64:$D$71,CL$1)),0)</f>
        <v>0</v>
      </c>
      <c r="CM64" s="6" cm="1">
        <f t="array" ref="CM64">IFERROR(CL64*(1-INDEX($D64:$D$71,CM$1)),0)</f>
        <v>0</v>
      </c>
      <c r="CN64" s="6" cm="1">
        <f t="array" ref="CN64">IFERROR(CM64*(1-INDEX($D64:$D$71,CN$1)),0)</f>
        <v>0</v>
      </c>
      <c r="CO64" s="6" cm="1">
        <f t="array" ref="CO64">IFERROR(CN64*(1-INDEX($D64:$D$71,CO$1)),0)</f>
        <v>0</v>
      </c>
      <c r="CP64" s="6" cm="1">
        <f t="array" ref="CP64">IFERROR(CO64*(1-INDEX($D64:$D$71,CP$1)),0)</f>
        <v>0</v>
      </c>
      <c r="CQ64" s="6" cm="1">
        <f t="array" ref="CQ64">IFERROR(CP64*(1-INDEX($D64:$D$71,CQ$1)),0)</f>
        <v>0</v>
      </c>
      <c r="CR64" s="6" cm="1">
        <f t="array" ref="CR64">IFERROR(CQ64*(1-INDEX($D64:$D$71,CR$1)),0)</f>
        <v>0</v>
      </c>
      <c r="CS64" s="6" cm="1">
        <f t="array" ref="CS64">IFERROR(CR64*(1-INDEX($D64:$D$71,CS$1)),0)</f>
        <v>0</v>
      </c>
      <c r="CT64" s="6" cm="1">
        <f t="array" ref="CT64">IFERROR(CS64*(1-INDEX($D64:$D$71,CT$1)),0)</f>
        <v>0</v>
      </c>
      <c r="CU64" s="6" cm="1">
        <f t="array" ref="CU64">IFERROR(CT64*(1-INDEX($D64:$D$71,CU$1)),0)</f>
        <v>0</v>
      </c>
      <c r="CV64" s="6" cm="1">
        <f t="array" ref="CV64">IFERROR(CU64*(1-INDEX($D64:$D$71,CV$1)),0)</f>
        <v>0</v>
      </c>
      <c r="CW64" s="6" cm="1">
        <f t="array" ref="CW64">IFERROR(CV64*(1-INDEX($D64:$D$71,CW$1)),0)</f>
        <v>0</v>
      </c>
      <c r="CX64" s="6" cm="1">
        <f t="array" ref="CX64">IFERROR(CW64*(1-INDEX($D64:$D$71,CX$1)),0)</f>
        <v>0</v>
      </c>
      <c r="CY64" s="6" cm="1">
        <f t="array" ref="CY64">IFERROR(CX64*(1-INDEX($D64:$D$71,CY$1)),0)</f>
        <v>0</v>
      </c>
      <c r="CZ64" s="6" cm="1">
        <f t="array" ref="CZ64">IFERROR(CY64*(1-INDEX($D64:$D$71,CZ$1)),0)</f>
        <v>0</v>
      </c>
      <c r="DA64" s="6" cm="1">
        <f t="array" ref="DA64">IFERROR(CZ64*(1-INDEX($D64:$D$71,DA$1)),0)</f>
        <v>0</v>
      </c>
      <c r="DB64" s="6" cm="1">
        <f t="array" ref="DB64">IFERROR(DA64*(1-INDEX($D64:$D$71,DB$1)),0)</f>
        <v>0</v>
      </c>
      <c r="DC64" s="6" cm="1">
        <f t="array" ref="DC64">IFERROR(DB64*(1-INDEX($D64:$D$71,DC$1)),0)</f>
        <v>0</v>
      </c>
      <c r="DD64" s="6" cm="1">
        <f t="array" ref="DD64">IFERROR(DC64*(1-INDEX($D64:$D$71,DD$1)),0)</f>
        <v>0</v>
      </c>
      <c r="DE64" s="6" cm="1">
        <f t="array" ref="DE64">IFERROR(DD64*(1-INDEX($D64:$D$71,DE$1)),0)</f>
        <v>0</v>
      </c>
      <c r="DF64" s="6" cm="1">
        <f t="array" ref="DF64">IFERROR(DE64*(1-INDEX($D64:$D$71,DF$1)),0)</f>
        <v>0</v>
      </c>
      <c r="DG64" s="6" cm="1">
        <f t="array" ref="DG64">IFERROR(DF64*(1-INDEX($D64:$D$71,DG$1)),0)</f>
        <v>0</v>
      </c>
      <c r="DH64" s="6" cm="1">
        <f t="array" ref="DH64">IFERROR(DG64*(1-INDEX($D64:$D$71,DH$1)),0)</f>
        <v>0</v>
      </c>
      <c r="DI64" s="6" cm="1">
        <f t="array" ref="DI64">IFERROR(DH64*(1-INDEX($D64:$D$71,DI$1)),0)</f>
        <v>0</v>
      </c>
      <c r="DJ64" s="6" cm="1">
        <f t="array" ref="DJ64">IFERROR(DI64*(1-INDEX($D64:$D$71,DJ$1)),0)</f>
        <v>0</v>
      </c>
      <c r="DK64" s="6" cm="1">
        <f t="array" ref="DK64">IFERROR(DJ64*(1-INDEX($D64:$D$71,DK$1)),0)</f>
        <v>0</v>
      </c>
      <c r="DL64" s="6" cm="1">
        <f t="array" ref="DL64">IFERROR(DK64*(1-INDEX($D64:$D$71,DL$1)),0)</f>
        <v>0</v>
      </c>
      <c r="DM64" s="6" cm="1">
        <f t="array" ref="DM64">IFERROR(DL64*(1-INDEX($D64:$D$71,DM$1)),0)</f>
        <v>0</v>
      </c>
      <c r="DN64" s="6" cm="1">
        <f t="array" ref="DN64">IFERROR(DM64*(1-INDEX($D64:$D$71,DN$1)),0)</f>
        <v>0</v>
      </c>
      <c r="DO64" s="6" cm="1">
        <f t="array" ref="DO64">IFERROR(DN64*(1-INDEX($D64:$D$71,DO$1)),0)</f>
        <v>0</v>
      </c>
      <c r="DP64" s="6" cm="1">
        <f t="array" ref="DP64">IFERROR(DO64*(1-INDEX($D64:$D$71,DP$1)),0)</f>
        <v>0</v>
      </c>
      <c r="DQ64" s="6" cm="1">
        <f t="array" ref="DQ64">IFERROR(DP64*(1-INDEX($D64:$D$71,DQ$1)),0)</f>
        <v>0</v>
      </c>
      <c r="DR64" s="6" cm="1">
        <f t="array" ref="DR64">IFERROR(DQ64*(1-INDEX($D64:$D$71,DR$1)),0)</f>
        <v>0</v>
      </c>
      <c r="DS64" s="6" cm="1">
        <f t="array" ref="DS64">IFERROR(DR64*(1-INDEX($D64:$D$71,DS$1)),0)</f>
        <v>0</v>
      </c>
      <c r="DT64" s="6" cm="1">
        <f t="array" ref="DT64">IFERROR(DS64*(1-INDEX($D64:$D$71,DT$1)),0)</f>
        <v>0</v>
      </c>
      <c r="DU64" s="6" cm="1">
        <f t="array" ref="DU64">IFERROR(DT64*(1-INDEX($D64:$D$71,DU$1)),0)</f>
        <v>0</v>
      </c>
      <c r="DV64" s="6" cm="1">
        <f t="array" ref="DV64">IFERROR(DU64*(1-INDEX($D64:$D$71,DV$1)),0)</f>
        <v>0</v>
      </c>
      <c r="DW64" s="6" cm="1">
        <f t="array" ref="DW64">IFERROR(DV64*(1-INDEX($D64:$D$71,DW$1)),0)</f>
        <v>0</v>
      </c>
      <c r="DX64" s="6" cm="1">
        <f t="array" ref="DX64">IFERROR(DW64*(1-INDEX($D64:$D$71,DX$1)),0)</f>
        <v>0</v>
      </c>
    </row>
    <row r="65" spans="3:128" x14ac:dyDescent="0.25">
      <c r="C65" s="6">
        <v>127</v>
      </c>
      <c r="D65" s="6">
        <f t="shared" si="0"/>
        <v>0</v>
      </c>
      <c r="E65" s="6">
        <f t="shared" si="7"/>
        <v>0</v>
      </c>
      <c r="F65" s="6" cm="1">
        <f t="array" ref="F65">SUMPRODUCT($A$6^($K$1:$DT$1+1),K65:DT65,TRANSPOSE(D65:D178))</f>
        <v>0</v>
      </c>
      <c r="G65" s="6" cm="1">
        <f t="array" ref="G65">SUMPRODUCT($A$6^($K$1:$DT$1),K65:DT65)</f>
        <v>7.2302829552215417</v>
      </c>
      <c r="H65" s="6">
        <f t="shared" si="1"/>
        <v>33.872553908134293</v>
      </c>
      <c r="I65" s="6">
        <f t="shared" si="2"/>
        <v>6.7695034941564138</v>
      </c>
      <c r="K65" s="6">
        <v>1</v>
      </c>
      <c r="L65" s="6" cm="1">
        <f t="array" ref="L65">IFERROR(K65*(1-INDEX($D65:$D$71,L$1)),0)</f>
        <v>1</v>
      </c>
      <c r="M65" s="6" cm="1">
        <f t="array" ref="M65">IFERROR(L65*(1-INDEX($D65:$D$71,M$1)),0)</f>
        <v>1</v>
      </c>
      <c r="N65" s="6" cm="1">
        <f t="array" ref="N65">IFERROR(M65*(1-INDEX($D65:$D$71,N$1)),0)</f>
        <v>1</v>
      </c>
      <c r="O65" s="6" cm="1">
        <f t="array" ref="O65">IFERROR(N65*(1-INDEX($D65:$D$71,O$1)),0)</f>
        <v>1</v>
      </c>
      <c r="P65" s="6" cm="1">
        <f t="array" ref="P65">IFERROR(O65*(1-INDEX($D65:$D$71,P$1)),0)</f>
        <v>1</v>
      </c>
      <c r="Q65" s="6" cm="1">
        <f t="array" ref="Q65">IFERROR(P65*(1-INDEX($D65:$D$71,Q$1)),0)</f>
        <v>1</v>
      </c>
      <c r="R65" s="6" cm="1">
        <f t="array" ref="R65">IFERROR(Q65*(1-INDEX($D65:$D$71,R$1)),0)</f>
        <v>1</v>
      </c>
      <c r="S65" s="6" cm="1">
        <f t="array" ref="S65">IFERROR(R65*(1-INDEX($D65:$D$71,S$1)),0)</f>
        <v>0</v>
      </c>
      <c r="T65" s="6" cm="1">
        <f t="array" ref="T65">IFERROR(S65*(1-INDEX($D65:$D$71,T$1)),0)</f>
        <v>0</v>
      </c>
      <c r="U65" s="6" cm="1">
        <f t="array" ref="U65">IFERROR(T65*(1-INDEX($D65:$D$71,U$1)),0)</f>
        <v>0</v>
      </c>
      <c r="V65" s="6" cm="1">
        <f t="array" ref="V65">IFERROR(U65*(1-INDEX($D65:$D$71,V$1)),0)</f>
        <v>0</v>
      </c>
      <c r="W65" s="6" cm="1">
        <f t="array" ref="W65">IFERROR(V65*(1-INDEX($D65:$D$71,W$1)),0)</f>
        <v>0</v>
      </c>
      <c r="X65" s="6" cm="1">
        <f t="array" ref="X65">IFERROR(W65*(1-INDEX($D65:$D$71,X$1)),0)</f>
        <v>0</v>
      </c>
      <c r="Y65" s="6" cm="1">
        <f t="array" ref="Y65">IFERROR(X65*(1-INDEX($D65:$D$71,Y$1)),0)</f>
        <v>0</v>
      </c>
      <c r="Z65" s="6" cm="1">
        <f t="array" ref="Z65">IFERROR(Y65*(1-INDEX($D65:$D$71,Z$1)),0)</f>
        <v>0</v>
      </c>
      <c r="AA65" s="6" cm="1">
        <f t="array" ref="AA65">IFERROR(Z65*(1-INDEX($D65:$D$71,AA$1)),0)</f>
        <v>0</v>
      </c>
      <c r="AB65" s="6" cm="1">
        <f t="array" ref="AB65">IFERROR(AA65*(1-INDEX($D65:$D$71,AB$1)),0)</f>
        <v>0</v>
      </c>
      <c r="AC65" s="6" cm="1">
        <f t="array" ref="AC65">IFERROR(AB65*(1-INDEX($D65:$D$71,AC$1)),0)</f>
        <v>0</v>
      </c>
      <c r="AD65" s="6" cm="1">
        <f t="array" ref="AD65">IFERROR(AC65*(1-INDEX($D65:$D$71,AD$1)),0)</f>
        <v>0</v>
      </c>
      <c r="AE65" s="6" cm="1">
        <f t="array" ref="AE65">IFERROR(AD65*(1-INDEX($D65:$D$71,AE$1)),0)</f>
        <v>0</v>
      </c>
      <c r="AF65" s="6" cm="1">
        <f t="array" ref="AF65">IFERROR(AE65*(1-INDEX($D65:$D$71,AF$1)),0)</f>
        <v>0</v>
      </c>
      <c r="AG65" s="6" cm="1">
        <f t="array" ref="AG65">IFERROR(AF65*(1-INDEX($D65:$D$71,AG$1)),0)</f>
        <v>0</v>
      </c>
      <c r="AH65" s="6" cm="1">
        <f t="array" ref="AH65">IFERROR(AG65*(1-INDEX($D65:$D$71,AH$1)),0)</f>
        <v>0</v>
      </c>
      <c r="AI65" s="6" cm="1">
        <f t="array" ref="AI65">IFERROR(AH65*(1-INDEX($D65:$D$71,AI$1)),0)</f>
        <v>0</v>
      </c>
      <c r="AJ65" s="6" cm="1">
        <f t="array" ref="AJ65">IFERROR(AI65*(1-INDEX($D65:$D$71,AJ$1)),0)</f>
        <v>0</v>
      </c>
      <c r="AK65" s="6" cm="1">
        <f t="array" ref="AK65">IFERROR(AJ65*(1-INDEX($D65:$D$71,AK$1)),0)</f>
        <v>0</v>
      </c>
      <c r="AL65" s="6" cm="1">
        <f t="array" ref="AL65">IFERROR(AK65*(1-INDEX($D65:$D$71,AL$1)),0)</f>
        <v>0</v>
      </c>
      <c r="AM65" s="6" cm="1">
        <f t="array" ref="AM65">IFERROR(AL65*(1-INDEX($D65:$D$71,AM$1)),0)</f>
        <v>0</v>
      </c>
      <c r="AN65" s="6" cm="1">
        <f t="array" ref="AN65">IFERROR(AM65*(1-INDEX($D65:$D$71,AN$1)),0)</f>
        <v>0</v>
      </c>
      <c r="AO65" s="6" cm="1">
        <f t="array" ref="AO65">IFERROR(AN65*(1-INDEX($D65:$D$71,AO$1)),0)</f>
        <v>0</v>
      </c>
      <c r="AP65" s="6" cm="1">
        <f t="array" ref="AP65">IFERROR(AO65*(1-INDEX($D65:$D$71,AP$1)),0)</f>
        <v>0</v>
      </c>
      <c r="AQ65" s="6" cm="1">
        <f t="array" ref="AQ65">IFERROR(AP65*(1-INDEX($D65:$D$71,AQ$1)),0)</f>
        <v>0</v>
      </c>
      <c r="AR65" s="6" cm="1">
        <f t="array" ref="AR65">IFERROR(AQ65*(1-INDEX($D65:$D$71,AR$1)),0)</f>
        <v>0</v>
      </c>
      <c r="AS65" s="6" cm="1">
        <f t="array" ref="AS65">IFERROR(AR65*(1-INDEX($D65:$D$71,AS$1)),0)</f>
        <v>0</v>
      </c>
      <c r="AT65" s="6" cm="1">
        <f t="array" ref="AT65">IFERROR(AS65*(1-INDEX($D65:$D$71,AT$1)),0)</f>
        <v>0</v>
      </c>
      <c r="AU65" s="6" cm="1">
        <f t="array" ref="AU65">IFERROR(AT65*(1-INDEX($D65:$D$71,AU$1)),0)</f>
        <v>0</v>
      </c>
      <c r="AV65" s="6" cm="1">
        <f t="array" ref="AV65">IFERROR(AU65*(1-INDEX($D65:$D$71,AV$1)),0)</f>
        <v>0</v>
      </c>
      <c r="AW65" s="6" cm="1">
        <f t="array" ref="AW65">IFERROR(AV65*(1-INDEX($D65:$D$71,AW$1)),0)</f>
        <v>0</v>
      </c>
      <c r="AX65" s="6" cm="1">
        <f t="array" ref="AX65">IFERROR(AW65*(1-INDEX($D65:$D$71,AX$1)),0)</f>
        <v>0</v>
      </c>
      <c r="AY65" s="6" cm="1">
        <f t="array" ref="AY65">IFERROR(AX65*(1-INDEX($D65:$D$71,AY$1)),0)</f>
        <v>0</v>
      </c>
      <c r="AZ65" s="6" cm="1">
        <f t="array" ref="AZ65">IFERROR(AY65*(1-INDEX($D65:$D$71,AZ$1)),0)</f>
        <v>0</v>
      </c>
      <c r="BA65" s="6" cm="1">
        <f t="array" ref="BA65">IFERROR(AZ65*(1-INDEX($D65:$D$71,BA$1)),0)</f>
        <v>0</v>
      </c>
      <c r="BB65" s="6" cm="1">
        <f t="array" ref="BB65">IFERROR(BA65*(1-INDEX($D65:$D$71,BB$1)),0)</f>
        <v>0</v>
      </c>
      <c r="BC65" s="6" cm="1">
        <f t="array" ref="BC65">IFERROR(BB65*(1-INDEX($D65:$D$71,BC$1)),0)</f>
        <v>0</v>
      </c>
      <c r="BD65" s="6" cm="1">
        <f t="array" ref="BD65">IFERROR(BC65*(1-INDEX($D65:$D$71,BD$1)),0)</f>
        <v>0</v>
      </c>
      <c r="BE65" s="6" cm="1">
        <f t="array" ref="BE65">IFERROR(BD65*(1-INDEX($D65:$D$71,BE$1)),0)</f>
        <v>0</v>
      </c>
      <c r="BF65" s="6" cm="1">
        <f t="array" ref="BF65">IFERROR(BE65*(1-INDEX($D65:$D$71,BF$1)),0)</f>
        <v>0</v>
      </c>
      <c r="BG65" s="6" cm="1">
        <f t="array" ref="BG65">IFERROR(BF65*(1-INDEX($D65:$D$71,BG$1)),0)</f>
        <v>0</v>
      </c>
      <c r="BH65" s="6" cm="1">
        <f t="array" ref="BH65">IFERROR(BG65*(1-INDEX($D65:$D$71,BH$1)),0)</f>
        <v>0</v>
      </c>
      <c r="BI65" s="6" cm="1">
        <f t="array" ref="BI65">IFERROR(BH65*(1-INDEX($D65:$D$71,BI$1)),0)</f>
        <v>0</v>
      </c>
      <c r="BJ65" s="6" cm="1">
        <f t="array" ref="BJ65">IFERROR(BI65*(1-INDEX($D65:$D$71,BJ$1)),0)</f>
        <v>0</v>
      </c>
      <c r="BK65" s="6" cm="1">
        <f t="array" ref="BK65">IFERROR(BJ65*(1-INDEX($D65:$D$71,BK$1)),0)</f>
        <v>0</v>
      </c>
      <c r="BL65" s="6" cm="1">
        <f t="array" ref="BL65">IFERROR(BK65*(1-INDEX($D65:$D$71,BL$1)),0)</f>
        <v>0</v>
      </c>
      <c r="BM65" s="6" cm="1">
        <f t="array" ref="BM65">IFERROR(BL65*(1-INDEX($D65:$D$71,BM$1)),0)</f>
        <v>0</v>
      </c>
      <c r="BN65" s="6" cm="1">
        <f t="array" ref="BN65">IFERROR(BM65*(1-INDEX($D65:$D$71,BN$1)),0)</f>
        <v>0</v>
      </c>
      <c r="BO65" s="6" cm="1">
        <f t="array" ref="BO65">IFERROR(BN65*(1-INDEX($D65:$D$71,BO$1)),0)</f>
        <v>0</v>
      </c>
      <c r="BP65" s="6" cm="1">
        <f t="array" ref="BP65">IFERROR(BO65*(1-INDEX($D65:$D$71,BP$1)),0)</f>
        <v>0</v>
      </c>
      <c r="BQ65" s="6" cm="1">
        <f t="array" ref="BQ65">IFERROR(BP65*(1-INDEX($D65:$D$71,BQ$1)),0)</f>
        <v>0</v>
      </c>
      <c r="BR65" s="6" cm="1">
        <f t="array" ref="BR65">IFERROR(BQ65*(1-INDEX($D65:$D$71,BR$1)),0)</f>
        <v>0</v>
      </c>
      <c r="BS65" s="6" cm="1">
        <f t="array" ref="BS65">IFERROR(BR65*(1-INDEX($D65:$D$71,BS$1)),0)</f>
        <v>0</v>
      </c>
      <c r="BT65" s="6" cm="1">
        <f t="array" ref="BT65">IFERROR(BS65*(1-INDEX($D65:$D$71,BT$1)),0)</f>
        <v>0</v>
      </c>
      <c r="BU65" s="6" cm="1">
        <f t="array" ref="BU65">IFERROR(BT65*(1-INDEX($D65:$D$71,BU$1)),0)</f>
        <v>0</v>
      </c>
      <c r="BV65" s="6" cm="1">
        <f t="array" ref="BV65">IFERROR(BU65*(1-INDEX($D65:$D$71,BV$1)),0)</f>
        <v>0</v>
      </c>
      <c r="BW65" s="6" cm="1">
        <f t="array" ref="BW65">IFERROR(BV65*(1-INDEX($D65:$D$71,BW$1)),0)</f>
        <v>0</v>
      </c>
      <c r="BX65" s="6" cm="1">
        <f t="array" ref="BX65">IFERROR(BW65*(1-INDEX($D65:$D$71,BX$1)),0)</f>
        <v>0</v>
      </c>
      <c r="BY65" s="6" cm="1">
        <f t="array" ref="BY65">IFERROR(BX65*(1-INDEX($D65:$D$71,BY$1)),0)</f>
        <v>0</v>
      </c>
      <c r="BZ65" s="6" cm="1">
        <f t="array" ref="BZ65">IFERROR(BY65*(1-INDEX($D65:$D$71,BZ$1)),0)</f>
        <v>0</v>
      </c>
      <c r="CA65" s="6" cm="1">
        <f t="array" ref="CA65">IFERROR(BZ65*(1-INDEX($D65:$D$71,CA$1)),0)</f>
        <v>0</v>
      </c>
      <c r="CB65" s="6" cm="1">
        <f t="array" ref="CB65">IFERROR(CA65*(1-INDEX($D65:$D$71,CB$1)),0)</f>
        <v>0</v>
      </c>
      <c r="CC65" s="6" cm="1">
        <f t="array" ref="CC65">IFERROR(CB65*(1-INDEX($D65:$D$71,CC$1)),0)</f>
        <v>0</v>
      </c>
      <c r="CD65" s="6" cm="1">
        <f t="array" ref="CD65">IFERROR(CC65*(1-INDEX($D65:$D$71,CD$1)),0)</f>
        <v>0</v>
      </c>
      <c r="CE65" s="6" cm="1">
        <f t="array" ref="CE65">IFERROR(CD65*(1-INDEX($D65:$D$71,CE$1)),0)</f>
        <v>0</v>
      </c>
      <c r="CF65" s="6" cm="1">
        <f t="array" ref="CF65">IFERROR(CE65*(1-INDEX($D65:$D$71,CF$1)),0)</f>
        <v>0</v>
      </c>
      <c r="CG65" s="6" cm="1">
        <f t="array" ref="CG65">IFERROR(CF65*(1-INDEX($D65:$D$71,CG$1)),0)</f>
        <v>0</v>
      </c>
      <c r="CH65" s="6" cm="1">
        <f t="array" ref="CH65">IFERROR(CG65*(1-INDEX($D65:$D$71,CH$1)),0)</f>
        <v>0</v>
      </c>
      <c r="CI65" s="6" cm="1">
        <f t="array" ref="CI65">IFERROR(CH65*(1-INDEX($D65:$D$71,CI$1)),0)</f>
        <v>0</v>
      </c>
      <c r="CJ65" s="6" cm="1">
        <f t="array" ref="CJ65">IFERROR(CI65*(1-INDEX($D65:$D$71,CJ$1)),0)</f>
        <v>0</v>
      </c>
      <c r="CK65" s="6" cm="1">
        <f t="array" ref="CK65">IFERROR(CJ65*(1-INDEX($D65:$D$71,CK$1)),0)</f>
        <v>0</v>
      </c>
      <c r="CL65" s="6" cm="1">
        <f t="array" ref="CL65">IFERROR(CK65*(1-INDEX($D65:$D$71,CL$1)),0)</f>
        <v>0</v>
      </c>
      <c r="CM65" s="6" cm="1">
        <f t="array" ref="CM65">IFERROR(CL65*(1-INDEX($D65:$D$71,CM$1)),0)</f>
        <v>0</v>
      </c>
      <c r="CN65" s="6" cm="1">
        <f t="array" ref="CN65">IFERROR(CM65*(1-INDEX($D65:$D$71,CN$1)),0)</f>
        <v>0</v>
      </c>
      <c r="CO65" s="6" cm="1">
        <f t="array" ref="CO65">IFERROR(CN65*(1-INDEX($D65:$D$71,CO$1)),0)</f>
        <v>0</v>
      </c>
      <c r="CP65" s="6" cm="1">
        <f t="array" ref="CP65">IFERROR(CO65*(1-INDEX($D65:$D$71,CP$1)),0)</f>
        <v>0</v>
      </c>
      <c r="CQ65" s="6" cm="1">
        <f t="array" ref="CQ65">IFERROR(CP65*(1-INDEX($D65:$D$71,CQ$1)),0)</f>
        <v>0</v>
      </c>
      <c r="CR65" s="6" cm="1">
        <f t="array" ref="CR65">IFERROR(CQ65*(1-INDEX($D65:$D$71,CR$1)),0)</f>
        <v>0</v>
      </c>
      <c r="CS65" s="6" cm="1">
        <f t="array" ref="CS65">IFERROR(CR65*(1-INDEX($D65:$D$71,CS$1)),0)</f>
        <v>0</v>
      </c>
      <c r="CT65" s="6" cm="1">
        <f t="array" ref="CT65">IFERROR(CS65*(1-INDEX($D65:$D$71,CT$1)),0)</f>
        <v>0</v>
      </c>
      <c r="CU65" s="6" cm="1">
        <f t="array" ref="CU65">IFERROR(CT65*(1-INDEX($D65:$D$71,CU$1)),0)</f>
        <v>0</v>
      </c>
      <c r="CV65" s="6" cm="1">
        <f t="array" ref="CV65">IFERROR(CU65*(1-INDEX($D65:$D$71,CV$1)),0)</f>
        <v>0</v>
      </c>
      <c r="CW65" s="6" cm="1">
        <f t="array" ref="CW65">IFERROR(CV65*(1-INDEX($D65:$D$71,CW$1)),0)</f>
        <v>0</v>
      </c>
      <c r="CX65" s="6" cm="1">
        <f t="array" ref="CX65">IFERROR(CW65*(1-INDEX($D65:$D$71,CX$1)),0)</f>
        <v>0</v>
      </c>
      <c r="CY65" s="6" cm="1">
        <f t="array" ref="CY65">IFERROR(CX65*(1-INDEX($D65:$D$71,CY$1)),0)</f>
        <v>0</v>
      </c>
      <c r="CZ65" s="6" cm="1">
        <f t="array" ref="CZ65">IFERROR(CY65*(1-INDEX($D65:$D$71,CZ$1)),0)</f>
        <v>0</v>
      </c>
      <c r="DA65" s="6" cm="1">
        <f t="array" ref="DA65">IFERROR(CZ65*(1-INDEX($D65:$D$71,DA$1)),0)</f>
        <v>0</v>
      </c>
      <c r="DB65" s="6" cm="1">
        <f t="array" ref="DB65">IFERROR(DA65*(1-INDEX($D65:$D$71,DB$1)),0)</f>
        <v>0</v>
      </c>
      <c r="DC65" s="6" cm="1">
        <f t="array" ref="DC65">IFERROR(DB65*(1-INDEX($D65:$D$71,DC$1)),0)</f>
        <v>0</v>
      </c>
      <c r="DD65" s="6" cm="1">
        <f t="array" ref="DD65">IFERROR(DC65*(1-INDEX($D65:$D$71,DD$1)),0)</f>
        <v>0</v>
      </c>
      <c r="DE65" s="6" cm="1">
        <f t="array" ref="DE65">IFERROR(DD65*(1-INDEX($D65:$D$71,DE$1)),0)</f>
        <v>0</v>
      </c>
      <c r="DF65" s="6" cm="1">
        <f t="array" ref="DF65">IFERROR(DE65*(1-INDEX($D65:$D$71,DF$1)),0)</f>
        <v>0</v>
      </c>
      <c r="DG65" s="6" cm="1">
        <f t="array" ref="DG65">IFERROR(DF65*(1-INDEX($D65:$D$71,DG$1)),0)</f>
        <v>0</v>
      </c>
      <c r="DH65" s="6" cm="1">
        <f t="array" ref="DH65">IFERROR(DG65*(1-INDEX($D65:$D$71,DH$1)),0)</f>
        <v>0</v>
      </c>
      <c r="DI65" s="6" cm="1">
        <f t="array" ref="DI65">IFERROR(DH65*(1-INDEX($D65:$D$71,DI$1)),0)</f>
        <v>0</v>
      </c>
      <c r="DJ65" s="6" cm="1">
        <f t="array" ref="DJ65">IFERROR(DI65*(1-INDEX($D65:$D$71,DJ$1)),0)</f>
        <v>0</v>
      </c>
      <c r="DK65" s="6" cm="1">
        <f t="array" ref="DK65">IFERROR(DJ65*(1-INDEX($D65:$D$71,DK$1)),0)</f>
        <v>0</v>
      </c>
      <c r="DL65" s="6" cm="1">
        <f t="array" ref="DL65">IFERROR(DK65*(1-INDEX($D65:$D$71,DL$1)),0)</f>
        <v>0</v>
      </c>
      <c r="DM65" s="6" cm="1">
        <f t="array" ref="DM65">IFERROR(DL65*(1-INDEX($D65:$D$71,DM$1)),0)</f>
        <v>0</v>
      </c>
      <c r="DN65" s="6" cm="1">
        <f t="array" ref="DN65">IFERROR(DM65*(1-INDEX($D65:$D$71,DN$1)),0)</f>
        <v>0</v>
      </c>
      <c r="DO65" s="6" cm="1">
        <f t="array" ref="DO65">IFERROR(DN65*(1-INDEX($D65:$D$71,DO$1)),0)</f>
        <v>0</v>
      </c>
      <c r="DP65" s="6" cm="1">
        <f t="array" ref="DP65">IFERROR(DO65*(1-INDEX($D65:$D$71,DP$1)),0)</f>
        <v>0</v>
      </c>
      <c r="DQ65" s="6" cm="1">
        <f t="array" ref="DQ65">IFERROR(DP65*(1-INDEX($D65:$D$71,DQ$1)),0)</f>
        <v>0</v>
      </c>
      <c r="DR65" s="6" cm="1">
        <f t="array" ref="DR65">IFERROR(DQ65*(1-INDEX($D65:$D$71,DR$1)),0)</f>
        <v>0</v>
      </c>
      <c r="DS65" s="6" cm="1">
        <f t="array" ref="DS65">IFERROR(DR65*(1-INDEX($D65:$D$71,DS$1)),0)</f>
        <v>0</v>
      </c>
      <c r="DT65" s="6" cm="1">
        <f t="array" ref="DT65">IFERROR(DS65*(1-INDEX($D65:$D$71,DT$1)),0)</f>
        <v>0</v>
      </c>
      <c r="DU65" s="6" cm="1">
        <f t="array" ref="DU65">IFERROR(DT65*(1-INDEX($D65:$D$71,DU$1)),0)</f>
        <v>0</v>
      </c>
      <c r="DV65" s="6" cm="1">
        <f t="array" ref="DV65">IFERROR(DU65*(1-INDEX($D65:$D$71,DV$1)),0)</f>
        <v>0</v>
      </c>
      <c r="DW65" s="6" cm="1">
        <f t="array" ref="DW65">IFERROR(DV65*(1-INDEX($D65:$D$71,DW$1)),0)</f>
        <v>0</v>
      </c>
      <c r="DX65" s="6" cm="1">
        <f t="array" ref="DX65">IFERROR(DW65*(1-INDEX($D65:$D$71,DX$1)),0)</f>
        <v>0</v>
      </c>
    </row>
    <row r="66" spans="3:128" x14ac:dyDescent="0.25">
      <c r="C66" s="6">
        <v>128</v>
      </c>
      <c r="D66" s="6">
        <f t="shared" si="0"/>
        <v>0</v>
      </c>
      <c r="E66" s="6">
        <f t="shared" si="7"/>
        <v>0</v>
      </c>
      <c r="F66" s="6" cm="1">
        <f t="array" ref="F66">SUMPRODUCT($A$6^($K$1:$DT$1+1),K66:DT66,TRANSPOSE(D66:D179))</f>
        <v>0</v>
      </c>
      <c r="G66" s="6" cm="1">
        <f t="array" ref="G66">SUMPRODUCT($A$6^($K$1:$DT$1),K66:DT66)</f>
        <v>6.4171914438781883</v>
      </c>
      <c r="H66" s="6">
        <f t="shared" si="1"/>
        <v>33.872553908134293</v>
      </c>
      <c r="I66" s="6">
        <f t="shared" si="2"/>
        <v>5.9564119828130604</v>
      </c>
      <c r="K66" s="6">
        <v>1</v>
      </c>
      <c r="L66" s="6" cm="1">
        <f t="array" ref="L66">IFERROR(K66*(1-INDEX($D66:$D$71,L$1)),0)</f>
        <v>1</v>
      </c>
      <c r="M66" s="6" cm="1">
        <f t="array" ref="M66">IFERROR(L66*(1-INDEX($D66:$D$71,M$1)),0)</f>
        <v>1</v>
      </c>
      <c r="N66" s="6" cm="1">
        <f t="array" ref="N66">IFERROR(M66*(1-INDEX($D66:$D$71,N$1)),0)</f>
        <v>1</v>
      </c>
      <c r="O66" s="6" cm="1">
        <f t="array" ref="O66">IFERROR(N66*(1-INDEX($D66:$D$71,O$1)),0)</f>
        <v>1</v>
      </c>
      <c r="P66" s="6" cm="1">
        <f t="array" ref="P66">IFERROR(O66*(1-INDEX($D66:$D$71,P$1)),0)</f>
        <v>1</v>
      </c>
      <c r="Q66" s="6" cm="1">
        <f t="array" ref="Q66">IFERROR(P66*(1-INDEX($D66:$D$71,Q$1)),0)</f>
        <v>1</v>
      </c>
      <c r="R66" s="6" cm="1">
        <f t="array" ref="R66">IFERROR(Q66*(1-INDEX($D66:$D$71,R$1)),0)</f>
        <v>0</v>
      </c>
      <c r="S66" s="6" cm="1">
        <f t="array" ref="S66">IFERROR(R66*(1-INDEX($D66:$D$71,S$1)),0)</f>
        <v>0</v>
      </c>
      <c r="T66" s="6" cm="1">
        <f t="array" ref="T66">IFERROR(S66*(1-INDEX($D66:$D$71,T$1)),0)</f>
        <v>0</v>
      </c>
      <c r="U66" s="6" cm="1">
        <f t="array" ref="U66">IFERROR(T66*(1-INDEX($D66:$D$71,U$1)),0)</f>
        <v>0</v>
      </c>
      <c r="V66" s="6" cm="1">
        <f t="array" ref="V66">IFERROR(U66*(1-INDEX($D66:$D$71,V$1)),0)</f>
        <v>0</v>
      </c>
      <c r="W66" s="6" cm="1">
        <f t="array" ref="W66">IFERROR(V66*(1-INDEX($D66:$D$71,W$1)),0)</f>
        <v>0</v>
      </c>
      <c r="X66" s="6" cm="1">
        <f t="array" ref="X66">IFERROR(W66*(1-INDEX($D66:$D$71,X$1)),0)</f>
        <v>0</v>
      </c>
      <c r="Y66" s="6" cm="1">
        <f t="array" ref="Y66">IFERROR(X66*(1-INDEX($D66:$D$71,Y$1)),0)</f>
        <v>0</v>
      </c>
      <c r="Z66" s="6" cm="1">
        <f t="array" ref="Z66">IFERROR(Y66*(1-INDEX($D66:$D$71,Z$1)),0)</f>
        <v>0</v>
      </c>
      <c r="AA66" s="6" cm="1">
        <f t="array" ref="AA66">IFERROR(Z66*(1-INDEX($D66:$D$71,AA$1)),0)</f>
        <v>0</v>
      </c>
      <c r="AB66" s="6" cm="1">
        <f t="array" ref="AB66">IFERROR(AA66*(1-INDEX($D66:$D$71,AB$1)),0)</f>
        <v>0</v>
      </c>
      <c r="AC66" s="6" cm="1">
        <f t="array" ref="AC66">IFERROR(AB66*(1-INDEX($D66:$D$71,AC$1)),0)</f>
        <v>0</v>
      </c>
      <c r="AD66" s="6" cm="1">
        <f t="array" ref="AD66">IFERROR(AC66*(1-INDEX($D66:$D$71,AD$1)),0)</f>
        <v>0</v>
      </c>
      <c r="AE66" s="6" cm="1">
        <f t="array" ref="AE66">IFERROR(AD66*(1-INDEX($D66:$D$71,AE$1)),0)</f>
        <v>0</v>
      </c>
      <c r="AF66" s="6" cm="1">
        <f t="array" ref="AF66">IFERROR(AE66*(1-INDEX($D66:$D$71,AF$1)),0)</f>
        <v>0</v>
      </c>
      <c r="AG66" s="6" cm="1">
        <f t="array" ref="AG66">IFERROR(AF66*(1-INDEX($D66:$D$71,AG$1)),0)</f>
        <v>0</v>
      </c>
      <c r="AH66" s="6" cm="1">
        <f t="array" ref="AH66">IFERROR(AG66*(1-INDEX($D66:$D$71,AH$1)),0)</f>
        <v>0</v>
      </c>
      <c r="AI66" s="6" cm="1">
        <f t="array" ref="AI66">IFERROR(AH66*(1-INDEX($D66:$D$71,AI$1)),0)</f>
        <v>0</v>
      </c>
      <c r="AJ66" s="6" cm="1">
        <f t="array" ref="AJ66">IFERROR(AI66*(1-INDEX($D66:$D$71,AJ$1)),0)</f>
        <v>0</v>
      </c>
      <c r="AK66" s="6" cm="1">
        <f t="array" ref="AK66">IFERROR(AJ66*(1-INDEX($D66:$D$71,AK$1)),0)</f>
        <v>0</v>
      </c>
      <c r="AL66" s="6" cm="1">
        <f t="array" ref="AL66">IFERROR(AK66*(1-INDEX($D66:$D$71,AL$1)),0)</f>
        <v>0</v>
      </c>
      <c r="AM66" s="6" cm="1">
        <f t="array" ref="AM66">IFERROR(AL66*(1-INDEX($D66:$D$71,AM$1)),0)</f>
        <v>0</v>
      </c>
      <c r="AN66" s="6" cm="1">
        <f t="array" ref="AN66">IFERROR(AM66*(1-INDEX($D66:$D$71,AN$1)),0)</f>
        <v>0</v>
      </c>
      <c r="AO66" s="6" cm="1">
        <f t="array" ref="AO66">IFERROR(AN66*(1-INDEX($D66:$D$71,AO$1)),0)</f>
        <v>0</v>
      </c>
      <c r="AP66" s="6" cm="1">
        <f t="array" ref="AP66">IFERROR(AO66*(1-INDEX($D66:$D$71,AP$1)),0)</f>
        <v>0</v>
      </c>
      <c r="AQ66" s="6" cm="1">
        <f t="array" ref="AQ66">IFERROR(AP66*(1-INDEX($D66:$D$71,AQ$1)),0)</f>
        <v>0</v>
      </c>
      <c r="AR66" s="6" cm="1">
        <f t="array" ref="AR66">IFERROR(AQ66*(1-INDEX($D66:$D$71,AR$1)),0)</f>
        <v>0</v>
      </c>
      <c r="AS66" s="6" cm="1">
        <f t="array" ref="AS66">IFERROR(AR66*(1-INDEX($D66:$D$71,AS$1)),0)</f>
        <v>0</v>
      </c>
      <c r="AT66" s="6" cm="1">
        <f t="array" ref="AT66">IFERROR(AS66*(1-INDEX($D66:$D$71,AT$1)),0)</f>
        <v>0</v>
      </c>
      <c r="AU66" s="6" cm="1">
        <f t="array" ref="AU66">IFERROR(AT66*(1-INDEX($D66:$D$71,AU$1)),0)</f>
        <v>0</v>
      </c>
      <c r="AV66" s="6" cm="1">
        <f t="array" ref="AV66">IFERROR(AU66*(1-INDEX($D66:$D$71,AV$1)),0)</f>
        <v>0</v>
      </c>
      <c r="AW66" s="6" cm="1">
        <f t="array" ref="AW66">IFERROR(AV66*(1-INDEX($D66:$D$71,AW$1)),0)</f>
        <v>0</v>
      </c>
      <c r="AX66" s="6" cm="1">
        <f t="array" ref="AX66">IFERROR(AW66*(1-INDEX($D66:$D$71,AX$1)),0)</f>
        <v>0</v>
      </c>
      <c r="AY66" s="6" cm="1">
        <f t="array" ref="AY66">IFERROR(AX66*(1-INDEX($D66:$D$71,AY$1)),0)</f>
        <v>0</v>
      </c>
      <c r="AZ66" s="6" cm="1">
        <f t="array" ref="AZ66">IFERROR(AY66*(1-INDEX($D66:$D$71,AZ$1)),0)</f>
        <v>0</v>
      </c>
      <c r="BA66" s="6" cm="1">
        <f t="array" ref="BA66">IFERROR(AZ66*(1-INDEX($D66:$D$71,BA$1)),0)</f>
        <v>0</v>
      </c>
      <c r="BB66" s="6" cm="1">
        <f t="array" ref="BB66">IFERROR(BA66*(1-INDEX($D66:$D$71,BB$1)),0)</f>
        <v>0</v>
      </c>
      <c r="BC66" s="6" cm="1">
        <f t="array" ref="BC66">IFERROR(BB66*(1-INDEX($D66:$D$71,BC$1)),0)</f>
        <v>0</v>
      </c>
      <c r="BD66" s="6" cm="1">
        <f t="array" ref="BD66">IFERROR(BC66*(1-INDEX($D66:$D$71,BD$1)),0)</f>
        <v>0</v>
      </c>
      <c r="BE66" s="6" cm="1">
        <f t="array" ref="BE66">IFERROR(BD66*(1-INDEX($D66:$D$71,BE$1)),0)</f>
        <v>0</v>
      </c>
      <c r="BF66" s="6" cm="1">
        <f t="array" ref="BF66">IFERROR(BE66*(1-INDEX($D66:$D$71,BF$1)),0)</f>
        <v>0</v>
      </c>
      <c r="BG66" s="6" cm="1">
        <f t="array" ref="BG66">IFERROR(BF66*(1-INDEX($D66:$D$71,BG$1)),0)</f>
        <v>0</v>
      </c>
      <c r="BH66" s="6" cm="1">
        <f t="array" ref="BH66">IFERROR(BG66*(1-INDEX($D66:$D$71,BH$1)),0)</f>
        <v>0</v>
      </c>
      <c r="BI66" s="6" cm="1">
        <f t="array" ref="BI66">IFERROR(BH66*(1-INDEX($D66:$D$71,BI$1)),0)</f>
        <v>0</v>
      </c>
      <c r="BJ66" s="6" cm="1">
        <f t="array" ref="BJ66">IFERROR(BI66*(1-INDEX($D66:$D$71,BJ$1)),0)</f>
        <v>0</v>
      </c>
      <c r="BK66" s="6" cm="1">
        <f t="array" ref="BK66">IFERROR(BJ66*(1-INDEX($D66:$D$71,BK$1)),0)</f>
        <v>0</v>
      </c>
      <c r="BL66" s="6" cm="1">
        <f t="array" ref="BL66">IFERROR(BK66*(1-INDEX($D66:$D$71,BL$1)),0)</f>
        <v>0</v>
      </c>
      <c r="BM66" s="6" cm="1">
        <f t="array" ref="BM66">IFERROR(BL66*(1-INDEX($D66:$D$71,BM$1)),0)</f>
        <v>0</v>
      </c>
      <c r="BN66" s="6" cm="1">
        <f t="array" ref="BN66">IFERROR(BM66*(1-INDEX($D66:$D$71,BN$1)),0)</f>
        <v>0</v>
      </c>
      <c r="BO66" s="6" cm="1">
        <f t="array" ref="BO66">IFERROR(BN66*(1-INDEX($D66:$D$71,BO$1)),0)</f>
        <v>0</v>
      </c>
      <c r="BP66" s="6" cm="1">
        <f t="array" ref="BP66">IFERROR(BO66*(1-INDEX($D66:$D$71,BP$1)),0)</f>
        <v>0</v>
      </c>
      <c r="BQ66" s="6" cm="1">
        <f t="array" ref="BQ66">IFERROR(BP66*(1-INDEX($D66:$D$71,BQ$1)),0)</f>
        <v>0</v>
      </c>
      <c r="BR66" s="6" cm="1">
        <f t="array" ref="BR66">IFERROR(BQ66*(1-INDEX($D66:$D$71,BR$1)),0)</f>
        <v>0</v>
      </c>
      <c r="BS66" s="6" cm="1">
        <f t="array" ref="BS66">IFERROR(BR66*(1-INDEX($D66:$D$71,BS$1)),0)</f>
        <v>0</v>
      </c>
      <c r="BT66" s="6" cm="1">
        <f t="array" ref="BT66">IFERROR(BS66*(1-INDEX($D66:$D$71,BT$1)),0)</f>
        <v>0</v>
      </c>
      <c r="BU66" s="6" cm="1">
        <f t="array" ref="BU66">IFERROR(BT66*(1-INDEX($D66:$D$71,BU$1)),0)</f>
        <v>0</v>
      </c>
      <c r="BV66" s="6" cm="1">
        <f t="array" ref="BV66">IFERROR(BU66*(1-INDEX($D66:$D$71,BV$1)),0)</f>
        <v>0</v>
      </c>
      <c r="BW66" s="6" cm="1">
        <f t="array" ref="BW66">IFERROR(BV66*(1-INDEX($D66:$D$71,BW$1)),0)</f>
        <v>0</v>
      </c>
      <c r="BX66" s="6" cm="1">
        <f t="array" ref="BX66">IFERROR(BW66*(1-INDEX($D66:$D$71,BX$1)),0)</f>
        <v>0</v>
      </c>
      <c r="BY66" s="6" cm="1">
        <f t="array" ref="BY66">IFERROR(BX66*(1-INDEX($D66:$D$71,BY$1)),0)</f>
        <v>0</v>
      </c>
      <c r="BZ66" s="6" cm="1">
        <f t="array" ref="BZ66">IFERROR(BY66*(1-INDEX($D66:$D$71,BZ$1)),0)</f>
        <v>0</v>
      </c>
      <c r="CA66" s="6" cm="1">
        <f t="array" ref="CA66">IFERROR(BZ66*(1-INDEX($D66:$D$71,CA$1)),0)</f>
        <v>0</v>
      </c>
      <c r="CB66" s="6" cm="1">
        <f t="array" ref="CB66">IFERROR(CA66*(1-INDEX($D66:$D$71,CB$1)),0)</f>
        <v>0</v>
      </c>
      <c r="CC66" s="6" cm="1">
        <f t="array" ref="CC66">IFERROR(CB66*(1-INDEX($D66:$D$71,CC$1)),0)</f>
        <v>0</v>
      </c>
      <c r="CD66" s="6" cm="1">
        <f t="array" ref="CD66">IFERROR(CC66*(1-INDEX($D66:$D$71,CD$1)),0)</f>
        <v>0</v>
      </c>
      <c r="CE66" s="6" cm="1">
        <f t="array" ref="CE66">IFERROR(CD66*(1-INDEX($D66:$D$71,CE$1)),0)</f>
        <v>0</v>
      </c>
      <c r="CF66" s="6" cm="1">
        <f t="array" ref="CF66">IFERROR(CE66*(1-INDEX($D66:$D$71,CF$1)),0)</f>
        <v>0</v>
      </c>
      <c r="CG66" s="6" cm="1">
        <f t="array" ref="CG66">IFERROR(CF66*(1-INDEX($D66:$D$71,CG$1)),0)</f>
        <v>0</v>
      </c>
      <c r="CH66" s="6" cm="1">
        <f t="array" ref="CH66">IFERROR(CG66*(1-INDEX($D66:$D$71,CH$1)),0)</f>
        <v>0</v>
      </c>
      <c r="CI66" s="6" cm="1">
        <f t="array" ref="CI66">IFERROR(CH66*(1-INDEX($D66:$D$71,CI$1)),0)</f>
        <v>0</v>
      </c>
      <c r="CJ66" s="6" cm="1">
        <f t="array" ref="CJ66">IFERROR(CI66*(1-INDEX($D66:$D$71,CJ$1)),0)</f>
        <v>0</v>
      </c>
      <c r="CK66" s="6" cm="1">
        <f t="array" ref="CK66">IFERROR(CJ66*(1-INDEX($D66:$D$71,CK$1)),0)</f>
        <v>0</v>
      </c>
      <c r="CL66" s="6" cm="1">
        <f t="array" ref="CL66">IFERROR(CK66*(1-INDEX($D66:$D$71,CL$1)),0)</f>
        <v>0</v>
      </c>
      <c r="CM66" s="6" cm="1">
        <f t="array" ref="CM66">IFERROR(CL66*(1-INDEX($D66:$D$71,CM$1)),0)</f>
        <v>0</v>
      </c>
      <c r="CN66" s="6" cm="1">
        <f t="array" ref="CN66">IFERROR(CM66*(1-INDEX($D66:$D$71,CN$1)),0)</f>
        <v>0</v>
      </c>
      <c r="CO66" s="6" cm="1">
        <f t="array" ref="CO66">IFERROR(CN66*(1-INDEX($D66:$D$71,CO$1)),0)</f>
        <v>0</v>
      </c>
      <c r="CP66" s="6" cm="1">
        <f t="array" ref="CP66">IFERROR(CO66*(1-INDEX($D66:$D$71,CP$1)),0)</f>
        <v>0</v>
      </c>
      <c r="CQ66" s="6" cm="1">
        <f t="array" ref="CQ66">IFERROR(CP66*(1-INDEX($D66:$D$71,CQ$1)),0)</f>
        <v>0</v>
      </c>
      <c r="CR66" s="6" cm="1">
        <f t="array" ref="CR66">IFERROR(CQ66*(1-INDEX($D66:$D$71,CR$1)),0)</f>
        <v>0</v>
      </c>
      <c r="CS66" s="6" cm="1">
        <f t="array" ref="CS66">IFERROR(CR66*(1-INDEX($D66:$D$71,CS$1)),0)</f>
        <v>0</v>
      </c>
      <c r="CT66" s="6" cm="1">
        <f t="array" ref="CT66">IFERROR(CS66*(1-INDEX($D66:$D$71,CT$1)),0)</f>
        <v>0</v>
      </c>
      <c r="CU66" s="6" cm="1">
        <f t="array" ref="CU66">IFERROR(CT66*(1-INDEX($D66:$D$71,CU$1)),0)</f>
        <v>0</v>
      </c>
      <c r="CV66" s="6" cm="1">
        <f t="array" ref="CV66">IFERROR(CU66*(1-INDEX($D66:$D$71,CV$1)),0)</f>
        <v>0</v>
      </c>
      <c r="CW66" s="6" cm="1">
        <f t="array" ref="CW66">IFERROR(CV66*(1-INDEX($D66:$D$71,CW$1)),0)</f>
        <v>0</v>
      </c>
      <c r="CX66" s="6" cm="1">
        <f t="array" ref="CX66">IFERROR(CW66*(1-INDEX($D66:$D$71,CX$1)),0)</f>
        <v>0</v>
      </c>
      <c r="CY66" s="6" cm="1">
        <f t="array" ref="CY66">IFERROR(CX66*(1-INDEX($D66:$D$71,CY$1)),0)</f>
        <v>0</v>
      </c>
      <c r="CZ66" s="6" cm="1">
        <f t="array" ref="CZ66">IFERROR(CY66*(1-INDEX($D66:$D$71,CZ$1)),0)</f>
        <v>0</v>
      </c>
      <c r="DA66" s="6" cm="1">
        <f t="array" ref="DA66">IFERROR(CZ66*(1-INDEX($D66:$D$71,DA$1)),0)</f>
        <v>0</v>
      </c>
      <c r="DB66" s="6" cm="1">
        <f t="array" ref="DB66">IFERROR(DA66*(1-INDEX($D66:$D$71,DB$1)),0)</f>
        <v>0</v>
      </c>
      <c r="DC66" s="6" cm="1">
        <f t="array" ref="DC66">IFERROR(DB66*(1-INDEX($D66:$D$71,DC$1)),0)</f>
        <v>0</v>
      </c>
      <c r="DD66" s="6" cm="1">
        <f t="array" ref="DD66">IFERROR(DC66*(1-INDEX($D66:$D$71,DD$1)),0)</f>
        <v>0</v>
      </c>
      <c r="DE66" s="6" cm="1">
        <f t="array" ref="DE66">IFERROR(DD66*(1-INDEX($D66:$D$71,DE$1)),0)</f>
        <v>0</v>
      </c>
      <c r="DF66" s="6" cm="1">
        <f t="array" ref="DF66">IFERROR(DE66*(1-INDEX($D66:$D$71,DF$1)),0)</f>
        <v>0</v>
      </c>
      <c r="DG66" s="6" cm="1">
        <f t="array" ref="DG66">IFERROR(DF66*(1-INDEX($D66:$D$71,DG$1)),0)</f>
        <v>0</v>
      </c>
      <c r="DH66" s="6" cm="1">
        <f t="array" ref="DH66">IFERROR(DG66*(1-INDEX($D66:$D$71,DH$1)),0)</f>
        <v>0</v>
      </c>
      <c r="DI66" s="6" cm="1">
        <f t="array" ref="DI66">IFERROR(DH66*(1-INDEX($D66:$D$71,DI$1)),0)</f>
        <v>0</v>
      </c>
      <c r="DJ66" s="6" cm="1">
        <f t="array" ref="DJ66">IFERROR(DI66*(1-INDEX($D66:$D$71,DJ$1)),0)</f>
        <v>0</v>
      </c>
      <c r="DK66" s="6" cm="1">
        <f t="array" ref="DK66">IFERROR(DJ66*(1-INDEX($D66:$D$71,DK$1)),0)</f>
        <v>0</v>
      </c>
      <c r="DL66" s="6" cm="1">
        <f t="array" ref="DL66">IFERROR(DK66*(1-INDEX($D66:$D$71,DL$1)),0)</f>
        <v>0</v>
      </c>
      <c r="DM66" s="6" cm="1">
        <f t="array" ref="DM66">IFERROR(DL66*(1-INDEX($D66:$D$71,DM$1)),0)</f>
        <v>0</v>
      </c>
      <c r="DN66" s="6" cm="1">
        <f t="array" ref="DN66">IFERROR(DM66*(1-INDEX($D66:$D$71,DN$1)),0)</f>
        <v>0</v>
      </c>
      <c r="DO66" s="6" cm="1">
        <f t="array" ref="DO66">IFERROR(DN66*(1-INDEX($D66:$D$71,DO$1)),0)</f>
        <v>0</v>
      </c>
      <c r="DP66" s="6" cm="1">
        <f t="array" ref="DP66">IFERROR(DO66*(1-INDEX($D66:$D$71,DP$1)),0)</f>
        <v>0</v>
      </c>
      <c r="DQ66" s="6" cm="1">
        <f t="array" ref="DQ66">IFERROR(DP66*(1-INDEX($D66:$D$71,DQ$1)),0)</f>
        <v>0</v>
      </c>
      <c r="DR66" s="6" cm="1">
        <f t="array" ref="DR66">IFERROR(DQ66*(1-INDEX($D66:$D$71,DR$1)),0)</f>
        <v>0</v>
      </c>
      <c r="DS66" s="6" cm="1">
        <f t="array" ref="DS66">IFERROR(DR66*(1-INDEX($D66:$D$71,DS$1)),0)</f>
        <v>0</v>
      </c>
      <c r="DT66" s="6" cm="1">
        <f t="array" ref="DT66">IFERROR(DS66*(1-INDEX($D66:$D$71,DT$1)),0)</f>
        <v>0</v>
      </c>
      <c r="DU66" s="6" cm="1">
        <f t="array" ref="DU66">IFERROR(DT66*(1-INDEX($D66:$D$71,DU$1)),0)</f>
        <v>0</v>
      </c>
      <c r="DV66" s="6" cm="1">
        <f t="array" ref="DV66">IFERROR(DU66*(1-INDEX($D66:$D$71,DV$1)),0)</f>
        <v>0</v>
      </c>
      <c r="DW66" s="6" cm="1">
        <f t="array" ref="DW66">IFERROR(DV66*(1-INDEX($D66:$D$71,DW$1)),0)</f>
        <v>0</v>
      </c>
      <c r="DX66" s="6" cm="1">
        <f t="array" ref="DX66">IFERROR(DW66*(1-INDEX($D66:$D$71,DX$1)),0)</f>
        <v>0</v>
      </c>
    </row>
    <row r="67" spans="3:128" x14ac:dyDescent="0.25">
      <c r="C67" s="6">
        <v>129</v>
      </c>
      <c r="D67" s="6">
        <f t="shared" ref="D67:D71" si="8">EF67</f>
        <v>0</v>
      </c>
      <c r="E67" s="6">
        <f t="shared" si="7"/>
        <v>0</v>
      </c>
      <c r="F67" s="6" cm="1">
        <f t="array" ref="F67">SUMPRODUCT($A$6^($K$1:$DT$1+1),K67:DT67,TRANSPOSE(D67:D180))</f>
        <v>0</v>
      </c>
      <c r="G67" s="6" cm="1">
        <f t="array" ref="G67">SUMPRODUCT($A$6^($K$1:$DT$1),K67:DT67)</f>
        <v>5.5797071871945336</v>
      </c>
      <c r="H67" s="6">
        <f t="shared" ref="H67:H71" si="9">(1-$A$4/$A$9*F67)/$A$15</f>
        <v>33.872553908134293</v>
      </c>
      <c r="I67" s="6">
        <f t="shared" ref="I67:I71" si="10">G67-(12-1)/2/12-(12^2-1)/12/12^2*(E67+LN(1+$A$4))</f>
        <v>5.1189277261294057</v>
      </c>
      <c r="K67" s="6">
        <v>1</v>
      </c>
      <c r="L67" s="6" cm="1">
        <f t="array" ref="L67">IFERROR(K67*(1-INDEX($D67:$D$71,L$1)),0)</f>
        <v>1</v>
      </c>
      <c r="M67" s="6" cm="1">
        <f t="array" ref="M67">IFERROR(L67*(1-INDEX($D67:$D$71,M$1)),0)</f>
        <v>1</v>
      </c>
      <c r="N67" s="6" cm="1">
        <f t="array" ref="N67">IFERROR(M67*(1-INDEX($D67:$D$71,N$1)),0)</f>
        <v>1</v>
      </c>
      <c r="O67" s="6" cm="1">
        <f t="array" ref="O67">IFERROR(N67*(1-INDEX($D67:$D$71,O$1)),0)</f>
        <v>1</v>
      </c>
      <c r="P67" s="6" cm="1">
        <f t="array" ref="P67">IFERROR(O67*(1-INDEX($D67:$D$71,P$1)),0)</f>
        <v>1</v>
      </c>
      <c r="Q67" s="6" cm="1">
        <f t="array" ref="Q67">IFERROR(P67*(1-INDEX($D67:$D$71,Q$1)),0)</f>
        <v>0</v>
      </c>
      <c r="R67" s="6" cm="1">
        <f t="array" ref="R67">IFERROR(Q67*(1-INDEX($D67:$D$71,R$1)),0)</f>
        <v>0</v>
      </c>
      <c r="S67" s="6" cm="1">
        <f t="array" ref="S67">IFERROR(R67*(1-INDEX($D67:$D$71,S$1)),0)</f>
        <v>0</v>
      </c>
      <c r="T67" s="6" cm="1">
        <f t="array" ref="T67">IFERROR(S67*(1-INDEX($D67:$D$71,T$1)),0)</f>
        <v>0</v>
      </c>
      <c r="U67" s="6" cm="1">
        <f t="array" ref="U67">IFERROR(T67*(1-INDEX($D67:$D$71,U$1)),0)</f>
        <v>0</v>
      </c>
      <c r="V67" s="6" cm="1">
        <f t="array" ref="V67">IFERROR(U67*(1-INDEX($D67:$D$71,V$1)),0)</f>
        <v>0</v>
      </c>
      <c r="W67" s="6" cm="1">
        <f t="array" ref="W67">IFERROR(V67*(1-INDEX($D67:$D$71,W$1)),0)</f>
        <v>0</v>
      </c>
      <c r="X67" s="6" cm="1">
        <f t="array" ref="X67">IFERROR(W67*(1-INDEX($D67:$D$71,X$1)),0)</f>
        <v>0</v>
      </c>
      <c r="Y67" s="6" cm="1">
        <f t="array" ref="Y67">IFERROR(X67*(1-INDEX($D67:$D$71,Y$1)),0)</f>
        <v>0</v>
      </c>
      <c r="Z67" s="6" cm="1">
        <f t="array" ref="Z67">IFERROR(Y67*(1-INDEX($D67:$D$71,Z$1)),0)</f>
        <v>0</v>
      </c>
      <c r="AA67" s="6" cm="1">
        <f t="array" ref="AA67">IFERROR(Z67*(1-INDEX($D67:$D$71,AA$1)),0)</f>
        <v>0</v>
      </c>
      <c r="AB67" s="6" cm="1">
        <f t="array" ref="AB67">IFERROR(AA67*(1-INDEX($D67:$D$71,AB$1)),0)</f>
        <v>0</v>
      </c>
      <c r="AC67" s="6" cm="1">
        <f t="array" ref="AC67">IFERROR(AB67*(1-INDEX($D67:$D$71,AC$1)),0)</f>
        <v>0</v>
      </c>
      <c r="AD67" s="6" cm="1">
        <f t="array" ref="AD67">IFERROR(AC67*(1-INDEX($D67:$D$71,AD$1)),0)</f>
        <v>0</v>
      </c>
      <c r="AE67" s="6" cm="1">
        <f t="array" ref="AE67">IFERROR(AD67*(1-INDEX($D67:$D$71,AE$1)),0)</f>
        <v>0</v>
      </c>
      <c r="AF67" s="6" cm="1">
        <f t="array" ref="AF67">IFERROR(AE67*(1-INDEX($D67:$D$71,AF$1)),0)</f>
        <v>0</v>
      </c>
      <c r="AG67" s="6" cm="1">
        <f t="array" ref="AG67">IFERROR(AF67*(1-INDEX($D67:$D$71,AG$1)),0)</f>
        <v>0</v>
      </c>
      <c r="AH67" s="6" cm="1">
        <f t="array" ref="AH67">IFERROR(AG67*(1-INDEX($D67:$D$71,AH$1)),0)</f>
        <v>0</v>
      </c>
      <c r="AI67" s="6" cm="1">
        <f t="array" ref="AI67">IFERROR(AH67*(1-INDEX($D67:$D$71,AI$1)),0)</f>
        <v>0</v>
      </c>
      <c r="AJ67" s="6" cm="1">
        <f t="array" ref="AJ67">IFERROR(AI67*(1-INDEX($D67:$D$71,AJ$1)),0)</f>
        <v>0</v>
      </c>
      <c r="AK67" s="6" cm="1">
        <f t="array" ref="AK67">IFERROR(AJ67*(1-INDEX($D67:$D$71,AK$1)),0)</f>
        <v>0</v>
      </c>
      <c r="AL67" s="6" cm="1">
        <f t="array" ref="AL67">IFERROR(AK67*(1-INDEX($D67:$D$71,AL$1)),0)</f>
        <v>0</v>
      </c>
      <c r="AM67" s="6" cm="1">
        <f t="array" ref="AM67">IFERROR(AL67*(1-INDEX($D67:$D$71,AM$1)),0)</f>
        <v>0</v>
      </c>
      <c r="AN67" s="6" cm="1">
        <f t="array" ref="AN67">IFERROR(AM67*(1-INDEX($D67:$D$71,AN$1)),0)</f>
        <v>0</v>
      </c>
      <c r="AO67" s="6" cm="1">
        <f t="array" ref="AO67">IFERROR(AN67*(1-INDEX($D67:$D$71,AO$1)),0)</f>
        <v>0</v>
      </c>
      <c r="AP67" s="6" cm="1">
        <f t="array" ref="AP67">IFERROR(AO67*(1-INDEX($D67:$D$71,AP$1)),0)</f>
        <v>0</v>
      </c>
      <c r="AQ67" s="6" cm="1">
        <f t="array" ref="AQ67">IFERROR(AP67*(1-INDEX($D67:$D$71,AQ$1)),0)</f>
        <v>0</v>
      </c>
      <c r="AR67" s="6" cm="1">
        <f t="array" ref="AR67">IFERROR(AQ67*(1-INDEX($D67:$D$71,AR$1)),0)</f>
        <v>0</v>
      </c>
      <c r="AS67" s="6" cm="1">
        <f t="array" ref="AS67">IFERROR(AR67*(1-INDEX($D67:$D$71,AS$1)),0)</f>
        <v>0</v>
      </c>
      <c r="AT67" s="6" cm="1">
        <f t="array" ref="AT67">IFERROR(AS67*(1-INDEX($D67:$D$71,AT$1)),0)</f>
        <v>0</v>
      </c>
      <c r="AU67" s="6" cm="1">
        <f t="array" ref="AU67">IFERROR(AT67*(1-INDEX($D67:$D$71,AU$1)),0)</f>
        <v>0</v>
      </c>
      <c r="AV67" s="6" cm="1">
        <f t="array" ref="AV67">IFERROR(AU67*(1-INDEX($D67:$D$71,AV$1)),0)</f>
        <v>0</v>
      </c>
      <c r="AW67" s="6" cm="1">
        <f t="array" ref="AW67">IFERROR(AV67*(1-INDEX($D67:$D$71,AW$1)),0)</f>
        <v>0</v>
      </c>
      <c r="AX67" s="6" cm="1">
        <f t="array" ref="AX67">IFERROR(AW67*(1-INDEX($D67:$D$71,AX$1)),0)</f>
        <v>0</v>
      </c>
      <c r="AY67" s="6" cm="1">
        <f t="array" ref="AY67">IFERROR(AX67*(1-INDEX($D67:$D$71,AY$1)),0)</f>
        <v>0</v>
      </c>
      <c r="AZ67" s="6" cm="1">
        <f t="array" ref="AZ67">IFERROR(AY67*(1-INDEX($D67:$D$71,AZ$1)),0)</f>
        <v>0</v>
      </c>
      <c r="BA67" s="6" cm="1">
        <f t="array" ref="BA67">IFERROR(AZ67*(1-INDEX($D67:$D$71,BA$1)),0)</f>
        <v>0</v>
      </c>
      <c r="BB67" s="6" cm="1">
        <f t="array" ref="BB67">IFERROR(BA67*(1-INDEX($D67:$D$71,BB$1)),0)</f>
        <v>0</v>
      </c>
      <c r="BC67" s="6" cm="1">
        <f t="array" ref="BC67">IFERROR(BB67*(1-INDEX($D67:$D$71,BC$1)),0)</f>
        <v>0</v>
      </c>
      <c r="BD67" s="6" cm="1">
        <f t="array" ref="BD67">IFERROR(BC67*(1-INDEX($D67:$D$71,BD$1)),0)</f>
        <v>0</v>
      </c>
      <c r="BE67" s="6" cm="1">
        <f t="array" ref="BE67">IFERROR(BD67*(1-INDEX($D67:$D$71,BE$1)),0)</f>
        <v>0</v>
      </c>
      <c r="BF67" s="6" cm="1">
        <f t="array" ref="BF67">IFERROR(BE67*(1-INDEX($D67:$D$71,BF$1)),0)</f>
        <v>0</v>
      </c>
      <c r="BG67" s="6" cm="1">
        <f t="array" ref="BG67">IFERROR(BF67*(1-INDEX($D67:$D$71,BG$1)),0)</f>
        <v>0</v>
      </c>
      <c r="BH67" s="6" cm="1">
        <f t="array" ref="BH67">IFERROR(BG67*(1-INDEX($D67:$D$71,BH$1)),0)</f>
        <v>0</v>
      </c>
      <c r="BI67" s="6" cm="1">
        <f t="array" ref="BI67">IFERROR(BH67*(1-INDEX($D67:$D$71,BI$1)),0)</f>
        <v>0</v>
      </c>
      <c r="BJ67" s="6" cm="1">
        <f t="array" ref="BJ67">IFERROR(BI67*(1-INDEX($D67:$D$71,BJ$1)),0)</f>
        <v>0</v>
      </c>
      <c r="BK67" s="6" cm="1">
        <f t="array" ref="BK67">IFERROR(BJ67*(1-INDEX($D67:$D$71,BK$1)),0)</f>
        <v>0</v>
      </c>
      <c r="BL67" s="6" cm="1">
        <f t="array" ref="BL67">IFERROR(BK67*(1-INDEX($D67:$D$71,BL$1)),0)</f>
        <v>0</v>
      </c>
      <c r="BM67" s="6" cm="1">
        <f t="array" ref="BM67">IFERROR(BL67*(1-INDEX($D67:$D$71,BM$1)),0)</f>
        <v>0</v>
      </c>
      <c r="BN67" s="6" cm="1">
        <f t="array" ref="BN67">IFERROR(BM67*(1-INDEX($D67:$D$71,BN$1)),0)</f>
        <v>0</v>
      </c>
      <c r="BO67" s="6" cm="1">
        <f t="array" ref="BO67">IFERROR(BN67*(1-INDEX($D67:$D$71,BO$1)),0)</f>
        <v>0</v>
      </c>
      <c r="BP67" s="6" cm="1">
        <f t="array" ref="BP67">IFERROR(BO67*(1-INDEX($D67:$D$71,BP$1)),0)</f>
        <v>0</v>
      </c>
      <c r="BQ67" s="6" cm="1">
        <f t="array" ref="BQ67">IFERROR(BP67*(1-INDEX($D67:$D$71,BQ$1)),0)</f>
        <v>0</v>
      </c>
      <c r="BR67" s="6" cm="1">
        <f t="array" ref="BR67">IFERROR(BQ67*(1-INDEX($D67:$D$71,BR$1)),0)</f>
        <v>0</v>
      </c>
      <c r="BS67" s="6" cm="1">
        <f t="array" ref="BS67">IFERROR(BR67*(1-INDEX($D67:$D$71,BS$1)),0)</f>
        <v>0</v>
      </c>
      <c r="BT67" s="6" cm="1">
        <f t="array" ref="BT67">IFERROR(BS67*(1-INDEX($D67:$D$71,BT$1)),0)</f>
        <v>0</v>
      </c>
      <c r="BU67" s="6" cm="1">
        <f t="array" ref="BU67">IFERROR(BT67*(1-INDEX($D67:$D$71,BU$1)),0)</f>
        <v>0</v>
      </c>
      <c r="BV67" s="6" cm="1">
        <f t="array" ref="BV67">IFERROR(BU67*(1-INDEX($D67:$D$71,BV$1)),0)</f>
        <v>0</v>
      </c>
      <c r="BW67" s="6" cm="1">
        <f t="array" ref="BW67">IFERROR(BV67*(1-INDEX($D67:$D$71,BW$1)),0)</f>
        <v>0</v>
      </c>
      <c r="BX67" s="6" cm="1">
        <f t="array" ref="BX67">IFERROR(BW67*(1-INDEX($D67:$D$71,BX$1)),0)</f>
        <v>0</v>
      </c>
      <c r="BY67" s="6" cm="1">
        <f t="array" ref="BY67">IFERROR(BX67*(1-INDEX($D67:$D$71,BY$1)),0)</f>
        <v>0</v>
      </c>
      <c r="BZ67" s="6" cm="1">
        <f t="array" ref="BZ67">IFERROR(BY67*(1-INDEX($D67:$D$71,BZ$1)),0)</f>
        <v>0</v>
      </c>
      <c r="CA67" s="6" cm="1">
        <f t="array" ref="CA67">IFERROR(BZ67*(1-INDEX($D67:$D$71,CA$1)),0)</f>
        <v>0</v>
      </c>
      <c r="CB67" s="6" cm="1">
        <f t="array" ref="CB67">IFERROR(CA67*(1-INDEX($D67:$D$71,CB$1)),0)</f>
        <v>0</v>
      </c>
      <c r="CC67" s="6" cm="1">
        <f t="array" ref="CC67">IFERROR(CB67*(1-INDEX($D67:$D$71,CC$1)),0)</f>
        <v>0</v>
      </c>
      <c r="CD67" s="6" cm="1">
        <f t="array" ref="CD67">IFERROR(CC67*(1-INDEX($D67:$D$71,CD$1)),0)</f>
        <v>0</v>
      </c>
      <c r="CE67" s="6" cm="1">
        <f t="array" ref="CE67">IFERROR(CD67*(1-INDEX($D67:$D$71,CE$1)),0)</f>
        <v>0</v>
      </c>
      <c r="CF67" s="6" cm="1">
        <f t="array" ref="CF67">IFERROR(CE67*(1-INDEX($D67:$D$71,CF$1)),0)</f>
        <v>0</v>
      </c>
      <c r="CG67" s="6" cm="1">
        <f t="array" ref="CG67">IFERROR(CF67*(1-INDEX($D67:$D$71,CG$1)),0)</f>
        <v>0</v>
      </c>
      <c r="CH67" s="6" cm="1">
        <f t="array" ref="CH67">IFERROR(CG67*(1-INDEX($D67:$D$71,CH$1)),0)</f>
        <v>0</v>
      </c>
      <c r="CI67" s="6" cm="1">
        <f t="array" ref="CI67">IFERROR(CH67*(1-INDEX($D67:$D$71,CI$1)),0)</f>
        <v>0</v>
      </c>
      <c r="CJ67" s="6" cm="1">
        <f t="array" ref="CJ67">IFERROR(CI67*(1-INDEX($D67:$D$71,CJ$1)),0)</f>
        <v>0</v>
      </c>
      <c r="CK67" s="6" cm="1">
        <f t="array" ref="CK67">IFERROR(CJ67*(1-INDEX($D67:$D$71,CK$1)),0)</f>
        <v>0</v>
      </c>
      <c r="CL67" s="6" cm="1">
        <f t="array" ref="CL67">IFERROR(CK67*(1-INDEX($D67:$D$71,CL$1)),0)</f>
        <v>0</v>
      </c>
      <c r="CM67" s="6" cm="1">
        <f t="array" ref="CM67">IFERROR(CL67*(1-INDEX($D67:$D$71,CM$1)),0)</f>
        <v>0</v>
      </c>
      <c r="CN67" s="6" cm="1">
        <f t="array" ref="CN67">IFERROR(CM67*(1-INDEX($D67:$D$71,CN$1)),0)</f>
        <v>0</v>
      </c>
      <c r="CO67" s="6" cm="1">
        <f t="array" ref="CO67">IFERROR(CN67*(1-INDEX($D67:$D$71,CO$1)),0)</f>
        <v>0</v>
      </c>
      <c r="CP67" s="6" cm="1">
        <f t="array" ref="CP67">IFERROR(CO67*(1-INDEX($D67:$D$71,CP$1)),0)</f>
        <v>0</v>
      </c>
      <c r="CQ67" s="6" cm="1">
        <f t="array" ref="CQ67">IFERROR(CP67*(1-INDEX($D67:$D$71,CQ$1)),0)</f>
        <v>0</v>
      </c>
      <c r="CR67" s="6" cm="1">
        <f t="array" ref="CR67">IFERROR(CQ67*(1-INDEX($D67:$D$71,CR$1)),0)</f>
        <v>0</v>
      </c>
      <c r="CS67" s="6" cm="1">
        <f t="array" ref="CS67">IFERROR(CR67*(1-INDEX($D67:$D$71,CS$1)),0)</f>
        <v>0</v>
      </c>
      <c r="CT67" s="6" cm="1">
        <f t="array" ref="CT67">IFERROR(CS67*(1-INDEX($D67:$D$71,CT$1)),0)</f>
        <v>0</v>
      </c>
      <c r="CU67" s="6" cm="1">
        <f t="array" ref="CU67">IFERROR(CT67*(1-INDEX($D67:$D$71,CU$1)),0)</f>
        <v>0</v>
      </c>
      <c r="CV67" s="6" cm="1">
        <f t="array" ref="CV67">IFERROR(CU67*(1-INDEX($D67:$D$71,CV$1)),0)</f>
        <v>0</v>
      </c>
      <c r="CW67" s="6" cm="1">
        <f t="array" ref="CW67">IFERROR(CV67*(1-INDEX($D67:$D$71,CW$1)),0)</f>
        <v>0</v>
      </c>
      <c r="CX67" s="6" cm="1">
        <f t="array" ref="CX67">IFERROR(CW67*(1-INDEX($D67:$D$71,CX$1)),0)</f>
        <v>0</v>
      </c>
      <c r="CY67" s="6" cm="1">
        <f t="array" ref="CY67">IFERROR(CX67*(1-INDEX($D67:$D$71,CY$1)),0)</f>
        <v>0</v>
      </c>
      <c r="CZ67" s="6" cm="1">
        <f t="array" ref="CZ67">IFERROR(CY67*(1-INDEX($D67:$D$71,CZ$1)),0)</f>
        <v>0</v>
      </c>
      <c r="DA67" s="6" cm="1">
        <f t="array" ref="DA67">IFERROR(CZ67*(1-INDEX($D67:$D$71,DA$1)),0)</f>
        <v>0</v>
      </c>
      <c r="DB67" s="6" cm="1">
        <f t="array" ref="DB67">IFERROR(DA67*(1-INDEX($D67:$D$71,DB$1)),0)</f>
        <v>0</v>
      </c>
      <c r="DC67" s="6" cm="1">
        <f t="array" ref="DC67">IFERROR(DB67*(1-INDEX($D67:$D$71,DC$1)),0)</f>
        <v>0</v>
      </c>
      <c r="DD67" s="6" cm="1">
        <f t="array" ref="DD67">IFERROR(DC67*(1-INDEX($D67:$D$71,DD$1)),0)</f>
        <v>0</v>
      </c>
      <c r="DE67" s="6" cm="1">
        <f t="array" ref="DE67">IFERROR(DD67*(1-INDEX($D67:$D$71,DE$1)),0)</f>
        <v>0</v>
      </c>
      <c r="DF67" s="6" cm="1">
        <f t="array" ref="DF67">IFERROR(DE67*(1-INDEX($D67:$D$71,DF$1)),0)</f>
        <v>0</v>
      </c>
      <c r="DG67" s="6" cm="1">
        <f t="array" ref="DG67">IFERROR(DF67*(1-INDEX($D67:$D$71,DG$1)),0)</f>
        <v>0</v>
      </c>
      <c r="DH67" s="6" cm="1">
        <f t="array" ref="DH67">IFERROR(DG67*(1-INDEX($D67:$D$71,DH$1)),0)</f>
        <v>0</v>
      </c>
      <c r="DI67" s="6" cm="1">
        <f t="array" ref="DI67">IFERROR(DH67*(1-INDEX($D67:$D$71,DI$1)),0)</f>
        <v>0</v>
      </c>
      <c r="DJ67" s="6" cm="1">
        <f t="array" ref="DJ67">IFERROR(DI67*(1-INDEX($D67:$D$71,DJ$1)),0)</f>
        <v>0</v>
      </c>
      <c r="DK67" s="6" cm="1">
        <f t="array" ref="DK67">IFERROR(DJ67*(1-INDEX($D67:$D$71,DK$1)),0)</f>
        <v>0</v>
      </c>
      <c r="DL67" s="6" cm="1">
        <f t="array" ref="DL67">IFERROR(DK67*(1-INDEX($D67:$D$71,DL$1)),0)</f>
        <v>0</v>
      </c>
      <c r="DM67" s="6" cm="1">
        <f t="array" ref="DM67">IFERROR(DL67*(1-INDEX($D67:$D$71,DM$1)),0)</f>
        <v>0</v>
      </c>
      <c r="DN67" s="6" cm="1">
        <f t="array" ref="DN67">IFERROR(DM67*(1-INDEX($D67:$D$71,DN$1)),0)</f>
        <v>0</v>
      </c>
      <c r="DO67" s="6" cm="1">
        <f t="array" ref="DO67">IFERROR(DN67*(1-INDEX($D67:$D$71,DO$1)),0)</f>
        <v>0</v>
      </c>
      <c r="DP67" s="6" cm="1">
        <f t="array" ref="DP67">IFERROR(DO67*(1-INDEX($D67:$D$71,DP$1)),0)</f>
        <v>0</v>
      </c>
      <c r="DQ67" s="6" cm="1">
        <f t="array" ref="DQ67">IFERROR(DP67*(1-INDEX($D67:$D$71,DQ$1)),0)</f>
        <v>0</v>
      </c>
      <c r="DR67" s="6" cm="1">
        <f t="array" ref="DR67">IFERROR(DQ67*(1-INDEX($D67:$D$71,DR$1)),0)</f>
        <v>0</v>
      </c>
      <c r="DS67" s="6" cm="1">
        <f t="array" ref="DS67">IFERROR(DR67*(1-INDEX($D67:$D$71,DS$1)),0)</f>
        <v>0</v>
      </c>
      <c r="DT67" s="6" cm="1">
        <f t="array" ref="DT67">IFERROR(DS67*(1-INDEX($D67:$D$71,DT$1)),0)</f>
        <v>0</v>
      </c>
      <c r="DU67" s="6" cm="1">
        <f t="array" ref="DU67">IFERROR(DT67*(1-INDEX($D67:$D$71,DU$1)),0)</f>
        <v>0</v>
      </c>
      <c r="DV67" s="6" cm="1">
        <f t="array" ref="DV67">IFERROR(DU67*(1-INDEX($D67:$D$71,DV$1)),0)</f>
        <v>0</v>
      </c>
      <c r="DW67" s="6" cm="1">
        <f t="array" ref="DW67">IFERROR(DV67*(1-INDEX($D67:$D$71,DW$1)),0)</f>
        <v>0</v>
      </c>
      <c r="DX67" s="6" cm="1">
        <f t="array" ref="DX67">IFERROR(DW67*(1-INDEX($D67:$D$71,DX$1)),0)</f>
        <v>0</v>
      </c>
    </row>
    <row r="68" spans="3:128" x14ac:dyDescent="0.25">
      <c r="C68" s="6">
        <v>130</v>
      </c>
      <c r="D68" s="6">
        <f t="shared" si="8"/>
        <v>0</v>
      </c>
      <c r="E68" s="6">
        <f t="shared" si="7"/>
        <v>0</v>
      </c>
      <c r="F68" s="6" cm="1">
        <f t="array" ref="F68">SUMPRODUCT($A$6^($K$1:$DT$1+1),K68:DT68,TRANSPOSE(D68:D181))</f>
        <v>0</v>
      </c>
      <c r="G68" s="6" cm="1">
        <f t="array" ref="G68">SUMPRODUCT($A$6^($K$1:$DT$1),K68:DT68)</f>
        <v>4.71709840281037</v>
      </c>
      <c r="H68" s="6">
        <f t="shared" si="9"/>
        <v>33.872553908134293</v>
      </c>
      <c r="I68" s="6">
        <f t="shared" si="10"/>
        <v>4.2563189417452421</v>
      </c>
      <c r="K68" s="6">
        <v>1</v>
      </c>
      <c r="L68" s="6" cm="1">
        <f t="array" ref="L68">IFERROR(K68*(1-INDEX($D68:$D$71,L$1)),0)</f>
        <v>1</v>
      </c>
      <c r="M68" s="6" cm="1">
        <f t="array" ref="M68">IFERROR(L68*(1-INDEX($D68:$D$71,M$1)),0)</f>
        <v>1</v>
      </c>
      <c r="N68" s="6" cm="1">
        <f t="array" ref="N68">IFERROR(M68*(1-INDEX($D68:$D$71,N$1)),0)</f>
        <v>1</v>
      </c>
      <c r="O68" s="6" cm="1">
        <f t="array" ref="O68">IFERROR(N68*(1-INDEX($D68:$D$71,O$1)),0)</f>
        <v>1</v>
      </c>
      <c r="P68" s="6" cm="1">
        <f t="array" ref="P68">IFERROR(O68*(1-INDEX($D68:$D$71,P$1)),0)</f>
        <v>0</v>
      </c>
      <c r="Q68" s="6" cm="1">
        <f t="array" ref="Q68">IFERROR(P68*(1-INDEX($D68:$D$71,Q$1)),0)</f>
        <v>0</v>
      </c>
      <c r="R68" s="6" cm="1">
        <f t="array" ref="R68">IFERROR(Q68*(1-INDEX($D68:$D$71,R$1)),0)</f>
        <v>0</v>
      </c>
      <c r="S68" s="6" cm="1">
        <f t="array" ref="S68">IFERROR(R68*(1-INDEX($D68:$D$71,S$1)),0)</f>
        <v>0</v>
      </c>
      <c r="T68" s="6" cm="1">
        <f t="array" ref="T68">IFERROR(S68*(1-INDEX($D68:$D$71,T$1)),0)</f>
        <v>0</v>
      </c>
      <c r="U68" s="6" cm="1">
        <f t="array" ref="U68">IFERROR(T68*(1-INDEX($D68:$D$71,U$1)),0)</f>
        <v>0</v>
      </c>
      <c r="V68" s="6" cm="1">
        <f t="array" ref="V68">IFERROR(U68*(1-INDEX($D68:$D$71,V$1)),0)</f>
        <v>0</v>
      </c>
      <c r="W68" s="6" cm="1">
        <f t="array" ref="W68">IFERROR(V68*(1-INDEX($D68:$D$71,W$1)),0)</f>
        <v>0</v>
      </c>
      <c r="X68" s="6" cm="1">
        <f t="array" ref="X68">IFERROR(W68*(1-INDEX($D68:$D$71,X$1)),0)</f>
        <v>0</v>
      </c>
      <c r="Y68" s="6" cm="1">
        <f t="array" ref="Y68">IFERROR(X68*(1-INDEX($D68:$D$71,Y$1)),0)</f>
        <v>0</v>
      </c>
      <c r="Z68" s="6" cm="1">
        <f t="array" ref="Z68">IFERROR(Y68*(1-INDEX($D68:$D$71,Z$1)),0)</f>
        <v>0</v>
      </c>
      <c r="AA68" s="6" cm="1">
        <f t="array" ref="AA68">IFERROR(Z68*(1-INDEX($D68:$D$71,AA$1)),0)</f>
        <v>0</v>
      </c>
      <c r="AB68" s="6" cm="1">
        <f t="array" ref="AB68">IFERROR(AA68*(1-INDEX($D68:$D$71,AB$1)),0)</f>
        <v>0</v>
      </c>
      <c r="AC68" s="6" cm="1">
        <f t="array" ref="AC68">IFERROR(AB68*(1-INDEX($D68:$D$71,AC$1)),0)</f>
        <v>0</v>
      </c>
      <c r="AD68" s="6" cm="1">
        <f t="array" ref="AD68">IFERROR(AC68*(1-INDEX($D68:$D$71,AD$1)),0)</f>
        <v>0</v>
      </c>
      <c r="AE68" s="6" cm="1">
        <f t="array" ref="AE68">IFERROR(AD68*(1-INDEX($D68:$D$71,AE$1)),0)</f>
        <v>0</v>
      </c>
      <c r="AF68" s="6" cm="1">
        <f t="array" ref="AF68">IFERROR(AE68*(1-INDEX($D68:$D$71,AF$1)),0)</f>
        <v>0</v>
      </c>
      <c r="AG68" s="6" cm="1">
        <f t="array" ref="AG68">IFERROR(AF68*(1-INDEX($D68:$D$71,AG$1)),0)</f>
        <v>0</v>
      </c>
      <c r="AH68" s="6" cm="1">
        <f t="array" ref="AH68">IFERROR(AG68*(1-INDEX($D68:$D$71,AH$1)),0)</f>
        <v>0</v>
      </c>
      <c r="AI68" s="6" cm="1">
        <f t="array" ref="AI68">IFERROR(AH68*(1-INDEX($D68:$D$71,AI$1)),0)</f>
        <v>0</v>
      </c>
      <c r="AJ68" s="6" cm="1">
        <f t="array" ref="AJ68">IFERROR(AI68*(1-INDEX($D68:$D$71,AJ$1)),0)</f>
        <v>0</v>
      </c>
      <c r="AK68" s="6" cm="1">
        <f t="array" ref="AK68">IFERROR(AJ68*(1-INDEX($D68:$D$71,AK$1)),0)</f>
        <v>0</v>
      </c>
      <c r="AL68" s="6" cm="1">
        <f t="array" ref="AL68">IFERROR(AK68*(1-INDEX($D68:$D$71,AL$1)),0)</f>
        <v>0</v>
      </c>
      <c r="AM68" s="6" cm="1">
        <f t="array" ref="AM68">IFERROR(AL68*(1-INDEX($D68:$D$71,AM$1)),0)</f>
        <v>0</v>
      </c>
      <c r="AN68" s="6" cm="1">
        <f t="array" ref="AN68">IFERROR(AM68*(1-INDEX($D68:$D$71,AN$1)),0)</f>
        <v>0</v>
      </c>
      <c r="AO68" s="6" cm="1">
        <f t="array" ref="AO68">IFERROR(AN68*(1-INDEX($D68:$D$71,AO$1)),0)</f>
        <v>0</v>
      </c>
      <c r="AP68" s="6" cm="1">
        <f t="array" ref="AP68">IFERROR(AO68*(1-INDEX($D68:$D$71,AP$1)),0)</f>
        <v>0</v>
      </c>
      <c r="AQ68" s="6" cm="1">
        <f t="array" ref="AQ68">IFERROR(AP68*(1-INDEX($D68:$D$71,AQ$1)),0)</f>
        <v>0</v>
      </c>
      <c r="AR68" s="6" cm="1">
        <f t="array" ref="AR68">IFERROR(AQ68*(1-INDEX($D68:$D$71,AR$1)),0)</f>
        <v>0</v>
      </c>
      <c r="AS68" s="6" cm="1">
        <f t="array" ref="AS68">IFERROR(AR68*(1-INDEX($D68:$D$71,AS$1)),0)</f>
        <v>0</v>
      </c>
      <c r="AT68" s="6" cm="1">
        <f t="array" ref="AT68">IFERROR(AS68*(1-INDEX($D68:$D$71,AT$1)),0)</f>
        <v>0</v>
      </c>
      <c r="AU68" s="6" cm="1">
        <f t="array" ref="AU68">IFERROR(AT68*(1-INDEX($D68:$D$71,AU$1)),0)</f>
        <v>0</v>
      </c>
      <c r="AV68" s="6" cm="1">
        <f t="array" ref="AV68">IFERROR(AU68*(1-INDEX($D68:$D$71,AV$1)),0)</f>
        <v>0</v>
      </c>
      <c r="AW68" s="6" cm="1">
        <f t="array" ref="AW68">IFERROR(AV68*(1-INDEX($D68:$D$71,AW$1)),0)</f>
        <v>0</v>
      </c>
      <c r="AX68" s="6" cm="1">
        <f t="array" ref="AX68">IFERROR(AW68*(1-INDEX($D68:$D$71,AX$1)),0)</f>
        <v>0</v>
      </c>
      <c r="AY68" s="6" cm="1">
        <f t="array" ref="AY68">IFERROR(AX68*(1-INDEX($D68:$D$71,AY$1)),0)</f>
        <v>0</v>
      </c>
      <c r="AZ68" s="6" cm="1">
        <f t="array" ref="AZ68">IFERROR(AY68*(1-INDEX($D68:$D$71,AZ$1)),0)</f>
        <v>0</v>
      </c>
      <c r="BA68" s="6" cm="1">
        <f t="array" ref="BA68">IFERROR(AZ68*(1-INDEX($D68:$D$71,BA$1)),0)</f>
        <v>0</v>
      </c>
      <c r="BB68" s="6" cm="1">
        <f t="array" ref="BB68">IFERROR(BA68*(1-INDEX($D68:$D$71,BB$1)),0)</f>
        <v>0</v>
      </c>
      <c r="BC68" s="6" cm="1">
        <f t="array" ref="BC68">IFERROR(BB68*(1-INDEX($D68:$D$71,BC$1)),0)</f>
        <v>0</v>
      </c>
      <c r="BD68" s="6" cm="1">
        <f t="array" ref="BD68">IFERROR(BC68*(1-INDEX($D68:$D$71,BD$1)),0)</f>
        <v>0</v>
      </c>
      <c r="BE68" s="6" cm="1">
        <f t="array" ref="BE68">IFERROR(BD68*(1-INDEX($D68:$D$71,BE$1)),0)</f>
        <v>0</v>
      </c>
      <c r="BF68" s="6" cm="1">
        <f t="array" ref="BF68">IFERROR(BE68*(1-INDEX($D68:$D$71,BF$1)),0)</f>
        <v>0</v>
      </c>
      <c r="BG68" s="6" cm="1">
        <f t="array" ref="BG68">IFERROR(BF68*(1-INDEX($D68:$D$71,BG$1)),0)</f>
        <v>0</v>
      </c>
      <c r="BH68" s="6" cm="1">
        <f t="array" ref="BH68">IFERROR(BG68*(1-INDEX($D68:$D$71,BH$1)),0)</f>
        <v>0</v>
      </c>
      <c r="BI68" s="6" cm="1">
        <f t="array" ref="BI68">IFERROR(BH68*(1-INDEX($D68:$D$71,BI$1)),0)</f>
        <v>0</v>
      </c>
      <c r="BJ68" s="6" cm="1">
        <f t="array" ref="BJ68">IFERROR(BI68*(1-INDEX($D68:$D$71,BJ$1)),0)</f>
        <v>0</v>
      </c>
      <c r="BK68" s="6" cm="1">
        <f t="array" ref="BK68">IFERROR(BJ68*(1-INDEX($D68:$D$71,BK$1)),0)</f>
        <v>0</v>
      </c>
      <c r="BL68" s="6" cm="1">
        <f t="array" ref="BL68">IFERROR(BK68*(1-INDEX($D68:$D$71,BL$1)),0)</f>
        <v>0</v>
      </c>
      <c r="BM68" s="6" cm="1">
        <f t="array" ref="BM68">IFERROR(BL68*(1-INDEX($D68:$D$71,BM$1)),0)</f>
        <v>0</v>
      </c>
      <c r="BN68" s="6" cm="1">
        <f t="array" ref="BN68">IFERROR(BM68*(1-INDEX($D68:$D$71,BN$1)),0)</f>
        <v>0</v>
      </c>
      <c r="BO68" s="6" cm="1">
        <f t="array" ref="BO68">IFERROR(BN68*(1-INDEX($D68:$D$71,BO$1)),0)</f>
        <v>0</v>
      </c>
      <c r="BP68" s="6" cm="1">
        <f t="array" ref="BP68">IFERROR(BO68*(1-INDEX($D68:$D$71,BP$1)),0)</f>
        <v>0</v>
      </c>
      <c r="BQ68" s="6" cm="1">
        <f t="array" ref="BQ68">IFERROR(BP68*(1-INDEX($D68:$D$71,BQ$1)),0)</f>
        <v>0</v>
      </c>
      <c r="BR68" s="6" cm="1">
        <f t="array" ref="BR68">IFERROR(BQ68*(1-INDEX($D68:$D$71,BR$1)),0)</f>
        <v>0</v>
      </c>
      <c r="BS68" s="6" cm="1">
        <f t="array" ref="BS68">IFERROR(BR68*(1-INDEX($D68:$D$71,BS$1)),0)</f>
        <v>0</v>
      </c>
      <c r="BT68" s="6" cm="1">
        <f t="array" ref="BT68">IFERROR(BS68*(1-INDEX($D68:$D$71,BT$1)),0)</f>
        <v>0</v>
      </c>
      <c r="BU68" s="6" cm="1">
        <f t="array" ref="BU68">IFERROR(BT68*(1-INDEX($D68:$D$71,BU$1)),0)</f>
        <v>0</v>
      </c>
      <c r="BV68" s="6" cm="1">
        <f t="array" ref="BV68">IFERROR(BU68*(1-INDEX($D68:$D$71,BV$1)),0)</f>
        <v>0</v>
      </c>
      <c r="BW68" s="6" cm="1">
        <f t="array" ref="BW68">IFERROR(BV68*(1-INDEX($D68:$D$71,BW$1)),0)</f>
        <v>0</v>
      </c>
      <c r="BX68" s="6" cm="1">
        <f t="array" ref="BX68">IFERROR(BW68*(1-INDEX($D68:$D$71,BX$1)),0)</f>
        <v>0</v>
      </c>
      <c r="BY68" s="6" cm="1">
        <f t="array" ref="BY68">IFERROR(BX68*(1-INDEX($D68:$D$71,BY$1)),0)</f>
        <v>0</v>
      </c>
      <c r="BZ68" s="6" cm="1">
        <f t="array" ref="BZ68">IFERROR(BY68*(1-INDEX($D68:$D$71,BZ$1)),0)</f>
        <v>0</v>
      </c>
      <c r="CA68" s="6" cm="1">
        <f t="array" ref="CA68">IFERROR(BZ68*(1-INDEX($D68:$D$71,CA$1)),0)</f>
        <v>0</v>
      </c>
      <c r="CB68" s="6" cm="1">
        <f t="array" ref="CB68">IFERROR(CA68*(1-INDEX($D68:$D$71,CB$1)),0)</f>
        <v>0</v>
      </c>
      <c r="CC68" s="6" cm="1">
        <f t="array" ref="CC68">IFERROR(CB68*(1-INDEX($D68:$D$71,CC$1)),0)</f>
        <v>0</v>
      </c>
      <c r="CD68" s="6" cm="1">
        <f t="array" ref="CD68">IFERROR(CC68*(1-INDEX($D68:$D$71,CD$1)),0)</f>
        <v>0</v>
      </c>
      <c r="CE68" s="6" cm="1">
        <f t="array" ref="CE68">IFERROR(CD68*(1-INDEX($D68:$D$71,CE$1)),0)</f>
        <v>0</v>
      </c>
      <c r="CF68" s="6" cm="1">
        <f t="array" ref="CF68">IFERROR(CE68*(1-INDEX($D68:$D$71,CF$1)),0)</f>
        <v>0</v>
      </c>
      <c r="CG68" s="6" cm="1">
        <f t="array" ref="CG68">IFERROR(CF68*(1-INDEX($D68:$D$71,CG$1)),0)</f>
        <v>0</v>
      </c>
      <c r="CH68" s="6" cm="1">
        <f t="array" ref="CH68">IFERROR(CG68*(1-INDEX($D68:$D$71,CH$1)),0)</f>
        <v>0</v>
      </c>
      <c r="CI68" s="6" cm="1">
        <f t="array" ref="CI68">IFERROR(CH68*(1-INDEX($D68:$D$71,CI$1)),0)</f>
        <v>0</v>
      </c>
      <c r="CJ68" s="6" cm="1">
        <f t="array" ref="CJ68">IFERROR(CI68*(1-INDEX($D68:$D$71,CJ$1)),0)</f>
        <v>0</v>
      </c>
      <c r="CK68" s="6" cm="1">
        <f t="array" ref="CK68">IFERROR(CJ68*(1-INDEX($D68:$D$71,CK$1)),0)</f>
        <v>0</v>
      </c>
      <c r="CL68" s="6" cm="1">
        <f t="array" ref="CL68">IFERROR(CK68*(1-INDEX($D68:$D$71,CL$1)),0)</f>
        <v>0</v>
      </c>
      <c r="CM68" s="6" cm="1">
        <f t="array" ref="CM68">IFERROR(CL68*(1-INDEX($D68:$D$71,CM$1)),0)</f>
        <v>0</v>
      </c>
      <c r="CN68" s="6" cm="1">
        <f t="array" ref="CN68">IFERROR(CM68*(1-INDEX($D68:$D$71,CN$1)),0)</f>
        <v>0</v>
      </c>
      <c r="CO68" s="6" cm="1">
        <f t="array" ref="CO68">IFERROR(CN68*(1-INDEX($D68:$D$71,CO$1)),0)</f>
        <v>0</v>
      </c>
      <c r="CP68" s="6" cm="1">
        <f t="array" ref="CP68">IFERROR(CO68*(1-INDEX($D68:$D$71,CP$1)),0)</f>
        <v>0</v>
      </c>
      <c r="CQ68" s="6" cm="1">
        <f t="array" ref="CQ68">IFERROR(CP68*(1-INDEX($D68:$D$71,CQ$1)),0)</f>
        <v>0</v>
      </c>
      <c r="CR68" s="6" cm="1">
        <f t="array" ref="CR68">IFERROR(CQ68*(1-INDEX($D68:$D$71,CR$1)),0)</f>
        <v>0</v>
      </c>
      <c r="CS68" s="6" cm="1">
        <f t="array" ref="CS68">IFERROR(CR68*(1-INDEX($D68:$D$71,CS$1)),0)</f>
        <v>0</v>
      </c>
      <c r="CT68" s="6" cm="1">
        <f t="array" ref="CT68">IFERROR(CS68*(1-INDEX($D68:$D$71,CT$1)),0)</f>
        <v>0</v>
      </c>
      <c r="CU68" s="6" cm="1">
        <f t="array" ref="CU68">IFERROR(CT68*(1-INDEX($D68:$D$71,CU$1)),0)</f>
        <v>0</v>
      </c>
      <c r="CV68" s="6" cm="1">
        <f t="array" ref="CV68">IFERROR(CU68*(1-INDEX($D68:$D$71,CV$1)),0)</f>
        <v>0</v>
      </c>
      <c r="CW68" s="6" cm="1">
        <f t="array" ref="CW68">IFERROR(CV68*(1-INDEX($D68:$D$71,CW$1)),0)</f>
        <v>0</v>
      </c>
      <c r="CX68" s="6" cm="1">
        <f t="array" ref="CX68">IFERROR(CW68*(1-INDEX($D68:$D$71,CX$1)),0)</f>
        <v>0</v>
      </c>
      <c r="CY68" s="6" cm="1">
        <f t="array" ref="CY68">IFERROR(CX68*(1-INDEX($D68:$D$71,CY$1)),0)</f>
        <v>0</v>
      </c>
      <c r="CZ68" s="6" cm="1">
        <f t="array" ref="CZ68">IFERROR(CY68*(1-INDEX($D68:$D$71,CZ$1)),0)</f>
        <v>0</v>
      </c>
      <c r="DA68" s="6" cm="1">
        <f t="array" ref="DA68">IFERROR(CZ68*(1-INDEX($D68:$D$71,DA$1)),0)</f>
        <v>0</v>
      </c>
      <c r="DB68" s="6" cm="1">
        <f t="array" ref="DB68">IFERROR(DA68*(1-INDEX($D68:$D$71,DB$1)),0)</f>
        <v>0</v>
      </c>
      <c r="DC68" s="6" cm="1">
        <f t="array" ref="DC68">IFERROR(DB68*(1-INDEX($D68:$D$71,DC$1)),0)</f>
        <v>0</v>
      </c>
      <c r="DD68" s="6" cm="1">
        <f t="array" ref="DD68">IFERROR(DC68*(1-INDEX($D68:$D$71,DD$1)),0)</f>
        <v>0</v>
      </c>
      <c r="DE68" s="6" cm="1">
        <f t="array" ref="DE68">IFERROR(DD68*(1-INDEX($D68:$D$71,DE$1)),0)</f>
        <v>0</v>
      </c>
      <c r="DF68" s="6" cm="1">
        <f t="array" ref="DF68">IFERROR(DE68*(1-INDEX($D68:$D$71,DF$1)),0)</f>
        <v>0</v>
      </c>
      <c r="DG68" s="6" cm="1">
        <f t="array" ref="DG68">IFERROR(DF68*(1-INDEX($D68:$D$71,DG$1)),0)</f>
        <v>0</v>
      </c>
      <c r="DH68" s="6" cm="1">
        <f t="array" ref="DH68">IFERROR(DG68*(1-INDEX($D68:$D$71,DH$1)),0)</f>
        <v>0</v>
      </c>
      <c r="DI68" s="6" cm="1">
        <f t="array" ref="DI68">IFERROR(DH68*(1-INDEX($D68:$D$71,DI$1)),0)</f>
        <v>0</v>
      </c>
      <c r="DJ68" s="6" cm="1">
        <f t="array" ref="DJ68">IFERROR(DI68*(1-INDEX($D68:$D$71,DJ$1)),0)</f>
        <v>0</v>
      </c>
      <c r="DK68" s="6" cm="1">
        <f t="array" ref="DK68">IFERROR(DJ68*(1-INDEX($D68:$D$71,DK$1)),0)</f>
        <v>0</v>
      </c>
      <c r="DL68" s="6" cm="1">
        <f t="array" ref="DL68">IFERROR(DK68*(1-INDEX($D68:$D$71,DL$1)),0)</f>
        <v>0</v>
      </c>
      <c r="DM68" s="6" cm="1">
        <f t="array" ref="DM68">IFERROR(DL68*(1-INDEX($D68:$D$71,DM$1)),0)</f>
        <v>0</v>
      </c>
      <c r="DN68" s="6" cm="1">
        <f t="array" ref="DN68">IFERROR(DM68*(1-INDEX($D68:$D$71,DN$1)),0)</f>
        <v>0</v>
      </c>
      <c r="DO68" s="6" cm="1">
        <f t="array" ref="DO68">IFERROR(DN68*(1-INDEX($D68:$D$71,DO$1)),0)</f>
        <v>0</v>
      </c>
      <c r="DP68" s="6" cm="1">
        <f t="array" ref="DP68">IFERROR(DO68*(1-INDEX($D68:$D$71,DP$1)),0)</f>
        <v>0</v>
      </c>
      <c r="DQ68" s="6" cm="1">
        <f t="array" ref="DQ68">IFERROR(DP68*(1-INDEX($D68:$D$71,DQ$1)),0)</f>
        <v>0</v>
      </c>
      <c r="DR68" s="6" cm="1">
        <f t="array" ref="DR68">IFERROR(DQ68*(1-INDEX($D68:$D$71,DR$1)),0)</f>
        <v>0</v>
      </c>
      <c r="DS68" s="6" cm="1">
        <f t="array" ref="DS68">IFERROR(DR68*(1-INDEX($D68:$D$71,DS$1)),0)</f>
        <v>0</v>
      </c>
      <c r="DT68" s="6" cm="1">
        <f t="array" ref="DT68">IFERROR(DS68*(1-INDEX($D68:$D$71,DT$1)),0)</f>
        <v>0</v>
      </c>
      <c r="DU68" s="6" cm="1">
        <f t="array" ref="DU68">IFERROR(DT68*(1-INDEX($D68:$D$71,DU$1)),0)</f>
        <v>0</v>
      </c>
      <c r="DV68" s="6" cm="1">
        <f t="array" ref="DV68">IFERROR(DU68*(1-INDEX($D68:$D$71,DV$1)),0)</f>
        <v>0</v>
      </c>
      <c r="DW68" s="6" cm="1">
        <f t="array" ref="DW68">IFERROR(DV68*(1-INDEX($D68:$D$71,DW$1)),0)</f>
        <v>0</v>
      </c>
      <c r="DX68" s="6" cm="1">
        <f t="array" ref="DX68">IFERROR(DW68*(1-INDEX($D68:$D$71,DX$1)),0)</f>
        <v>0</v>
      </c>
    </row>
    <row r="69" spans="3:128" x14ac:dyDescent="0.25">
      <c r="C69" s="6">
        <v>131</v>
      </c>
      <c r="D69" s="6">
        <f t="shared" si="8"/>
        <v>0</v>
      </c>
      <c r="E69" s="6">
        <f t="shared" si="7"/>
        <v>0</v>
      </c>
      <c r="F69" s="6" cm="1">
        <f t="array" ref="F69">SUMPRODUCT($A$6^($K$1:$DT$1+1),K69:DT69,TRANSPOSE(D69:D182))</f>
        <v>0</v>
      </c>
      <c r="G69" s="6" cm="1">
        <f t="array" ref="G69">SUMPRODUCT($A$6^($K$1:$DT$1),K69:DT69)</f>
        <v>3.8286113548946812</v>
      </c>
      <c r="H69" s="6">
        <f t="shared" si="9"/>
        <v>33.872553908134293</v>
      </c>
      <c r="I69" s="6">
        <f t="shared" si="10"/>
        <v>3.3678318938295533</v>
      </c>
      <c r="K69" s="6">
        <v>1</v>
      </c>
      <c r="L69" s="6" cm="1">
        <f t="array" ref="L69">IFERROR(K69*(1-INDEX($D69:$D$71,L$1)),0)</f>
        <v>1</v>
      </c>
      <c r="M69" s="6" cm="1">
        <f t="array" ref="M69">IFERROR(L69*(1-INDEX($D69:$D$71,M$1)),0)</f>
        <v>1</v>
      </c>
      <c r="N69" s="6" cm="1">
        <f t="array" ref="N69">IFERROR(M69*(1-INDEX($D69:$D$71,N$1)),0)</f>
        <v>1</v>
      </c>
      <c r="O69" s="6" cm="1">
        <f t="array" ref="O69">IFERROR(N69*(1-INDEX($D69:$D$71,O$1)),0)</f>
        <v>0</v>
      </c>
      <c r="P69" s="6" cm="1">
        <f t="array" ref="P69">IFERROR(O69*(1-INDEX($D69:$D$71,P$1)),0)</f>
        <v>0</v>
      </c>
      <c r="Q69" s="6" cm="1">
        <f t="array" ref="Q69">IFERROR(P69*(1-INDEX($D69:$D$71,Q$1)),0)</f>
        <v>0</v>
      </c>
      <c r="R69" s="6" cm="1">
        <f t="array" ref="R69">IFERROR(Q69*(1-INDEX($D69:$D$71,R$1)),0)</f>
        <v>0</v>
      </c>
      <c r="S69" s="6" cm="1">
        <f t="array" ref="S69">IFERROR(R69*(1-INDEX($D69:$D$71,S$1)),0)</f>
        <v>0</v>
      </c>
      <c r="T69" s="6" cm="1">
        <f t="array" ref="T69">IFERROR(S69*(1-INDEX($D69:$D$71,T$1)),0)</f>
        <v>0</v>
      </c>
      <c r="U69" s="6" cm="1">
        <f t="array" ref="U69">IFERROR(T69*(1-INDEX($D69:$D$71,U$1)),0)</f>
        <v>0</v>
      </c>
      <c r="V69" s="6" cm="1">
        <f t="array" ref="V69">IFERROR(U69*(1-INDEX($D69:$D$71,V$1)),0)</f>
        <v>0</v>
      </c>
      <c r="W69" s="6" cm="1">
        <f t="array" ref="W69">IFERROR(V69*(1-INDEX($D69:$D$71,W$1)),0)</f>
        <v>0</v>
      </c>
      <c r="X69" s="6" cm="1">
        <f t="array" ref="X69">IFERROR(W69*(1-INDEX($D69:$D$71,X$1)),0)</f>
        <v>0</v>
      </c>
      <c r="Y69" s="6" cm="1">
        <f t="array" ref="Y69">IFERROR(X69*(1-INDEX($D69:$D$71,Y$1)),0)</f>
        <v>0</v>
      </c>
      <c r="Z69" s="6" cm="1">
        <f t="array" ref="Z69">IFERROR(Y69*(1-INDEX($D69:$D$71,Z$1)),0)</f>
        <v>0</v>
      </c>
      <c r="AA69" s="6" cm="1">
        <f t="array" ref="AA69">IFERROR(Z69*(1-INDEX($D69:$D$71,AA$1)),0)</f>
        <v>0</v>
      </c>
      <c r="AB69" s="6" cm="1">
        <f t="array" ref="AB69">IFERROR(AA69*(1-INDEX($D69:$D$71,AB$1)),0)</f>
        <v>0</v>
      </c>
      <c r="AC69" s="6" cm="1">
        <f t="array" ref="AC69">IFERROR(AB69*(1-INDEX($D69:$D$71,AC$1)),0)</f>
        <v>0</v>
      </c>
      <c r="AD69" s="6" cm="1">
        <f t="array" ref="AD69">IFERROR(AC69*(1-INDEX($D69:$D$71,AD$1)),0)</f>
        <v>0</v>
      </c>
      <c r="AE69" s="6" cm="1">
        <f t="array" ref="AE69">IFERROR(AD69*(1-INDEX($D69:$D$71,AE$1)),0)</f>
        <v>0</v>
      </c>
      <c r="AF69" s="6" cm="1">
        <f t="array" ref="AF69">IFERROR(AE69*(1-INDEX($D69:$D$71,AF$1)),0)</f>
        <v>0</v>
      </c>
      <c r="AG69" s="6" cm="1">
        <f t="array" ref="AG69">IFERROR(AF69*(1-INDEX($D69:$D$71,AG$1)),0)</f>
        <v>0</v>
      </c>
      <c r="AH69" s="6" cm="1">
        <f t="array" ref="AH69">IFERROR(AG69*(1-INDEX($D69:$D$71,AH$1)),0)</f>
        <v>0</v>
      </c>
      <c r="AI69" s="6" cm="1">
        <f t="array" ref="AI69">IFERROR(AH69*(1-INDEX($D69:$D$71,AI$1)),0)</f>
        <v>0</v>
      </c>
      <c r="AJ69" s="6" cm="1">
        <f t="array" ref="AJ69">IFERROR(AI69*(1-INDEX($D69:$D$71,AJ$1)),0)</f>
        <v>0</v>
      </c>
      <c r="AK69" s="6" cm="1">
        <f t="array" ref="AK69">IFERROR(AJ69*(1-INDEX($D69:$D$71,AK$1)),0)</f>
        <v>0</v>
      </c>
      <c r="AL69" s="6" cm="1">
        <f t="array" ref="AL69">IFERROR(AK69*(1-INDEX($D69:$D$71,AL$1)),0)</f>
        <v>0</v>
      </c>
      <c r="AM69" s="6" cm="1">
        <f t="array" ref="AM69">IFERROR(AL69*(1-INDEX($D69:$D$71,AM$1)),0)</f>
        <v>0</v>
      </c>
      <c r="AN69" s="6" cm="1">
        <f t="array" ref="AN69">IFERROR(AM69*(1-INDEX($D69:$D$71,AN$1)),0)</f>
        <v>0</v>
      </c>
      <c r="AO69" s="6" cm="1">
        <f t="array" ref="AO69">IFERROR(AN69*(1-INDEX($D69:$D$71,AO$1)),0)</f>
        <v>0</v>
      </c>
      <c r="AP69" s="6" cm="1">
        <f t="array" ref="AP69">IFERROR(AO69*(1-INDEX($D69:$D$71,AP$1)),0)</f>
        <v>0</v>
      </c>
      <c r="AQ69" s="6" cm="1">
        <f t="array" ref="AQ69">IFERROR(AP69*(1-INDEX($D69:$D$71,AQ$1)),0)</f>
        <v>0</v>
      </c>
      <c r="AR69" s="6" cm="1">
        <f t="array" ref="AR69">IFERROR(AQ69*(1-INDEX($D69:$D$71,AR$1)),0)</f>
        <v>0</v>
      </c>
      <c r="AS69" s="6" cm="1">
        <f t="array" ref="AS69">IFERROR(AR69*(1-INDEX($D69:$D$71,AS$1)),0)</f>
        <v>0</v>
      </c>
      <c r="AT69" s="6" cm="1">
        <f t="array" ref="AT69">IFERROR(AS69*(1-INDEX($D69:$D$71,AT$1)),0)</f>
        <v>0</v>
      </c>
      <c r="AU69" s="6" cm="1">
        <f t="array" ref="AU69">IFERROR(AT69*(1-INDEX($D69:$D$71,AU$1)),0)</f>
        <v>0</v>
      </c>
      <c r="AV69" s="6" cm="1">
        <f t="array" ref="AV69">IFERROR(AU69*(1-INDEX($D69:$D$71,AV$1)),0)</f>
        <v>0</v>
      </c>
      <c r="AW69" s="6" cm="1">
        <f t="array" ref="AW69">IFERROR(AV69*(1-INDEX($D69:$D$71,AW$1)),0)</f>
        <v>0</v>
      </c>
      <c r="AX69" s="6" cm="1">
        <f t="array" ref="AX69">IFERROR(AW69*(1-INDEX($D69:$D$71,AX$1)),0)</f>
        <v>0</v>
      </c>
      <c r="AY69" s="6" cm="1">
        <f t="array" ref="AY69">IFERROR(AX69*(1-INDEX($D69:$D$71,AY$1)),0)</f>
        <v>0</v>
      </c>
      <c r="AZ69" s="6" cm="1">
        <f t="array" ref="AZ69">IFERROR(AY69*(1-INDEX($D69:$D$71,AZ$1)),0)</f>
        <v>0</v>
      </c>
      <c r="BA69" s="6" cm="1">
        <f t="array" ref="BA69">IFERROR(AZ69*(1-INDEX($D69:$D$71,BA$1)),0)</f>
        <v>0</v>
      </c>
      <c r="BB69" s="6" cm="1">
        <f t="array" ref="BB69">IFERROR(BA69*(1-INDEX($D69:$D$71,BB$1)),0)</f>
        <v>0</v>
      </c>
      <c r="BC69" s="6" cm="1">
        <f t="array" ref="BC69">IFERROR(BB69*(1-INDEX($D69:$D$71,BC$1)),0)</f>
        <v>0</v>
      </c>
      <c r="BD69" s="6" cm="1">
        <f t="array" ref="BD69">IFERROR(BC69*(1-INDEX($D69:$D$71,BD$1)),0)</f>
        <v>0</v>
      </c>
      <c r="BE69" s="6" cm="1">
        <f t="array" ref="BE69">IFERROR(BD69*(1-INDEX($D69:$D$71,BE$1)),0)</f>
        <v>0</v>
      </c>
      <c r="BF69" s="6" cm="1">
        <f t="array" ref="BF69">IFERROR(BE69*(1-INDEX($D69:$D$71,BF$1)),0)</f>
        <v>0</v>
      </c>
      <c r="BG69" s="6" cm="1">
        <f t="array" ref="BG69">IFERROR(BF69*(1-INDEX($D69:$D$71,BG$1)),0)</f>
        <v>0</v>
      </c>
      <c r="BH69" s="6" cm="1">
        <f t="array" ref="BH69">IFERROR(BG69*(1-INDEX($D69:$D$71,BH$1)),0)</f>
        <v>0</v>
      </c>
      <c r="BI69" s="6" cm="1">
        <f t="array" ref="BI69">IFERROR(BH69*(1-INDEX($D69:$D$71,BI$1)),0)</f>
        <v>0</v>
      </c>
      <c r="BJ69" s="6" cm="1">
        <f t="array" ref="BJ69">IFERROR(BI69*(1-INDEX($D69:$D$71,BJ$1)),0)</f>
        <v>0</v>
      </c>
      <c r="BK69" s="6" cm="1">
        <f t="array" ref="BK69">IFERROR(BJ69*(1-INDEX($D69:$D$71,BK$1)),0)</f>
        <v>0</v>
      </c>
      <c r="BL69" s="6" cm="1">
        <f t="array" ref="BL69">IFERROR(BK69*(1-INDEX($D69:$D$71,BL$1)),0)</f>
        <v>0</v>
      </c>
      <c r="BM69" s="6" cm="1">
        <f t="array" ref="BM69">IFERROR(BL69*(1-INDEX($D69:$D$71,BM$1)),0)</f>
        <v>0</v>
      </c>
      <c r="BN69" s="6" cm="1">
        <f t="array" ref="BN69">IFERROR(BM69*(1-INDEX($D69:$D$71,BN$1)),0)</f>
        <v>0</v>
      </c>
      <c r="BO69" s="6" cm="1">
        <f t="array" ref="BO69">IFERROR(BN69*(1-INDEX($D69:$D$71,BO$1)),0)</f>
        <v>0</v>
      </c>
      <c r="BP69" s="6" cm="1">
        <f t="array" ref="BP69">IFERROR(BO69*(1-INDEX($D69:$D$71,BP$1)),0)</f>
        <v>0</v>
      </c>
      <c r="BQ69" s="6" cm="1">
        <f t="array" ref="BQ69">IFERROR(BP69*(1-INDEX($D69:$D$71,BQ$1)),0)</f>
        <v>0</v>
      </c>
      <c r="BR69" s="6" cm="1">
        <f t="array" ref="BR69">IFERROR(BQ69*(1-INDEX($D69:$D$71,BR$1)),0)</f>
        <v>0</v>
      </c>
      <c r="BS69" s="6" cm="1">
        <f t="array" ref="BS69">IFERROR(BR69*(1-INDEX($D69:$D$71,BS$1)),0)</f>
        <v>0</v>
      </c>
      <c r="BT69" s="6" cm="1">
        <f t="array" ref="BT69">IFERROR(BS69*(1-INDEX($D69:$D$71,BT$1)),0)</f>
        <v>0</v>
      </c>
      <c r="BU69" s="6" cm="1">
        <f t="array" ref="BU69">IFERROR(BT69*(1-INDEX($D69:$D$71,BU$1)),0)</f>
        <v>0</v>
      </c>
      <c r="BV69" s="6" cm="1">
        <f t="array" ref="BV69">IFERROR(BU69*(1-INDEX($D69:$D$71,BV$1)),0)</f>
        <v>0</v>
      </c>
      <c r="BW69" s="6" cm="1">
        <f t="array" ref="BW69">IFERROR(BV69*(1-INDEX($D69:$D$71,BW$1)),0)</f>
        <v>0</v>
      </c>
      <c r="BX69" s="6" cm="1">
        <f t="array" ref="BX69">IFERROR(BW69*(1-INDEX($D69:$D$71,BX$1)),0)</f>
        <v>0</v>
      </c>
      <c r="BY69" s="6" cm="1">
        <f t="array" ref="BY69">IFERROR(BX69*(1-INDEX($D69:$D$71,BY$1)),0)</f>
        <v>0</v>
      </c>
      <c r="BZ69" s="6" cm="1">
        <f t="array" ref="BZ69">IFERROR(BY69*(1-INDEX($D69:$D$71,BZ$1)),0)</f>
        <v>0</v>
      </c>
      <c r="CA69" s="6" cm="1">
        <f t="array" ref="CA69">IFERROR(BZ69*(1-INDEX($D69:$D$71,CA$1)),0)</f>
        <v>0</v>
      </c>
      <c r="CB69" s="6" cm="1">
        <f t="array" ref="CB69">IFERROR(CA69*(1-INDEX($D69:$D$71,CB$1)),0)</f>
        <v>0</v>
      </c>
      <c r="CC69" s="6" cm="1">
        <f t="array" ref="CC69">IFERROR(CB69*(1-INDEX($D69:$D$71,CC$1)),0)</f>
        <v>0</v>
      </c>
      <c r="CD69" s="6" cm="1">
        <f t="array" ref="CD69">IFERROR(CC69*(1-INDEX($D69:$D$71,CD$1)),0)</f>
        <v>0</v>
      </c>
      <c r="CE69" s="6" cm="1">
        <f t="array" ref="CE69">IFERROR(CD69*(1-INDEX($D69:$D$71,CE$1)),0)</f>
        <v>0</v>
      </c>
      <c r="CF69" s="6" cm="1">
        <f t="array" ref="CF69">IFERROR(CE69*(1-INDEX($D69:$D$71,CF$1)),0)</f>
        <v>0</v>
      </c>
      <c r="CG69" s="6" cm="1">
        <f t="array" ref="CG69">IFERROR(CF69*(1-INDEX($D69:$D$71,CG$1)),0)</f>
        <v>0</v>
      </c>
      <c r="CH69" s="6" cm="1">
        <f t="array" ref="CH69">IFERROR(CG69*(1-INDEX($D69:$D$71,CH$1)),0)</f>
        <v>0</v>
      </c>
      <c r="CI69" s="6" cm="1">
        <f t="array" ref="CI69">IFERROR(CH69*(1-INDEX($D69:$D$71,CI$1)),0)</f>
        <v>0</v>
      </c>
      <c r="CJ69" s="6" cm="1">
        <f t="array" ref="CJ69">IFERROR(CI69*(1-INDEX($D69:$D$71,CJ$1)),0)</f>
        <v>0</v>
      </c>
      <c r="CK69" s="6" cm="1">
        <f t="array" ref="CK69">IFERROR(CJ69*(1-INDEX($D69:$D$71,CK$1)),0)</f>
        <v>0</v>
      </c>
      <c r="CL69" s="6" cm="1">
        <f t="array" ref="CL69">IFERROR(CK69*(1-INDEX($D69:$D$71,CL$1)),0)</f>
        <v>0</v>
      </c>
      <c r="CM69" s="6" cm="1">
        <f t="array" ref="CM69">IFERROR(CL69*(1-INDEX($D69:$D$71,CM$1)),0)</f>
        <v>0</v>
      </c>
      <c r="CN69" s="6" cm="1">
        <f t="array" ref="CN69">IFERROR(CM69*(1-INDEX($D69:$D$71,CN$1)),0)</f>
        <v>0</v>
      </c>
      <c r="CO69" s="6" cm="1">
        <f t="array" ref="CO69">IFERROR(CN69*(1-INDEX($D69:$D$71,CO$1)),0)</f>
        <v>0</v>
      </c>
      <c r="CP69" s="6" cm="1">
        <f t="array" ref="CP69">IFERROR(CO69*(1-INDEX($D69:$D$71,CP$1)),0)</f>
        <v>0</v>
      </c>
      <c r="CQ69" s="6" cm="1">
        <f t="array" ref="CQ69">IFERROR(CP69*(1-INDEX($D69:$D$71,CQ$1)),0)</f>
        <v>0</v>
      </c>
      <c r="CR69" s="6" cm="1">
        <f t="array" ref="CR69">IFERROR(CQ69*(1-INDEX($D69:$D$71,CR$1)),0)</f>
        <v>0</v>
      </c>
      <c r="CS69" s="6" cm="1">
        <f t="array" ref="CS69">IFERROR(CR69*(1-INDEX($D69:$D$71,CS$1)),0)</f>
        <v>0</v>
      </c>
      <c r="CT69" s="6" cm="1">
        <f t="array" ref="CT69">IFERROR(CS69*(1-INDEX($D69:$D$71,CT$1)),0)</f>
        <v>0</v>
      </c>
      <c r="CU69" s="6" cm="1">
        <f t="array" ref="CU69">IFERROR(CT69*(1-INDEX($D69:$D$71,CU$1)),0)</f>
        <v>0</v>
      </c>
      <c r="CV69" s="6" cm="1">
        <f t="array" ref="CV69">IFERROR(CU69*(1-INDEX($D69:$D$71,CV$1)),0)</f>
        <v>0</v>
      </c>
      <c r="CW69" s="6" cm="1">
        <f t="array" ref="CW69">IFERROR(CV69*(1-INDEX($D69:$D$71,CW$1)),0)</f>
        <v>0</v>
      </c>
      <c r="CX69" s="6" cm="1">
        <f t="array" ref="CX69">IFERROR(CW69*(1-INDEX($D69:$D$71,CX$1)),0)</f>
        <v>0</v>
      </c>
      <c r="CY69" s="6" cm="1">
        <f t="array" ref="CY69">IFERROR(CX69*(1-INDEX($D69:$D$71,CY$1)),0)</f>
        <v>0</v>
      </c>
      <c r="CZ69" s="6" cm="1">
        <f t="array" ref="CZ69">IFERROR(CY69*(1-INDEX($D69:$D$71,CZ$1)),0)</f>
        <v>0</v>
      </c>
      <c r="DA69" s="6" cm="1">
        <f t="array" ref="DA69">IFERROR(CZ69*(1-INDEX($D69:$D$71,DA$1)),0)</f>
        <v>0</v>
      </c>
      <c r="DB69" s="6" cm="1">
        <f t="array" ref="DB69">IFERROR(DA69*(1-INDEX($D69:$D$71,DB$1)),0)</f>
        <v>0</v>
      </c>
      <c r="DC69" s="6" cm="1">
        <f t="array" ref="DC69">IFERROR(DB69*(1-INDEX($D69:$D$71,DC$1)),0)</f>
        <v>0</v>
      </c>
      <c r="DD69" s="6" cm="1">
        <f t="array" ref="DD69">IFERROR(DC69*(1-INDEX($D69:$D$71,DD$1)),0)</f>
        <v>0</v>
      </c>
      <c r="DE69" s="6" cm="1">
        <f t="array" ref="DE69">IFERROR(DD69*(1-INDEX($D69:$D$71,DE$1)),0)</f>
        <v>0</v>
      </c>
      <c r="DF69" s="6" cm="1">
        <f t="array" ref="DF69">IFERROR(DE69*(1-INDEX($D69:$D$71,DF$1)),0)</f>
        <v>0</v>
      </c>
      <c r="DG69" s="6" cm="1">
        <f t="array" ref="DG69">IFERROR(DF69*(1-INDEX($D69:$D$71,DG$1)),0)</f>
        <v>0</v>
      </c>
      <c r="DH69" s="6" cm="1">
        <f t="array" ref="DH69">IFERROR(DG69*(1-INDEX($D69:$D$71,DH$1)),0)</f>
        <v>0</v>
      </c>
      <c r="DI69" s="6" cm="1">
        <f t="array" ref="DI69">IFERROR(DH69*(1-INDEX($D69:$D$71,DI$1)),0)</f>
        <v>0</v>
      </c>
      <c r="DJ69" s="6" cm="1">
        <f t="array" ref="DJ69">IFERROR(DI69*(1-INDEX($D69:$D$71,DJ$1)),0)</f>
        <v>0</v>
      </c>
      <c r="DK69" s="6" cm="1">
        <f t="array" ref="DK69">IFERROR(DJ69*(1-INDEX($D69:$D$71,DK$1)),0)</f>
        <v>0</v>
      </c>
      <c r="DL69" s="6" cm="1">
        <f t="array" ref="DL69">IFERROR(DK69*(1-INDEX($D69:$D$71,DL$1)),0)</f>
        <v>0</v>
      </c>
      <c r="DM69" s="6" cm="1">
        <f t="array" ref="DM69">IFERROR(DL69*(1-INDEX($D69:$D$71,DM$1)),0)</f>
        <v>0</v>
      </c>
      <c r="DN69" s="6" cm="1">
        <f t="array" ref="DN69">IFERROR(DM69*(1-INDEX($D69:$D$71,DN$1)),0)</f>
        <v>0</v>
      </c>
      <c r="DO69" s="6" cm="1">
        <f t="array" ref="DO69">IFERROR(DN69*(1-INDEX($D69:$D$71,DO$1)),0)</f>
        <v>0</v>
      </c>
      <c r="DP69" s="6" cm="1">
        <f t="array" ref="DP69">IFERROR(DO69*(1-INDEX($D69:$D$71,DP$1)),0)</f>
        <v>0</v>
      </c>
      <c r="DQ69" s="6" cm="1">
        <f t="array" ref="DQ69">IFERROR(DP69*(1-INDEX($D69:$D$71,DQ$1)),0)</f>
        <v>0</v>
      </c>
      <c r="DR69" s="6" cm="1">
        <f t="array" ref="DR69">IFERROR(DQ69*(1-INDEX($D69:$D$71,DR$1)),0)</f>
        <v>0</v>
      </c>
      <c r="DS69" s="6" cm="1">
        <f t="array" ref="DS69">IFERROR(DR69*(1-INDEX($D69:$D$71,DS$1)),0)</f>
        <v>0</v>
      </c>
      <c r="DT69" s="6" cm="1">
        <f t="array" ref="DT69">IFERROR(DS69*(1-INDEX($D69:$D$71,DT$1)),0)</f>
        <v>0</v>
      </c>
      <c r="DU69" s="6" cm="1">
        <f t="array" ref="DU69">IFERROR(DT69*(1-INDEX($D69:$D$71,DU$1)),0)</f>
        <v>0</v>
      </c>
      <c r="DV69" s="6" cm="1">
        <f t="array" ref="DV69">IFERROR(DU69*(1-INDEX($D69:$D$71,DV$1)),0)</f>
        <v>0</v>
      </c>
      <c r="DW69" s="6" cm="1">
        <f t="array" ref="DW69">IFERROR(DV69*(1-INDEX($D69:$D$71,DW$1)),0)</f>
        <v>0</v>
      </c>
      <c r="DX69" s="6" cm="1">
        <f t="array" ref="DX69">IFERROR(DW69*(1-INDEX($D69:$D$71,DX$1)),0)</f>
        <v>0</v>
      </c>
    </row>
    <row r="70" spans="3:128" x14ac:dyDescent="0.25">
      <c r="C70" s="6">
        <v>132</v>
      </c>
      <c r="D70" s="6">
        <f t="shared" si="8"/>
        <v>0</v>
      </c>
      <c r="E70" s="6">
        <f t="shared" si="7"/>
        <v>0</v>
      </c>
      <c r="F70" s="6" cm="1">
        <f t="array" ref="F70">SUMPRODUCT($A$6^($K$1:$DT$1+1),K70:DT70,TRANSPOSE(D70:D183))</f>
        <v>0</v>
      </c>
      <c r="G70" s="6" cm="1">
        <f t="array" ref="G70">SUMPRODUCT($A$6^($K$1:$DT$1),K70:DT70)</f>
        <v>2.9134696955415214</v>
      </c>
      <c r="H70" s="6">
        <f t="shared" si="9"/>
        <v>33.872553908134293</v>
      </c>
      <c r="I70" s="6">
        <f t="shared" si="10"/>
        <v>2.4526902344763934</v>
      </c>
      <c r="K70" s="6">
        <v>1</v>
      </c>
      <c r="L70" s="6" cm="1">
        <f t="array" ref="L70">IFERROR(K70*(1-INDEX($D70:$D$71,L$1)),0)</f>
        <v>1</v>
      </c>
      <c r="M70" s="6" cm="1">
        <f t="array" ref="M70">IFERROR(L70*(1-INDEX($D70:$D$71,M$1)),0)</f>
        <v>1</v>
      </c>
      <c r="N70" s="6" cm="1">
        <f t="array" ref="N70">IFERROR(M70*(1-INDEX($D70:$D$71,N$1)),0)</f>
        <v>0</v>
      </c>
      <c r="O70" s="6" cm="1">
        <f t="array" ref="O70">IFERROR(N70*(1-INDEX($D70:$D$71,O$1)),0)</f>
        <v>0</v>
      </c>
      <c r="P70" s="6" cm="1">
        <f t="array" ref="P70">IFERROR(O70*(1-INDEX($D70:$D$71,P$1)),0)</f>
        <v>0</v>
      </c>
      <c r="Q70" s="6" cm="1">
        <f t="array" ref="Q70">IFERROR(P70*(1-INDEX($D70:$D$71,Q$1)),0)</f>
        <v>0</v>
      </c>
      <c r="R70" s="6" cm="1">
        <f t="array" ref="R70">IFERROR(Q70*(1-INDEX($D70:$D$71,R$1)),0)</f>
        <v>0</v>
      </c>
      <c r="S70" s="6" cm="1">
        <f t="array" ref="S70">IFERROR(R70*(1-INDEX($D70:$D$71,S$1)),0)</f>
        <v>0</v>
      </c>
      <c r="T70" s="6" cm="1">
        <f t="array" ref="T70">IFERROR(S70*(1-INDEX($D70:$D$71,T$1)),0)</f>
        <v>0</v>
      </c>
      <c r="U70" s="6" cm="1">
        <f t="array" ref="U70">IFERROR(T70*(1-INDEX($D70:$D$71,U$1)),0)</f>
        <v>0</v>
      </c>
      <c r="V70" s="6" cm="1">
        <f t="array" ref="V70">IFERROR(U70*(1-INDEX($D70:$D$71,V$1)),0)</f>
        <v>0</v>
      </c>
      <c r="W70" s="6" cm="1">
        <f t="array" ref="W70">IFERROR(V70*(1-INDEX($D70:$D$71,W$1)),0)</f>
        <v>0</v>
      </c>
      <c r="X70" s="6" cm="1">
        <f t="array" ref="X70">IFERROR(W70*(1-INDEX($D70:$D$71,X$1)),0)</f>
        <v>0</v>
      </c>
      <c r="Y70" s="6" cm="1">
        <f t="array" ref="Y70">IFERROR(X70*(1-INDEX($D70:$D$71,Y$1)),0)</f>
        <v>0</v>
      </c>
      <c r="Z70" s="6" cm="1">
        <f t="array" ref="Z70">IFERROR(Y70*(1-INDEX($D70:$D$71,Z$1)),0)</f>
        <v>0</v>
      </c>
      <c r="AA70" s="6" cm="1">
        <f t="array" ref="AA70">IFERROR(Z70*(1-INDEX($D70:$D$71,AA$1)),0)</f>
        <v>0</v>
      </c>
      <c r="AB70" s="6" cm="1">
        <f t="array" ref="AB70">IFERROR(AA70*(1-INDEX($D70:$D$71,AB$1)),0)</f>
        <v>0</v>
      </c>
      <c r="AC70" s="6" cm="1">
        <f t="array" ref="AC70">IFERROR(AB70*(1-INDEX($D70:$D$71,AC$1)),0)</f>
        <v>0</v>
      </c>
      <c r="AD70" s="6" cm="1">
        <f t="array" ref="AD70">IFERROR(AC70*(1-INDEX($D70:$D$71,AD$1)),0)</f>
        <v>0</v>
      </c>
      <c r="AE70" s="6" cm="1">
        <f t="array" ref="AE70">IFERROR(AD70*(1-INDEX($D70:$D$71,AE$1)),0)</f>
        <v>0</v>
      </c>
      <c r="AF70" s="6" cm="1">
        <f t="array" ref="AF70">IFERROR(AE70*(1-INDEX($D70:$D$71,AF$1)),0)</f>
        <v>0</v>
      </c>
      <c r="AG70" s="6" cm="1">
        <f t="array" ref="AG70">IFERROR(AF70*(1-INDEX($D70:$D$71,AG$1)),0)</f>
        <v>0</v>
      </c>
      <c r="AH70" s="6" cm="1">
        <f t="array" ref="AH70">IFERROR(AG70*(1-INDEX($D70:$D$71,AH$1)),0)</f>
        <v>0</v>
      </c>
      <c r="AI70" s="6" cm="1">
        <f t="array" ref="AI70">IFERROR(AH70*(1-INDEX($D70:$D$71,AI$1)),0)</f>
        <v>0</v>
      </c>
      <c r="AJ70" s="6" cm="1">
        <f t="array" ref="AJ70">IFERROR(AI70*(1-INDEX($D70:$D$71,AJ$1)),0)</f>
        <v>0</v>
      </c>
      <c r="AK70" s="6" cm="1">
        <f t="array" ref="AK70">IFERROR(AJ70*(1-INDEX($D70:$D$71,AK$1)),0)</f>
        <v>0</v>
      </c>
      <c r="AL70" s="6" cm="1">
        <f t="array" ref="AL70">IFERROR(AK70*(1-INDEX($D70:$D$71,AL$1)),0)</f>
        <v>0</v>
      </c>
      <c r="AM70" s="6" cm="1">
        <f t="array" ref="AM70">IFERROR(AL70*(1-INDEX($D70:$D$71,AM$1)),0)</f>
        <v>0</v>
      </c>
      <c r="AN70" s="6" cm="1">
        <f t="array" ref="AN70">IFERROR(AM70*(1-INDEX($D70:$D$71,AN$1)),0)</f>
        <v>0</v>
      </c>
      <c r="AO70" s="6" cm="1">
        <f t="array" ref="AO70">IFERROR(AN70*(1-INDEX($D70:$D$71,AO$1)),0)</f>
        <v>0</v>
      </c>
      <c r="AP70" s="6" cm="1">
        <f t="array" ref="AP70">IFERROR(AO70*(1-INDEX($D70:$D$71,AP$1)),0)</f>
        <v>0</v>
      </c>
      <c r="AQ70" s="6" cm="1">
        <f t="array" ref="AQ70">IFERROR(AP70*(1-INDEX($D70:$D$71,AQ$1)),0)</f>
        <v>0</v>
      </c>
      <c r="AR70" s="6" cm="1">
        <f t="array" ref="AR70">IFERROR(AQ70*(1-INDEX($D70:$D$71,AR$1)),0)</f>
        <v>0</v>
      </c>
      <c r="AS70" s="6" cm="1">
        <f t="array" ref="AS70">IFERROR(AR70*(1-INDEX($D70:$D$71,AS$1)),0)</f>
        <v>0</v>
      </c>
      <c r="AT70" s="6" cm="1">
        <f t="array" ref="AT70">IFERROR(AS70*(1-INDEX($D70:$D$71,AT$1)),0)</f>
        <v>0</v>
      </c>
      <c r="AU70" s="6" cm="1">
        <f t="array" ref="AU70">IFERROR(AT70*(1-INDEX($D70:$D$71,AU$1)),0)</f>
        <v>0</v>
      </c>
      <c r="AV70" s="6" cm="1">
        <f t="array" ref="AV70">IFERROR(AU70*(1-INDEX($D70:$D$71,AV$1)),0)</f>
        <v>0</v>
      </c>
      <c r="AW70" s="6" cm="1">
        <f t="array" ref="AW70">IFERROR(AV70*(1-INDEX($D70:$D$71,AW$1)),0)</f>
        <v>0</v>
      </c>
      <c r="AX70" s="6" cm="1">
        <f t="array" ref="AX70">IFERROR(AW70*(1-INDEX($D70:$D$71,AX$1)),0)</f>
        <v>0</v>
      </c>
      <c r="AY70" s="6" cm="1">
        <f t="array" ref="AY70">IFERROR(AX70*(1-INDEX($D70:$D$71,AY$1)),0)</f>
        <v>0</v>
      </c>
      <c r="AZ70" s="6" cm="1">
        <f t="array" ref="AZ70">IFERROR(AY70*(1-INDEX($D70:$D$71,AZ$1)),0)</f>
        <v>0</v>
      </c>
      <c r="BA70" s="6" cm="1">
        <f t="array" ref="BA70">IFERROR(AZ70*(1-INDEX($D70:$D$71,BA$1)),0)</f>
        <v>0</v>
      </c>
      <c r="BB70" s="6" cm="1">
        <f t="array" ref="BB70">IFERROR(BA70*(1-INDEX($D70:$D$71,BB$1)),0)</f>
        <v>0</v>
      </c>
      <c r="BC70" s="6" cm="1">
        <f t="array" ref="BC70">IFERROR(BB70*(1-INDEX($D70:$D$71,BC$1)),0)</f>
        <v>0</v>
      </c>
      <c r="BD70" s="6" cm="1">
        <f t="array" ref="BD70">IFERROR(BC70*(1-INDEX($D70:$D$71,BD$1)),0)</f>
        <v>0</v>
      </c>
      <c r="BE70" s="6" cm="1">
        <f t="array" ref="BE70">IFERROR(BD70*(1-INDEX($D70:$D$71,BE$1)),0)</f>
        <v>0</v>
      </c>
      <c r="BF70" s="6" cm="1">
        <f t="array" ref="BF70">IFERROR(BE70*(1-INDEX($D70:$D$71,BF$1)),0)</f>
        <v>0</v>
      </c>
      <c r="BG70" s="6" cm="1">
        <f t="array" ref="BG70">IFERROR(BF70*(1-INDEX($D70:$D$71,BG$1)),0)</f>
        <v>0</v>
      </c>
      <c r="BH70" s="6" cm="1">
        <f t="array" ref="BH70">IFERROR(BG70*(1-INDEX($D70:$D$71,BH$1)),0)</f>
        <v>0</v>
      </c>
      <c r="BI70" s="6" cm="1">
        <f t="array" ref="BI70">IFERROR(BH70*(1-INDEX($D70:$D$71,BI$1)),0)</f>
        <v>0</v>
      </c>
      <c r="BJ70" s="6" cm="1">
        <f t="array" ref="BJ70">IFERROR(BI70*(1-INDEX($D70:$D$71,BJ$1)),0)</f>
        <v>0</v>
      </c>
      <c r="BK70" s="6" cm="1">
        <f t="array" ref="BK70">IFERROR(BJ70*(1-INDEX($D70:$D$71,BK$1)),0)</f>
        <v>0</v>
      </c>
      <c r="BL70" s="6" cm="1">
        <f t="array" ref="BL70">IFERROR(BK70*(1-INDEX($D70:$D$71,BL$1)),0)</f>
        <v>0</v>
      </c>
      <c r="BM70" s="6" cm="1">
        <f t="array" ref="BM70">IFERROR(BL70*(1-INDEX($D70:$D$71,BM$1)),0)</f>
        <v>0</v>
      </c>
      <c r="BN70" s="6" cm="1">
        <f t="array" ref="BN70">IFERROR(BM70*(1-INDEX($D70:$D$71,BN$1)),0)</f>
        <v>0</v>
      </c>
      <c r="BO70" s="6" cm="1">
        <f t="array" ref="BO70">IFERROR(BN70*(1-INDEX($D70:$D$71,BO$1)),0)</f>
        <v>0</v>
      </c>
      <c r="BP70" s="6" cm="1">
        <f t="array" ref="BP70">IFERROR(BO70*(1-INDEX($D70:$D$71,BP$1)),0)</f>
        <v>0</v>
      </c>
      <c r="BQ70" s="6" cm="1">
        <f t="array" ref="BQ70">IFERROR(BP70*(1-INDEX($D70:$D$71,BQ$1)),0)</f>
        <v>0</v>
      </c>
      <c r="BR70" s="6" cm="1">
        <f t="array" ref="BR70">IFERROR(BQ70*(1-INDEX($D70:$D$71,BR$1)),0)</f>
        <v>0</v>
      </c>
      <c r="BS70" s="6" cm="1">
        <f t="array" ref="BS70">IFERROR(BR70*(1-INDEX($D70:$D$71,BS$1)),0)</f>
        <v>0</v>
      </c>
      <c r="BT70" s="6" cm="1">
        <f t="array" ref="BT70">IFERROR(BS70*(1-INDEX($D70:$D$71,BT$1)),0)</f>
        <v>0</v>
      </c>
      <c r="BU70" s="6" cm="1">
        <f t="array" ref="BU70">IFERROR(BT70*(1-INDEX($D70:$D$71,BU$1)),0)</f>
        <v>0</v>
      </c>
      <c r="BV70" s="6" cm="1">
        <f t="array" ref="BV70">IFERROR(BU70*(1-INDEX($D70:$D$71,BV$1)),0)</f>
        <v>0</v>
      </c>
      <c r="BW70" s="6" cm="1">
        <f t="array" ref="BW70">IFERROR(BV70*(1-INDEX($D70:$D$71,BW$1)),0)</f>
        <v>0</v>
      </c>
      <c r="BX70" s="6" cm="1">
        <f t="array" ref="BX70">IFERROR(BW70*(1-INDEX($D70:$D$71,BX$1)),0)</f>
        <v>0</v>
      </c>
      <c r="BY70" s="6" cm="1">
        <f t="array" ref="BY70">IFERROR(BX70*(1-INDEX($D70:$D$71,BY$1)),0)</f>
        <v>0</v>
      </c>
      <c r="BZ70" s="6" cm="1">
        <f t="array" ref="BZ70">IFERROR(BY70*(1-INDEX($D70:$D$71,BZ$1)),0)</f>
        <v>0</v>
      </c>
      <c r="CA70" s="6" cm="1">
        <f t="array" ref="CA70">IFERROR(BZ70*(1-INDEX($D70:$D$71,CA$1)),0)</f>
        <v>0</v>
      </c>
      <c r="CB70" s="6" cm="1">
        <f t="array" ref="CB70">IFERROR(CA70*(1-INDEX($D70:$D$71,CB$1)),0)</f>
        <v>0</v>
      </c>
      <c r="CC70" s="6" cm="1">
        <f t="array" ref="CC70">IFERROR(CB70*(1-INDEX($D70:$D$71,CC$1)),0)</f>
        <v>0</v>
      </c>
      <c r="CD70" s="6" cm="1">
        <f t="array" ref="CD70">IFERROR(CC70*(1-INDEX($D70:$D$71,CD$1)),0)</f>
        <v>0</v>
      </c>
      <c r="CE70" s="6" cm="1">
        <f t="array" ref="CE70">IFERROR(CD70*(1-INDEX($D70:$D$71,CE$1)),0)</f>
        <v>0</v>
      </c>
      <c r="CF70" s="6" cm="1">
        <f t="array" ref="CF70">IFERROR(CE70*(1-INDEX($D70:$D$71,CF$1)),0)</f>
        <v>0</v>
      </c>
      <c r="CG70" s="6" cm="1">
        <f t="array" ref="CG70">IFERROR(CF70*(1-INDEX($D70:$D$71,CG$1)),0)</f>
        <v>0</v>
      </c>
      <c r="CH70" s="6" cm="1">
        <f t="array" ref="CH70">IFERROR(CG70*(1-INDEX($D70:$D$71,CH$1)),0)</f>
        <v>0</v>
      </c>
      <c r="CI70" s="6" cm="1">
        <f t="array" ref="CI70">IFERROR(CH70*(1-INDEX($D70:$D$71,CI$1)),0)</f>
        <v>0</v>
      </c>
      <c r="CJ70" s="6" cm="1">
        <f t="array" ref="CJ70">IFERROR(CI70*(1-INDEX($D70:$D$71,CJ$1)),0)</f>
        <v>0</v>
      </c>
      <c r="CK70" s="6" cm="1">
        <f t="array" ref="CK70">IFERROR(CJ70*(1-INDEX($D70:$D$71,CK$1)),0)</f>
        <v>0</v>
      </c>
      <c r="CL70" s="6" cm="1">
        <f t="array" ref="CL70">IFERROR(CK70*(1-INDEX($D70:$D$71,CL$1)),0)</f>
        <v>0</v>
      </c>
      <c r="CM70" s="6" cm="1">
        <f t="array" ref="CM70">IFERROR(CL70*(1-INDEX($D70:$D$71,CM$1)),0)</f>
        <v>0</v>
      </c>
      <c r="CN70" s="6" cm="1">
        <f t="array" ref="CN70">IFERROR(CM70*(1-INDEX($D70:$D$71,CN$1)),0)</f>
        <v>0</v>
      </c>
      <c r="CO70" s="6" cm="1">
        <f t="array" ref="CO70">IFERROR(CN70*(1-INDEX($D70:$D$71,CO$1)),0)</f>
        <v>0</v>
      </c>
      <c r="CP70" s="6" cm="1">
        <f t="array" ref="CP70">IFERROR(CO70*(1-INDEX($D70:$D$71,CP$1)),0)</f>
        <v>0</v>
      </c>
      <c r="CQ70" s="6" cm="1">
        <f t="array" ref="CQ70">IFERROR(CP70*(1-INDEX($D70:$D$71,CQ$1)),0)</f>
        <v>0</v>
      </c>
      <c r="CR70" s="6" cm="1">
        <f t="array" ref="CR70">IFERROR(CQ70*(1-INDEX($D70:$D$71,CR$1)),0)</f>
        <v>0</v>
      </c>
      <c r="CS70" s="6" cm="1">
        <f t="array" ref="CS70">IFERROR(CR70*(1-INDEX($D70:$D$71,CS$1)),0)</f>
        <v>0</v>
      </c>
      <c r="CT70" s="6" cm="1">
        <f t="array" ref="CT70">IFERROR(CS70*(1-INDEX($D70:$D$71,CT$1)),0)</f>
        <v>0</v>
      </c>
      <c r="CU70" s="6" cm="1">
        <f t="array" ref="CU70">IFERROR(CT70*(1-INDEX($D70:$D$71,CU$1)),0)</f>
        <v>0</v>
      </c>
      <c r="CV70" s="6" cm="1">
        <f t="array" ref="CV70">IFERROR(CU70*(1-INDEX($D70:$D$71,CV$1)),0)</f>
        <v>0</v>
      </c>
      <c r="CW70" s="6" cm="1">
        <f t="array" ref="CW70">IFERROR(CV70*(1-INDEX($D70:$D$71,CW$1)),0)</f>
        <v>0</v>
      </c>
      <c r="CX70" s="6" cm="1">
        <f t="array" ref="CX70">IFERROR(CW70*(1-INDEX($D70:$D$71,CX$1)),0)</f>
        <v>0</v>
      </c>
      <c r="CY70" s="6" cm="1">
        <f t="array" ref="CY70">IFERROR(CX70*(1-INDEX($D70:$D$71,CY$1)),0)</f>
        <v>0</v>
      </c>
      <c r="CZ70" s="6" cm="1">
        <f t="array" ref="CZ70">IFERROR(CY70*(1-INDEX($D70:$D$71,CZ$1)),0)</f>
        <v>0</v>
      </c>
      <c r="DA70" s="6" cm="1">
        <f t="array" ref="DA70">IFERROR(CZ70*(1-INDEX($D70:$D$71,DA$1)),0)</f>
        <v>0</v>
      </c>
      <c r="DB70" s="6" cm="1">
        <f t="array" ref="DB70">IFERROR(DA70*(1-INDEX($D70:$D$71,DB$1)),0)</f>
        <v>0</v>
      </c>
      <c r="DC70" s="6" cm="1">
        <f t="array" ref="DC70">IFERROR(DB70*(1-INDEX($D70:$D$71,DC$1)),0)</f>
        <v>0</v>
      </c>
      <c r="DD70" s="6" cm="1">
        <f t="array" ref="DD70">IFERROR(DC70*(1-INDEX($D70:$D$71,DD$1)),0)</f>
        <v>0</v>
      </c>
      <c r="DE70" s="6" cm="1">
        <f t="array" ref="DE70">IFERROR(DD70*(1-INDEX($D70:$D$71,DE$1)),0)</f>
        <v>0</v>
      </c>
      <c r="DF70" s="6" cm="1">
        <f t="array" ref="DF70">IFERROR(DE70*(1-INDEX($D70:$D$71,DF$1)),0)</f>
        <v>0</v>
      </c>
      <c r="DG70" s="6" cm="1">
        <f t="array" ref="DG70">IFERROR(DF70*(1-INDEX($D70:$D$71,DG$1)),0)</f>
        <v>0</v>
      </c>
      <c r="DH70" s="6" cm="1">
        <f t="array" ref="DH70">IFERROR(DG70*(1-INDEX($D70:$D$71,DH$1)),0)</f>
        <v>0</v>
      </c>
      <c r="DI70" s="6" cm="1">
        <f t="array" ref="DI70">IFERROR(DH70*(1-INDEX($D70:$D$71,DI$1)),0)</f>
        <v>0</v>
      </c>
      <c r="DJ70" s="6" cm="1">
        <f t="array" ref="DJ70">IFERROR(DI70*(1-INDEX($D70:$D$71,DJ$1)),0)</f>
        <v>0</v>
      </c>
      <c r="DK70" s="6" cm="1">
        <f t="array" ref="DK70">IFERROR(DJ70*(1-INDEX($D70:$D$71,DK$1)),0)</f>
        <v>0</v>
      </c>
      <c r="DL70" s="6" cm="1">
        <f t="array" ref="DL70">IFERROR(DK70*(1-INDEX($D70:$D$71,DL$1)),0)</f>
        <v>0</v>
      </c>
      <c r="DM70" s="6" cm="1">
        <f t="array" ref="DM70">IFERROR(DL70*(1-INDEX($D70:$D$71,DM$1)),0)</f>
        <v>0</v>
      </c>
      <c r="DN70" s="6" cm="1">
        <f t="array" ref="DN70">IFERROR(DM70*(1-INDEX($D70:$D$71,DN$1)),0)</f>
        <v>0</v>
      </c>
      <c r="DO70" s="6" cm="1">
        <f t="array" ref="DO70">IFERROR(DN70*(1-INDEX($D70:$D$71,DO$1)),0)</f>
        <v>0</v>
      </c>
      <c r="DP70" s="6" cm="1">
        <f t="array" ref="DP70">IFERROR(DO70*(1-INDEX($D70:$D$71,DP$1)),0)</f>
        <v>0</v>
      </c>
      <c r="DQ70" s="6" cm="1">
        <f t="array" ref="DQ70">IFERROR(DP70*(1-INDEX($D70:$D$71,DQ$1)),0)</f>
        <v>0</v>
      </c>
      <c r="DR70" s="6" cm="1">
        <f t="array" ref="DR70">IFERROR(DQ70*(1-INDEX($D70:$D$71,DR$1)),0)</f>
        <v>0</v>
      </c>
      <c r="DS70" s="6" cm="1">
        <f t="array" ref="DS70">IFERROR(DR70*(1-INDEX($D70:$D$71,DS$1)),0)</f>
        <v>0</v>
      </c>
      <c r="DT70" s="6" cm="1">
        <f t="array" ref="DT70">IFERROR(DS70*(1-INDEX($D70:$D$71,DT$1)),0)</f>
        <v>0</v>
      </c>
      <c r="DU70" s="6" cm="1">
        <f t="array" ref="DU70">IFERROR(DT70*(1-INDEX($D70:$D$71,DU$1)),0)</f>
        <v>0</v>
      </c>
      <c r="DV70" s="6" cm="1">
        <f t="array" ref="DV70">IFERROR(DU70*(1-INDEX($D70:$D$71,DV$1)),0)</f>
        <v>0</v>
      </c>
      <c r="DW70" s="6" cm="1">
        <f t="array" ref="DW70">IFERROR(DV70*(1-INDEX($D70:$D$71,DW$1)),0)</f>
        <v>0</v>
      </c>
      <c r="DX70" s="6" cm="1">
        <f t="array" ref="DX70">IFERROR(DW70*(1-INDEX($D70:$D$71,DX$1)),0)</f>
        <v>0</v>
      </c>
    </row>
    <row r="71" spans="3:128" x14ac:dyDescent="0.25">
      <c r="C71" s="6">
        <v>133</v>
      </c>
      <c r="D71" s="6">
        <f t="shared" si="8"/>
        <v>0</v>
      </c>
      <c r="E71" s="6">
        <f t="shared" si="7"/>
        <v>0</v>
      </c>
      <c r="F71" s="6" cm="1">
        <f t="array" ref="F71">SUMPRODUCT($A$6^($K$1:$DT$1+1),K71:DT71,TRANSPOSE(D71:D184))</f>
        <v>0</v>
      </c>
      <c r="G71" s="6" cm="1">
        <f t="array" ref="G71">SUMPRODUCT($A$6^($K$1:$DT$1),K71:DT71)</f>
        <v>1.970873786407767</v>
      </c>
      <c r="H71" s="6">
        <f t="shared" si="9"/>
        <v>33.872553908134293</v>
      </c>
      <c r="I71" s="6">
        <f t="shared" si="10"/>
        <v>1.5100943253426393</v>
      </c>
      <c r="K71" s="6">
        <v>1</v>
      </c>
      <c r="L71" s="6" cm="1">
        <f t="array" ref="L71">IFERROR(K71*(1-INDEX($D71:$D$71,L$1)),0)</f>
        <v>1</v>
      </c>
      <c r="M71" s="6" cm="1">
        <f t="array" ref="M71">IFERROR(L71*(1-INDEX($D71:$D$71,M$1)),0)</f>
        <v>0</v>
      </c>
      <c r="N71" s="6" cm="1">
        <f t="array" ref="N71">IFERROR(M71*(1-INDEX($D71:$D$71,N$1)),0)</f>
        <v>0</v>
      </c>
      <c r="O71" s="6" cm="1">
        <f t="array" ref="O71">IFERROR(N71*(1-INDEX($D71:$D$71,O$1)),0)</f>
        <v>0</v>
      </c>
      <c r="P71" s="6" cm="1">
        <f t="array" ref="P71">IFERROR(O71*(1-INDEX($D71:$D$71,P$1)),0)</f>
        <v>0</v>
      </c>
      <c r="Q71" s="6" cm="1">
        <f t="array" ref="Q71">IFERROR(P71*(1-INDEX($D71:$D$71,Q$1)),0)</f>
        <v>0</v>
      </c>
      <c r="R71" s="6" cm="1">
        <f t="array" ref="R71">IFERROR(Q71*(1-INDEX($D71:$D$71,R$1)),0)</f>
        <v>0</v>
      </c>
      <c r="S71" s="6" cm="1">
        <f t="array" ref="S71">IFERROR(R71*(1-INDEX($D71:$D$71,S$1)),0)</f>
        <v>0</v>
      </c>
      <c r="T71" s="6" cm="1">
        <f t="array" ref="T71">IFERROR(S71*(1-INDEX($D71:$D$71,T$1)),0)</f>
        <v>0</v>
      </c>
      <c r="U71" s="6" cm="1">
        <f t="array" ref="U71">IFERROR(T71*(1-INDEX($D71:$D$71,U$1)),0)</f>
        <v>0</v>
      </c>
      <c r="V71" s="6" cm="1">
        <f t="array" ref="V71">IFERROR(U71*(1-INDEX($D71:$D$71,V$1)),0)</f>
        <v>0</v>
      </c>
      <c r="W71" s="6" cm="1">
        <f t="array" ref="W71">IFERROR(V71*(1-INDEX($D71:$D$71,W$1)),0)</f>
        <v>0</v>
      </c>
      <c r="X71" s="6" cm="1">
        <f t="array" ref="X71">IFERROR(W71*(1-INDEX($D71:$D$71,X$1)),0)</f>
        <v>0</v>
      </c>
      <c r="Y71" s="6" cm="1">
        <f t="array" ref="Y71">IFERROR(X71*(1-INDEX($D71:$D$71,Y$1)),0)</f>
        <v>0</v>
      </c>
      <c r="Z71" s="6" cm="1">
        <f t="array" ref="Z71">IFERROR(Y71*(1-INDEX($D71:$D$71,Z$1)),0)</f>
        <v>0</v>
      </c>
      <c r="AA71" s="6" cm="1">
        <f t="array" ref="AA71">IFERROR(Z71*(1-INDEX($D71:$D$71,AA$1)),0)</f>
        <v>0</v>
      </c>
      <c r="AB71" s="6" cm="1">
        <f t="array" ref="AB71">IFERROR(AA71*(1-INDEX($D71:$D$71,AB$1)),0)</f>
        <v>0</v>
      </c>
      <c r="AC71" s="6" cm="1">
        <f t="array" ref="AC71">IFERROR(AB71*(1-INDEX($D71:$D$71,AC$1)),0)</f>
        <v>0</v>
      </c>
      <c r="AD71" s="6" cm="1">
        <f t="array" ref="AD71">IFERROR(AC71*(1-INDEX($D71:$D$71,AD$1)),0)</f>
        <v>0</v>
      </c>
      <c r="AE71" s="6" cm="1">
        <f t="array" ref="AE71">IFERROR(AD71*(1-INDEX($D71:$D$71,AE$1)),0)</f>
        <v>0</v>
      </c>
      <c r="AF71" s="6" cm="1">
        <f t="array" ref="AF71">IFERROR(AE71*(1-INDEX($D71:$D$71,AF$1)),0)</f>
        <v>0</v>
      </c>
      <c r="AG71" s="6" cm="1">
        <f t="array" ref="AG71">IFERROR(AF71*(1-INDEX($D71:$D$71,AG$1)),0)</f>
        <v>0</v>
      </c>
      <c r="AH71" s="6" cm="1">
        <f t="array" ref="AH71">IFERROR(AG71*(1-INDEX($D71:$D$71,AH$1)),0)</f>
        <v>0</v>
      </c>
      <c r="AI71" s="6" cm="1">
        <f t="array" ref="AI71">IFERROR(AH71*(1-INDEX($D71:$D$71,AI$1)),0)</f>
        <v>0</v>
      </c>
      <c r="AJ71" s="6" cm="1">
        <f t="array" ref="AJ71">IFERROR(AI71*(1-INDEX($D71:$D$71,AJ$1)),0)</f>
        <v>0</v>
      </c>
      <c r="AK71" s="6" cm="1">
        <f t="array" ref="AK71">IFERROR(AJ71*(1-INDEX($D71:$D$71,AK$1)),0)</f>
        <v>0</v>
      </c>
      <c r="AL71" s="6" cm="1">
        <f t="array" ref="AL71">IFERROR(AK71*(1-INDEX($D71:$D$71,AL$1)),0)</f>
        <v>0</v>
      </c>
      <c r="AM71" s="6" cm="1">
        <f t="array" ref="AM71">IFERROR(AL71*(1-INDEX($D71:$D$71,AM$1)),0)</f>
        <v>0</v>
      </c>
      <c r="AN71" s="6" cm="1">
        <f t="array" ref="AN71">IFERROR(AM71*(1-INDEX($D71:$D$71,AN$1)),0)</f>
        <v>0</v>
      </c>
      <c r="AO71" s="6" cm="1">
        <f t="array" ref="AO71">IFERROR(AN71*(1-INDEX($D71:$D$71,AO$1)),0)</f>
        <v>0</v>
      </c>
      <c r="AP71" s="6" cm="1">
        <f t="array" ref="AP71">IFERROR(AO71*(1-INDEX($D71:$D$71,AP$1)),0)</f>
        <v>0</v>
      </c>
      <c r="AQ71" s="6" cm="1">
        <f t="array" ref="AQ71">IFERROR(AP71*(1-INDEX($D71:$D$71,AQ$1)),0)</f>
        <v>0</v>
      </c>
      <c r="AR71" s="6" cm="1">
        <f t="array" ref="AR71">IFERROR(AQ71*(1-INDEX($D71:$D$71,AR$1)),0)</f>
        <v>0</v>
      </c>
      <c r="AS71" s="6" cm="1">
        <f t="array" ref="AS71">IFERROR(AR71*(1-INDEX($D71:$D$71,AS$1)),0)</f>
        <v>0</v>
      </c>
      <c r="AT71" s="6" cm="1">
        <f t="array" ref="AT71">IFERROR(AS71*(1-INDEX($D71:$D$71,AT$1)),0)</f>
        <v>0</v>
      </c>
      <c r="AU71" s="6" cm="1">
        <f t="array" ref="AU71">IFERROR(AT71*(1-INDEX($D71:$D$71,AU$1)),0)</f>
        <v>0</v>
      </c>
      <c r="AV71" s="6" cm="1">
        <f t="array" ref="AV71">IFERROR(AU71*(1-INDEX($D71:$D$71,AV$1)),0)</f>
        <v>0</v>
      </c>
      <c r="AW71" s="6" cm="1">
        <f t="array" ref="AW71">IFERROR(AV71*(1-INDEX($D71:$D$71,AW$1)),0)</f>
        <v>0</v>
      </c>
      <c r="AX71" s="6" cm="1">
        <f t="array" ref="AX71">IFERROR(AW71*(1-INDEX($D71:$D$71,AX$1)),0)</f>
        <v>0</v>
      </c>
      <c r="AY71" s="6" cm="1">
        <f t="array" ref="AY71">IFERROR(AX71*(1-INDEX($D71:$D$71,AY$1)),0)</f>
        <v>0</v>
      </c>
      <c r="AZ71" s="6" cm="1">
        <f t="array" ref="AZ71">IFERROR(AY71*(1-INDEX($D71:$D$71,AZ$1)),0)</f>
        <v>0</v>
      </c>
      <c r="BA71" s="6" cm="1">
        <f t="array" ref="BA71">IFERROR(AZ71*(1-INDEX($D71:$D$71,BA$1)),0)</f>
        <v>0</v>
      </c>
      <c r="BB71" s="6" cm="1">
        <f t="array" ref="BB71">IFERROR(BA71*(1-INDEX($D71:$D$71,BB$1)),0)</f>
        <v>0</v>
      </c>
      <c r="BC71" s="6" cm="1">
        <f t="array" ref="BC71">IFERROR(BB71*(1-INDEX($D71:$D$71,BC$1)),0)</f>
        <v>0</v>
      </c>
      <c r="BD71" s="6" cm="1">
        <f t="array" ref="BD71">IFERROR(BC71*(1-INDEX($D71:$D$71,BD$1)),0)</f>
        <v>0</v>
      </c>
      <c r="BE71" s="6" cm="1">
        <f t="array" ref="BE71">IFERROR(BD71*(1-INDEX($D71:$D$71,BE$1)),0)</f>
        <v>0</v>
      </c>
      <c r="BF71" s="6" cm="1">
        <f t="array" ref="BF71">IFERROR(BE71*(1-INDEX($D71:$D$71,BF$1)),0)</f>
        <v>0</v>
      </c>
      <c r="BG71" s="6" cm="1">
        <f t="array" ref="BG71">IFERROR(BF71*(1-INDEX($D71:$D$71,BG$1)),0)</f>
        <v>0</v>
      </c>
      <c r="BH71" s="6" cm="1">
        <f t="array" ref="BH71">IFERROR(BG71*(1-INDEX($D71:$D$71,BH$1)),0)</f>
        <v>0</v>
      </c>
      <c r="BI71" s="6" cm="1">
        <f t="array" ref="BI71">IFERROR(BH71*(1-INDEX($D71:$D$71,BI$1)),0)</f>
        <v>0</v>
      </c>
      <c r="BJ71" s="6" cm="1">
        <f t="array" ref="BJ71">IFERROR(BI71*(1-INDEX($D71:$D$71,BJ$1)),0)</f>
        <v>0</v>
      </c>
      <c r="BK71" s="6" cm="1">
        <f t="array" ref="BK71">IFERROR(BJ71*(1-INDEX($D71:$D$71,BK$1)),0)</f>
        <v>0</v>
      </c>
      <c r="BL71" s="6" cm="1">
        <f t="array" ref="BL71">IFERROR(BK71*(1-INDEX($D71:$D$71,BL$1)),0)</f>
        <v>0</v>
      </c>
      <c r="BM71" s="6" cm="1">
        <f t="array" ref="BM71">IFERROR(BL71*(1-INDEX($D71:$D$71,BM$1)),0)</f>
        <v>0</v>
      </c>
      <c r="BN71" s="6" cm="1">
        <f t="array" ref="BN71">IFERROR(BM71*(1-INDEX($D71:$D$71,BN$1)),0)</f>
        <v>0</v>
      </c>
      <c r="BO71" s="6" cm="1">
        <f t="array" ref="BO71">IFERROR(BN71*(1-INDEX($D71:$D$71,BO$1)),0)</f>
        <v>0</v>
      </c>
      <c r="BP71" s="6" cm="1">
        <f t="array" ref="BP71">IFERROR(BO71*(1-INDEX($D71:$D$71,BP$1)),0)</f>
        <v>0</v>
      </c>
      <c r="BQ71" s="6" cm="1">
        <f t="array" ref="BQ71">IFERROR(BP71*(1-INDEX($D71:$D$71,BQ$1)),0)</f>
        <v>0</v>
      </c>
      <c r="BR71" s="6" cm="1">
        <f t="array" ref="BR71">IFERROR(BQ71*(1-INDEX($D71:$D$71,BR$1)),0)</f>
        <v>0</v>
      </c>
      <c r="BS71" s="6" cm="1">
        <f t="array" ref="BS71">IFERROR(BR71*(1-INDEX($D71:$D$71,BS$1)),0)</f>
        <v>0</v>
      </c>
      <c r="BT71" s="6" cm="1">
        <f t="array" ref="BT71">IFERROR(BS71*(1-INDEX($D71:$D$71,BT$1)),0)</f>
        <v>0</v>
      </c>
      <c r="BU71" s="6" cm="1">
        <f t="array" ref="BU71">IFERROR(BT71*(1-INDEX($D71:$D$71,BU$1)),0)</f>
        <v>0</v>
      </c>
      <c r="BV71" s="6" cm="1">
        <f t="array" ref="BV71">IFERROR(BU71*(1-INDEX($D71:$D$71,BV$1)),0)</f>
        <v>0</v>
      </c>
      <c r="BW71" s="6" cm="1">
        <f t="array" ref="BW71">IFERROR(BV71*(1-INDEX($D71:$D$71,BW$1)),0)</f>
        <v>0</v>
      </c>
      <c r="BX71" s="6" cm="1">
        <f t="array" ref="BX71">IFERROR(BW71*(1-INDEX($D71:$D$71,BX$1)),0)</f>
        <v>0</v>
      </c>
      <c r="BY71" s="6" cm="1">
        <f t="array" ref="BY71">IFERROR(BX71*(1-INDEX($D71:$D$71,BY$1)),0)</f>
        <v>0</v>
      </c>
      <c r="BZ71" s="6" cm="1">
        <f t="array" ref="BZ71">IFERROR(BY71*(1-INDEX($D71:$D$71,BZ$1)),0)</f>
        <v>0</v>
      </c>
      <c r="CA71" s="6" cm="1">
        <f t="array" ref="CA71">IFERROR(BZ71*(1-INDEX($D71:$D$71,CA$1)),0)</f>
        <v>0</v>
      </c>
      <c r="CB71" s="6" cm="1">
        <f t="array" ref="CB71">IFERROR(CA71*(1-INDEX($D71:$D$71,CB$1)),0)</f>
        <v>0</v>
      </c>
      <c r="CC71" s="6" cm="1">
        <f t="array" ref="CC71">IFERROR(CB71*(1-INDEX($D71:$D$71,CC$1)),0)</f>
        <v>0</v>
      </c>
      <c r="CD71" s="6" cm="1">
        <f t="array" ref="CD71">IFERROR(CC71*(1-INDEX($D71:$D$71,CD$1)),0)</f>
        <v>0</v>
      </c>
      <c r="CE71" s="6" cm="1">
        <f t="array" ref="CE71">IFERROR(CD71*(1-INDEX($D71:$D$71,CE$1)),0)</f>
        <v>0</v>
      </c>
      <c r="CF71" s="6" cm="1">
        <f t="array" ref="CF71">IFERROR(CE71*(1-INDEX($D71:$D$71,CF$1)),0)</f>
        <v>0</v>
      </c>
      <c r="CG71" s="6" cm="1">
        <f t="array" ref="CG71">IFERROR(CF71*(1-INDEX($D71:$D$71,CG$1)),0)</f>
        <v>0</v>
      </c>
      <c r="CH71" s="6" cm="1">
        <f t="array" ref="CH71">IFERROR(CG71*(1-INDEX($D71:$D$71,CH$1)),0)</f>
        <v>0</v>
      </c>
      <c r="CI71" s="6" cm="1">
        <f t="array" ref="CI71">IFERROR(CH71*(1-INDEX($D71:$D$71,CI$1)),0)</f>
        <v>0</v>
      </c>
      <c r="CJ71" s="6" cm="1">
        <f t="array" ref="CJ71">IFERROR(CI71*(1-INDEX($D71:$D$71,CJ$1)),0)</f>
        <v>0</v>
      </c>
      <c r="CK71" s="6" cm="1">
        <f t="array" ref="CK71">IFERROR(CJ71*(1-INDEX($D71:$D$71,CK$1)),0)</f>
        <v>0</v>
      </c>
      <c r="CL71" s="6" cm="1">
        <f t="array" ref="CL71">IFERROR(CK71*(1-INDEX($D71:$D$71,CL$1)),0)</f>
        <v>0</v>
      </c>
      <c r="CM71" s="6" cm="1">
        <f t="array" ref="CM71">IFERROR(CL71*(1-INDEX($D71:$D$71,CM$1)),0)</f>
        <v>0</v>
      </c>
      <c r="CN71" s="6" cm="1">
        <f t="array" ref="CN71">IFERROR(CM71*(1-INDEX($D71:$D$71,CN$1)),0)</f>
        <v>0</v>
      </c>
      <c r="CO71" s="6" cm="1">
        <f t="array" ref="CO71">IFERROR(CN71*(1-INDEX($D71:$D$71,CO$1)),0)</f>
        <v>0</v>
      </c>
      <c r="CP71" s="6" cm="1">
        <f t="array" ref="CP71">IFERROR(CO71*(1-INDEX($D71:$D$71,CP$1)),0)</f>
        <v>0</v>
      </c>
      <c r="CQ71" s="6" cm="1">
        <f t="array" ref="CQ71">IFERROR(CP71*(1-INDEX($D71:$D$71,CQ$1)),0)</f>
        <v>0</v>
      </c>
      <c r="CR71" s="6" cm="1">
        <f t="array" ref="CR71">IFERROR(CQ71*(1-INDEX($D71:$D$71,CR$1)),0)</f>
        <v>0</v>
      </c>
      <c r="CS71" s="6" cm="1">
        <f t="array" ref="CS71">IFERROR(CR71*(1-INDEX($D71:$D$71,CS$1)),0)</f>
        <v>0</v>
      </c>
      <c r="CT71" s="6" cm="1">
        <f t="array" ref="CT71">IFERROR(CS71*(1-INDEX($D71:$D$71,CT$1)),0)</f>
        <v>0</v>
      </c>
      <c r="CU71" s="6" cm="1">
        <f t="array" ref="CU71">IFERROR(CT71*(1-INDEX($D71:$D$71,CU$1)),0)</f>
        <v>0</v>
      </c>
      <c r="CV71" s="6" cm="1">
        <f t="array" ref="CV71">IFERROR(CU71*(1-INDEX($D71:$D$71,CV$1)),0)</f>
        <v>0</v>
      </c>
      <c r="CW71" s="6" cm="1">
        <f t="array" ref="CW71">IFERROR(CV71*(1-INDEX($D71:$D$71,CW$1)),0)</f>
        <v>0</v>
      </c>
      <c r="CX71" s="6" cm="1">
        <f t="array" ref="CX71">IFERROR(CW71*(1-INDEX($D71:$D$71,CX$1)),0)</f>
        <v>0</v>
      </c>
      <c r="CY71" s="6" cm="1">
        <f t="array" ref="CY71">IFERROR(CX71*(1-INDEX($D71:$D$71,CY$1)),0)</f>
        <v>0</v>
      </c>
      <c r="CZ71" s="6" cm="1">
        <f t="array" ref="CZ71">IFERROR(CY71*(1-INDEX($D71:$D$71,CZ$1)),0)</f>
        <v>0</v>
      </c>
      <c r="DA71" s="6" cm="1">
        <f t="array" ref="DA71">IFERROR(CZ71*(1-INDEX($D71:$D$71,DA$1)),0)</f>
        <v>0</v>
      </c>
      <c r="DB71" s="6" cm="1">
        <f t="array" ref="DB71">IFERROR(DA71*(1-INDEX($D71:$D$71,DB$1)),0)</f>
        <v>0</v>
      </c>
      <c r="DC71" s="6" cm="1">
        <f t="array" ref="DC71">IFERROR(DB71*(1-INDEX($D71:$D$71,DC$1)),0)</f>
        <v>0</v>
      </c>
      <c r="DD71" s="6" cm="1">
        <f t="array" ref="DD71">IFERROR(DC71*(1-INDEX($D71:$D$71,DD$1)),0)</f>
        <v>0</v>
      </c>
      <c r="DE71" s="6" cm="1">
        <f t="array" ref="DE71">IFERROR(DD71*(1-INDEX($D71:$D$71,DE$1)),0)</f>
        <v>0</v>
      </c>
      <c r="DF71" s="6" cm="1">
        <f t="array" ref="DF71">IFERROR(DE71*(1-INDEX($D71:$D$71,DF$1)),0)</f>
        <v>0</v>
      </c>
      <c r="DG71" s="6" cm="1">
        <f t="array" ref="DG71">IFERROR(DF71*(1-INDEX($D71:$D$71,DG$1)),0)</f>
        <v>0</v>
      </c>
      <c r="DH71" s="6" cm="1">
        <f t="array" ref="DH71">IFERROR(DG71*(1-INDEX($D71:$D$71,DH$1)),0)</f>
        <v>0</v>
      </c>
      <c r="DI71" s="6" cm="1">
        <f t="array" ref="DI71">IFERROR(DH71*(1-INDEX($D71:$D$71,DI$1)),0)</f>
        <v>0</v>
      </c>
      <c r="DJ71" s="6" cm="1">
        <f t="array" ref="DJ71">IFERROR(DI71*(1-INDEX($D71:$D$71,DJ$1)),0)</f>
        <v>0</v>
      </c>
      <c r="DK71" s="6" cm="1">
        <f t="array" ref="DK71">IFERROR(DJ71*(1-INDEX($D71:$D$71,DK$1)),0)</f>
        <v>0</v>
      </c>
      <c r="DL71" s="6" cm="1">
        <f t="array" ref="DL71">IFERROR(DK71*(1-INDEX($D71:$D$71,DL$1)),0)</f>
        <v>0</v>
      </c>
      <c r="DM71" s="6" cm="1">
        <f t="array" ref="DM71">IFERROR(DL71*(1-INDEX($D71:$D$71,DM$1)),0)</f>
        <v>0</v>
      </c>
      <c r="DN71" s="6" cm="1">
        <f t="array" ref="DN71">IFERROR(DM71*(1-INDEX($D71:$D$71,DN$1)),0)</f>
        <v>0</v>
      </c>
      <c r="DO71" s="6" cm="1">
        <f t="array" ref="DO71">IFERROR(DN71*(1-INDEX($D71:$D$71,DO$1)),0)</f>
        <v>0</v>
      </c>
      <c r="DP71" s="6" cm="1">
        <f t="array" ref="DP71">IFERROR(DO71*(1-INDEX($D71:$D$71,DP$1)),0)</f>
        <v>0</v>
      </c>
      <c r="DQ71" s="6" cm="1">
        <f t="array" ref="DQ71">IFERROR(DP71*(1-INDEX($D71:$D$71,DQ$1)),0)</f>
        <v>0</v>
      </c>
      <c r="DR71" s="6" cm="1">
        <f t="array" ref="DR71">IFERROR(DQ71*(1-INDEX($D71:$D$71,DR$1)),0)</f>
        <v>0</v>
      </c>
      <c r="DS71" s="6" cm="1">
        <f t="array" ref="DS71">IFERROR(DR71*(1-INDEX($D71:$D$71,DS$1)),0)</f>
        <v>0</v>
      </c>
      <c r="DT71" s="6" cm="1">
        <f t="array" ref="DT71">IFERROR(DS71*(1-INDEX($D71:$D$71,DT$1)),0)</f>
        <v>0</v>
      </c>
      <c r="DU71" s="6" cm="1">
        <f t="array" ref="DU71">IFERROR(DT71*(1-INDEX($D71:$D$71,DU$1)),0)</f>
        <v>0</v>
      </c>
      <c r="DV71" s="6" cm="1">
        <f t="array" ref="DV71">IFERROR(DU71*(1-INDEX($D71:$D$71,DV$1)),0)</f>
        <v>0</v>
      </c>
      <c r="DW71" s="6" cm="1">
        <f t="array" ref="DW71">IFERROR(DV71*(1-INDEX($D71:$D$71,DW$1)),0)</f>
        <v>0</v>
      </c>
      <c r="DX71" s="6" cm="1">
        <f t="array" ref="DX71">IFERROR(DW71*(1-INDEX($D71:$D$71,DX$1)),0)</f>
        <v>0</v>
      </c>
    </row>
  </sheetData>
  <hyperlinks>
    <hyperlink ref="A1" r:id="rId1" xr:uid="{089C5EF4-5129-4F49-A412-8F314CB0D8C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A5D4-2481-4312-B322-BECC589CC691}">
  <dimension ref="A1:DT128"/>
  <sheetViews>
    <sheetView workbookViewId="0">
      <pane xSplit="2" ySplit="7" topLeftCell="C8" activePane="bottomRight" state="frozen"/>
      <selection pane="topRight" activeCell="DN1" sqref="DN1"/>
      <selection pane="bottomLeft" activeCell="A50" sqref="A50"/>
      <selection pane="bottomRight" activeCell="B15" sqref="B15"/>
    </sheetView>
  </sheetViews>
  <sheetFormatPr defaultRowHeight="15" x14ac:dyDescent="0.25"/>
  <cols>
    <col min="2" max="2" width="13.28515625" customWidth="1"/>
    <col min="3" max="3" width="10.5703125" customWidth="1"/>
    <col min="4" max="4" width="10.5703125" bestFit="1" customWidth="1"/>
    <col min="5" max="5" width="10.5703125" customWidth="1"/>
    <col min="6" max="7" width="10.5703125" bestFit="1" customWidth="1"/>
    <col min="8" max="8" width="10.5703125" customWidth="1"/>
    <col min="9" max="9" width="10.5703125" bestFit="1" customWidth="1"/>
    <col min="10" max="10" width="10.5703125" customWidth="1"/>
    <col min="11" max="122" width="10.5703125" bestFit="1" customWidth="1"/>
    <col min="123" max="124" width="10.5703125" customWidth="1"/>
  </cols>
  <sheetData>
    <row r="1" spans="1:124" x14ac:dyDescent="0.25">
      <c r="B1" t="s">
        <v>104</v>
      </c>
      <c r="C1" t="s">
        <v>25</v>
      </c>
      <c r="D1" t="s">
        <v>11</v>
      </c>
      <c r="F1" t="s">
        <v>105</v>
      </c>
      <c r="G1" t="s">
        <v>35</v>
      </c>
      <c r="H1" t="s">
        <v>18</v>
      </c>
      <c r="K1" t="s">
        <v>106</v>
      </c>
      <c r="L1" t="s">
        <v>60</v>
      </c>
      <c r="M1" t="s">
        <v>64</v>
      </c>
      <c r="N1" t="s">
        <v>68</v>
      </c>
      <c r="DO1" s="8" t="s">
        <v>107</v>
      </c>
      <c r="DP1" t="s">
        <v>108</v>
      </c>
      <c r="DQ1" t="s">
        <v>109</v>
      </c>
      <c r="DR1" t="s">
        <v>110</v>
      </c>
      <c r="DS1" t="s">
        <v>111</v>
      </c>
    </row>
    <row r="2" spans="1:124" x14ac:dyDescent="0.25">
      <c r="B2">
        <f>65+MAX(10-$D$2,0)</f>
        <v>65</v>
      </c>
      <c r="C2">
        <f>Calculations!B3</f>
        <v>142609</v>
      </c>
      <c r="D2">
        <f>Calculations!D3</f>
        <v>15</v>
      </c>
      <c r="F2" s="19">
        <f>727.67*MAX(FLOOR(MIN($D$2,40),1),10)/40</f>
        <v>272.87624999999997</v>
      </c>
      <c r="G2" s="26">
        <f>Calculations!B9</f>
        <v>142609</v>
      </c>
      <c r="H2" s="26">
        <f>Calculations!C9</f>
        <v>148179</v>
      </c>
      <c r="K2" s="9">
        <f>Calculations!B6</f>
        <v>0.03</v>
      </c>
      <c r="L2" s="1">
        <f>12*((1+K2)^(1/12)-1)</f>
        <v>2.9595237267644237E-2</v>
      </c>
      <c r="M2" s="1">
        <f>1-1/(1+K2)</f>
        <v>2.9126213592232997E-2</v>
      </c>
      <c r="N2" s="2">
        <f>(1-(1+K2)^(-1/12))*12</f>
        <v>2.9522426998333184E-2</v>
      </c>
      <c r="P2" s="4"/>
      <c r="U2" s="4"/>
      <c r="DO2" s="10">
        <f>'Life Table'!E13</f>
        <v>2.8389181671791223E-2</v>
      </c>
      <c r="DP2" s="10">
        <f>'Life Table'!F13</f>
        <v>0.70222735267906711</v>
      </c>
      <c r="DQ2" s="10">
        <f>'Life Table'!G13</f>
        <v>10.223527558018699</v>
      </c>
      <c r="DR2" s="10">
        <f>'Life Table'!H13</f>
        <v>9.7610048325743701</v>
      </c>
      <c r="DS2" s="10">
        <f>'Life Table'!I13</f>
        <v>9.7603987607388323</v>
      </c>
    </row>
    <row r="3" spans="1:124" x14ac:dyDescent="0.25">
      <c r="B3" t="s">
        <v>112</v>
      </c>
      <c r="C3">
        <v>0</v>
      </c>
      <c r="D3">
        <v>1</v>
      </c>
      <c r="E3">
        <v>2</v>
      </c>
      <c r="F3">
        <v>3</v>
      </c>
      <c r="G3">
        <v>4</v>
      </c>
      <c r="H3">
        <v>5</v>
      </c>
      <c r="I3">
        <v>6</v>
      </c>
      <c r="J3">
        <v>7</v>
      </c>
      <c r="K3">
        <v>8</v>
      </c>
      <c r="L3">
        <v>9</v>
      </c>
      <c r="M3">
        <v>10</v>
      </c>
      <c r="N3">
        <v>11</v>
      </c>
      <c r="O3">
        <v>12</v>
      </c>
      <c r="P3">
        <v>13</v>
      </c>
      <c r="Q3">
        <v>14</v>
      </c>
      <c r="R3">
        <v>15</v>
      </c>
      <c r="S3">
        <v>16</v>
      </c>
      <c r="T3">
        <v>17</v>
      </c>
      <c r="U3">
        <v>18</v>
      </c>
      <c r="V3">
        <v>19</v>
      </c>
      <c r="W3">
        <v>20</v>
      </c>
      <c r="X3">
        <v>21</v>
      </c>
      <c r="Y3">
        <v>22</v>
      </c>
      <c r="Z3">
        <v>23</v>
      </c>
      <c r="AA3">
        <v>24</v>
      </c>
      <c r="AB3">
        <v>25</v>
      </c>
      <c r="AC3">
        <v>26</v>
      </c>
      <c r="AD3">
        <v>27</v>
      </c>
      <c r="AE3">
        <v>28</v>
      </c>
      <c r="AF3">
        <v>29</v>
      </c>
      <c r="AG3">
        <v>30</v>
      </c>
      <c r="AH3">
        <v>31</v>
      </c>
      <c r="AI3">
        <v>32</v>
      </c>
      <c r="AJ3">
        <v>33</v>
      </c>
      <c r="AK3">
        <v>34</v>
      </c>
      <c r="AL3">
        <v>35</v>
      </c>
      <c r="AM3">
        <v>36</v>
      </c>
      <c r="AN3">
        <v>37</v>
      </c>
      <c r="AO3">
        <v>38</v>
      </c>
      <c r="AP3">
        <v>39</v>
      </c>
      <c r="AQ3">
        <v>40</v>
      </c>
      <c r="AR3">
        <v>41</v>
      </c>
      <c r="AS3">
        <v>42</v>
      </c>
      <c r="AT3">
        <v>43</v>
      </c>
      <c r="AU3">
        <v>44</v>
      </c>
      <c r="AV3">
        <v>45</v>
      </c>
      <c r="AW3">
        <v>46</v>
      </c>
      <c r="AX3">
        <v>47</v>
      </c>
      <c r="AY3">
        <v>48</v>
      </c>
      <c r="AZ3">
        <v>49</v>
      </c>
      <c r="BA3">
        <v>50</v>
      </c>
      <c r="BB3">
        <v>51</v>
      </c>
      <c r="BC3">
        <v>52</v>
      </c>
      <c r="BD3">
        <v>53</v>
      </c>
      <c r="BE3">
        <v>54</v>
      </c>
      <c r="BF3">
        <v>55</v>
      </c>
      <c r="BG3">
        <v>56</v>
      </c>
      <c r="BH3">
        <v>57</v>
      </c>
      <c r="BI3">
        <v>58</v>
      </c>
      <c r="BJ3">
        <v>59</v>
      </c>
      <c r="BK3">
        <v>60</v>
      </c>
      <c r="BL3">
        <v>61</v>
      </c>
      <c r="BM3">
        <v>62</v>
      </c>
      <c r="BN3">
        <v>63</v>
      </c>
      <c r="BO3">
        <v>64</v>
      </c>
      <c r="BP3">
        <v>65</v>
      </c>
      <c r="BQ3">
        <v>66</v>
      </c>
      <c r="BR3">
        <v>67</v>
      </c>
      <c r="BS3">
        <v>68</v>
      </c>
      <c r="BT3">
        <v>69</v>
      </c>
      <c r="BU3">
        <v>70</v>
      </c>
      <c r="BV3">
        <v>71</v>
      </c>
      <c r="BW3">
        <v>72</v>
      </c>
      <c r="BX3">
        <v>73</v>
      </c>
      <c r="BY3">
        <v>74</v>
      </c>
      <c r="BZ3">
        <v>75</v>
      </c>
      <c r="CA3">
        <v>76</v>
      </c>
      <c r="CB3">
        <v>77</v>
      </c>
      <c r="CC3">
        <v>78</v>
      </c>
      <c r="CD3">
        <v>79</v>
      </c>
      <c r="CE3">
        <v>80</v>
      </c>
      <c r="CF3">
        <v>81</v>
      </c>
      <c r="CG3">
        <v>82</v>
      </c>
      <c r="CH3">
        <v>83</v>
      </c>
      <c r="CI3">
        <v>84</v>
      </c>
      <c r="CJ3">
        <v>85</v>
      </c>
      <c r="CK3">
        <v>86</v>
      </c>
      <c r="CL3">
        <v>87</v>
      </c>
      <c r="CM3">
        <v>88</v>
      </c>
      <c r="CN3">
        <v>89</v>
      </c>
      <c r="CO3">
        <v>90</v>
      </c>
      <c r="CP3">
        <v>91</v>
      </c>
      <c r="CQ3">
        <v>92</v>
      </c>
      <c r="CR3">
        <v>93</v>
      </c>
      <c r="CS3">
        <v>94</v>
      </c>
      <c r="CT3">
        <v>95</v>
      </c>
      <c r="CU3">
        <v>96</v>
      </c>
      <c r="CV3">
        <v>97</v>
      </c>
      <c r="CW3">
        <v>98</v>
      </c>
      <c r="CX3">
        <v>99</v>
      </c>
      <c r="CY3">
        <v>100</v>
      </c>
      <c r="CZ3">
        <v>101</v>
      </c>
      <c r="DA3">
        <v>102</v>
      </c>
      <c r="DB3">
        <v>103</v>
      </c>
      <c r="DC3">
        <v>104</v>
      </c>
      <c r="DD3">
        <v>105</v>
      </c>
      <c r="DE3">
        <v>106</v>
      </c>
      <c r="DF3">
        <v>107</v>
      </c>
      <c r="DG3">
        <v>108</v>
      </c>
      <c r="DH3">
        <v>109</v>
      </c>
      <c r="DI3">
        <v>110</v>
      </c>
      <c r="DJ3">
        <v>111</v>
      </c>
      <c r="DK3">
        <v>112</v>
      </c>
      <c r="DL3">
        <v>113</v>
      </c>
      <c r="DM3">
        <v>114</v>
      </c>
      <c r="DN3">
        <v>115</v>
      </c>
      <c r="DO3">
        <v>116</v>
      </c>
      <c r="DP3">
        <v>117</v>
      </c>
      <c r="DQ3">
        <v>118</v>
      </c>
      <c r="DR3">
        <v>119</v>
      </c>
      <c r="DS3">
        <v>120</v>
      </c>
    </row>
    <row r="4" spans="1:124" x14ac:dyDescent="0.25">
      <c r="B4" s="3" t="s">
        <v>113</v>
      </c>
      <c r="C4" s="11" cm="1">
        <f t="array" ref="C4">INDEX('Life Table'!$L$3:$BF$71,1,1+FLOOR(C3/12,1))*(1-(C3/12-FLOOR(C3/12,1))*INDEX('Life Table'!$D$3:$D$71,1+FLOOR(C3/12,1)))</f>
        <v>1</v>
      </c>
      <c r="D4" s="11" cm="1">
        <f t="array" ref="D4">INDEX('Life Table'!$L$3:$BF$71,1,1+FLOOR(D3/12,1))*(1-(D3/12-FLOOR(D3/12,1))*INDEX('Life Table'!$D$3:$D$71,1+FLOOR(D3/12,1)))</f>
        <v>0.99905350000000004</v>
      </c>
      <c r="E4" s="11" cm="1">
        <f t="array" ref="E4">INDEX('Life Table'!$L$3:$BF$71,1,1+FLOOR(E3/12,1))*(1-(E3/12-FLOOR(E3/12,1))*INDEX('Life Table'!$D$3:$D$71,1+FLOOR(E3/12,1)))</f>
        <v>0.99810699999999997</v>
      </c>
      <c r="F4" s="11" cm="1">
        <f t="array" ref="F4">INDEX('Life Table'!$L$3:$BF$71,1,1+FLOOR(F3/12,1))*(1-(F3/12-FLOOR(F3/12,1))*INDEX('Life Table'!$D$3:$D$71,1+FLOOR(F3/12,1)))</f>
        <v>0.99716050000000001</v>
      </c>
      <c r="G4" s="11" cm="1">
        <f t="array" ref="G4">INDEX('Life Table'!$L$3:$BF$71,1,1+FLOOR(G3/12,1))*(1-(G3/12-FLOOR(G3/12,1))*INDEX('Life Table'!$D$3:$D$71,1+FLOOR(G3/12,1)))</f>
        <v>0.99621400000000004</v>
      </c>
      <c r="H4" s="11" cm="1">
        <f t="array" ref="H4">INDEX('Life Table'!$L$3:$BF$71,1,1+FLOOR(H3/12,1))*(1-(H3/12-FLOOR(H3/12,1))*INDEX('Life Table'!$D$3:$D$71,1+FLOOR(H3/12,1)))</f>
        <v>0.99526749999999997</v>
      </c>
      <c r="I4" s="11" cm="1">
        <f t="array" ref="I4">INDEX('Life Table'!$L$3:$BF$71,1,1+FLOOR(I3/12,1))*(1-(I3/12-FLOOR(I3/12,1))*INDEX('Life Table'!$D$3:$D$71,1+FLOOR(I3/12,1)))</f>
        <v>0.99432100000000001</v>
      </c>
      <c r="J4" s="11" cm="1">
        <f t="array" ref="J4">INDEX('Life Table'!$L$3:$BF$71,1,1+FLOOR(J3/12,1))*(1-(J3/12-FLOOR(J3/12,1))*INDEX('Life Table'!$D$3:$D$71,1+FLOOR(J3/12,1)))</f>
        <v>0.99337450000000005</v>
      </c>
      <c r="K4" s="11" cm="1">
        <f t="array" ref="K4">INDEX('Life Table'!$L$3:$BF$71,1,1+FLOOR(K3/12,1))*(1-(K3/12-FLOOR(K3/12,1))*INDEX('Life Table'!$D$3:$D$71,1+FLOOR(K3/12,1)))</f>
        <v>0.99242799999999998</v>
      </c>
      <c r="L4" s="11" cm="1">
        <f t="array" ref="L4">INDEX('Life Table'!$L$3:$BF$71,1,1+FLOOR(L3/12,1))*(1-(L3/12-FLOOR(L3/12,1))*INDEX('Life Table'!$D$3:$D$71,1+FLOOR(L3/12,1)))</f>
        <v>0.99148150000000002</v>
      </c>
      <c r="M4" s="11" cm="1">
        <f t="array" ref="M4">INDEX('Life Table'!$L$3:$BF$71,1,1+FLOOR(M3/12,1))*(1-(M3/12-FLOOR(M3/12,1))*INDEX('Life Table'!$D$3:$D$71,1+FLOOR(M3/12,1)))</f>
        <v>0.99053499999999994</v>
      </c>
      <c r="N4" s="11" cm="1">
        <f t="array" ref="N4">INDEX('Life Table'!$L$3:$BF$71,1,1+FLOOR(N3/12,1))*(1-(N3/12-FLOOR(N3/12,1))*INDEX('Life Table'!$D$3:$D$71,1+FLOOR(N3/12,1)))</f>
        <v>0.98958849999999998</v>
      </c>
      <c r="O4" s="11" cm="1">
        <f t="array" ref="O4">INDEX('Life Table'!$L$3:$BF$71,1,1+FLOOR(O3/12,1))*(1-(O3/12-FLOOR(O3/12,1))*INDEX('Life Table'!$D$3:$D$71,1+FLOOR(O3/12,1)))</f>
        <v>0.98864200000000002</v>
      </c>
      <c r="P4" s="11" cm="1">
        <f t="array" ref="P4">INDEX('Life Table'!$L$3:$BF$71,1,1+FLOOR(P3/12,1))*(1-(P3/12-FLOOR(P3/12,1))*INDEX('Life Table'!$D$3:$D$71,1+FLOOR(P3/12,1)))</f>
        <v>0.98761743734066676</v>
      </c>
      <c r="Q4" s="11" cm="1">
        <f t="array" ref="Q4">INDEX('Life Table'!$L$3:$BF$71,1,1+FLOOR(Q3/12,1))*(1-(Q3/12-FLOOR(Q3/12,1))*INDEX('Life Table'!$D$3:$D$71,1+FLOOR(Q3/12,1)))</f>
        <v>0.98659287468133328</v>
      </c>
      <c r="R4" s="11" cm="1">
        <f t="array" ref="R4">INDEX('Life Table'!$L$3:$BF$71,1,1+FLOOR(R3/12,1))*(1-(R3/12-FLOOR(R3/12,1))*INDEX('Life Table'!$D$3:$D$71,1+FLOOR(R3/12,1)))</f>
        <v>0.98556831202200001</v>
      </c>
      <c r="S4" s="11" cm="1">
        <f t="array" ref="S4">INDEX('Life Table'!$L$3:$BF$71,1,1+FLOOR(S3/12,1))*(1-(S3/12-FLOOR(S3/12,1))*INDEX('Life Table'!$D$3:$D$71,1+FLOOR(S3/12,1)))</f>
        <v>0.98454374936266664</v>
      </c>
      <c r="T4" s="11" cm="1">
        <f t="array" ref="T4">INDEX('Life Table'!$L$3:$BF$71,1,1+FLOOR(T3/12,1))*(1-(T3/12-FLOOR(T3/12,1))*INDEX('Life Table'!$D$3:$D$71,1+FLOOR(T3/12,1)))</f>
        <v>0.98351918670333338</v>
      </c>
      <c r="U4" s="11" cm="1">
        <f t="array" ref="U4">INDEX('Life Table'!$L$3:$BF$71,1,1+FLOOR(U3/12,1))*(1-(U3/12-FLOOR(U3/12,1))*INDEX('Life Table'!$D$3:$D$71,1+FLOOR(U3/12,1)))</f>
        <v>0.98249462404400012</v>
      </c>
      <c r="V4" s="11" cm="1">
        <f t="array" ref="V4">INDEX('Life Table'!$L$3:$BF$71,1,1+FLOOR(V3/12,1))*(1-(V3/12-FLOOR(V3/12,1))*INDEX('Life Table'!$D$3:$D$71,1+FLOOR(V3/12,1)))</f>
        <v>0.98147006138466664</v>
      </c>
      <c r="W4" s="11" cm="1">
        <f t="array" ref="W4">INDEX('Life Table'!$L$3:$BF$71,1,1+FLOOR(W3/12,1))*(1-(W3/12-FLOOR(W3/12,1))*INDEX('Life Table'!$D$3:$D$71,1+FLOOR(W3/12,1)))</f>
        <v>0.98044549872533338</v>
      </c>
      <c r="X4" s="11" cm="1">
        <f t="array" ref="X4">INDEX('Life Table'!$L$3:$BF$71,1,1+FLOOR(X3/12,1))*(1-(X3/12-FLOOR(X3/12,1))*INDEX('Life Table'!$D$3:$D$71,1+FLOOR(X3/12,1)))</f>
        <v>0.979420936066</v>
      </c>
      <c r="Y4" s="11" cm="1">
        <f t="array" ref="Y4">INDEX('Life Table'!$L$3:$BF$71,1,1+FLOOR(Y3/12,1))*(1-(Y3/12-FLOOR(Y3/12,1))*INDEX('Life Table'!$D$3:$D$71,1+FLOOR(Y3/12,1)))</f>
        <v>0.97839637340666674</v>
      </c>
      <c r="Z4" s="11" cm="1">
        <f t="array" ref="Z4">INDEX('Life Table'!$L$3:$BF$71,1,1+FLOOR(Z3/12,1))*(1-(Z3/12-FLOOR(Z3/12,1))*INDEX('Life Table'!$D$3:$D$71,1+FLOOR(Z3/12,1)))</f>
        <v>0.97737181074733337</v>
      </c>
      <c r="AA4" s="11" cm="1">
        <f t="array" ref="AA4">INDEX('Life Table'!$L$3:$BF$71,1,1+FLOOR(AA3/12,1))*(1-(AA3/12-FLOOR(AA3/12,1))*INDEX('Life Table'!$D$3:$D$71,1+FLOOR(AA3/12,1)))</f>
        <v>0.976347248088</v>
      </c>
      <c r="AB4" s="11" cm="1">
        <f t="array" ref="AB4">INDEX('Life Table'!$L$3:$BF$71,1,1+FLOOR(AB3/12,1))*(1-(AB3/12-FLOOR(AB3/12,1))*INDEX('Life Table'!$D$3:$D$71,1+FLOOR(AB3/12,1)))</f>
        <v>0.9752384430632548</v>
      </c>
      <c r="AC4" s="11" cm="1">
        <f t="array" ref="AC4">INDEX('Life Table'!$L$3:$BF$71,1,1+FLOOR(AC3/12,1))*(1-(AC3/12-FLOOR(AC3/12,1))*INDEX('Life Table'!$D$3:$D$71,1+FLOOR(AC3/12,1)))</f>
        <v>0.97412963803850949</v>
      </c>
      <c r="AD4" s="11" cm="1">
        <f t="array" ref="AD4">INDEX('Life Table'!$L$3:$BF$71,1,1+FLOOR(AD3/12,1))*(1-(AD3/12-FLOOR(AD3/12,1))*INDEX('Life Table'!$D$3:$D$71,1+FLOOR(AD3/12,1)))</f>
        <v>0.97302083301376419</v>
      </c>
      <c r="AE4" s="11" cm="1">
        <f t="array" ref="AE4">INDEX('Life Table'!$L$3:$BF$71,1,1+FLOOR(AE3/12,1))*(1-(AE3/12-FLOOR(AE3/12,1))*INDEX('Life Table'!$D$3:$D$71,1+FLOOR(AE3/12,1)))</f>
        <v>0.97191202798901888</v>
      </c>
      <c r="AF4" s="11" cm="1">
        <f t="array" ref="AF4">INDEX('Life Table'!$L$3:$BF$71,1,1+FLOOR(AF3/12,1))*(1-(AF3/12-FLOOR(AF3/12,1))*INDEX('Life Table'!$D$3:$D$71,1+FLOOR(AF3/12,1)))</f>
        <v>0.97080322296427368</v>
      </c>
      <c r="AG4" s="11" cm="1">
        <f t="array" ref="AG4">INDEX('Life Table'!$L$3:$BF$71,1,1+FLOOR(AG3/12,1))*(1-(AG3/12-FLOOR(AG3/12,1))*INDEX('Life Table'!$D$3:$D$71,1+FLOOR(AG3/12,1)))</f>
        <v>0.96969441793952837</v>
      </c>
      <c r="AH4" s="11" cm="1">
        <f t="array" ref="AH4">INDEX('Life Table'!$L$3:$BF$71,1,1+FLOOR(AH3/12,1))*(1-(AH3/12-FLOOR(AH3/12,1))*INDEX('Life Table'!$D$3:$D$71,1+FLOOR(AH3/12,1)))</f>
        <v>0.96858561291478318</v>
      </c>
      <c r="AI4" s="11" cm="1">
        <f t="array" ref="AI4">INDEX('Life Table'!$L$3:$BF$71,1,1+FLOOR(AI3/12,1))*(1-(AI3/12-FLOOR(AI3/12,1))*INDEX('Life Table'!$D$3:$D$71,1+FLOOR(AI3/12,1)))</f>
        <v>0.96747680789003787</v>
      </c>
      <c r="AJ4" s="11" cm="1">
        <f t="array" ref="AJ4">INDEX('Life Table'!$L$3:$BF$71,1,1+FLOOR(AJ3/12,1))*(1-(AJ3/12-FLOOR(AJ3/12,1))*INDEX('Life Table'!$D$3:$D$71,1+FLOOR(AJ3/12,1)))</f>
        <v>0.96636800286529256</v>
      </c>
      <c r="AK4" s="11" cm="1">
        <f t="array" ref="AK4">INDEX('Life Table'!$L$3:$BF$71,1,1+FLOOR(AK3/12,1))*(1-(AK3/12-FLOOR(AK3/12,1))*INDEX('Life Table'!$D$3:$D$71,1+FLOOR(AK3/12,1)))</f>
        <v>0.96525919784054726</v>
      </c>
      <c r="AL4" s="11" cm="1">
        <f t="array" ref="AL4">INDEX('Life Table'!$L$3:$BF$71,1,1+FLOOR(AL3/12,1))*(1-(AL3/12-FLOOR(AL3/12,1))*INDEX('Life Table'!$D$3:$D$71,1+FLOOR(AL3/12,1)))</f>
        <v>0.96415039281580206</v>
      </c>
      <c r="AM4" s="11" cm="1">
        <f t="array" ref="AM4">INDEX('Life Table'!$L$3:$BF$71,1,1+FLOOR(AM3/12,1))*(1-(AM3/12-FLOOR(AM3/12,1))*INDEX('Life Table'!$D$3:$D$71,1+FLOOR(AM3/12,1)))</f>
        <v>0.96304158779105675</v>
      </c>
      <c r="AN4" s="11" cm="1">
        <f t="array" ref="AN4">INDEX('Life Table'!$L$3:$BF$71,1,1+FLOOR(AN3/12,1))*(1-(AN3/12-FLOOR(AN3/12,1))*INDEX('Life Table'!$D$3:$D$71,1+FLOOR(AN3/12,1)))</f>
        <v>0.96184195898653169</v>
      </c>
      <c r="AO4" s="11" cm="1">
        <f t="array" ref="AO4">INDEX('Life Table'!$L$3:$BF$71,1,1+FLOOR(AO3/12,1))*(1-(AO3/12-FLOOR(AO3/12,1))*INDEX('Life Table'!$D$3:$D$71,1+FLOOR(AO3/12,1)))</f>
        <v>0.96064233018200662</v>
      </c>
      <c r="AP4" s="11" cm="1">
        <f t="array" ref="AP4">INDEX('Life Table'!$L$3:$BF$71,1,1+FLOOR(AP3/12,1))*(1-(AP3/12-FLOOR(AP3/12,1))*INDEX('Life Table'!$D$3:$D$71,1+FLOOR(AP3/12,1)))</f>
        <v>0.95944270137748155</v>
      </c>
      <c r="AQ4" s="11" cm="1">
        <f t="array" ref="AQ4">INDEX('Life Table'!$L$3:$BF$71,1,1+FLOOR(AQ3/12,1))*(1-(AQ3/12-FLOOR(AQ3/12,1))*INDEX('Life Table'!$D$3:$D$71,1+FLOOR(AQ3/12,1)))</f>
        <v>0.95824307257295649</v>
      </c>
      <c r="AR4" s="11" cm="1">
        <f t="array" ref="AR4">INDEX('Life Table'!$L$3:$BF$71,1,1+FLOOR(AR3/12,1))*(1-(AR3/12-FLOOR(AR3/12,1))*INDEX('Life Table'!$D$3:$D$71,1+FLOOR(AR3/12,1)))</f>
        <v>0.95704344376843153</v>
      </c>
      <c r="AS4" s="11" cm="1">
        <f t="array" ref="AS4">INDEX('Life Table'!$L$3:$BF$71,1,1+FLOOR(AS3/12,1))*(1-(AS3/12-FLOOR(AS3/12,1))*INDEX('Life Table'!$D$3:$D$71,1+FLOOR(AS3/12,1)))</f>
        <v>0.95584381496390636</v>
      </c>
      <c r="AT4" s="11" cm="1">
        <f t="array" ref="AT4">INDEX('Life Table'!$L$3:$BF$71,1,1+FLOOR(AT3/12,1))*(1-(AT3/12-FLOOR(AT3/12,1))*INDEX('Life Table'!$D$3:$D$71,1+FLOOR(AT3/12,1)))</f>
        <v>0.95464418615938129</v>
      </c>
      <c r="AU4" s="11" cm="1">
        <f t="array" ref="AU4">INDEX('Life Table'!$L$3:$BF$71,1,1+FLOOR(AU3/12,1))*(1-(AU3/12-FLOOR(AU3/12,1))*INDEX('Life Table'!$D$3:$D$71,1+FLOOR(AU3/12,1)))</f>
        <v>0.95344455735485623</v>
      </c>
      <c r="AV4" s="11" cm="1">
        <f t="array" ref="AV4">INDEX('Life Table'!$L$3:$BF$71,1,1+FLOOR(AV3/12,1))*(1-(AV3/12-FLOOR(AV3/12,1))*INDEX('Life Table'!$D$3:$D$71,1+FLOOR(AV3/12,1)))</f>
        <v>0.95224492855033127</v>
      </c>
      <c r="AW4" s="11" cm="1">
        <f t="array" ref="AW4">INDEX('Life Table'!$L$3:$BF$71,1,1+FLOOR(AW3/12,1))*(1-(AW3/12-FLOOR(AW3/12,1))*INDEX('Life Table'!$D$3:$D$71,1+FLOOR(AW3/12,1)))</f>
        <v>0.95104529974580621</v>
      </c>
      <c r="AX4" s="11" cm="1">
        <f t="array" ref="AX4">INDEX('Life Table'!$L$3:$BF$71,1,1+FLOOR(AX3/12,1))*(1-(AX3/12-FLOOR(AX3/12,1))*INDEX('Life Table'!$D$3:$D$71,1+FLOOR(AX3/12,1)))</f>
        <v>0.94984567094128103</v>
      </c>
      <c r="AY4" s="11" cm="1">
        <f t="array" ref="AY4">INDEX('Life Table'!$L$3:$BF$71,1,1+FLOOR(AY3/12,1))*(1-(AY3/12-FLOOR(AY3/12,1))*INDEX('Life Table'!$D$3:$D$71,1+FLOOR(AY3/12,1)))</f>
        <v>0.94864604213675607</v>
      </c>
      <c r="AZ4" s="11" cm="1">
        <f t="array" ref="AZ4">INDEX('Life Table'!$L$3:$BF$71,1,1+FLOOR(AZ3/12,1))*(1-(AZ3/12-FLOOR(AZ3/12,1))*INDEX('Life Table'!$D$3:$D$71,1+FLOOR(AZ3/12,1)))</f>
        <v>0.94734845245878663</v>
      </c>
      <c r="BA4" s="11" cm="1">
        <f t="array" ref="BA4">INDEX('Life Table'!$L$3:$BF$71,1,1+FLOOR(BA3/12,1))*(1-(BA3/12-FLOOR(BA3/12,1))*INDEX('Life Table'!$D$3:$D$71,1+FLOOR(BA3/12,1)))</f>
        <v>0.94605086278081729</v>
      </c>
      <c r="BB4" s="11" cm="1">
        <f t="array" ref="BB4">INDEX('Life Table'!$L$3:$BF$71,1,1+FLOOR(BB3/12,1))*(1-(BB3/12-FLOOR(BB3/12,1))*INDEX('Life Table'!$D$3:$D$71,1+FLOOR(BB3/12,1)))</f>
        <v>0.94475327310284785</v>
      </c>
      <c r="BC4" s="11" cm="1">
        <f t="array" ref="BC4">INDEX('Life Table'!$L$3:$BF$71,1,1+FLOOR(BC3/12,1))*(1-(BC3/12-FLOOR(BC3/12,1))*INDEX('Life Table'!$D$3:$D$71,1+FLOOR(BC3/12,1)))</f>
        <v>0.9434556834248784</v>
      </c>
      <c r="BD4" s="11" cm="1">
        <f t="array" ref="BD4">INDEX('Life Table'!$L$3:$BF$71,1,1+FLOOR(BD3/12,1))*(1-(BD3/12-FLOOR(BD3/12,1))*INDEX('Life Table'!$D$3:$D$71,1+FLOOR(BD3/12,1)))</f>
        <v>0.94215809374690918</v>
      </c>
      <c r="BE4" s="11" cm="1">
        <f t="array" ref="BE4">INDEX('Life Table'!$L$3:$BF$71,1,1+FLOOR(BE3/12,1))*(1-(BE3/12-FLOOR(BE3/12,1))*INDEX('Life Table'!$D$3:$D$71,1+FLOOR(BE3/12,1)))</f>
        <v>0.94086050406893973</v>
      </c>
      <c r="BF4" s="11" cm="1">
        <f t="array" ref="BF4">INDEX('Life Table'!$L$3:$BF$71,1,1+FLOOR(BF3/12,1))*(1-(BF3/12-FLOOR(BF3/12,1))*INDEX('Life Table'!$D$3:$D$71,1+FLOOR(BF3/12,1)))</f>
        <v>0.93956291439097039</v>
      </c>
      <c r="BG4" s="11" cm="1">
        <f t="array" ref="BG4">INDEX('Life Table'!$L$3:$BF$71,1,1+FLOOR(BG3/12,1))*(1-(BG3/12-FLOOR(BG3/12,1))*INDEX('Life Table'!$D$3:$D$71,1+FLOOR(BG3/12,1)))</f>
        <v>0.93826532471300095</v>
      </c>
      <c r="BH4" s="11" cm="1">
        <f t="array" ref="BH4">INDEX('Life Table'!$L$3:$BF$71,1,1+FLOOR(BH3/12,1))*(1-(BH3/12-FLOOR(BH3/12,1))*INDEX('Life Table'!$D$3:$D$71,1+FLOOR(BH3/12,1)))</f>
        <v>0.9369677350350315</v>
      </c>
      <c r="BI4" s="11" cm="1">
        <f t="array" ref="BI4">INDEX('Life Table'!$L$3:$BF$71,1,1+FLOOR(BI3/12,1))*(1-(BI3/12-FLOOR(BI3/12,1))*INDEX('Life Table'!$D$3:$D$71,1+FLOOR(BI3/12,1)))</f>
        <v>0.93567014535706217</v>
      </c>
      <c r="BJ4" s="11" cm="1">
        <f t="array" ref="BJ4">INDEX('Life Table'!$L$3:$BF$71,1,1+FLOOR(BJ3/12,1))*(1-(BJ3/12-FLOOR(BJ3/12,1))*INDEX('Life Table'!$D$3:$D$71,1+FLOOR(BJ3/12,1)))</f>
        <v>0.93437255567909272</v>
      </c>
      <c r="BK4" s="11" cm="1">
        <f t="array" ref="BK4">INDEX('Life Table'!$L$3:$BF$71,1,1+FLOOR(BK3/12,1))*(1-(BK3/12-FLOOR(BK3/12,1))*INDEX('Life Table'!$D$3:$D$71,1+FLOOR(BK3/12,1)))</f>
        <v>0.93307496600112327</v>
      </c>
      <c r="BL4" s="11" cm="1">
        <f t="array" ref="BL4">INDEX('Life Table'!$L$3:$BF$71,1,1+FLOOR(BL3/12,1))*(1-(BL3/12-FLOOR(BL3/12,1))*INDEX('Life Table'!$D$3:$D$71,1+FLOOR(BL3/12,1)))</f>
        <v>0.93167193227724621</v>
      </c>
      <c r="BM4" s="11" cm="1">
        <f t="array" ref="BM4">INDEX('Life Table'!$L$3:$BF$71,1,1+FLOOR(BM3/12,1))*(1-(BM3/12-FLOOR(BM3/12,1))*INDEX('Life Table'!$D$3:$D$71,1+FLOOR(BM3/12,1)))</f>
        <v>0.93026889855336925</v>
      </c>
      <c r="BN4" s="11" cm="1">
        <f t="array" ref="BN4">INDEX('Life Table'!$L$3:$BF$71,1,1+FLOOR(BN3/12,1))*(1-(BN3/12-FLOOR(BN3/12,1))*INDEX('Life Table'!$D$3:$D$71,1+FLOOR(BN3/12,1)))</f>
        <v>0.92886586482949218</v>
      </c>
      <c r="BO4" s="11" cm="1">
        <f t="array" ref="BO4">INDEX('Life Table'!$L$3:$BF$71,1,1+FLOOR(BO3/12,1))*(1-(BO3/12-FLOOR(BO3/12,1))*INDEX('Life Table'!$D$3:$D$71,1+FLOOR(BO3/12,1)))</f>
        <v>0.92746283110561523</v>
      </c>
      <c r="BP4" s="11" cm="1">
        <f t="array" ref="BP4">INDEX('Life Table'!$L$3:$BF$71,1,1+FLOOR(BP3/12,1))*(1-(BP3/12-FLOOR(BP3/12,1))*INDEX('Life Table'!$D$3:$D$71,1+FLOOR(BP3/12,1)))</f>
        <v>0.92605979738173816</v>
      </c>
      <c r="BQ4" s="11" cm="1">
        <f t="array" ref="BQ4">INDEX('Life Table'!$L$3:$BF$71,1,1+FLOOR(BQ3/12,1))*(1-(BQ3/12-FLOOR(BQ3/12,1))*INDEX('Life Table'!$D$3:$D$71,1+FLOOR(BQ3/12,1)))</f>
        <v>0.9246567636578612</v>
      </c>
      <c r="BR4" s="11" cm="1">
        <f t="array" ref="BR4">INDEX('Life Table'!$L$3:$BF$71,1,1+FLOOR(BR3/12,1))*(1-(BR3/12-FLOOR(BR3/12,1))*INDEX('Life Table'!$D$3:$D$71,1+FLOOR(BR3/12,1)))</f>
        <v>0.92325372993398414</v>
      </c>
      <c r="BS4" s="11" cm="1">
        <f t="array" ref="BS4">INDEX('Life Table'!$L$3:$BF$71,1,1+FLOOR(BS3/12,1))*(1-(BS3/12-FLOOR(BS3/12,1))*INDEX('Life Table'!$D$3:$D$71,1+FLOOR(BS3/12,1)))</f>
        <v>0.92185069621010707</v>
      </c>
      <c r="BT4" s="11" cm="1">
        <f t="array" ref="BT4">INDEX('Life Table'!$L$3:$BF$71,1,1+FLOOR(BT3/12,1))*(1-(BT3/12-FLOOR(BT3/12,1))*INDEX('Life Table'!$D$3:$D$71,1+FLOOR(BT3/12,1)))</f>
        <v>0.92044766248623011</v>
      </c>
      <c r="BU4" s="11" cm="1">
        <f t="array" ref="BU4">INDEX('Life Table'!$L$3:$BF$71,1,1+FLOOR(BU3/12,1))*(1-(BU3/12-FLOOR(BU3/12,1))*INDEX('Life Table'!$D$3:$D$71,1+FLOOR(BU3/12,1)))</f>
        <v>0.91904462876235304</v>
      </c>
      <c r="BV4" s="11" cm="1">
        <f t="array" ref="BV4">INDEX('Life Table'!$L$3:$BF$71,1,1+FLOOR(BV3/12,1))*(1-(BV3/12-FLOOR(BV3/12,1))*INDEX('Life Table'!$D$3:$D$71,1+FLOOR(BV3/12,1)))</f>
        <v>0.91764159503847598</v>
      </c>
      <c r="BW4" s="11" cm="1">
        <f t="array" ref="BW4">INDEX('Life Table'!$L$3:$BF$71,1,1+FLOOR(BW3/12,1))*(1-(BW3/12-FLOOR(BW3/12,1))*INDEX('Life Table'!$D$3:$D$71,1+FLOOR(BW3/12,1)))</f>
        <v>0.91623856131459902</v>
      </c>
      <c r="BX4" s="11" cm="1">
        <f t="array" ref="BX4">INDEX('Life Table'!$L$3:$BF$71,1,1+FLOOR(BX3/12,1))*(1-(BX3/12-FLOOR(BX3/12,1))*INDEX('Life Table'!$D$3:$D$71,1+FLOOR(BX3/12,1)))</f>
        <v>0.91472279732133088</v>
      </c>
      <c r="BY4" s="11" cm="1">
        <f t="array" ref="BY4">INDEX('Life Table'!$L$3:$BF$71,1,1+FLOOR(BY3/12,1))*(1-(BY3/12-FLOOR(BY3/12,1))*INDEX('Life Table'!$D$3:$D$71,1+FLOOR(BY3/12,1)))</f>
        <v>0.91320703332806286</v>
      </c>
      <c r="BZ4" s="11" cm="1">
        <f t="array" ref="BZ4">INDEX('Life Table'!$L$3:$BF$71,1,1+FLOOR(BZ3/12,1))*(1-(BZ3/12-FLOOR(BZ3/12,1))*INDEX('Life Table'!$D$3:$D$71,1+FLOOR(BZ3/12,1)))</f>
        <v>0.91169126933479461</v>
      </c>
      <c r="CA4" s="11" cm="1">
        <f t="array" ref="CA4">INDEX('Life Table'!$L$3:$BF$71,1,1+FLOOR(CA3/12,1))*(1-(CA3/12-FLOOR(CA3/12,1))*INDEX('Life Table'!$D$3:$D$71,1+FLOOR(CA3/12,1)))</f>
        <v>0.91017550534152647</v>
      </c>
      <c r="CB4" s="11" cm="1">
        <f t="array" ref="CB4">INDEX('Life Table'!$L$3:$BF$71,1,1+FLOOR(CB3/12,1))*(1-(CB3/12-FLOOR(CB3/12,1))*INDEX('Life Table'!$D$3:$D$71,1+FLOOR(CB3/12,1)))</f>
        <v>0.90865974134825844</v>
      </c>
      <c r="CC4" s="11" cm="1">
        <f t="array" ref="CC4">INDEX('Life Table'!$L$3:$BF$71,1,1+FLOOR(CC3/12,1))*(1-(CC3/12-FLOOR(CC3/12,1))*INDEX('Life Table'!$D$3:$D$71,1+FLOOR(CC3/12,1)))</f>
        <v>0.90714397735499031</v>
      </c>
      <c r="CD4" s="11" cm="1">
        <f t="array" ref="CD4">INDEX('Life Table'!$L$3:$BF$71,1,1+FLOOR(CD3/12,1))*(1-(CD3/12-FLOOR(CD3/12,1))*INDEX('Life Table'!$D$3:$D$71,1+FLOOR(CD3/12,1)))</f>
        <v>0.90562821336172217</v>
      </c>
      <c r="CE4" s="11" cm="1">
        <f t="array" ref="CE4">INDEX('Life Table'!$L$3:$BF$71,1,1+FLOOR(CE3/12,1))*(1-(CE3/12-FLOOR(CE3/12,1))*INDEX('Life Table'!$D$3:$D$71,1+FLOOR(CE3/12,1)))</f>
        <v>0.90411244936845403</v>
      </c>
      <c r="CF4" s="11" cm="1">
        <f t="array" ref="CF4">INDEX('Life Table'!$L$3:$BF$71,1,1+FLOOR(CF3/12,1))*(1-(CF3/12-FLOOR(CF3/12,1))*INDEX('Life Table'!$D$3:$D$71,1+FLOOR(CF3/12,1)))</f>
        <v>0.90259668537518589</v>
      </c>
      <c r="CG4" s="11" cm="1">
        <f t="array" ref="CG4">INDEX('Life Table'!$L$3:$BF$71,1,1+FLOOR(CG3/12,1))*(1-(CG3/12-FLOOR(CG3/12,1))*INDEX('Life Table'!$D$3:$D$71,1+FLOOR(CG3/12,1)))</f>
        <v>0.90108092138191787</v>
      </c>
      <c r="CH4" s="11" cm="1">
        <f t="array" ref="CH4">INDEX('Life Table'!$L$3:$BF$71,1,1+FLOOR(CH3/12,1))*(1-(CH3/12-FLOOR(CH3/12,1))*INDEX('Life Table'!$D$3:$D$71,1+FLOOR(CH3/12,1)))</f>
        <v>0.89956515738864973</v>
      </c>
      <c r="CI4" s="11" cm="1">
        <f t="array" ref="CI4">INDEX('Life Table'!$L$3:$BF$71,1,1+FLOOR(CI3/12,1))*(1-(CI3/12-FLOOR(CI3/12,1))*INDEX('Life Table'!$D$3:$D$71,1+FLOOR(CI3/12,1)))</f>
        <v>0.89804939339538159</v>
      </c>
      <c r="CJ4" s="11" cm="1">
        <f t="array" ref="CJ4">INDEX('Life Table'!$L$3:$BF$71,1,1+FLOOR(CJ3/12,1))*(1-(CJ3/12-FLOOR(CJ3/12,1))*INDEX('Life Table'!$D$3:$D$71,1+FLOOR(CJ3/12,1)))</f>
        <v>0.89641314740061517</v>
      </c>
      <c r="CK4" s="11" cm="1">
        <f t="array" ref="CK4">INDEX('Life Table'!$L$3:$BF$71,1,1+FLOOR(CK3/12,1))*(1-(CK3/12-FLOOR(CK3/12,1))*INDEX('Life Table'!$D$3:$D$71,1+FLOOR(CK3/12,1)))</f>
        <v>0.89477690140584887</v>
      </c>
      <c r="CL4" s="11" cm="1">
        <f t="array" ref="CL4">INDEX('Life Table'!$L$3:$BF$71,1,1+FLOOR(CL3/12,1))*(1-(CL3/12-FLOOR(CL3/12,1))*INDEX('Life Table'!$D$3:$D$71,1+FLOOR(CL3/12,1)))</f>
        <v>0.89314065541108245</v>
      </c>
      <c r="CM4" s="11" cm="1">
        <f t="array" ref="CM4">INDEX('Life Table'!$L$3:$BF$71,1,1+FLOOR(CM3/12,1))*(1-(CM3/12-FLOOR(CM3/12,1))*INDEX('Life Table'!$D$3:$D$71,1+FLOOR(CM3/12,1)))</f>
        <v>0.89150440941631603</v>
      </c>
      <c r="CN4" s="11" cm="1">
        <f t="array" ref="CN4">INDEX('Life Table'!$L$3:$BF$71,1,1+FLOOR(CN3/12,1))*(1-(CN3/12-FLOOR(CN3/12,1))*INDEX('Life Table'!$D$3:$D$71,1+FLOOR(CN3/12,1)))</f>
        <v>0.88986816342154973</v>
      </c>
      <c r="CO4" s="11" cm="1">
        <f t="array" ref="CO4">INDEX('Life Table'!$L$3:$BF$71,1,1+FLOOR(CO3/12,1))*(1-(CO3/12-FLOOR(CO3/12,1))*INDEX('Life Table'!$D$3:$D$71,1+FLOOR(CO3/12,1)))</f>
        <v>0.8882319174267832</v>
      </c>
      <c r="CP4" s="11" cm="1">
        <f t="array" ref="CP4">INDEX('Life Table'!$L$3:$BF$71,1,1+FLOOR(CP3/12,1))*(1-(CP3/12-FLOOR(CP3/12,1))*INDEX('Life Table'!$D$3:$D$71,1+FLOOR(CP3/12,1)))</f>
        <v>0.8865956714320169</v>
      </c>
      <c r="CQ4" s="11" cm="1">
        <f t="array" ref="CQ4">INDEX('Life Table'!$L$3:$BF$71,1,1+FLOOR(CQ3/12,1))*(1-(CQ3/12-FLOOR(CQ3/12,1))*INDEX('Life Table'!$D$3:$D$71,1+FLOOR(CQ3/12,1)))</f>
        <v>0.88495942543725048</v>
      </c>
      <c r="CR4" s="11" cm="1">
        <f t="array" ref="CR4">INDEX('Life Table'!$L$3:$BF$71,1,1+FLOOR(CR3/12,1))*(1-(CR3/12-FLOOR(CR3/12,1))*INDEX('Life Table'!$D$3:$D$71,1+FLOOR(CR3/12,1)))</f>
        <v>0.88332317944248406</v>
      </c>
      <c r="CS4" s="11" cm="1">
        <f t="array" ref="CS4">INDEX('Life Table'!$L$3:$BF$71,1,1+FLOOR(CS3/12,1))*(1-(CS3/12-FLOOR(CS3/12,1))*INDEX('Life Table'!$D$3:$D$71,1+FLOOR(CS3/12,1)))</f>
        <v>0.88168693344771776</v>
      </c>
      <c r="CT4" s="11" cm="1">
        <f t="array" ref="CT4">INDEX('Life Table'!$L$3:$BF$71,1,1+FLOOR(CT3/12,1))*(1-(CT3/12-FLOOR(CT3/12,1))*INDEX('Life Table'!$D$3:$D$71,1+FLOOR(CT3/12,1)))</f>
        <v>0.88005068745295134</v>
      </c>
      <c r="CU4" s="11" cm="1">
        <f t="array" ref="CU4">INDEX('Life Table'!$L$3:$BF$71,1,1+FLOOR(CU3/12,1))*(1-(CU3/12-FLOOR(CU3/12,1))*INDEX('Life Table'!$D$3:$D$71,1+FLOOR(CU3/12,1)))</f>
        <v>0.87841444145818492</v>
      </c>
      <c r="CV4" s="11" cm="1">
        <f t="array" ref="CV4">INDEX('Life Table'!$L$3:$BF$71,1,1+FLOOR(CV3/12,1))*(1-(CV3/12-FLOOR(CV3/12,1))*INDEX('Life Table'!$D$3:$D$71,1+FLOOR(CV3/12,1)))</f>
        <v>0.87664999965010926</v>
      </c>
      <c r="CW4" s="11" cm="1">
        <f t="array" ref="CW4">INDEX('Life Table'!$L$3:$BF$71,1,1+FLOOR(CW3/12,1))*(1-(CW3/12-FLOOR(CW3/12,1))*INDEX('Life Table'!$D$3:$D$71,1+FLOOR(CW3/12,1)))</f>
        <v>0.87488555784203359</v>
      </c>
      <c r="CX4" s="11" cm="1">
        <f t="array" ref="CX4">INDEX('Life Table'!$L$3:$BF$71,1,1+FLOOR(CX3/12,1))*(1-(CX3/12-FLOOR(CX3/12,1))*INDEX('Life Table'!$D$3:$D$71,1+FLOOR(CX3/12,1)))</f>
        <v>0.87312111603395792</v>
      </c>
      <c r="CY4" s="11" cm="1">
        <f t="array" ref="CY4">INDEX('Life Table'!$L$3:$BF$71,1,1+FLOOR(CY3/12,1))*(1-(CY3/12-FLOOR(CY3/12,1))*INDEX('Life Table'!$D$3:$D$71,1+FLOOR(CY3/12,1)))</f>
        <v>0.87135667422588226</v>
      </c>
      <c r="CZ4" s="11" cm="1">
        <f t="array" ref="CZ4">INDEX('Life Table'!$L$3:$BF$71,1,1+FLOOR(CZ3/12,1))*(1-(CZ3/12-FLOOR(CZ3/12,1))*INDEX('Life Table'!$D$3:$D$71,1+FLOOR(CZ3/12,1)))</f>
        <v>0.86959223241780659</v>
      </c>
      <c r="DA4" s="11" cm="1">
        <f t="array" ref="DA4">INDEX('Life Table'!$L$3:$BF$71,1,1+FLOOR(DA3/12,1))*(1-(DA3/12-FLOOR(DA3/12,1))*INDEX('Life Table'!$D$3:$D$71,1+FLOOR(DA3/12,1)))</f>
        <v>0.86782779060973092</v>
      </c>
      <c r="DB4" s="11" cm="1">
        <f t="array" ref="DB4">INDEX('Life Table'!$L$3:$BF$71,1,1+FLOOR(DB3/12,1))*(1-(DB3/12-FLOOR(DB3/12,1))*INDEX('Life Table'!$D$3:$D$71,1+FLOOR(DB3/12,1)))</f>
        <v>0.86606334880165514</v>
      </c>
      <c r="DC4" s="11" cm="1">
        <f t="array" ref="DC4">INDEX('Life Table'!$L$3:$BF$71,1,1+FLOOR(DC3/12,1))*(1-(DC3/12-FLOOR(DC3/12,1))*INDEX('Life Table'!$D$3:$D$71,1+FLOOR(DC3/12,1)))</f>
        <v>0.86429890699357959</v>
      </c>
      <c r="DD4" s="11" cm="1">
        <f t="array" ref="DD4">INDEX('Life Table'!$L$3:$BF$71,1,1+FLOOR(DD3/12,1))*(1-(DD3/12-FLOOR(DD3/12,1))*INDEX('Life Table'!$D$3:$D$71,1+FLOOR(DD3/12,1)))</f>
        <v>0.86253446518550381</v>
      </c>
      <c r="DE4" s="11" cm="1">
        <f t="array" ref="DE4">INDEX('Life Table'!$L$3:$BF$71,1,1+FLOOR(DE3/12,1))*(1-(DE3/12-FLOOR(DE3/12,1))*INDEX('Life Table'!$D$3:$D$71,1+FLOOR(DE3/12,1)))</f>
        <v>0.86077002337742814</v>
      </c>
      <c r="DF4" s="11" cm="1">
        <f t="array" ref="DF4">INDEX('Life Table'!$L$3:$BF$71,1,1+FLOOR(DF3/12,1))*(1-(DF3/12-FLOOR(DF3/12,1))*INDEX('Life Table'!$D$3:$D$71,1+FLOOR(DF3/12,1)))</f>
        <v>0.85900558156935247</v>
      </c>
      <c r="DG4" s="11" cm="1">
        <f t="array" ref="DG4">INDEX('Life Table'!$L$3:$BF$71,1,1+FLOOR(DG3/12,1))*(1-(DG3/12-FLOOR(DG3/12,1))*INDEX('Life Table'!$D$3:$D$71,1+FLOOR(DG3/12,1)))</f>
        <v>0.8572411397612768</v>
      </c>
      <c r="DH4" s="11" cm="1">
        <f t="array" ref="DH4">INDEX('Life Table'!$L$3:$BF$71,1,1+FLOOR(DH3/12,1))*(1-(DH3/12-FLOOR(DH3/12,1))*INDEX('Life Table'!$D$3:$D$71,1+FLOOR(DH3/12,1)))</f>
        <v>0.85534106477499583</v>
      </c>
      <c r="DI4" s="11" cm="1">
        <f t="array" ref="DI4">INDEX('Life Table'!$L$3:$BF$71,1,1+FLOOR(DI3/12,1))*(1-(DI3/12-FLOOR(DI3/12,1))*INDEX('Life Table'!$D$3:$D$71,1+FLOOR(DI3/12,1)))</f>
        <v>0.85344098978871508</v>
      </c>
      <c r="DJ4" s="11" cm="1">
        <f t="array" ref="DJ4">INDEX('Life Table'!$L$3:$BF$71,1,1+FLOOR(DJ3/12,1))*(1-(DJ3/12-FLOOR(DJ3/12,1))*INDEX('Life Table'!$D$3:$D$71,1+FLOOR(DJ3/12,1)))</f>
        <v>0.85154091480243421</v>
      </c>
      <c r="DK4" s="11" cm="1">
        <f t="array" ref="DK4">INDEX('Life Table'!$L$3:$BF$71,1,1+FLOOR(DK3/12,1))*(1-(DK3/12-FLOOR(DK3/12,1))*INDEX('Life Table'!$D$3:$D$71,1+FLOOR(DK3/12,1)))</f>
        <v>0.84964083981615324</v>
      </c>
      <c r="DL4" s="11" cm="1">
        <f t="array" ref="DL4">INDEX('Life Table'!$L$3:$BF$71,1,1+FLOOR(DL3/12,1))*(1-(DL3/12-FLOOR(DL3/12,1))*INDEX('Life Table'!$D$3:$D$71,1+FLOOR(DL3/12,1)))</f>
        <v>0.84774076482987248</v>
      </c>
      <c r="DM4" s="11" cm="1">
        <f t="array" ref="DM4">INDEX('Life Table'!$L$3:$BF$71,1,1+FLOOR(DM3/12,1))*(1-(DM3/12-FLOOR(DM3/12,1))*INDEX('Life Table'!$D$3:$D$71,1+FLOOR(DM3/12,1)))</f>
        <v>0.84584068984359162</v>
      </c>
      <c r="DN4" s="11" cm="1">
        <f t="array" ref="DN4">INDEX('Life Table'!$L$3:$BF$71,1,1+FLOOR(DN3/12,1))*(1-(DN3/12-FLOOR(DN3/12,1))*INDEX('Life Table'!$D$3:$D$71,1+FLOOR(DN3/12,1)))</f>
        <v>0.84394061485731076</v>
      </c>
      <c r="DO4" s="11" cm="1">
        <f t="array" ref="DO4">INDEX('Life Table'!$L$3:$BF$71,1,1+FLOOR(DO3/12,1))*(1-(DO3/12-FLOOR(DO3/12,1))*INDEX('Life Table'!$D$3:$D$71,1+FLOOR(DO3/12,1)))</f>
        <v>0.84204053987102989</v>
      </c>
      <c r="DP4" s="11" cm="1">
        <f t="array" ref="DP4">INDEX('Life Table'!$L$3:$BF$71,1,1+FLOOR(DP3/12,1))*(1-(DP3/12-FLOOR(DP3/12,1))*INDEX('Life Table'!$D$3:$D$71,1+FLOOR(DP3/12,1)))</f>
        <v>0.84014046488474892</v>
      </c>
      <c r="DQ4" s="11" cm="1">
        <f t="array" ref="DQ4">INDEX('Life Table'!$L$3:$BF$71,1,1+FLOOR(DQ3/12,1))*(1-(DQ3/12-FLOOR(DQ3/12,1))*INDEX('Life Table'!$D$3:$D$71,1+FLOOR(DQ3/12,1)))</f>
        <v>0.83824038989846816</v>
      </c>
      <c r="DR4" s="11" cm="1">
        <f t="array" ref="DR4">INDEX('Life Table'!$L$3:$BF$71,1,1+FLOOR(DR3/12,1))*(1-(DR3/12-FLOOR(DR3/12,1))*INDEX('Life Table'!$D$3:$D$71,1+FLOOR(DR3/12,1)))</f>
        <v>0.8363403149121873</v>
      </c>
      <c r="DS4" s="11" cm="1">
        <f t="array" ref="DS4">INDEX('Life Table'!$L$3:$BF$71,1,1+FLOOR(DS3/12,1))*(1-(DS3/12-FLOOR(DS3/12,1))*INDEX('Life Table'!$D$3:$D$71,1+FLOOR(DS3/12,1)))</f>
        <v>0.83444023992590632</v>
      </c>
    </row>
    <row r="5" spans="1:124" x14ac:dyDescent="0.25">
      <c r="B5" s="3" t="s">
        <v>114</v>
      </c>
      <c r="C5" s="11">
        <f t="shared" ref="C5:AH5" si="0">C4/(1+$L$2/12)^C3</f>
        <v>1</v>
      </c>
      <c r="D5" s="11">
        <f t="shared" si="0"/>
        <v>0.9965956263315684</v>
      </c>
      <c r="E5" s="11">
        <f t="shared" si="0"/>
        <v>0.99320195096354347</v>
      </c>
      <c r="F5" s="11">
        <f t="shared" si="0"/>
        <v>0.9898189418612553</v>
      </c>
      <c r="G5" s="11">
        <f t="shared" si="0"/>
        <v>0.98644656708290468</v>
      </c>
      <c r="H5" s="11">
        <f t="shared" si="0"/>
        <v>0.98308479477930066</v>
      </c>
      <c r="I5" s="11">
        <f t="shared" si="0"/>
        <v>0.97973359319359787</v>
      </c>
      <c r="J5" s="11">
        <f t="shared" si="0"/>
        <v>0.97639293066103505</v>
      </c>
      <c r="K5" s="11">
        <f t="shared" si="0"/>
        <v>0.97306277560867416</v>
      </c>
      <c r="L5" s="11">
        <f t="shared" si="0"/>
        <v>0.96974309655513979</v>
      </c>
      <c r="M5" s="11">
        <f t="shared" si="0"/>
        <v>0.96643386211036042</v>
      </c>
      <c r="N5" s="11">
        <f t="shared" si="0"/>
        <v>0.96313504097530955</v>
      </c>
      <c r="O5" s="11">
        <f t="shared" si="0"/>
        <v>0.9598466019417472</v>
      </c>
      <c r="P5" s="11">
        <f t="shared" si="0"/>
        <v>0.95649291135856196</v>
      </c>
      <c r="Q5" s="11">
        <f t="shared" si="0"/>
        <v>0.9531499127267633</v>
      </c>
      <c r="R5" s="11">
        <f t="shared" si="0"/>
        <v>0.94981757373615694</v>
      </c>
      <c r="S5" s="11">
        <f t="shared" si="0"/>
        <v>0.94649586217081361</v>
      </c>
      <c r="T5" s="11">
        <f t="shared" si="0"/>
        <v>0.94318474590880075</v>
      </c>
      <c r="U5" s="11">
        <f t="shared" si="0"/>
        <v>0.93988419292191527</v>
      </c>
      <c r="V5" s="11">
        <f t="shared" si="0"/>
        <v>0.93659417127541678</v>
      </c>
      <c r="W5" s="11">
        <f t="shared" si="0"/>
        <v>0.93331464912776185</v>
      </c>
      <c r="X5" s="11">
        <f t="shared" si="0"/>
        <v>0.93004559473033777</v>
      </c>
      <c r="Y5" s="11">
        <f t="shared" si="0"/>
        <v>0.92678697642719898</v>
      </c>
      <c r="Z5" s="11">
        <f t="shared" si="0"/>
        <v>0.92353876265480284</v>
      </c>
      <c r="AA5" s="11">
        <f t="shared" si="0"/>
        <v>0.92030092194174706</v>
      </c>
      <c r="AB5" s="11">
        <f t="shared" si="0"/>
        <v>0.91699421175556495</v>
      </c>
      <c r="AC5" s="11">
        <f t="shared" si="0"/>
        <v>0.91369820171220228</v>
      </c>
      <c r="AD5" s="11">
        <f t="shared" si="0"/>
        <v>0.91041285917680581</v>
      </c>
      <c r="AE5" s="11">
        <f t="shared" si="0"/>
        <v>0.90713815161033584</v>
      </c>
      <c r="AF5" s="11">
        <f t="shared" si="0"/>
        <v>0.90387404656929149</v>
      </c>
      <c r="AG5" s="11">
        <f t="shared" si="0"/>
        <v>0.90062051170543789</v>
      </c>
      <c r="AH5" s="11">
        <f t="shared" si="0"/>
        <v>0.89737751476553396</v>
      </c>
      <c r="AI5" s="11">
        <f t="shared" ref="AI5:BN5" si="1">AI4/(1+$L$2/12)^AI3</f>
        <v>0.89414502359106041</v>
      </c>
      <c r="AJ5" s="11">
        <f t="shared" si="1"/>
        <v>0.89092300611794895</v>
      </c>
      <c r="AK5" s="11">
        <f t="shared" si="1"/>
        <v>0.88771143037631284</v>
      </c>
      <c r="AL5" s="11">
        <f t="shared" si="1"/>
        <v>0.88451026449017678</v>
      </c>
      <c r="AM5" s="11">
        <f t="shared" si="1"/>
        <v>0.88131947667720845</v>
      </c>
      <c r="AN5" s="11">
        <f t="shared" si="1"/>
        <v>0.87805612310762104</v>
      </c>
      <c r="AO5" s="11">
        <f t="shared" si="1"/>
        <v>0.87480349228766652</v>
      </c>
      <c r="AP5" s="11">
        <f t="shared" si="1"/>
        <v>0.87156155120883727</v>
      </c>
      <c r="AQ5" s="11">
        <f t="shared" si="1"/>
        <v>0.86833026696014048</v>
      </c>
      <c r="AR5" s="11">
        <f t="shared" si="1"/>
        <v>0.86510960672781745</v>
      </c>
      <c r="AS5" s="11">
        <f t="shared" si="1"/>
        <v>0.86189953779506601</v>
      </c>
      <c r="AT5" s="11">
        <f t="shared" si="1"/>
        <v>0.85870002754175989</v>
      </c>
      <c r="AU5" s="11">
        <f t="shared" si="1"/>
        <v>0.8555110434441735</v>
      </c>
      <c r="AV5" s="11">
        <f t="shared" si="1"/>
        <v>0.85233255307470246</v>
      </c>
      <c r="AW5" s="11">
        <f t="shared" si="1"/>
        <v>0.84916452410158927</v>
      </c>
      <c r="AX5" s="11">
        <f t="shared" si="1"/>
        <v>0.84600692428864743</v>
      </c>
      <c r="AY5" s="11">
        <f t="shared" si="1"/>
        <v>0.84285972149498767</v>
      </c>
      <c r="AZ5" s="11">
        <f t="shared" si="1"/>
        <v>0.83963606083602671</v>
      </c>
      <c r="BA5" s="11">
        <f t="shared" si="1"/>
        <v>0.83642316040284892</v>
      </c>
      <c r="BB5" s="11">
        <f t="shared" si="1"/>
        <v>0.83322098676230327</v>
      </c>
      <c r="BC5" s="11">
        <f t="shared" si="1"/>
        <v>0.8300295065806168</v>
      </c>
      <c r="BD5" s="11">
        <f t="shared" si="1"/>
        <v>0.82684868662310718</v>
      </c>
      <c r="BE5" s="11">
        <f t="shared" si="1"/>
        <v>0.82367849375389601</v>
      </c>
      <c r="BF5" s="11">
        <f t="shared" si="1"/>
        <v>0.82051889493562613</v>
      </c>
      <c r="BG5" s="11">
        <f t="shared" si="1"/>
        <v>0.81736985722917543</v>
      </c>
      <c r="BH5" s="11">
        <f t="shared" si="1"/>
        <v>0.81423134779337381</v>
      </c>
      <c r="BI5" s="11">
        <f t="shared" si="1"/>
        <v>0.81110333388472156</v>
      </c>
      <c r="BJ5" s="11">
        <f t="shared" si="1"/>
        <v>0.80798578285710632</v>
      </c>
      <c r="BK5" s="11">
        <f t="shared" si="1"/>
        <v>0.80487866216152282</v>
      </c>
      <c r="BL5" s="11">
        <f t="shared" si="1"/>
        <v>0.80169120615805001</v>
      </c>
      <c r="BM5" s="11">
        <f t="shared" si="1"/>
        <v>0.79851456212278449</v>
      </c>
      <c r="BN5" s="11">
        <f t="shared" si="1"/>
        <v>0.79534869614884973</v>
      </c>
      <c r="BO5" s="11">
        <f t="shared" ref="BO5:CT5" si="2">BO4/(1+$L$2/12)^BO3</f>
        <v>0.79219357443076488</v>
      </c>
      <c r="BP5" s="11">
        <f t="shared" si="2"/>
        <v>0.78904916326414909</v>
      </c>
      <c r="BQ5" s="11">
        <f t="shared" si="2"/>
        <v>0.78591542904543188</v>
      </c>
      <c r="BR5" s="11">
        <f t="shared" si="2"/>
        <v>0.78279233827155792</v>
      </c>
      <c r="BS5" s="11">
        <f t="shared" si="2"/>
        <v>0.77967985753969782</v>
      </c>
      <c r="BT5" s="11">
        <f t="shared" si="2"/>
        <v>0.77657795354695736</v>
      </c>
      <c r="BU5" s="11">
        <f t="shared" si="2"/>
        <v>0.77348659309008694</v>
      </c>
      <c r="BV5" s="11">
        <f t="shared" si="2"/>
        <v>0.77040574306519438</v>
      </c>
      <c r="BW5" s="11">
        <f t="shared" si="2"/>
        <v>0.76733537046745648</v>
      </c>
      <c r="BX5" s="11">
        <f t="shared" si="2"/>
        <v>0.76418126483222981</v>
      </c>
      <c r="BY5" s="11">
        <f t="shared" si="2"/>
        <v>0.76103803430225248</v>
      </c>
      <c r="BZ5" s="11">
        <f t="shared" si="2"/>
        <v>0.75790564445813147</v>
      </c>
      <c r="CA5" s="11">
        <f t="shared" si="2"/>
        <v>0.7547840609840093</v>
      </c>
      <c r="CB5" s="11">
        <f t="shared" si="2"/>
        <v>0.75167324966726179</v>
      </c>
      <c r="CC5" s="11">
        <f t="shared" si="2"/>
        <v>0.7485731763981982</v>
      </c>
      <c r="CD5" s="11">
        <f t="shared" si="2"/>
        <v>0.7454838071697617</v>
      </c>
      <c r="CE5" s="11">
        <f t="shared" si="2"/>
        <v>0.74240510807723115</v>
      </c>
      <c r="CF5" s="11">
        <f t="shared" si="2"/>
        <v>0.73933704531792255</v>
      </c>
      <c r="CG5" s="11">
        <f t="shared" si="2"/>
        <v>0.73627958519089354</v>
      </c>
      <c r="CH5" s="11">
        <f t="shared" si="2"/>
        <v>0.73323269409664582</v>
      </c>
      <c r="CI5" s="11">
        <f t="shared" si="2"/>
        <v>0.7301963385368313</v>
      </c>
      <c r="CJ5" s="11">
        <f t="shared" si="2"/>
        <v>0.72707276322979841</v>
      </c>
      <c r="CK5" s="11">
        <f t="shared" si="2"/>
        <v>0.72396013759397315</v>
      </c>
      <c r="CL5" s="11">
        <f t="shared" si="2"/>
        <v>0.72085842665828082</v>
      </c>
      <c r="CM5" s="11">
        <f t="shared" si="2"/>
        <v>0.71776759555744474</v>
      </c>
      <c r="CN5" s="11">
        <f t="shared" si="2"/>
        <v>0.71468760953167654</v>
      </c>
      <c r="CO5" s="11">
        <f t="shared" si="2"/>
        <v>0.71161843392636948</v>
      </c>
      <c r="CP5" s="11">
        <f t="shared" si="2"/>
        <v>0.70856003419179048</v>
      </c>
      <c r="CQ5" s="11">
        <f t="shared" si="2"/>
        <v>0.70551237588277382</v>
      </c>
      <c r="CR5" s="11">
        <f t="shared" si="2"/>
        <v>0.70247542465841628</v>
      </c>
      <c r="CS5" s="11">
        <f t="shared" si="2"/>
        <v>0.69944914628177224</v>
      </c>
      <c r="CT5" s="11">
        <f t="shared" si="2"/>
        <v>0.6964335066195495</v>
      </c>
      <c r="CU5" s="11">
        <f t="shared" ref="CU5:DS5" si="3">CU4/(1+$L$2/12)^CU3</f>
        <v>0.69342847164180776</v>
      </c>
      <c r="CV5" s="11">
        <f t="shared" si="3"/>
        <v>0.69033305743273488</v>
      </c>
      <c r="CW5" s="11">
        <f t="shared" si="3"/>
        <v>0.68724867687188818</v>
      </c>
      <c r="CX5" s="11">
        <f t="shared" si="3"/>
        <v>0.68417529440454405</v>
      </c>
      <c r="CY5" s="11">
        <f t="shared" si="3"/>
        <v>0.6811128745841406</v>
      </c>
      <c r="CZ5" s="11">
        <f t="shared" si="3"/>
        <v>0.67806138207195976</v>
      </c>
      <c r="DA5" s="11">
        <f t="shared" si="3"/>
        <v>0.67502078163681267</v>
      </c>
      <c r="DB5" s="11">
        <f t="shared" si="3"/>
        <v>0.67199103815472283</v>
      </c>
      <c r="DC5" s="11">
        <f t="shared" si="3"/>
        <v>0.66897211660861333</v>
      </c>
      <c r="DD5" s="11">
        <f t="shared" si="3"/>
        <v>0.66596398208799157</v>
      </c>
      <c r="DE5" s="11">
        <f t="shared" si="3"/>
        <v>0.66296659978863948</v>
      </c>
      <c r="DF5" s="11">
        <f t="shared" si="3"/>
        <v>0.65997993501229857</v>
      </c>
      <c r="DG5" s="11">
        <f t="shared" si="3"/>
        <v>0.6570039531663624</v>
      </c>
      <c r="DH5" s="11">
        <f t="shared" si="3"/>
        <v>0.65393492396813291</v>
      </c>
      <c r="DI5" s="11">
        <f t="shared" si="3"/>
        <v>0.65087701905606588</v>
      </c>
      <c r="DJ5" s="11">
        <f t="shared" si="3"/>
        <v>0.64783020226976451</v>
      </c>
      <c r="DK5" s="11">
        <f t="shared" si="3"/>
        <v>0.64479443755942556</v>
      </c>
      <c r="DL5" s="11">
        <f t="shared" si="3"/>
        <v>0.6417696889855129</v>
      </c>
      <c r="DM5" s="11">
        <f t="shared" si="3"/>
        <v>0.63875592071843401</v>
      </c>
      <c r="DN5" s="11">
        <f t="shared" si="3"/>
        <v>0.63575309703821603</v>
      </c>
      <c r="DO5" s="11">
        <f t="shared" si="3"/>
        <v>0.63276118233418366</v>
      </c>
      <c r="DP5" s="11">
        <f t="shared" si="3"/>
        <v>0.62978014110463743</v>
      </c>
      <c r="DQ5" s="11">
        <f t="shared" si="3"/>
        <v>0.62680993795653284</v>
      </c>
      <c r="DR5" s="11">
        <f t="shared" si="3"/>
        <v>0.62385053760516063</v>
      </c>
      <c r="DS5" s="11">
        <f t="shared" si="3"/>
        <v>0.62090190487382846</v>
      </c>
    </row>
    <row r="6" spans="1:124" x14ac:dyDescent="0.25">
      <c r="B6" s="14" t="s">
        <v>115</v>
      </c>
      <c r="C6" s="12">
        <v>65</v>
      </c>
      <c r="D6" s="12">
        <f>$C$6+D3/12</f>
        <v>65.083333333333329</v>
      </c>
      <c r="E6" s="12">
        <f t="shared" ref="E6:BP6" si="4">$C$6+E3/12</f>
        <v>65.166666666666671</v>
      </c>
      <c r="F6" s="12">
        <f t="shared" si="4"/>
        <v>65.25</v>
      </c>
      <c r="G6" s="12">
        <f t="shared" si="4"/>
        <v>65.333333333333329</v>
      </c>
      <c r="H6" s="12">
        <f t="shared" si="4"/>
        <v>65.416666666666671</v>
      </c>
      <c r="I6" s="12">
        <f t="shared" si="4"/>
        <v>65.5</v>
      </c>
      <c r="J6" s="12">
        <f t="shared" si="4"/>
        <v>65.583333333333329</v>
      </c>
      <c r="K6" s="12">
        <f t="shared" si="4"/>
        <v>65.666666666666671</v>
      </c>
      <c r="L6" s="12">
        <f t="shared" si="4"/>
        <v>65.75</v>
      </c>
      <c r="M6" s="12">
        <f t="shared" si="4"/>
        <v>65.833333333333329</v>
      </c>
      <c r="N6" s="12">
        <f t="shared" si="4"/>
        <v>65.916666666666671</v>
      </c>
      <c r="O6" s="12">
        <f t="shared" si="4"/>
        <v>66</v>
      </c>
      <c r="P6" s="12">
        <f t="shared" si="4"/>
        <v>66.083333333333329</v>
      </c>
      <c r="Q6" s="12">
        <f t="shared" si="4"/>
        <v>66.166666666666671</v>
      </c>
      <c r="R6" s="12">
        <f t="shared" si="4"/>
        <v>66.25</v>
      </c>
      <c r="S6" s="12">
        <f t="shared" si="4"/>
        <v>66.333333333333329</v>
      </c>
      <c r="T6" s="12">
        <f t="shared" si="4"/>
        <v>66.416666666666671</v>
      </c>
      <c r="U6" s="12">
        <f t="shared" si="4"/>
        <v>66.5</v>
      </c>
      <c r="V6" s="12">
        <f t="shared" si="4"/>
        <v>66.583333333333329</v>
      </c>
      <c r="W6" s="12">
        <f t="shared" si="4"/>
        <v>66.666666666666671</v>
      </c>
      <c r="X6" s="12">
        <f t="shared" si="4"/>
        <v>66.75</v>
      </c>
      <c r="Y6" s="12">
        <f t="shared" si="4"/>
        <v>66.833333333333329</v>
      </c>
      <c r="Z6" s="12">
        <f t="shared" si="4"/>
        <v>66.916666666666671</v>
      </c>
      <c r="AA6" s="12">
        <f t="shared" si="4"/>
        <v>67</v>
      </c>
      <c r="AB6" s="12">
        <f t="shared" si="4"/>
        <v>67.083333333333329</v>
      </c>
      <c r="AC6" s="12">
        <f t="shared" si="4"/>
        <v>67.166666666666671</v>
      </c>
      <c r="AD6" s="12">
        <f t="shared" si="4"/>
        <v>67.25</v>
      </c>
      <c r="AE6" s="12">
        <f t="shared" si="4"/>
        <v>67.333333333333329</v>
      </c>
      <c r="AF6" s="12">
        <f t="shared" si="4"/>
        <v>67.416666666666671</v>
      </c>
      <c r="AG6" s="12">
        <f t="shared" si="4"/>
        <v>67.5</v>
      </c>
      <c r="AH6" s="12">
        <f t="shared" si="4"/>
        <v>67.583333333333329</v>
      </c>
      <c r="AI6" s="12">
        <f t="shared" si="4"/>
        <v>67.666666666666671</v>
      </c>
      <c r="AJ6" s="12">
        <f t="shared" si="4"/>
        <v>67.75</v>
      </c>
      <c r="AK6" s="12">
        <f t="shared" si="4"/>
        <v>67.833333333333329</v>
      </c>
      <c r="AL6" s="12">
        <f t="shared" si="4"/>
        <v>67.916666666666671</v>
      </c>
      <c r="AM6" s="12">
        <f t="shared" si="4"/>
        <v>68</v>
      </c>
      <c r="AN6" s="12">
        <f t="shared" si="4"/>
        <v>68.083333333333329</v>
      </c>
      <c r="AO6" s="12">
        <f t="shared" si="4"/>
        <v>68.166666666666671</v>
      </c>
      <c r="AP6" s="12">
        <f t="shared" si="4"/>
        <v>68.25</v>
      </c>
      <c r="AQ6" s="12">
        <f t="shared" si="4"/>
        <v>68.333333333333329</v>
      </c>
      <c r="AR6" s="12">
        <f t="shared" si="4"/>
        <v>68.416666666666671</v>
      </c>
      <c r="AS6" s="12">
        <f t="shared" si="4"/>
        <v>68.5</v>
      </c>
      <c r="AT6" s="12">
        <f t="shared" si="4"/>
        <v>68.583333333333329</v>
      </c>
      <c r="AU6" s="12">
        <f t="shared" si="4"/>
        <v>68.666666666666671</v>
      </c>
      <c r="AV6" s="12">
        <f t="shared" si="4"/>
        <v>68.75</v>
      </c>
      <c r="AW6" s="12">
        <f t="shared" si="4"/>
        <v>68.833333333333329</v>
      </c>
      <c r="AX6" s="12">
        <f t="shared" si="4"/>
        <v>68.916666666666671</v>
      </c>
      <c r="AY6" s="12">
        <f t="shared" si="4"/>
        <v>69</v>
      </c>
      <c r="AZ6" s="12">
        <f t="shared" si="4"/>
        <v>69.083333333333329</v>
      </c>
      <c r="BA6" s="12">
        <f t="shared" si="4"/>
        <v>69.166666666666671</v>
      </c>
      <c r="BB6" s="12">
        <f t="shared" si="4"/>
        <v>69.25</v>
      </c>
      <c r="BC6" s="12">
        <f t="shared" si="4"/>
        <v>69.333333333333329</v>
      </c>
      <c r="BD6" s="12">
        <f t="shared" si="4"/>
        <v>69.416666666666671</v>
      </c>
      <c r="BE6" s="12">
        <f t="shared" si="4"/>
        <v>69.5</v>
      </c>
      <c r="BF6" s="12">
        <f t="shared" si="4"/>
        <v>69.583333333333329</v>
      </c>
      <c r="BG6" s="12">
        <f t="shared" si="4"/>
        <v>69.666666666666671</v>
      </c>
      <c r="BH6" s="12">
        <f t="shared" si="4"/>
        <v>69.75</v>
      </c>
      <c r="BI6" s="12">
        <f t="shared" si="4"/>
        <v>69.833333333333329</v>
      </c>
      <c r="BJ6" s="12">
        <f t="shared" si="4"/>
        <v>69.916666666666671</v>
      </c>
      <c r="BK6" s="12">
        <f t="shared" si="4"/>
        <v>70</v>
      </c>
      <c r="BL6" s="12">
        <f t="shared" si="4"/>
        <v>70.083333333333329</v>
      </c>
      <c r="BM6" s="12">
        <f t="shared" si="4"/>
        <v>70.166666666666671</v>
      </c>
      <c r="BN6" s="12">
        <f t="shared" si="4"/>
        <v>70.25</v>
      </c>
      <c r="BO6" s="12">
        <f t="shared" si="4"/>
        <v>70.333333333333329</v>
      </c>
      <c r="BP6" s="12">
        <f t="shared" si="4"/>
        <v>70.416666666666671</v>
      </c>
      <c r="BQ6" s="12">
        <f t="shared" ref="BQ6:DS6" si="5">$C$6+BQ3/12</f>
        <v>70.5</v>
      </c>
      <c r="BR6" s="12">
        <f t="shared" si="5"/>
        <v>70.583333333333329</v>
      </c>
      <c r="BS6" s="12">
        <f t="shared" si="5"/>
        <v>70.666666666666671</v>
      </c>
      <c r="BT6" s="12">
        <f t="shared" si="5"/>
        <v>70.75</v>
      </c>
      <c r="BU6" s="12">
        <f t="shared" si="5"/>
        <v>70.833333333333329</v>
      </c>
      <c r="BV6" s="12">
        <f t="shared" si="5"/>
        <v>70.916666666666671</v>
      </c>
      <c r="BW6" s="12">
        <f t="shared" si="5"/>
        <v>71</v>
      </c>
      <c r="BX6" s="12">
        <f t="shared" si="5"/>
        <v>71.083333333333329</v>
      </c>
      <c r="BY6" s="12">
        <f t="shared" si="5"/>
        <v>71.166666666666671</v>
      </c>
      <c r="BZ6" s="12">
        <f t="shared" si="5"/>
        <v>71.25</v>
      </c>
      <c r="CA6" s="12">
        <f t="shared" si="5"/>
        <v>71.333333333333329</v>
      </c>
      <c r="CB6" s="12">
        <f t="shared" si="5"/>
        <v>71.416666666666671</v>
      </c>
      <c r="CC6" s="12">
        <f t="shared" si="5"/>
        <v>71.5</v>
      </c>
      <c r="CD6" s="12">
        <f t="shared" si="5"/>
        <v>71.583333333333329</v>
      </c>
      <c r="CE6" s="12">
        <f t="shared" si="5"/>
        <v>71.666666666666671</v>
      </c>
      <c r="CF6" s="12">
        <f t="shared" si="5"/>
        <v>71.75</v>
      </c>
      <c r="CG6" s="12">
        <f t="shared" si="5"/>
        <v>71.833333333333329</v>
      </c>
      <c r="CH6" s="12">
        <f t="shared" si="5"/>
        <v>71.916666666666671</v>
      </c>
      <c r="CI6" s="12">
        <f t="shared" si="5"/>
        <v>72</v>
      </c>
      <c r="CJ6" s="12">
        <f t="shared" si="5"/>
        <v>72.083333333333329</v>
      </c>
      <c r="CK6" s="12">
        <f t="shared" si="5"/>
        <v>72.166666666666671</v>
      </c>
      <c r="CL6" s="12">
        <f t="shared" si="5"/>
        <v>72.25</v>
      </c>
      <c r="CM6" s="12">
        <f t="shared" si="5"/>
        <v>72.333333333333329</v>
      </c>
      <c r="CN6" s="12">
        <f t="shared" si="5"/>
        <v>72.416666666666671</v>
      </c>
      <c r="CO6" s="12">
        <f t="shared" si="5"/>
        <v>72.5</v>
      </c>
      <c r="CP6" s="12">
        <f t="shared" si="5"/>
        <v>72.583333333333329</v>
      </c>
      <c r="CQ6" s="12">
        <f t="shared" si="5"/>
        <v>72.666666666666671</v>
      </c>
      <c r="CR6" s="12">
        <f t="shared" si="5"/>
        <v>72.75</v>
      </c>
      <c r="CS6" s="12">
        <f t="shared" si="5"/>
        <v>72.833333333333329</v>
      </c>
      <c r="CT6" s="12">
        <f t="shared" si="5"/>
        <v>72.916666666666671</v>
      </c>
      <c r="CU6" s="12">
        <f t="shared" si="5"/>
        <v>73</v>
      </c>
      <c r="CV6" s="12">
        <f t="shared" si="5"/>
        <v>73.083333333333329</v>
      </c>
      <c r="CW6" s="12">
        <f t="shared" si="5"/>
        <v>73.166666666666671</v>
      </c>
      <c r="CX6" s="12">
        <f t="shared" si="5"/>
        <v>73.25</v>
      </c>
      <c r="CY6" s="12">
        <f t="shared" si="5"/>
        <v>73.333333333333329</v>
      </c>
      <c r="CZ6" s="12">
        <f t="shared" si="5"/>
        <v>73.416666666666671</v>
      </c>
      <c r="DA6" s="12">
        <f t="shared" si="5"/>
        <v>73.5</v>
      </c>
      <c r="DB6" s="12">
        <f t="shared" si="5"/>
        <v>73.583333333333329</v>
      </c>
      <c r="DC6" s="12">
        <f t="shared" si="5"/>
        <v>73.666666666666671</v>
      </c>
      <c r="DD6" s="12">
        <f t="shared" si="5"/>
        <v>73.75</v>
      </c>
      <c r="DE6" s="12">
        <f t="shared" si="5"/>
        <v>73.833333333333329</v>
      </c>
      <c r="DF6" s="12">
        <f t="shared" si="5"/>
        <v>73.916666666666671</v>
      </c>
      <c r="DG6" s="12">
        <f t="shared" si="5"/>
        <v>74</v>
      </c>
      <c r="DH6" s="12">
        <f t="shared" si="5"/>
        <v>74.083333333333329</v>
      </c>
      <c r="DI6" s="12">
        <f t="shared" si="5"/>
        <v>74.166666666666671</v>
      </c>
      <c r="DJ6" s="12">
        <f t="shared" si="5"/>
        <v>74.25</v>
      </c>
      <c r="DK6" s="12">
        <f t="shared" si="5"/>
        <v>74.333333333333329</v>
      </c>
      <c r="DL6" s="12">
        <f t="shared" si="5"/>
        <v>74.416666666666671</v>
      </c>
      <c r="DM6" s="12">
        <f t="shared" si="5"/>
        <v>74.5</v>
      </c>
      <c r="DN6" s="12">
        <f t="shared" si="5"/>
        <v>74.583333333333329</v>
      </c>
      <c r="DO6" s="12">
        <f t="shared" si="5"/>
        <v>74.666666666666671</v>
      </c>
      <c r="DP6" s="12">
        <f t="shared" si="5"/>
        <v>74.75</v>
      </c>
      <c r="DQ6" s="12">
        <f t="shared" si="5"/>
        <v>74.833333333333329</v>
      </c>
      <c r="DR6" s="12">
        <f t="shared" si="5"/>
        <v>74.916666666666671</v>
      </c>
      <c r="DS6" s="12">
        <f t="shared" si="5"/>
        <v>75</v>
      </c>
    </row>
    <row r="7" spans="1:124" x14ac:dyDescent="0.25">
      <c r="A7" t="s">
        <v>116</v>
      </c>
      <c r="B7" s="14" t="s">
        <v>117</v>
      </c>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t="s">
        <v>23</v>
      </c>
    </row>
    <row r="8" spans="1:124" x14ac:dyDescent="0.25">
      <c r="A8">
        <v>0</v>
      </c>
      <c r="B8" s="15">
        <f>65</f>
        <v>65</v>
      </c>
      <c r="C8" s="4">
        <f>$F$2*IF(C$6&lt;$B8,0,1)*(1+0.072*MAX(MIN($B8,70)-$B$2,0))*IF(C$6&gt;=75,1.1,1)*IF($B8&lt;75,IF($C$2&lt;=$G$2,1,0),IF($C$2&lt;=$H$2,1,0))*IF(OR(C$6&lt;$B$2,$B8&lt;$B$2),0,1)</f>
        <v>272.87624999999997</v>
      </c>
      <c r="D8" s="4">
        <f t="shared" ref="D8:BO11" si="6">$F$2*IF(D$6&lt;$B8,0,1)*(1+0.072*MAX(MIN($B8,70)-$B$2,0))*IF(D$6&gt;=75,1.1,1)*IF($B8&lt;75,IF($C$2&lt;=$G$2,1,0),IF($C$2&lt;=$H$2,1,0))*IF(OR(D$6&lt;$B$2,$B8&lt;$B$2),0,1)</f>
        <v>272.87624999999997</v>
      </c>
      <c r="E8" s="4">
        <f t="shared" si="6"/>
        <v>272.87624999999997</v>
      </c>
      <c r="F8" s="4">
        <f t="shared" si="6"/>
        <v>272.87624999999997</v>
      </c>
      <c r="G8" s="4">
        <f t="shared" si="6"/>
        <v>272.87624999999997</v>
      </c>
      <c r="H8" s="4">
        <f t="shared" si="6"/>
        <v>272.87624999999997</v>
      </c>
      <c r="I8" s="4">
        <f t="shared" si="6"/>
        <v>272.87624999999997</v>
      </c>
      <c r="J8" s="4">
        <f t="shared" si="6"/>
        <v>272.87624999999997</v>
      </c>
      <c r="K8" s="4">
        <f t="shared" si="6"/>
        <v>272.87624999999997</v>
      </c>
      <c r="L8" s="4">
        <f t="shared" si="6"/>
        <v>272.87624999999997</v>
      </c>
      <c r="M8" s="4">
        <f t="shared" si="6"/>
        <v>272.87624999999997</v>
      </c>
      <c r="N8" s="4">
        <f t="shared" si="6"/>
        <v>272.87624999999997</v>
      </c>
      <c r="O8" s="4">
        <f t="shared" si="6"/>
        <v>272.87624999999997</v>
      </c>
      <c r="P8" s="4">
        <f t="shared" si="6"/>
        <v>272.87624999999997</v>
      </c>
      <c r="Q8" s="4">
        <f t="shared" si="6"/>
        <v>272.87624999999997</v>
      </c>
      <c r="R8" s="4">
        <f t="shared" si="6"/>
        <v>272.87624999999997</v>
      </c>
      <c r="S8" s="4">
        <f t="shared" si="6"/>
        <v>272.87624999999997</v>
      </c>
      <c r="T8" s="4">
        <f t="shared" si="6"/>
        <v>272.87624999999997</v>
      </c>
      <c r="U8" s="4">
        <f t="shared" si="6"/>
        <v>272.87624999999997</v>
      </c>
      <c r="V8" s="4">
        <f t="shared" si="6"/>
        <v>272.87624999999997</v>
      </c>
      <c r="W8" s="4">
        <f t="shared" si="6"/>
        <v>272.87624999999997</v>
      </c>
      <c r="X8" s="4">
        <f t="shared" si="6"/>
        <v>272.87624999999997</v>
      </c>
      <c r="Y8" s="4">
        <f t="shared" si="6"/>
        <v>272.87624999999997</v>
      </c>
      <c r="Z8" s="4">
        <f t="shared" si="6"/>
        <v>272.87624999999997</v>
      </c>
      <c r="AA8" s="4">
        <f t="shared" si="6"/>
        <v>272.87624999999997</v>
      </c>
      <c r="AB8" s="4">
        <f t="shared" si="6"/>
        <v>272.87624999999997</v>
      </c>
      <c r="AC8" s="4">
        <f t="shared" si="6"/>
        <v>272.87624999999997</v>
      </c>
      <c r="AD8" s="4">
        <f t="shared" si="6"/>
        <v>272.87624999999997</v>
      </c>
      <c r="AE8" s="4">
        <f t="shared" si="6"/>
        <v>272.87624999999997</v>
      </c>
      <c r="AF8" s="4">
        <f t="shared" si="6"/>
        <v>272.87624999999997</v>
      </c>
      <c r="AG8" s="4">
        <f t="shared" si="6"/>
        <v>272.87624999999997</v>
      </c>
      <c r="AH8" s="4">
        <f t="shared" si="6"/>
        <v>272.87624999999997</v>
      </c>
      <c r="AI8" s="4">
        <f t="shared" si="6"/>
        <v>272.87624999999997</v>
      </c>
      <c r="AJ8" s="4">
        <f t="shared" si="6"/>
        <v>272.87624999999997</v>
      </c>
      <c r="AK8" s="4">
        <f t="shared" si="6"/>
        <v>272.87624999999997</v>
      </c>
      <c r="AL8" s="4">
        <f t="shared" si="6"/>
        <v>272.87624999999997</v>
      </c>
      <c r="AM8" s="4">
        <f t="shared" si="6"/>
        <v>272.87624999999997</v>
      </c>
      <c r="AN8" s="4">
        <f t="shared" si="6"/>
        <v>272.87624999999997</v>
      </c>
      <c r="AO8" s="4">
        <f t="shared" si="6"/>
        <v>272.87624999999997</v>
      </c>
      <c r="AP8" s="4">
        <f t="shared" si="6"/>
        <v>272.87624999999997</v>
      </c>
      <c r="AQ8" s="4">
        <f t="shared" si="6"/>
        <v>272.87624999999997</v>
      </c>
      <c r="AR8" s="4">
        <f t="shared" si="6"/>
        <v>272.87624999999997</v>
      </c>
      <c r="AS8" s="4">
        <f t="shared" si="6"/>
        <v>272.87624999999997</v>
      </c>
      <c r="AT8" s="4">
        <f t="shared" si="6"/>
        <v>272.87624999999997</v>
      </c>
      <c r="AU8" s="4">
        <f t="shared" si="6"/>
        <v>272.87624999999997</v>
      </c>
      <c r="AV8" s="4">
        <f t="shared" si="6"/>
        <v>272.87624999999997</v>
      </c>
      <c r="AW8" s="4">
        <f t="shared" si="6"/>
        <v>272.87624999999997</v>
      </c>
      <c r="AX8" s="4">
        <f t="shared" si="6"/>
        <v>272.87624999999997</v>
      </c>
      <c r="AY8" s="4">
        <f t="shared" si="6"/>
        <v>272.87624999999997</v>
      </c>
      <c r="AZ8" s="4">
        <f t="shared" si="6"/>
        <v>272.87624999999997</v>
      </c>
      <c r="BA8" s="4">
        <f t="shared" si="6"/>
        <v>272.87624999999997</v>
      </c>
      <c r="BB8" s="4">
        <f t="shared" si="6"/>
        <v>272.87624999999997</v>
      </c>
      <c r="BC8" s="4">
        <f t="shared" si="6"/>
        <v>272.87624999999997</v>
      </c>
      <c r="BD8" s="4">
        <f t="shared" si="6"/>
        <v>272.87624999999997</v>
      </c>
      <c r="BE8" s="4">
        <f t="shared" si="6"/>
        <v>272.87624999999997</v>
      </c>
      <c r="BF8" s="4">
        <f t="shared" si="6"/>
        <v>272.87624999999997</v>
      </c>
      <c r="BG8" s="4">
        <f t="shared" si="6"/>
        <v>272.87624999999997</v>
      </c>
      <c r="BH8" s="4">
        <f t="shared" si="6"/>
        <v>272.87624999999997</v>
      </c>
      <c r="BI8" s="4">
        <f t="shared" si="6"/>
        <v>272.87624999999997</v>
      </c>
      <c r="BJ8" s="4">
        <f t="shared" si="6"/>
        <v>272.87624999999997</v>
      </c>
      <c r="BK8" s="4">
        <f t="shared" si="6"/>
        <v>272.87624999999997</v>
      </c>
      <c r="BL8" s="4">
        <f t="shared" si="6"/>
        <v>272.87624999999997</v>
      </c>
      <c r="BM8" s="4">
        <f t="shared" si="6"/>
        <v>272.87624999999997</v>
      </c>
      <c r="BN8" s="4">
        <f t="shared" si="6"/>
        <v>272.87624999999997</v>
      </c>
      <c r="BO8" s="4">
        <f t="shared" si="6"/>
        <v>272.87624999999997</v>
      </c>
      <c r="BP8" s="4">
        <f t="shared" ref="BP8:DS12" si="7">$F$2*IF(BP$6&lt;$B8,0,1)*(1+0.072*MAX(MIN($B8,70)-$B$2,0))*IF(BP$6&gt;=75,1.1,1)*IF($B8&lt;75,IF($C$2&lt;=$G$2,1,0),IF($C$2&lt;=$H$2,1,0))*IF(OR(BP$6&lt;$B$2,$B8&lt;$B$2),0,1)</f>
        <v>272.87624999999997</v>
      </c>
      <c r="BQ8" s="4">
        <f t="shared" si="7"/>
        <v>272.87624999999997</v>
      </c>
      <c r="BR8" s="4">
        <f t="shared" si="7"/>
        <v>272.87624999999997</v>
      </c>
      <c r="BS8" s="4">
        <f t="shared" si="7"/>
        <v>272.87624999999997</v>
      </c>
      <c r="BT8" s="4">
        <f t="shared" si="7"/>
        <v>272.87624999999997</v>
      </c>
      <c r="BU8" s="4">
        <f t="shared" si="7"/>
        <v>272.87624999999997</v>
      </c>
      <c r="BV8" s="4">
        <f t="shared" si="7"/>
        <v>272.87624999999997</v>
      </c>
      <c r="BW8" s="4">
        <f t="shared" si="7"/>
        <v>272.87624999999997</v>
      </c>
      <c r="BX8" s="4">
        <f t="shared" si="7"/>
        <v>272.87624999999997</v>
      </c>
      <c r="BY8" s="4">
        <f t="shared" si="7"/>
        <v>272.87624999999997</v>
      </c>
      <c r="BZ8" s="4">
        <f t="shared" si="7"/>
        <v>272.87624999999997</v>
      </c>
      <c r="CA8" s="4">
        <f t="shared" si="7"/>
        <v>272.87624999999997</v>
      </c>
      <c r="CB8" s="4">
        <f t="shared" si="7"/>
        <v>272.87624999999997</v>
      </c>
      <c r="CC8" s="4">
        <f t="shared" si="7"/>
        <v>272.87624999999997</v>
      </c>
      <c r="CD8" s="4">
        <f t="shared" si="7"/>
        <v>272.87624999999997</v>
      </c>
      <c r="CE8" s="4">
        <f t="shared" si="7"/>
        <v>272.87624999999997</v>
      </c>
      <c r="CF8" s="4">
        <f t="shared" si="7"/>
        <v>272.87624999999997</v>
      </c>
      <c r="CG8" s="4">
        <f t="shared" si="7"/>
        <v>272.87624999999997</v>
      </c>
      <c r="CH8" s="4">
        <f t="shared" si="7"/>
        <v>272.87624999999997</v>
      </c>
      <c r="CI8" s="4">
        <f t="shared" si="7"/>
        <v>272.87624999999997</v>
      </c>
      <c r="CJ8" s="4">
        <f t="shared" si="7"/>
        <v>272.87624999999997</v>
      </c>
      <c r="CK8" s="4">
        <f t="shared" si="7"/>
        <v>272.87624999999997</v>
      </c>
      <c r="CL8" s="4">
        <f t="shared" si="7"/>
        <v>272.87624999999997</v>
      </c>
      <c r="CM8" s="4">
        <f t="shared" si="7"/>
        <v>272.87624999999997</v>
      </c>
      <c r="CN8" s="4">
        <f t="shared" si="7"/>
        <v>272.87624999999997</v>
      </c>
      <c r="CO8" s="4">
        <f t="shared" si="7"/>
        <v>272.87624999999997</v>
      </c>
      <c r="CP8" s="4">
        <f t="shared" si="7"/>
        <v>272.87624999999997</v>
      </c>
      <c r="CQ8" s="4">
        <f t="shared" si="7"/>
        <v>272.87624999999997</v>
      </c>
      <c r="CR8" s="4">
        <f t="shared" si="7"/>
        <v>272.87624999999997</v>
      </c>
      <c r="CS8" s="4">
        <f t="shared" si="7"/>
        <v>272.87624999999997</v>
      </c>
      <c r="CT8" s="4">
        <f t="shared" si="7"/>
        <v>272.87624999999997</v>
      </c>
      <c r="CU8" s="4">
        <f t="shared" si="7"/>
        <v>272.87624999999997</v>
      </c>
      <c r="CV8" s="4">
        <f t="shared" si="7"/>
        <v>272.87624999999997</v>
      </c>
      <c r="CW8" s="4">
        <f t="shared" si="7"/>
        <v>272.87624999999997</v>
      </c>
      <c r="CX8" s="4">
        <f t="shared" si="7"/>
        <v>272.87624999999997</v>
      </c>
      <c r="CY8" s="4">
        <f t="shared" si="7"/>
        <v>272.87624999999997</v>
      </c>
      <c r="CZ8" s="4">
        <f t="shared" si="7"/>
        <v>272.87624999999997</v>
      </c>
      <c r="DA8" s="4">
        <f t="shared" si="7"/>
        <v>272.87624999999997</v>
      </c>
      <c r="DB8" s="4">
        <f t="shared" si="7"/>
        <v>272.87624999999997</v>
      </c>
      <c r="DC8" s="4">
        <f t="shared" si="7"/>
        <v>272.87624999999997</v>
      </c>
      <c r="DD8" s="4">
        <f t="shared" si="7"/>
        <v>272.87624999999997</v>
      </c>
      <c r="DE8" s="4">
        <f t="shared" si="7"/>
        <v>272.87624999999997</v>
      </c>
      <c r="DF8" s="4">
        <f t="shared" si="7"/>
        <v>272.87624999999997</v>
      </c>
      <c r="DG8" s="4">
        <f t="shared" si="7"/>
        <v>272.87624999999997</v>
      </c>
      <c r="DH8" s="4">
        <f t="shared" si="7"/>
        <v>272.87624999999997</v>
      </c>
      <c r="DI8" s="4">
        <f t="shared" si="7"/>
        <v>272.87624999999997</v>
      </c>
      <c r="DJ8" s="4">
        <f t="shared" si="7"/>
        <v>272.87624999999997</v>
      </c>
      <c r="DK8" s="4">
        <f t="shared" si="7"/>
        <v>272.87624999999997</v>
      </c>
      <c r="DL8" s="4">
        <f t="shared" si="7"/>
        <v>272.87624999999997</v>
      </c>
      <c r="DM8" s="4">
        <f t="shared" si="7"/>
        <v>272.87624999999997</v>
      </c>
      <c r="DN8" s="4">
        <f t="shared" si="7"/>
        <v>272.87624999999997</v>
      </c>
      <c r="DO8" s="4">
        <f t="shared" si="7"/>
        <v>272.87624999999997</v>
      </c>
      <c r="DP8" s="4">
        <f t="shared" si="7"/>
        <v>272.87624999999997</v>
      </c>
      <c r="DQ8" s="4">
        <f t="shared" si="7"/>
        <v>272.87624999999997</v>
      </c>
      <c r="DR8" s="4">
        <f t="shared" si="7"/>
        <v>272.87624999999997</v>
      </c>
      <c r="DS8" s="4">
        <f t="shared" si="7"/>
        <v>300.16387500000002</v>
      </c>
      <c r="DT8" s="16">
        <f>SUMPRODUCT($C$5:$DR$5,C8:DR8)+DS8*12*$DR$2</f>
        <v>61623.916930523155</v>
      </c>
    </row>
    <row r="9" spans="1:124" x14ac:dyDescent="0.25">
      <c r="A9">
        <v>1</v>
      </c>
      <c r="B9" s="15">
        <f>$B$8+A9/12</f>
        <v>65.083333333333329</v>
      </c>
      <c r="C9" s="4">
        <f t="shared" ref="C9:R31" si="8">$F$2*IF(C$6&lt;$B9,0,1)*(1+0.072*MAX(MIN($B9,70)-$B$2,0))*IF(C$6&gt;=75,1.1,1)*IF($B9&lt;75,IF($C$2&lt;=$G$2,1,0),IF($C$2&lt;=$H$2,1,0))*IF(OR(C$6&lt;$B$2,$B9&lt;$B$2),0,1)</f>
        <v>0</v>
      </c>
      <c r="D9" s="4">
        <f t="shared" si="6"/>
        <v>274.51350749999983</v>
      </c>
      <c r="E9" s="4">
        <f t="shared" si="6"/>
        <v>274.51350749999983</v>
      </c>
      <c r="F9" s="4">
        <f t="shared" si="6"/>
        <v>274.51350749999983</v>
      </c>
      <c r="G9" s="4">
        <f t="shared" si="6"/>
        <v>274.51350749999983</v>
      </c>
      <c r="H9" s="4">
        <f t="shared" si="6"/>
        <v>274.51350749999983</v>
      </c>
      <c r="I9" s="4">
        <f t="shared" si="6"/>
        <v>274.51350749999983</v>
      </c>
      <c r="J9" s="4">
        <f t="shared" si="6"/>
        <v>274.51350749999983</v>
      </c>
      <c r="K9" s="4">
        <f t="shared" si="6"/>
        <v>274.51350749999983</v>
      </c>
      <c r="L9" s="4">
        <f t="shared" si="6"/>
        <v>274.51350749999983</v>
      </c>
      <c r="M9" s="4">
        <f t="shared" si="6"/>
        <v>274.51350749999983</v>
      </c>
      <c r="N9" s="4">
        <f t="shared" si="6"/>
        <v>274.51350749999983</v>
      </c>
      <c r="O9" s="4">
        <f t="shared" si="6"/>
        <v>274.51350749999983</v>
      </c>
      <c r="P9" s="4">
        <f t="shared" si="6"/>
        <v>274.51350749999983</v>
      </c>
      <c r="Q9" s="4">
        <f t="shared" si="6"/>
        <v>274.51350749999983</v>
      </c>
      <c r="R9" s="4">
        <f t="shared" si="6"/>
        <v>274.51350749999983</v>
      </c>
      <c r="S9" s="4">
        <f t="shared" si="6"/>
        <v>274.51350749999983</v>
      </c>
      <c r="T9" s="4">
        <f t="shared" si="6"/>
        <v>274.51350749999983</v>
      </c>
      <c r="U9" s="4">
        <f t="shared" si="6"/>
        <v>274.51350749999983</v>
      </c>
      <c r="V9" s="4">
        <f t="shared" si="6"/>
        <v>274.51350749999983</v>
      </c>
      <c r="W9" s="4">
        <f t="shared" si="6"/>
        <v>274.51350749999983</v>
      </c>
      <c r="X9" s="4">
        <f t="shared" si="6"/>
        <v>274.51350749999983</v>
      </c>
      <c r="Y9" s="4">
        <f t="shared" si="6"/>
        <v>274.51350749999983</v>
      </c>
      <c r="Z9" s="4">
        <f t="shared" si="6"/>
        <v>274.51350749999983</v>
      </c>
      <c r="AA9" s="4">
        <f t="shared" si="6"/>
        <v>274.51350749999983</v>
      </c>
      <c r="AB9" s="4">
        <f t="shared" si="6"/>
        <v>274.51350749999983</v>
      </c>
      <c r="AC9" s="4">
        <f t="shared" si="6"/>
        <v>274.51350749999983</v>
      </c>
      <c r="AD9" s="4">
        <f t="shared" si="6"/>
        <v>274.51350749999983</v>
      </c>
      <c r="AE9" s="4">
        <f t="shared" si="6"/>
        <v>274.51350749999983</v>
      </c>
      <c r="AF9" s="4">
        <f t="shared" si="6"/>
        <v>274.51350749999983</v>
      </c>
      <c r="AG9" s="4">
        <f t="shared" si="6"/>
        <v>274.51350749999983</v>
      </c>
      <c r="AH9" s="4">
        <f t="shared" si="6"/>
        <v>274.51350749999983</v>
      </c>
      <c r="AI9" s="4">
        <f t="shared" si="6"/>
        <v>274.51350749999983</v>
      </c>
      <c r="AJ9" s="4">
        <f t="shared" si="6"/>
        <v>274.51350749999983</v>
      </c>
      <c r="AK9" s="4">
        <f t="shared" si="6"/>
        <v>274.51350749999983</v>
      </c>
      <c r="AL9" s="4">
        <f t="shared" si="6"/>
        <v>274.51350749999983</v>
      </c>
      <c r="AM9" s="4">
        <f t="shared" si="6"/>
        <v>274.51350749999983</v>
      </c>
      <c r="AN9" s="4">
        <f t="shared" si="6"/>
        <v>274.51350749999983</v>
      </c>
      <c r="AO9" s="4">
        <f t="shared" si="6"/>
        <v>274.51350749999983</v>
      </c>
      <c r="AP9" s="4">
        <f t="shared" si="6"/>
        <v>274.51350749999983</v>
      </c>
      <c r="AQ9" s="4">
        <f t="shared" si="6"/>
        <v>274.51350749999983</v>
      </c>
      <c r="AR9" s="4">
        <f t="shared" si="6"/>
        <v>274.51350749999983</v>
      </c>
      <c r="AS9" s="4">
        <f t="shared" si="6"/>
        <v>274.51350749999983</v>
      </c>
      <c r="AT9" s="4">
        <f t="shared" si="6"/>
        <v>274.51350749999983</v>
      </c>
      <c r="AU9" s="4">
        <f t="shared" si="6"/>
        <v>274.51350749999983</v>
      </c>
      <c r="AV9" s="4">
        <f t="shared" si="6"/>
        <v>274.51350749999983</v>
      </c>
      <c r="AW9" s="4">
        <f t="shared" si="6"/>
        <v>274.51350749999983</v>
      </c>
      <c r="AX9" s="4">
        <f t="shared" si="6"/>
        <v>274.51350749999983</v>
      </c>
      <c r="AY9" s="4">
        <f t="shared" si="6"/>
        <v>274.51350749999983</v>
      </c>
      <c r="AZ9" s="4">
        <f t="shared" si="6"/>
        <v>274.51350749999983</v>
      </c>
      <c r="BA9" s="4">
        <f t="shared" si="6"/>
        <v>274.51350749999983</v>
      </c>
      <c r="BB9" s="4">
        <f t="shared" si="6"/>
        <v>274.51350749999983</v>
      </c>
      <c r="BC9" s="4">
        <f t="shared" si="6"/>
        <v>274.51350749999983</v>
      </c>
      <c r="BD9" s="4">
        <f t="shared" si="6"/>
        <v>274.51350749999983</v>
      </c>
      <c r="BE9" s="4">
        <f t="shared" si="6"/>
        <v>274.51350749999983</v>
      </c>
      <c r="BF9" s="4">
        <f t="shared" si="6"/>
        <v>274.51350749999983</v>
      </c>
      <c r="BG9" s="4">
        <f t="shared" si="6"/>
        <v>274.51350749999983</v>
      </c>
      <c r="BH9" s="4">
        <f t="shared" si="6"/>
        <v>274.51350749999983</v>
      </c>
      <c r="BI9" s="4">
        <f t="shared" si="6"/>
        <v>274.51350749999983</v>
      </c>
      <c r="BJ9" s="4">
        <f t="shared" si="6"/>
        <v>274.51350749999983</v>
      </c>
      <c r="BK9" s="4">
        <f t="shared" si="6"/>
        <v>274.51350749999983</v>
      </c>
      <c r="BL9" s="4">
        <f t="shared" si="6"/>
        <v>274.51350749999983</v>
      </c>
      <c r="BM9" s="4">
        <f t="shared" si="6"/>
        <v>274.51350749999983</v>
      </c>
      <c r="BN9" s="4">
        <f t="shared" si="6"/>
        <v>274.51350749999983</v>
      </c>
      <c r="BO9" s="4">
        <f t="shared" si="6"/>
        <v>274.51350749999983</v>
      </c>
      <c r="BP9" s="4">
        <f t="shared" si="7"/>
        <v>274.51350749999983</v>
      </c>
      <c r="BQ9" s="4">
        <f t="shared" si="7"/>
        <v>274.51350749999983</v>
      </c>
      <c r="BR9" s="4">
        <f t="shared" si="7"/>
        <v>274.51350749999983</v>
      </c>
      <c r="BS9" s="4">
        <f t="shared" si="7"/>
        <v>274.51350749999983</v>
      </c>
      <c r="BT9" s="4">
        <f t="shared" si="7"/>
        <v>274.51350749999983</v>
      </c>
      <c r="BU9" s="4">
        <f t="shared" si="7"/>
        <v>274.51350749999983</v>
      </c>
      <c r="BV9" s="4">
        <f t="shared" si="7"/>
        <v>274.51350749999983</v>
      </c>
      <c r="BW9" s="4">
        <f t="shared" si="7"/>
        <v>274.51350749999983</v>
      </c>
      <c r="BX9" s="4">
        <f t="shared" si="7"/>
        <v>274.51350749999983</v>
      </c>
      <c r="BY9" s="4">
        <f t="shared" si="7"/>
        <v>274.51350749999983</v>
      </c>
      <c r="BZ9" s="4">
        <f t="shared" si="7"/>
        <v>274.51350749999983</v>
      </c>
      <c r="CA9" s="4">
        <f t="shared" si="7"/>
        <v>274.51350749999983</v>
      </c>
      <c r="CB9" s="4">
        <f t="shared" si="7"/>
        <v>274.51350749999983</v>
      </c>
      <c r="CC9" s="4">
        <f t="shared" si="7"/>
        <v>274.51350749999983</v>
      </c>
      <c r="CD9" s="4">
        <f t="shared" si="7"/>
        <v>274.51350749999983</v>
      </c>
      <c r="CE9" s="4">
        <f t="shared" si="7"/>
        <v>274.51350749999983</v>
      </c>
      <c r="CF9" s="4">
        <f t="shared" si="7"/>
        <v>274.51350749999983</v>
      </c>
      <c r="CG9" s="4">
        <f t="shared" si="7"/>
        <v>274.51350749999983</v>
      </c>
      <c r="CH9" s="4">
        <f t="shared" si="7"/>
        <v>274.51350749999983</v>
      </c>
      <c r="CI9" s="4">
        <f t="shared" si="7"/>
        <v>274.51350749999983</v>
      </c>
      <c r="CJ9" s="4">
        <f t="shared" si="7"/>
        <v>274.51350749999983</v>
      </c>
      <c r="CK9" s="4">
        <f t="shared" si="7"/>
        <v>274.51350749999983</v>
      </c>
      <c r="CL9" s="4">
        <f t="shared" si="7"/>
        <v>274.51350749999983</v>
      </c>
      <c r="CM9" s="4">
        <f t="shared" si="7"/>
        <v>274.51350749999983</v>
      </c>
      <c r="CN9" s="4">
        <f t="shared" si="7"/>
        <v>274.51350749999983</v>
      </c>
      <c r="CO9" s="4">
        <f t="shared" si="7"/>
        <v>274.51350749999983</v>
      </c>
      <c r="CP9" s="4">
        <f t="shared" si="7"/>
        <v>274.51350749999983</v>
      </c>
      <c r="CQ9" s="4">
        <f t="shared" si="7"/>
        <v>274.51350749999983</v>
      </c>
      <c r="CR9" s="4">
        <f t="shared" si="7"/>
        <v>274.51350749999983</v>
      </c>
      <c r="CS9" s="4">
        <f t="shared" si="7"/>
        <v>274.51350749999983</v>
      </c>
      <c r="CT9" s="4">
        <f t="shared" si="7"/>
        <v>274.51350749999983</v>
      </c>
      <c r="CU9" s="4">
        <f t="shared" si="7"/>
        <v>274.51350749999983</v>
      </c>
      <c r="CV9" s="4">
        <f t="shared" si="7"/>
        <v>274.51350749999983</v>
      </c>
      <c r="CW9" s="4">
        <f t="shared" si="7"/>
        <v>274.51350749999983</v>
      </c>
      <c r="CX9" s="4">
        <f t="shared" si="7"/>
        <v>274.51350749999983</v>
      </c>
      <c r="CY9" s="4">
        <f t="shared" si="7"/>
        <v>274.51350749999983</v>
      </c>
      <c r="CZ9" s="4">
        <f t="shared" si="7"/>
        <v>274.51350749999983</v>
      </c>
      <c r="DA9" s="4">
        <f t="shared" si="7"/>
        <v>274.51350749999983</v>
      </c>
      <c r="DB9" s="4">
        <f t="shared" si="7"/>
        <v>274.51350749999983</v>
      </c>
      <c r="DC9" s="4">
        <f t="shared" si="7"/>
        <v>274.51350749999983</v>
      </c>
      <c r="DD9" s="4">
        <f t="shared" si="7"/>
        <v>274.51350749999983</v>
      </c>
      <c r="DE9" s="4">
        <f t="shared" si="7"/>
        <v>274.51350749999983</v>
      </c>
      <c r="DF9" s="4">
        <f t="shared" si="7"/>
        <v>274.51350749999983</v>
      </c>
      <c r="DG9" s="4">
        <f t="shared" si="7"/>
        <v>274.51350749999983</v>
      </c>
      <c r="DH9" s="4">
        <f t="shared" si="7"/>
        <v>274.51350749999983</v>
      </c>
      <c r="DI9" s="4">
        <f t="shared" si="7"/>
        <v>274.51350749999983</v>
      </c>
      <c r="DJ9" s="4">
        <f t="shared" si="7"/>
        <v>274.51350749999983</v>
      </c>
      <c r="DK9" s="4">
        <f t="shared" si="7"/>
        <v>274.51350749999983</v>
      </c>
      <c r="DL9" s="4">
        <f t="shared" si="7"/>
        <v>274.51350749999983</v>
      </c>
      <c r="DM9" s="4">
        <f t="shared" si="7"/>
        <v>274.51350749999983</v>
      </c>
      <c r="DN9" s="4">
        <f t="shared" si="7"/>
        <v>274.51350749999983</v>
      </c>
      <c r="DO9" s="4">
        <f t="shared" si="7"/>
        <v>274.51350749999983</v>
      </c>
      <c r="DP9" s="4">
        <f t="shared" si="7"/>
        <v>274.51350749999983</v>
      </c>
      <c r="DQ9" s="4">
        <f t="shared" si="7"/>
        <v>274.51350749999983</v>
      </c>
      <c r="DR9" s="4">
        <f t="shared" si="7"/>
        <v>274.51350749999983</v>
      </c>
      <c r="DS9" s="4">
        <f t="shared" si="7"/>
        <v>301.96485824999985</v>
      </c>
      <c r="DT9" s="16">
        <f t="shared" ref="DT9:DT72" si="9">SUMPRODUCT($C$5:$DR$5,C9:DR9)+DS9*12*$DR$2</f>
        <v>61719.146924606255</v>
      </c>
    </row>
    <row r="10" spans="1:124" x14ac:dyDescent="0.25">
      <c r="A10">
        <v>2</v>
      </c>
      <c r="B10" s="15">
        <f t="shared" ref="B10:B73" si="10">$B$8+A10/12</f>
        <v>65.166666666666671</v>
      </c>
      <c r="C10" s="4">
        <f t="shared" si="8"/>
        <v>0</v>
      </c>
      <c r="D10" s="4">
        <f t="shared" si="6"/>
        <v>0</v>
      </c>
      <c r="E10" s="4">
        <f t="shared" si="6"/>
        <v>276.15076500000004</v>
      </c>
      <c r="F10" s="4">
        <f t="shared" si="6"/>
        <v>276.15076500000004</v>
      </c>
      <c r="G10" s="4">
        <f t="shared" si="6"/>
        <v>276.15076500000004</v>
      </c>
      <c r="H10" s="4">
        <f t="shared" si="6"/>
        <v>276.15076500000004</v>
      </c>
      <c r="I10" s="4">
        <f t="shared" si="6"/>
        <v>276.15076500000004</v>
      </c>
      <c r="J10" s="4">
        <f t="shared" si="6"/>
        <v>276.15076500000004</v>
      </c>
      <c r="K10" s="4">
        <f t="shared" si="6"/>
        <v>276.15076500000004</v>
      </c>
      <c r="L10" s="4">
        <f t="shared" si="6"/>
        <v>276.15076500000004</v>
      </c>
      <c r="M10" s="4">
        <f t="shared" si="6"/>
        <v>276.15076500000004</v>
      </c>
      <c r="N10" s="4">
        <f t="shared" si="6"/>
        <v>276.15076500000004</v>
      </c>
      <c r="O10" s="4">
        <f t="shared" si="6"/>
        <v>276.15076500000004</v>
      </c>
      <c r="P10" s="4">
        <f t="shared" si="6"/>
        <v>276.15076500000004</v>
      </c>
      <c r="Q10" s="4">
        <f t="shared" si="6"/>
        <v>276.15076500000004</v>
      </c>
      <c r="R10" s="4">
        <f t="shared" si="6"/>
        <v>276.15076500000004</v>
      </c>
      <c r="S10" s="4">
        <f t="shared" si="6"/>
        <v>276.15076500000004</v>
      </c>
      <c r="T10" s="4">
        <f t="shared" si="6"/>
        <v>276.15076500000004</v>
      </c>
      <c r="U10" s="4">
        <f t="shared" si="6"/>
        <v>276.15076500000004</v>
      </c>
      <c r="V10" s="4">
        <f t="shared" si="6"/>
        <v>276.15076500000004</v>
      </c>
      <c r="W10" s="4">
        <f t="shared" si="6"/>
        <v>276.15076500000004</v>
      </c>
      <c r="X10" s="4">
        <f t="shared" si="6"/>
        <v>276.15076500000004</v>
      </c>
      <c r="Y10" s="4">
        <f t="shared" si="6"/>
        <v>276.15076500000004</v>
      </c>
      <c r="Z10" s="4">
        <f t="shared" si="6"/>
        <v>276.15076500000004</v>
      </c>
      <c r="AA10" s="4">
        <f t="shared" si="6"/>
        <v>276.15076500000004</v>
      </c>
      <c r="AB10" s="4">
        <f t="shared" si="6"/>
        <v>276.15076500000004</v>
      </c>
      <c r="AC10" s="4">
        <f t="shared" si="6"/>
        <v>276.15076500000004</v>
      </c>
      <c r="AD10" s="4">
        <f t="shared" si="6"/>
        <v>276.15076500000004</v>
      </c>
      <c r="AE10" s="4">
        <f t="shared" si="6"/>
        <v>276.15076500000004</v>
      </c>
      <c r="AF10" s="4">
        <f t="shared" si="6"/>
        <v>276.15076500000004</v>
      </c>
      <c r="AG10" s="4">
        <f t="shared" si="6"/>
        <v>276.15076500000004</v>
      </c>
      <c r="AH10" s="4">
        <f t="shared" si="6"/>
        <v>276.15076500000004</v>
      </c>
      <c r="AI10" s="4">
        <f t="shared" si="6"/>
        <v>276.15076500000004</v>
      </c>
      <c r="AJ10" s="4">
        <f t="shared" si="6"/>
        <v>276.15076500000004</v>
      </c>
      <c r="AK10" s="4">
        <f t="shared" si="6"/>
        <v>276.15076500000004</v>
      </c>
      <c r="AL10" s="4">
        <f t="shared" si="6"/>
        <v>276.15076500000004</v>
      </c>
      <c r="AM10" s="4">
        <f t="shared" si="6"/>
        <v>276.15076500000004</v>
      </c>
      <c r="AN10" s="4">
        <f t="shared" si="6"/>
        <v>276.15076500000004</v>
      </c>
      <c r="AO10" s="4">
        <f t="shared" si="6"/>
        <v>276.15076500000004</v>
      </c>
      <c r="AP10" s="4">
        <f t="shared" si="6"/>
        <v>276.15076500000004</v>
      </c>
      <c r="AQ10" s="4">
        <f t="shared" si="6"/>
        <v>276.15076500000004</v>
      </c>
      <c r="AR10" s="4">
        <f t="shared" si="6"/>
        <v>276.15076500000004</v>
      </c>
      <c r="AS10" s="4">
        <f t="shared" si="6"/>
        <v>276.15076500000004</v>
      </c>
      <c r="AT10" s="4">
        <f t="shared" si="6"/>
        <v>276.15076500000004</v>
      </c>
      <c r="AU10" s="4">
        <f t="shared" si="6"/>
        <v>276.15076500000004</v>
      </c>
      <c r="AV10" s="4">
        <f t="shared" si="6"/>
        <v>276.15076500000004</v>
      </c>
      <c r="AW10" s="4">
        <f t="shared" si="6"/>
        <v>276.15076500000004</v>
      </c>
      <c r="AX10" s="4">
        <f t="shared" si="6"/>
        <v>276.15076500000004</v>
      </c>
      <c r="AY10" s="4">
        <f t="shared" si="6"/>
        <v>276.15076500000004</v>
      </c>
      <c r="AZ10" s="4">
        <f t="shared" si="6"/>
        <v>276.15076500000004</v>
      </c>
      <c r="BA10" s="4">
        <f t="shared" si="6"/>
        <v>276.15076500000004</v>
      </c>
      <c r="BB10" s="4">
        <f t="shared" si="6"/>
        <v>276.15076500000004</v>
      </c>
      <c r="BC10" s="4">
        <f t="shared" si="6"/>
        <v>276.15076500000004</v>
      </c>
      <c r="BD10" s="4">
        <f t="shared" si="6"/>
        <v>276.15076500000004</v>
      </c>
      <c r="BE10" s="4">
        <f t="shared" si="6"/>
        <v>276.15076500000004</v>
      </c>
      <c r="BF10" s="4">
        <f t="shared" si="6"/>
        <v>276.15076500000004</v>
      </c>
      <c r="BG10" s="4">
        <f t="shared" si="6"/>
        <v>276.15076500000004</v>
      </c>
      <c r="BH10" s="4">
        <f t="shared" si="6"/>
        <v>276.15076500000004</v>
      </c>
      <c r="BI10" s="4">
        <f t="shared" si="6"/>
        <v>276.15076500000004</v>
      </c>
      <c r="BJ10" s="4">
        <f t="shared" si="6"/>
        <v>276.15076500000004</v>
      </c>
      <c r="BK10" s="4">
        <f t="shared" si="6"/>
        <v>276.15076500000004</v>
      </c>
      <c r="BL10" s="4">
        <f t="shared" si="6"/>
        <v>276.15076500000004</v>
      </c>
      <c r="BM10" s="4">
        <f t="shared" si="6"/>
        <v>276.15076500000004</v>
      </c>
      <c r="BN10" s="4">
        <f t="shared" si="6"/>
        <v>276.15076500000004</v>
      </c>
      <c r="BO10" s="4">
        <f t="shared" si="6"/>
        <v>276.15076500000004</v>
      </c>
      <c r="BP10" s="4">
        <f t="shared" si="7"/>
        <v>276.15076500000004</v>
      </c>
      <c r="BQ10" s="4">
        <f t="shared" si="7"/>
        <v>276.15076500000004</v>
      </c>
      <c r="BR10" s="4">
        <f t="shared" si="7"/>
        <v>276.15076500000004</v>
      </c>
      <c r="BS10" s="4">
        <f t="shared" si="7"/>
        <v>276.15076500000004</v>
      </c>
      <c r="BT10" s="4">
        <f t="shared" si="7"/>
        <v>276.15076500000004</v>
      </c>
      <c r="BU10" s="4">
        <f t="shared" si="7"/>
        <v>276.15076500000004</v>
      </c>
      <c r="BV10" s="4">
        <f t="shared" si="7"/>
        <v>276.15076500000004</v>
      </c>
      <c r="BW10" s="4">
        <f t="shared" si="7"/>
        <v>276.15076500000004</v>
      </c>
      <c r="BX10" s="4">
        <f t="shared" si="7"/>
        <v>276.15076500000004</v>
      </c>
      <c r="BY10" s="4">
        <f t="shared" si="7"/>
        <v>276.15076500000004</v>
      </c>
      <c r="BZ10" s="4">
        <f t="shared" si="7"/>
        <v>276.15076500000004</v>
      </c>
      <c r="CA10" s="4">
        <f t="shared" si="7"/>
        <v>276.15076500000004</v>
      </c>
      <c r="CB10" s="4">
        <f t="shared" si="7"/>
        <v>276.15076500000004</v>
      </c>
      <c r="CC10" s="4">
        <f t="shared" si="7"/>
        <v>276.15076500000004</v>
      </c>
      <c r="CD10" s="4">
        <f t="shared" si="7"/>
        <v>276.15076500000004</v>
      </c>
      <c r="CE10" s="4">
        <f t="shared" si="7"/>
        <v>276.15076500000004</v>
      </c>
      <c r="CF10" s="4">
        <f t="shared" si="7"/>
        <v>276.15076500000004</v>
      </c>
      <c r="CG10" s="4">
        <f t="shared" si="7"/>
        <v>276.15076500000004</v>
      </c>
      <c r="CH10" s="4">
        <f t="shared" si="7"/>
        <v>276.15076500000004</v>
      </c>
      <c r="CI10" s="4">
        <f t="shared" si="7"/>
        <v>276.15076500000004</v>
      </c>
      <c r="CJ10" s="4">
        <f t="shared" si="7"/>
        <v>276.15076500000004</v>
      </c>
      <c r="CK10" s="4">
        <f t="shared" si="7"/>
        <v>276.15076500000004</v>
      </c>
      <c r="CL10" s="4">
        <f t="shared" si="7"/>
        <v>276.15076500000004</v>
      </c>
      <c r="CM10" s="4">
        <f t="shared" si="7"/>
        <v>276.15076500000004</v>
      </c>
      <c r="CN10" s="4">
        <f t="shared" si="7"/>
        <v>276.15076500000004</v>
      </c>
      <c r="CO10" s="4">
        <f t="shared" si="7"/>
        <v>276.15076500000004</v>
      </c>
      <c r="CP10" s="4">
        <f t="shared" si="7"/>
        <v>276.15076500000004</v>
      </c>
      <c r="CQ10" s="4">
        <f t="shared" si="7"/>
        <v>276.15076500000004</v>
      </c>
      <c r="CR10" s="4">
        <f t="shared" si="7"/>
        <v>276.15076500000004</v>
      </c>
      <c r="CS10" s="4">
        <f t="shared" si="7"/>
        <v>276.15076500000004</v>
      </c>
      <c r="CT10" s="4">
        <f t="shared" si="7"/>
        <v>276.15076500000004</v>
      </c>
      <c r="CU10" s="4">
        <f t="shared" si="7"/>
        <v>276.15076500000004</v>
      </c>
      <c r="CV10" s="4">
        <f t="shared" si="7"/>
        <v>276.15076500000004</v>
      </c>
      <c r="CW10" s="4">
        <f t="shared" si="7"/>
        <v>276.15076500000004</v>
      </c>
      <c r="CX10" s="4">
        <f t="shared" si="7"/>
        <v>276.15076500000004</v>
      </c>
      <c r="CY10" s="4">
        <f t="shared" si="7"/>
        <v>276.15076500000004</v>
      </c>
      <c r="CZ10" s="4">
        <f t="shared" si="7"/>
        <v>276.15076500000004</v>
      </c>
      <c r="DA10" s="4">
        <f t="shared" si="7"/>
        <v>276.15076500000004</v>
      </c>
      <c r="DB10" s="4">
        <f t="shared" si="7"/>
        <v>276.15076500000004</v>
      </c>
      <c r="DC10" s="4">
        <f t="shared" si="7"/>
        <v>276.15076500000004</v>
      </c>
      <c r="DD10" s="4">
        <f t="shared" si="7"/>
        <v>276.15076500000004</v>
      </c>
      <c r="DE10" s="4">
        <f t="shared" si="7"/>
        <v>276.15076500000004</v>
      </c>
      <c r="DF10" s="4">
        <f t="shared" si="7"/>
        <v>276.15076500000004</v>
      </c>
      <c r="DG10" s="4">
        <f t="shared" si="7"/>
        <v>276.15076500000004</v>
      </c>
      <c r="DH10" s="4">
        <f t="shared" si="7"/>
        <v>276.15076500000004</v>
      </c>
      <c r="DI10" s="4">
        <f t="shared" si="7"/>
        <v>276.15076500000004</v>
      </c>
      <c r="DJ10" s="4">
        <f t="shared" si="7"/>
        <v>276.15076500000004</v>
      </c>
      <c r="DK10" s="4">
        <f t="shared" si="7"/>
        <v>276.15076500000004</v>
      </c>
      <c r="DL10" s="4">
        <f t="shared" si="7"/>
        <v>276.15076500000004</v>
      </c>
      <c r="DM10" s="4">
        <f t="shared" si="7"/>
        <v>276.15076500000004</v>
      </c>
      <c r="DN10" s="4">
        <f t="shared" si="7"/>
        <v>276.15076500000004</v>
      </c>
      <c r="DO10" s="4">
        <f t="shared" si="7"/>
        <v>276.15076500000004</v>
      </c>
      <c r="DP10" s="4">
        <f t="shared" si="7"/>
        <v>276.15076500000004</v>
      </c>
      <c r="DQ10" s="4">
        <f t="shared" si="7"/>
        <v>276.15076500000004</v>
      </c>
      <c r="DR10" s="4">
        <f t="shared" si="7"/>
        <v>276.15076500000004</v>
      </c>
      <c r="DS10" s="4">
        <f t="shared" si="7"/>
        <v>303.76584150000008</v>
      </c>
      <c r="DT10" s="16">
        <f t="shared" si="9"/>
        <v>61812.042524082317</v>
      </c>
    </row>
    <row r="11" spans="1:124" x14ac:dyDescent="0.25">
      <c r="A11">
        <v>3</v>
      </c>
      <c r="B11" s="15">
        <f t="shared" si="10"/>
        <v>65.25</v>
      </c>
      <c r="C11" s="4">
        <f t="shared" si="8"/>
        <v>0</v>
      </c>
      <c r="D11" s="4">
        <f t="shared" si="6"/>
        <v>0</v>
      </c>
      <c r="E11" s="4">
        <f t="shared" si="6"/>
        <v>0</v>
      </c>
      <c r="F11" s="4">
        <f t="shared" si="6"/>
        <v>277.78802249999995</v>
      </c>
      <c r="G11" s="4">
        <f t="shared" si="6"/>
        <v>277.78802249999995</v>
      </c>
      <c r="H11" s="4">
        <f t="shared" si="6"/>
        <v>277.78802249999995</v>
      </c>
      <c r="I11" s="4">
        <f t="shared" si="6"/>
        <v>277.78802249999995</v>
      </c>
      <c r="J11" s="4">
        <f t="shared" si="6"/>
        <v>277.78802249999995</v>
      </c>
      <c r="K11" s="4">
        <f t="shared" si="6"/>
        <v>277.78802249999995</v>
      </c>
      <c r="L11" s="4">
        <f t="shared" si="6"/>
        <v>277.78802249999995</v>
      </c>
      <c r="M11" s="4">
        <f t="shared" si="6"/>
        <v>277.78802249999995</v>
      </c>
      <c r="N11" s="4">
        <f t="shared" si="6"/>
        <v>277.78802249999995</v>
      </c>
      <c r="O11" s="4">
        <f t="shared" si="6"/>
        <v>277.78802249999995</v>
      </c>
      <c r="P11" s="4">
        <f t="shared" si="6"/>
        <v>277.78802249999995</v>
      </c>
      <c r="Q11" s="4">
        <f t="shared" si="6"/>
        <v>277.78802249999995</v>
      </c>
      <c r="R11" s="4">
        <f t="shared" si="6"/>
        <v>277.78802249999995</v>
      </c>
      <c r="S11" s="4">
        <f t="shared" si="6"/>
        <v>277.78802249999995</v>
      </c>
      <c r="T11" s="4">
        <f t="shared" si="6"/>
        <v>277.78802249999995</v>
      </c>
      <c r="U11" s="4">
        <f t="shared" si="6"/>
        <v>277.78802249999995</v>
      </c>
      <c r="V11" s="4">
        <f t="shared" si="6"/>
        <v>277.78802249999995</v>
      </c>
      <c r="W11" s="4">
        <f t="shared" si="6"/>
        <v>277.78802249999995</v>
      </c>
      <c r="X11" s="4">
        <f t="shared" si="6"/>
        <v>277.78802249999995</v>
      </c>
      <c r="Y11" s="4">
        <f t="shared" si="6"/>
        <v>277.78802249999995</v>
      </c>
      <c r="Z11" s="4">
        <f t="shared" si="6"/>
        <v>277.78802249999995</v>
      </c>
      <c r="AA11" s="4">
        <f t="shared" si="6"/>
        <v>277.78802249999995</v>
      </c>
      <c r="AB11" s="4">
        <f t="shared" si="6"/>
        <v>277.78802249999995</v>
      </c>
      <c r="AC11" s="4">
        <f t="shared" si="6"/>
        <v>277.78802249999995</v>
      </c>
      <c r="AD11" s="4">
        <f t="shared" si="6"/>
        <v>277.78802249999995</v>
      </c>
      <c r="AE11" s="4">
        <f t="shared" si="6"/>
        <v>277.78802249999995</v>
      </c>
      <c r="AF11" s="4">
        <f t="shared" si="6"/>
        <v>277.78802249999995</v>
      </c>
      <c r="AG11" s="4">
        <f t="shared" si="6"/>
        <v>277.78802249999995</v>
      </c>
      <c r="AH11" s="4">
        <f t="shared" si="6"/>
        <v>277.78802249999995</v>
      </c>
      <c r="AI11" s="4">
        <f t="shared" si="6"/>
        <v>277.78802249999995</v>
      </c>
      <c r="AJ11" s="4">
        <f t="shared" si="6"/>
        <v>277.78802249999995</v>
      </c>
      <c r="AK11" s="4">
        <f t="shared" si="6"/>
        <v>277.78802249999995</v>
      </c>
      <c r="AL11" s="4">
        <f t="shared" si="6"/>
        <v>277.78802249999995</v>
      </c>
      <c r="AM11" s="4">
        <f t="shared" si="6"/>
        <v>277.78802249999995</v>
      </c>
      <c r="AN11" s="4">
        <f t="shared" si="6"/>
        <v>277.78802249999995</v>
      </c>
      <c r="AO11" s="4">
        <f t="shared" si="6"/>
        <v>277.78802249999995</v>
      </c>
      <c r="AP11" s="4">
        <f t="shared" si="6"/>
        <v>277.78802249999995</v>
      </c>
      <c r="AQ11" s="4">
        <f t="shared" si="6"/>
        <v>277.78802249999995</v>
      </c>
      <c r="AR11" s="4">
        <f t="shared" si="6"/>
        <v>277.78802249999995</v>
      </c>
      <c r="AS11" s="4">
        <f t="shared" si="6"/>
        <v>277.78802249999995</v>
      </c>
      <c r="AT11" s="4">
        <f t="shared" si="6"/>
        <v>277.78802249999995</v>
      </c>
      <c r="AU11" s="4">
        <f t="shared" si="6"/>
        <v>277.78802249999995</v>
      </c>
      <c r="AV11" s="4">
        <f t="shared" si="6"/>
        <v>277.78802249999995</v>
      </c>
      <c r="AW11" s="4">
        <f t="shared" si="6"/>
        <v>277.78802249999995</v>
      </c>
      <c r="AX11" s="4">
        <f t="shared" si="6"/>
        <v>277.78802249999995</v>
      </c>
      <c r="AY11" s="4">
        <f t="shared" si="6"/>
        <v>277.78802249999995</v>
      </c>
      <c r="AZ11" s="4">
        <f t="shared" si="6"/>
        <v>277.78802249999995</v>
      </c>
      <c r="BA11" s="4">
        <f t="shared" si="6"/>
        <v>277.78802249999995</v>
      </c>
      <c r="BB11" s="4">
        <f t="shared" si="6"/>
        <v>277.78802249999995</v>
      </c>
      <c r="BC11" s="4">
        <f t="shared" si="6"/>
        <v>277.78802249999995</v>
      </c>
      <c r="BD11" s="4">
        <f t="shared" si="6"/>
        <v>277.78802249999995</v>
      </c>
      <c r="BE11" s="4">
        <f t="shared" si="6"/>
        <v>277.78802249999995</v>
      </c>
      <c r="BF11" s="4">
        <f t="shared" si="6"/>
        <v>277.78802249999995</v>
      </c>
      <c r="BG11" s="4">
        <f t="shared" si="6"/>
        <v>277.78802249999995</v>
      </c>
      <c r="BH11" s="4">
        <f t="shared" si="6"/>
        <v>277.78802249999995</v>
      </c>
      <c r="BI11" s="4">
        <f t="shared" si="6"/>
        <v>277.78802249999995</v>
      </c>
      <c r="BJ11" s="4">
        <f t="shared" si="6"/>
        <v>277.78802249999995</v>
      </c>
      <c r="BK11" s="4">
        <f t="shared" si="6"/>
        <v>277.78802249999995</v>
      </c>
      <c r="BL11" s="4">
        <f t="shared" si="6"/>
        <v>277.78802249999995</v>
      </c>
      <c r="BM11" s="4">
        <f t="shared" si="6"/>
        <v>277.78802249999995</v>
      </c>
      <c r="BN11" s="4">
        <f t="shared" si="6"/>
        <v>277.78802249999995</v>
      </c>
      <c r="BO11" s="4">
        <f t="shared" ref="D11:BO15" si="11">$F$2*IF(BO$6&lt;$B11,0,1)*(1+0.072*MAX(MIN($B11,70)-$B$2,0))*IF(BO$6&gt;=75,1.1,1)*IF($B11&lt;75,IF($C$2&lt;=$G$2,1,0),IF($C$2&lt;=$H$2,1,0))*IF(OR(BO$6&lt;$B$2,$B11&lt;$B$2),0,1)</f>
        <v>277.78802249999995</v>
      </c>
      <c r="BP11" s="4">
        <f t="shared" si="7"/>
        <v>277.78802249999995</v>
      </c>
      <c r="BQ11" s="4">
        <f t="shared" si="7"/>
        <v>277.78802249999995</v>
      </c>
      <c r="BR11" s="4">
        <f t="shared" si="7"/>
        <v>277.78802249999995</v>
      </c>
      <c r="BS11" s="4">
        <f t="shared" si="7"/>
        <v>277.78802249999995</v>
      </c>
      <c r="BT11" s="4">
        <f t="shared" si="7"/>
        <v>277.78802249999995</v>
      </c>
      <c r="BU11" s="4">
        <f t="shared" si="7"/>
        <v>277.78802249999995</v>
      </c>
      <c r="BV11" s="4">
        <f t="shared" si="7"/>
        <v>277.78802249999995</v>
      </c>
      <c r="BW11" s="4">
        <f t="shared" si="7"/>
        <v>277.78802249999995</v>
      </c>
      <c r="BX11" s="4">
        <f t="shared" si="7"/>
        <v>277.78802249999995</v>
      </c>
      <c r="BY11" s="4">
        <f t="shared" si="7"/>
        <v>277.78802249999995</v>
      </c>
      <c r="BZ11" s="4">
        <f t="shared" si="7"/>
        <v>277.78802249999995</v>
      </c>
      <c r="CA11" s="4">
        <f t="shared" si="7"/>
        <v>277.78802249999995</v>
      </c>
      <c r="CB11" s="4">
        <f t="shared" si="7"/>
        <v>277.78802249999995</v>
      </c>
      <c r="CC11" s="4">
        <f t="shared" si="7"/>
        <v>277.78802249999995</v>
      </c>
      <c r="CD11" s="4">
        <f t="shared" si="7"/>
        <v>277.78802249999995</v>
      </c>
      <c r="CE11" s="4">
        <f t="shared" si="7"/>
        <v>277.78802249999995</v>
      </c>
      <c r="CF11" s="4">
        <f t="shared" si="7"/>
        <v>277.78802249999995</v>
      </c>
      <c r="CG11" s="4">
        <f t="shared" si="7"/>
        <v>277.78802249999995</v>
      </c>
      <c r="CH11" s="4">
        <f t="shared" si="7"/>
        <v>277.78802249999995</v>
      </c>
      <c r="CI11" s="4">
        <f t="shared" si="7"/>
        <v>277.78802249999995</v>
      </c>
      <c r="CJ11" s="4">
        <f t="shared" si="7"/>
        <v>277.78802249999995</v>
      </c>
      <c r="CK11" s="4">
        <f t="shared" si="7"/>
        <v>277.78802249999995</v>
      </c>
      <c r="CL11" s="4">
        <f t="shared" si="7"/>
        <v>277.78802249999995</v>
      </c>
      <c r="CM11" s="4">
        <f t="shared" si="7"/>
        <v>277.78802249999995</v>
      </c>
      <c r="CN11" s="4">
        <f t="shared" si="7"/>
        <v>277.78802249999995</v>
      </c>
      <c r="CO11" s="4">
        <f t="shared" si="7"/>
        <v>277.78802249999995</v>
      </c>
      <c r="CP11" s="4">
        <f t="shared" si="7"/>
        <v>277.78802249999995</v>
      </c>
      <c r="CQ11" s="4">
        <f t="shared" si="7"/>
        <v>277.78802249999995</v>
      </c>
      <c r="CR11" s="4">
        <f t="shared" si="7"/>
        <v>277.78802249999995</v>
      </c>
      <c r="CS11" s="4">
        <f t="shared" si="7"/>
        <v>277.78802249999995</v>
      </c>
      <c r="CT11" s="4">
        <f t="shared" si="7"/>
        <v>277.78802249999995</v>
      </c>
      <c r="CU11" s="4">
        <f t="shared" si="7"/>
        <v>277.78802249999995</v>
      </c>
      <c r="CV11" s="4">
        <f t="shared" si="7"/>
        <v>277.78802249999995</v>
      </c>
      <c r="CW11" s="4">
        <f t="shared" si="7"/>
        <v>277.78802249999995</v>
      </c>
      <c r="CX11" s="4">
        <f t="shared" si="7"/>
        <v>277.78802249999995</v>
      </c>
      <c r="CY11" s="4">
        <f t="shared" si="7"/>
        <v>277.78802249999995</v>
      </c>
      <c r="CZ11" s="4">
        <f t="shared" si="7"/>
        <v>277.78802249999995</v>
      </c>
      <c r="DA11" s="4">
        <f t="shared" si="7"/>
        <v>277.78802249999995</v>
      </c>
      <c r="DB11" s="4">
        <f t="shared" si="7"/>
        <v>277.78802249999995</v>
      </c>
      <c r="DC11" s="4">
        <f t="shared" si="7"/>
        <v>277.78802249999995</v>
      </c>
      <c r="DD11" s="4">
        <f t="shared" si="7"/>
        <v>277.78802249999995</v>
      </c>
      <c r="DE11" s="4">
        <f t="shared" si="7"/>
        <v>277.78802249999995</v>
      </c>
      <c r="DF11" s="4">
        <f t="shared" si="7"/>
        <v>277.78802249999995</v>
      </c>
      <c r="DG11" s="4">
        <f t="shared" si="7"/>
        <v>277.78802249999995</v>
      </c>
      <c r="DH11" s="4">
        <f t="shared" si="7"/>
        <v>277.78802249999995</v>
      </c>
      <c r="DI11" s="4">
        <f t="shared" si="7"/>
        <v>277.78802249999995</v>
      </c>
      <c r="DJ11" s="4">
        <f t="shared" si="7"/>
        <v>277.78802249999995</v>
      </c>
      <c r="DK11" s="4">
        <f t="shared" si="7"/>
        <v>277.78802249999995</v>
      </c>
      <c r="DL11" s="4">
        <f t="shared" si="7"/>
        <v>277.78802249999995</v>
      </c>
      <c r="DM11" s="4">
        <f t="shared" si="7"/>
        <v>277.78802249999995</v>
      </c>
      <c r="DN11" s="4">
        <f t="shared" si="7"/>
        <v>277.78802249999995</v>
      </c>
      <c r="DO11" s="4">
        <f t="shared" si="7"/>
        <v>277.78802249999995</v>
      </c>
      <c r="DP11" s="4">
        <f t="shared" si="7"/>
        <v>277.78802249999995</v>
      </c>
      <c r="DQ11" s="4">
        <f t="shared" si="7"/>
        <v>277.78802249999995</v>
      </c>
      <c r="DR11" s="4">
        <f t="shared" si="7"/>
        <v>277.78802249999995</v>
      </c>
      <c r="DS11" s="4">
        <f t="shared" si="7"/>
        <v>305.56682474999997</v>
      </c>
      <c r="DT11" s="16">
        <f t="shared" si="9"/>
        <v>61902.61747860047</v>
      </c>
    </row>
    <row r="12" spans="1:124" x14ac:dyDescent="0.25">
      <c r="A12">
        <v>4</v>
      </c>
      <c r="B12" s="15">
        <f t="shared" si="10"/>
        <v>65.333333333333329</v>
      </c>
      <c r="C12" s="4">
        <f t="shared" si="8"/>
        <v>0</v>
      </c>
      <c r="D12" s="4">
        <f t="shared" si="11"/>
        <v>0</v>
      </c>
      <c r="E12" s="4">
        <f t="shared" si="11"/>
        <v>0</v>
      </c>
      <c r="F12" s="4">
        <f t="shared" si="11"/>
        <v>0</v>
      </c>
      <c r="G12" s="4">
        <f t="shared" si="11"/>
        <v>279.42527999999987</v>
      </c>
      <c r="H12" s="4">
        <f t="shared" si="11"/>
        <v>279.42527999999987</v>
      </c>
      <c r="I12" s="4">
        <f t="shared" si="11"/>
        <v>279.42527999999987</v>
      </c>
      <c r="J12" s="4">
        <f t="shared" si="11"/>
        <v>279.42527999999987</v>
      </c>
      <c r="K12" s="4">
        <f t="shared" si="11"/>
        <v>279.42527999999987</v>
      </c>
      <c r="L12" s="4">
        <f t="shared" si="11"/>
        <v>279.42527999999987</v>
      </c>
      <c r="M12" s="4">
        <f t="shared" si="11"/>
        <v>279.42527999999987</v>
      </c>
      <c r="N12" s="4">
        <f t="shared" si="11"/>
        <v>279.42527999999987</v>
      </c>
      <c r="O12" s="4">
        <f t="shared" si="11"/>
        <v>279.42527999999987</v>
      </c>
      <c r="P12" s="4">
        <f t="shared" si="11"/>
        <v>279.42527999999987</v>
      </c>
      <c r="Q12" s="4">
        <f t="shared" si="11"/>
        <v>279.42527999999987</v>
      </c>
      <c r="R12" s="4">
        <f t="shared" si="11"/>
        <v>279.42527999999987</v>
      </c>
      <c r="S12" s="4">
        <f t="shared" si="11"/>
        <v>279.42527999999987</v>
      </c>
      <c r="T12" s="4">
        <f t="shared" si="11"/>
        <v>279.42527999999987</v>
      </c>
      <c r="U12" s="4">
        <f t="shared" si="11"/>
        <v>279.42527999999987</v>
      </c>
      <c r="V12" s="4">
        <f t="shared" si="11"/>
        <v>279.42527999999987</v>
      </c>
      <c r="W12" s="4">
        <f t="shared" si="11"/>
        <v>279.42527999999987</v>
      </c>
      <c r="X12" s="4">
        <f t="shared" si="11"/>
        <v>279.42527999999987</v>
      </c>
      <c r="Y12" s="4">
        <f t="shared" si="11"/>
        <v>279.42527999999987</v>
      </c>
      <c r="Z12" s="4">
        <f t="shared" si="11"/>
        <v>279.42527999999987</v>
      </c>
      <c r="AA12" s="4">
        <f t="shared" si="11"/>
        <v>279.42527999999987</v>
      </c>
      <c r="AB12" s="4">
        <f t="shared" si="11"/>
        <v>279.42527999999987</v>
      </c>
      <c r="AC12" s="4">
        <f t="shared" si="11"/>
        <v>279.42527999999987</v>
      </c>
      <c r="AD12" s="4">
        <f t="shared" si="11"/>
        <v>279.42527999999987</v>
      </c>
      <c r="AE12" s="4">
        <f t="shared" si="11"/>
        <v>279.42527999999987</v>
      </c>
      <c r="AF12" s="4">
        <f t="shared" si="11"/>
        <v>279.42527999999987</v>
      </c>
      <c r="AG12" s="4">
        <f t="shared" si="11"/>
        <v>279.42527999999987</v>
      </c>
      <c r="AH12" s="4">
        <f t="shared" si="11"/>
        <v>279.42527999999987</v>
      </c>
      <c r="AI12" s="4">
        <f t="shared" si="11"/>
        <v>279.42527999999987</v>
      </c>
      <c r="AJ12" s="4">
        <f t="shared" si="11"/>
        <v>279.42527999999987</v>
      </c>
      <c r="AK12" s="4">
        <f t="shared" si="11"/>
        <v>279.42527999999987</v>
      </c>
      <c r="AL12" s="4">
        <f t="shared" si="11"/>
        <v>279.42527999999987</v>
      </c>
      <c r="AM12" s="4">
        <f t="shared" si="11"/>
        <v>279.42527999999987</v>
      </c>
      <c r="AN12" s="4">
        <f t="shared" si="11"/>
        <v>279.42527999999987</v>
      </c>
      <c r="AO12" s="4">
        <f t="shared" si="11"/>
        <v>279.42527999999987</v>
      </c>
      <c r="AP12" s="4">
        <f t="shared" si="11"/>
        <v>279.42527999999987</v>
      </c>
      <c r="AQ12" s="4">
        <f t="shared" si="11"/>
        <v>279.42527999999987</v>
      </c>
      <c r="AR12" s="4">
        <f t="shared" si="11"/>
        <v>279.42527999999987</v>
      </c>
      <c r="AS12" s="4">
        <f t="shared" si="11"/>
        <v>279.42527999999987</v>
      </c>
      <c r="AT12" s="4">
        <f t="shared" si="11"/>
        <v>279.42527999999987</v>
      </c>
      <c r="AU12" s="4">
        <f t="shared" si="11"/>
        <v>279.42527999999987</v>
      </c>
      <c r="AV12" s="4">
        <f t="shared" si="11"/>
        <v>279.42527999999987</v>
      </c>
      <c r="AW12" s="4">
        <f t="shared" si="11"/>
        <v>279.42527999999987</v>
      </c>
      <c r="AX12" s="4">
        <f t="shared" si="11"/>
        <v>279.42527999999987</v>
      </c>
      <c r="AY12" s="4">
        <f t="shared" si="11"/>
        <v>279.42527999999987</v>
      </c>
      <c r="AZ12" s="4">
        <f t="shared" si="11"/>
        <v>279.42527999999987</v>
      </c>
      <c r="BA12" s="4">
        <f t="shared" si="11"/>
        <v>279.42527999999987</v>
      </c>
      <c r="BB12" s="4">
        <f t="shared" si="11"/>
        <v>279.42527999999987</v>
      </c>
      <c r="BC12" s="4">
        <f t="shared" si="11"/>
        <v>279.42527999999987</v>
      </c>
      <c r="BD12" s="4">
        <f t="shared" si="11"/>
        <v>279.42527999999987</v>
      </c>
      <c r="BE12" s="4">
        <f t="shared" si="11"/>
        <v>279.42527999999987</v>
      </c>
      <c r="BF12" s="4">
        <f t="shared" si="11"/>
        <v>279.42527999999987</v>
      </c>
      <c r="BG12" s="4">
        <f t="shared" si="11"/>
        <v>279.42527999999987</v>
      </c>
      <c r="BH12" s="4">
        <f t="shared" si="11"/>
        <v>279.42527999999987</v>
      </c>
      <c r="BI12" s="4">
        <f t="shared" si="11"/>
        <v>279.42527999999987</v>
      </c>
      <c r="BJ12" s="4">
        <f t="shared" si="11"/>
        <v>279.42527999999987</v>
      </c>
      <c r="BK12" s="4">
        <f t="shared" si="11"/>
        <v>279.42527999999987</v>
      </c>
      <c r="BL12" s="4">
        <f t="shared" si="11"/>
        <v>279.42527999999987</v>
      </c>
      <c r="BM12" s="4">
        <f t="shared" si="11"/>
        <v>279.42527999999987</v>
      </c>
      <c r="BN12" s="4">
        <f t="shared" si="11"/>
        <v>279.42527999999987</v>
      </c>
      <c r="BO12" s="4">
        <f t="shared" si="11"/>
        <v>279.42527999999987</v>
      </c>
      <c r="BP12" s="4">
        <f t="shared" si="7"/>
        <v>279.42527999999987</v>
      </c>
      <c r="BQ12" s="4">
        <f t="shared" si="7"/>
        <v>279.42527999999987</v>
      </c>
      <c r="BR12" s="4">
        <f t="shared" si="7"/>
        <v>279.42527999999987</v>
      </c>
      <c r="BS12" s="4">
        <f t="shared" si="7"/>
        <v>279.42527999999987</v>
      </c>
      <c r="BT12" s="4">
        <f t="shared" si="7"/>
        <v>279.42527999999987</v>
      </c>
      <c r="BU12" s="4">
        <f t="shared" si="7"/>
        <v>279.42527999999987</v>
      </c>
      <c r="BV12" s="4">
        <f t="shared" si="7"/>
        <v>279.42527999999987</v>
      </c>
      <c r="BW12" s="4">
        <f t="shared" si="7"/>
        <v>279.42527999999987</v>
      </c>
      <c r="BX12" s="4">
        <f t="shared" si="7"/>
        <v>279.42527999999987</v>
      </c>
      <c r="BY12" s="4">
        <f t="shared" si="7"/>
        <v>279.42527999999987</v>
      </c>
      <c r="BZ12" s="4">
        <f t="shared" si="7"/>
        <v>279.42527999999987</v>
      </c>
      <c r="CA12" s="4">
        <f t="shared" si="7"/>
        <v>279.42527999999987</v>
      </c>
      <c r="CB12" s="4">
        <f t="shared" si="7"/>
        <v>279.42527999999987</v>
      </c>
      <c r="CC12" s="4">
        <f t="shared" si="7"/>
        <v>279.42527999999987</v>
      </c>
      <c r="CD12" s="4">
        <f t="shared" si="7"/>
        <v>279.42527999999987</v>
      </c>
      <c r="CE12" s="4">
        <f t="shared" si="7"/>
        <v>279.42527999999987</v>
      </c>
      <c r="CF12" s="4">
        <f t="shared" si="7"/>
        <v>279.42527999999987</v>
      </c>
      <c r="CG12" s="4">
        <f t="shared" si="7"/>
        <v>279.42527999999987</v>
      </c>
      <c r="CH12" s="4">
        <f t="shared" si="7"/>
        <v>279.42527999999987</v>
      </c>
      <c r="CI12" s="4">
        <f t="shared" si="7"/>
        <v>279.42527999999987</v>
      </c>
      <c r="CJ12" s="4">
        <f t="shared" si="7"/>
        <v>279.42527999999987</v>
      </c>
      <c r="CK12" s="4">
        <f t="shared" si="7"/>
        <v>279.42527999999987</v>
      </c>
      <c r="CL12" s="4">
        <f t="shared" si="7"/>
        <v>279.42527999999987</v>
      </c>
      <c r="CM12" s="4">
        <f t="shared" si="7"/>
        <v>279.42527999999987</v>
      </c>
      <c r="CN12" s="4">
        <f t="shared" si="7"/>
        <v>279.42527999999987</v>
      </c>
      <c r="CO12" s="4">
        <f t="shared" si="7"/>
        <v>279.42527999999987</v>
      </c>
      <c r="CP12" s="4">
        <f t="shared" si="7"/>
        <v>279.42527999999987</v>
      </c>
      <c r="CQ12" s="4">
        <f t="shared" si="7"/>
        <v>279.42527999999987</v>
      </c>
      <c r="CR12" s="4">
        <f t="shared" si="7"/>
        <v>279.42527999999987</v>
      </c>
      <c r="CS12" s="4">
        <f t="shared" si="7"/>
        <v>279.42527999999987</v>
      </c>
      <c r="CT12" s="4">
        <f t="shared" si="7"/>
        <v>279.42527999999987</v>
      </c>
      <c r="CU12" s="4">
        <f t="shared" ref="CU12:DJ28" si="12">$F$2*IF(CU$6&lt;$B12,0,1)*(1+0.072*MAX(MIN($B12,70)-$B$2,0))*IF(CU$6&gt;=75,1.1,1)*IF($B12&lt;75,IF($C$2&lt;=$G$2,1,0),IF($C$2&lt;=$H$2,1,0))*IF(OR(CU$6&lt;$B$2,$B12&lt;$B$2),0,1)</f>
        <v>279.42527999999987</v>
      </c>
      <c r="CV12" s="4">
        <f t="shared" si="12"/>
        <v>279.42527999999987</v>
      </c>
      <c r="CW12" s="4">
        <f t="shared" si="12"/>
        <v>279.42527999999987</v>
      </c>
      <c r="CX12" s="4">
        <f t="shared" si="12"/>
        <v>279.42527999999987</v>
      </c>
      <c r="CY12" s="4">
        <f t="shared" si="12"/>
        <v>279.42527999999987</v>
      </c>
      <c r="CZ12" s="4">
        <f t="shared" si="12"/>
        <v>279.42527999999987</v>
      </c>
      <c r="DA12" s="4">
        <f t="shared" si="12"/>
        <v>279.42527999999987</v>
      </c>
      <c r="DB12" s="4">
        <f t="shared" si="12"/>
        <v>279.42527999999987</v>
      </c>
      <c r="DC12" s="4">
        <f t="shared" si="12"/>
        <v>279.42527999999987</v>
      </c>
      <c r="DD12" s="4">
        <f t="shared" si="12"/>
        <v>279.42527999999987</v>
      </c>
      <c r="DE12" s="4">
        <f t="shared" si="12"/>
        <v>279.42527999999987</v>
      </c>
      <c r="DF12" s="4">
        <f t="shared" si="12"/>
        <v>279.42527999999987</v>
      </c>
      <c r="DG12" s="4">
        <f t="shared" si="12"/>
        <v>279.42527999999987</v>
      </c>
      <c r="DH12" s="4">
        <f t="shared" si="12"/>
        <v>279.42527999999987</v>
      </c>
      <c r="DI12" s="4">
        <f t="shared" si="12"/>
        <v>279.42527999999987</v>
      </c>
      <c r="DJ12" s="4">
        <f t="shared" si="12"/>
        <v>279.42527999999987</v>
      </c>
      <c r="DK12" s="4">
        <f t="shared" ref="DK12:DS27" si="13">$F$2*IF(DK$6&lt;$B12,0,1)*(1+0.072*MAX(MIN($B12,70)-$B$2,0))*IF(DK$6&gt;=75,1.1,1)*IF($B12&lt;75,IF($C$2&lt;=$G$2,1,0),IF($C$2&lt;=$H$2,1,0))*IF(OR(DK$6&lt;$B$2,$B12&lt;$B$2),0,1)</f>
        <v>279.42527999999987</v>
      </c>
      <c r="DL12" s="4">
        <f t="shared" si="13"/>
        <v>279.42527999999987</v>
      </c>
      <c r="DM12" s="4">
        <f t="shared" si="13"/>
        <v>279.42527999999987</v>
      </c>
      <c r="DN12" s="4">
        <f t="shared" si="13"/>
        <v>279.42527999999987</v>
      </c>
      <c r="DO12" s="4">
        <f t="shared" si="13"/>
        <v>279.42527999999987</v>
      </c>
      <c r="DP12" s="4">
        <f t="shared" si="13"/>
        <v>279.42527999999987</v>
      </c>
      <c r="DQ12" s="4">
        <f t="shared" si="13"/>
        <v>279.42527999999987</v>
      </c>
      <c r="DR12" s="4">
        <f t="shared" si="13"/>
        <v>279.42527999999987</v>
      </c>
      <c r="DS12" s="4">
        <f t="shared" si="13"/>
        <v>307.36780799999991</v>
      </c>
      <c r="DT12" s="16">
        <f t="shared" si="9"/>
        <v>61990.885476697789</v>
      </c>
    </row>
    <row r="13" spans="1:124" x14ac:dyDescent="0.25">
      <c r="A13">
        <v>5</v>
      </c>
      <c r="B13" s="15">
        <f t="shared" si="10"/>
        <v>65.416666666666671</v>
      </c>
      <c r="C13" s="4">
        <f t="shared" si="8"/>
        <v>0</v>
      </c>
      <c r="D13" s="4">
        <f t="shared" si="11"/>
        <v>0</v>
      </c>
      <c r="E13" s="4">
        <f t="shared" si="11"/>
        <v>0</v>
      </c>
      <c r="F13" s="4">
        <f t="shared" si="11"/>
        <v>0</v>
      </c>
      <c r="G13" s="4">
        <f t="shared" si="11"/>
        <v>0</v>
      </c>
      <c r="H13" s="4">
        <f t="shared" si="11"/>
        <v>281.06253750000002</v>
      </c>
      <c r="I13" s="4">
        <f t="shared" si="11"/>
        <v>281.06253750000002</v>
      </c>
      <c r="J13" s="4">
        <f t="shared" si="11"/>
        <v>281.06253750000002</v>
      </c>
      <c r="K13" s="4">
        <f t="shared" si="11"/>
        <v>281.06253750000002</v>
      </c>
      <c r="L13" s="4">
        <f t="shared" si="11"/>
        <v>281.06253750000002</v>
      </c>
      <c r="M13" s="4">
        <f t="shared" si="11"/>
        <v>281.06253750000002</v>
      </c>
      <c r="N13" s="4">
        <f t="shared" si="11"/>
        <v>281.06253750000002</v>
      </c>
      <c r="O13" s="4">
        <f t="shared" si="11"/>
        <v>281.06253750000002</v>
      </c>
      <c r="P13" s="4">
        <f t="shared" si="11"/>
        <v>281.06253750000002</v>
      </c>
      <c r="Q13" s="4">
        <f t="shared" si="11"/>
        <v>281.06253750000002</v>
      </c>
      <c r="R13" s="4">
        <f t="shared" si="11"/>
        <v>281.06253750000002</v>
      </c>
      <c r="S13" s="4">
        <f t="shared" si="11"/>
        <v>281.06253750000002</v>
      </c>
      <c r="T13" s="4">
        <f t="shared" si="11"/>
        <v>281.06253750000002</v>
      </c>
      <c r="U13" s="4">
        <f t="shared" si="11"/>
        <v>281.06253750000002</v>
      </c>
      <c r="V13" s="4">
        <f t="shared" si="11"/>
        <v>281.06253750000002</v>
      </c>
      <c r="W13" s="4">
        <f t="shared" si="11"/>
        <v>281.06253750000002</v>
      </c>
      <c r="X13" s="4">
        <f t="shared" si="11"/>
        <v>281.06253750000002</v>
      </c>
      <c r="Y13" s="4">
        <f t="shared" si="11"/>
        <v>281.06253750000002</v>
      </c>
      <c r="Z13" s="4">
        <f t="shared" si="11"/>
        <v>281.06253750000002</v>
      </c>
      <c r="AA13" s="4">
        <f t="shared" si="11"/>
        <v>281.06253750000002</v>
      </c>
      <c r="AB13" s="4">
        <f t="shared" si="11"/>
        <v>281.06253750000002</v>
      </c>
      <c r="AC13" s="4">
        <f t="shared" si="11"/>
        <v>281.06253750000002</v>
      </c>
      <c r="AD13" s="4">
        <f t="shared" si="11"/>
        <v>281.06253750000002</v>
      </c>
      <c r="AE13" s="4">
        <f t="shared" si="11"/>
        <v>281.06253750000002</v>
      </c>
      <c r="AF13" s="4">
        <f t="shared" si="11"/>
        <v>281.06253750000002</v>
      </c>
      <c r="AG13" s="4">
        <f t="shared" si="11"/>
        <v>281.06253750000002</v>
      </c>
      <c r="AH13" s="4">
        <f t="shared" si="11"/>
        <v>281.06253750000002</v>
      </c>
      <c r="AI13" s="4">
        <f t="shared" si="11"/>
        <v>281.06253750000002</v>
      </c>
      <c r="AJ13" s="4">
        <f t="shared" si="11"/>
        <v>281.06253750000002</v>
      </c>
      <c r="AK13" s="4">
        <f t="shared" si="11"/>
        <v>281.06253750000002</v>
      </c>
      <c r="AL13" s="4">
        <f t="shared" si="11"/>
        <v>281.06253750000002</v>
      </c>
      <c r="AM13" s="4">
        <f t="shared" si="11"/>
        <v>281.06253750000002</v>
      </c>
      <c r="AN13" s="4">
        <f t="shared" si="11"/>
        <v>281.06253750000002</v>
      </c>
      <c r="AO13" s="4">
        <f t="shared" si="11"/>
        <v>281.06253750000002</v>
      </c>
      <c r="AP13" s="4">
        <f t="shared" si="11"/>
        <v>281.06253750000002</v>
      </c>
      <c r="AQ13" s="4">
        <f t="shared" si="11"/>
        <v>281.06253750000002</v>
      </c>
      <c r="AR13" s="4">
        <f t="shared" si="11"/>
        <v>281.06253750000002</v>
      </c>
      <c r="AS13" s="4">
        <f t="shared" si="11"/>
        <v>281.06253750000002</v>
      </c>
      <c r="AT13" s="4">
        <f t="shared" si="11"/>
        <v>281.06253750000002</v>
      </c>
      <c r="AU13" s="4">
        <f t="shared" si="11"/>
        <v>281.06253750000002</v>
      </c>
      <c r="AV13" s="4">
        <f t="shared" si="11"/>
        <v>281.06253750000002</v>
      </c>
      <c r="AW13" s="4">
        <f t="shared" si="11"/>
        <v>281.06253750000002</v>
      </c>
      <c r="AX13" s="4">
        <f t="shared" si="11"/>
        <v>281.06253750000002</v>
      </c>
      <c r="AY13" s="4">
        <f t="shared" si="11"/>
        <v>281.06253750000002</v>
      </c>
      <c r="AZ13" s="4">
        <f t="shared" si="11"/>
        <v>281.06253750000002</v>
      </c>
      <c r="BA13" s="4">
        <f t="shared" si="11"/>
        <v>281.06253750000002</v>
      </c>
      <c r="BB13" s="4">
        <f t="shared" si="11"/>
        <v>281.06253750000002</v>
      </c>
      <c r="BC13" s="4">
        <f t="shared" si="11"/>
        <v>281.06253750000002</v>
      </c>
      <c r="BD13" s="4">
        <f t="shared" si="11"/>
        <v>281.06253750000002</v>
      </c>
      <c r="BE13" s="4">
        <f t="shared" si="11"/>
        <v>281.06253750000002</v>
      </c>
      <c r="BF13" s="4">
        <f t="shared" si="11"/>
        <v>281.06253750000002</v>
      </c>
      <c r="BG13" s="4">
        <f t="shared" si="11"/>
        <v>281.06253750000002</v>
      </c>
      <c r="BH13" s="4">
        <f t="shared" si="11"/>
        <v>281.06253750000002</v>
      </c>
      <c r="BI13" s="4">
        <f t="shared" si="11"/>
        <v>281.06253750000002</v>
      </c>
      <c r="BJ13" s="4">
        <f t="shared" si="11"/>
        <v>281.06253750000002</v>
      </c>
      <c r="BK13" s="4">
        <f t="shared" si="11"/>
        <v>281.06253750000002</v>
      </c>
      <c r="BL13" s="4">
        <f t="shared" si="11"/>
        <v>281.06253750000002</v>
      </c>
      <c r="BM13" s="4">
        <f t="shared" si="11"/>
        <v>281.06253750000002</v>
      </c>
      <c r="BN13" s="4">
        <f t="shared" si="11"/>
        <v>281.06253750000002</v>
      </c>
      <c r="BO13" s="4">
        <f t="shared" si="11"/>
        <v>281.06253750000002</v>
      </c>
      <c r="BP13" s="4">
        <f t="shared" ref="BP13:CE28" si="14">$F$2*IF(BP$6&lt;$B13,0,1)*(1+0.072*MAX(MIN($B13,70)-$B$2,0))*IF(BP$6&gt;=75,1.1,1)*IF($B13&lt;75,IF($C$2&lt;=$G$2,1,0),IF($C$2&lt;=$H$2,1,0))*IF(OR(BP$6&lt;$B$2,$B13&lt;$B$2),0,1)</f>
        <v>281.06253750000002</v>
      </c>
      <c r="BQ13" s="4">
        <f t="shared" si="14"/>
        <v>281.06253750000002</v>
      </c>
      <c r="BR13" s="4">
        <f t="shared" si="14"/>
        <v>281.06253750000002</v>
      </c>
      <c r="BS13" s="4">
        <f t="shared" si="14"/>
        <v>281.06253750000002</v>
      </c>
      <c r="BT13" s="4">
        <f t="shared" si="14"/>
        <v>281.06253750000002</v>
      </c>
      <c r="BU13" s="4">
        <f t="shared" si="14"/>
        <v>281.06253750000002</v>
      </c>
      <c r="BV13" s="4">
        <f t="shared" si="14"/>
        <v>281.06253750000002</v>
      </c>
      <c r="BW13" s="4">
        <f t="shared" si="14"/>
        <v>281.06253750000002</v>
      </c>
      <c r="BX13" s="4">
        <f t="shared" si="14"/>
        <v>281.06253750000002</v>
      </c>
      <c r="BY13" s="4">
        <f t="shared" si="14"/>
        <v>281.06253750000002</v>
      </c>
      <c r="BZ13" s="4">
        <f t="shared" si="14"/>
        <v>281.06253750000002</v>
      </c>
      <c r="CA13" s="4">
        <f t="shared" si="14"/>
        <v>281.06253750000002</v>
      </c>
      <c r="CB13" s="4">
        <f t="shared" si="14"/>
        <v>281.06253750000002</v>
      </c>
      <c r="CC13" s="4">
        <f t="shared" si="14"/>
        <v>281.06253750000002</v>
      </c>
      <c r="CD13" s="4">
        <f t="shared" si="14"/>
        <v>281.06253750000002</v>
      </c>
      <c r="CE13" s="4">
        <f t="shared" si="14"/>
        <v>281.06253750000002</v>
      </c>
      <c r="CF13" s="4">
        <f t="shared" ref="CF13:CU42" si="15">$F$2*IF(CF$6&lt;$B13,0,1)*(1+0.072*MAX(MIN($B13,70)-$B$2,0))*IF(CF$6&gt;=75,1.1,1)*IF($B13&lt;75,IF($C$2&lt;=$G$2,1,0),IF($C$2&lt;=$H$2,1,0))*IF(OR(CF$6&lt;$B$2,$B13&lt;$B$2),0,1)</f>
        <v>281.06253750000002</v>
      </c>
      <c r="CG13" s="4">
        <f t="shared" si="15"/>
        <v>281.06253750000002</v>
      </c>
      <c r="CH13" s="4">
        <f t="shared" si="15"/>
        <v>281.06253750000002</v>
      </c>
      <c r="CI13" s="4">
        <f t="shared" si="15"/>
        <v>281.06253750000002</v>
      </c>
      <c r="CJ13" s="4">
        <f t="shared" si="15"/>
        <v>281.06253750000002</v>
      </c>
      <c r="CK13" s="4">
        <f t="shared" si="15"/>
        <v>281.06253750000002</v>
      </c>
      <c r="CL13" s="4">
        <f t="shared" si="15"/>
        <v>281.06253750000002</v>
      </c>
      <c r="CM13" s="4">
        <f t="shared" si="15"/>
        <v>281.06253750000002</v>
      </c>
      <c r="CN13" s="4">
        <f t="shared" si="15"/>
        <v>281.06253750000002</v>
      </c>
      <c r="CO13" s="4">
        <f t="shared" si="15"/>
        <v>281.06253750000002</v>
      </c>
      <c r="CP13" s="4">
        <f t="shared" si="15"/>
        <v>281.06253750000002</v>
      </c>
      <c r="CQ13" s="4">
        <f t="shared" si="15"/>
        <v>281.06253750000002</v>
      </c>
      <c r="CR13" s="4">
        <f t="shared" si="15"/>
        <v>281.06253750000002</v>
      </c>
      <c r="CS13" s="4">
        <f t="shared" si="15"/>
        <v>281.06253750000002</v>
      </c>
      <c r="CT13" s="4">
        <f t="shared" si="15"/>
        <v>281.06253750000002</v>
      </c>
      <c r="CU13" s="4">
        <f t="shared" si="15"/>
        <v>281.06253750000002</v>
      </c>
      <c r="CV13" s="4">
        <f t="shared" si="12"/>
        <v>281.06253750000002</v>
      </c>
      <c r="CW13" s="4">
        <f t="shared" si="12"/>
        <v>281.06253750000002</v>
      </c>
      <c r="CX13" s="4">
        <f t="shared" si="12"/>
        <v>281.06253750000002</v>
      </c>
      <c r="CY13" s="4">
        <f t="shared" si="12"/>
        <v>281.06253750000002</v>
      </c>
      <c r="CZ13" s="4">
        <f t="shared" si="12"/>
        <v>281.06253750000002</v>
      </c>
      <c r="DA13" s="4">
        <f t="shared" si="12"/>
        <v>281.06253750000002</v>
      </c>
      <c r="DB13" s="4">
        <f t="shared" si="12"/>
        <v>281.06253750000002</v>
      </c>
      <c r="DC13" s="4">
        <f t="shared" si="12"/>
        <v>281.06253750000002</v>
      </c>
      <c r="DD13" s="4">
        <f t="shared" si="12"/>
        <v>281.06253750000002</v>
      </c>
      <c r="DE13" s="4">
        <f t="shared" si="12"/>
        <v>281.06253750000002</v>
      </c>
      <c r="DF13" s="4">
        <f t="shared" si="12"/>
        <v>281.06253750000002</v>
      </c>
      <c r="DG13" s="4">
        <f t="shared" si="12"/>
        <v>281.06253750000002</v>
      </c>
      <c r="DH13" s="4">
        <f t="shared" si="12"/>
        <v>281.06253750000002</v>
      </c>
      <c r="DI13" s="4">
        <f t="shared" si="12"/>
        <v>281.06253750000002</v>
      </c>
      <c r="DJ13" s="4">
        <f t="shared" si="12"/>
        <v>281.06253750000002</v>
      </c>
      <c r="DK13" s="4">
        <f t="shared" si="13"/>
        <v>281.06253750000002</v>
      </c>
      <c r="DL13" s="4">
        <f t="shared" si="13"/>
        <v>281.06253750000002</v>
      </c>
      <c r="DM13" s="4">
        <f t="shared" si="13"/>
        <v>281.06253750000002</v>
      </c>
      <c r="DN13" s="4">
        <f t="shared" si="13"/>
        <v>281.06253750000002</v>
      </c>
      <c r="DO13" s="4">
        <f t="shared" si="13"/>
        <v>281.06253750000002</v>
      </c>
      <c r="DP13" s="4">
        <f t="shared" si="13"/>
        <v>281.06253750000002</v>
      </c>
      <c r="DQ13" s="4">
        <f t="shared" si="13"/>
        <v>281.06253750000002</v>
      </c>
      <c r="DR13" s="4">
        <f t="shared" si="13"/>
        <v>281.06253750000002</v>
      </c>
      <c r="DS13" s="4">
        <f t="shared" si="13"/>
        <v>309.16879125000003</v>
      </c>
      <c r="DT13" s="16">
        <f t="shared" si="9"/>
        <v>62076.860146035353</v>
      </c>
    </row>
    <row r="14" spans="1:124" x14ac:dyDescent="0.25">
      <c r="A14">
        <v>6</v>
      </c>
      <c r="B14" s="15">
        <f t="shared" si="10"/>
        <v>65.5</v>
      </c>
      <c r="C14" s="4">
        <f t="shared" si="8"/>
        <v>0</v>
      </c>
      <c r="D14" s="4">
        <f t="shared" si="11"/>
        <v>0</v>
      </c>
      <c r="E14" s="4">
        <f t="shared" si="11"/>
        <v>0</v>
      </c>
      <c r="F14" s="4">
        <f t="shared" si="11"/>
        <v>0</v>
      </c>
      <c r="G14" s="4">
        <f t="shared" si="11"/>
        <v>0</v>
      </c>
      <c r="H14" s="4">
        <f t="shared" si="11"/>
        <v>0</v>
      </c>
      <c r="I14" s="4">
        <f t="shared" si="11"/>
        <v>282.69979499999999</v>
      </c>
      <c r="J14" s="4">
        <f t="shared" si="11"/>
        <v>282.69979499999999</v>
      </c>
      <c r="K14" s="4">
        <f t="shared" si="11"/>
        <v>282.69979499999999</v>
      </c>
      <c r="L14" s="4">
        <f t="shared" si="11"/>
        <v>282.69979499999999</v>
      </c>
      <c r="M14" s="4">
        <f t="shared" si="11"/>
        <v>282.69979499999999</v>
      </c>
      <c r="N14" s="4">
        <f t="shared" si="11"/>
        <v>282.69979499999999</v>
      </c>
      <c r="O14" s="4">
        <f t="shared" si="11"/>
        <v>282.69979499999999</v>
      </c>
      <c r="P14" s="4">
        <f t="shared" si="11"/>
        <v>282.69979499999999</v>
      </c>
      <c r="Q14" s="4">
        <f t="shared" si="11"/>
        <v>282.69979499999999</v>
      </c>
      <c r="R14" s="4">
        <f t="shared" si="11"/>
        <v>282.69979499999999</v>
      </c>
      <c r="S14" s="4">
        <f t="shared" si="11"/>
        <v>282.69979499999999</v>
      </c>
      <c r="T14" s="4">
        <f t="shared" si="11"/>
        <v>282.69979499999999</v>
      </c>
      <c r="U14" s="4">
        <f t="shared" si="11"/>
        <v>282.69979499999999</v>
      </c>
      <c r="V14" s="4">
        <f t="shared" si="11"/>
        <v>282.69979499999999</v>
      </c>
      <c r="W14" s="4">
        <f t="shared" si="11"/>
        <v>282.69979499999999</v>
      </c>
      <c r="X14" s="4">
        <f t="shared" si="11"/>
        <v>282.69979499999999</v>
      </c>
      <c r="Y14" s="4">
        <f t="shared" si="11"/>
        <v>282.69979499999999</v>
      </c>
      <c r="Z14" s="4">
        <f t="shared" si="11"/>
        <v>282.69979499999999</v>
      </c>
      <c r="AA14" s="4">
        <f t="shared" si="11"/>
        <v>282.69979499999999</v>
      </c>
      <c r="AB14" s="4">
        <f t="shared" si="11"/>
        <v>282.69979499999999</v>
      </c>
      <c r="AC14" s="4">
        <f t="shared" si="11"/>
        <v>282.69979499999999</v>
      </c>
      <c r="AD14" s="4">
        <f t="shared" si="11"/>
        <v>282.69979499999999</v>
      </c>
      <c r="AE14" s="4">
        <f t="shared" si="11"/>
        <v>282.69979499999999</v>
      </c>
      <c r="AF14" s="4">
        <f t="shared" si="11"/>
        <v>282.69979499999999</v>
      </c>
      <c r="AG14" s="4">
        <f t="shared" si="11"/>
        <v>282.69979499999999</v>
      </c>
      <c r="AH14" s="4">
        <f t="shared" si="11"/>
        <v>282.69979499999999</v>
      </c>
      <c r="AI14" s="4">
        <f t="shared" si="11"/>
        <v>282.69979499999999</v>
      </c>
      <c r="AJ14" s="4">
        <f t="shared" si="11"/>
        <v>282.69979499999999</v>
      </c>
      <c r="AK14" s="4">
        <f t="shared" si="11"/>
        <v>282.69979499999999</v>
      </c>
      <c r="AL14" s="4">
        <f t="shared" si="11"/>
        <v>282.69979499999999</v>
      </c>
      <c r="AM14" s="4">
        <f t="shared" si="11"/>
        <v>282.69979499999999</v>
      </c>
      <c r="AN14" s="4">
        <f t="shared" si="11"/>
        <v>282.69979499999999</v>
      </c>
      <c r="AO14" s="4">
        <f t="shared" si="11"/>
        <v>282.69979499999999</v>
      </c>
      <c r="AP14" s="4">
        <f t="shared" si="11"/>
        <v>282.69979499999999</v>
      </c>
      <c r="AQ14" s="4">
        <f t="shared" si="11"/>
        <v>282.69979499999999</v>
      </c>
      <c r="AR14" s="4">
        <f t="shared" si="11"/>
        <v>282.69979499999999</v>
      </c>
      <c r="AS14" s="4">
        <f t="shared" si="11"/>
        <v>282.69979499999999</v>
      </c>
      <c r="AT14" s="4">
        <f t="shared" si="11"/>
        <v>282.69979499999999</v>
      </c>
      <c r="AU14" s="4">
        <f t="shared" si="11"/>
        <v>282.69979499999999</v>
      </c>
      <c r="AV14" s="4">
        <f t="shared" si="11"/>
        <v>282.69979499999999</v>
      </c>
      <c r="AW14" s="4">
        <f t="shared" si="11"/>
        <v>282.69979499999999</v>
      </c>
      <c r="AX14" s="4">
        <f t="shared" si="11"/>
        <v>282.69979499999999</v>
      </c>
      <c r="AY14" s="4">
        <f t="shared" si="11"/>
        <v>282.69979499999999</v>
      </c>
      <c r="AZ14" s="4">
        <f t="shared" si="11"/>
        <v>282.69979499999999</v>
      </c>
      <c r="BA14" s="4">
        <f t="shared" si="11"/>
        <v>282.69979499999999</v>
      </c>
      <c r="BB14" s="4">
        <f t="shared" si="11"/>
        <v>282.69979499999999</v>
      </c>
      <c r="BC14" s="4">
        <f t="shared" si="11"/>
        <v>282.69979499999999</v>
      </c>
      <c r="BD14" s="4">
        <f t="shared" si="11"/>
        <v>282.69979499999999</v>
      </c>
      <c r="BE14" s="4">
        <f t="shared" si="11"/>
        <v>282.69979499999999</v>
      </c>
      <c r="BF14" s="4">
        <f t="shared" si="11"/>
        <v>282.69979499999999</v>
      </c>
      <c r="BG14" s="4">
        <f t="shared" si="11"/>
        <v>282.69979499999999</v>
      </c>
      <c r="BH14" s="4">
        <f t="shared" si="11"/>
        <v>282.69979499999999</v>
      </c>
      <c r="BI14" s="4">
        <f t="shared" si="11"/>
        <v>282.69979499999999</v>
      </c>
      <c r="BJ14" s="4">
        <f t="shared" si="11"/>
        <v>282.69979499999999</v>
      </c>
      <c r="BK14" s="4">
        <f t="shared" si="11"/>
        <v>282.69979499999999</v>
      </c>
      <c r="BL14" s="4">
        <f t="shared" si="11"/>
        <v>282.69979499999999</v>
      </c>
      <c r="BM14" s="4">
        <f t="shared" si="11"/>
        <v>282.69979499999999</v>
      </c>
      <c r="BN14" s="4">
        <f t="shared" si="11"/>
        <v>282.69979499999999</v>
      </c>
      <c r="BO14" s="4">
        <f t="shared" si="11"/>
        <v>282.69979499999999</v>
      </c>
      <c r="BP14" s="4">
        <f t="shared" si="14"/>
        <v>282.69979499999999</v>
      </c>
      <c r="BQ14" s="4">
        <f t="shared" si="14"/>
        <v>282.69979499999999</v>
      </c>
      <c r="BR14" s="4">
        <f t="shared" si="14"/>
        <v>282.69979499999999</v>
      </c>
      <c r="BS14" s="4">
        <f t="shared" si="14"/>
        <v>282.69979499999999</v>
      </c>
      <c r="BT14" s="4">
        <f t="shared" si="14"/>
        <v>282.69979499999999</v>
      </c>
      <c r="BU14" s="4">
        <f t="shared" si="14"/>
        <v>282.69979499999999</v>
      </c>
      <c r="BV14" s="4">
        <f t="shared" si="14"/>
        <v>282.69979499999999</v>
      </c>
      <c r="BW14" s="4">
        <f t="shared" si="14"/>
        <v>282.69979499999999</v>
      </c>
      <c r="BX14" s="4">
        <f t="shared" si="14"/>
        <v>282.69979499999999</v>
      </c>
      <c r="BY14" s="4">
        <f t="shared" si="14"/>
        <v>282.69979499999999</v>
      </c>
      <c r="BZ14" s="4">
        <f t="shared" si="14"/>
        <v>282.69979499999999</v>
      </c>
      <c r="CA14" s="4">
        <f t="shared" si="14"/>
        <v>282.69979499999999</v>
      </c>
      <c r="CB14" s="4">
        <f t="shared" si="14"/>
        <v>282.69979499999999</v>
      </c>
      <c r="CC14" s="4">
        <f t="shared" si="14"/>
        <v>282.69979499999999</v>
      </c>
      <c r="CD14" s="4">
        <f t="shared" si="14"/>
        <v>282.69979499999999</v>
      </c>
      <c r="CE14" s="4">
        <f t="shared" si="14"/>
        <v>282.69979499999999</v>
      </c>
      <c r="CF14" s="4">
        <f t="shared" si="15"/>
        <v>282.69979499999999</v>
      </c>
      <c r="CG14" s="4">
        <f t="shared" si="15"/>
        <v>282.69979499999999</v>
      </c>
      <c r="CH14" s="4">
        <f t="shared" si="15"/>
        <v>282.69979499999999</v>
      </c>
      <c r="CI14" s="4">
        <f t="shared" si="15"/>
        <v>282.69979499999999</v>
      </c>
      <c r="CJ14" s="4">
        <f t="shared" si="15"/>
        <v>282.69979499999999</v>
      </c>
      <c r="CK14" s="4">
        <f t="shared" si="15"/>
        <v>282.69979499999999</v>
      </c>
      <c r="CL14" s="4">
        <f t="shared" si="15"/>
        <v>282.69979499999999</v>
      </c>
      <c r="CM14" s="4">
        <f t="shared" si="15"/>
        <v>282.69979499999999</v>
      </c>
      <c r="CN14" s="4">
        <f t="shared" si="15"/>
        <v>282.69979499999999</v>
      </c>
      <c r="CO14" s="4">
        <f t="shared" si="15"/>
        <v>282.69979499999999</v>
      </c>
      <c r="CP14" s="4">
        <f t="shared" si="15"/>
        <v>282.69979499999999</v>
      </c>
      <c r="CQ14" s="4">
        <f t="shared" si="15"/>
        <v>282.69979499999999</v>
      </c>
      <c r="CR14" s="4">
        <f t="shared" si="15"/>
        <v>282.69979499999999</v>
      </c>
      <c r="CS14" s="4">
        <f t="shared" si="15"/>
        <v>282.69979499999999</v>
      </c>
      <c r="CT14" s="4">
        <f t="shared" si="15"/>
        <v>282.69979499999999</v>
      </c>
      <c r="CU14" s="4">
        <f t="shared" si="15"/>
        <v>282.69979499999999</v>
      </c>
      <c r="CV14" s="4">
        <f t="shared" si="12"/>
        <v>282.69979499999999</v>
      </c>
      <c r="CW14" s="4">
        <f t="shared" si="12"/>
        <v>282.69979499999999</v>
      </c>
      <c r="CX14" s="4">
        <f t="shared" si="12"/>
        <v>282.69979499999999</v>
      </c>
      <c r="CY14" s="4">
        <f t="shared" si="12"/>
        <v>282.69979499999999</v>
      </c>
      <c r="CZ14" s="4">
        <f t="shared" si="12"/>
        <v>282.69979499999999</v>
      </c>
      <c r="DA14" s="4">
        <f t="shared" si="12"/>
        <v>282.69979499999999</v>
      </c>
      <c r="DB14" s="4">
        <f t="shared" si="12"/>
        <v>282.69979499999999</v>
      </c>
      <c r="DC14" s="4">
        <f t="shared" si="12"/>
        <v>282.69979499999999</v>
      </c>
      <c r="DD14" s="4">
        <f t="shared" si="12"/>
        <v>282.69979499999999</v>
      </c>
      <c r="DE14" s="4">
        <f t="shared" si="12"/>
        <v>282.69979499999999</v>
      </c>
      <c r="DF14" s="4">
        <f t="shared" si="12"/>
        <v>282.69979499999999</v>
      </c>
      <c r="DG14" s="4">
        <f t="shared" si="12"/>
        <v>282.69979499999999</v>
      </c>
      <c r="DH14" s="4">
        <f t="shared" si="12"/>
        <v>282.69979499999999</v>
      </c>
      <c r="DI14" s="4">
        <f t="shared" si="12"/>
        <v>282.69979499999999</v>
      </c>
      <c r="DJ14" s="4">
        <f t="shared" si="12"/>
        <v>282.69979499999999</v>
      </c>
      <c r="DK14" s="4">
        <f t="shared" si="13"/>
        <v>282.69979499999999</v>
      </c>
      <c r="DL14" s="4">
        <f t="shared" si="13"/>
        <v>282.69979499999999</v>
      </c>
      <c r="DM14" s="4">
        <f t="shared" si="13"/>
        <v>282.69979499999999</v>
      </c>
      <c r="DN14" s="4">
        <f t="shared" si="13"/>
        <v>282.69979499999999</v>
      </c>
      <c r="DO14" s="4">
        <f t="shared" si="13"/>
        <v>282.69979499999999</v>
      </c>
      <c r="DP14" s="4">
        <f t="shared" si="13"/>
        <v>282.69979499999999</v>
      </c>
      <c r="DQ14" s="4">
        <f t="shared" si="13"/>
        <v>282.69979499999999</v>
      </c>
      <c r="DR14" s="4">
        <f t="shared" si="13"/>
        <v>282.69979499999999</v>
      </c>
      <c r="DS14" s="4">
        <f t="shared" si="13"/>
        <v>310.96977450000003</v>
      </c>
      <c r="DT14" s="16">
        <f t="shared" si="9"/>
        <v>62160.555053633347</v>
      </c>
    </row>
    <row r="15" spans="1:124" x14ac:dyDescent="0.25">
      <c r="A15">
        <v>7</v>
      </c>
      <c r="B15" s="15">
        <f t="shared" si="10"/>
        <v>65.583333333333329</v>
      </c>
      <c r="C15" s="4">
        <f t="shared" si="8"/>
        <v>0</v>
      </c>
      <c r="D15" s="4">
        <f t="shared" si="11"/>
        <v>0</v>
      </c>
      <c r="E15" s="4">
        <f t="shared" si="11"/>
        <v>0</v>
      </c>
      <c r="F15" s="4">
        <f t="shared" si="11"/>
        <v>0</v>
      </c>
      <c r="G15" s="4">
        <f t="shared" si="11"/>
        <v>0</v>
      </c>
      <c r="H15" s="4">
        <f t="shared" si="11"/>
        <v>0</v>
      </c>
      <c r="I15" s="4">
        <f t="shared" si="11"/>
        <v>0</v>
      </c>
      <c r="J15" s="4">
        <f t="shared" si="11"/>
        <v>284.33705249999986</v>
      </c>
      <c r="K15" s="4">
        <f t="shared" si="11"/>
        <v>284.33705249999986</v>
      </c>
      <c r="L15" s="4">
        <f t="shared" si="11"/>
        <v>284.33705249999986</v>
      </c>
      <c r="M15" s="4">
        <f t="shared" si="11"/>
        <v>284.33705249999986</v>
      </c>
      <c r="N15" s="4">
        <f t="shared" si="11"/>
        <v>284.33705249999986</v>
      </c>
      <c r="O15" s="4">
        <f t="shared" si="11"/>
        <v>284.33705249999986</v>
      </c>
      <c r="P15" s="4">
        <f t="shared" si="11"/>
        <v>284.33705249999986</v>
      </c>
      <c r="Q15" s="4">
        <f t="shared" si="11"/>
        <v>284.33705249999986</v>
      </c>
      <c r="R15" s="4">
        <f t="shared" si="11"/>
        <v>284.33705249999986</v>
      </c>
      <c r="S15" s="4">
        <f t="shared" si="11"/>
        <v>284.33705249999986</v>
      </c>
      <c r="T15" s="4">
        <f t="shared" si="11"/>
        <v>284.33705249999986</v>
      </c>
      <c r="U15" s="4">
        <f t="shared" si="11"/>
        <v>284.33705249999986</v>
      </c>
      <c r="V15" s="4">
        <f t="shared" si="11"/>
        <v>284.33705249999986</v>
      </c>
      <c r="W15" s="4">
        <f t="shared" si="11"/>
        <v>284.33705249999986</v>
      </c>
      <c r="X15" s="4">
        <f t="shared" si="11"/>
        <v>284.33705249999986</v>
      </c>
      <c r="Y15" s="4">
        <f t="shared" si="11"/>
        <v>284.33705249999986</v>
      </c>
      <c r="Z15" s="4">
        <f t="shared" si="11"/>
        <v>284.33705249999986</v>
      </c>
      <c r="AA15" s="4">
        <f t="shared" si="11"/>
        <v>284.33705249999986</v>
      </c>
      <c r="AB15" s="4">
        <f t="shared" si="11"/>
        <v>284.33705249999986</v>
      </c>
      <c r="AC15" s="4">
        <f t="shared" si="11"/>
        <v>284.33705249999986</v>
      </c>
      <c r="AD15" s="4">
        <f t="shared" si="11"/>
        <v>284.33705249999986</v>
      </c>
      <c r="AE15" s="4">
        <f t="shared" si="11"/>
        <v>284.33705249999986</v>
      </c>
      <c r="AF15" s="4">
        <f t="shared" si="11"/>
        <v>284.33705249999986</v>
      </c>
      <c r="AG15" s="4">
        <f t="shared" si="11"/>
        <v>284.33705249999986</v>
      </c>
      <c r="AH15" s="4">
        <f t="shared" si="11"/>
        <v>284.33705249999986</v>
      </c>
      <c r="AI15" s="4">
        <f t="shared" si="11"/>
        <v>284.33705249999986</v>
      </c>
      <c r="AJ15" s="4">
        <f t="shared" si="11"/>
        <v>284.33705249999986</v>
      </c>
      <c r="AK15" s="4">
        <f t="shared" si="11"/>
        <v>284.33705249999986</v>
      </c>
      <c r="AL15" s="4">
        <f t="shared" si="11"/>
        <v>284.33705249999986</v>
      </c>
      <c r="AM15" s="4">
        <f t="shared" si="11"/>
        <v>284.33705249999986</v>
      </c>
      <c r="AN15" s="4">
        <f t="shared" si="11"/>
        <v>284.33705249999986</v>
      </c>
      <c r="AO15" s="4">
        <f t="shared" si="11"/>
        <v>284.33705249999986</v>
      </c>
      <c r="AP15" s="4">
        <f t="shared" si="11"/>
        <v>284.33705249999986</v>
      </c>
      <c r="AQ15" s="4">
        <f t="shared" si="11"/>
        <v>284.33705249999986</v>
      </c>
      <c r="AR15" s="4">
        <f t="shared" si="11"/>
        <v>284.33705249999986</v>
      </c>
      <c r="AS15" s="4">
        <f t="shared" si="11"/>
        <v>284.33705249999986</v>
      </c>
      <c r="AT15" s="4">
        <f t="shared" si="11"/>
        <v>284.33705249999986</v>
      </c>
      <c r="AU15" s="4">
        <f t="shared" si="11"/>
        <v>284.33705249999986</v>
      </c>
      <c r="AV15" s="4">
        <f t="shared" si="11"/>
        <v>284.33705249999986</v>
      </c>
      <c r="AW15" s="4">
        <f t="shared" si="11"/>
        <v>284.33705249999986</v>
      </c>
      <c r="AX15" s="4">
        <f t="shared" si="11"/>
        <v>284.33705249999986</v>
      </c>
      <c r="AY15" s="4">
        <f t="shared" si="11"/>
        <v>284.33705249999986</v>
      </c>
      <c r="AZ15" s="4">
        <f t="shared" si="11"/>
        <v>284.33705249999986</v>
      </c>
      <c r="BA15" s="4">
        <f t="shared" si="11"/>
        <v>284.33705249999986</v>
      </c>
      <c r="BB15" s="4">
        <f t="shared" si="11"/>
        <v>284.33705249999986</v>
      </c>
      <c r="BC15" s="4">
        <f t="shared" si="11"/>
        <v>284.33705249999986</v>
      </c>
      <c r="BD15" s="4">
        <f t="shared" si="11"/>
        <v>284.33705249999986</v>
      </c>
      <c r="BE15" s="4">
        <f t="shared" si="11"/>
        <v>284.33705249999986</v>
      </c>
      <c r="BF15" s="4">
        <f t="shared" si="11"/>
        <v>284.33705249999986</v>
      </c>
      <c r="BG15" s="4">
        <f t="shared" si="11"/>
        <v>284.33705249999986</v>
      </c>
      <c r="BH15" s="4">
        <f t="shared" si="11"/>
        <v>284.33705249999986</v>
      </c>
      <c r="BI15" s="4">
        <f t="shared" si="11"/>
        <v>284.33705249999986</v>
      </c>
      <c r="BJ15" s="4">
        <f t="shared" si="11"/>
        <v>284.33705249999986</v>
      </c>
      <c r="BK15" s="4">
        <f t="shared" si="11"/>
        <v>284.33705249999986</v>
      </c>
      <c r="BL15" s="4">
        <f t="shared" si="11"/>
        <v>284.33705249999986</v>
      </c>
      <c r="BM15" s="4">
        <f t="shared" si="11"/>
        <v>284.33705249999986</v>
      </c>
      <c r="BN15" s="4">
        <f t="shared" ref="BN15:CC44" si="16">$F$2*IF(BN$6&lt;$B15,0,1)*(1+0.072*MAX(MIN($B15,70)-$B$2,0))*IF(BN$6&gt;=75,1.1,1)*IF($B15&lt;75,IF($C$2&lt;=$G$2,1,0),IF($C$2&lt;=$H$2,1,0))*IF(OR(BN$6&lt;$B$2,$B15&lt;$B$2),0,1)</f>
        <v>284.33705249999986</v>
      </c>
      <c r="BO15" s="4">
        <f t="shared" si="16"/>
        <v>284.33705249999986</v>
      </c>
      <c r="BP15" s="4">
        <f t="shared" si="14"/>
        <v>284.33705249999986</v>
      </c>
      <c r="BQ15" s="4">
        <f t="shared" si="14"/>
        <v>284.33705249999986</v>
      </c>
      <c r="BR15" s="4">
        <f t="shared" si="14"/>
        <v>284.33705249999986</v>
      </c>
      <c r="BS15" s="4">
        <f t="shared" si="14"/>
        <v>284.33705249999986</v>
      </c>
      <c r="BT15" s="4">
        <f t="shared" si="14"/>
        <v>284.33705249999986</v>
      </c>
      <c r="BU15" s="4">
        <f t="shared" si="14"/>
        <v>284.33705249999986</v>
      </c>
      <c r="BV15" s="4">
        <f t="shared" si="14"/>
        <v>284.33705249999986</v>
      </c>
      <c r="BW15" s="4">
        <f t="shared" si="14"/>
        <v>284.33705249999986</v>
      </c>
      <c r="BX15" s="4">
        <f t="shared" si="14"/>
        <v>284.33705249999986</v>
      </c>
      <c r="BY15" s="4">
        <f t="shared" si="14"/>
        <v>284.33705249999986</v>
      </c>
      <c r="BZ15" s="4">
        <f t="shared" si="14"/>
        <v>284.33705249999986</v>
      </c>
      <c r="CA15" s="4">
        <f t="shared" si="14"/>
        <v>284.33705249999986</v>
      </c>
      <c r="CB15" s="4">
        <f t="shared" si="14"/>
        <v>284.33705249999986</v>
      </c>
      <c r="CC15" s="4">
        <f t="shared" si="14"/>
        <v>284.33705249999986</v>
      </c>
      <c r="CD15" s="4">
        <f t="shared" si="14"/>
        <v>284.33705249999986</v>
      </c>
      <c r="CE15" s="4">
        <f t="shared" si="14"/>
        <v>284.33705249999986</v>
      </c>
      <c r="CF15" s="4">
        <f t="shared" si="15"/>
        <v>284.33705249999986</v>
      </c>
      <c r="CG15" s="4">
        <f t="shared" si="15"/>
        <v>284.33705249999986</v>
      </c>
      <c r="CH15" s="4">
        <f t="shared" si="15"/>
        <v>284.33705249999986</v>
      </c>
      <c r="CI15" s="4">
        <f t="shared" si="15"/>
        <v>284.33705249999986</v>
      </c>
      <c r="CJ15" s="4">
        <f t="shared" si="15"/>
        <v>284.33705249999986</v>
      </c>
      <c r="CK15" s="4">
        <f t="shared" si="15"/>
        <v>284.33705249999986</v>
      </c>
      <c r="CL15" s="4">
        <f t="shared" si="15"/>
        <v>284.33705249999986</v>
      </c>
      <c r="CM15" s="4">
        <f t="shared" si="15"/>
        <v>284.33705249999986</v>
      </c>
      <c r="CN15" s="4">
        <f t="shared" si="15"/>
        <v>284.33705249999986</v>
      </c>
      <c r="CO15" s="4">
        <f t="shared" si="15"/>
        <v>284.33705249999986</v>
      </c>
      <c r="CP15" s="4">
        <f t="shared" si="15"/>
        <v>284.33705249999986</v>
      </c>
      <c r="CQ15" s="4">
        <f t="shared" si="15"/>
        <v>284.33705249999986</v>
      </c>
      <c r="CR15" s="4">
        <f t="shared" si="15"/>
        <v>284.33705249999986</v>
      </c>
      <c r="CS15" s="4">
        <f t="shared" si="15"/>
        <v>284.33705249999986</v>
      </c>
      <c r="CT15" s="4">
        <f t="shared" si="15"/>
        <v>284.33705249999986</v>
      </c>
      <c r="CU15" s="4">
        <f t="shared" si="15"/>
        <v>284.33705249999986</v>
      </c>
      <c r="CV15" s="4">
        <f t="shared" si="12"/>
        <v>284.33705249999986</v>
      </c>
      <c r="CW15" s="4">
        <f t="shared" si="12"/>
        <v>284.33705249999986</v>
      </c>
      <c r="CX15" s="4">
        <f t="shared" si="12"/>
        <v>284.33705249999986</v>
      </c>
      <c r="CY15" s="4">
        <f t="shared" si="12"/>
        <v>284.33705249999986</v>
      </c>
      <c r="CZ15" s="4">
        <f t="shared" si="12"/>
        <v>284.33705249999986</v>
      </c>
      <c r="DA15" s="4">
        <f t="shared" si="12"/>
        <v>284.33705249999986</v>
      </c>
      <c r="DB15" s="4">
        <f t="shared" si="12"/>
        <v>284.33705249999986</v>
      </c>
      <c r="DC15" s="4">
        <f t="shared" si="12"/>
        <v>284.33705249999986</v>
      </c>
      <c r="DD15" s="4">
        <f t="shared" si="12"/>
        <v>284.33705249999986</v>
      </c>
      <c r="DE15" s="4">
        <f t="shared" si="12"/>
        <v>284.33705249999986</v>
      </c>
      <c r="DF15" s="4">
        <f t="shared" si="12"/>
        <v>284.33705249999986</v>
      </c>
      <c r="DG15" s="4">
        <f t="shared" si="12"/>
        <v>284.33705249999986</v>
      </c>
      <c r="DH15" s="4">
        <f t="shared" si="12"/>
        <v>284.33705249999986</v>
      </c>
      <c r="DI15" s="4">
        <f t="shared" si="12"/>
        <v>284.33705249999986</v>
      </c>
      <c r="DJ15" s="4">
        <f t="shared" si="12"/>
        <v>284.33705249999986</v>
      </c>
      <c r="DK15" s="4">
        <f t="shared" si="13"/>
        <v>284.33705249999986</v>
      </c>
      <c r="DL15" s="4">
        <f t="shared" si="13"/>
        <v>284.33705249999986</v>
      </c>
      <c r="DM15" s="4">
        <f t="shared" si="13"/>
        <v>284.33705249999986</v>
      </c>
      <c r="DN15" s="4">
        <f t="shared" si="13"/>
        <v>284.33705249999986</v>
      </c>
      <c r="DO15" s="4">
        <f t="shared" si="13"/>
        <v>284.33705249999986</v>
      </c>
      <c r="DP15" s="4">
        <f t="shared" si="13"/>
        <v>284.33705249999986</v>
      </c>
      <c r="DQ15" s="4">
        <f t="shared" si="13"/>
        <v>284.33705249999986</v>
      </c>
      <c r="DR15" s="4">
        <f t="shared" si="13"/>
        <v>284.33705249999986</v>
      </c>
      <c r="DS15" s="4">
        <f t="shared" si="13"/>
        <v>312.77075774999986</v>
      </c>
      <c r="DT15" s="16">
        <f t="shared" si="9"/>
        <v>62241.983706105748</v>
      </c>
    </row>
    <row r="16" spans="1:124" x14ac:dyDescent="0.25">
      <c r="A16">
        <v>8</v>
      </c>
      <c r="B16" s="15">
        <f t="shared" si="10"/>
        <v>65.666666666666671</v>
      </c>
      <c r="C16" s="4">
        <f t="shared" si="8"/>
        <v>0</v>
      </c>
      <c r="D16" s="4">
        <f t="shared" si="8"/>
        <v>0</v>
      </c>
      <c r="E16" s="4">
        <f t="shared" si="8"/>
        <v>0</v>
      </c>
      <c r="F16" s="4">
        <f t="shared" si="8"/>
        <v>0</v>
      </c>
      <c r="G16" s="4">
        <f t="shared" si="8"/>
        <v>0</v>
      </c>
      <c r="H16" s="4">
        <f t="shared" si="8"/>
        <v>0</v>
      </c>
      <c r="I16" s="4">
        <f t="shared" si="8"/>
        <v>0</v>
      </c>
      <c r="J16" s="4">
        <f t="shared" si="8"/>
        <v>0</v>
      </c>
      <c r="K16" s="4">
        <f t="shared" si="8"/>
        <v>285.97431000000006</v>
      </c>
      <c r="L16" s="4">
        <f t="shared" si="8"/>
        <v>285.97431000000006</v>
      </c>
      <c r="M16" s="4">
        <f t="shared" si="8"/>
        <v>285.97431000000006</v>
      </c>
      <c r="N16" s="4">
        <f t="shared" si="8"/>
        <v>285.97431000000006</v>
      </c>
      <c r="O16" s="4">
        <f t="shared" si="8"/>
        <v>285.97431000000006</v>
      </c>
      <c r="P16" s="4">
        <f t="shared" si="8"/>
        <v>285.97431000000006</v>
      </c>
      <c r="Q16" s="4">
        <f t="shared" si="8"/>
        <v>285.97431000000006</v>
      </c>
      <c r="R16" s="4">
        <f t="shared" si="8"/>
        <v>285.97431000000006</v>
      </c>
      <c r="S16" s="4">
        <f t="shared" ref="S16:AH32" si="17">$F$2*IF(S$6&lt;$B16,0,1)*(1+0.072*MAX(MIN($B16,70)-$B$2,0))*IF(S$6&gt;=75,1.1,1)*IF($B16&lt;75,IF($C$2&lt;=$G$2,1,0),IF($C$2&lt;=$H$2,1,0))*IF(OR(S$6&lt;$B$2,$B16&lt;$B$2),0,1)</f>
        <v>285.97431000000006</v>
      </c>
      <c r="T16" s="4">
        <f t="shared" si="17"/>
        <v>285.97431000000006</v>
      </c>
      <c r="U16" s="4">
        <f t="shared" si="17"/>
        <v>285.97431000000006</v>
      </c>
      <c r="V16" s="4">
        <f t="shared" si="17"/>
        <v>285.97431000000006</v>
      </c>
      <c r="W16" s="4">
        <f t="shared" si="17"/>
        <v>285.97431000000006</v>
      </c>
      <c r="X16" s="4">
        <f t="shared" si="17"/>
        <v>285.97431000000006</v>
      </c>
      <c r="Y16" s="4">
        <f t="shared" si="17"/>
        <v>285.97431000000006</v>
      </c>
      <c r="Z16" s="4">
        <f t="shared" si="17"/>
        <v>285.97431000000006</v>
      </c>
      <c r="AA16" s="4">
        <f t="shared" si="17"/>
        <v>285.97431000000006</v>
      </c>
      <c r="AB16" s="4">
        <f t="shared" si="17"/>
        <v>285.97431000000006</v>
      </c>
      <c r="AC16" s="4">
        <f t="shared" si="17"/>
        <v>285.97431000000006</v>
      </c>
      <c r="AD16" s="4">
        <f t="shared" si="17"/>
        <v>285.97431000000006</v>
      </c>
      <c r="AE16" s="4">
        <f t="shared" si="17"/>
        <v>285.97431000000006</v>
      </c>
      <c r="AF16" s="4">
        <f t="shared" si="17"/>
        <v>285.97431000000006</v>
      </c>
      <c r="AG16" s="4">
        <f t="shared" si="17"/>
        <v>285.97431000000006</v>
      </c>
      <c r="AH16" s="4">
        <f t="shared" si="17"/>
        <v>285.97431000000006</v>
      </c>
      <c r="AI16" s="4">
        <f t="shared" ref="AI16:AX31" si="18">$F$2*IF(AI$6&lt;$B16,0,1)*(1+0.072*MAX(MIN($B16,70)-$B$2,0))*IF(AI$6&gt;=75,1.1,1)*IF($B16&lt;75,IF($C$2&lt;=$G$2,1,0),IF($C$2&lt;=$H$2,1,0))*IF(OR(AI$6&lt;$B$2,$B16&lt;$B$2),0,1)</f>
        <v>285.97431000000006</v>
      </c>
      <c r="AJ16" s="4">
        <f t="shared" si="18"/>
        <v>285.97431000000006</v>
      </c>
      <c r="AK16" s="4">
        <f t="shared" si="18"/>
        <v>285.97431000000006</v>
      </c>
      <c r="AL16" s="4">
        <f t="shared" si="18"/>
        <v>285.97431000000006</v>
      </c>
      <c r="AM16" s="4">
        <f t="shared" si="18"/>
        <v>285.97431000000006</v>
      </c>
      <c r="AN16" s="4">
        <f t="shared" si="18"/>
        <v>285.97431000000006</v>
      </c>
      <c r="AO16" s="4">
        <f t="shared" si="18"/>
        <v>285.97431000000006</v>
      </c>
      <c r="AP16" s="4">
        <f t="shared" si="18"/>
        <v>285.97431000000006</v>
      </c>
      <c r="AQ16" s="4">
        <f t="shared" si="18"/>
        <v>285.97431000000006</v>
      </c>
      <c r="AR16" s="4">
        <f t="shared" si="18"/>
        <v>285.97431000000006</v>
      </c>
      <c r="AS16" s="4">
        <f t="shared" si="18"/>
        <v>285.97431000000006</v>
      </c>
      <c r="AT16" s="4">
        <f t="shared" si="18"/>
        <v>285.97431000000006</v>
      </c>
      <c r="AU16" s="4">
        <f t="shared" si="18"/>
        <v>285.97431000000006</v>
      </c>
      <c r="AV16" s="4">
        <f t="shared" si="18"/>
        <v>285.97431000000006</v>
      </c>
      <c r="AW16" s="4">
        <f t="shared" si="18"/>
        <v>285.97431000000006</v>
      </c>
      <c r="AX16" s="4">
        <f t="shared" si="18"/>
        <v>285.97431000000006</v>
      </c>
      <c r="AY16" s="4">
        <f t="shared" ref="AY16:BN45" si="19">$F$2*IF(AY$6&lt;$B16,0,1)*(1+0.072*MAX(MIN($B16,70)-$B$2,0))*IF(AY$6&gt;=75,1.1,1)*IF($B16&lt;75,IF($C$2&lt;=$G$2,1,0),IF($C$2&lt;=$H$2,1,0))*IF(OR(AY$6&lt;$B$2,$B16&lt;$B$2),0,1)</f>
        <v>285.97431000000006</v>
      </c>
      <c r="AZ16" s="4">
        <f t="shared" si="19"/>
        <v>285.97431000000006</v>
      </c>
      <c r="BA16" s="4">
        <f t="shared" si="19"/>
        <v>285.97431000000006</v>
      </c>
      <c r="BB16" s="4">
        <f t="shared" si="19"/>
        <v>285.97431000000006</v>
      </c>
      <c r="BC16" s="4">
        <f t="shared" si="19"/>
        <v>285.97431000000006</v>
      </c>
      <c r="BD16" s="4">
        <f t="shared" si="19"/>
        <v>285.97431000000006</v>
      </c>
      <c r="BE16" s="4">
        <f t="shared" si="19"/>
        <v>285.97431000000006</v>
      </c>
      <c r="BF16" s="4">
        <f t="shared" si="19"/>
        <v>285.97431000000006</v>
      </c>
      <c r="BG16" s="4">
        <f t="shared" si="19"/>
        <v>285.97431000000006</v>
      </c>
      <c r="BH16" s="4">
        <f t="shared" si="19"/>
        <v>285.97431000000006</v>
      </c>
      <c r="BI16" s="4">
        <f t="shared" si="19"/>
        <v>285.97431000000006</v>
      </c>
      <c r="BJ16" s="4">
        <f t="shared" si="19"/>
        <v>285.97431000000006</v>
      </c>
      <c r="BK16" s="4">
        <f t="shared" si="19"/>
        <v>285.97431000000006</v>
      </c>
      <c r="BL16" s="4">
        <f t="shared" si="19"/>
        <v>285.97431000000006</v>
      </c>
      <c r="BM16" s="4">
        <f t="shared" si="19"/>
        <v>285.97431000000006</v>
      </c>
      <c r="BN16" s="4">
        <f t="shared" si="19"/>
        <v>285.97431000000006</v>
      </c>
      <c r="BO16" s="4">
        <f t="shared" si="16"/>
        <v>285.97431000000006</v>
      </c>
      <c r="BP16" s="4">
        <f t="shared" si="14"/>
        <v>285.97431000000006</v>
      </c>
      <c r="BQ16" s="4">
        <f t="shared" si="14"/>
        <v>285.97431000000006</v>
      </c>
      <c r="BR16" s="4">
        <f t="shared" si="14"/>
        <v>285.97431000000006</v>
      </c>
      <c r="BS16" s="4">
        <f t="shared" si="14"/>
        <v>285.97431000000006</v>
      </c>
      <c r="BT16" s="4">
        <f t="shared" si="14"/>
        <v>285.97431000000006</v>
      </c>
      <c r="BU16" s="4">
        <f t="shared" si="14"/>
        <v>285.97431000000006</v>
      </c>
      <c r="BV16" s="4">
        <f t="shared" si="14"/>
        <v>285.97431000000006</v>
      </c>
      <c r="BW16" s="4">
        <f t="shared" si="14"/>
        <v>285.97431000000006</v>
      </c>
      <c r="BX16" s="4">
        <f t="shared" si="14"/>
        <v>285.97431000000006</v>
      </c>
      <c r="BY16" s="4">
        <f t="shared" si="14"/>
        <v>285.97431000000006</v>
      </c>
      <c r="BZ16" s="4">
        <f t="shared" si="14"/>
        <v>285.97431000000006</v>
      </c>
      <c r="CA16" s="4">
        <f t="shared" si="14"/>
        <v>285.97431000000006</v>
      </c>
      <c r="CB16" s="4">
        <f t="shared" si="14"/>
        <v>285.97431000000006</v>
      </c>
      <c r="CC16" s="4">
        <f t="shared" si="14"/>
        <v>285.97431000000006</v>
      </c>
      <c r="CD16" s="4">
        <f t="shared" si="14"/>
        <v>285.97431000000006</v>
      </c>
      <c r="CE16" s="4">
        <f t="shared" si="14"/>
        <v>285.97431000000006</v>
      </c>
      <c r="CF16" s="4">
        <f t="shared" si="15"/>
        <v>285.97431000000006</v>
      </c>
      <c r="CG16" s="4">
        <f t="shared" si="15"/>
        <v>285.97431000000006</v>
      </c>
      <c r="CH16" s="4">
        <f t="shared" si="15"/>
        <v>285.97431000000006</v>
      </c>
      <c r="CI16" s="4">
        <f t="shared" si="15"/>
        <v>285.97431000000006</v>
      </c>
      <c r="CJ16" s="4">
        <f t="shared" si="15"/>
        <v>285.97431000000006</v>
      </c>
      <c r="CK16" s="4">
        <f t="shared" si="15"/>
        <v>285.97431000000006</v>
      </c>
      <c r="CL16" s="4">
        <f t="shared" si="15"/>
        <v>285.97431000000006</v>
      </c>
      <c r="CM16" s="4">
        <f t="shared" si="15"/>
        <v>285.97431000000006</v>
      </c>
      <c r="CN16" s="4">
        <f t="shared" si="15"/>
        <v>285.97431000000006</v>
      </c>
      <c r="CO16" s="4">
        <f t="shared" si="15"/>
        <v>285.97431000000006</v>
      </c>
      <c r="CP16" s="4">
        <f t="shared" si="15"/>
        <v>285.97431000000006</v>
      </c>
      <c r="CQ16" s="4">
        <f t="shared" si="15"/>
        <v>285.97431000000006</v>
      </c>
      <c r="CR16" s="4">
        <f t="shared" si="15"/>
        <v>285.97431000000006</v>
      </c>
      <c r="CS16" s="4">
        <f t="shared" si="15"/>
        <v>285.97431000000006</v>
      </c>
      <c r="CT16" s="4">
        <f t="shared" si="15"/>
        <v>285.97431000000006</v>
      </c>
      <c r="CU16" s="4">
        <f t="shared" si="15"/>
        <v>285.97431000000006</v>
      </c>
      <c r="CV16" s="4">
        <f t="shared" si="12"/>
        <v>285.97431000000006</v>
      </c>
      <c r="CW16" s="4">
        <f t="shared" si="12"/>
        <v>285.97431000000006</v>
      </c>
      <c r="CX16" s="4">
        <f t="shared" si="12"/>
        <v>285.97431000000006</v>
      </c>
      <c r="CY16" s="4">
        <f t="shared" si="12"/>
        <v>285.97431000000006</v>
      </c>
      <c r="CZ16" s="4">
        <f t="shared" si="12"/>
        <v>285.97431000000006</v>
      </c>
      <c r="DA16" s="4">
        <f t="shared" si="12"/>
        <v>285.97431000000006</v>
      </c>
      <c r="DB16" s="4">
        <f t="shared" si="12"/>
        <v>285.97431000000006</v>
      </c>
      <c r="DC16" s="4">
        <f t="shared" si="12"/>
        <v>285.97431000000006</v>
      </c>
      <c r="DD16" s="4">
        <f t="shared" si="12"/>
        <v>285.97431000000006</v>
      </c>
      <c r="DE16" s="4">
        <f t="shared" si="12"/>
        <v>285.97431000000006</v>
      </c>
      <c r="DF16" s="4">
        <f t="shared" si="12"/>
        <v>285.97431000000006</v>
      </c>
      <c r="DG16" s="4">
        <f t="shared" si="12"/>
        <v>285.97431000000006</v>
      </c>
      <c r="DH16" s="4">
        <f t="shared" si="12"/>
        <v>285.97431000000006</v>
      </c>
      <c r="DI16" s="4">
        <f t="shared" si="12"/>
        <v>285.97431000000006</v>
      </c>
      <c r="DJ16" s="4">
        <f t="shared" si="12"/>
        <v>285.97431000000006</v>
      </c>
      <c r="DK16" s="4">
        <f t="shared" si="13"/>
        <v>285.97431000000006</v>
      </c>
      <c r="DL16" s="4">
        <f t="shared" si="13"/>
        <v>285.97431000000006</v>
      </c>
      <c r="DM16" s="4">
        <f t="shared" si="13"/>
        <v>285.97431000000006</v>
      </c>
      <c r="DN16" s="4">
        <f t="shared" si="13"/>
        <v>285.97431000000006</v>
      </c>
      <c r="DO16" s="4">
        <f t="shared" si="13"/>
        <v>285.97431000000006</v>
      </c>
      <c r="DP16" s="4">
        <f t="shared" si="13"/>
        <v>285.97431000000006</v>
      </c>
      <c r="DQ16" s="4">
        <f t="shared" si="13"/>
        <v>285.97431000000006</v>
      </c>
      <c r="DR16" s="4">
        <f t="shared" si="13"/>
        <v>285.97431000000006</v>
      </c>
      <c r="DS16" s="4">
        <f t="shared" si="13"/>
        <v>314.57174100000009</v>
      </c>
      <c r="DT16" s="16">
        <f t="shared" si="9"/>
        <v>62321.159549894015</v>
      </c>
    </row>
    <row r="17" spans="1:124" x14ac:dyDescent="0.25">
      <c r="A17">
        <v>9</v>
      </c>
      <c r="B17" s="15">
        <f t="shared" si="10"/>
        <v>65.75</v>
      </c>
      <c r="C17" s="4">
        <f t="shared" si="8"/>
        <v>0</v>
      </c>
      <c r="D17" s="4">
        <f t="shared" si="8"/>
        <v>0</v>
      </c>
      <c r="E17" s="4">
        <f t="shared" si="8"/>
        <v>0</v>
      </c>
      <c r="F17" s="4">
        <f t="shared" si="8"/>
        <v>0</v>
      </c>
      <c r="G17" s="4">
        <f t="shared" si="8"/>
        <v>0</v>
      </c>
      <c r="H17" s="4">
        <f t="shared" si="8"/>
        <v>0</v>
      </c>
      <c r="I17" s="4">
        <f t="shared" si="8"/>
        <v>0</v>
      </c>
      <c r="J17" s="4">
        <f t="shared" si="8"/>
        <v>0</v>
      </c>
      <c r="K17" s="4">
        <f t="shared" si="8"/>
        <v>0</v>
      </c>
      <c r="L17" s="4">
        <f t="shared" si="8"/>
        <v>287.61156749999998</v>
      </c>
      <c r="M17" s="4">
        <f t="shared" si="8"/>
        <v>287.61156749999998</v>
      </c>
      <c r="N17" s="4">
        <f t="shared" si="8"/>
        <v>287.61156749999998</v>
      </c>
      <c r="O17" s="4">
        <f t="shared" si="8"/>
        <v>287.61156749999998</v>
      </c>
      <c r="P17" s="4">
        <f t="shared" si="8"/>
        <v>287.61156749999998</v>
      </c>
      <c r="Q17" s="4">
        <f t="shared" si="8"/>
        <v>287.61156749999998</v>
      </c>
      <c r="R17" s="4">
        <f t="shared" si="8"/>
        <v>287.61156749999998</v>
      </c>
      <c r="S17" s="4">
        <f t="shared" si="17"/>
        <v>287.61156749999998</v>
      </c>
      <c r="T17" s="4">
        <f t="shared" si="17"/>
        <v>287.61156749999998</v>
      </c>
      <c r="U17" s="4">
        <f t="shared" si="17"/>
        <v>287.61156749999998</v>
      </c>
      <c r="V17" s="4">
        <f t="shared" si="17"/>
        <v>287.61156749999998</v>
      </c>
      <c r="W17" s="4">
        <f t="shared" si="17"/>
        <v>287.61156749999998</v>
      </c>
      <c r="X17" s="4">
        <f t="shared" si="17"/>
        <v>287.61156749999998</v>
      </c>
      <c r="Y17" s="4">
        <f t="shared" si="17"/>
        <v>287.61156749999998</v>
      </c>
      <c r="Z17" s="4">
        <f t="shared" si="17"/>
        <v>287.61156749999998</v>
      </c>
      <c r="AA17" s="4">
        <f t="shared" si="17"/>
        <v>287.61156749999998</v>
      </c>
      <c r="AB17" s="4">
        <f t="shared" si="17"/>
        <v>287.61156749999998</v>
      </c>
      <c r="AC17" s="4">
        <f t="shared" si="17"/>
        <v>287.61156749999998</v>
      </c>
      <c r="AD17" s="4">
        <f t="shared" si="17"/>
        <v>287.61156749999998</v>
      </c>
      <c r="AE17" s="4">
        <f t="shared" si="17"/>
        <v>287.61156749999998</v>
      </c>
      <c r="AF17" s="4">
        <f t="shared" si="17"/>
        <v>287.61156749999998</v>
      </c>
      <c r="AG17" s="4">
        <f t="shared" si="17"/>
        <v>287.61156749999998</v>
      </c>
      <c r="AH17" s="4">
        <f t="shared" si="17"/>
        <v>287.61156749999998</v>
      </c>
      <c r="AI17" s="4">
        <f t="shared" si="18"/>
        <v>287.61156749999998</v>
      </c>
      <c r="AJ17" s="4">
        <f t="shared" si="18"/>
        <v>287.61156749999998</v>
      </c>
      <c r="AK17" s="4">
        <f t="shared" si="18"/>
        <v>287.61156749999998</v>
      </c>
      <c r="AL17" s="4">
        <f t="shared" si="18"/>
        <v>287.61156749999998</v>
      </c>
      <c r="AM17" s="4">
        <f t="shared" si="18"/>
        <v>287.61156749999998</v>
      </c>
      <c r="AN17" s="4">
        <f t="shared" si="18"/>
        <v>287.61156749999998</v>
      </c>
      <c r="AO17" s="4">
        <f t="shared" si="18"/>
        <v>287.61156749999998</v>
      </c>
      <c r="AP17" s="4">
        <f t="shared" si="18"/>
        <v>287.61156749999998</v>
      </c>
      <c r="AQ17" s="4">
        <f t="shared" si="18"/>
        <v>287.61156749999998</v>
      </c>
      <c r="AR17" s="4">
        <f t="shared" si="18"/>
        <v>287.61156749999998</v>
      </c>
      <c r="AS17" s="4">
        <f t="shared" si="18"/>
        <v>287.61156749999998</v>
      </c>
      <c r="AT17" s="4">
        <f t="shared" si="18"/>
        <v>287.61156749999998</v>
      </c>
      <c r="AU17" s="4">
        <f t="shared" si="18"/>
        <v>287.61156749999998</v>
      </c>
      <c r="AV17" s="4">
        <f t="shared" si="18"/>
        <v>287.61156749999998</v>
      </c>
      <c r="AW17" s="4">
        <f t="shared" si="18"/>
        <v>287.61156749999998</v>
      </c>
      <c r="AX17" s="4">
        <f t="shared" si="18"/>
        <v>287.61156749999998</v>
      </c>
      <c r="AY17" s="4">
        <f t="shared" si="19"/>
        <v>287.61156749999998</v>
      </c>
      <c r="AZ17" s="4">
        <f t="shared" si="19"/>
        <v>287.61156749999998</v>
      </c>
      <c r="BA17" s="4">
        <f t="shared" si="19"/>
        <v>287.61156749999998</v>
      </c>
      <c r="BB17" s="4">
        <f t="shared" si="19"/>
        <v>287.61156749999998</v>
      </c>
      <c r="BC17" s="4">
        <f t="shared" si="19"/>
        <v>287.61156749999998</v>
      </c>
      <c r="BD17" s="4">
        <f t="shared" si="19"/>
        <v>287.61156749999998</v>
      </c>
      <c r="BE17" s="4">
        <f t="shared" si="19"/>
        <v>287.61156749999998</v>
      </c>
      <c r="BF17" s="4">
        <f t="shared" si="19"/>
        <v>287.61156749999998</v>
      </c>
      <c r="BG17" s="4">
        <f t="shared" si="19"/>
        <v>287.61156749999998</v>
      </c>
      <c r="BH17" s="4">
        <f t="shared" si="19"/>
        <v>287.61156749999998</v>
      </c>
      <c r="BI17" s="4">
        <f t="shared" si="19"/>
        <v>287.61156749999998</v>
      </c>
      <c r="BJ17" s="4">
        <f t="shared" si="19"/>
        <v>287.61156749999998</v>
      </c>
      <c r="BK17" s="4">
        <f t="shared" si="19"/>
        <v>287.61156749999998</v>
      </c>
      <c r="BL17" s="4">
        <f t="shared" si="19"/>
        <v>287.61156749999998</v>
      </c>
      <c r="BM17" s="4">
        <f t="shared" si="19"/>
        <v>287.61156749999998</v>
      </c>
      <c r="BN17" s="4">
        <f t="shared" si="19"/>
        <v>287.61156749999998</v>
      </c>
      <c r="BO17" s="4">
        <f t="shared" si="16"/>
        <v>287.61156749999998</v>
      </c>
      <c r="BP17" s="4">
        <f t="shared" si="14"/>
        <v>287.61156749999998</v>
      </c>
      <c r="BQ17" s="4">
        <f t="shared" si="14"/>
        <v>287.61156749999998</v>
      </c>
      <c r="BR17" s="4">
        <f t="shared" si="14"/>
        <v>287.61156749999998</v>
      </c>
      <c r="BS17" s="4">
        <f t="shared" si="14"/>
        <v>287.61156749999998</v>
      </c>
      <c r="BT17" s="4">
        <f t="shared" si="14"/>
        <v>287.61156749999998</v>
      </c>
      <c r="BU17" s="4">
        <f t="shared" si="14"/>
        <v>287.61156749999998</v>
      </c>
      <c r="BV17" s="4">
        <f t="shared" si="14"/>
        <v>287.61156749999998</v>
      </c>
      <c r="BW17" s="4">
        <f t="shared" si="14"/>
        <v>287.61156749999998</v>
      </c>
      <c r="BX17" s="4">
        <f t="shared" si="14"/>
        <v>287.61156749999998</v>
      </c>
      <c r="BY17" s="4">
        <f t="shared" si="14"/>
        <v>287.61156749999998</v>
      </c>
      <c r="BZ17" s="4">
        <f t="shared" si="14"/>
        <v>287.61156749999998</v>
      </c>
      <c r="CA17" s="4">
        <f t="shared" si="14"/>
        <v>287.61156749999998</v>
      </c>
      <c r="CB17" s="4">
        <f t="shared" si="14"/>
        <v>287.61156749999998</v>
      </c>
      <c r="CC17" s="4">
        <f t="shared" si="14"/>
        <v>287.61156749999998</v>
      </c>
      <c r="CD17" s="4">
        <f t="shared" si="14"/>
        <v>287.61156749999998</v>
      </c>
      <c r="CE17" s="4">
        <f t="shared" si="14"/>
        <v>287.61156749999998</v>
      </c>
      <c r="CF17" s="4">
        <f t="shared" si="15"/>
        <v>287.61156749999998</v>
      </c>
      <c r="CG17" s="4">
        <f t="shared" si="15"/>
        <v>287.61156749999998</v>
      </c>
      <c r="CH17" s="4">
        <f t="shared" si="15"/>
        <v>287.61156749999998</v>
      </c>
      <c r="CI17" s="4">
        <f t="shared" si="15"/>
        <v>287.61156749999998</v>
      </c>
      <c r="CJ17" s="4">
        <f t="shared" si="15"/>
        <v>287.61156749999998</v>
      </c>
      <c r="CK17" s="4">
        <f t="shared" si="15"/>
        <v>287.61156749999998</v>
      </c>
      <c r="CL17" s="4">
        <f t="shared" si="15"/>
        <v>287.61156749999998</v>
      </c>
      <c r="CM17" s="4">
        <f t="shared" si="15"/>
        <v>287.61156749999998</v>
      </c>
      <c r="CN17" s="4">
        <f t="shared" si="15"/>
        <v>287.61156749999998</v>
      </c>
      <c r="CO17" s="4">
        <f t="shared" si="15"/>
        <v>287.61156749999998</v>
      </c>
      <c r="CP17" s="4">
        <f t="shared" si="15"/>
        <v>287.61156749999998</v>
      </c>
      <c r="CQ17" s="4">
        <f t="shared" si="15"/>
        <v>287.61156749999998</v>
      </c>
      <c r="CR17" s="4">
        <f t="shared" si="15"/>
        <v>287.61156749999998</v>
      </c>
      <c r="CS17" s="4">
        <f t="shared" si="15"/>
        <v>287.61156749999998</v>
      </c>
      <c r="CT17" s="4">
        <f t="shared" si="15"/>
        <v>287.61156749999998</v>
      </c>
      <c r="CU17" s="4">
        <f t="shared" si="15"/>
        <v>287.61156749999998</v>
      </c>
      <c r="CV17" s="4">
        <f t="shared" si="12"/>
        <v>287.61156749999998</v>
      </c>
      <c r="CW17" s="4">
        <f t="shared" si="12"/>
        <v>287.61156749999998</v>
      </c>
      <c r="CX17" s="4">
        <f t="shared" si="12"/>
        <v>287.61156749999998</v>
      </c>
      <c r="CY17" s="4">
        <f t="shared" si="12"/>
        <v>287.61156749999998</v>
      </c>
      <c r="CZ17" s="4">
        <f t="shared" si="12"/>
        <v>287.61156749999998</v>
      </c>
      <c r="DA17" s="4">
        <f t="shared" si="12"/>
        <v>287.61156749999998</v>
      </c>
      <c r="DB17" s="4">
        <f t="shared" si="12"/>
        <v>287.61156749999998</v>
      </c>
      <c r="DC17" s="4">
        <f t="shared" si="12"/>
        <v>287.61156749999998</v>
      </c>
      <c r="DD17" s="4">
        <f t="shared" si="12"/>
        <v>287.61156749999998</v>
      </c>
      <c r="DE17" s="4">
        <f t="shared" si="12"/>
        <v>287.61156749999998</v>
      </c>
      <c r="DF17" s="4">
        <f t="shared" si="12"/>
        <v>287.61156749999998</v>
      </c>
      <c r="DG17" s="4">
        <f t="shared" si="12"/>
        <v>287.61156749999998</v>
      </c>
      <c r="DH17" s="4">
        <f t="shared" si="12"/>
        <v>287.61156749999998</v>
      </c>
      <c r="DI17" s="4">
        <f t="shared" si="12"/>
        <v>287.61156749999998</v>
      </c>
      <c r="DJ17" s="4">
        <f t="shared" si="12"/>
        <v>287.61156749999998</v>
      </c>
      <c r="DK17" s="4">
        <f t="shared" si="13"/>
        <v>287.61156749999998</v>
      </c>
      <c r="DL17" s="4">
        <f t="shared" si="13"/>
        <v>287.61156749999998</v>
      </c>
      <c r="DM17" s="4">
        <f t="shared" si="13"/>
        <v>287.61156749999998</v>
      </c>
      <c r="DN17" s="4">
        <f t="shared" si="13"/>
        <v>287.61156749999998</v>
      </c>
      <c r="DO17" s="4">
        <f t="shared" si="13"/>
        <v>287.61156749999998</v>
      </c>
      <c r="DP17" s="4">
        <f t="shared" si="13"/>
        <v>287.61156749999998</v>
      </c>
      <c r="DQ17" s="4">
        <f t="shared" si="13"/>
        <v>287.61156749999998</v>
      </c>
      <c r="DR17" s="4">
        <f t="shared" si="13"/>
        <v>287.61156749999998</v>
      </c>
      <c r="DS17" s="4">
        <f t="shared" si="13"/>
        <v>316.37272424999998</v>
      </c>
      <c r="DT17" s="16">
        <f t="shared" si="9"/>
        <v>62398.095971499482</v>
      </c>
    </row>
    <row r="18" spans="1:124" x14ac:dyDescent="0.25">
      <c r="A18">
        <v>10</v>
      </c>
      <c r="B18" s="15">
        <f t="shared" si="10"/>
        <v>65.833333333333329</v>
      </c>
      <c r="C18" s="4">
        <f t="shared" si="8"/>
        <v>0</v>
      </c>
      <c r="D18" s="4">
        <f t="shared" si="8"/>
        <v>0</v>
      </c>
      <c r="E18" s="4">
        <f t="shared" si="8"/>
        <v>0</v>
      </c>
      <c r="F18" s="4">
        <f t="shared" si="8"/>
        <v>0</v>
      </c>
      <c r="G18" s="4">
        <f t="shared" si="8"/>
        <v>0</v>
      </c>
      <c r="H18" s="4">
        <f t="shared" si="8"/>
        <v>0</v>
      </c>
      <c r="I18" s="4">
        <f t="shared" si="8"/>
        <v>0</v>
      </c>
      <c r="J18" s="4">
        <f t="shared" si="8"/>
        <v>0</v>
      </c>
      <c r="K18" s="4">
        <f t="shared" si="8"/>
        <v>0</v>
      </c>
      <c r="L18" s="4">
        <f t="shared" si="8"/>
        <v>0</v>
      </c>
      <c r="M18" s="4">
        <f t="shared" si="8"/>
        <v>289.24882499999984</v>
      </c>
      <c r="N18" s="4">
        <f t="shared" si="8"/>
        <v>289.24882499999984</v>
      </c>
      <c r="O18" s="4">
        <f t="shared" si="8"/>
        <v>289.24882499999984</v>
      </c>
      <c r="P18" s="4">
        <f t="shared" si="8"/>
        <v>289.24882499999984</v>
      </c>
      <c r="Q18" s="4">
        <f t="shared" si="8"/>
        <v>289.24882499999984</v>
      </c>
      <c r="R18" s="4">
        <f t="shared" si="8"/>
        <v>289.24882499999984</v>
      </c>
      <c r="S18" s="4">
        <f t="shared" si="17"/>
        <v>289.24882499999984</v>
      </c>
      <c r="T18" s="4">
        <f t="shared" si="17"/>
        <v>289.24882499999984</v>
      </c>
      <c r="U18" s="4">
        <f t="shared" si="17"/>
        <v>289.24882499999984</v>
      </c>
      <c r="V18" s="4">
        <f t="shared" si="17"/>
        <v>289.24882499999984</v>
      </c>
      <c r="W18" s="4">
        <f t="shared" si="17"/>
        <v>289.24882499999984</v>
      </c>
      <c r="X18" s="4">
        <f t="shared" si="17"/>
        <v>289.24882499999984</v>
      </c>
      <c r="Y18" s="4">
        <f t="shared" si="17"/>
        <v>289.24882499999984</v>
      </c>
      <c r="Z18" s="4">
        <f t="shared" si="17"/>
        <v>289.24882499999984</v>
      </c>
      <c r="AA18" s="4">
        <f t="shared" si="17"/>
        <v>289.24882499999984</v>
      </c>
      <c r="AB18" s="4">
        <f t="shared" si="17"/>
        <v>289.24882499999984</v>
      </c>
      <c r="AC18" s="4">
        <f t="shared" si="17"/>
        <v>289.24882499999984</v>
      </c>
      <c r="AD18" s="4">
        <f t="shared" si="17"/>
        <v>289.24882499999984</v>
      </c>
      <c r="AE18" s="4">
        <f t="shared" si="17"/>
        <v>289.24882499999984</v>
      </c>
      <c r="AF18" s="4">
        <f t="shared" si="17"/>
        <v>289.24882499999984</v>
      </c>
      <c r="AG18" s="4">
        <f t="shared" si="17"/>
        <v>289.24882499999984</v>
      </c>
      <c r="AH18" s="4">
        <f t="shared" si="17"/>
        <v>289.24882499999984</v>
      </c>
      <c r="AI18" s="4">
        <f t="shared" si="18"/>
        <v>289.24882499999984</v>
      </c>
      <c r="AJ18" s="4">
        <f t="shared" si="18"/>
        <v>289.24882499999984</v>
      </c>
      <c r="AK18" s="4">
        <f t="shared" si="18"/>
        <v>289.24882499999984</v>
      </c>
      <c r="AL18" s="4">
        <f t="shared" si="18"/>
        <v>289.24882499999984</v>
      </c>
      <c r="AM18" s="4">
        <f t="shared" si="18"/>
        <v>289.24882499999984</v>
      </c>
      <c r="AN18" s="4">
        <f t="shared" si="18"/>
        <v>289.24882499999984</v>
      </c>
      <c r="AO18" s="4">
        <f t="shared" si="18"/>
        <v>289.24882499999984</v>
      </c>
      <c r="AP18" s="4">
        <f t="shared" si="18"/>
        <v>289.24882499999984</v>
      </c>
      <c r="AQ18" s="4">
        <f t="shared" si="18"/>
        <v>289.24882499999984</v>
      </c>
      <c r="AR18" s="4">
        <f t="shared" si="18"/>
        <v>289.24882499999984</v>
      </c>
      <c r="AS18" s="4">
        <f t="shared" si="18"/>
        <v>289.24882499999984</v>
      </c>
      <c r="AT18" s="4">
        <f t="shared" si="18"/>
        <v>289.24882499999984</v>
      </c>
      <c r="AU18" s="4">
        <f t="shared" si="18"/>
        <v>289.24882499999984</v>
      </c>
      <c r="AV18" s="4">
        <f t="shared" si="18"/>
        <v>289.24882499999984</v>
      </c>
      <c r="AW18" s="4">
        <f t="shared" si="18"/>
        <v>289.24882499999984</v>
      </c>
      <c r="AX18" s="4">
        <f t="shared" si="18"/>
        <v>289.24882499999984</v>
      </c>
      <c r="AY18" s="4">
        <f t="shared" si="19"/>
        <v>289.24882499999984</v>
      </c>
      <c r="AZ18" s="4">
        <f t="shared" si="19"/>
        <v>289.24882499999984</v>
      </c>
      <c r="BA18" s="4">
        <f t="shared" si="19"/>
        <v>289.24882499999984</v>
      </c>
      <c r="BB18" s="4">
        <f t="shared" si="19"/>
        <v>289.24882499999984</v>
      </c>
      <c r="BC18" s="4">
        <f t="shared" si="19"/>
        <v>289.24882499999984</v>
      </c>
      <c r="BD18" s="4">
        <f t="shared" si="19"/>
        <v>289.24882499999984</v>
      </c>
      <c r="BE18" s="4">
        <f t="shared" si="19"/>
        <v>289.24882499999984</v>
      </c>
      <c r="BF18" s="4">
        <f t="shared" si="19"/>
        <v>289.24882499999984</v>
      </c>
      <c r="BG18" s="4">
        <f t="shared" si="19"/>
        <v>289.24882499999984</v>
      </c>
      <c r="BH18" s="4">
        <f t="shared" si="19"/>
        <v>289.24882499999984</v>
      </c>
      <c r="BI18" s="4">
        <f t="shared" si="19"/>
        <v>289.24882499999984</v>
      </c>
      <c r="BJ18" s="4">
        <f t="shared" si="19"/>
        <v>289.24882499999984</v>
      </c>
      <c r="BK18" s="4">
        <f t="shared" si="19"/>
        <v>289.24882499999984</v>
      </c>
      <c r="BL18" s="4">
        <f t="shared" si="19"/>
        <v>289.24882499999984</v>
      </c>
      <c r="BM18" s="4">
        <f t="shared" si="19"/>
        <v>289.24882499999984</v>
      </c>
      <c r="BN18" s="4">
        <f t="shared" si="19"/>
        <v>289.24882499999984</v>
      </c>
      <c r="BO18" s="4">
        <f t="shared" si="16"/>
        <v>289.24882499999984</v>
      </c>
      <c r="BP18" s="4">
        <f t="shared" si="14"/>
        <v>289.24882499999984</v>
      </c>
      <c r="BQ18" s="4">
        <f t="shared" si="14"/>
        <v>289.24882499999984</v>
      </c>
      <c r="BR18" s="4">
        <f t="shared" si="14"/>
        <v>289.24882499999984</v>
      </c>
      <c r="BS18" s="4">
        <f t="shared" si="14"/>
        <v>289.24882499999984</v>
      </c>
      <c r="BT18" s="4">
        <f t="shared" si="14"/>
        <v>289.24882499999984</v>
      </c>
      <c r="BU18" s="4">
        <f t="shared" si="14"/>
        <v>289.24882499999984</v>
      </c>
      <c r="BV18" s="4">
        <f t="shared" si="14"/>
        <v>289.24882499999984</v>
      </c>
      <c r="BW18" s="4">
        <f t="shared" si="14"/>
        <v>289.24882499999984</v>
      </c>
      <c r="BX18" s="4">
        <f t="shared" si="14"/>
        <v>289.24882499999984</v>
      </c>
      <c r="BY18" s="4">
        <f t="shared" si="14"/>
        <v>289.24882499999984</v>
      </c>
      <c r="BZ18" s="4">
        <f t="shared" si="14"/>
        <v>289.24882499999984</v>
      </c>
      <c r="CA18" s="4">
        <f t="shared" si="14"/>
        <v>289.24882499999984</v>
      </c>
      <c r="CB18" s="4">
        <f t="shared" si="14"/>
        <v>289.24882499999984</v>
      </c>
      <c r="CC18" s="4">
        <f t="shared" si="14"/>
        <v>289.24882499999984</v>
      </c>
      <c r="CD18" s="4">
        <f t="shared" si="14"/>
        <v>289.24882499999984</v>
      </c>
      <c r="CE18" s="4">
        <f t="shared" si="14"/>
        <v>289.24882499999984</v>
      </c>
      <c r="CF18" s="4">
        <f t="shared" si="15"/>
        <v>289.24882499999984</v>
      </c>
      <c r="CG18" s="4">
        <f t="shared" si="15"/>
        <v>289.24882499999984</v>
      </c>
      <c r="CH18" s="4">
        <f t="shared" si="15"/>
        <v>289.24882499999984</v>
      </c>
      <c r="CI18" s="4">
        <f t="shared" si="15"/>
        <v>289.24882499999984</v>
      </c>
      <c r="CJ18" s="4">
        <f t="shared" si="15"/>
        <v>289.24882499999984</v>
      </c>
      <c r="CK18" s="4">
        <f t="shared" si="15"/>
        <v>289.24882499999984</v>
      </c>
      <c r="CL18" s="4">
        <f t="shared" si="15"/>
        <v>289.24882499999984</v>
      </c>
      <c r="CM18" s="4">
        <f t="shared" si="15"/>
        <v>289.24882499999984</v>
      </c>
      <c r="CN18" s="4">
        <f t="shared" si="15"/>
        <v>289.24882499999984</v>
      </c>
      <c r="CO18" s="4">
        <f t="shared" si="15"/>
        <v>289.24882499999984</v>
      </c>
      <c r="CP18" s="4">
        <f t="shared" si="15"/>
        <v>289.24882499999984</v>
      </c>
      <c r="CQ18" s="4">
        <f t="shared" si="15"/>
        <v>289.24882499999984</v>
      </c>
      <c r="CR18" s="4">
        <f t="shared" si="15"/>
        <v>289.24882499999984</v>
      </c>
      <c r="CS18" s="4">
        <f t="shared" si="15"/>
        <v>289.24882499999984</v>
      </c>
      <c r="CT18" s="4">
        <f t="shared" si="15"/>
        <v>289.24882499999984</v>
      </c>
      <c r="CU18" s="4">
        <f t="shared" si="15"/>
        <v>289.24882499999984</v>
      </c>
      <c r="CV18" s="4">
        <f t="shared" si="12"/>
        <v>289.24882499999984</v>
      </c>
      <c r="CW18" s="4">
        <f t="shared" si="12"/>
        <v>289.24882499999984</v>
      </c>
      <c r="CX18" s="4">
        <f t="shared" si="12"/>
        <v>289.24882499999984</v>
      </c>
      <c r="CY18" s="4">
        <f t="shared" si="12"/>
        <v>289.24882499999984</v>
      </c>
      <c r="CZ18" s="4">
        <f t="shared" si="12"/>
        <v>289.24882499999984</v>
      </c>
      <c r="DA18" s="4">
        <f t="shared" si="12"/>
        <v>289.24882499999984</v>
      </c>
      <c r="DB18" s="4">
        <f t="shared" si="12"/>
        <v>289.24882499999984</v>
      </c>
      <c r="DC18" s="4">
        <f t="shared" si="12"/>
        <v>289.24882499999984</v>
      </c>
      <c r="DD18" s="4">
        <f t="shared" si="12"/>
        <v>289.24882499999984</v>
      </c>
      <c r="DE18" s="4">
        <f t="shared" si="12"/>
        <v>289.24882499999984</v>
      </c>
      <c r="DF18" s="4">
        <f t="shared" si="12"/>
        <v>289.24882499999984</v>
      </c>
      <c r="DG18" s="4">
        <f t="shared" si="12"/>
        <v>289.24882499999984</v>
      </c>
      <c r="DH18" s="4">
        <f t="shared" si="12"/>
        <v>289.24882499999984</v>
      </c>
      <c r="DI18" s="4">
        <f t="shared" si="12"/>
        <v>289.24882499999984</v>
      </c>
      <c r="DJ18" s="4">
        <f t="shared" si="12"/>
        <v>289.24882499999984</v>
      </c>
      <c r="DK18" s="4">
        <f t="shared" si="13"/>
        <v>289.24882499999984</v>
      </c>
      <c r="DL18" s="4">
        <f t="shared" si="13"/>
        <v>289.24882499999984</v>
      </c>
      <c r="DM18" s="4">
        <f t="shared" si="13"/>
        <v>289.24882499999984</v>
      </c>
      <c r="DN18" s="4">
        <f t="shared" si="13"/>
        <v>289.24882499999984</v>
      </c>
      <c r="DO18" s="4">
        <f t="shared" si="13"/>
        <v>289.24882499999984</v>
      </c>
      <c r="DP18" s="4">
        <f t="shared" si="13"/>
        <v>289.24882499999984</v>
      </c>
      <c r="DQ18" s="4">
        <f t="shared" si="13"/>
        <v>289.24882499999984</v>
      </c>
      <c r="DR18" s="4">
        <f t="shared" si="13"/>
        <v>289.24882499999984</v>
      </c>
      <c r="DS18" s="4">
        <f t="shared" si="13"/>
        <v>318.17370749999986</v>
      </c>
      <c r="DT18" s="16">
        <f t="shared" si="9"/>
        <v>62472.806297715884</v>
      </c>
    </row>
    <row r="19" spans="1:124" x14ac:dyDescent="0.25">
      <c r="A19">
        <v>11</v>
      </c>
      <c r="B19" s="15">
        <f t="shared" si="10"/>
        <v>65.916666666666671</v>
      </c>
      <c r="C19" s="4">
        <f t="shared" si="8"/>
        <v>0</v>
      </c>
      <c r="D19" s="4">
        <f t="shared" si="8"/>
        <v>0</v>
      </c>
      <c r="E19" s="4">
        <f t="shared" si="8"/>
        <v>0</v>
      </c>
      <c r="F19" s="4">
        <f t="shared" si="8"/>
        <v>0</v>
      </c>
      <c r="G19" s="4">
        <f t="shared" si="8"/>
        <v>0</v>
      </c>
      <c r="H19" s="4">
        <f t="shared" si="8"/>
        <v>0</v>
      </c>
      <c r="I19" s="4">
        <f t="shared" si="8"/>
        <v>0</v>
      </c>
      <c r="J19" s="4">
        <f t="shared" si="8"/>
        <v>0</v>
      </c>
      <c r="K19" s="4">
        <f t="shared" si="8"/>
        <v>0</v>
      </c>
      <c r="L19" s="4">
        <f t="shared" si="8"/>
        <v>0</v>
      </c>
      <c r="M19" s="4">
        <f t="shared" si="8"/>
        <v>0</v>
      </c>
      <c r="N19" s="4">
        <f t="shared" si="8"/>
        <v>290.88608250000004</v>
      </c>
      <c r="O19" s="4">
        <f t="shared" si="8"/>
        <v>290.88608250000004</v>
      </c>
      <c r="P19" s="4">
        <f t="shared" si="8"/>
        <v>290.88608250000004</v>
      </c>
      <c r="Q19" s="4">
        <f t="shared" si="8"/>
        <v>290.88608250000004</v>
      </c>
      <c r="R19" s="4">
        <f t="shared" si="8"/>
        <v>290.88608250000004</v>
      </c>
      <c r="S19" s="4">
        <f t="shared" si="17"/>
        <v>290.88608250000004</v>
      </c>
      <c r="T19" s="4">
        <f t="shared" si="17"/>
        <v>290.88608250000004</v>
      </c>
      <c r="U19" s="4">
        <f t="shared" si="17"/>
        <v>290.88608250000004</v>
      </c>
      <c r="V19" s="4">
        <f t="shared" si="17"/>
        <v>290.88608250000004</v>
      </c>
      <c r="W19" s="4">
        <f t="shared" si="17"/>
        <v>290.88608250000004</v>
      </c>
      <c r="X19" s="4">
        <f t="shared" si="17"/>
        <v>290.88608250000004</v>
      </c>
      <c r="Y19" s="4">
        <f t="shared" si="17"/>
        <v>290.88608250000004</v>
      </c>
      <c r="Z19" s="4">
        <f t="shared" si="17"/>
        <v>290.88608250000004</v>
      </c>
      <c r="AA19" s="4">
        <f t="shared" si="17"/>
        <v>290.88608250000004</v>
      </c>
      <c r="AB19" s="4">
        <f t="shared" si="17"/>
        <v>290.88608250000004</v>
      </c>
      <c r="AC19" s="4">
        <f t="shared" si="17"/>
        <v>290.88608250000004</v>
      </c>
      <c r="AD19" s="4">
        <f t="shared" si="17"/>
        <v>290.88608250000004</v>
      </c>
      <c r="AE19" s="4">
        <f t="shared" si="17"/>
        <v>290.88608250000004</v>
      </c>
      <c r="AF19" s="4">
        <f t="shared" si="17"/>
        <v>290.88608250000004</v>
      </c>
      <c r="AG19" s="4">
        <f t="shared" si="17"/>
        <v>290.88608250000004</v>
      </c>
      <c r="AH19" s="4">
        <f t="shared" si="17"/>
        <v>290.88608250000004</v>
      </c>
      <c r="AI19" s="4">
        <f t="shared" si="18"/>
        <v>290.88608250000004</v>
      </c>
      <c r="AJ19" s="4">
        <f t="shared" si="18"/>
        <v>290.88608250000004</v>
      </c>
      <c r="AK19" s="4">
        <f t="shared" si="18"/>
        <v>290.88608250000004</v>
      </c>
      <c r="AL19" s="4">
        <f t="shared" si="18"/>
        <v>290.88608250000004</v>
      </c>
      <c r="AM19" s="4">
        <f t="shared" si="18"/>
        <v>290.88608250000004</v>
      </c>
      <c r="AN19" s="4">
        <f t="shared" si="18"/>
        <v>290.88608250000004</v>
      </c>
      <c r="AO19" s="4">
        <f t="shared" si="18"/>
        <v>290.88608250000004</v>
      </c>
      <c r="AP19" s="4">
        <f t="shared" si="18"/>
        <v>290.88608250000004</v>
      </c>
      <c r="AQ19" s="4">
        <f t="shared" si="18"/>
        <v>290.88608250000004</v>
      </c>
      <c r="AR19" s="4">
        <f t="shared" si="18"/>
        <v>290.88608250000004</v>
      </c>
      <c r="AS19" s="4">
        <f t="shared" si="18"/>
        <v>290.88608250000004</v>
      </c>
      <c r="AT19" s="4">
        <f t="shared" si="18"/>
        <v>290.88608250000004</v>
      </c>
      <c r="AU19" s="4">
        <f t="shared" si="18"/>
        <v>290.88608250000004</v>
      </c>
      <c r="AV19" s="4">
        <f t="shared" si="18"/>
        <v>290.88608250000004</v>
      </c>
      <c r="AW19" s="4">
        <f t="shared" si="18"/>
        <v>290.88608250000004</v>
      </c>
      <c r="AX19" s="4">
        <f t="shared" si="18"/>
        <v>290.88608250000004</v>
      </c>
      <c r="AY19" s="4">
        <f t="shared" si="19"/>
        <v>290.88608250000004</v>
      </c>
      <c r="AZ19" s="4">
        <f t="shared" si="19"/>
        <v>290.88608250000004</v>
      </c>
      <c r="BA19" s="4">
        <f t="shared" si="19"/>
        <v>290.88608250000004</v>
      </c>
      <c r="BB19" s="4">
        <f t="shared" si="19"/>
        <v>290.88608250000004</v>
      </c>
      <c r="BC19" s="4">
        <f t="shared" si="19"/>
        <v>290.88608250000004</v>
      </c>
      <c r="BD19" s="4">
        <f t="shared" si="19"/>
        <v>290.88608250000004</v>
      </c>
      <c r="BE19" s="4">
        <f t="shared" si="19"/>
        <v>290.88608250000004</v>
      </c>
      <c r="BF19" s="4">
        <f t="shared" si="19"/>
        <v>290.88608250000004</v>
      </c>
      <c r="BG19" s="4">
        <f t="shared" si="19"/>
        <v>290.88608250000004</v>
      </c>
      <c r="BH19" s="4">
        <f t="shared" si="19"/>
        <v>290.88608250000004</v>
      </c>
      <c r="BI19" s="4">
        <f t="shared" si="19"/>
        <v>290.88608250000004</v>
      </c>
      <c r="BJ19" s="4">
        <f t="shared" si="19"/>
        <v>290.88608250000004</v>
      </c>
      <c r="BK19" s="4">
        <f t="shared" si="19"/>
        <v>290.88608250000004</v>
      </c>
      <c r="BL19" s="4">
        <f t="shared" si="19"/>
        <v>290.88608250000004</v>
      </c>
      <c r="BM19" s="4">
        <f t="shared" si="19"/>
        <v>290.88608250000004</v>
      </c>
      <c r="BN19" s="4">
        <f t="shared" si="19"/>
        <v>290.88608250000004</v>
      </c>
      <c r="BO19" s="4">
        <f t="shared" si="16"/>
        <v>290.88608250000004</v>
      </c>
      <c r="BP19" s="4">
        <f t="shared" si="14"/>
        <v>290.88608250000004</v>
      </c>
      <c r="BQ19" s="4">
        <f t="shared" si="14"/>
        <v>290.88608250000004</v>
      </c>
      <c r="BR19" s="4">
        <f t="shared" si="14"/>
        <v>290.88608250000004</v>
      </c>
      <c r="BS19" s="4">
        <f t="shared" si="14"/>
        <v>290.88608250000004</v>
      </c>
      <c r="BT19" s="4">
        <f t="shared" si="14"/>
        <v>290.88608250000004</v>
      </c>
      <c r="BU19" s="4">
        <f t="shared" si="14"/>
        <v>290.88608250000004</v>
      </c>
      <c r="BV19" s="4">
        <f t="shared" si="14"/>
        <v>290.88608250000004</v>
      </c>
      <c r="BW19" s="4">
        <f t="shared" si="14"/>
        <v>290.88608250000004</v>
      </c>
      <c r="BX19" s="4">
        <f t="shared" si="14"/>
        <v>290.88608250000004</v>
      </c>
      <c r="BY19" s="4">
        <f t="shared" si="14"/>
        <v>290.88608250000004</v>
      </c>
      <c r="BZ19" s="4">
        <f t="shared" si="14"/>
        <v>290.88608250000004</v>
      </c>
      <c r="CA19" s="4">
        <f t="shared" si="14"/>
        <v>290.88608250000004</v>
      </c>
      <c r="CB19" s="4">
        <f t="shared" si="14"/>
        <v>290.88608250000004</v>
      </c>
      <c r="CC19" s="4">
        <f t="shared" si="14"/>
        <v>290.88608250000004</v>
      </c>
      <c r="CD19" s="4">
        <f t="shared" si="14"/>
        <v>290.88608250000004</v>
      </c>
      <c r="CE19" s="4">
        <f t="shared" si="14"/>
        <v>290.88608250000004</v>
      </c>
      <c r="CF19" s="4">
        <f t="shared" si="15"/>
        <v>290.88608250000004</v>
      </c>
      <c r="CG19" s="4">
        <f t="shared" si="15"/>
        <v>290.88608250000004</v>
      </c>
      <c r="CH19" s="4">
        <f t="shared" si="15"/>
        <v>290.88608250000004</v>
      </c>
      <c r="CI19" s="4">
        <f t="shared" si="15"/>
        <v>290.88608250000004</v>
      </c>
      <c r="CJ19" s="4">
        <f t="shared" si="15"/>
        <v>290.88608250000004</v>
      </c>
      <c r="CK19" s="4">
        <f t="shared" si="15"/>
        <v>290.88608250000004</v>
      </c>
      <c r="CL19" s="4">
        <f t="shared" si="15"/>
        <v>290.88608250000004</v>
      </c>
      <c r="CM19" s="4">
        <f t="shared" si="15"/>
        <v>290.88608250000004</v>
      </c>
      <c r="CN19" s="4">
        <f t="shared" si="15"/>
        <v>290.88608250000004</v>
      </c>
      <c r="CO19" s="4">
        <f t="shared" si="15"/>
        <v>290.88608250000004</v>
      </c>
      <c r="CP19" s="4">
        <f t="shared" si="15"/>
        <v>290.88608250000004</v>
      </c>
      <c r="CQ19" s="4">
        <f t="shared" si="15"/>
        <v>290.88608250000004</v>
      </c>
      <c r="CR19" s="4">
        <f t="shared" si="15"/>
        <v>290.88608250000004</v>
      </c>
      <c r="CS19" s="4">
        <f t="shared" si="15"/>
        <v>290.88608250000004</v>
      </c>
      <c r="CT19" s="4">
        <f t="shared" si="15"/>
        <v>290.88608250000004</v>
      </c>
      <c r="CU19" s="4">
        <f t="shared" si="15"/>
        <v>290.88608250000004</v>
      </c>
      <c r="CV19" s="4">
        <f t="shared" si="12"/>
        <v>290.88608250000004</v>
      </c>
      <c r="CW19" s="4">
        <f t="shared" si="12"/>
        <v>290.88608250000004</v>
      </c>
      <c r="CX19" s="4">
        <f t="shared" si="12"/>
        <v>290.88608250000004</v>
      </c>
      <c r="CY19" s="4">
        <f t="shared" si="12"/>
        <v>290.88608250000004</v>
      </c>
      <c r="CZ19" s="4">
        <f t="shared" si="12"/>
        <v>290.88608250000004</v>
      </c>
      <c r="DA19" s="4">
        <f t="shared" si="12"/>
        <v>290.88608250000004</v>
      </c>
      <c r="DB19" s="4">
        <f t="shared" si="12"/>
        <v>290.88608250000004</v>
      </c>
      <c r="DC19" s="4">
        <f t="shared" si="12"/>
        <v>290.88608250000004</v>
      </c>
      <c r="DD19" s="4">
        <f t="shared" si="12"/>
        <v>290.88608250000004</v>
      </c>
      <c r="DE19" s="4">
        <f t="shared" si="12"/>
        <v>290.88608250000004</v>
      </c>
      <c r="DF19" s="4">
        <f t="shared" si="12"/>
        <v>290.88608250000004</v>
      </c>
      <c r="DG19" s="4">
        <f t="shared" si="12"/>
        <v>290.88608250000004</v>
      </c>
      <c r="DH19" s="4">
        <f t="shared" si="12"/>
        <v>290.88608250000004</v>
      </c>
      <c r="DI19" s="4">
        <f t="shared" si="12"/>
        <v>290.88608250000004</v>
      </c>
      <c r="DJ19" s="4">
        <f t="shared" si="12"/>
        <v>290.88608250000004</v>
      </c>
      <c r="DK19" s="4">
        <f t="shared" si="13"/>
        <v>290.88608250000004</v>
      </c>
      <c r="DL19" s="4">
        <f t="shared" si="13"/>
        <v>290.88608250000004</v>
      </c>
      <c r="DM19" s="4">
        <f t="shared" si="13"/>
        <v>290.88608250000004</v>
      </c>
      <c r="DN19" s="4">
        <f t="shared" si="13"/>
        <v>290.88608250000004</v>
      </c>
      <c r="DO19" s="4">
        <f t="shared" si="13"/>
        <v>290.88608250000004</v>
      </c>
      <c r="DP19" s="4">
        <f t="shared" si="13"/>
        <v>290.88608250000004</v>
      </c>
      <c r="DQ19" s="4">
        <f t="shared" si="13"/>
        <v>290.88608250000004</v>
      </c>
      <c r="DR19" s="4">
        <f t="shared" si="13"/>
        <v>290.88608250000004</v>
      </c>
      <c r="DS19" s="4">
        <f t="shared" si="13"/>
        <v>319.97469075000009</v>
      </c>
      <c r="DT19" s="16">
        <f t="shared" si="9"/>
        <v>62545.303795860244</v>
      </c>
    </row>
    <row r="20" spans="1:124" x14ac:dyDescent="0.25">
      <c r="A20">
        <v>12</v>
      </c>
      <c r="B20" s="15">
        <f t="shared" si="10"/>
        <v>66</v>
      </c>
      <c r="C20" s="4">
        <f t="shared" si="8"/>
        <v>0</v>
      </c>
      <c r="D20" s="4">
        <f t="shared" si="8"/>
        <v>0</v>
      </c>
      <c r="E20" s="4">
        <f t="shared" si="8"/>
        <v>0</v>
      </c>
      <c r="F20" s="4">
        <f t="shared" si="8"/>
        <v>0</v>
      </c>
      <c r="G20" s="4">
        <f t="shared" si="8"/>
        <v>0</v>
      </c>
      <c r="H20" s="4">
        <f t="shared" si="8"/>
        <v>0</v>
      </c>
      <c r="I20" s="4">
        <f t="shared" si="8"/>
        <v>0</v>
      </c>
      <c r="J20" s="4">
        <f t="shared" si="8"/>
        <v>0</v>
      </c>
      <c r="K20" s="4">
        <f t="shared" si="8"/>
        <v>0</v>
      </c>
      <c r="L20" s="4">
        <f t="shared" si="8"/>
        <v>0</v>
      </c>
      <c r="M20" s="4">
        <f t="shared" si="8"/>
        <v>0</v>
      </c>
      <c r="N20" s="4">
        <f t="shared" si="8"/>
        <v>0</v>
      </c>
      <c r="O20" s="4">
        <f t="shared" si="8"/>
        <v>292.52333999999996</v>
      </c>
      <c r="P20" s="4">
        <f t="shared" si="8"/>
        <v>292.52333999999996</v>
      </c>
      <c r="Q20" s="4">
        <f t="shared" si="8"/>
        <v>292.52333999999996</v>
      </c>
      <c r="R20" s="4">
        <f t="shared" si="8"/>
        <v>292.52333999999996</v>
      </c>
      <c r="S20" s="4">
        <f t="shared" si="17"/>
        <v>292.52333999999996</v>
      </c>
      <c r="T20" s="4">
        <f t="shared" si="17"/>
        <v>292.52333999999996</v>
      </c>
      <c r="U20" s="4">
        <f t="shared" si="17"/>
        <v>292.52333999999996</v>
      </c>
      <c r="V20" s="4">
        <f t="shared" si="17"/>
        <v>292.52333999999996</v>
      </c>
      <c r="W20" s="4">
        <f t="shared" si="17"/>
        <v>292.52333999999996</v>
      </c>
      <c r="X20" s="4">
        <f t="shared" si="17"/>
        <v>292.52333999999996</v>
      </c>
      <c r="Y20" s="4">
        <f t="shared" si="17"/>
        <v>292.52333999999996</v>
      </c>
      <c r="Z20" s="4">
        <f t="shared" si="17"/>
        <v>292.52333999999996</v>
      </c>
      <c r="AA20" s="4">
        <f t="shared" si="17"/>
        <v>292.52333999999996</v>
      </c>
      <c r="AB20" s="4">
        <f t="shared" si="17"/>
        <v>292.52333999999996</v>
      </c>
      <c r="AC20" s="4">
        <f t="shared" si="17"/>
        <v>292.52333999999996</v>
      </c>
      <c r="AD20" s="4">
        <f t="shared" si="17"/>
        <v>292.52333999999996</v>
      </c>
      <c r="AE20" s="4">
        <f t="shared" si="17"/>
        <v>292.52333999999996</v>
      </c>
      <c r="AF20" s="4">
        <f t="shared" si="17"/>
        <v>292.52333999999996</v>
      </c>
      <c r="AG20" s="4">
        <f t="shared" si="17"/>
        <v>292.52333999999996</v>
      </c>
      <c r="AH20" s="4">
        <f t="shared" si="17"/>
        <v>292.52333999999996</v>
      </c>
      <c r="AI20" s="4">
        <f t="shared" si="18"/>
        <v>292.52333999999996</v>
      </c>
      <c r="AJ20" s="4">
        <f t="shared" si="18"/>
        <v>292.52333999999996</v>
      </c>
      <c r="AK20" s="4">
        <f t="shared" si="18"/>
        <v>292.52333999999996</v>
      </c>
      <c r="AL20" s="4">
        <f t="shared" si="18"/>
        <v>292.52333999999996</v>
      </c>
      <c r="AM20" s="4">
        <f t="shared" si="18"/>
        <v>292.52333999999996</v>
      </c>
      <c r="AN20" s="4">
        <f t="shared" si="18"/>
        <v>292.52333999999996</v>
      </c>
      <c r="AO20" s="4">
        <f t="shared" si="18"/>
        <v>292.52333999999996</v>
      </c>
      <c r="AP20" s="4">
        <f t="shared" si="18"/>
        <v>292.52333999999996</v>
      </c>
      <c r="AQ20" s="4">
        <f t="shared" si="18"/>
        <v>292.52333999999996</v>
      </c>
      <c r="AR20" s="4">
        <f t="shared" si="18"/>
        <v>292.52333999999996</v>
      </c>
      <c r="AS20" s="4">
        <f t="shared" si="18"/>
        <v>292.52333999999996</v>
      </c>
      <c r="AT20" s="4">
        <f t="shared" si="18"/>
        <v>292.52333999999996</v>
      </c>
      <c r="AU20" s="4">
        <f t="shared" si="18"/>
        <v>292.52333999999996</v>
      </c>
      <c r="AV20" s="4">
        <f t="shared" si="18"/>
        <v>292.52333999999996</v>
      </c>
      <c r="AW20" s="4">
        <f t="shared" si="18"/>
        <v>292.52333999999996</v>
      </c>
      <c r="AX20" s="4">
        <f t="shared" si="18"/>
        <v>292.52333999999996</v>
      </c>
      <c r="AY20" s="4">
        <f t="shared" si="19"/>
        <v>292.52333999999996</v>
      </c>
      <c r="AZ20" s="4">
        <f t="shared" si="19"/>
        <v>292.52333999999996</v>
      </c>
      <c r="BA20" s="4">
        <f t="shared" si="19"/>
        <v>292.52333999999996</v>
      </c>
      <c r="BB20" s="4">
        <f t="shared" si="19"/>
        <v>292.52333999999996</v>
      </c>
      <c r="BC20" s="4">
        <f t="shared" si="19"/>
        <v>292.52333999999996</v>
      </c>
      <c r="BD20" s="4">
        <f t="shared" si="19"/>
        <v>292.52333999999996</v>
      </c>
      <c r="BE20" s="4">
        <f t="shared" si="19"/>
        <v>292.52333999999996</v>
      </c>
      <c r="BF20" s="4">
        <f t="shared" si="19"/>
        <v>292.52333999999996</v>
      </c>
      <c r="BG20" s="4">
        <f t="shared" si="19"/>
        <v>292.52333999999996</v>
      </c>
      <c r="BH20" s="4">
        <f t="shared" si="19"/>
        <v>292.52333999999996</v>
      </c>
      <c r="BI20" s="4">
        <f t="shared" si="19"/>
        <v>292.52333999999996</v>
      </c>
      <c r="BJ20" s="4">
        <f t="shared" si="19"/>
        <v>292.52333999999996</v>
      </c>
      <c r="BK20" s="4">
        <f t="shared" si="19"/>
        <v>292.52333999999996</v>
      </c>
      <c r="BL20" s="4">
        <f t="shared" si="19"/>
        <v>292.52333999999996</v>
      </c>
      <c r="BM20" s="4">
        <f t="shared" si="19"/>
        <v>292.52333999999996</v>
      </c>
      <c r="BN20" s="4">
        <f t="shared" si="19"/>
        <v>292.52333999999996</v>
      </c>
      <c r="BO20" s="4">
        <f t="shared" si="16"/>
        <v>292.52333999999996</v>
      </c>
      <c r="BP20" s="4">
        <f t="shared" si="14"/>
        <v>292.52333999999996</v>
      </c>
      <c r="BQ20" s="4">
        <f t="shared" si="14"/>
        <v>292.52333999999996</v>
      </c>
      <c r="BR20" s="4">
        <f t="shared" si="14"/>
        <v>292.52333999999996</v>
      </c>
      <c r="BS20" s="4">
        <f t="shared" si="14"/>
        <v>292.52333999999996</v>
      </c>
      <c r="BT20" s="4">
        <f t="shared" si="14"/>
        <v>292.52333999999996</v>
      </c>
      <c r="BU20" s="4">
        <f t="shared" si="14"/>
        <v>292.52333999999996</v>
      </c>
      <c r="BV20" s="4">
        <f t="shared" si="14"/>
        <v>292.52333999999996</v>
      </c>
      <c r="BW20" s="4">
        <f t="shared" si="14"/>
        <v>292.52333999999996</v>
      </c>
      <c r="BX20" s="4">
        <f t="shared" si="14"/>
        <v>292.52333999999996</v>
      </c>
      <c r="BY20" s="4">
        <f t="shared" si="14"/>
        <v>292.52333999999996</v>
      </c>
      <c r="BZ20" s="4">
        <f t="shared" si="14"/>
        <v>292.52333999999996</v>
      </c>
      <c r="CA20" s="4">
        <f t="shared" si="14"/>
        <v>292.52333999999996</v>
      </c>
      <c r="CB20" s="4">
        <f t="shared" si="14"/>
        <v>292.52333999999996</v>
      </c>
      <c r="CC20" s="4">
        <f t="shared" si="14"/>
        <v>292.52333999999996</v>
      </c>
      <c r="CD20" s="4">
        <f t="shared" si="14"/>
        <v>292.52333999999996</v>
      </c>
      <c r="CE20" s="4">
        <f t="shared" si="14"/>
        <v>292.52333999999996</v>
      </c>
      <c r="CF20" s="4">
        <f t="shared" si="15"/>
        <v>292.52333999999996</v>
      </c>
      <c r="CG20" s="4">
        <f t="shared" si="15"/>
        <v>292.52333999999996</v>
      </c>
      <c r="CH20" s="4">
        <f t="shared" si="15"/>
        <v>292.52333999999996</v>
      </c>
      <c r="CI20" s="4">
        <f t="shared" si="15"/>
        <v>292.52333999999996</v>
      </c>
      <c r="CJ20" s="4">
        <f t="shared" si="15"/>
        <v>292.52333999999996</v>
      </c>
      <c r="CK20" s="4">
        <f t="shared" si="15"/>
        <v>292.52333999999996</v>
      </c>
      <c r="CL20" s="4">
        <f t="shared" si="15"/>
        <v>292.52333999999996</v>
      </c>
      <c r="CM20" s="4">
        <f t="shared" si="15"/>
        <v>292.52333999999996</v>
      </c>
      <c r="CN20" s="4">
        <f t="shared" si="15"/>
        <v>292.52333999999996</v>
      </c>
      <c r="CO20" s="4">
        <f t="shared" si="15"/>
        <v>292.52333999999996</v>
      </c>
      <c r="CP20" s="4">
        <f t="shared" si="15"/>
        <v>292.52333999999996</v>
      </c>
      <c r="CQ20" s="4">
        <f t="shared" si="15"/>
        <v>292.52333999999996</v>
      </c>
      <c r="CR20" s="4">
        <f t="shared" si="15"/>
        <v>292.52333999999996</v>
      </c>
      <c r="CS20" s="4">
        <f t="shared" si="15"/>
        <v>292.52333999999996</v>
      </c>
      <c r="CT20" s="4">
        <f t="shared" si="15"/>
        <v>292.52333999999996</v>
      </c>
      <c r="CU20" s="4">
        <f t="shared" si="15"/>
        <v>292.52333999999996</v>
      </c>
      <c r="CV20" s="4">
        <f t="shared" si="12"/>
        <v>292.52333999999996</v>
      </c>
      <c r="CW20" s="4">
        <f t="shared" si="12"/>
        <v>292.52333999999996</v>
      </c>
      <c r="CX20" s="4">
        <f t="shared" si="12"/>
        <v>292.52333999999996</v>
      </c>
      <c r="CY20" s="4">
        <f t="shared" si="12"/>
        <v>292.52333999999996</v>
      </c>
      <c r="CZ20" s="4">
        <f t="shared" si="12"/>
        <v>292.52333999999996</v>
      </c>
      <c r="DA20" s="4">
        <f t="shared" si="12"/>
        <v>292.52333999999996</v>
      </c>
      <c r="DB20" s="4">
        <f t="shared" si="12"/>
        <v>292.52333999999996</v>
      </c>
      <c r="DC20" s="4">
        <f t="shared" si="12"/>
        <v>292.52333999999996</v>
      </c>
      <c r="DD20" s="4">
        <f t="shared" si="12"/>
        <v>292.52333999999996</v>
      </c>
      <c r="DE20" s="4">
        <f t="shared" si="12"/>
        <v>292.52333999999996</v>
      </c>
      <c r="DF20" s="4">
        <f t="shared" si="12"/>
        <v>292.52333999999996</v>
      </c>
      <c r="DG20" s="4">
        <f t="shared" si="12"/>
        <v>292.52333999999996</v>
      </c>
      <c r="DH20" s="4">
        <f t="shared" si="12"/>
        <v>292.52333999999996</v>
      </c>
      <c r="DI20" s="4">
        <f t="shared" si="12"/>
        <v>292.52333999999996</v>
      </c>
      <c r="DJ20" s="4">
        <f t="shared" si="12"/>
        <v>292.52333999999996</v>
      </c>
      <c r="DK20" s="4">
        <f t="shared" si="13"/>
        <v>292.52333999999996</v>
      </c>
      <c r="DL20" s="4">
        <f t="shared" si="13"/>
        <v>292.52333999999996</v>
      </c>
      <c r="DM20" s="4">
        <f t="shared" si="13"/>
        <v>292.52333999999996</v>
      </c>
      <c r="DN20" s="4">
        <f t="shared" si="13"/>
        <v>292.52333999999996</v>
      </c>
      <c r="DO20" s="4">
        <f t="shared" si="13"/>
        <v>292.52333999999996</v>
      </c>
      <c r="DP20" s="4">
        <f t="shared" si="13"/>
        <v>292.52333999999996</v>
      </c>
      <c r="DQ20" s="4">
        <f t="shared" si="13"/>
        <v>292.52333999999996</v>
      </c>
      <c r="DR20" s="4">
        <f t="shared" si="13"/>
        <v>292.52333999999996</v>
      </c>
      <c r="DS20" s="4">
        <f t="shared" si="13"/>
        <v>321.77567399999998</v>
      </c>
      <c r="DT20" s="16">
        <f t="shared" si="9"/>
        <v>62615.601674003054</v>
      </c>
    </row>
    <row r="21" spans="1:124" x14ac:dyDescent="0.25">
      <c r="A21">
        <v>13</v>
      </c>
      <c r="B21" s="15">
        <f t="shared" si="10"/>
        <v>66.083333333333329</v>
      </c>
      <c r="C21" s="4">
        <f t="shared" si="8"/>
        <v>0</v>
      </c>
      <c r="D21" s="4">
        <f t="shared" si="8"/>
        <v>0</v>
      </c>
      <c r="E21" s="4">
        <f t="shared" si="8"/>
        <v>0</v>
      </c>
      <c r="F21" s="4">
        <f t="shared" si="8"/>
        <v>0</v>
      </c>
      <c r="G21" s="4">
        <f t="shared" si="8"/>
        <v>0</v>
      </c>
      <c r="H21" s="4">
        <f t="shared" si="8"/>
        <v>0</v>
      </c>
      <c r="I21" s="4">
        <f t="shared" si="8"/>
        <v>0</v>
      </c>
      <c r="J21" s="4">
        <f t="shared" si="8"/>
        <v>0</v>
      </c>
      <c r="K21" s="4">
        <f t="shared" si="8"/>
        <v>0</v>
      </c>
      <c r="L21" s="4">
        <f t="shared" si="8"/>
        <v>0</v>
      </c>
      <c r="M21" s="4">
        <f t="shared" si="8"/>
        <v>0</v>
      </c>
      <c r="N21" s="4">
        <f t="shared" si="8"/>
        <v>0</v>
      </c>
      <c r="O21" s="4">
        <f t="shared" si="8"/>
        <v>0</v>
      </c>
      <c r="P21" s="4">
        <f t="shared" si="8"/>
        <v>294.16059749999988</v>
      </c>
      <c r="Q21" s="4">
        <f t="shared" si="8"/>
        <v>294.16059749999988</v>
      </c>
      <c r="R21" s="4">
        <f t="shared" si="8"/>
        <v>294.16059749999988</v>
      </c>
      <c r="S21" s="4">
        <f t="shared" si="17"/>
        <v>294.16059749999988</v>
      </c>
      <c r="T21" s="4">
        <f t="shared" si="17"/>
        <v>294.16059749999988</v>
      </c>
      <c r="U21" s="4">
        <f t="shared" si="17"/>
        <v>294.16059749999988</v>
      </c>
      <c r="V21" s="4">
        <f t="shared" si="17"/>
        <v>294.16059749999988</v>
      </c>
      <c r="W21" s="4">
        <f t="shared" si="17"/>
        <v>294.16059749999988</v>
      </c>
      <c r="X21" s="4">
        <f t="shared" si="17"/>
        <v>294.16059749999988</v>
      </c>
      <c r="Y21" s="4">
        <f t="shared" si="17"/>
        <v>294.16059749999988</v>
      </c>
      <c r="Z21" s="4">
        <f t="shared" si="17"/>
        <v>294.16059749999988</v>
      </c>
      <c r="AA21" s="4">
        <f t="shared" si="17"/>
        <v>294.16059749999988</v>
      </c>
      <c r="AB21" s="4">
        <f t="shared" si="17"/>
        <v>294.16059749999988</v>
      </c>
      <c r="AC21" s="4">
        <f t="shared" si="17"/>
        <v>294.16059749999988</v>
      </c>
      <c r="AD21" s="4">
        <f t="shared" si="17"/>
        <v>294.16059749999988</v>
      </c>
      <c r="AE21" s="4">
        <f t="shared" si="17"/>
        <v>294.16059749999988</v>
      </c>
      <c r="AF21" s="4">
        <f t="shared" si="17"/>
        <v>294.16059749999988</v>
      </c>
      <c r="AG21" s="4">
        <f t="shared" si="17"/>
        <v>294.16059749999988</v>
      </c>
      <c r="AH21" s="4">
        <f t="shared" si="17"/>
        <v>294.16059749999988</v>
      </c>
      <c r="AI21" s="4">
        <f t="shared" si="18"/>
        <v>294.16059749999988</v>
      </c>
      <c r="AJ21" s="4">
        <f t="shared" si="18"/>
        <v>294.16059749999988</v>
      </c>
      <c r="AK21" s="4">
        <f t="shared" si="18"/>
        <v>294.16059749999988</v>
      </c>
      <c r="AL21" s="4">
        <f t="shared" si="18"/>
        <v>294.16059749999988</v>
      </c>
      <c r="AM21" s="4">
        <f t="shared" si="18"/>
        <v>294.16059749999988</v>
      </c>
      <c r="AN21" s="4">
        <f t="shared" si="18"/>
        <v>294.16059749999988</v>
      </c>
      <c r="AO21" s="4">
        <f t="shared" si="18"/>
        <v>294.16059749999988</v>
      </c>
      <c r="AP21" s="4">
        <f t="shared" si="18"/>
        <v>294.16059749999988</v>
      </c>
      <c r="AQ21" s="4">
        <f t="shared" si="18"/>
        <v>294.16059749999988</v>
      </c>
      <c r="AR21" s="4">
        <f t="shared" si="18"/>
        <v>294.16059749999988</v>
      </c>
      <c r="AS21" s="4">
        <f t="shared" si="18"/>
        <v>294.16059749999988</v>
      </c>
      <c r="AT21" s="4">
        <f t="shared" si="18"/>
        <v>294.16059749999988</v>
      </c>
      <c r="AU21" s="4">
        <f t="shared" si="18"/>
        <v>294.16059749999988</v>
      </c>
      <c r="AV21" s="4">
        <f t="shared" si="18"/>
        <v>294.16059749999988</v>
      </c>
      <c r="AW21" s="4">
        <f t="shared" si="18"/>
        <v>294.16059749999988</v>
      </c>
      <c r="AX21" s="4">
        <f t="shared" si="18"/>
        <v>294.16059749999988</v>
      </c>
      <c r="AY21" s="4">
        <f t="shared" si="19"/>
        <v>294.16059749999988</v>
      </c>
      <c r="AZ21" s="4">
        <f t="shared" si="19"/>
        <v>294.16059749999988</v>
      </c>
      <c r="BA21" s="4">
        <f t="shared" si="19"/>
        <v>294.16059749999988</v>
      </c>
      <c r="BB21" s="4">
        <f t="shared" si="19"/>
        <v>294.16059749999988</v>
      </c>
      <c r="BC21" s="4">
        <f t="shared" si="19"/>
        <v>294.16059749999988</v>
      </c>
      <c r="BD21" s="4">
        <f t="shared" si="19"/>
        <v>294.16059749999988</v>
      </c>
      <c r="BE21" s="4">
        <f t="shared" si="19"/>
        <v>294.16059749999988</v>
      </c>
      <c r="BF21" s="4">
        <f t="shared" si="19"/>
        <v>294.16059749999988</v>
      </c>
      <c r="BG21" s="4">
        <f t="shared" si="19"/>
        <v>294.16059749999988</v>
      </c>
      <c r="BH21" s="4">
        <f t="shared" si="19"/>
        <v>294.16059749999988</v>
      </c>
      <c r="BI21" s="4">
        <f t="shared" si="19"/>
        <v>294.16059749999988</v>
      </c>
      <c r="BJ21" s="4">
        <f t="shared" si="19"/>
        <v>294.16059749999988</v>
      </c>
      <c r="BK21" s="4">
        <f t="shared" si="19"/>
        <v>294.16059749999988</v>
      </c>
      <c r="BL21" s="4">
        <f t="shared" si="19"/>
        <v>294.16059749999988</v>
      </c>
      <c r="BM21" s="4">
        <f t="shared" si="19"/>
        <v>294.16059749999988</v>
      </c>
      <c r="BN21" s="4">
        <f t="shared" si="19"/>
        <v>294.16059749999988</v>
      </c>
      <c r="BO21" s="4">
        <f t="shared" si="16"/>
        <v>294.16059749999988</v>
      </c>
      <c r="BP21" s="4">
        <f t="shared" si="14"/>
        <v>294.16059749999988</v>
      </c>
      <c r="BQ21" s="4">
        <f t="shared" si="14"/>
        <v>294.16059749999988</v>
      </c>
      <c r="BR21" s="4">
        <f t="shared" si="14"/>
        <v>294.16059749999988</v>
      </c>
      <c r="BS21" s="4">
        <f t="shared" si="14"/>
        <v>294.16059749999988</v>
      </c>
      <c r="BT21" s="4">
        <f t="shared" si="14"/>
        <v>294.16059749999988</v>
      </c>
      <c r="BU21" s="4">
        <f t="shared" si="14"/>
        <v>294.16059749999988</v>
      </c>
      <c r="BV21" s="4">
        <f t="shared" si="14"/>
        <v>294.16059749999988</v>
      </c>
      <c r="BW21" s="4">
        <f t="shared" si="14"/>
        <v>294.16059749999988</v>
      </c>
      <c r="BX21" s="4">
        <f t="shared" si="14"/>
        <v>294.16059749999988</v>
      </c>
      <c r="BY21" s="4">
        <f t="shared" si="14"/>
        <v>294.16059749999988</v>
      </c>
      <c r="BZ21" s="4">
        <f t="shared" si="14"/>
        <v>294.16059749999988</v>
      </c>
      <c r="CA21" s="4">
        <f t="shared" si="14"/>
        <v>294.16059749999988</v>
      </c>
      <c r="CB21" s="4">
        <f t="shared" si="14"/>
        <v>294.16059749999988</v>
      </c>
      <c r="CC21" s="4">
        <f t="shared" si="14"/>
        <v>294.16059749999988</v>
      </c>
      <c r="CD21" s="4">
        <f t="shared" si="14"/>
        <v>294.16059749999988</v>
      </c>
      <c r="CE21" s="4">
        <f t="shared" si="14"/>
        <v>294.16059749999988</v>
      </c>
      <c r="CF21" s="4">
        <f t="shared" si="15"/>
        <v>294.16059749999988</v>
      </c>
      <c r="CG21" s="4">
        <f t="shared" si="15"/>
        <v>294.16059749999988</v>
      </c>
      <c r="CH21" s="4">
        <f t="shared" si="15"/>
        <v>294.16059749999988</v>
      </c>
      <c r="CI21" s="4">
        <f t="shared" si="15"/>
        <v>294.16059749999988</v>
      </c>
      <c r="CJ21" s="4">
        <f t="shared" si="15"/>
        <v>294.16059749999988</v>
      </c>
      <c r="CK21" s="4">
        <f t="shared" si="15"/>
        <v>294.16059749999988</v>
      </c>
      <c r="CL21" s="4">
        <f t="shared" si="15"/>
        <v>294.16059749999988</v>
      </c>
      <c r="CM21" s="4">
        <f t="shared" si="15"/>
        <v>294.16059749999988</v>
      </c>
      <c r="CN21" s="4">
        <f t="shared" si="15"/>
        <v>294.16059749999988</v>
      </c>
      <c r="CO21" s="4">
        <f t="shared" si="15"/>
        <v>294.16059749999988</v>
      </c>
      <c r="CP21" s="4">
        <f t="shared" si="15"/>
        <v>294.16059749999988</v>
      </c>
      <c r="CQ21" s="4">
        <f t="shared" si="15"/>
        <v>294.16059749999988</v>
      </c>
      <c r="CR21" s="4">
        <f t="shared" si="15"/>
        <v>294.16059749999988</v>
      </c>
      <c r="CS21" s="4">
        <f t="shared" si="15"/>
        <v>294.16059749999988</v>
      </c>
      <c r="CT21" s="4">
        <f t="shared" si="15"/>
        <v>294.16059749999988</v>
      </c>
      <c r="CU21" s="4">
        <f t="shared" si="15"/>
        <v>294.16059749999988</v>
      </c>
      <c r="CV21" s="4">
        <f t="shared" si="12"/>
        <v>294.16059749999988</v>
      </c>
      <c r="CW21" s="4">
        <f t="shared" si="12"/>
        <v>294.16059749999988</v>
      </c>
      <c r="CX21" s="4">
        <f t="shared" si="12"/>
        <v>294.16059749999988</v>
      </c>
      <c r="CY21" s="4">
        <f t="shared" si="12"/>
        <v>294.16059749999988</v>
      </c>
      <c r="CZ21" s="4">
        <f t="shared" si="12"/>
        <v>294.16059749999988</v>
      </c>
      <c r="DA21" s="4">
        <f t="shared" si="12"/>
        <v>294.16059749999988</v>
      </c>
      <c r="DB21" s="4">
        <f t="shared" si="12"/>
        <v>294.16059749999988</v>
      </c>
      <c r="DC21" s="4">
        <f t="shared" si="12"/>
        <v>294.16059749999988</v>
      </c>
      <c r="DD21" s="4">
        <f t="shared" si="12"/>
        <v>294.16059749999988</v>
      </c>
      <c r="DE21" s="4">
        <f t="shared" si="12"/>
        <v>294.16059749999988</v>
      </c>
      <c r="DF21" s="4">
        <f t="shared" si="12"/>
        <v>294.16059749999988</v>
      </c>
      <c r="DG21" s="4">
        <f t="shared" si="12"/>
        <v>294.16059749999988</v>
      </c>
      <c r="DH21" s="4">
        <f t="shared" si="12"/>
        <v>294.16059749999988</v>
      </c>
      <c r="DI21" s="4">
        <f t="shared" si="12"/>
        <v>294.16059749999988</v>
      </c>
      <c r="DJ21" s="4">
        <f t="shared" si="12"/>
        <v>294.16059749999988</v>
      </c>
      <c r="DK21" s="4">
        <f t="shared" si="13"/>
        <v>294.16059749999988</v>
      </c>
      <c r="DL21" s="4">
        <f t="shared" si="13"/>
        <v>294.16059749999988</v>
      </c>
      <c r="DM21" s="4">
        <f t="shared" si="13"/>
        <v>294.16059749999988</v>
      </c>
      <c r="DN21" s="4">
        <f t="shared" si="13"/>
        <v>294.16059749999988</v>
      </c>
      <c r="DO21" s="4">
        <f t="shared" si="13"/>
        <v>294.16059749999988</v>
      </c>
      <c r="DP21" s="4">
        <f t="shared" si="13"/>
        <v>294.16059749999988</v>
      </c>
      <c r="DQ21" s="4">
        <f t="shared" si="13"/>
        <v>294.16059749999988</v>
      </c>
      <c r="DR21" s="4">
        <f t="shared" si="13"/>
        <v>294.16059749999988</v>
      </c>
      <c r="DS21" s="4">
        <f t="shared" si="13"/>
        <v>323.57665724999987</v>
      </c>
      <c r="DT21" s="16">
        <f t="shared" si="9"/>
        <v>62683.713081198111</v>
      </c>
    </row>
    <row r="22" spans="1:124" x14ac:dyDescent="0.25">
      <c r="A22">
        <v>14</v>
      </c>
      <c r="B22" s="15">
        <f t="shared" si="10"/>
        <v>66.166666666666671</v>
      </c>
      <c r="C22" s="4">
        <f t="shared" si="8"/>
        <v>0</v>
      </c>
      <c r="D22" s="4">
        <f t="shared" si="8"/>
        <v>0</v>
      </c>
      <c r="E22" s="4">
        <f t="shared" si="8"/>
        <v>0</v>
      </c>
      <c r="F22" s="4">
        <f t="shared" si="8"/>
        <v>0</v>
      </c>
      <c r="G22" s="4">
        <f t="shared" si="8"/>
        <v>0</v>
      </c>
      <c r="H22" s="4">
        <f t="shared" si="8"/>
        <v>0</v>
      </c>
      <c r="I22" s="4">
        <f t="shared" si="8"/>
        <v>0</v>
      </c>
      <c r="J22" s="4">
        <f t="shared" si="8"/>
        <v>0</v>
      </c>
      <c r="K22" s="4">
        <f t="shared" si="8"/>
        <v>0</v>
      </c>
      <c r="L22" s="4">
        <f t="shared" si="8"/>
        <v>0</v>
      </c>
      <c r="M22" s="4">
        <f t="shared" si="8"/>
        <v>0</v>
      </c>
      <c r="N22" s="4">
        <f t="shared" si="8"/>
        <v>0</v>
      </c>
      <c r="O22" s="4">
        <f t="shared" si="8"/>
        <v>0</v>
      </c>
      <c r="P22" s="4">
        <f t="shared" si="8"/>
        <v>0</v>
      </c>
      <c r="Q22" s="4">
        <f t="shared" si="8"/>
        <v>295.79785500000003</v>
      </c>
      <c r="R22" s="4">
        <f t="shared" si="8"/>
        <v>295.79785500000003</v>
      </c>
      <c r="S22" s="4">
        <f t="shared" si="17"/>
        <v>295.79785500000003</v>
      </c>
      <c r="T22" s="4">
        <f t="shared" si="17"/>
        <v>295.79785500000003</v>
      </c>
      <c r="U22" s="4">
        <f t="shared" si="17"/>
        <v>295.79785500000003</v>
      </c>
      <c r="V22" s="4">
        <f t="shared" si="17"/>
        <v>295.79785500000003</v>
      </c>
      <c r="W22" s="4">
        <f t="shared" si="17"/>
        <v>295.79785500000003</v>
      </c>
      <c r="X22" s="4">
        <f t="shared" si="17"/>
        <v>295.79785500000003</v>
      </c>
      <c r="Y22" s="4">
        <f t="shared" si="17"/>
        <v>295.79785500000003</v>
      </c>
      <c r="Z22" s="4">
        <f t="shared" si="17"/>
        <v>295.79785500000003</v>
      </c>
      <c r="AA22" s="4">
        <f t="shared" si="17"/>
        <v>295.79785500000003</v>
      </c>
      <c r="AB22" s="4">
        <f t="shared" si="17"/>
        <v>295.79785500000003</v>
      </c>
      <c r="AC22" s="4">
        <f t="shared" si="17"/>
        <v>295.79785500000003</v>
      </c>
      <c r="AD22" s="4">
        <f t="shared" si="17"/>
        <v>295.79785500000003</v>
      </c>
      <c r="AE22" s="4">
        <f t="shared" si="17"/>
        <v>295.79785500000003</v>
      </c>
      <c r="AF22" s="4">
        <f t="shared" si="17"/>
        <v>295.79785500000003</v>
      </c>
      <c r="AG22" s="4">
        <f t="shared" si="17"/>
        <v>295.79785500000003</v>
      </c>
      <c r="AH22" s="4">
        <f t="shared" si="17"/>
        <v>295.79785500000003</v>
      </c>
      <c r="AI22" s="4">
        <f t="shared" si="18"/>
        <v>295.79785500000003</v>
      </c>
      <c r="AJ22" s="4">
        <f t="shared" si="18"/>
        <v>295.79785500000003</v>
      </c>
      <c r="AK22" s="4">
        <f t="shared" si="18"/>
        <v>295.79785500000003</v>
      </c>
      <c r="AL22" s="4">
        <f t="shared" si="18"/>
        <v>295.79785500000003</v>
      </c>
      <c r="AM22" s="4">
        <f t="shared" si="18"/>
        <v>295.79785500000003</v>
      </c>
      <c r="AN22" s="4">
        <f t="shared" si="18"/>
        <v>295.79785500000003</v>
      </c>
      <c r="AO22" s="4">
        <f t="shared" si="18"/>
        <v>295.79785500000003</v>
      </c>
      <c r="AP22" s="4">
        <f t="shared" si="18"/>
        <v>295.79785500000003</v>
      </c>
      <c r="AQ22" s="4">
        <f t="shared" si="18"/>
        <v>295.79785500000003</v>
      </c>
      <c r="AR22" s="4">
        <f t="shared" si="18"/>
        <v>295.79785500000003</v>
      </c>
      <c r="AS22" s="4">
        <f t="shared" si="18"/>
        <v>295.79785500000003</v>
      </c>
      <c r="AT22" s="4">
        <f t="shared" si="18"/>
        <v>295.79785500000003</v>
      </c>
      <c r="AU22" s="4">
        <f t="shared" si="18"/>
        <v>295.79785500000003</v>
      </c>
      <c r="AV22" s="4">
        <f t="shared" si="18"/>
        <v>295.79785500000003</v>
      </c>
      <c r="AW22" s="4">
        <f t="shared" si="18"/>
        <v>295.79785500000003</v>
      </c>
      <c r="AX22" s="4">
        <f t="shared" si="18"/>
        <v>295.79785500000003</v>
      </c>
      <c r="AY22" s="4">
        <f t="shared" si="19"/>
        <v>295.79785500000003</v>
      </c>
      <c r="AZ22" s="4">
        <f t="shared" si="19"/>
        <v>295.79785500000003</v>
      </c>
      <c r="BA22" s="4">
        <f t="shared" si="19"/>
        <v>295.79785500000003</v>
      </c>
      <c r="BB22" s="4">
        <f t="shared" si="19"/>
        <v>295.79785500000003</v>
      </c>
      <c r="BC22" s="4">
        <f t="shared" si="19"/>
        <v>295.79785500000003</v>
      </c>
      <c r="BD22" s="4">
        <f t="shared" si="19"/>
        <v>295.79785500000003</v>
      </c>
      <c r="BE22" s="4">
        <f t="shared" si="19"/>
        <v>295.79785500000003</v>
      </c>
      <c r="BF22" s="4">
        <f t="shared" si="19"/>
        <v>295.79785500000003</v>
      </c>
      <c r="BG22" s="4">
        <f t="shared" si="19"/>
        <v>295.79785500000003</v>
      </c>
      <c r="BH22" s="4">
        <f t="shared" si="19"/>
        <v>295.79785500000003</v>
      </c>
      <c r="BI22" s="4">
        <f t="shared" si="19"/>
        <v>295.79785500000003</v>
      </c>
      <c r="BJ22" s="4">
        <f t="shared" si="19"/>
        <v>295.79785500000003</v>
      </c>
      <c r="BK22" s="4">
        <f t="shared" si="19"/>
        <v>295.79785500000003</v>
      </c>
      <c r="BL22" s="4">
        <f t="shared" si="19"/>
        <v>295.79785500000003</v>
      </c>
      <c r="BM22" s="4">
        <f t="shared" si="19"/>
        <v>295.79785500000003</v>
      </c>
      <c r="BN22" s="4">
        <f t="shared" si="19"/>
        <v>295.79785500000003</v>
      </c>
      <c r="BO22" s="4">
        <f t="shared" si="16"/>
        <v>295.79785500000003</v>
      </c>
      <c r="BP22" s="4">
        <f t="shared" si="14"/>
        <v>295.79785500000003</v>
      </c>
      <c r="BQ22" s="4">
        <f t="shared" si="14"/>
        <v>295.79785500000003</v>
      </c>
      <c r="BR22" s="4">
        <f t="shared" si="14"/>
        <v>295.79785500000003</v>
      </c>
      <c r="BS22" s="4">
        <f t="shared" si="14"/>
        <v>295.79785500000003</v>
      </c>
      <c r="BT22" s="4">
        <f t="shared" si="14"/>
        <v>295.79785500000003</v>
      </c>
      <c r="BU22" s="4">
        <f t="shared" si="14"/>
        <v>295.79785500000003</v>
      </c>
      <c r="BV22" s="4">
        <f t="shared" si="14"/>
        <v>295.79785500000003</v>
      </c>
      <c r="BW22" s="4">
        <f t="shared" si="14"/>
        <v>295.79785500000003</v>
      </c>
      <c r="BX22" s="4">
        <f t="shared" si="14"/>
        <v>295.79785500000003</v>
      </c>
      <c r="BY22" s="4">
        <f t="shared" si="14"/>
        <v>295.79785500000003</v>
      </c>
      <c r="BZ22" s="4">
        <f t="shared" si="14"/>
        <v>295.79785500000003</v>
      </c>
      <c r="CA22" s="4">
        <f t="shared" si="14"/>
        <v>295.79785500000003</v>
      </c>
      <c r="CB22" s="4">
        <f t="shared" si="14"/>
        <v>295.79785500000003</v>
      </c>
      <c r="CC22" s="4">
        <f t="shared" si="14"/>
        <v>295.79785500000003</v>
      </c>
      <c r="CD22" s="4">
        <f t="shared" si="14"/>
        <v>295.79785500000003</v>
      </c>
      <c r="CE22" s="4">
        <f t="shared" si="14"/>
        <v>295.79785500000003</v>
      </c>
      <c r="CF22" s="4">
        <f t="shared" si="15"/>
        <v>295.79785500000003</v>
      </c>
      <c r="CG22" s="4">
        <f t="shared" si="15"/>
        <v>295.79785500000003</v>
      </c>
      <c r="CH22" s="4">
        <f t="shared" si="15"/>
        <v>295.79785500000003</v>
      </c>
      <c r="CI22" s="4">
        <f t="shared" si="15"/>
        <v>295.79785500000003</v>
      </c>
      <c r="CJ22" s="4">
        <f t="shared" si="15"/>
        <v>295.79785500000003</v>
      </c>
      <c r="CK22" s="4">
        <f t="shared" si="15"/>
        <v>295.79785500000003</v>
      </c>
      <c r="CL22" s="4">
        <f t="shared" si="15"/>
        <v>295.79785500000003</v>
      </c>
      <c r="CM22" s="4">
        <f t="shared" si="15"/>
        <v>295.79785500000003</v>
      </c>
      <c r="CN22" s="4">
        <f t="shared" si="15"/>
        <v>295.79785500000003</v>
      </c>
      <c r="CO22" s="4">
        <f t="shared" si="15"/>
        <v>295.79785500000003</v>
      </c>
      <c r="CP22" s="4">
        <f t="shared" si="15"/>
        <v>295.79785500000003</v>
      </c>
      <c r="CQ22" s="4">
        <f t="shared" si="15"/>
        <v>295.79785500000003</v>
      </c>
      <c r="CR22" s="4">
        <f t="shared" si="15"/>
        <v>295.79785500000003</v>
      </c>
      <c r="CS22" s="4">
        <f t="shared" si="15"/>
        <v>295.79785500000003</v>
      </c>
      <c r="CT22" s="4">
        <f t="shared" si="15"/>
        <v>295.79785500000003</v>
      </c>
      <c r="CU22" s="4">
        <f t="shared" si="15"/>
        <v>295.79785500000003</v>
      </c>
      <c r="CV22" s="4">
        <f t="shared" si="12"/>
        <v>295.79785500000003</v>
      </c>
      <c r="CW22" s="4">
        <f t="shared" si="12"/>
        <v>295.79785500000003</v>
      </c>
      <c r="CX22" s="4">
        <f t="shared" si="12"/>
        <v>295.79785500000003</v>
      </c>
      <c r="CY22" s="4">
        <f t="shared" si="12"/>
        <v>295.79785500000003</v>
      </c>
      <c r="CZ22" s="4">
        <f t="shared" si="12"/>
        <v>295.79785500000003</v>
      </c>
      <c r="DA22" s="4">
        <f t="shared" si="12"/>
        <v>295.79785500000003</v>
      </c>
      <c r="DB22" s="4">
        <f t="shared" si="12"/>
        <v>295.79785500000003</v>
      </c>
      <c r="DC22" s="4">
        <f t="shared" si="12"/>
        <v>295.79785500000003</v>
      </c>
      <c r="DD22" s="4">
        <f t="shared" si="12"/>
        <v>295.79785500000003</v>
      </c>
      <c r="DE22" s="4">
        <f t="shared" si="12"/>
        <v>295.79785500000003</v>
      </c>
      <c r="DF22" s="4">
        <f t="shared" si="12"/>
        <v>295.79785500000003</v>
      </c>
      <c r="DG22" s="4">
        <f t="shared" si="12"/>
        <v>295.79785500000003</v>
      </c>
      <c r="DH22" s="4">
        <f t="shared" si="12"/>
        <v>295.79785500000003</v>
      </c>
      <c r="DI22" s="4">
        <f t="shared" si="12"/>
        <v>295.79785500000003</v>
      </c>
      <c r="DJ22" s="4">
        <f t="shared" si="12"/>
        <v>295.79785500000003</v>
      </c>
      <c r="DK22" s="4">
        <f t="shared" si="13"/>
        <v>295.79785500000003</v>
      </c>
      <c r="DL22" s="4">
        <f t="shared" si="13"/>
        <v>295.79785500000003</v>
      </c>
      <c r="DM22" s="4">
        <f t="shared" si="13"/>
        <v>295.79785500000003</v>
      </c>
      <c r="DN22" s="4">
        <f t="shared" si="13"/>
        <v>295.79785500000003</v>
      </c>
      <c r="DO22" s="4">
        <f t="shared" si="13"/>
        <v>295.79785500000003</v>
      </c>
      <c r="DP22" s="4">
        <f t="shared" si="13"/>
        <v>295.79785500000003</v>
      </c>
      <c r="DQ22" s="4">
        <f t="shared" si="13"/>
        <v>295.79785500000003</v>
      </c>
      <c r="DR22" s="4">
        <f t="shared" si="13"/>
        <v>295.79785500000003</v>
      </c>
      <c r="DS22" s="4">
        <f t="shared" si="13"/>
        <v>325.37764050000004</v>
      </c>
      <c r="DT22" s="16">
        <f t="shared" si="9"/>
        <v>62749.673470778318</v>
      </c>
    </row>
    <row r="23" spans="1:124" x14ac:dyDescent="0.25">
      <c r="A23">
        <v>15</v>
      </c>
      <c r="B23" s="15">
        <f t="shared" si="10"/>
        <v>66.25</v>
      </c>
      <c r="C23" s="4">
        <f t="shared" si="8"/>
        <v>0</v>
      </c>
      <c r="D23" s="4">
        <f t="shared" si="8"/>
        <v>0</v>
      </c>
      <c r="E23" s="4">
        <f t="shared" si="8"/>
        <v>0</v>
      </c>
      <c r="F23" s="4">
        <f t="shared" si="8"/>
        <v>0</v>
      </c>
      <c r="G23" s="4">
        <f t="shared" si="8"/>
        <v>0</v>
      </c>
      <c r="H23" s="4">
        <f t="shared" si="8"/>
        <v>0</v>
      </c>
      <c r="I23" s="4">
        <f t="shared" si="8"/>
        <v>0</v>
      </c>
      <c r="J23" s="4">
        <f t="shared" si="8"/>
        <v>0</v>
      </c>
      <c r="K23" s="4">
        <f t="shared" si="8"/>
        <v>0</v>
      </c>
      <c r="L23" s="4">
        <f t="shared" si="8"/>
        <v>0</v>
      </c>
      <c r="M23" s="4">
        <f t="shared" si="8"/>
        <v>0</v>
      </c>
      <c r="N23" s="4">
        <f t="shared" si="8"/>
        <v>0</v>
      </c>
      <c r="O23" s="4">
        <f t="shared" si="8"/>
        <v>0</v>
      </c>
      <c r="P23" s="4">
        <f t="shared" si="8"/>
        <v>0</v>
      </c>
      <c r="Q23" s="4">
        <f t="shared" si="8"/>
        <v>0</v>
      </c>
      <c r="R23" s="4">
        <f t="shared" si="8"/>
        <v>297.4351125</v>
      </c>
      <c r="S23" s="4">
        <f t="shared" si="17"/>
        <v>297.4351125</v>
      </c>
      <c r="T23" s="4">
        <f t="shared" si="17"/>
        <v>297.4351125</v>
      </c>
      <c r="U23" s="4">
        <f t="shared" si="17"/>
        <v>297.4351125</v>
      </c>
      <c r="V23" s="4">
        <f t="shared" si="17"/>
        <v>297.4351125</v>
      </c>
      <c r="W23" s="4">
        <f t="shared" si="17"/>
        <v>297.4351125</v>
      </c>
      <c r="X23" s="4">
        <f t="shared" si="17"/>
        <v>297.4351125</v>
      </c>
      <c r="Y23" s="4">
        <f t="shared" si="17"/>
        <v>297.4351125</v>
      </c>
      <c r="Z23" s="4">
        <f t="shared" si="17"/>
        <v>297.4351125</v>
      </c>
      <c r="AA23" s="4">
        <f t="shared" si="17"/>
        <v>297.4351125</v>
      </c>
      <c r="AB23" s="4">
        <f t="shared" si="17"/>
        <v>297.4351125</v>
      </c>
      <c r="AC23" s="4">
        <f t="shared" si="17"/>
        <v>297.4351125</v>
      </c>
      <c r="AD23" s="4">
        <f t="shared" si="17"/>
        <v>297.4351125</v>
      </c>
      <c r="AE23" s="4">
        <f t="shared" si="17"/>
        <v>297.4351125</v>
      </c>
      <c r="AF23" s="4">
        <f t="shared" si="17"/>
        <v>297.4351125</v>
      </c>
      <c r="AG23" s="4">
        <f t="shared" si="17"/>
        <v>297.4351125</v>
      </c>
      <c r="AH23" s="4">
        <f t="shared" si="17"/>
        <v>297.4351125</v>
      </c>
      <c r="AI23" s="4">
        <f t="shared" si="18"/>
        <v>297.4351125</v>
      </c>
      <c r="AJ23" s="4">
        <f t="shared" si="18"/>
        <v>297.4351125</v>
      </c>
      <c r="AK23" s="4">
        <f t="shared" si="18"/>
        <v>297.4351125</v>
      </c>
      <c r="AL23" s="4">
        <f t="shared" si="18"/>
        <v>297.4351125</v>
      </c>
      <c r="AM23" s="4">
        <f t="shared" si="18"/>
        <v>297.4351125</v>
      </c>
      <c r="AN23" s="4">
        <f t="shared" si="18"/>
        <v>297.4351125</v>
      </c>
      <c r="AO23" s="4">
        <f t="shared" si="18"/>
        <v>297.4351125</v>
      </c>
      <c r="AP23" s="4">
        <f t="shared" si="18"/>
        <v>297.4351125</v>
      </c>
      <c r="AQ23" s="4">
        <f t="shared" si="18"/>
        <v>297.4351125</v>
      </c>
      <c r="AR23" s="4">
        <f t="shared" si="18"/>
        <v>297.4351125</v>
      </c>
      <c r="AS23" s="4">
        <f t="shared" si="18"/>
        <v>297.4351125</v>
      </c>
      <c r="AT23" s="4">
        <f t="shared" si="18"/>
        <v>297.4351125</v>
      </c>
      <c r="AU23" s="4">
        <f t="shared" si="18"/>
        <v>297.4351125</v>
      </c>
      <c r="AV23" s="4">
        <f t="shared" si="18"/>
        <v>297.4351125</v>
      </c>
      <c r="AW23" s="4">
        <f t="shared" si="18"/>
        <v>297.4351125</v>
      </c>
      <c r="AX23" s="4">
        <f t="shared" si="18"/>
        <v>297.4351125</v>
      </c>
      <c r="AY23" s="4">
        <f t="shared" si="19"/>
        <v>297.4351125</v>
      </c>
      <c r="AZ23" s="4">
        <f t="shared" si="19"/>
        <v>297.4351125</v>
      </c>
      <c r="BA23" s="4">
        <f t="shared" si="19"/>
        <v>297.4351125</v>
      </c>
      <c r="BB23" s="4">
        <f t="shared" si="19"/>
        <v>297.4351125</v>
      </c>
      <c r="BC23" s="4">
        <f t="shared" si="19"/>
        <v>297.4351125</v>
      </c>
      <c r="BD23" s="4">
        <f t="shared" si="19"/>
        <v>297.4351125</v>
      </c>
      <c r="BE23" s="4">
        <f t="shared" si="19"/>
        <v>297.4351125</v>
      </c>
      <c r="BF23" s="4">
        <f t="shared" si="19"/>
        <v>297.4351125</v>
      </c>
      <c r="BG23" s="4">
        <f t="shared" si="19"/>
        <v>297.4351125</v>
      </c>
      <c r="BH23" s="4">
        <f t="shared" si="19"/>
        <v>297.4351125</v>
      </c>
      <c r="BI23" s="4">
        <f t="shared" si="19"/>
        <v>297.4351125</v>
      </c>
      <c r="BJ23" s="4">
        <f t="shared" si="19"/>
        <v>297.4351125</v>
      </c>
      <c r="BK23" s="4">
        <f t="shared" si="19"/>
        <v>297.4351125</v>
      </c>
      <c r="BL23" s="4">
        <f t="shared" si="19"/>
        <v>297.4351125</v>
      </c>
      <c r="BM23" s="4">
        <f t="shared" si="19"/>
        <v>297.4351125</v>
      </c>
      <c r="BN23" s="4">
        <f t="shared" si="19"/>
        <v>297.4351125</v>
      </c>
      <c r="BO23" s="4">
        <f t="shared" si="16"/>
        <v>297.4351125</v>
      </c>
      <c r="BP23" s="4">
        <f t="shared" si="14"/>
        <v>297.4351125</v>
      </c>
      <c r="BQ23" s="4">
        <f t="shared" si="14"/>
        <v>297.4351125</v>
      </c>
      <c r="BR23" s="4">
        <f t="shared" si="14"/>
        <v>297.4351125</v>
      </c>
      <c r="BS23" s="4">
        <f t="shared" si="14"/>
        <v>297.4351125</v>
      </c>
      <c r="BT23" s="4">
        <f t="shared" si="14"/>
        <v>297.4351125</v>
      </c>
      <c r="BU23" s="4">
        <f t="shared" si="14"/>
        <v>297.4351125</v>
      </c>
      <c r="BV23" s="4">
        <f t="shared" si="14"/>
        <v>297.4351125</v>
      </c>
      <c r="BW23" s="4">
        <f t="shared" si="14"/>
        <v>297.4351125</v>
      </c>
      <c r="BX23" s="4">
        <f t="shared" si="14"/>
        <v>297.4351125</v>
      </c>
      <c r="BY23" s="4">
        <f t="shared" si="14"/>
        <v>297.4351125</v>
      </c>
      <c r="BZ23" s="4">
        <f t="shared" si="14"/>
        <v>297.4351125</v>
      </c>
      <c r="CA23" s="4">
        <f t="shared" si="14"/>
        <v>297.4351125</v>
      </c>
      <c r="CB23" s="4">
        <f t="shared" si="14"/>
        <v>297.4351125</v>
      </c>
      <c r="CC23" s="4">
        <f t="shared" si="14"/>
        <v>297.4351125</v>
      </c>
      <c r="CD23" s="4">
        <f t="shared" si="14"/>
        <v>297.4351125</v>
      </c>
      <c r="CE23" s="4">
        <f t="shared" si="14"/>
        <v>297.4351125</v>
      </c>
      <c r="CF23" s="4">
        <f t="shared" si="15"/>
        <v>297.4351125</v>
      </c>
      <c r="CG23" s="4">
        <f t="shared" si="15"/>
        <v>297.4351125</v>
      </c>
      <c r="CH23" s="4">
        <f t="shared" si="15"/>
        <v>297.4351125</v>
      </c>
      <c r="CI23" s="4">
        <f t="shared" si="15"/>
        <v>297.4351125</v>
      </c>
      <c r="CJ23" s="4">
        <f t="shared" si="15"/>
        <v>297.4351125</v>
      </c>
      <c r="CK23" s="4">
        <f t="shared" si="15"/>
        <v>297.4351125</v>
      </c>
      <c r="CL23" s="4">
        <f t="shared" si="15"/>
        <v>297.4351125</v>
      </c>
      <c r="CM23" s="4">
        <f t="shared" si="15"/>
        <v>297.4351125</v>
      </c>
      <c r="CN23" s="4">
        <f t="shared" si="15"/>
        <v>297.4351125</v>
      </c>
      <c r="CO23" s="4">
        <f t="shared" si="15"/>
        <v>297.4351125</v>
      </c>
      <c r="CP23" s="4">
        <f t="shared" si="15"/>
        <v>297.4351125</v>
      </c>
      <c r="CQ23" s="4">
        <f t="shared" si="15"/>
        <v>297.4351125</v>
      </c>
      <c r="CR23" s="4">
        <f t="shared" si="15"/>
        <v>297.4351125</v>
      </c>
      <c r="CS23" s="4">
        <f t="shared" si="15"/>
        <v>297.4351125</v>
      </c>
      <c r="CT23" s="4">
        <f t="shared" si="15"/>
        <v>297.4351125</v>
      </c>
      <c r="CU23" s="4">
        <f t="shared" si="15"/>
        <v>297.4351125</v>
      </c>
      <c r="CV23" s="4">
        <f t="shared" si="12"/>
        <v>297.4351125</v>
      </c>
      <c r="CW23" s="4">
        <f t="shared" si="12"/>
        <v>297.4351125</v>
      </c>
      <c r="CX23" s="4">
        <f t="shared" si="12"/>
        <v>297.4351125</v>
      </c>
      <c r="CY23" s="4">
        <f t="shared" si="12"/>
        <v>297.4351125</v>
      </c>
      <c r="CZ23" s="4">
        <f t="shared" si="12"/>
        <v>297.4351125</v>
      </c>
      <c r="DA23" s="4">
        <f t="shared" si="12"/>
        <v>297.4351125</v>
      </c>
      <c r="DB23" s="4">
        <f t="shared" si="12"/>
        <v>297.4351125</v>
      </c>
      <c r="DC23" s="4">
        <f t="shared" si="12"/>
        <v>297.4351125</v>
      </c>
      <c r="DD23" s="4">
        <f t="shared" si="12"/>
        <v>297.4351125</v>
      </c>
      <c r="DE23" s="4">
        <f t="shared" si="12"/>
        <v>297.4351125</v>
      </c>
      <c r="DF23" s="4">
        <f t="shared" si="12"/>
        <v>297.4351125</v>
      </c>
      <c r="DG23" s="4">
        <f t="shared" si="12"/>
        <v>297.4351125</v>
      </c>
      <c r="DH23" s="4">
        <f t="shared" si="12"/>
        <v>297.4351125</v>
      </c>
      <c r="DI23" s="4">
        <f t="shared" si="12"/>
        <v>297.4351125</v>
      </c>
      <c r="DJ23" s="4">
        <f t="shared" si="12"/>
        <v>297.4351125</v>
      </c>
      <c r="DK23" s="4">
        <f t="shared" si="13"/>
        <v>297.4351125</v>
      </c>
      <c r="DL23" s="4">
        <f t="shared" si="13"/>
        <v>297.4351125</v>
      </c>
      <c r="DM23" s="4">
        <f t="shared" si="13"/>
        <v>297.4351125</v>
      </c>
      <c r="DN23" s="4">
        <f t="shared" si="13"/>
        <v>297.4351125</v>
      </c>
      <c r="DO23" s="4">
        <f t="shared" si="13"/>
        <v>297.4351125</v>
      </c>
      <c r="DP23" s="4">
        <f t="shared" si="13"/>
        <v>297.4351125</v>
      </c>
      <c r="DQ23" s="4">
        <f t="shared" si="13"/>
        <v>297.4351125</v>
      </c>
      <c r="DR23" s="4">
        <f t="shared" si="13"/>
        <v>297.4351125</v>
      </c>
      <c r="DS23" s="4">
        <f t="shared" si="13"/>
        <v>327.17862375000004</v>
      </c>
      <c r="DT23" s="16">
        <f t="shared" si="9"/>
        <v>62813.49613514699</v>
      </c>
    </row>
    <row r="24" spans="1:124" x14ac:dyDescent="0.25">
      <c r="A24">
        <v>16</v>
      </c>
      <c r="B24" s="15">
        <f t="shared" si="10"/>
        <v>66.333333333333329</v>
      </c>
      <c r="C24" s="4">
        <f t="shared" si="8"/>
        <v>0</v>
      </c>
      <c r="D24" s="4">
        <f t="shared" si="8"/>
        <v>0</v>
      </c>
      <c r="E24" s="4">
        <f t="shared" si="8"/>
        <v>0</v>
      </c>
      <c r="F24" s="4">
        <f t="shared" si="8"/>
        <v>0</v>
      </c>
      <c r="G24" s="4">
        <f t="shared" si="8"/>
        <v>0</v>
      </c>
      <c r="H24" s="4">
        <f t="shared" si="8"/>
        <v>0</v>
      </c>
      <c r="I24" s="4">
        <f t="shared" si="8"/>
        <v>0</v>
      </c>
      <c r="J24" s="4">
        <f t="shared" si="8"/>
        <v>0</v>
      </c>
      <c r="K24" s="4">
        <f t="shared" si="8"/>
        <v>0</v>
      </c>
      <c r="L24" s="4">
        <f t="shared" si="8"/>
        <v>0</v>
      </c>
      <c r="M24" s="4">
        <f t="shared" si="8"/>
        <v>0</v>
      </c>
      <c r="N24" s="4">
        <f t="shared" si="8"/>
        <v>0</v>
      </c>
      <c r="O24" s="4">
        <f t="shared" si="8"/>
        <v>0</v>
      </c>
      <c r="P24" s="4">
        <f t="shared" si="8"/>
        <v>0</v>
      </c>
      <c r="Q24" s="4">
        <f t="shared" si="8"/>
        <v>0</v>
      </c>
      <c r="R24" s="4">
        <f t="shared" si="8"/>
        <v>0</v>
      </c>
      <c r="S24" s="4">
        <f t="shared" si="17"/>
        <v>299.07236999999986</v>
      </c>
      <c r="T24" s="4">
        <f t="shared" si="17"/>
        <v>299.07236999999986</v>
      </c>
      <c r="U24" s="4">
        <f t="shared" si="17"/>
        <v>299.07236999999986</v>
      </c>
      <c r="V24" s="4">
        <f t="shared" si="17"/>
        <v>299.07236999999986</v>
      </c>
      <c r="W24" s="4">
        <f t="shared" si="17"/>
        <v>299.07236999999986</v>
      </c>
      <c r="X24" s="4">
        <f t="shared" si="17"/>
        <v>299.07236999999986</v>
      </c>
      <c r="Y24" s="4">
        <f t="shared" si="17"/>
        <v>299.07236999999986</v>
      </c>
      <c r="Z24" s="4">
        <f t="shared" si="17"/>
        <v>299.07236999999986</v>
      </c>
      <c r="AA24" s="4">
        <f t="shared" si="17"/>
        <v>299.07236999999986</v>
      </c>
      <c r="AB24" s="4">
        <f t="shared" si="17"/>
        <v>299.07236999999986</v>
      </c>
      <c r="AC24" s="4">
        <f t="shared" si="17"/>
        <v>299.07236999999986</v>
      </c>
      <c r="AD24" s="4">
        <f t="shared" si="17"/>
        <v>299.07236999999986</v>
      </c>
      <c r="AE24" s="4">
        <f t="shared" si="17"/>
        <v>299.07236999999986</v>
      </c>
      <c r="AF24" s="4">
        <f t="shared" si="17"/>
        <v>299.07236999999986</v>
      </c>
      <c r="AG24" s="4">
        <f t="shared" si="17"/>
        <v>299.07236999999986</v>
      </c>
      <c r="AH24" s="4">
        <f t="shared" si="17"/>
        <v>299.07236999999986</v>
      </c>
      <c r="AI24" s="4">
        <f t="shared" si="18"/>
        <v>299.07236999999986</v>
      </c>
      <c r="AJ24" s="4">
        <f t="shared" si="18"/>
        <v>299.07236999999986</v>
      </c>
      <c r="AK24" s="4">
        <f t="shared" si="18"/>
        <v>299.07236999999986</v>
      </c>
      <c r="AL24" s="4">
        <f t="shared" si="18"/>
        <v>299.07236999999986</v>
      </c>
      <c r="AM24" s="4">
        <f t="shared" si="18"/>
        <v>299.07236999999986</v>
      </c>
      <c r="AN24" s="4">
        <f t="shared" si="18"/>
        <v>299.07236999999986</v>
      </c>
      <c r="AO24" s="4">
        <f t="shared" si="18"/>
        <v>299.07236999999986</v>
      </c>
      <c r="AP24" s="4">
        <f t="shared" si="18"/>
        <v>299.07236999999986</v>
      </c>
      <c r="AQ24" s="4">
        <f t="shared" si="18"/>
        <v>299.07236999999986</v>
      </c>
      <c r="AR24" s="4">
        <f t="shared" si="18"/>
        <v>299.07236999999986</v>
      </c>
      <c r="AS24" s="4">
        <f t="shared" si="18"/>
        <v>299.07236999999986</v>
      </c>
      <c r="AT24" s="4">
        <f t="shared" si="18"/>
        <v>299.07236999999986</v>
      </c>
      <c r="AU24" s="4">
        <f t="shared" si="18"/>
        <v>299.07236999999986</v>
      </c>
      <c r="AV24" s="4">
        <f t="shared" si="18"/>
        <v>299.07236999999986</v>
      </c>
      <c r="AW24" s="4">
        <f t="shared" si="18"/>
        <v>299.07236999999986</v>
      </c>
      <c r="AX24" s="4">
        <f t="shared" si="18"/>
        <v>299.07236999999986</v>
      </c>
      <c r="AY24" s="4">
        <f t="shared" si="19"/>
        <v>299.07236999999986</v>
      </c>
      <c r="AZ24" s="4">
        <f t="shared" si="19"/>
        <v>299.07236999999986</v>
      </c>
      <c r="BA24" s="4">
        <f t="shared" si="19"/>
        <v>299.07236999999986</v>
      </c>
      <c r="BB24" s="4">
        <f t="shared" si="19"/>
        <v>299.07236999999986</v>
      </c>
      <c r="BC24" s="4">
        <f t="shared" si="19"/>
        <v>299.07236999999986</v>
      </c>
      <c r="BD24" s="4">
        <f t="shared" si="19"/>
        <v>299.07236999999986</v>
      </c>
      <c r="BE24" s="4">
        <f t="shared" si="19"/>
        <v>299.07236999999986</v>
      </c>
      <c r="BF24" s="4">
        <f t="shared" si="19"/>
        <v>299.07236999999986</v>
      </c>
      <c r="BG24" s="4">
        <f t="shared" si="19"/>
        <v>299.07236999999986</v>
      </c>
      <c r="BH24" s="4">
        <f t="shared" si="19"/>
        <v>299.07236999999986</v>
      </c>
      <c r="BI24" s="4">
        <f t="shared" si="19"/>
        <v>299.07236999999986</v>
      </c>
      <c r="BJ24" s="4">
        <f t="shared" si="19"/>
        <v>299.07236999999986</v>
      </c>
      <c r="BK24" s="4">
        <f t="shared" si="19"/>
        <v>299.07236999999986</v>
      </c>
      <c r="BL24" s="4">
        <f t="shared" si="19"/>
        <v>299.07236999999986</v>
      </c>
      <c r="BM24" s="4">
        <f t="shared" si="19"/>
        <v>299.07236999999986</v>
      </c>
      <c r="BN24" s="4">
        <f t="shared" si="19"/>
        <v>299.07236999999986</v>
      </c>
      <c r="BO24" s="4">
        <f t="shared" si="16"/>
        <v>299.07236999999986</v>
      </c>
      <c r="BP24" s="4">
        <f t="shared" si="14"/>
        <v>299.07236999999986</v>
      </c>
      <c r="BQ24" s="4">
        <f t="shared" si="14"/>
        <v>299.07236999999986</v>
      </c>
      <c r="BR24" s="4">
        <f t="shared" si="14"/>
        <v>299.07236999999986</v>
      </c>
      <c r="BS24" s="4">
        <f t="shared" si="14"/>
        <v>299.07236999999986</v>
      </c>
      <c r="BT24" s="4">
        <f t="shared" si="14"/>
        <v>299.07236999999986</v>
      </c>
      <c r="BU24" s="4">
        <f t="shared" si="14"/>
        <v>299.07236999999986</v>
      </c>
      <c r="BV24" s="4">
        <f t="shared" si="14"/>
        <v>299.07236999999986</v>
      </c>
      <c r="BW24" s="4">
        <f t="shared" si="14"/>
        <v>299.07236999999986</v>
      </c>
      <c r="BX24" s="4">
        <f t="shared" si="14"/>
        <v>299.07236999999986</v>
      </c>
      <c r="BY24" s="4">
        <f t="shared" si="14"/>
        <v>299.07236999999986</v>
      </c>
      <c r="BZ24" s="4">
        <f t="shared" si="14"/>
        <v>299.07236999999986</v>
      </c>
      <c r="CA24" s="4">
        <f t="shared" si="14"/>
        <v>299.07236999999986</v>
      </c>
      <c r="CB24" s="4">
        <f t="shared" si="14"/>
        <v>299.07236999999986</v>
      </c>
      <c r="CC24" s="4">
        <f t="shared" si="14"/>
        <v>299.07236999999986</v>
      </c>
      <c r="CD24" s="4">
        <f t="shared" si="14"/>
        <v>299.07236999999986</v>
      </c>
      <c r="CE24" s="4">
        <f t="shared" si="14"/>
        <v>299.07236999999986</v>
      </c>
      <c r="CF24" s="4">
        <f t="shared" si="15"/>
        <v>299.07236999999986</v>
      </c>
      <c r="CG24" s="4">
        <f t="shared" si="15"/>
        <v>299.07236999999986</v>
      </c>
      <c r="CH24" s="4">
        <f t="shared" si="15"/>
        <v>299.07236999999986</v>
      </c>
      <c r="CI24" s="4">
        <f t="shared" si="15"/>
        <v>299.07236999999986</v>
      </c>
      <c r="CJ24" s="4">
        <f t="shared" si="15"/>
        <v>299.07236999999986</v>
      </c>
      <c r="CK24" s="4">
        <f t="shared" si="15"/>
        <v>299.07236999999986</v>
      </c>
      <c r="CL24" s="4">
        <f t="shared" si="15"/>
        <v>299.07236999999986</v>
      </c>
      <c r="CM24" s="4">
        <f t="shared" si="15"/>
        <v>299.07236999999986</v>
      </c>
      <c r="CN24" s="4">
        <f t="shared" si="15"/>
        <v>299.07236999999986</v>
      </c>
      <c r="CO24" s="4">
        <f t="shared" si="15"/>
        <v>299.07236999999986</v>
      </c>
      <c r="CP24" s="4">
        <f t="shared" si="15"/>
        <v>299.07236999999986</v>
      </c>
      <c r="CQ24" s="4">
        <f t="shared" si="15"/>
        <v>299.07236999999986</v>
      </c>
      <c r="CR24" s="4">
        <f t="shared" si="15"/>
        <v>299.07236999999986</v>
      </c>
      <c r="CS24" s="4">
        <f t="shared" si="15"/>
        <v>299.07236999999986</v>
      </c>
      <c r="CT24" s="4">
        <f t="shared" si="15"/>
        <v>299.07236999999986</v>
      </c>
      <c r="CU24" s="4">
        <f t="shared" si="15"/>
        <v>299.07236999999986</v>
      </c>
      <c r="CV24" s="4">
        <f t="shared" si="12"/>
        <v>299.07236999999986</v>
      </c>
      <c r="CW24" s="4">
        <f t="shared" si="12"/>
        <v>299.07236999999986</v>
      </c>
      <c r="CX24" s="4">
        <f t="shared" si="12"/>
        <v>299.07236999999986</v>
      </c>
      <c r="CY24" s="4">
        <f t="shared" si="12"/>
        <v>299.07236999999986</v>
      </c>
      <c r="CZ24" s="4">
        <f t="shared" si="12"/>
        <v>299.07236999999986</v>
      </c>
      <c r="DA24" s="4">
        <f t="shared" si="12"/>
        <v>299.07236999999986</v>
      </c>
      <c r="DB24" s="4">
        <f t="shared" si="12"/>
        <v>299.07236999999986</v>
      </c>
      <c r="DC24" s="4">
        <f t="shared" si="12"/>
        <v>299.07236999999986</v>
      </c>
      <c r="DD24" s="4">
        <f t="shared" si="12"/>
        <v>299.07236999999986</v>
      </c>
      <c r="DE24" s="4">
        <f t="shared" si="12"/>
        <v>299.07236999999986</v>
      </c>
      <c r="DF24" s="4">
        <f t="shared" si="12"/>
        <v>299.07236999999986</v>
      </c>
      <c r="DG24" s="4">
        <f t="shared" si="12"/>
        <v>299.07236999999986</v>
      </c>
      <c r="DH24" s="4">
        <f t="shared" si="12"/>
        <v>299.07236999999986</v>
      </c>
      <c r="DI24" s="4">
        <f t="shared" si="12"/>
        <v>299.07236999999986</v>
      </c>
      <c r="DJ24" s="4">
        <f t="shared" si="12"/>
        <v>299.07236999999986</v>
      </c>
      <c r="DK24" s="4">
        <f t="shared" si="13"/>
        <v>299.07236999999986</v>
      </c>
      <c r="DL24" s="4">
        <f t="shared" si="13"/>
        <v>299.07236999999986</v>
      </c>
      <c r="DM24" s="4">
        <f t="shared" si="13"/>
        <v>299.07236999999986</v>
      </c>
      <c r="DN24" s="4">
        <f t="shared" si="13"/>
        <v>299.07236999999986</v>
      </c>
      <c r="DO24" s="4">
        <f t="shared" si="13"/>
        <v>299.07236999999986</v>
      </c>
      <c r="DP24" s="4">
        <f t="shared" si="13"/>
        <v>299.07236999999986</v>
      </c>
      <c r="DQ24" s="4">
        <f t="shared" si="13"/>
        <v>299.07236999999986</v>
      </c>
      <c r="DR24" s="4">
        <f t="shared" si="13"/>
        <v>299.07236999999986</v>
      </c>
      <c r="DS24" s="4">
        <f t="shared" si="13"/>
        <v>328.97960699999987</v>
      </c>
      <c r="DT24" s="16">
        <f t="shared" si="9"/>
        <v>62875.194306348727</v>
      </c>
    </row>
    <row r="25" spans="1:124" x14ac:dyDescent="0.25">
      <c r="A25">
        <v>17</v>
      </c>
      <c r="B25" s="15">
        <f t="shared" si="10"/>
        <v>66.416666666666671</v>
      </c>
      <c r="C25" s="4">
        <f t="shared" si="8"/>
        <v>0</v>
      </c>
      <c r="D25" s="4">
        <f t="shared" si="8"/>
        <v>0</v>
      </c>
      <c r="E25" s="4">
        <f t="shared" si="8"/>
        <v>0</v>
      </c>
      <c r="F25" s="4">
        <f t="shared" si="8"/>
        <v>0</v>
      </c>
      <c r="G25" s="4">
        <f t="shared" si="8"/>
        <v>0</v>
      </c>
      <c r="H25" s="4">
        <f t="shared" si="8"/>
        <v>0</v>
      </c>
      <c r="I25" s="4">
        <f t="shared" si="8"/>
        <v>0</v>
      </c>
      <c r="J25" s="4">
        <f t="shared" si="8"/>
        <v>0</v>
      </c>
      <c r="K25" s="4">
        <f t="shared" si="8"/>
        <v>0</v>
      </c>
      <c r="L25" s="4">
        <f t="shared" si="8"/>
        <v>0</v>
      </c>
      <c r="M25" s="4">
        <f t="shared" si="8"/>
        <v>0</v>
      </c>
      <c r="N25" s="4">
        <f t="shared" si="8"/>
        <v>0</v>
      </c>
      <c r="O25" s="4">
        <f t="shared" si="8"/>
        <v>0</v>
      </c>
      <c r="P25" s="4">
        <f t="shared" si="8"/>
        <v>0</v>
      </c>
      <c r="Q25" s="4">
        <f t="shared" si="8"/>
        <v>0</v>
      </c>
      <c r="R25" s="4">
        <f t="shared" si="8"/>
        <v>0</v>
      </c>
      <c r="S25" s="4">
        <f t="shared" si="17"/>
        <v>0</v>
      </c>
      <c r="T25" s="4">
        <f t="shared" si="17"/>
        <v>300.70962750000007</v>
      </c>
      <c r="U25" s="4">
        <f t="shared" si="17"/>
        <v>300.70962750000007</v>
      </c>
      <c r="V25" s="4">
        <f t="shared" si="17"/>
        <v>300.70962750000007</v>
      </c>
      <c r="W25" s="4">
        <f t="shared" si="17"/>
        <v>300.70962750000007</v>
      </c>
      <c r="X25" s="4">
        <f t="shared" si="17"/>
        <v>300.70962750000007</v>
      </c>
      <c r="Y25" s="4">
        <f t="shared" si="17"/>
        <v>300.70962750000007</v>
      </c>
      <c r="Z25" s="4">
        <f t="shared" si="17"/>
        <v>300.70962750000007</v>
      </c>
      <c r="AA25" s="4">
        <f t="shared" si="17"/>
        <v>300.70962750000007</v>
      </c>
      <c r="AB25" s="4">
        <f t="shared" si="17"/>
        <v>300.70962750000007</v>
      </c>
      <c r="AC25" s="4">
        <f t="shared" si="17"/>
        <v>300.70962750000007</v>
      </c>
      <c r="AD25" s="4">
        <f t="shared" si="17"/>
        <v>300.70962750000007</v>
      </c>
      <c r="AE25" s="4">
        <f t="shared" si="17"/>
        <v>300.70962750000007</v>
      </c>
      <c r="AF25" s="4">
        <f t="shared" si="17"/>
        <v>300.70962750000007</v>
      </c>
      <c r="AG25" s="4">
        <f t="shared" si="17"/>
        <v>300.70962750000007</v>
      </c>
      <c r="AH25" s="4">
        <f t="shared" si="17"/>
        <v>300.70962750000007</v>
      </c>
      <c r="AI25" s="4">
        <f t="shared" si="18"/>
        <v>300.70962750000007</v>
      </c>
      <c r="AJ25" s="4">
        <f t="shared" si="18"/>
        <v>300.70962750000007</v>
      </c>
      <c r="AK25" s="4">
        <f t="shared" si="18"/>
        <v>300.70962750000007</v>
      </c>
      <c r="AL25" s="4">
        <f t="shared" si="18"/>
        <v>300.70962750000007</v>
      </c>
      <c r="AM25" s="4">
        <f t="shared" si="18"/>
        <v>300.70962750000007</v>
      </c>
      <c r="AN25" s="4">
        <f t="shared" si="18"/>
        <v>300.70962750000007</v>
      </c>
      <c r="AO25" s="4">
        <f t="shared" si="18"/>
        <v>300.70962750000007</v>
      </c>
      <c r="AP25" s="4">
        <f t="shared" si="18"/>
        <v>300.70962750000007</v>
      </c>
      <c r="AQ25" s="4">
        <f t="shared" si="18"/>
        <v>300.70962750000007</v>
      </c>
      <c r="AR25" s="4">
        <f t="shared" si="18"/>
        <v>300.70962750000007</v>
      </c>
      <c r="AS25" s="4">
        <f t="shared" si="18"/>
        <v>300.70962750000007</v>
      </c>
      <c r="AT25" s="4">
        <f t="shared" si="18"/>
        <v>300.70962750000007</v>
      </c>
      <c r="AU25" s="4">
        <f t="shared" si="18"/>
        <v>300.70962750000007</v>
      </c>
      <c r="AV25" s="4">
        <f t="shared" si="18"/>
        <v>300.70962750000007</v>
      </c>
      <c r="AW25" s="4">
        <f t="shared" si="18"/>
        <v>300.70962750000007</v>
      </c>
      <c r="AX25" s="4">
        <f t="shared" si="18"/>
        <v>300.70962750000007</v>
      </c>
      <c r="AY25" s="4">
        <f t="shared" si="19"/>
        <v>300.70962750000007</v>
      </c>
      <c r="AZ25" s="4">
        <f t="shared" si="19"/>
        <v>300.70962750000007</v>
      </c>
      <c r="BA25" s="4">
        <f t="shared" si="19"/>
        <v>300.70962750000007</v>
      </c>
      <c r="BB25" s="4">
        <f t="shared" si="19"/>
        <v>300.70962750000007</v>
      </c>
      <c r="BC25" s="4">
        <f t="shared" si="19"/>
        <v>300.70962750000007</v>
      </c>
      <c r="BD25" s="4">
        <f t="shared" si="19"/>
        <v>300.70962750000007</v>
      </c>
      <c r="BE25" s="4">
        <f t="shared" si="19"/>
        <v>300.70962750000007</v>
      </c>
      <c r="BF25" s="4">
        <f t="shared" si="19"/>
        <v>300.70962750000007</v>
      </c>
      <c r="BG25" s="4">
        <f t="shared" si="19"/>
        <v>300.70962750000007</v>
      </c>
      <c r="BH25" s="4">
        <f t="shared" si="19"/>
        <v>300.70962750000007</v>
      </c>
      <c r="BI25" s="4">
        <f t="shared" si="19"/>
        <v>300.70962750000007</v>
      </c>
      <c r="BJ25" s="4">
        <f t="shared" si="19"/>
        <v>300.70962750000007</v>
      </c>
      <c r="BK25" s="4">
        <f t="shared" si="19"/>
        <v>300.70962750000007</v>
      </c>
      <c r="BL25" s="4">
        <f t="shared" si="19"/>
        <v>300.70962750000007</v>
      </c>
      <c r="BM25" s="4">
        <f t="shared" si="19"/>
        <v>300.70962750000007</v>
      </c>
      <c r="BN25" s="4">
        <f t="shared" si="19"/>
        <v>300.70962750000007</v>
      </c>
      <c r="BO25" s="4">
        <f t="shared" si="16"/>
        <v>300.70962750000007</v>
      </c>
      <c r="BP25" s="4">
        <f t="shared" si="14"/>
        <v>300.70962750000007</v>
      </c>
      <c r="BQ25" s="4">
        <f t="shared" si="14"/>
        <v>300.70962750000007</v>
      </c>
      <c r="BR25" s="4">
        <f t="shared" si="14"/>
        <v>300.70962750000007</v>
      </c>
      <c r="BS25" s="4">
        <f t="shared" si="14"/>
        <v>300.70962750000007</v>
      </c>
      <c r="BT25" s="4">
        <f t="shared" si="14"/>
        <v>300.70962750000007</v>
      </c>
      <c r="BU25" s="4">
        <f t="shared" si="14"/>
        <v>300.70962750000007</v>
      </c>
      <c r="BV25" s="4">
        <f t="shared" si="14"/>
        <v>300.70962750000007</v>
      </c>
      <c r="BW25" s="4">
        <f t="shared" si="14"/>
        <v>300.70962750000007</v>
      </c>
      <c r="BX25" s="4">
        <f t="shared" si="14"/>
        <v>300.70962750000007</v>
      </c>
      <c r="BY25" s="4">
        <f t="shared" si="14"/>
        <v>300.70962750000007</v>
      </c>
      <c r="BZ25" s="4">
        <f t="shared" si="14"/>
        <v>300.70962750000007</v>
      </c>
      <c r="CA25" s="4">
        <f t="shared" si="14"/>
        <v>300.70962750000007</v>
      </c>
      <c r="CB25" s="4">
        <f t="shared" si="14"/>
        <v>300.70962750000007</v>
      </c>
      <c r="CC25" s="4">
        <f t="shared" si="14"/>
        <v>300.70962750000007</v>
      </c>
      <c r="CD25" s="4">
        <f t="shared" si="14"/>
        <v>300.70962750000007</v>
      </c>
      <c r="CE25" s="4">
        <f t="shared" si="14"/>
        <v>300.70962750000007</v>
      </c>
      <c r="CF25" s="4">
        <f t="shared" si="15"/>
        <v>300.70962750000007</v>
      </c>
      <c r="CG25" s="4">
        <f t="shared" si="15"/>
        <v>300.70962750000007</v>
      </c>
      <c r="CH25" s="4">
        <f t="shared" si="15"/>
        <v>300.70962750000007</v>
      </c>
      <c r="CI25" s="4">
        <f t="shared" si="15"/>
        <v>300.70962750000007</v>
      </c>
      <c r="CJ25" s="4">
        <f t="shared" si="15"/>
        <v>300.70962750000007</v>
      </c>
      <c r="CK25" s="4">
        <f t="shared" si="15"/>
        <v>300.70962750000007</v>
      </c>
      <c r="CL25" s="4">
        <f t="shared" si="15"/>
        <v>300.70962750000007</v>
      </c>
      <c r="CM25" s="4">
        <f t="shared" si="15"/>
        <v>300.70962750000007</v>
      </c>
      <c r="CN25" s="4">
        <f t="shared" si="15"/>
        <v>300.70962750000007</v>
      </c>
      <c r="CO25" s="4">
        <f t="shared" si="15"/>
        <v>300.70962750000007</v>
      </c>
      <c r="CP25" s="4">
        <f t="shared" si="15"/>
        <v>300.70962750000007</v>
      </c>
      <c r="CQ25" s="4">
        <f t="shared" si="15"/>
        <v>300.70962750000007</v>
      </c>
      <c r="CR25" s="4">
        <f t="shared" si="15"/>
        <v>300.70962750000007</v>
      </c>
      <c r="CS25" s="4">
        <f t="shared" si="15"/>
        <v>300.70962750000007</v>
      </c>
      <c r="CT25" s="4">
        <f t="shared" si="15"/>
        <v>300.70962750000007</v>
      </c>
      <c r="CU25" s="4">
        <f t="shared" si="15"/>
        <v>300.70962750000007</v>
      </c>
      <c r="CV25" s="4">
        <f t="shared" si="12"/>
        <v>300.70962750000007</v>
      </c>
      <c r="CW25" s="4">
        <f t="shared" si="12"/>
        <v>300.70962750000007</v>
      </c>
      <c r="CX25" s="4">
        <f t="shared" si="12"/>
        <v>300.70962750000007</v>
      </c>
      <c r="CY25" s="4">
        <f t="shared" si="12"/>
        <v>300.70962750000007</v>
      </c>
      <c r="CZ25" s="4">
        <f t="shared" si="12"/>
        <v>300.70962750000007</v>
      </c>
      <c r="DA25" s="4">
        <f t="shared" si="12"/>
        <v>300.70962750000007</v>
      </c>
      <c r="DB25" s="4">
        <f t="shared" si="12"/>
        <v>300.70962750000007</v>
      </c>
      <c r="DC25" s="4">
        <f t="shared" si="12"/>
        <v>300.70962750000007</v>
      </c>
      <c r="DD25" s="4">
        <f t="shared" si="12"/>
        <v>300.70962750000007</v>
      </c>
      <c r="DE25" s="4">
        <f t="shared" si="12"/>
        <v>300.70962750000007</v>
      </c>
      <c r="DF25" s="4">
        <f t="shared" si="12"/>
        <v>300.70962750000007</v>
      </c>
      <c r="DG25" s="4">
        <f t="shared" si="12"/>
        <v>300.70962750000007</v>
      </c>
      <c r="DH25" s="4">
        <f t="shared" si="12"/>
        <v>300.70962750000007</v>
      </c>
      <c r="DI25" s="4">
        <f t="shared" si="12"/>
        <v>300.70962750000007</v>
      </c>
      <c r="DJ25" s="4">
        <f t="shared" si="12"/>
        <v>300.70962750000007</v>
      </c>
      <c r="DK25" s="4">
        <f t="shared" si="13"/>
        <v>300.70962750000007</v>
      </c>
      <c r="DL25" s="4">
        <f t="shared" si="13"/>
        <v>300.70962750000007</v>
      </c>
      <c r="DM25" s="4">
        <f t="shared" si="13"/>
        <v>300.70962750000007</v>
      </c>
      <c r="DN25" s="4">
        <f t="shared" si="13"/>
        <v>300.70962750000007</v>
      </c>
      <c r="DO25" s="4">
        <f t="shared" si="13"/>
        <v>300.70962750000007</v>
      </c>
      <c r="DP25" s="4">
        <f t="shared" si="13"/>
        <v>300.70962750000007</v>
      </c>
      <c r="DQ25" s="4">
        <f t="shared" si="13"/>
        <v>300.70962750000007</v>
      </c>
      <c r="DR25" s="4">
        <f t="shared" si="13"/>
        <v>300.70962750000007</v>
      </c>
      <c r="DS25" s="4">
        <f t="shared" si="13"/>
        <v>330.7805902500001</v>
      </c>
      <c r="DT25" s="16">
        <f t="shared" si="9"/>
        <v>62934.781156305515</v>
      </c>
    </row>
    <row r="26" spans="1:124" x14ac:dyDescent="0.25">
      <c r="A26">
        <v>18</v>
      </c>
      <c r="B26" s="15">
        <f t="shared" si="10"/>
        <v>66.5</v>
      </c>
      <c r="C26" s="4">
        <f t="shared" si="8"/>
        <v>0</v>
      </c>
      <c r="D26" s="4">
        <f t="shared" si="8"/>
        <v>0</v>
      </c>
      <c r="E26" s="4">
        <f t="shared" si="8"/>
        <v>0</v>
      </c>
      <c r="F26" s="4">
        <f t="shared" si="8"/>
        <v>0</v>
      </c>
      <c r="G26" s="4">
        <f t="shared" si="8"/>
        <v>0</v>
      </c>
      <c r="H26" s="4">
        <f t="shared" si="8"/>
        <v>0</v>
      </c>
      <c r="I26" s="4">
        <f t="shared" si="8"/>
        <v>0</v>
      </c>
      <c r="J26" s="4">
        <f t="shared" si="8"/>
        <v>0</v>
      </c>
      <c r="K26" s="4">
        <f t="shared" si="8"/>
        <v>0</v>
      </c>
      <c r="L26" s="4">
        <f t="shared" si="8"/>
        <v>0</v>
      </c>
      <c r="M26" s="4">
        <f t="shared" si="8"/>
        <v>0</v>
      </c>
      <c r="N26" s="4">
        <f t="shared" si="8"/>
        <v>0</v>
      </c>
      <c r="O26" s="4">
        <f t="shared" si="8"/>
        <v>0</v>
      </c>
      <c r="P26" s="4">
        <f t="shared" si="8"/>
        <v>0</v>
      </c>
      <c r="Q26" s="4">
        <f t="shared" si="8"/>
        <v>0</v>
      </c>
      <c r="R26" s="4">
        <f t="shared" si="8"/>
        <v>0</v>
      </c>
      <c r="S26" s="4">
        <f t="shared" si="17"/>
        <v>0</v>
      </c>
      <c r="T26" s="4">
        <f t="shared" si="17"/>
        <v>0</v>
      </c>
      <c r="U26" s="4">
        <f t="shared" si="17"/>
        <v>302.34688499999999</v>
      </c>
      <c r="V26" s="4">
        <f t="shared" si="17"/>
        <v>302.34688499999999</v>
      </c>
      <c r="W26" s="4">
        <f t="shared" si="17"/>
        <v>302.34688499999999</v>
      </c>
      <c r="X26" s="4">
        <f t="shared" si="17"/>
        <v>302.34688499999999</v>
      </c>
      <c r="Y26" s="4">
        <f t="shared" si="17"/>
        <v>302.34688499999999</v>
      </c>
      <c r="Z26" s="4">
        <f t="shared" si="17"/>
        <v>302.34688499999999</v>
      </c>
      <c r="AA26" s="4">
        <f t="shared" si="17"/>
        <v>302.34688499999999</v>
      </c>
      <c r="AB26" s="4">
        <f t="shared" si="17"/>
        <v>302.34688499999999</v>
      </c>
      <c r="AC26" s="4">
        <f t="shared" si="17"/>
        <v>302.34688499999999</v>
      </c>
      <c r="AD26" s="4">
        <f t="shared" si="17"/>
        <v>302.34688499999999</v>
      </c>
      <c r="AE26" s="4">
        <f t="shared" si="17"/>
        <v>302.34688499999999</v>
      </c>
      <c r="AF26" s="4">
        <f t="shared" si="17"/>
        <v>302.34688499999999</v>
      </c>
      <c r="AG26" s="4">
        <f t="shared" si="17"/>
        <v>302.34688499999999</v>
      </c>
      <c r="AH26" s="4">
        <f t="shared" si="17"/>
        <v>302.34688499999999</v>
      </c>
      <c r="AI26" s="4">
        <f t="shared" si="18"/>
        <v>302.34688499999999</v>
      </c>
      <c r="AJ26" s="4">
        <f t="shared" si="18"/>
        <v>302.34688499999999</v>
      </c>
      <c r="AK26" s="4">
        <f t="shared" si="18"/>
        <v>302.34688499999999</v>
      </c>
      <c r="AL26" s="4">
        <f t="shared" si="18"/>
        <v>302.34688499999999</v>
      </c>
      <c r="AM26" s="4">
        <f t="shared" si="18"/>
        <v>302.34688499999999</v>
      </c>
      <c r="AN26" s="4">
        <f t="shared" si="18"/>
        <v>302.34688499999999</v>
      </c>
      <c r="AO26" s="4">
        <f t="shared" si="18"/>
        <v>302.34688499999999</v>
      </c>
      <c r="AP26" s="4">
        <f t="shared" si="18"/>
        <v>302.34688499999999</v>
      </c>
      <c r="AQ26" s="4">
        <f t="shared" si="18"/>
        <v>302.34688499999999</v>
      </c>
      <c r="AR26" s="4">
        <f t="shared" si="18"/>
        <v>302.34688499999999</v>
      </c>
      <c r="AS26" s="4">
        <f t="shared" si="18"/>
        <v>302.34688499999999</v>
      </c>
      <c r="AT26" s="4">
        <f t="shared" si="18"/>
        <v>302.34688499999999</v>
      </c>
      <c r="AU26" s="4">
        <f t="shared" si="18"/>
        <v>302.34688499999999</v>
      </c>
      <c r="AV26" s="4">
        <f t="shared" si="18"/>
        <v>302.34688499999999</v>
      </c>
      <c r="AW26" s="4">
        <f t="shared" si="18"/>
        <v>302.34688499999999</v>
      </c>
      <c r="AX26" s="4">
        <f t="shared" si="18"/>
        <v>302.34688499999999</v>
      </c>
      <c r="AY26" s="4">
        <f t="shared" si="19"/>
        <v>302.34688499999999</v>
      </c>
      <c r="AZ26" s="4">
        <f t="shared" si="19"/>
        <v>302.34688499999999</v>
      </c>
      <c r="BA26" s="4">
        <f t="shared" si="19"/>
        <v>302.34688499999999</v>
      </c>
      <c r="BB26" s="4">
        <f t="shared" si="19"/>
        <v>302.34688499999999</v>
      </c>
      <c r="BC26" s="4">
        <f t="shared" si="19"/>
        <v>302.34688499999999</v>
      </c>
      <c r="BD26" s="4">
        <f t="shared" si="19"/>
        <v>302.34688499999999</v>
      </c>
      <c r="BE26" s="4">
        <f t="shared" si="19"/>
        <v>302.34688499999999</v>
      </c>
      <c r="BF26" s="4">
        <f t="shared" si="19"/>
        <v>302.34688499999999</v>
      </c>
      <c r="BG26" s="4">
        <f t="shared" si="19"/>
        <v>302.34688499999999</v>
      </c>
      <c r="BH26" s="4">
        <f t="shared" si="19"/>
        <v>302.34688499999999</v>
      </c>
      <c r="BI26" s="4">
        <f t="shared" si="19"/>
        <v>302.34688499999999</v>
      </c>
      <c r="BJ26" s="4">
        <f t="shared" si="19"/>
        <v>302.34688499999999</v>
      </c>
      <c r="BK26" s="4">
        <f t="shared" si="19"/>
        <v>302.34688499999999</v>
      </c>
      <c r="BL26" s="4">
        <f t="shared" si="19"/>
        <v>302.34688499999999</v>
      </c>
      <c r="BM26" s="4">
        <f t="shared" si="19"/>
        <v>302.34688499999999</v>
      </c>
      <c r="BN26" s="4">
        <f t="shared" si="19"/>
        <v>302.34688499999999</v>
      </c>
      <c r="BO26" s="4">
        <f t="shared" si="16"/>
        <v>302.34688499999999</v>
      </c>
      <c r="BP26" s="4">
        <f t="shared" si="14"/>
        <v>302.34688499999999</v>
      </c>
      <c r="BQ26" s="4">
        <f t="shared" si="14"/>
        <v>302.34688499999999</v>
      </c>
      <c r="BR26" s="4">
        <f t="shared" si="14"/>
        <v>302.34688499999999</v>
      </c>
      <c r="BS26" s="4">
        <f t="shared" si="14"/>
        <v>302.34688499999999</v>
      </c>
      <c r="BT26" s="4">
        <f t="shared" si="14"/>
        <v>302.34688499999999</v>
      </c>
      <c r="BU26" s="4">
        <f t="shared" si="14"/>
        <v>302.34688499999999</v>
      </c>
      <c r="BV26" s="4">
        <f t="shared" si="14"/>
        <v>302.34688499999999</v>
      </c>
      <c r="BW26" s="4">
        <f t="shared" si="14"/>
        <v>302.34688499999999</v>
      </c>
      <c r="BX26" s="4">
        <f t="shared" si="14"/>
        <v>302.34688499999999</v>
      </c>
      <c r="BY26" s="4">
        <f t="shared" si="14"/>
        <v>302.34688499999999</v>
      </c>
      <c r="BZ26" s="4">
        <f t="shared" si="14"/>
        <v>302.34688499999999</v>
      </c>
      <c r="CA26" s="4">
        <f t="shared" si="14"/>
        <v>302.34688499999999</v>
      </c>
      <c r="CB26" s="4">
        <f t="shared" si="14"/>
        <v>302.34688499999999</v>
      </c>
      <c r="CC26" s="4">
        <f t="shared" si="14"/>
        <v>302.34688499999999</v>
      </c>
      <c r="CD26" s="4">
        <f t="shared" si="14"/>
        <v>302.34688499999999</v>
      </c>
      <c r="CE26" s="4">
        <f t="shared" si="14"/>
        <v>302.34688499999999</v>
      </c>
      <c r="CF26" s="4">
        <f t="shared" si="15"/>
        <v>302.34688499999999</v>
      </c>
      <c r="CG26" s="4">
        <f t="shared" si="15"/>
        <v>302.34688499999999</v>
      </c>
      <c r="CH26" s="4">
        <f t="shared" si="15"/>
        <v>302.34688499999999</v>
      </c>
      <c r="CI26" s="4">
        <f t="shared" si="15"/>
        <v>302.34688499999999</v>
      </c>
      <c r="CJ26" s="4">
        <f t="shared" si="15"/>
        <v>302.34688499999999</v>
      </c>
      <c r="CK26" s="4">
        <f t="shared" si="15"/>
        <v>302.34688499999999</v>
      </c>
      <c r="CL26" s="4">
        <f t="shared" si="15"/>
        <v>302.34688499999999</v>
      </c>
      <c r="CM26" s="4">
        <f t="shared" si="15"/>
        <v>302.34688499999999</v>
      </c>
      <c r="CN26" s="4">
        <f t="shared" si="15"/>
        <v>302.34688499999999</v>
      </c>
      <c r="CO26" s="4">
        <f t="shared" si="15"/>
        <v>302.34688499999999</v>
      </c>
      <c r="CP26" s="4">
        <f t="shared" si="15"/>
        <v>302.34688499999999</v>
      </c>
      <c r="CQ26" s="4">
        <f t="shared" si="15"/>
        <v>302.34688499999999</v>
      </c>
      <c r="CR26" s="4">
        <f t="shared" si="15"/>
        <v>302.34688499999999</v>
      </c>
      <c r="CS26" s="4">
        <f t="shared" si="15"/>
        <v>302.34688499999999</v>
      </c>
      <c r="CT26" s="4">
        <f t="shared" si="15"/>
        <v>302.34688499999999</v>
      </c>
      <c r="CU26" s="4">
        <f t="shared" si="15"/>
        <v>302.34688499999999</v>
      </c>
      <c r="CV26" s="4">
        <f t="shared" si="12"/>
        <v>302.34688499999999</v>
      </c>
      <c r="CW26" s="4">
        <f t="shared" si="12"/>
        <v>302.34688499999999</v>
      </c>
      <c r="CX26" s="4">
        <f t="shared" si="12"/>
        <v>302.34688499999999</v>
      </c>
      <c r="CY26" s="4">
        <f t="shared" si="12"/>
        <v>302.34688499999999</v>
      </c>
      <c r="CZ26" s="4">
        <f t="shared" si="12"/>
        <v>302.34688499999999</v>
      </c>
      <c r="DA26" s="4">
        <f t="shared" si="12"/>
        <v>302.34688499999999</v>
      </c>
      <c r="DB26" s="4">
        <f t="shared" si="12"/>
        <v>302.34688499999999</v>
      </c>
      <c r="DC26" s="4">
        <f t="shared" si="12"/>
        <v>302.34688499999999</v>
      </c>
      <c r="DD26" s="4">
        <f t="shared" si="12"/>
        <v>302.34688499999999</v>
      </c>
      <c r="DE26" s="4">
        <f t="shared" si="12"/>
        <v>302.34688499999999</v>
      </c>
      <c r="DF26" s="4">
        <f t="shared" si="12"/>
        <v>302.34688499999999</v>
      </c>
      <c r="DG26" s="4">
        <f t="shared" si="12"/>
        <v>302.34688499999999</v>
      </c>
      <c r="DH26" s="4">
        <f t="shared" si="12"/>
        <v>302.34688499999999</v>
      </c>
      <c r="DI26" s="4">
        <f t="shared" si="12"/>
        <v>302.34688499999999</v>
      </c>
      <c r="DJ26" s="4">
        <f t="shared" si="12"/>
        <v>302.34688499999999</v>
      </c>
      <c r="DK26" s="4">
        <f t="shared" si="13"/>
        <v>302.34688499999999</v>
      </c>
      <c r="DL26" s="4">
        <f t="shared" si="13"/>
        <v>302.34688499999999</v>
      </c>
      <c r="DM26" s="4">
        <f t="shared" si="13"/>
        <v>302.34688499999999</v>
      </c>
      <c r="DN26" s="4">
        <f t="shared" si="13"/>
        <v>302.34688499999999</v>
      </c>
      <c r="DO26" s="4">
        <f t="shared" si="13"/>
        <v>302.34688499999999</v>
      </c>
      <c r="DP26" s="4">
        <f t="shared" si="13"/>
        <v>302.34688499999999</v>
      </c>
      <c r="DQ26" s="4">
        <f t="shared" si="13"/>
        <v>302.34688499999999</v>
      </c>
      <c r="DR26" s="4">
        <f t="shared" si="13"/>
        <v>302.34688499999999</v>
      </c>
      <c r="DS26" s="4">
        <f t="shared" si="13"/>
        <v>332.58157349999999</v>
      </c>
      <c r="DT26" s="16">
        <f t="shared" si="9"/>
        <v>62992.269797051864</v>
      </c>
    </row>
    <row r="27" spans="1:124" x14ac:dyDescent="0.25">
      <c r="A27">
        <v>19</v>
      </c>
      <c r="B27" s="15">
        <f t="shared" si="10"/>
        <v>66.583333333333329</v>
      </c>
      <c r="C27" s="4">
        <f t="shared" si="8"/>
        <v>0</v>
      </c>
      <c r="D27" s="4">
        <f t="shared" si="8"/>
        <v>0</v>
      </c>
      <c r="E27" s="4">
        <f t="shared" si="8"/>
        <v>0</v>
      </c>
      <c r="F27" s="4">
        <f t="shared" si="8"/>
        <v>0</v>
      </c>
      <c r="G27" s="4">
        <f t="shared" si="8"/>
        <v>0</v>
      </c>
      <c r="H27" s="4">
        <f t="shared" si="8"/>
        <v>0</v>
      </c>
      <c r="I27" s="4">
        <f t="shared" si="8"/>
        <v>0</v>
      </c>
      <c r="J27" s="4">
        <f t="shared" si="8"/>
        <v>0</v>
      </c>
      <c r="K27" s="4">
        <f t="shared" si="8"/>
        <v>0</v>
      </c>
      <c r="L27" s="4">
        <f t="shared" si="8"/>
        <v>0</v>
      </c>
      <c r="M27" s="4">
        <f t="shared" si="8"/>
        <v>0</v>
      </c>
      <c r="N27" s="4">
        <f t="shared" si="8"/>
        <v>0</v>
      </c>
      <c r="O27" s="4">
        <f t="shared" si="8"/>
        <v>0</v>
      </c>
      <c r="P27" s="4">
        <f t="shared" si="8"/>
        <v>0</v>
      </c>
      <c r="Q27" s="4">
        <f t="shared" si="8"/>
        <v>0</v>
      </c>
      <c r="R27" s="4">
        <f t="shared" si="8"/>
        <v>0</v>
      </c>
      <c r="S27" s="4">
        <f t="shared" si="17"/>
        <v>0</v>
      </c>
      <c r="T27" s="4">
        <f t="shared" si="17"/>
        <v>0</v>
      </c>
      <c r="U27" s="4">
        <f t="shared" si="17"/>
        <v>0</v>
      </c>
      <c r="V27" s="4">
        <f t="shared" si="17"/>
        <v>303.98414249999985</v>
      </c>
      <c r="W27" s="4">
        <f t="shared" si="17"/>
        <v>303.98414249999985</v>
      </c>
      <c r="X27" s="4">
        <f t="shared" si="17"/>
        <v>303.98414249999985</v>
      </c>
      <c r="Y27" s="4">
        <f t="shared" si="17"/>
        <v>303.98414249999985</v>
      </c>
      <c r="Z27" s="4">
        <f t="shared" si="17"/>
        <v>303.98414249999985</v>
      </c>
      <c r="AA27" s="4">
        <f t="shared" si="17"/>
        <v>303.98414249999985</v>
      </c>
      <c r="AB27" s="4">
        <f t="shared" si="17"/>
        <v>303.98414249999985</v>
      </c>
      <c r="AC27" s="4">
        <f t="shared" si="17"/>
        <v>303.98414249999985</v>
      </c>
      <c r="AD27" s="4">
        <f t="shared" si="17"/>
        <v>303.98414249999985</v>
      </c>
      <c r="AE27" s="4">
        <f t="shared" si="17"/>
        <v>303.98414249999985</v>
      </c>
      <c r="AF27" s="4">
        <f t="shared" si="17"/>
        <v>303.98414249999985</v>
      </c>
      <c r="AG27" s="4">
        <f t="shared" si="17"/>
        <v>303.98414249999985</v>
      </c>
      <c r="AH27" s="4">
        <f t="shared" si="17"/>
        <v>303.98414249999985</v>
      </c>
      <c r="AI27" s="4">
        <f t="shared" si="18"/>
        <v>303.98414249999985</v>
      </c>
      <c r="AJ27" s="4">
        <f t="shared" si="18"/>
        <v>303.98414249999985</v>
      </c>
      <c r="AK27" s="4">
        <f t="shared" si="18"/>
        <v>303.98414249999985</v>
      </c>
      <c r="AL27" s="4">
        <f t="shared" si="18"/>
        <v>303.98414249999985</v>
      </c>
      <c r="AM27" s="4">
        <f t="shared" si="18"/>
        <v>303.98414249999985</v>
      </c>
      <c r="AN27" s="4">
        <f t="shared" si="18"/>
        <v>303.98414249999985</v>
      </c>
      <c r="AO27" s="4">
        <f t="shared" si="18"/>
        <v>303.98414249999985</v>
      </c>
      <c r="AP27" s="4">
        <f t="shared" si="18"/>
        <v>303.98414249999985</v>
      </c>
      <c r="AQ27" s="4">
        <f t="shared" si="18"/>
        <v>303.98414249999985</v>
      </c>
      <c r="AR27" s="4">
        <f t="shared" si="18"/>
        <v>303.98414249999985</v>
      </c>
      <c r="AS27" s="4">
        <f t="shared" si="18"/>
        <v>303.98414249999985</v>
      </c>
      <c r="AT27" s="4">
        <f t="shared" si="18"/>
        <v>303.98414249999985</v>
      </c>
      <c r="AU27" s="4">
        <f t="shared" si="18"/>
        <v>303.98414249999985</v>
      </c>
      <c r="AV27" s="4">
        <f t="shared" si="18"/>
        <v>303.98414249999985</v>
      </c>
      <c r="AW27" s="4">
        <f t="shared" si="18"/>
        <v>303.98414249999985</v>
      </c>
      <c r="AX27" s="4">
        <f t="shared" si="18"/>
        <v>303.98414249999985</v>
      </c>
      <c r="AY27" s="4">
        <f t="shared" si="19"/>
        <v>303.98414249999985</v>
      </c>
      <c r="AZ27" s="4">
        <f t="shared" si="19"/>
        <v>303.98414249999985</v>
      </c>
      <c r="BA27" s="4">
        <f t="shared" si="19"/>
        <v>303.98414249999985</v>
      </c>
      <c r="BB27" s="4">
        <f t="shared" si="19"/>
        <v>303.98414249999985</v>
      </c>
      <c r="BC27" s="4">
        <f t="shared" si="19"/>
        <v>303.98414249999985</v>
      </c>
      <c r="BD27" s="4">
        <f t="shared" si="19"/>
        <v>303.98414249999985</v>
      </c>
      <c r="BE27" s="4">
        <f t="shared" si="19"/>
        <v>303.98414249999985</v>
      </c>
      <c r="BF27" s="4">
        <f t="shared" si="19"/>
        <v>303.98414249999985</v>
      </c>
      <c r="BG27" s="4">
        <f t="shared" si="19"/>
        <v>303.98414249999985</v>
      </c>
      <c r="BH27" s="4">
        <f t="shared" si="19"/>
        <v>303.98414249999985</v>
      </c>
      <c r="BI27" s="4">
        <f t="shared" si="19"/>
        <v>303.98414249999985</v>
      </c>
      <c r="BJ27" s="4">
        <f t="shared" si="19"/>
        <v>303.98414249999985</v>
      </c>
      <c r="BK27" s="4">
        <f t="shared" si="19"/>
        <v>303.98414249999985</v>
      </c>
      <c r="BL27" s="4">
        <f t="shared" si="19"/>
        <v>303.98414249999985</v>
      </c>
      <c r="BM27" s="4">
        <f t="shared" si="19"/>
        <v>303.98414249999985</v>
      </c>
      <c r="BN27" s="4">
        <f t="shared" si="19"/>
        <v>303.98414249999985</v>
      </c>
      <c r="BO27" s="4">
        <f t="shared" si="16"/>
        <v>303.98414249999985</v>
      </c>
      <c r="BP27" s="4">
        <f t="shared" si="14"/>
        <v>303.98414249999985</v>
      </c>
      <c r="BQ27" s="4">
        <f t="shared" si="14"/>
        <v>303.98414249999985</v>
      </c>
      <c r="BR27" s="4">
        <f t="shared" si="14"/>
        <v>303.98414249999985</v>
      </c>
      <c r="BS27" s="4">
        <f t="shared" si="14"/>
        <v>303.98414249999985</v>
      </c>
      <c r="BT27" s="4">
        <f t="shared" si="14"/>
        <v>303.98414249999985</v>
      </c>
      <c r="BU27" s="4">
        <f t="shared" si="14"/>
        <v>303.98414249999985</v>
      </c>
      <c r="BV27" s="4">
        <f t="shared" si="14"/>
        <v>303.98414249999985</v>
      </c>
      <c r="BW27" s="4">
        <f t="shared" si="14"/>
        <v>303.98414249999985</v>
      </c>
      <c r="BX27" s="4">
        <f t="shared" si="14"/>
        <v>303.98414249999985</v>
      </c>
      <c r="BY27" s="4">
        <f t="shared" si="14"/>
        <v>303.98414249999985</v>
      </c>
      <c r="BZ27" s="4">
        <f t="shared" si="14"/>
        <v>303.98414249999985</v>
      </c>
      <c r="CA27" s="4">
        <f t="shared" si="14"/>
        <v>303.98414249999985</v>
      </c>
      <c r="CB27" s="4">
        <f t="shared" si="14"/>
        <v>303.98414249999985</v>
      </c>
      <c r="CC27" s="4">
        <f t="shared" si="14"/>
        <v>303.98414249999985</v>
      </c>
      <c r="CD27" s="4">
        <f t="shared" si="14"/>
        <v>303.98414249999985</v>
      </c>
      <c r="CE27" s="4">
        <f t="shared" si="14"/>
        <v>303.98414249999985</v>
      </c>
      <c r="CF27" s="4">
        <f t="shared" si="15"/>
        <v>303.98414249999985</v>
      </c>
      <c r="CG27" s="4">
        <f t="shared" si="15"/>
        <v>303.98414249999985</v>
      </c>
      <c r="CH27" s="4">
        <f t="shared" si="15"/>
        <v>303.98414249999985</v>
      </c>
      <c r="CI27" s="4">
        <f t="shared" si="15"/>
        <v>303.98414249999985</v>
      </c>
      <c r="CJ27" s="4">
        <f t="shared" si="15"/>
        <v>303.98414249999985</v>
      </c>
      <c r="CK27" s="4">
        <f t="shared" si="15"/>
        <v>303.98414249999985</v>
      </c>
      <c r="CL27" s="4">
        <f t="shared" si="15"/>
        <v>303.98414249999985</v>
      </c>
      <c r="CM27" s="4">
        <f t="shared" si="15"/>
        <v>303.98414249999985</v>
      </c>
      <c r="CN27" s="4">
        <f t="shared" si="15"/>
        <v>303.98414249999985</v>
      </c>
      <c r="CO27" s="4">
        <f t="shared" si="15"/>
        <v>303.98414249999985</v>
      </c>
      <c r="CP27" s="4">
        <f t="shared" si="15"/>
        <v>303.98414249999985</v>
      </c>
      <c r="CQ27" s="4">
        <f t="shared" si="15"/>
        <v>303.98414249999985</v>
      </c>
      <c r="CR27" s="4">
        <f t="shared" si="15"/>
        <v>303.98414249999985</v>
      </c>
      <c r="CS27" s="4">
        <f t="shared" si="15"/>
        <v>303.98414249999985</v>
      </c>
      <c r="CT27" s="4">
        <f t="shared" si="15"/>
        <v>303.98414249999985</v>
      </c>
      <c r="CU27" s="4">
        <f t="shared" si="15"/>
        <v>303.98414249999985</v>
      </c>
      <c r="CV27" s="4">
        <f t="shared" si="12"/>
        <v>303.98414249999985</v>
      </c>
      <c r="CW27" s="4">
        <f t="shared" si="12"/>
        <v>303.98414249999985</v>
      </c>
      <c r="CX27" s="4">
        <f t="shared" si="12"/>
        <v>303.98414249999985</v>
      </c>
      <c r="CY27" s="4">
        <f t="shared" si="12"/>
        <v>303.98414249999985</v>
      </c>
      <c r="CZ27" s="4">
        <f t="shared" si="12"/>
        <v>303.98414249999985</v>
      </c>
      <c r="DA27" s="4">
        <f t="shared" si="12"/>
        <v>303.98414249999985</v>
      </c>
      <c r="DB27" s="4">
        <f t="shared" si="12"/>
        <v>303.98414249999985</v>
      </c>
      <c r="DC27" s="4">
        <f t="shared" si="12"/>
        <v>303.98414249999985</v>
      </c>
      <c r="DD27" s="4">
        <f t="shared" si="12"/>
        <v>303.98414249999985</v>
      </c>
      <c r="DE27" s="4">
        <f t="shared" si="12"/>
        <v>303.98414249999985</v>
      </c>
      <c r="DF27" s="4">
        <f t="shared" si="12"/>
        <v>303.98414249999985</v>
      </c>
      <c r="DG27" s="4">
        <f t="shared" si="12"/>
        <v>303.98414249999985</v>
      </c>
      <c r="DH27" s="4">
        <f t="shared" si="12"/>
        <v>303.98414249999985</v>
      </c>
      <c r="DI27" s="4">
        <f t="shared" si="12"/>
        <v>303.98414249999985</v>
      </c>
      <c r="DJ27" s="4">
        <f t="shared" si="12"/>
        <v>303.98414249999985</v>
      </c>
      <c r="DK27" s="4">
        <f t="shared" si="13"/>
        <v>303.98414249999985</v>
      </c>
      <c r="DL27" s="4">
        <f t="shared" si="13"/>
        <v>303.98414249999985</v>
      </c>
      <c r="DM27" s="4">
        <f t="shared" si="13"/>
        <v>303.98414249999985</v>
      </c>
      <c r="DN27" s="4">
        <f t="shared" si="13"/>
        <v>303.98414249999985</v>
      </c>
      <c r="DO27" s="4">
        <f t="shared" si="13"/>
        <v>303.98414249999985</v>
      </c>
      <c r="DP27" s="4">
        <f t="shared" si="13"/>
        <v>303.98414249999985</v>
      </c>
      <c r="DQ27" s="4">
        <f t="shared" si="13"/>
        <v>303.98414249999985</v>
      </c>
      <c r="DR27" s="4">
        <f t="shared" si="13"/>
        <v>303.98414249999985</v>
      </c>
      <c r="DS27" s="4">
        <f t="shared" si="13"/>
        <v>334.38255674999988</v>
      </c>
      <c r="DT27" s="16">
        <f t="shared" si="9"/>
        <v>63047.673280969437</v>
      </c>
    </row>
    <row r="28" spans="1:124" x14ac:dyDescent="0.25">
      <c r="A28">
        <v>20</v>
      </c>
      <c r="B28" s="15">
        <f t="shared" si="10"/>
        <v>66.666666666666671</v>
      </c>
      <c r="C28" s="4">
        <f t="shared" si="8"/>
        <v>0</v>
      </c>
      <c r="D28" s="4">
        <f t="shared" si="8"/>
        <v>0</v>
      </c>
      <c r="E28" s="4">
        <f t="shared" si="8"/>
        <v>0</v>
      </c>
      <c r="F28" s="4">
        <f t="shared" si="8"/>
        <v>0</v>
      </c>
      <c r="G28" s="4">
        <f t="shared" si="8"/>
        <v>0</v>
      </c>
      <c r="H28" s="4">
        <f t="shared" si="8"/>
        <v>0</v>
      </c>
      <c r="I28" s="4">
        <f t="shared" si="8"/>
        <v>0</v>
      </c>
      <c r="J28" s="4">
        <f t="shared" si="8"/>
        <v>0</v>
      </c>
      <c r="K28" s="4">
        <f t="shared" si="8"/>
        <v>0</v>
      </c>
      <c r="L28" s="4">
        <f t="shared" si="8"/>
        <v>0</v>
      </c>
      <c r="M28" s="4">
        <f t="shared" si="8"/>
        <v>0</v>
      </c>
      <c r="N28" s="4">
        <f t="shared" si="8"/>
        <v>0</v>
      </c>
      <c r="O28" s="4">
        <f t="shared" si="8"/>
        <v>0</v>
      </c>
      <c r="P28" s="4">
        <f t="shared" si="8"/>
        <v>0</v>
      </c>
      <c r="Q28" s="4">
        <f t="shared" si="8"/>
        <v>0</v>
      </c>
      <c r="R28" s="4">
        <f t="shared" si="8"/>
        <v>0</v>
      </c>
      <c r="S28" s="4">
        <f t="shared" si="17"/>
        <v>0</v>
      </c>
      <c r="T28" s="4">
        <f t="shared" si="17"/>
        <v>0</v>
      </c>
      <c r="U28" s="4">
        <f t="shared" si="17"/>
        <v>0</v>
      </c>
      <c r="V28" s="4">
        <f t="shared" si="17"/>
        <v>0</v>
      </c>
      <c r="W28" s="4">
        <f t="shared" si="17"/>
        <v>305.62140000000005</v>
      </c>
      <c r="X28" s="4">
        <f t="shared" si="17"/>
        <v>305.62140000000005</v>
      </c>
      <c r="Y28" s="4">
        <f t="shared" si="17"/>
        <v>305.62140000000005</v>
      </c>
      <c r="Z28" s="4">
        <f t="shared" si="17"/>
        <v>305.62140000000005</v>
      </c>
      <c r="AA28" s="4">
        <f t="shared" si="17"/>
        <v>305.62140000000005</v>
      </c>
      <c r="AB28" s="4">
        <f t="shared" si="17"/>
        <v>305.62140000000005</v>
      </c>
      <c r="AC28" s="4">
        <f t="shared" si="17"/>
        <v>305.62140000000005</v>
      </c>
      <c r="AD28" s="4">
        <f t="shared" si="17"/>
        <v>305.62140000000005</v>
      </c>
      <c r="AE28" s="4">
        <f t="shared" si="17"/>
        <v>305.62140000000005</v>
      </c>
      <c r="AF28" s="4">
        <f t="shared" si="17"/>
        <v>305.62140000000005</v>
      </c>
      <c r="AG28" s="4">
        <f t="shared" si="17"/>
        <v>305.62140000000005</v>
      </c>
      <c r="AH28" s="4">
        <f t="shared" si="17"/>
        <v>305.62140000000005</v>
      </c>
      <c r="AI28" s="4">
        <f t="shared" si="18"/>
        <v>305.62140000000005</v>
      </c>
      <c r="AJ28" s="4">
        <f t="shared" si="18"/>
        <v>305.62140000000005</v>
      </c>
      <c r="AK28" s="4">
        <f t="shared" si="18"/>
        <v>305.62140000000005</v>
      </c>
      <c r="AL28" s="4">
        <f t="shared" si="18"/>
        <v>305.62140000000005</v>
      </c>
      <c r="AM28" s="4">
        <f t="shared" si="18"/>
        <v>305.62140000000005</v>
      </c>
      <c r="AN28" s="4">
        <f t="shared" si="18"/>
        <v>305.62140000000005</v>
      </c>
      <c r="AO28" s="4">
        <f t="shared" si="18"/>
        <v>305.62140000000005</v>
      </c>
      <c r="AP28" s="4">
        <f t="shared" si="18"/>
        <v>305.62140000000005</v>
      </c>
      <c r="AQ28" s="4">
        <f t="shared" si="18"/>
        <v>305.62140000000005</v>
      </c>
      <c r="AR28" s="4">
        <f t="shared" si="18"/>
        <v>305.62140000000005</v>
      </c>
      <c r="AS28" s="4">
        <f t="shared" si="18"/>
        <v>305.62140000000005</v>
      </c>
      <c r="AT28" s="4">
        <f t="shared" si="18"/>
        <v>305.62140000000005</v>
      </c>
      <c r="AU28" s="4">
        <f t="shared" si="18"/>
        <v>305.62140000000005</v>
      </c>
      <c r="AV28" s="4">
        <f t="shared" si="18"/>
        <v>305.62140000000005</v>
      </c>
      <c r="AW28" s="4">
        <f t="shared" si="18"/>
        <v>305.62140000000005</v>
      </c>
      <c r="AX28" s="4">
        <f t="shared" si="18"/>
        <v>305.62140000000005</v>
      </c>
      <c r="AY28" s="4">
        <f t="shared" si="19"/>
        <v>305.62140000000005</v>
      </c>
      <c r="AZ28" s="4">
        <f t="shared" si="19"/>
        <v>305.62140000000005</v>
      </c>
      <c r="BA28" s="4">
        <f t="shared" si="19"/>
        <v>305.62140000000005</v>
      </c>
      <c r="BB28" s="4">
        <f t="shared" si="19"/>
        <v>305.62140000000005</v>
      </c>
      <c r="BC28" s="4">
        <f t="shared" si="19"/>
        <v>305.62140000000005</v>
      </c>
      <c r="BD28" s="4">
        <f t="shared" si="19"/>
        <v>305.62140000000005</v>
      </c>
      <c r="BE28" s="4">
        <f t="shared" si="19"/>
        <v>305.62140000000005</v>
      </c>
      <c r="BF28" s="4">
        <f t="shared" si="19"/>
        <v>305.62140000000005</v>
      </c>
      <c r="BG28" s="4">
        <f t="shared" si="19"/>
        <v>305.62140000000005</v>
      </c>
      <c r="BH28" s="4">
        <f t="shared" si="19"/>
        <v>305.62140000000005</v>
      </c>
      <c r="BI28" s="4">
        <f t="shared" si="19"/>
        <v>305.62140000000005</v>
      </c>
      <c r="BJ28" s="4">
        <f t="shared" si="19"/>
        <v>305.62140000000005</v>
      </c>
      <c r="BK28" s="4">
        <f t="shared" si="19"/>
        <v>305.62140000000005</v>
      </c>
      <c r="BL28" s="4">
        <f t="shared" si="19"/>
        <v>305.62140000000005</v>
      </c>
      <c r="BM28" s="4">
        <f t="shared" si="19"/>
        <v>305.62140000000005</v>
      </c>
      <c r="BN28" s="4">
        <f t="shared" si="19"/>
        <v>305.62140000000005</v>
      </c>
      <c r="BO28" s="4">
        <f t="shared" si="16"/>
        <v>305.62140000000005</v>
      </c>
      <c r="BP28" s="4">
        <f t="shared" si="14"/>
        <v>305.62140000000005</v>
      </c>
      <c r="BQ28" s="4">
        <f t="shared" si="14"/>
        <v>305.62140000000005</v>
      </c>
      <c r="BR28" s="4">
        <f t="shared" si="14"/>
        <v>305.62140000000005</v>
      </c>
      <c r="BS28" s="4">
        <f t="shared" si="14"/>
        <v>305.62140000000005</v>
      </c>
      <c r="BT28" s="4">
        <f t="shared" si="14"/>
        <v>305.62140000000005</v>
      </c>
      <c r="BU28" s="4">
        <f t="shared" si="14"/>
        <v>305.62140000000005</v>
      </c>
      <c r="BV28" s="4">
        <f t="shared" si="14"/>
        <v>305.62140000000005</v>
      </c>
      <c r="BW28" s="4">
        <f t="shared" si="14"/>
        <v>305.62140000000005</v>
      </c>
      <c r="BX28" s="4">
        <f t="shared" si="14"/>
        <v>305.62140000000005</v>
      </c>
      <c r="BY28" s="4">
        <f t="shared" si="14"/>
        <v>305.62140000000005</v>
      </c>
      <c r="BZ28" s="4">
        <f t="shared" si="14"/>
        <v>305.62140000000005</v>
      </c>
      <c r="CA28" s="4">
        <f t="shared" si="14"/>
        <v>305.62140000000005</v>
      </c>
      <c r="CB28" s="4">
        <f t="shared" si="14"/>
        <v>305.62140000000005</v>
      </c>
      <c r="CC28" s="4">
        <f t="shared" si="14"/>
        <v>305.62140000000005</v>
      </c>
      <c r="CD28" s="4">
        <f t="shared" si="14"/>
        <v>305.62140000000005</v>
      </c>
      <c r="CE28" s="4">
        <f t="shared" ref="CE28:CT43" si="20">$F$2*IF(CE$6&lt;$B28,0,1)*(1+0.072*MAX(MIN($B28,70)-$B$2,0))*IF(CE$6&gt;=75,1.1,1)*IF($B28&lt;75,IF($C$2&lt;=$G$2,1,0),IF($C$2&lt;=$H$2,1,0))*IF(OR(CE$6&lt;$B$2,$B28&lt;$B$2),0,1)</f>
        <v>305.62140000000005</v>
      </c>
      <c r="CF28" s="4">
        <f t="shared" si="20"/>
        <v>305.62140000000005</v>
      </c>
      <c r="CG28" s="4">
        <f t="shared" si="20"/>
        <v>305.62140000000005</v>
      </c>
      <c r="CH28" s="4">
        <f t="shared" si="20"/>
        <v>305.62140000000005</v>
      </c>
      <c r="CI28" s="4">
        <f t="shared" si="20"/>
        <v>305.62140000000005</v>
      </c>
      <c r="CJ28" s="4">
        <f t="shared" si="20"/>
        <v>305.62140000000005</v>
      </c>
      <c r="CK28" s="4">
        <f t="shared" si="20"/>
        <v>305.62140000000005</v>
      </c>
      <c r="CL28" s="4">
        <f t="shared" si="20"/>
        <v>305.62140000000005</v>
      </c>
      <c r="CM28" s="4">
        <f t="shared" si="20"/>
        <v>305.62140000000005</v>
      </c>
      <c r="CN28" s="4">
        <f t="shared" si="20"/>
        <v>305.62140000000005</v>
      </c>
      <c r="CO28" s="4">
        <f t="shared" si="20"/>
        <v>305.62140000000005</v>
      </c>
      <c r="CP28" s="4">
        <f t="shared" si="20"/>
        <v>305.62140000000005</v>
      </c>
      <c r="CQ28" s="4">
        <f t="shared" si="20"/>
        <v>305.62140000000005</v>
      </c>
      <c r="CR28" s="4">
        <f t="shared" si="20"/>
        <v>305.62140000000005</v>
      </c>
      <c r="CS28" s="4">
        <f t="shared" si="20"/>
        <v>305.62140000000005</v>
      </c>
      <c r="CT28" s="4">
        <f t="shared" si="20"/>
        <v>305.62140000000005</v>
      </c>
      <c r="CU28" s="4">
        <f t="shared" si="15"/>
        <v>305.62140000000005</v>
      </c>
      <c r="CV28" s="4">
        <f t="shared" si="12"/>
        <v>305.62140000000005</v>
      </c>
      <c r="CW28" s="4">
        <f t="shared" si="12"/>
        <v>305.62140000000005</v>
      </c>
      <c r="CX28" s="4">
        <f t="shared" si="12"/>
        <v>305.62140000000005</v>
      </c>
      <c r="CY28" s="4">
        <f t="shared" si="12"/>
        <v>305.62140000000005</v>
      </c>
      <c r="CZ28" s="4">
        <f t="shared" si="12"/>
        <v>305.62140000000005</v>
      </c>
      <c r="DA28" s="4">
        <f t="shared" si="12"/>
        <v>305.62140000000005</v>
      </c>
      <c r="DB28" s="4">
        <f t="shared" si="12"/>
        <v>305.62140000000005</v>
      </c>
      <c r="DC28" s="4">
        <f t="shared" si="12"/>
        <v>305.62140000000005</v>
      </c>
      <c r="DD28" s="4">
        <f t="shared" si="12"/>
        <v>305.62140000000005</v>
      </c>
      <c r="DE28" s="4">
        <f t="shared" si="12"/>
        <v>305.62140000000005</v>
      </c>
      <c r="DF28" s="4">
        <f t="shared" si="12"/>
        <v>305.62140000000005</v>
      </c>
      <c r="DG28" s="4">
        <f t="shared" si="12"/>
        <v>305.62140000000005</v>
      </c>
      <c r="DH28" s="4">
        <f t="shared" si="12"/>
        <v>305.62140000000005</v>
      </c>
      <c r="DI28" s="4">
        <f t="shared" si="12"/>
        <v>305.62140000000005</v>
      </c>
      <c r="DJ28" s="4">
        <f t="shared" ref="DJ28:DS59" si="21">$F$2*IF(DJ$6&lt;$B28,0,1)*(1+0.072*MAX(MIN($B28,70)-$B$2,0))*IF(DJ$6&gt;=75,1.1,1)*IF($B28&lt;75,IF($C$2&lt;=$G$2,1,0),IF($C$2&lt;=$H$2,1,0))*IF(OR(DJ$6&lt;$B$2,$B28&lt;$B$2),0,1)</f>
        <v>305.62140000000005</v>
      </c>
      <c r="DK28" s="4">
        <f t="shared" si="21"/>
        <v>305.62140000000005</v>
      </c>
      <c r="DL28" s="4">
        <f t="shared" si="21"/>
        <v>305.62140000000005</v>
      </c>
      <c r="DM28" s="4">
        <f t="shared" si="21"/>
        <v>305.62140000000005</v>
      </c>
      <c r="DN28" s="4">
        <f t="shared" si="21"/>
        <v>305.62140000000005</v>
      </c>
      <c r="DO28" s="4">
        <f t="shared" si="21"/>
        <v>305.62140000000005</v>
      </c>
      <c r="DP28" s="4">
        <f t="shared" si="21"/>
        <v>305.62140000000005</v>
      </c>
      <c r="DQ28" s="4">
        <f t="shared" si="21"/>
        <v>305.62140000000005</v>
      </c>
      <c r="DR28" s="4">
        <f t="shared" si="21"/>
        <v>305.62140000000005</v>
      </c>
      <c r="DS28" s="4">
        <f t="shared" si="21"/>
        <v>336.18354000000011</v>
      </c>
      <c r="DT28" s="16">
        <f t="shared" si="9"/>
        <v>63101.004601020715</v>
      </c>
    </row>
    <row r="29" spans="1:124" x14ac:dyDescent="0.25">
      <c r="A29">
        <v>21</v>
      </c>
      <c r="B29" s="15">
        <f t="shared" si="10"/>
        <v>66.75</v>
      </c>
      <c r="C29" s="4">
        <f t="shared" si="8"/>
        <v>0</v>
      </c>
      <c r="D29" s="4">
        <f t="shared" si="8"/>
        <v>0</v>
      </c>
      <c r="E29" s="4">
        <f t="shared" si="8"/>
        <v>0</v>
      </c>
      <c r="F29" s="4">
        <f t="shared" si="8"/>
        <v>0</v>
      </c>
      <c r="G29" s="4">
        <f t="shared" si="8"/>
        <v>0</v>
      </c>
      <c r="H29" s="4">
        <f t="shared" si="8"/>
        <v>0</v>
      </c>
      <c r="I29" s="4">
        <f t="shared" si="8"/>
        <v>0</v>
      </c>
      <c r="J29" s="4">
        <f t="shared" si="8"/>
        <v>0</v>
      </c>
      <c r="K29" s="4">
        <f t="shared" si="8"/>
        <v>0</v>
      </c>
      <c r="L29" s="4">
        <f t="shared" si="8"/>
        <v>0</v>
      </c>
      <c r="M29" s="4">
        <f t="shared" si="8"/>
        <v>0</v>
      </c>
      <c r="N29" s="4">
        <f t="shared" si="8"/>
        <v>0</v>
      </c>
      <c r="O29" s="4">
        <f t="shared" si="8"/>
        <v>0</v>
      </c>
      <c r="P29" s="4">
        <f t="shared" si="8"/>
        <v>0</v>
      </c>
      <c r="Q29" s="4">
        <f t="shared" si="8"/>
        <v>0</v>
      </c>
      <c r="R29" s="4">
        <f t="shared" si="8"/>
        <v>0</v>
      </c>
      <c r="S29" s="4">
        <f t="shared" si="17"/>
        <v>0</v>
      </c>
      <c r="T29" s="4">
        <f t="shared" si="17"/>
        <v>0</v>
      </c>
      <c r="U29" s="4">
        <f t="shared" si="17"/>
        <v>0</v>
      </c>
      <c r="V29" s="4">
        <f t="shared" si="17"/>
        <v>0</v>
      </c>
      <c r="W29" s="4">
        <f t="shared" si="17"/>
        <v>0</v>
      </c>
      <c r="X29" s="4">
        <f t="shared" si="17"/>
        <v>307.25865749999991</v>
      </c>
      <c r="Y29" s="4">
        <f t="shared" si="17"/>
        <v>307.25865749999991</v>
      </c>
      <c r="Z29" s="4">
        <f t="shared" si="17"/>
        <v>307.25865749999991</v>
      </c>
      <c r="AA29" s="4">
        <f t="shared" si="17"/>
        <v>307.25865749999991</v>
      </c>
      <c r="AB29" s="4">
        <f t="shared" si="17"/>
        <v>307.25865749999991</v>
      </c>
      <c r="AC29" s="4">
        <f t="shared" si="17"/>
        <v>307.25865749999991</v>
      </c>
      <c r="AD29" s="4">
        <f t="shared" si="17"/>
        <v>307.25865749999991</v>
      </c>
      <c r="AE29" s="4">
        <f t="shared" si="17"/>
        <v>307.25865749999991</v>
      </c>
      <c r="AF29" s="4">
        <f t="shared" si="17"/>
        <v>307.25865749999991</v>
      </c>
      <c r="AG29" s="4">
        <f t="shared" si="17"/>
        <v>307.25865749999991</v>
      </c>
      <c r="AH29" s="4">
        <f t="shared" si="17"/>
        <v>307.25865749999991</v>
      </c>
      <c r="AI29" s="4">
        <f t="shared" si="18"/>
        <v>307.25865749999991</v>
      </c>
      <c r="AJ29" s="4">
        <f t="shared" si="18"/>
        <v>307.25865749999991</v>
      </c>
      <c r="AK29" s="4">
        <f t="shared" si="18"/>
        <v>307.25865749999991</v>
      </c>
      <c r="AL29" s="4">
        <f t="shared" si="18"/>
        <v>307.25865749999991</v>
      </c>
      <c r="AM29" s="4">
        <f t="shared" si="18"/>
        <v>307.25865749999991</v>
      </c>
      <c r="AN29" s="4">
        <f t="shared" si="18"/>
        <v>307.25865749999991</v>
      </c>
      <c r="AO29" s="4">
        <f t="shared" si="18"/>
        <v>307.25865749999991</v>
      </c>
      <c r="AP29" s="4">
        <f t="shared" si="18"/>
        <v>307.25865749999991</v>
      </c>
      <c r="AQ29" s="4">
        <f t="shared" si="18"/>
        <v>307.25865749999991</v>
      </c>
      <c r="AR29" s="4">
        <f t="shared" si="18"/>
        <v>307.25865749999991</v>
      </c>
      <c r="AS29" s="4">
        <f t="shared" si="18"/>
        <v>307.25865749999991</v>
      </c>
      <c r="AT29" s="4">
        <f t="shared" si="18"/>
        <v>307.25865749999991</v>
      </c>
      <c r="AU29" s="4">
        <f t="shared" si="18"/>
        <v>307.25865749999991</v>
      </c>
      <c r="AV29" s="4">
        <f t="shared" si="18"/>
        <v>307.25865749999991</v>
      </c>
      <c r="AW29" s="4">
        <f t="shared" si="18"/>
        <v>307.25865749999991</v>
      </c>
      <c r="AX29" s="4">
        <f t="shared" si="18"/>
        <v>307.25865749999991</v>
      </c>
      <c r="AY29" s="4">
        <f t="shared" si="19"/>
        <v>307.25865749999991</v>
      </c>
      <c r="AZ29" s="4">
        <f t="shared" si="19"/>
        <v>307.25865749999991</v>
      </c>
      <c r="BA29" s="4">
        <f t="shared" si="19"/>
        <v>307.25865749999991</v>
      </c>
      <c r="BB29" s="4">
        <f t="shared" si="19"/>
        <v>307.25865749999991</v>
      </c>
      <c r="BC29" s="4">
        <f t="shared" si="19"/>
        <v>307.25865749999991</v>
      </c>
      <c r="BD29" s="4">
        <f t="shared" si="19"/>
        <v>307.25865749999991</v>
      </c>
      <c r="BE29" s="4">
        <f t="shared" si="19"/>
        <v>307.25865749999991</v>
      </c>
      <c r="BF29" s="4">
        <f t="shared" si="19"/>
        <v>307.25865749999991</v>
      </c>
      <c r="BG29" s="4">
        <f t="shared" si="19"/>
        <v>307.25865749999991</v>
      </c>
      <c r="BH29" s="4">
        <f t="shared" si="19"/>
        <v>307.25865749999991</v>
      </c>
      <c r="BI29" s="4">
        <f t="shared" si="19"/>
        <v>307.25865749999991</v>
      </c>
      <c r="BJ29" s="4">
        <f t="shared" si="19"/>
        <v>307.25865749999991</v>
      </c>
      <c r="BK29" s="4">
        <f t="shared" si="19"/>
        <v>307.25865749999991</v>
      </c>
      <c r="BL29" s="4">
        <f t="shared" si="19"/>
        <v>307.25865749999991</v>
      </c>
      <c r="BM29" s="4">
        <f t="shared" si="19"/>
        <v>307.25865749999991</v>
      </c>
      <c r="BN29" s="4">
        <f t="shared" si="19"/>
        <v>307.25865749999991</v>
      </c>
      <c r="BO29" s="4">
        <f t="shared" si="16"/>
        <v>307.25865749999991</v>
      </c>
      <c r="BP29" s="4">
        <f t="shared" si="16"/>
        <v>307.25865749999991</v>
      </c>
      <c r="BQ29" s="4">
        <f t="shared" si="16"/>
        <v>307.25865749999991</v>
      </c>
      <c r="BR29" s="4">
        <f t="shared" si="16"/>
        <v>307.25865749999991</v>
      </c>
      <c r="BS29" s="4">
        <f t="shared" si="16"/>
        <v>307.25865749999991</v>
      </c>
      <c r="BT29" s="4">
        <f t="shared" si="16"/>
        <v>307.25865749999991</v>
      </c>
      <c r="BU29" s="4">
        <f t="shared" si="16"/>
        <v>307.25865749999991</v>
      </c>
      <c r="BV29" s="4">
        <f t="shared" si="16"/>
        <v>307.25865749999991</v>
      </c>
      <c r="BW29" s="4">
        <f t="shared" si="16"/>
        <v>307.25865749999991</v>
      </c>
      <c r="BX29" s="4">
        <f t="shared" si="16"/>
        <v>307.25865749999991</v>
      </c>
      <c r="BY29" s="4">
        <f t="shared" si="16"/>
        <v>307.25865749999991</v>
      </c>
      <c r="BZ29" s="4">
        <f t="shared" si="16"/>
        <v>307.25865749999991</v>
      </c>
      <c r="CA29" s="4">
        <f t="shared" si="16"/>
        <v>307.25865749999991</v>
      </c>
      <c r="CB29" s="4">
        <f t="shared" si="16"/>
        <v>307.25865749999991</v>
      </c>
      <c r="CC29" s="4">
        <f t="shared" si="16"/>
        <v>307.25865749999991</v>
      </c>
      <c r="CD29" s="4">
        <f t="shared" ref="CD29:CS44" si="22">$F$2*IF(CD$6&lt;$B29,0,1)*(1+0.072*MAX(MIN($B29,70)-$B$2,0))*IF(CD$6&gt;=75,1.1,1)*IF($B29&lt;75,IF($C$2&lt;=$G$2,1,0),IF($C$2&lt;=$H$2,1,0))*IF(OR(CD$6&lt;$B$2,$B29&lt;$B$2),0,1)</f>
        <v>307.25865749999991</v>
      </c>
      <c r="CE29" s="4">
        <f t="shared" si="22"/>
        <v>307.25865749999991</v>
      </c>
      <c r="CF29" s="4">
        <f t="shared" si="22"/>
        <v>307.25865749999991</v>
      </c>
      <c r="CG29" s="4">
        <f t="shared" si="22"/>
        <v>307.25865749999991</v>
      </c>
      <c r="CH29" s="4">
        <f t="shared" si="22"/>
        <v>307.25865749999991</v>
      </c>
      <c r="CI29" s="4">
        <f t="shared" si="22"/>
        <v>307.25865749999991</v>
      </c>
      <c r="CJ29" s="4">
        <f t="shared" si="22"/>
        <v>307.25865749999991</v>
      </c>
      <c r="CK29" s="4">
        <f t="shared" si="22"/>
        <v>307.25865749999991</v>
      </c>
      <c r="CL29" s="4">
        <f t="shared" si="22"/>
        <v>307.25865749999991</v>
      </c>
      <c r="CM29" s="4">
        <f t="shared" si="22"/>
        <v>307.25865749999991</v>
      </c>
      <c r="CN29" s="4">
        <f t="shared" si="22"/>
        <v>307.25865749999991</v>
      </c>
      <c r="CO29" s="4">
        <f t="shared" si="22"/>
        <v>307.25865749999991</v>
      </c>
      <c r="CP29" s="4">
        <f t="shared" si="22"/>
        <v>307.25865749999991</v>
      </c>
      <c r="CQ29" s="4">
        <f t="shared" si="22"/>
        <v>307.25865749999991</v>
      </c>
      <c r="CR29" s="4">
        <f t="shared" si="22"/>
        <v>307.25865749999991</v>
      </c>
      <c r="CS29" s="4">
        <f t="shared" si="22"/>
        <v>307.25865749999991</v>
      </c>
      <c r="CT29" s="4">
        <f t="shared" si="20"/>
        <v>307.25865749999991</v>
      </c>
      <c r="CU29" s="4">
        <f t="shared" si="15"/>
        <v>307.25865749999991</v>
      </c>
      <c r="CV29" s="4">
        <f t="shared" ref="CV29:DK73" si="23">$F$2*IF(CV$6&lt;$B29,0,1)*(1+0.072*MAX(MIN($B29,70)-$B$2,0))*IF(CV$6&gt;=75,1.1,1)*IF($B29&lt;75,IF($C$2&lt;=$G$2,1,0),IF($C$2&lt;=$H$2,1,0))*IF(OR(CV$6&lt;$B$2,$B29&lt;$B$2),0,1)</f>
        <v>307.25865749999991</v>
      </c>
      <c r="CW29" s="4">
        <f t="shared" si="23"/>
        <v>307.25865749999991</v>
      </c>
      <c r="CX29" s="4">
        <f t="shared" si="23"/>
        <v>307.25865749999991</v>
      </c>
      <c r="CY29" s="4">
        <f t="shared" si="23"/>
        <v>307.25865749999991</v>
      </c>
      <c r="CZ29" s="4">
        <f t="shared" si="23"/>
        <v>307.25865749999991</v>
      </c>
      <c r="DA29" s="4">
        <f t="shared" si="23"/>
        <v>307.25865749999991</v>
      </c>
      <c r="DB29" s="4">
        <f t="shared" si="23"/>
        <v>307.25865749999991</v>
      </c>
      <c r="DC29" s="4">
        <f t="shared" si="23"/>
        <v>307.25865749999991</v>
      </c>
      <c r="DD29" s="4">
        <f t="shared" si="23"/>
        <v>307.25865749999991</v>
      </c>
      <c r="DE29" s="4">
        <f t="shared" si="23"/>
        <v>307.25865749999991</v>
      </c>
      <c r="DF29" s="4">
        <f t="shared" si="23"/>
        <v>307.25865749999991</v>
      </c>
      <c r="DG29" s="4">
        <f t="shared" si="23"/>
        <v>307.25865749999991</v>
      </c>
      <c r="DH29" s="4">
        <f t="shared" si="23"/>
        <v>307.25865749999991</v>
      </c>
      <c r="DI29" s="4">
        <f t="shared" si="23"/>
        <v>307.25865749999991</v>
      </c>
      <c r="DJ29" s="4">
        <f t="shared" si="23"/>
        <v>307.25865749999991</v>
      </c>
      <c r="DK29" s="4">
        <f t="shared" si="23"/>
        <v>307.25865749999991</v>
      </c>
      <c r="DL29" s="4">
        <f t="shared" si="21"/>
        <v>307.25865749999991</v>
      </c>
      <c r="DM29" s="4">
        <f t="shared" si="21"/>
        <v>307.25865749999991</v>
      </c>
      <c r="DN29" s="4">
        <f t="shared" si="21"/>
        <v>307.25865749999991</v>
      </c>
      <c r="DO29" s="4">
        <f t="shared" si="21"/>
        <v>307.25865749999991</v>
      </c>
      <c r="DP29" s="4">
        <f t="shared" si="21"/>
        <v>307.25865749999991</v>
      </c>
      <c r="DQ29" s="4">
        <f t="shared" si="21"/>
        <v>307.25865749999991</v>
      </c>
      <c r="DR29" s="4">
        <f t="shared" si="21"/>
        <v>307.25865749999991</v>
      </c>
      <c r="DS29" s="4">
        <f t="shared" si="21"/>
        <v>337.98452324999994</v>
      </c>
      <c r="DT29" s="16">
        <f t="shared" si="9"/>
        <v>63152.276690981511</v>
      </c>
    </row>
    <row r="30" spans="1:124" x14ac:dyDescent="0.25">
      <c r="A30">
        <v>22</v>
      </c>
      <c r="B30" s="15">
        <f t="shared" si="10"/>
        <v>66.833333333333329</v>
      </c>
      <c r="C30" s="4">
        <f t="shared" si="8"/>
        <v>0</v>
      </c>
      <c r="D30" s="4">
        <f t="shared" si="8"/>
        <v>0</v>
      </c>
      <c r="E30" s="4">
        <f t="shared" si="8"/>
        <v>0</v>
      </c>
      <c r="F30" s="4">
        <f t="shared" si="8"/>
        <v>0</v>
      </c>
      <c r="G30" s="4">
        <f t="shared" si="8"/>
        <v>0</v>
      </c>
      <c r="H30" s="4">
        <f t="shared" si="8"/>
        <v>0</v>
      </c>
      <c r="I30" s="4">
        <f t="shared" si="8"/>
        <v>0</v>
      </c>
      <c r="J30" s="4">
        <f t="shared" si="8"/>
        <v>0</v>
      </c>
      <c r="K30" s="4">
        <f t="shared" si="8"/>
        <v>0</v>
      </c>
      <c r="L30" s="4">
        <f t="shared" si="8"/>
        <v>0</v>
      </c>
      <c r="M30" s="4">
        <f t="shared" si="8"/>
        <v>0</v>
      </c>
      <c r="N30" s="4">
        <f t="shared" si="8"/>
        <v>0</v>
      </c>
      <c r="O30" s="4">
        <f t="shared" si="8"/>
        <v>0</v>
      </c>
      <c r="P30" s="4">
        <f t="shared" si="8"/>
        <v>0</v>
      </c>
      <c r="Q30" s="4">
        <f t="shared" si="8"/>
        <v>0</v>
      </c>
      <c r="R30" s="4">
        <f t="shared" si="8"/>
        <v>0</v>
      </c>
      <c r="S30" s="4">
        <f t="shared" si="17"/>
        <v>0</v>
      </c>
      <c r="T30" s="4">
        <f t="shared" si="17"/>
        <v>0</v>
      </c>
      <c r="U30" s="4">
        <f t="shared" si="17"/>
        <v>0</v>
      </c>
      <c r="V30" s="4">
        <f t="shared" si="17"/>
        <v>0</v>
      </c>
      <c r="W30" s="4">
        <f t="shared" si="17"/>
        <v>0</v>
      </c>
      <c r="X30" s="4">
        <f t="shared" si="17"/>
        <v>0</v>
      </c>
      <c r="Y30" s="4">
        <f t="shared" si="17"/>
        <v>308.89591499999989</v>
      </c>
      <c r="Z30" s="4">
        <f t="shared" si="17"/>
        <v>308.89591499999989</v>
      </c>
      <c r="AA30" s="4">
        <f t="shared" si="17"/>
        <v>308.89591499999989</v>
      </c>
      <c r="AB30" s="4">
        <f t="shared" si="17"/>
        <v>308.89591499999989</v>
      </c>
      <c r="AC30" s="4">
        <f t="shared" si="17"/>
        <v>308.89591499999989</v>
      </c>
      <c r="AD30" s="4">
        <f t="shared" si="17"/>
        <v>308.89591499999989</v>
      </c>
      <c r="AE30" s="4">
        <f t="shared" si="17"/>
        <v>308.89591499999989</v>
      </c>
      <c r="AF30" s="4">
        <f t="shared" si="17"/>
        <v>308.89591499999989</v>
      </c>
      <c r="AG30" s="4">
        <f t="shared" si="17"/>
        <v>308.89591499999989</v>
      </c>
      <c r="AH30" s="4">
        <f t="shared" si="17"/>
        <v>308.89591499999989</v>
      </c>
      <c r="AI30" s="4">
        <f t="shared" si="18"/>
        <v>308.89591499999989</v>
      </c>
      <c r="AJ30" s="4">
        <f t="shared" si="18"/>
        <v>308.89591499999989</v>
      </c>
      <c r="AK30" s="4">
        <f t="shared" si="18"/>
        <v>308.89591499999989</v>
      </c>
      <c r="AL30" s="4">
        <f t="shared" si="18"/>
        <v>308.89591499999989</v>
      </c>
      <c r="AM30" s="4">
        <f t="shared" si="18"/>
        <v>308.89591499999989</v>
      </c>
      <c r="AN30" s="4">
        <f t="shared" si="18"/>
        <v>308.89591499999989</v>
      </c>
      <c r="AO30" s="4">
        <f t="shared" si="18"/>
        <v>308.89591499999989</v>
      </c>
      <c r="AP30" s="4">
        <f t="shared" si="18"/>
        <v>308.89591499999989</v>
      </c>
      <c r="AQ30" s="4">
        <f t="shared" si="18"/>
        <v>308.89591499999989</v>
      </c>
      <c r="AR30" s="4">
        <f t="shared" si="18"/>
        <v>308.89591499999989</v>
      </c>
      <c r="AS30" s="4">
        <f t="shared" si="18"/>
        <v>308.89591499999989</v>
      </c>
      <c r="AT30" s="4">
        <f t="shared" si="18"/>
        <v>308.89591499999989</v>
      </c>
      <c r="AU30" s="4">
        <f t="shared" si="18"/>
        <v>308.89591499999989</v>
      </c>
      <c r="AV30" s="4">
        <f t="shared" si="18"/>
        <v>308.89591499999989</v>
      </c>
      <c r="AW30" s="4">
        <f t="shared" si="18"/>
        <v>308.89591499999989</v>
      </c>
      <c r="AX30" s="4">
        <f t="shared" si="18"/>
        <v>308.89591499999989</v>
      </c>
      <c r="AY30" s="4">
        <f t="shared" si="19"/>
        <v>308.89591499999989</v>
      </c>
      <c r="AZ30" s="4">
        <f t="shared" si="19"/>
        <v>308.89591499999989</v>
      </c>
      <c r="BA30" s="4">
        <f t="shared" si="19"/>
        <v>308.89591499999989</v>
      </c>
      <c r="BB30" s="4">
        <f t="shared" si="19"/>
        <v>308.89591499999989</v>
      </c>
      <c r="BC30" s="4">
        <f t="shared" si="19"/>
        <v>308.89591499999989</v>
      </c>
      <c r="BD30" s="4">
        <f t="shared" si="19"/>
        <v>308.89591499999989</v>
      </c>
      <c r="BE30" s="4">
        <f t="shared" si="19"/>
        <v>308.89591499999989</v>
      </c>
      <c r="BF30" s="4">
        <f t="shared" si="19"/>
        <v>308.89591499999989</v>
      </c>
      <c r="BG30" s="4">
        <f t="shared" si="19"/>
        <v>308.89591499999989</v>
      </c>
      <c r="BH30" s="4">
        <f t="shared" si="19"/>
        <v>308.89591499999989</v>
      </c>
      <c r="BI30" s="4">
        <f t="shared" si="19"/>
        <v>308.89591499999989</v>
      </c>
      <c r="BJ30" s="4">
        <f t="shared" si="19"/>
        <v>308.89591499999989</v>
      </c>
      <c r="BK30" s="4">
        <f t="shared" si="19"/>
        <v>308.89591499999989</v>
      </c>
      <c r="BL30" s="4">
        <f t="shared" si="19"/>
        <v>308.89591499999989</v>
      </c>
      <c r="BM30" s="4">
        <f t="shared" si="19"/>
        <v>308.89591499999989</v>
      </c>
      <c r="BN30" s="4">
        <f t="shared" si="19"/>
        <v>308.89591499999989</v>
      </c>
      <c r="BO30" s="4">
        <f t="shared" si="16"/>
        <v>308.89591499999989</v>
      </c>
      <c r="BP30" s="4">
        <f t="shared" si="16"/>
        <v>308.89591499999989</v>
      </c>
      <c r="BQ30" s="4">
        <f t="shared" si="16"/>
        <v>308.89591499999989</v>
      </c>
      <c r="BR30" s="4">
        <f t="shared" si="16"/>
        <v>308.89591499999989</v>
      </c>
      <c r="BS30" s="4">
        <f t="shared" si="16"/>
        <v>308.89591499999989</v>
      </c>
      <c r="BT30" s="4">
        <f t="shared" si="16"/>
        <v>308.89591499999989</v>
      </c>
      <c r="BU30" s="4">
        <f t="shared" si="16"/>
        <v>308.89591499999989</v>
      </c>
      <c r="BV30" s="4">
        <f t="shared" si="16"/>
        <v>308.89591499999989</v>
      </c>
      <c r="BW30" s="4">
        <f t="shared" si="16"/>
        <v>308.89591499999989</v>
      </c>
      <c r="BX30" s="4">
        <f t="shared" si="16"/>
        <v>308.89591499999989</v>
      </c>
      <c r="BY30" s="4">
        <f t="shared" si="16"/>
        <v>308.89591499999989</v>
      </c>
      <c r="BZ30" s="4">
        <f t="shared" si="16"/>
        <v>308.89591499999989</v>
      </c>
      <c r="CA30" s="4">
        <f t="shared" si="16"/>
        <v>308.89591499999989</v>
      </c>
      <c r="CB30" s="4">
        <f t="shared" si="16"/>
        <v>308.89591499999989</v>
      </c>
      <c r="CC30" s="4">
        <f t="shared" si="16"/>
        <v>308.89591499999989</v>
      </c>
      <c r="CD30" s="4">
        <f t="shared" si="22"/>
        <v>308.89591499999989</v>
      </c>
      <c r="CE30" s="4">
        <f t="shared" si="22"/>
        <v>308.89591499999989</v>
      </c>
      <c r="CF30" s="4">
        <f t="shared" si="22"/>
        <v>308.89591499999989</v>
      </c>
      <c r="CG30" s="4">
        <f t="shared" si="22"/>
        <v>308.89591499999989</v>
      </c>
      <c r="CH30" s="4">
        <f t="shared" si="22"/>
        <v>308.89591499999989</v>
      </c>
      <c r="CI30" s="4">
        <f t="shared" si="22"/>
        <v>308.89591499999989</v>
      </c>
      <c r="CJ30" s="4">
        <f t="shared" si="22"/>
        <v>308.89591499999989</v>
      </c>
      <c r="CK30" s="4">
        <f t="shared" si="22"/>
        <v>308.89591499999989</v>
      </c>
      <c r="CL30" s="4">
        <f t="shared" si="22"/>
        <v>308.89591499999989</v>
      </c>
      <c r="CM30" s="4">
        <f t="shared" si="22"/>
        <v>308.89591499999989</v>
      </c>
      <c r="CN30" s="4">
        <f t="shared" si="22"/>
        <v>308.89591499999989</v>
      </c>
      <c r="CO30" s="4">
        <f t="shared" si="22"/>
        <v>308.89591499999989</v>
      </c>
      <c r="CP30" s="4">
        <f t="shared" si="22"/>
        <v>308.89591499999989</v>
      </c>
      <c r="CQ30" s="4">
        <f t="shared" si="22"/>
        <v>308.89591499999989</v>
      </c>
      <c r="CR30" s="4">
        <f t="shared" si="22"/>
        <v>308.89591499999989</v>
      </c>
      <c r="CS30" s="4">
        <f t="shared" si="22"/>
        <v>308.89591499999989</v>
      </c>
      <c r="CT30" s="4">
        <f t="shared" si="20"/>
        <v>308.89591499999989</v>
      </c>
      <c r="CU30" s="4">
        <f t="shared" si="15"/>
        <v>308.89591499999989</v>
      </c>
      <c r="CV30" s="4">
        <f t="shared" si="23"/>
        <v>308.89591499999989</v>
      </c>
      <c r="CW30" s="4">
        <f t="shared" si="23"/>
        <v>308.89591499999989</v>
      </c>
      <c r="CX30" s="4">
        <f t="shared" si="23"/>
        <v>308.89591499999989</v>
      </c>
      <c r="CY30" s="4">
        <f t="shared" si="23"/>
        <v>308.89591499999989</v>
      </c>
      <c r="CZ30" s="4">
        <f t="shared" si="23"/>
        <v>308.89591499999989</v>
      </c>
      <c r="DA30" s="4">
        <f t="shared" si="23"/>
        <v>308.89591499999989</v>
      </c>
      <c r="DB30" s="4">
        <f t="shared" si="23"/>
        <v>308.89591499999989</v>
      </c>
      <c r="DC30" s="4">
        <f t="shared" si="23"/>
        <v>308.89591499999989</v>
      </c>
      <c r="DD30" s="4">
        <f t="shared" si="23"/>
        <v>308.89591499999989</v>
      </c>
      <c r="DE30" s="4">
        <f t="shared" si="23"/>
        <v>308.89591499999989</v>
      </c>
      <c r="DF30" s="4">
        <f t="shared" si="23"/>
        <v>308.89591499999989</v>
      </c>
      <c r="DG30" s="4">
        <f t="shared" si="23"/>
        <v>308.89591499999989</v>
      </c>
      <c r="DH30" s="4">
        <f t="shared" si="23"/>
        <v>308.89591499999989</v>
      </c>
      <c r="DI30" s="4">
        <f t="shared" si="23"/>
        <v>308.89591499999989</v>
      </c>
      <c r="DJ30" s="4">
        <f t="shared" si="23"/>
        <v>308.89591499999989</v>
      </c>
      <c r="DK30" s="4">
        <f t="shared" si="23"/>
        <v>308.89591499999989</v>
      </c>
      <c r="DL30" s="4">
        <f t="shared" si="21"/>
        <v>308.89591499999989</v>
      </c>
      <c r="DM30" s="4">
        <f t="shared" si="21"/>
        <v>308.89591499999989</v>
      </c>
      <c r="DN30" s="4">
        <f t="shared" si="21"/>
        <v>308.89591499999989</v>
      </c>
      <c r="DO30" s="4">
        <f t="shared" si="21"/>
        <v>308.89591499999989</v>
      </c>
      <c r="DP30" s="4">
        <f t="shared" si="21"/>
        <v>308.89591499999989</v>
      </c>
      <c r="DQ30" s="4">
        <f t="shared" si="21"/>
        <v>308.89591499999989</v>
      </c>
      <c r="DR30" s="4">
        <f t="shared" si="21"/>
        <v>308.89591499999989</v>
      </c>
      <c r="DS30" s="4">
        <f t="shared" si="21"/>
        <v>339.78550649999988</v>
      </c>
      <c r="DT30" s="16">
        <f t="shared" si="9"/>
        <v>63201.502425673301</v>
      </c>
    </row>
    <row r="31" spans="1:124" x14ac:dyDescent="0.25">
      <c r="A31">
        <v>23</v>
      </c>
      <c r="B31" s="15">
        <f t="shared" si="10"/>
        <v>66.916666666666671</v>
      </c>
      <c r="C31" s="4">
        <f t="shared" si="8"/>
        <v>0</v>
      </c>
      <c r="D31" s="4">
        <f t="shared" si="8"/>
        <v>0</v>
      </c>
      <c r="E31" s="4">
        <f t="shared" si="8"/>
        <v>0</v>
      </c>
      <c r="F31" s="4">
        <f t="shared" si="8"/>
        <v>0</v>
      </c>
      <c r="G31" s="4">
        <f t="shared" si="8"/>
        <v>0</v>
      </c>
      <c r="H31" s="4">
        <f t="shared" si="8"/>
        <v>0</v>
      </c>
      <c r="I31" s="4">
        <f t="shared" si="8"/>
        <v>0</v>
      </c>
      <c r="J31" s="4">
        <f t="shared" si="8"/>
        <v>0</v>
      </c>
      <c r="K31" s="4">
        <f t="shared" ref="K31:Z46" si="24">$F$2*IF(K$6&lt;$B31,0,1)*(1+0.072*MAX(MIN($B31,70)-$B$2,0))*IF(K$6&gt;=75,1.1,1)*IF($B31&lt;75,IF($C$2&lt;=$G$2,1,0),IF($C$2&lt;=$H$2,1,0))*IF(OR(K$6&lt;$B$2,$B31&lt;$B$2),0,1)</f>
        <v>0</v>
      </c>
      <c r="L31" s="4">
        <f t="shared" si="24"/>
        <v>0</v>
      </c>
      <c r="M31" s="4">
        <f t="shared" si="24"/>
        <v>0</v>
      </c>
      <c r="N31" s="4">
        <f t="shared" si="24"/>
        <v>0</v>
      </c>
      <c r="O31" s="4">
        <f t="shared" si="24"/>
        <v>0</v>
      </c>
      <c r="P31" s="4">
        <f t="shared" si="24"/>
        <v>0</v>
      </c>
      <c r="Q31" s="4">
        <f t="shared" si="24"/>
        <v>0</v>
      </c>
      <c r="R31" s="4">
        <f t="shared" si="24"/>
        <v>0</v>
      </c>
      <c r="S31" s="4">
        <f t="shared" si="24"/>
        <v>0</v>
      </c>
      <c r="T31" s="4">
        <f t="shared" si="24"/>
        <v>0</v>
      </c>
      <c r="U31" s="4">
        <f t="shared" si="24"/>
        <v>0</v>
      </c>
      <c r="V31" s="4">
        <f t="shared" si="24"/>
        <v>0</v>
      </c>
      <c r="W31" s="4">
        <f t="shared" si="24"/>
        <v>0</v>
      </c>
      <c r="X31" s="4">
        <f t="shared" si="24"/>
        <v>0</v>
      </c>
      <c r="Y31" s="4">
        <f t="shared" si="24"/>
        <v>0</v>
      </c>
      <c r="Z31" s="4">
        <f t="shared" si="24"/>
        <v>310.53317250000003</v>
      </c>
      <c r="AA31" s="4">
        <f t="shared" si="17"/>
        <v>310.53317250000003</v>
      </c>
      <c r="AB31" s="4">
        <f t="shared" si="17"/>
        <v>310.53317250000003</v>
      </c>
      <c r="AC31" s="4">
        <f t="shared" si="17"/>
        <v>310.53317250000003</v>
      </c>
      <c r="AD31" s="4">
        <f t="shared" si="17"/>
        <v>310.53317250000003</v>
      </c>
      <c r="AE31" s="4">
        <f t="shared" si="17"/>
        <v>310.53317250000003</v>
      </c>
      <c r="AF31" s="4">
        <f t="shared" si="17"/>
        <v>310.53317250000003</v>
      </c>
      <c r="AG31" s="4">
        <f t="shared" si="17"/>
        <v>310.53317250000003</v>
      </c>
      <c r="AH31" s="4">
        <f t="shared" si="17"/>
        <v>310.53317250000003</v>
      </c>
      <c r="AI31" s="4">
        <f t="shared" si="18"/>
        <v>310.53317250000003</v>
      </c>
      <c r="AJ31" s="4">
        <f t="shared" si="18"/>
        <v>310.53317250000003</v>
      </c>
      <c r="AK31" s="4">
        <f t="shared" si="18"/>
        <v>310.53317250000003</v>
      </c>
      <c r="AL31" s="4">
        <f t="shared" si="18"/>
        <v>310.53317250000003</v>
      </c>
      <c r="AM31" s="4">
        <f t="shared" si="18"/>
        <v>310.53317250000003</v>
      </c>
      <c r="AN31" s="4">
        <f t="shared" si="18"/>
        <v>310.53317250000003</v>
      </c>
      <c r="AO31" s="4">
        <f t="shared" si="18"/>
        <v>310.53317250000003</v>
      </c>
      <c r="AP31" s="4">
        <f t="shared" si="18"/>
        <v>310.53317250000003</v>
      </c>
      <c r="AQ31" s="4">
        <f t="shared" si="18"/>
        <v>310.53317250000003</v>
      </c>
      <c r="AR31" s="4">
        <f t="shared" si="18"/>
        <v>310.53317250000003</v>
      </c>
      <c r="AS31" s="4">
        <f t="shared" si="18"/>
        <v>310.53317250000003</v>
      </c>
      <c r="AT31" s="4">
        <f t="shared" si="18"/>
        <v>310.53317250000003</v>
      </c>
      <c r="AU31" s="4">
        <f t="shared" si="18"/>
        <v>310.53317250000003</v>
      </c>
      <c r="AV31" s="4">
        <f t="shared" si="18"/>
        <v>310.53317250000003</v>
      </c>
      <c r="AW31" s="4">
        <f t="shared" si="18"/>
        <v>310.53317250000003</v>
      </c>
      <c r="AX31" s="4">
        <f t="shared" ref="AX31:BM46" si="25">$F$2*IF(AX$6&lt;$B31,0,1)*(1+0.072*MAX(MIN($B31,70)-$B$2,0))*IF(AX$6&gt;=75,1.1,1)*IF($B31&lt;75,IF($C$2&lt;=$G$2,1,0),IF($C$2&lt;=$H$2,1,0))*IF(OR(AX$6&lt;$B$2,$B31&lt;$B$2),0,1)</f>
        <v>310.53317250000003</v>
      </c>
      <c r="AY31" s="4">
        <f t="shared" si="25"/>
        <v>310.53317250000003</v>
      </c>
      <c r="AZ31" s="4">
        <f t="shared" si="25"/>
        <v>310.53317250000003</v>
      </c>
      <c r="BA31" s="4">
        <f t="shared" si="25"/>
        <v>310.53317250000003</v>
      </c>
      <c r="BB31" s="4">
        <f t="shared" si="25"/>
        <v>310.53317250000003</v>
      </c>
      <c r="BC31" s="4">
        <f t="shared" si="25"/>
        <v>310.53317250000003</v>
      </c>
      <c r="BD31" s="4">
        <f t="shared" si="25"/>
        <v>310.53317250000003</v>
      </c>
      <c r="BE31" s="4">
        <f t="shared" si="25"/>
        <v>310.53317250000003</v>
      </c>
      <c r="BF31" s="4">
        <f t="shared" si="25"/>
        <v>310.53317250000003</v>
      </c>
      <c r="BG31" s="4">
        <f t="shared" si="25"/>
        <v>310.53317250000003</v>
      </c>
      <c r="BH31" s="4">
        <f t="shared" si="25"/>
        <v>310.53317250000003</v>
      </c>
      <c r="BI31" s="4">
        <f t="shared" si="25"/>
        <v>310.53317250000003</v>
      </c>
      <c r="BJ31" s="4">
        <f t="shared" si="25"/>
        <v>310.53317250000003</v>
      </c>
      <c r="BK31" s="4">
        <f t="shared" si="25"/>
        <v>310.53317250000003</v>
      </c>
      <c r="BL31" s="4">
        <f t="shared" si="25"/>
        <v>310.53317250000003</v>
      </c>
      <c r="BM31" s="4">
        <f t="shared" si="25"/>
        <v>310.53317250000003</v>
      </c>
      <c r="BN31" s="4">
        <f t="shared" si="19"/>
        <v>310.53317250000003</v>
      </c>
      <c r="BO31" s="4">
        <f t="shared" si="16"/>
        <v>310.53317250000003</v>
      </c>
      <c r="BP31" s="4">
        <f t="shared" si="16"/>
        <v>310.53317250000003</v>
      </c>
      <c r="BQ31" s="4">
        <f t="shared" si="16"/>
        <v>310.53317250000003</v>
      </c>
      <c r="BR31" s="4">
        <f t="shared" si="16"/>
        <v>310.53317250000003</v>
      </c>
      <c r="BS31" s="4">
        <f t="shared" si="16"/>
        <v>310.53317250000003</v>
      </c>
      <c r="BT31" s="4">
        <f t="shared" si="16"/>
        <v>310.53317250000003</v>
      </c>
      <c r="BU31" s="4">
        <f t="shared" si="16"/>
        <v>310.53317250000003</v>
      </c>
      <c r="BV31" s="4">
        <f t="shared" si="16"/>
        <v>310.53317250000003</v>
      </c>
      <c r="BW31" s="4">
        <f t="shared" si="16"/>
        <v>310.53317250000003</v>
      </c>
      <c r="BX31" s="4">
        <f t="shared" si="16"/>
        <v>310.53317250000003</v>
      </c>
      <c r="BY31" s="4">
        <f t="shared" si="16"/>
        <v>310.53317250000003</v>
      </c>
      <c r="BZ31" s="4">
        <f t="shared" si="16"/>
        <v>310.53317250000003</v>
      </c>
      <c r="CA31" s="4">
        <f t="shared" si="16"/>
        <v>310.53317250000003</v>
      </c>
      <c r="CB31" s="4">
        <f t="shared" si="16"/>
        <v>310.53317250000003</v>
      </c>
      <c r="CC31" s="4">
        <f t="shared" si="16"/>
        <v>310.53317250000003</v>
      </c>
      <c r="CD31" s="4">
        <f t="shared" si="22"/>
        <v>310.53317250000003</v>
      </c>
      <c r="CE31" s="4">
        <f t="shared" si="22"/>
        <v>310.53317250000003</v>
      </c>
      <c r="CF31" s="4">
        <f t="shared" si="22"/>
        <v>310.53317250000003</v>
      </c>
      <c r="CG31" s="4">
        <f t="shared" si="22"/>
        <v>310.53317250000003</v>
      </c>
      <c r="CH31" s="4">
        <f t="shared" si="22"/>
        <v>310.53317250000003</v>
      </c>
      <c r="CI31" s="4">
        <f t="shared" si="22"/>
        <v>310.53317250000003</v>
      </c>
      <c r="CJ31" s="4">
        <f t="shared" si="22"/>
        <v>310.53317250000003</v>
      </c>
      <c r="CK31" s="4">
        <f t="shared" si="22"/>
        <v>310.53317250000003</v>
      </c>
      <c r="CL31" s="4">
        <f t="shared" si="22"/>
        <v>310.53317250000003</v>
      </c>
      <c r="CM31" s="4">
        <f t="shared" si="22"/>
        <v>310.53317250000003</v>
      </c>
      <c r="CN31" s="4">
        <f t="shared" si="22"/>
        <v>310.53317250000003</v>
      </c>
      <c r="CO31" s="4">
        <f t="shared" si="22"/>
        <v>310.53317250000003</v>
      </c>
      <c r="CP31" s="4">
        <f t="shared" si="22"/>
        <v>310.53317250000003</v>
      </c>
      <c r="CQ31" s="4">
        <f t="shared" si="22"/>
        <v>310.53317250000003</v>
      </c>
      <c r="CR31" s="4">
        <f t="shared" si="22"/>
        <v>310.53317250000003</v>
      </c>
      <c r="CS31" s="4">
        <f t="shared" si="22"/>
        <v>310.53317250000003</v>
      </c>
      <c r="CT31" s="4">
        <f t="shared" si="20"/>
        <v>310.53317250000003</v>
      </c>
      <c r="CU31" s="4">
        <f t="shared" si="15"/>
        <v>310.53317250000003</v>
      </c>
      <c r="CV31" s="4">
        <f t="shared" si="23"/>
        <v>310.53317250000003</v>
      </c>
      <c r="CW31" s="4">
        <f t="shared" si="23"/>
        <v>310.53317250000003</v>
      </c>
      <c r="CX31" s="4">
        <f t="shared" si="23"/>
        <v>310.53317250000003</v>
      </c>
      <c r="CY31" s="4">
        <f t="shared" si="23"/>
        <v>310.53317250000003</v>
      </c>
      <c r="CZ31" s="4">
        <f t="shared" si="23"/>
        <v>310.53317250000003</v>
      </c>
      <c r="DA31" s="4">
        <f t="shared" si="23"/>
        <v>310.53317250000003</v>
      </c>
      <c r="DB31" s="4">
        <f t="shared" si="23"/>
        <v>310.53317250000003</v>
      </c>
      <c r="DC31" s="4">
        <f t="shared" si="23"/>
        <v>310.53317250000003</v>
      </c>
      <c r="DD31" s="4">
        <f t="shared" si="23"/>
        <v>310.53317250000003</v>
      </c>
      <c r="DE31" s="4">
        <f t="shared" si="23"/>
        <v>310.53317250000003</v>
      </c>
      <c r="DF31" s="4">
        <f t="shared" si="23"/>
        <v>310.53317250000003</v>
      </c>
      <c r="DG31" s="4">
        <f t="shared" si="23"/>
        <v>310.53317250000003</v>
      </c>
      <c r="DH31" s="4">
        <f t="shared" si="23"/>
        <v>310.53317250000003</v>
      </c>
      <c r="DI31" s="4">
        <f t="shared" si="23"/>
        <v>310.53317250000003</v>
      </c>
      <c r="DJ31" s="4">
        <f t="shared" si="23"/>
        <v>310.53317250000003</v>
      </c>
      <c r="DK31" s="4">
        <f t="shared" si="23"/>
        <v>310.53317250000003</v>
      </c>
      <c r="DL31" s="4">
        <f t="shared" si="21"/>
        <v>310.53317250000003</v>
      </c>
      <c r="DM31" s="4">
        <f t="shared" si="21"/>
        <v>310.53317250000003</v>
      </c>
      <c r="DN31" s="4">
        <f t="shared" si="21"/>
        <v>310.53317250000003</v>
      </c>
      <c r="DO31" s="4">
        <f t="shared" si="21"/>
        <v>310.53317250000003</v>
      </c>
      <c r="DP31" s="4">
        <f t="shared" si="21"/>
        <v>310.53317250000003</v>
      </c>
      <c r="DQ31" s="4">
        <f t="shared" si="21"/>
        <v>310.53317250000003</v>
      </c>
      <c r="DR31" s="4">
        <f t="shared" si="21"/>
        <v>310.53317250000003</v>
      </c>
      <c r="DS31" s="4">
        <f t="shared" si="21"/>
        <v>341.58648975000006</v>
      </c>
      <c r="DT31" s="16">
        <f t="shared" si="9"/>
        <v>63248.694621194139</v>
      </c>
    </row>
    <row r="32" spans="1:124" x14ac:dyDescent="0.25">
      <c r="A32">
        <v>24</v>
      </c>
      <c r="B32" s="15">
        <f t="shared" si="10"/>
        <v>67</v>
      </c>
      <c r="C32" s="4">
        <f t="shared" ref="C32:R47" si="26">$F$2*IF(C$6&lt;$B32,0,1)*(1+0.072*MAX(MIN($B32,70)-$B$2,0))*IF(C$6&gt;=75,1.1,1)*IF($B32&lt;75,IF($C$2&lt;=$G$2,1,0),IF($C$2&lt;=$H$2,1,0))*IF(OR(C$6&lt;$B$2,$B32&lt;$B$2),0,1)</f>
        <v>0</v>
      </c>
      <c r="D32" s="4">
        <f t="shared" si="26"/>
        <v>0</v>
      </c>
      <c r="E32" s="4">
        <f t="shared" si="26"/>
        <v>0</v>
      </c>
      <c r="F32" s="4">
        <f t="shared" si="26"/>
        <v>0</v>
      </c>
      <c r="G32" s="4">
        <f t="shared" si="26"/>
        <v>0</v>
      </c>
      <c r="H32" s="4">
        <f t="shared" si="26"/>
        <v>0</v>
      </c>
      <c r="I32" s="4">
        <f t="shared" si="26"/>
        <v>0</v>
      </c>
      <c r="J32" s="4">
        <f t="shared" si="26"/>
        <v>0</v>
      </c>
      <c r="K32" s="4">
        <f t="shared" si="26"/>
        <v>0</v>
      </c>
      <c r="L32" s="4">
        <f t="shared" si="26"/>
        <v>0</v>
      </c>
      <c r="M32" s="4">
        <f t="shared" si="26"/>
        <v>0</v>
      </c>
      <c r="N32" s="4">
        <f t="shared" si="26"/>
        <v>0</v>
      </c>
      <c r="O32" s="4">
        <f t="shared" si="26"/>
        <v>0</v>
      </c>
      <c r="P32" s="4">
        <f t="shared" si="26"/>
        <v>0</v>
      </c>
      <c r="Q32" s="4">
        <f t="shared" si="26"/>
        <v>0</v>
      </c>
      <c r="R32" s="4">
        <f t="shared" si="26"/>
        <v>0</v>
      </c>
      <c r="S32" s="4">
        <f t="shared" si="24"/>
        <v>0</v>
      </c>
      <c r="T32" s="4">
        <f t="shared" si="24"/>
        <v>0</v>
      </c>
      <c r="U32" s="4">
        <f t="shared" si="24"/>
        <v>0</v>
      </c>
      <c r="V32" s="4">
        <f t="shared" si="24"/>
        <v>0</v>
      </c>
      <c r="W32" s="4">
        <f t="shared" si="24"/>
        <v>0</v>
      </c>
      <c r="X32" s="4">
        <f t="shared" si="24"/>
        <v>0</v>
      </c>
      <c r="Y32" s="4">
        <f t="shared" si="24"/>
        <v>0</v>
      </c>
      <c r="Z32" s="4">
        <f t="shared" si="24"/>
        <v>0</v>
      </c>
      <c r="AA32" s="4">
        <f t="shared" si="17"/>
        <v>312.17042999999995</v>
      </c>
      <c r="AB32" s="4">
        <f t="shared" si="17"/>
        <v>312.17042999999995</v>
      </c>
      <c r="AC32" s="4">
        <f t="shared" si="17"/>
        <v>312.17042999999995</v>
      </c>
      <c r="AD32" s="4">
        <f t="shared" si="17"/>
        <v>312.17042999999995</v>
      </c>
      <c r="AE32" s="4">
        <f t="shared" si="17"/>
        <v>312.17042999999995</v>
      </c>
      <c r="AF32" s="4">
        <f t="shared" si="17"/>
        <v>312.17042999999995</v>
      </c>
      <c r="AG32" s="4">
        <f t="shared" si="17"/>
        <v>312.17042999999995</v>
      </c>
      <c r="AH32" s="4">
        <f t="shared" ref="AH32:AW49" si="27">$F$2*IF(AH$6&lt;$B32,0,1)*(1+0.072*MAX(MIN($B32,70)-$B$2,0))*IF(AH$6&gt;=75,1.1,1)*IF($B32&lt;75,IF($C$2&lt;=$G$2,1,0),IF($C$2&lt;=$H$2,1,0))*IF(OR(AH$6&lt;$B$2,$B32&lt;$B$2),0,1)</f>
        <v>312.17042999999995</v>
      </c>
      <c r="AI32" s="4">
        <f t="shared" si="27"/>
        <v>312.17042999999995</v>
      </c>
      <c r="AJ32" s="4">
        <f t="shared" si="27"/>
        <v>312.17042999999995</v>
      </c>
      <c r="AK32" s="4">
        <f t="shared" si="27"/>
        <v>312.17042999999995</v>
      </c>
      <c r="AL32" s="4">
        <f t="shared" si="27"/>
        <v>312.17042999999995</v>
      </c>
      <c r="AM32" s="4">
        <f t="shared" si="27"/>
        <v>312.17042999999995</v>
      </c>
      <c r="AN32" s="4">
        <f t="shared" si="27"/>
        <v>312.17042999999995</v>
      </c>
      <c r="AO32" s="4">
        <f t="shared" si="27"/>
        <v>312.17042999999995</v>
      </c>
      <c r="AP32" s="4">
        <f t="shared" si="27"/>
        <v>312.17042999999995</v>
      </c>
      <c r="AQ32" s="4">
        <f t="shared" si="27"/>
        <v>312.17042999999995</v>
      </c>
      <c r="AR32" s="4">
        <f t="shared" si="27"/>
        <v>312.17042999999995</v>
      </c>
      <c r="AS32" s="4">
        <f t="shared" si="27"/>
        <v>312.17042999999995</v>
      </c>
      <c r="AT32" s="4">
        <f t="shared" si="27"/>
        <v>312.17042999999995</v>
      </c>
      <c r="AU32" s="4">
        <f t="shared" si="27"/>
        <v>312.17042999999995</v>
      </c>
      <c r="AV32" s="4">
        <f t="shared" si="27"/>
        <v>312.17042999999995</v>
      </c>
      <c r="AW32" s="4">
        <f t="shared" si="27"/>
        <v>312.17042999999995</v>
      </c>
      <c r="AX32" s="4">
        <f t="shared" si="25"/>
        <v>312.17042999999995</v>
      </c>
      <c r="AY32" s="4">
        <f t="shared" si="25"/>
        <v>312.17042999999995</v>
      </c>
      <c r="AZ32" s="4">
        <f t="shared" si="25"/>
        <v>312.17042999999995</v>
      </c>
      <c r="BA32" s="4">
        <f t="shared" si="25"/>
        <v>312.17042999999995</v>
      </c>
      <c r="BB32" s="4">
        <f t="shared" si="25"/>
        <v>312.17042999999995</v>
      </c>
      <c r="BC32" s="4">
        <f t="shared" si="25"/>
        <v>312.17042999999995</v>
      </c>
      <c r="BD32" s="4">
        <f t="shared" si="25"/>
        <v>312.17042999999995</v>
      </c>
      <c r="BE32" s="4">
        <f t="shared" si="25"/>
        <v>312.17042999999995</v>
      </c>
      <c r="BF32" s="4">
        <f t="shared" si="25"/>
        <v>312.17042999999995</v>
      </c>
      <c r="BG32" s="4">
        <f t="shared" si="25"/>
        <v>312.17042999999995</v>
      </c>
      <c r="BH32" s="4">
        <f t="shared" si="25"/>
        <v>312.17042999999995</v>
      </c>
      <c r="BI32" s="4">
        <f t="shared" si="25"/>
        <v>312.17042999999995</v>
      </c>
      <c r="BJ32" s="4">
        <f t="shared" si="25"/>
        <v>312.17042999999995</v>
      </c>
      <c r="BK32" s="4">
        <f t="shared" si="25"/>
        <v>312.17042999999995</v>
      </c>
      <c r="BL32" s="4">
        <f t="shared" si="25"/>
        <v>312.17042999999995</v>
      </c>
      <c r="BM32" s="4">
        <f t="shared" si="25"/>
        <v>312.17042999999995</v>
      </c>
      <c r="BN32" s="4">
        <f t="shared" si="19"/>
        <v>312.17042999999995</v>
      </c>
      <c r="BO32" s="4">
        <f t="shared" si="16"/>
        <v>312.17042999999995</v>
      </c>
      <c r="BP32" s="4">
        <f t="shared" si="16"/>
        <v>312.17042999999995</v>
      </c>
      <c r="BQ32" s="4">
        <f t="shared" si="16"/>
        <v>312.17042999999995</v>
      </c>
      <c r="BR32" s="4">
        <f t="shared" si="16"/>
        <v>312.17042999999995</v>
      </c>
      <c r="BS32" s="4">
        <f t="shared" si="16"/>
        <v>312.17042999999995</v>
      </c>
      <c r="BT32" s="4">
        <f t="shared" si="16"/>
        <v>312.17042999999995</v>
      </c>
      <c r="BU32" s="4">
        <f t="shared" si="16"/>
        <v>312.17042999999995</v>
      </c>
      <c r="BV32" s="4">
        <f t="shared" si="16"/>
        <v>312.17042999999995</v>
      </c>
      <c r="BW32" s="4">
        <f t="shared" si="16"/>
        <v>312.17042999999995</v>
      </c>
      <c r="BX32" s="4">
        <f t="shared" si="16"/>
        <v>312.17042999999995</v>
      </c>
      <c r="BY32" s="4">
        <f t="shared" si="16"/>
        <v>312.17042999999995</v>
      </c>
      <c r="BZ32" s="4">
        <f t="shared" si="16"/>
        <v>312.17042999999995</v>
      </c>
      <c r="CA32" s="4">
        <f t="shared" si="16"/>
        <v>312.17042999999995</v>
      </c>
      <c r="CB32" s="4">
        <f t="shared" si="16"/>
        <v>312.17042999999995</v>
      </c>
      <c r="CC32" s="4">
        <f t="shared" si="16"/>
        <v>312.17042999999995</v>
      </c>
      <c r="CD32" s="4">
        <f t="shared" si="22"/>
        <v>312.17042999999995</v>
      </c>
      <c r="CE32" s="4">
        <f t="shared" si="22"/>
        <v>312.17042999999995</v>
      </c>
      <c r="CF32" s="4">
        <f t="shared" si="22"/>
        <v>312.17042999999995</v>
      </c>
      <c r="CG32" s="4">
        <f t="shared" si="22"/>
        <v>312.17042999999995</v>
      </c>
      <c r="CH32" s="4">
        <f t="shared" si="22"/>
        <v>312.17042999999995</v>
      </c>
      <c r="CI32" s="4">
        <f t="shared" si="22"/>
        <v>312.17042999999995</v>
      </c>
      <c r="CJ32" s="4">
        <f t="shared" si="22"/>
        <v>312.17042999999995</v>
      </c>
      <c r="CK32" s="4">
        <f t="shared" si="22"/>
        <v>312.17042999999995</v>
      </c>
      <c r="CL32" s="4">
        <f t="shared" si="22"/>
        <v>312.17042999999995</v>
      </c>
      <c r="CM32" s="4">
        <f t="shared" si="22"/>
        <v>312.17042999999995</v>
      </c>
      <c r="CN32" s="4">
        <f t="shared" si="22"/>
        <v>312.17042999999995</v>
      </c>
      <c r="CO32" s="4">
        <f t="shared" si="22"/>
        <v>312.17042999999995</v>
      </c>
      <c r="CP32" s="4">
        <f t="shared" si="22"/>
        <v>312.17042999999995</v>
      </c>
      <c r="CQ32" s="4">
        <f t="shared" si="22"/>
        <v>312.17042999999995</v>
      </c>
      <c r="CR32" s="4">
        <f t="shared" si="22"/>
        <v>312.17042999999995</v>
      </c>
      <c r="CS32" s="4">
        <f t="shared" si="22"/>
        <v>312.17042999999995</v>
      </c>
      <c r="CT32" s="4">
        <f t="shared" si="20"/>
        <v>312.17042999999995</v>
      </c>
      <c r="CU32" s="4">
        <f t="shared" si="15"/>
        <v>312.17042999999995</v>
      </c>
      <c r="CV32" s="4">
        <f t="shared" si="23"/>
        <v>312.17042999999995</v>
      </c>
      <c r="CW32" s="4">
        <f t="shared" si="23"/>
        <v>312.17042999999995</v>
      </c>
      <c r="CX32" s="4">
        <f t="shared" si="23"/>
        <v>312.17042999999995</v>
      </c>
      <c r="CY32" s="4">
        <f t="shared" si="23"/>
        <v>312.17042999999995</v>
      </c>
      <c r="CZ32" s="4">
        <f t="shared" si="23"/>
        <v>312.17042999999995</v>
      </c>
      <c r="DA32" s="4">
        <f t="shared" si="23"/>
        <v>312.17042999999995</v>
      </c>
      <c r="DB32" s="4">
        <f t="shared" si="23"/>
        <v>312.17042999999995</v>
      </c>
      <c r="DC32" s="4">
        <f t="shared" si="23"/>
        <v>312.17042999999995</v>
      </c>
      <c r="DD32" s="4">
        <f t="shared" si="23"/>
        <v>312.17042999999995</v>
      </c>
      <c r="DE32" s="4">
        <f t="shared" si="23"/>
        <v>312.17042999999995</v>
      </c>
      <c r="DF32" s="4">
        <f t="shared" si="23"/>
        <v>312.17042999999995</v>
      </c>
      <c r="DG32" s="4">
        <f t="shared" si="23"/>
        <v>312.17042999999995</v>
      </c>
      <c r="DH32" s="4">
        <f t="shared" si="23"/>
        <v>312.17042999999995</v>
      </c>
      <c r="DI32" s="4">
        <f t="shared" si="23"/>
        <v>312.17042999999995</v>
      </c>
      <c r="DJ32" s="4">
        <f t="shared" si="23"/>
        <v>312.17042999999995</v>
      </c>
      <c r="DK32" s="4">
        <f t="shared" si="23"/>
        <v>312.17042999999995</v>
      </c>
      <c r="DL32" s="4">
        <f t="shared" si="21"/>
        <v>312.17042999999995</v>
      </c>
      <c r="DM32" s="4">
        <f t="shared" si="21"/>
        <v>312.17042999999995</v>
      </c>
      <c r="DN32" s="4">
        <f t="shared" si="21"/>
        <v>312.17042999999995</v>
      </c>
      <c r="DO32" s="4">
        <f t="shared" si="21"/>
        <v>312.17042999999995</v>
      </c>
      <c r="DP32" s="4">
        <f t="shared" si="21"/>
        <v>312.17042999999995</v>
      </c>
      <c r="DQ32" s="4">
        <f t="shared" si="21"/>
        <v>312.17042999999995</v>
      </c>
      <c r="DR32" s="4">
        <f t="shared" si="21"/>
        <v>312.17042999999995</v>
      </c>
      <c r="DS32" s="4">
        <f t="shared" si="21"/>
        <v>343.387473</v>
      </c>
      <c r="DT32" s="16">
        <f t="shared" si="9"/>
        <v>63293.866035148894</v>
      </c>
    </row>
    <row r="33" spans="1:124" x14ac:dyDescent="0.25">
      <c r="A33">
        <v>25</v>
      </c>
      <c r="B33" s="15">
        <f t="shared" si="10"/>
        <v>67.083333333333329</v>
      </c>
      <c r="C33" s="4">
        <f t="shared" si="26"/>
        <v>0</v>
      </c>
      <c r="D33" s="4">
        <f t="shared" si="26"/>
        <v>0</v>
      </c>
      <c r="E33" s="4">
        <f t="shared" si="26"/>
        <v>0</v>
      </c>
      <c r="F33" s="4">
        <f t="shared" si="26"/>
        <v>0</v>
      </c>
      <c r="G33" s="4">
        <f t="shared" si="26"/>
        <v>0</v>
      </c>
      <c r="H33" s="4">
        <f t="shared" si="26"/>
        <v>0</v>
      </c>
      <c r="I33" s="4">
        <f t="shared" si="26"/>
        <v>0</v>
      </c>
      <c r="J33" s="4">
        <f t="shared" si="26"/>
        <v>0</v>
      </c>
      <c r="K33" s="4">
        <f t="shared" si="26"/>
        <v>0</v>
      </c>
      <c r="L33" s="4">
        <f t="shared" si="26"/>
        <v>0</v>
      </c>
      <c r="M33" s="4">
        <f t="shared" si="26"/>
        <v>0</v>
      </c>
      <c r="N33" s="4">
        <f t="shared" si="26"/>
        <v>0</v>
      </c>
      <c r="O33" s="4">
        <f t="shared" si="26"/>
        <v>0</v>
      </c>
      <c r="P33" s="4">
        <f t="shared" si="26"/>
        <v>0</v>
      </c>
      <c r="Q33" s="4">
        <f t="shared" si="26"/>
        <v>0</v>
      </c>
      <c r="R33" s="4">
        <f t="shared" si="26"/>
        <v>0</v>
      </c>
      <c r="S33" s="4">
        <f t="shared" si="24"/>
        <v>0</v>
      </c>
      <c r="T33" s="4">
        <f t="shared" si="24"/>
        <v>0</v>
      </c>
      <c r="U33" s="4">
        <f t="shared" si="24"/>
        <v>0</v>
      </c>
      <c r="V33" s="4">
        <f t="shared" si="24"/>
        <v>0</v>
      </c>
      <c r="W33" s="4">
        <f t="shared" si="24"/>
        <v>0</v>
      </c>
      <c r="X33" s="4">
        <f t="shared" si="24"/>
        <v>0</v>
      </c>
      <c r="Y33" s="4">
        <f t="shared" si="24"/>
        <v>0</v>
      </c>
      <c r="Z33" s="4">
        <f t="shared" si="24"/>
        <v>0</v>
      </c>
      <c r="AA33" s="4">
        <f t="shared" ref="AA33:AP50" si="28">$F$2*IF(AA$6&lt;$B33,0,1)*(1+0.072*MAX(MIN($B33,70)-$B$2,0))*IF(AA$6&gt;=75,1.1,1)*IF($B33&lt;75,IF($C$2&lt;=$G$2,1,0),IF($C$2&lt;=$H$2,1,0))*IF(OR(AA$6&lt;$B$2,$B33&lt;$B$2),0,1)</f>
        <v>0</v>
      </c>
      <c r="AB33" s="4">
        <f t="shared" si="28"/>
        <v>313.80768749999987</v>
      </c>
      <c r="AC33" s="4">
        <f t="shared" si="28"/>
        <v>313.80768749999987</v>
      </c>
      <c r="AD33" s="4">
        <f t="shared" si="28"/>
        <v>313.80768749999987</v>
      </c>
      <c r="AE33" s="4">
        <f t="shared" si="28"/>
        <v>313.80768749999987</v>
      </c>
      <c r="AF33" s="4">
        <f t="shared" si="28"/>
        <v>313.80768749999987</v>
      </c>
      <c r="AG33" s="4">
        <f t="shared" si="28"/>
        <v>313.80768749999987</v>
      </c>
      <c r="AH33" s="4">
        <f t="shared" si="28"/>
        <v>313.80768749999987</v>
      </c>
      <c r="AI33" s="4">
        <f t="shared" si="28"/>
        <v>313.80768749999987</v>
      </c>
      <c r="AJ33" s="4">
        <f t="shared" si="28"/>
        <v>313.80768749999987</v>
      </c>
      <c r="AK33" s="4">
        <f t="shared" si="28"/>
        <v>313.80768749999987</v>
      </c>
      <c r="AL33" s="4">
        <f t="shared" si="28"/>
        <v>313.80768749999987</v>
      </c>
      <c r="AM33" s="4">
        <f t="shared" si="28"/>
        <v>313.80768749999987</v>
      </c>
      <c r="AN33" s="4">
        <f t="shared" si="28"/>
        <v>313.80768749999987</v>
      </c>
      <c r="AO33" s="4">
        <f t="shared" si="28"/>
        <v>313.80768749999987</v>
      </c>
      <c r="AP33" s="4">
        <f t="shared" si="28"/>
        <v>313.80768749999987</v>
      </c>
      <c r="AQ33" s="4">
        <f t="shared" si="27"/>
        <v>313.80768749999987</v>
      </c>
      <c r="AR33" s="4">
        <f t="shared" si="27"/>
        <v>313.80768749999987</v>
      </c>
      <c r="AS33" s="4">
        <f t="shared" si="27"/>
        <v>313.80768749999987</v>
      </c>
      <c r="AT33" s="4">
        <f t="shared" si="27"/>
        <v>313.80768749999987</v>
      </c>
      <c r="AU33" s="4">
        <f t="shared" si="27"/>
        <v>313.80768749999987</v>
      </c>
      <c r="AV33" s="4">
        <f t="shared" si="27"/>
        <v>313.80768749999987</v>
      </c>
      <c r="AW33" s="4">
        <f t="shared" si="27"/>
        <v>313.80768749999987</v>
      </c>
      <c r="AX33" s="4">
        <f t="shared" si="25"/>
        <v>313.80768749999987</v>
      </c>
      <c r="AY33" s="4">
        <f t="shared" si="25"/>
        <v>313.80768749999987</v>
      </c>
      <c r="AZ33" s="4">
        <f t="shared" si="25"/>
        <v>313.80768749999987</v>
      </c>
      <c r="BA33" s="4">
        <f t="shared" si="25"/>
        <v>313.80768749999987</v>
      </c>
      <c r="BB33" s="4">
        <f t="shared" si="25"/>
        <v>313.80768749999987</v>
      </c>
      <c r="BC33" s="4">
        <f t="shared" si="25"/>
        <v>313.80768749999987</v>
      </c>
      <c r="BD33" s="4">
        <f t="shared" si="25"/>
        <v>313.80768749999987</v>
      </c>
      <c r="BE33" s="4">
        <f t="shared" si="25"/>
        <v>313.80768749999987</v>
      </c>
      <c r="BF33" s="4">
        <f t="shared" si="25"/>
        <v>313.80768749999987</v>
      </c>
      <c r="BG33" s="4">
        <f t="shared" si="25"/>
        <v>313.80768749999987</v>
      </c>
      <c r="BH33" s="4">
        <f t="shared" si="25"/>
        <v>313.80768749999987</v>
      </c>
      <c r="BI33" s="4">
        <f t="shared" si="25"/>
        <v>313.80768749999987</v>
      </c>
      <c r="BJ33" s="4">
        <f t="shared" si="25"/>
        <v>313.80768749999987</v>
      </c>
      <c r="BK33" s="4">
        <f t="shared" si="25"/>
        <v>313.80768749999987</v>
      </c>
      <c r="BL33" s="4">
        <f t="shared" si="25"/>
        <v>313.80768749999987</v>
      </c>
      <c r="BM33" s="4">
        <f t="shared" si="25"/>
        <v>313.80768749999987</v>
      </c>
      <c r="BN33" s="4">
        <f t="shared" si="19"/>
        <v>313.80768749999987</v>
      </c>
      <c r="BO33" s="4">
        <f t="shared" si="16"/>
        <v>313.80768749999987</v>
      </c>
      <c r="BP33" s="4">
        <f t="shared" si="16"/>
        <v>313.80768749999987</v>
      </c>
      <c r="BQ33" s="4">
        <f t="shared" si="16"/>
        <v>313.80768749999987</v>
      </c>
      <c r="BR33" s="4">
        <f t="shared" si="16"/>
        <v>313.80768749999987</v>
      </c>
      <c r="BS33" s="4">
        <f t="shared" si="16"/>
        <v>313.80768749999987</v>
      </c>
      <c r="BT33" s="4">
        <f t="shared" si="16"/>
        <v>313.80768749999987</v>
      </c>
      <c r="BU33" s="4">
        <f t="shared" si="16"/>
        <v>313.80768749999987</v>
      </c>
      <c r="BV33" s="4">
        <f t="shared" si="16"/>
        <v>313.80768749999987</v>
      </c>
      <c r="BW33" s="4">
        <f t="shared" si="16"/>
        <v>313.80768749999987</v>
      </c>
      <c r="BX33" s="4">
        <f t="shared" si="16"/>
        <v>313.80768749999987</v>
      </c>
      <c r="BY33" s="4">
        <f t="shared" si="16"/>
        <v>313.80768749999987</v>
      </c>
      <c r="BZ33" s="4">
        <f t="shared" si="16"/>
        <v>313.80768749999987</v>
      </c>
      <c r="CA33" s="4">
        <f t="shared" si="16"/>
        <v>313.80768749999987</v>
      </c>
      <c r="CB33" s="4">
        <f t="shared" si="16"/>
        <v>313.80768749999987</v>
      </c>
      <c r="CC33" s="4">
        <f t="shared" si="16"/>
        <v>313.80768749999987</v>
      </c>
      <c r="CD33" s="4">
        <f t="shared" si="22"/>
        <v>313.80768749999987</v>
      </c>
      <c r="CE33" s="4">
        <f t="shared" si="22"/>
        <v>313.80768749999987</v>
      </c>
      <c r="CF33" s="4">
        <f t="shared" si="22"/>
        <v>313.80768749999987</v>
      </c>
      <c r="CG33" s="4">
        <f t="shared" si="22"/>
        <v>313.80768749999987</v>
      </c>
      <c r="CH33" s="4">
        <f t="shared" si="22"/>
        <v>313.80768749999987</v>
      </c>
      <c r="CI33" s="4">
        <f t="shared" si="22"/>
        <v>313.80768749999987</v>
      </c>
      <c r="CJ33" s="4">
        <f t="shared" si="22"/>
        <v>313.80768749999987</v>
      </c>
      <c r="CK33" s="4">
        <f t="shared" si="22"/>
        <v>313.80768749999987</v>
      </c>
      <c r="CL33" s="4">
        <f t="shared" si="22"/>
        <v>313.80768749999987</v>
      </c>
      <c r="CM33" s="4">
        <f t="shared" si="22"/>
        <v>313.80768749999987</v>
      </c>
      <c r="CN33" s="4">
        <f t="shared" si="22"/>
        <v>313.80768749999987</v>
      </c>
      <c r="CO33" s="4">
        <f t="shared" si="22"/>
        <v>313.80768749999987</v>
      </c>
      <c r="CP33" s="4">
        <f t="shared" si="22"/>
        <v>313.80768749999987</v>
      </c>
      <c r="CQ33" s="4">
        <f t="shared" si="22"/>
        <v>313.80768749999987</v>
      </c>
      <c r="CR33" s="4">
        <f t="shared" si="22"/>
        <v>313.80768749999987</v>
      </c>
      <c r="CS33" s="4">
        <f t="shared" si="22"/>
        <v>313.80768749999987</v>
      </c>
      <c r="CT33" s="4">
        <f t="shared" si="20"/>
        <v>313.80768749999987</v>
      </c>
      <c r="CU33" s="4">
        <f t="shared" si="15"/>
        <v>313.80768749999987</v>
      </c>
      <c r="CV33" s="4">
        <f t="shared" si="23"/>
        <v>313.80768749999987</v>
      </c>
      <c r="CW33" s="4">
        <f t="shared" si="23"/>
        <v>313.80768749999987</v>
      </c>
      <c r="CX33" s="4">
        <f t="shared" si="23"/>
        <v>313.80768749999987</v>
      </c>
      <c r="CY33" s="4">
        <f t="shared" si="23"/>
        <v>313.80768749999987</v>
      </c>
      <c r="CZ33" s="4">
        <f t="shared" si="23"/>
        <v>313.80768749999987</v>
      </c>
      <c r="DA33" s="4">
        <f t="shared" si="23"/>
        <v>313.80768749999987</v>
      </c>
      <c r="DB33" s="4">
        <f t="shared" si="23"/>
        <v>313.80768749999987</v>
      </c>
      <c r="DC33" s="4">
        <f t="shared" si="23"/>
        <v>313.80768749999987</v>
      </c>
      <c r="DD33" s="4">
        <f t="shared" si="23"/>
        <v>313.80768749999987</v>
      </c>
      <c r="DE33" s="4">
        <f t="shared" si="23"/>
        <v>313.80768749999987</v>
      </c>
      <c r="DF33" s="4">
        <f t="shared" si="23"/>
        <v>313.80768749999987</v>
      </c>
      <c r="DG33" s="4">
        <f t="shared" si="23"/>
        <v>313.80768749999987</v>
      </c>
      <c r="DH33" s="4">
        <f t="shared" si="23"/>
        <v>313.80768749999987</v>
      </c>
      <c r="DI33" s="4">
        <f t="shared" si="23"/>
        <v>313.80768749999987</v>
      </c>
      <c r="DJ33" s="4">
        <f t="shared" si="23"/>
        <v>313.80768749999987</v>
      </c>
      <c r="DK33" s="4">
        <f t="shared" si="23"/>
        <v>313.80768749999987</v>
      </c>
      <c r="DL33" s="4">
        <f t="shared" si="21"/>
        <v>313.80768749999987</v>
      </c>
      <c r="DM33" s="4">
        <f t="shared" si="21"/>
        <v>313.80768749999987</v>
      </c>
      <c r="DN33" s="4">
        <f t="shared" si="21"/>
        <v>313.80768749999987</v>
      </c>
      <c r="DO33" s="4">
        <f t="shared" si="21"/>
        <v>313.80768749999987</v>
      </c>
      <c r="DP33" s="4">
        <f t="shared" si="21"/>
        <v>313.80768749999987</v>
      </c>
      <c r="DQ33" s="4">
        <f t="shared" si="21"/>
        <v>313.80768749999987</v>
      </c>
      <c r="DR33" s="4">
        <f t="shared" si="21"/>
        <v>313.80768749999987</v>
      </c>
      <c r="DS33" s="4">
        <f t="shared" si="21"/>
        <v>345.18845624999989</v>
      </c>
      <c r="DT33" s="16">
        <f t="shared" si="9"/>
        <v>63337.029366878916</v>
      </c>
    </row>
    <row r="34" spans="1:124" x14ac:dyDescent="0.25">
      <c r="A34">
        <v>26</v>
      </c>
      <c r="B34" s="15">
        <f t="shared" si="10"/>
        <v>67.166666666666671</v>
      </c>
      <c r="C34" s="4">
        <f t="shared" si="26"/>
        <v>0</v>
      </c>
      <c r="D34" s="4">
        <f t="shared" si="26"/>
        <v>0</v>
      </c>
      <c r="E34" s="4">
        <f t="shared" si="26"/>
        <v>0</v>
      </c>
      <c r="F34" s="4">
        <f t="shared" si="26"/>
        <v>0</v>
      </c>
      <c r="G34" s="4">
        <f t="shared" si="26"/>
        <v>0</v>
      </c>
      <c r="H34" s="4">
        <f t="shared" si="26"/>
        <v>0</v>
      </c>
      <c r="I34" s="4">
        <f t="shared" si="26"/>
        <v>0</v>
      </c>
      <c r="J34" s="4">
        <f t="shared" si="26"/>
        <v>0</v>
      </c>
      <c r="K34" s="4">
        <f t="shared" si="26"/>
        <v>0</v>
      </c>
      <c r="L34" s="4">
        <f t="shared" si="26"/>
        <v>0</v>
      </c>
      <c r="M34" s="4">
        <f t="shared" si="26"/>
        <v>0</v>
      </c>
      <c r="N34" s="4">
        <f t="shared" si="26"/>
        <v>0</v>
      </c>
      <c r="O34" s="4">
        <f t="shared" si="26"/>
        <v>0</v>
      </c>
      <c r="P34" s="4">
        <f t="shared" si="26"/>
        <v>0</v>
      </c>
      <c r="Q34" s="4">
        <f t="shared" si="26"/>
        <v>0</v>
      </c>
      <c r="R34" s="4">
        <f t="shared" si="26"/>
        <v>0</v>
      </c>
      <c r="S34" s="4">
        <f t="shared" si="24"/>
        <v>0</v>
      </c>
      <c r="T34" s="4">
        <f t="shared" si="24"/>
        <v>0</v>
      </c>
      <c r="U34" s="4">
        <f t="shared" si="24"/>
        <v>0</v>
      </c>
      <c r="V34" s="4">
        <f t="shared" si="24"/>
        <v>0</v>
      </c>
      <c r="W34" s="4">
        <f t="shared" si="24"/>
        <v>0</v>
      </c>
      <c r="X34" s="4">
        <f t="shared" si="24"/>
        <v>0</v>
      </c>
      <c r="Y34" s="4">
        <f t="shared" si="24"/>
        <v>0</v>
      </c>
      <c r="Z34" s="4">
        <f t="shared" si="24"/>
        <v>0</v>
      </c>
      <c r="AA34" s="4">
        <f t="shared" si="28"/>
        <v>0</v>
      </c>
      <c r="AB34" s="4">
        <f t="shared" si="28"/>
        <v>0</v>
      </c>
      <c r="AC34" s="4">
        <f t="shared" si="28"/>
        <v>315.44494500000008</v>
      </c>
      <c r="AD34" s="4">
        <f t="shared" si="28"/>
        <v>315.44494500000008</v>
      </c>
      <c r="AE34" s="4">
        <f t="shared" si="28"/>
        <v>315.44494500000008</v>
      </c>
      <c r="AF34" s="4">
        <f t="shared" si="28"/>
        <v>315.44494500000008</v>
      </c>
      <c r="AG34" s="4">
        <f t="shared" si="28"/>
        <v>315.44494500000008</v>
      </c>
      <c r="AH34" s="4">
        <f t="shared" si="28"/>
        <v>315.44494500000008</v>
      </c>
      <c r="AI34" s="4">
        <f t="shared" si="28"/>
        <v>315.44494500000008</v>
      </c>
      <c r="AJ34" s="4">
        <f t="shared" si="28"/>
        <v>315.44494500000008</v>
      </c>
      <c r="AK34" s="4">
        <f t="shared" si="28"/>
        <v>315.44494500000008</v>
      </c>
      <c r="AL34" s="4">
        <f t="shared" si="28"/>
        <v>315.44494500000008</v>
      </c>
      <c r="AM34" s="4">
        <f t="shared" si="28"/>
        <v>315.44494500000008</v>
      </c>
      <c r="AN34" s="4">
        <f t="shared" si="28"/>
        <v>315.44494500000008</v>
      </c>
      <c r="AO34" s="4">
        <f t="shared" si="28"/>
        <v>315.44494500000008</v>
      </c>
      <c r="AP34" s="4">
        <f t="shared" si="28"/>
        <v>315.44494500000008</v>
      </c>
      <c r="AQ34" s="4">
        <f t="shared" si="27"/>
        <v>315.44494500000008</v>
      </c>
      <c r="AR34" s="4">
        <f t="shared" si="27"/>
        <v>315.44494500000008</v>
      </c>
      <c r="AS34" s="4">
        <f t="shared" si="27"/>
        <v>315.44494500000008</v>
      </c>
      <c r="AT34" s="4">
        <f t="shared" si="27"/>
        <v>315.44494500000008</v>
      </c>
      <c r="AU34" s="4">
        <f t="shared" si="27"/>
        <v>315.44494500000008</v>
      </c>
      <c r="AV34" s="4">
        <f t="shared" si="27"/>
        <v>315.44494500000008</v>
      </c>
      <c r="AW34" s="4">
        <f t="shared" si="27"/>
        <v>315.44494500000008</v>
      </c>
      <c r="AX34" s="4">
        <f t="shared" si="25"/>
        <v>315.44494500000008</v>
      </c>
      <c r="AY34" s="4">
        <f t="shared" si="25"/>
        <v>315.44494500000008</v>
      </c>
      <c r="AZ34" s="4">
        <f t="shared" si="25"/>
        <v>315.44494500000008</v>
      </c>
      <c r="BA34" s="4">
        <f t="shared" si="25"/>
        <v>315.44494500000008</v>
      </c>
      <c r="BB34" s="4">
        <f t="shared" si="25"/>
        <v>315.44494500000008</v>
      </c>
      <c r="BC34" s="4">
        <f t="shared" si="25"/>
        <v>315.44494500000008</v>
      </c>
      <c r="BD34" s="4">
        <f t="shared" si="25"/>
        <v>315.44494500000008</v>
      </c>
      <c r="BE34" s="4">
        <f t="shared" si="25"/>
        <v>315.44494500000008</v>
      </c>
      <c r="BF34" s="4">
        <f t="shared" si="25"/>
        <v>315.44494500000008</v>
      </c>
      <c r="BG34" s="4">
        <f t="shared" si="25"/>
        <v>315.44494500000008</v>
      </c>
      <c r="BH34" s="4">
        <f t="shared" si="25"/>
        <v>315.44494500000008</v>
      </c>
      <c r="BI34" s="4">
        <f t="shared" si="25"/>
        <v>315.44494500000008</v>
      </c>
      <c r="BJ34" s="4">
        <f t="shared" si="25"/>
        <v>315.44494500000008</v>
      </c>
      <c r="BK34" s="4">
        <f t="shared" si="25"/>
        <v>315.44494500000008</v>
      </c>
      <c r="BL34" s="4">
        <f t="shared" si="25"/>
        <v>315.44494500000008</v>
      </c>
      <c r="BM34" s="4">
        <f t="shared" si="25"/>
        <v>315.44494500000008</v>
      </c>
      <c r="BN34" s="4">
        <f t="shared" si="19"/>
        <v>315.44494500000008</v>
      </c>
      <c r="BO34" s="4">
        <f t="shared" si="16"/>
        <v>315.44494500000008</v>
      </c>
      <c r="BP34" s="4">
        <f t="shared" si="16"/>
        <v>315.44494500000008</v>
      </c>
      <c r="BQ34" s="4">
        <f t="shared" si="16"/>
        <v>315.44494500000008</v>
      </c>
      <c r="BR34" s="4">
        <f t="shared" si="16"/>
        <v>315.44494500000008</v>
      </c>
      <c r="BS34" s="4">
        <f t="shared" si="16"/>
        <v>315.44494500000008</v>
      </c>
      <c r="BT34" s="4">
        <f t="shared" si="16"/>
        <v>315.44494500000008</v>
      </c>
      <c r="BU34" s="4">
        <f t="shared" si="16"/>
        <v>315.44494500000008</v>
      </c>
      <c r="BV34" s="4">
        <f t="shared" si="16"/>
        <v>315.44494500000008</v>
      </c>
      <c r="BW34" s="4">
        <f t="shared" si="16"/>
        <v>315.44494500000008</v>
      </c>
      <c r="BX34" s="4">
        <f t="shared" si="16"/>
        <v>315.44494500000008</v>
      </c>
      <c r="BY34" s="4">
        <f t="shared" si="16"/>
        <v>315.44494500000008</v>
      </c>
      <c r="BZ34" s="4">
        <f t="shared" si="16"/>
        <v>315.44494500000008</v>
      </c>
      <c r="CA34" s="4">
        <f t="shared" si="16"/>
        <v>315.44494500000008</v>
      </c>
      <c r="CB34" s="4">
        <f t="shared" si="16"/>
        <v>315.44494500000008</v>
      </c>
      <c r="CC34" s="4">
        <f t="shared" si="16"/>
        <v>315.44494500000008</v>
      </c>
      <c r="CD34" s="4">
        <f t="shared" si="22"/>
        <v>315.44494500000008</v>
      </c>
      <c r="CE34" s="4">
        <f t="shared" si="22"/>
        <v>315.44494500000008</v>
      </c>
      <c r="CF34" s="4">
        <f t="shared" si="22"/>
        <v>315.44494500000008</v>
      </c>
      <c r="CG34" s="4">
        <f t="shared" si="22"/>
        <v>315.44494500000008</v>
      </c>
      <c r="CH34" s="4">
        <f t="shared" si="22"/>
        <v>315.44494500000008</v>
      </c>
      <c r="CI34" s="4">
        <f t="shared" si="22"/>
        <v>315.44494500000008</v>
      </c>
      <c r="CJ34" s="4">
        <f t="shared" si="22"/>
        <v>315.44494500000008</v>
      </c>
      <c r="CK34" s="4">
        <f t="shared" si="22"/>
        <v>315.44494500000008</v>
      </c>
      <c r="CL34" s="4">
        <f t="shared" si="22"/>
        <v>315.44494500000008</v>
      </c>
      <c r="CM34" s="4">
        <f t="shared" si="22"/>
        <v>315.44494500000008</v>
      </c>
      <c r="CN34" s="4">
        <f t="shared" si="22"/>
        <v>315.44494500000008</v>
      </c>
      <c r="CO34" s="4">
        <f t="shared" si="22"/>
        <v>315.44494500000008</v>
      </c>
      <c r="CP34" s="4">
        <f t="shared" si="22"/>
        <v>315.44494500000008</v>
      </c>
      <c r="CQ34" s="4">
        <f t="shared" si="22"/>
        <v>315.44494500000008</v>
      </c>
      <c r="CR34" s="4">
        <f t="shared" si="22"/>
        <v>315.44494500000008</v>
      </c>
      <c r="CS34" s="4">
        <f t="shared" si="22"/>
        <v>315.44494500000008</v>
      </c>
      <c r="CT34" s="4">
        <f t="shared" si="20"/>
        <v>315.44494500000008</v>
      </c>
      <c r="CU34" s="4">
        <f t="shared" si="15"/>
        <v>315.44494500000008</v>
      </c>
      <c r="CV34" s="4">
        <f t="shared" si="23"/>
        <v>315.44494500000008</v>
      </c>
      <c r="CW34" s="4">
        <f t="shared" si="23"/>
        <v>315.44494500000008</v>
      </c>
      <c r="CX34" s="4">
        <f t="shared" si="23"/>
        <v>315.44494500000008</v>
      </c>
      <c r="CY34" s="4">
        <f t="shared" si="23"/>
        <v>315.44494500000008</v>
      </c>
      <c r="CZ34" s="4">
        <f t="shared" si="23"/>
        <v>315.44494500000008</v>
      </c>
      <c r="DA34" s="4">
        <f t="shared" si="23"/>
        <v>315.44494500000008</v>
      </c>
      <c r="DB34" s="4">
        <f t="shared" si="23"/>
        <v>315.44494500000008</v>
      </c>
      <c r="DC34" s="4">
        <f t="shared" si="23"/>
        <v>315.44494500000008</v>
      </c>
      <c r="DD34" s="4">
        <f t="shared" si="23"/>
        <v>315.44494500000008</v>
      </c>
      <c r="DE34" s="4">
        <f t="shared" si="23"/>
        <v>315.44494500000008</v>
      </c>
      <c r="DF34" s="4">
        <f t="shared" si="23"/>
        <v>315.44494500000008</v>
      </c>
      <c r="DG34" s="4">
        <f t="shared" si="23"/>
        <v>315.44494500000008</v>
      </c>
      <c r="DH34" s="4">
        <f t="shared" si="23"/>
        <v>315.44494500000008</v>
      </c>
      <c r="DI34" s="4">
        <f t="shared" si="23"/>
        <v>315.44494500000008</v>
      </c>
      <c r="DJ34" s="4">
        <f t="shared" si="23"/>
        <v>315.44494500000008</v>
      </c>
      <c r="DK34" s="4">
        <f t="shared" si="23"/>
        <v>315.44494500000008</v>
      </c>
      <c r="DL34" s="4">
        <f t="shared" si="21"/>
        <v>315.44494500000008</v>
      </c>
      <c r="DM34" s="4">
        <f t="shared" si="21"/>
        <v>315.44494500000008</v>
      </c>
      <c r="DN34" s="4">
        <f t="shared" si="21"/>
        <v>315.44494500000008</v>
      </c>
      <c r="DO34" s="4">
        <f t="shared" si="21"/>
        <v>315.44494500000008</v>
      </c>
      <c r="DP34" s="4">
        <f t="shared" si="21"/>
        <v>315.44494500000008</v>
      </c>
      <c r="DQ34" s="4">
        <f t="shared" si="21"/>
        <v>315.44494500000008</v>
      </c>
      <c r="DR34" s="4">
        <f t="shared" si="21"/>
        <v>315.44494500000008</v>
      </c>
      <c r="DS34" s="4">
        <f t="shared" si="21"/>
        <v>346.98943950000012</v>
      </c>
      <c r="DT34" s="16">
        <f t="shared" si="9"/>
        <v>63378.222244448363</v>
      </c>
    </row>
    <row r="35" spans="1:124" x14ac:dyDescent="0.25">
      <c r="A35">
        <v>27</v>
      </c>
      <c r="B35" s="15">
        <f t="shared" si="10"/>
        <v>67.25</v>
      </c>
      <c r="C35" s="4">
        <f t="shared" si="26"/>
        <v>0</v>
      </c>
      <c r="D35" s="4">
        <f t="shared" si="26"/>
        <v>0</v>
      </c>
      <c r="E35" s="4">
        <f t="shared" si="26"/>
        <v>0</v>
      </c>
      <c r="F35" s="4">
        <f t="shared" si="26"/>
        <v>0</v>
      </c>
      <c r="G35" s="4">
        <f t="shared" si="26"/>
        <v>0</v>
      </c>
      <c r="H35" s="4">
        <f t="shared" si="26"/>
        <v>0</v>
      </c>
      <c r="I35" s="4">
        <f t="shared" si="26"/>
        <v>0</v>
      </c>
      <c r="J35" s="4">
        <f t="shared" si="26"/>
        <v>0</v>
      </c>
      <c r="K35" s="4">
        <f t="shared" si="26"/>
        <v>0</v>
      </c>
      <c r="L35" s="4">
        <f t="shared" si="26"/>
        <v>0</v>
      </c>
      <c r="M35" s="4">
        <f t="shared" si="26"/>
        <v>0</v>
      </c>
      <c r="N35" s="4">
        <f t="shared" si="26"/>
        <v>0</v>
      </c>
      <c r="O35" s="4">
        <f t="shared" si="26"/>
        <v>0</v>
      </c>
      <c r="P35" s="4">
        <f t="shared" si="26"/>
        <v>0</v>
      </c>
      <c r="Q35" s="4">
        <f t="shared" si="26"/>
        <v>0</v>
      </c>
      <c r="R35" s="4">
        <f t="shared" si="26"/>
        <v>0</v>
      </c>
      <c r="S35" s="4">
        <f t="shared" si="24"/>
        <v>0</v>
      </c>
      <c r="T35" s="4">
        <f t="shared" si="24"/>
        <v>0</v>
      </c>
      <c r="U35" s="4">
        <f t="shared" si="24"/>
        <v>0</v>
      </c>
      <c r="V35" s="4">
        <f t="shared" si="24"/>
        <v>0</v>
      </c>
      <c r="W35" s="4">
        <f t="shared" si="24"/>
        <v>0</v>
      </c>
      <c r="X35" s="4">
        <f t="shared" si="24"/>
        <v>0</v>
      </c>
      <c r="Y35" s="4">
        <f t="shared" si="24"/>
        <v>0</v>
      </c>
      <c r="Z35" s="4">
        <f t="shared" si="24"/>
        <v>0</v>
      </c>
      <c r="AA35" s="4">
        <f t="shared" si="28"/>
        <v>0</v>
      </c>
      <c r="AB35" s="4">
        <f t="shared" si="28"/>
        <v>0</v>
      </c>
      <c r="AC35" s="4">
        <f t="shared" si="28"/>
        <v>0</v>
      </c>
      <c r="AD35" s="4">
        <f t="shared" si="28"/>
        <v>317.08220249999994</v>
      </c>
      <c r="AE35" s="4">
        <f t="shared" si="28"/>
        <v>317.08220249999994</v>
      </c>
      <c r="AF35" s="4">
        <f t="shared" si="28"/>
        <v>317.08220249999994</v>
      </c>
      <c r="AG35" s="4">
        <f t="shared" si="28"/>
        <v>317.08220249999994</v>
      </c>
      <c r="AH35" s="4">
        <f t="shared" si="28"/>
        <v>317.08220249999994</v>
      </c>
      <c r="AI35" s="4">
        <f t="shared" si="28"/>
        <v>317.08220249999994</v>
      </c>
      <c r="AJ35" s="4">
        <f t="shared" si="28"/>
        <v>317.08220249999994</v>
      </c>
      <c r="AK35" s="4">
        <f t="shared" si="28"/>
        <v>317.08220249999994</v>
      </c>
      <c r="AL35" s="4">
        <f t="shared" si="28"/>
        <v>317.08220249999994</v>
      </c>
      <c r="AM35" s="4">
        <f t="shared" si="28"/>
        <v>317.08220249999994</v>
      </c>
      <c r="AN35" s="4">
        <f t="shared" si="28"/>
        <v>317.08220249999994</v>
      </c>
      <c r="AO35" s="4">
        <f t="shared" si="28"/>
        <v>317.08220249999994</v>
      </c>
      <c r="AP35" s="4">
        <f t="shared" si="28"/>
        <v>317.08220249999994</v>
      </c>
      <c r="AQ35" s="4">
        <f t="shared" si="27"/>
        <v>317.08220249999994</v>
      </c>
      <c r="AR35" s="4">
        <f t="shared" si="27"/>
        <v>317.08220249999994</v>
      </c>
      <c r="AS35" s="4">
        <f t="shared" si="27"/>
        <v>317.08220249999994</v>
      </c>
      <c r="AT35" s="4">
        <f t="shared" si="27"/>
        <v>317.08220249999994</v>
      </c>
      <c r="AU35" s="4">
        <f t="shared" si="27"/>
        <v>317.08220249999994</v>
      </c>
      <c r="AV35" s="4">
        <f t="shared" si="27"/>
        <v>317.08220249999994</v>
      </c>
      <c r="AW35" s="4">
        <f t="shared" si="27"/>
        <v>317.08220249999994</v>
      </c>
      <c r="AX35" s="4">
        <f t="shared" si="25"/>
        <v>317.08220249999994</v>
      </c>
      <c r="AY35" s="4">
        <f t="shared" si="25"/>
        <v>317.08220249999994</v>
      </c>
      <c r="AZ35" s="4">
        <f t="shared" si="25"/>
        <v>317.08220249999994</v>
      </c>
      <c r="BA35" s="4">
        <f t="shared" si="25"/>
        <v>317.08220249999994</v>
      </c>
      <c r="BB35" s="4">
        <f t="shared" si="25"/>
        <v>317.08220249999994</v>
      </c>
      <c r="BC35" s="4">
        <f t="shared" si="25"/>
        <v>317.08220249999994</v>
      </c>
      <c r="BD35" s="4">
        <f t="shared" si="25"/>
        <v>317.08220249999994</v>
      </c>
      <c r="BE35" s="4">
        <f t="shared" si="25"/>
        <v>317.08220249999994</v>
      </c>
      <c r="BF35" s="4">
        <f t="shared" si="25"/>
        <v>317.08220249999994</v>
      </c>
      <c r="BG35" s="4">
        <f t="shared" si="25"/>
        <v>317.08220249999994</v>
      </c>
      <c r="BH35" s="4">
        <f t="shared" si="25"/>
        <v>317.08220249999994</v>
      </c>
      <c r="BI35" s="4">
        <f t="shared" si="25"/>
        <v>317.08220249999994</v>
      </c>
      <c r="BJ35" s="4">
        <f t="shared" si="25"/>
        <v>317.08220249999994</v>
      </c>
      <c r="BK35" s="4">
        <f t="shared" si="25"/>
        <v>317.08220249999994</v>
      </c>
      <c r="BL35" s="4">
        <f t="shared" si="25"/>
        <v>317.08220249999994</v>
      </c>
      <c r="BM35" s="4">
        <f t="shared" si="25"/>
        <v>317.08220249999994</v>
      </c>
      <c r="BN35" s="4">
        <f t="shared" si="19"/>
        <v>317.08220249999994</v>
      </c>
      <c r="BO35" s="4">
        <f t="shared" si="16"/>
        <v>317.08220249999994</v>
      </c>
      <c r="BP35" s="4">
        <f t="shared" si="16"/>
        <v>317.08220249999994</v>
      </c>
      <c r="BQ35" s="4">
        <f t="shared" si="16"/>
        <v>317.08220249999994</v>
      </c>
      <c r="BR35" s="4">
        <f t="shared" si="16"/>
        <v>317.08220249999994</v>
      </c>
      <c r="BS35" s="4">
        <f t="shared" si="16"/>
        <v>317.08220249999994</v>
      </c>
      <c r="BT35" s="4">
        <f t="shared" si="16"/>
        <v>317.08220249999994</v>
      </c>
      <c r="BU35" s="4">
        <f t="shared" si="16"/>
        <v>317.08220249999994</v>
      </c>
      <c r="BV35" s="4">
        <f t="shared" si="16"/>
        <v>317.08220249999994</v>
      </c>
      <c r="BW35" s="4">
        <f t="shared" si="16"/>
        <v>317.08220249999994</v>
      </c>
      <c r="BX35" s="4">
        <f t="shared" si="16"/>
        <v>317.08220249999994</v>
      </c>
      <c r="BY35" s="4">
        <f t="shared" si="16"/>
        <v>317.08220249999994</v>
      </c>
      <c r="BZ35" s="4">
        <f t="shared" si="16"/>
        <v>317.08220249999994</v>
      </c>
      <c r="CA35" s="4">
        <f t="shared" si="16"/>
        <v>317.08220249999994</v>
      </c>
      <c r="CB35" s="4">
        <f t="shared" si="16"/>
        <v>317.08220249999994</v>
      </c>
      <c r="CC35" s="4">
        <f t="shared" si="16"/>
        <v>317.08220249999994</v>
      </c>
      <c r="CD35" s="4">
        <f t="shared" si="22"/>
        <v>317.08220249999994</v>
      </c>
      <c r="CE35" s="4">
        <f t="shared" si="22"/>
        <v>317.08220249999994</v>
      </c>
      <c r="CF35" s="4">
        <f t="shared" si="22"/>
        <v>317.08220249999994</v>
      </c>
      <c r="CG35" s="4">
        <f t="shared" si="22"/>
        <v>317.08220249999994</v>
      </c>
      <c r="CH35" s="4">
        <f t="shared" si="22"/>
        <v>317.08220249999994</v>
      </c>
      <c r="CI35" s="4">
        <f t="shared" si="22"/>
        <v>317.08220249999994</v>
      </c>
      <c r="CJ35" s="4">
        <f t="shared" si="22"/>
        <v>317.08220249999994</v>
      </c>
      <c r="CK35" s="4">
        <f t="shared" si="22"/>
        <v>317.08220249999994</v>
      </c>
      <c r="CL35" s="4">
        <f t="shared" si="22"/>
        <v>317.08220249999994</v>
      </c>
      <c r="CM35" s="4">
        <f t="shared" si="22"/>
        <v>317.08220249999994</v>
      </c>
      <c r="CN35" s="4">
        <f t="shared" si="22"/>
        <v>317.08220249999994</v>
      </c>
      <c r="CO35" s="4">
        <f t="shared" si="22"/>
        <v>317.08220249999994</v>
      </c>
      <c r="CP35" s="4">
        <f t="shared" si="22"/>
        <v>317.08220249999994</v>
      </c>
      <c r="CQ35" s="4">
        <f t="shared" si="22"/>
        <v>317.08220249999994</v>
      </c>
      <c r="CR35" s="4">
        <f t="shared" si="22"/>
        <v>317.08220249999994</v>
      </c>
      <c r="CS35" s="4">
        <f t="shared" si="22"/>
        <v>317.08220249999994</v>
      </c>
      <c r="CT35" s="4">
        <f t="shared" si="20"/>
        <v>317.08220249999994</v>
      </c>
      <c r="CU35" s="4">
        <f t="shared" si="15"/>
        <v>317.08220249999994</v>
      </c>
      <c r="CV35" s="4">
        <f t="shared" si="23"/>
        <v>317.08220249999994</v>
      </c>
      <c r="CW35" s="4">
        <f t="shared" si="23"/>
        <v>317.08220249999994</v>
      </c>
      <c r="CX35" s="4">
        <f t="shared" si="23"/>
        <v>317.08220249999994</v>
      </c>
      <c r="CY35" s="4">
        <f t="shared" si="23"/>
        <v>317.08220249999994</v>
      </c>
      <c r="CZ35" s="4">
        <f t="shared" si="23"/>
        <v>317.08220249999994</v>
      </c>
      <c r="DA35" s="4">
        <f t="shared" si="23"/>
        <v>317.08220249999994</v>
      </c>
      <c r="DB35" s="4">
        <f t="shared" si="23"/>
        <v>317.08220249999994</v>
      </c>
      <c r="DC35" s="4">
        <f t="shared" si="23"/>
        <v>317.08220249999994</v>
      </c>
      <c r="DD35" s="4">
        <f t="shared" si="23"/>
        <v>317.08220249999994</v>
      </c>
      <c r="DE35" s="4">
        <f t="shared" si="23"/>
        <v>317.08220249999994</v>
      </c>
      <c r="DF35" s="4">
        <f t="shared" si="23"/>
        <v>317.08220249999994</v>
      </c>
      <c r="DG35" s="4">
        <f t="shared" si="23"/>
        <v>317.08220249999994</v>
      </c>
      <c r="DH35" s="4">
        <f t="shared" si="23"/>
        <v>317.08220249999994</v>
      </c>
      <c r="DI35" s="4">
        <f t="shared" si="23"/>
        <v>317.08220249999994</v>
      </c>
      <c r="DJ35" s="4">
        <f t="shared" si="23"/>
        <v>317.08220249999994</v>
      </c>
      <c r="DK35" s="4">
        <f t="shared" si="23"/>
        <v>317.08220249999994</v>
      </c>
      <c r="DL35" s="4">
        <f t="shared" si="21"/>
        <v>317.08220249999994</v>
      </c>
      <c r="DM35" s="4">
        <f t="shared" si="21"/>
        <v>317.08220249999994</v>
      </c>
      <c r="DN35" s="4">
        <f t="shared" si="21"/>
        <v>317.08220249999994</v>
      </c>
      <c r="DO35" s="4">
        <f t="shared" si="21"/>
        <v>317.08220249999994</v>
      </c>
      <c r="DP35" s="4">
        <f t="shared" si="21"/>
        <v>317.08220249999994</v>
      </c>
      <c r="DQ35" s="4">
        <f t="shared" si="21"/>
        <v>317.08220249999994</v>
      </c>
      <c r="DR35" s="4">
        <f t="shared" si="21"/>
        <v>317.08220249999994</v>
      </c>
      <c r="DS35" s="4">
        <f t="shared" si="21"/>
        <v>348.79042274999995</v>
      </c>
      <c r="DT35" s="16">
        <f t="shared" si="9"/>
        <v>63417.45751684047</v>
      </c>
    </row>
    <row r="36" spans="1:124" x14ac:dyDescent="0.25">
      <c r="A36">
        <v>28</v>
      </c>
      <c r="B36" s="15">
        <f t="shared" si="10"/>
        <v>67.333333333333329</v>
      </c>
      <c r="C36" s="4">
        <f t="shared" si="26"/>
        <v>0</v>
      </c>
      <c r="D36" s="4">
        <f t="shared" si="26"/>
        <v>0</v>
      </c>
      <c r="E36" s="4">
        <f t="shared" si="26"/>
        <v>0</v>
      </c>
      <c r="F36" s="4">
        <f t="shared" si="26"/>
        <v>0</v>
      </c>
      <c r="G36" s="4">
        <f t="shared" si="26"/>
        <v>0</v>
      </c>
      <c r="H36" s="4">
        <f t="shared" si="26"/>
        <v>0</v>
      </c>
      <c r="I36" s="4">
        <f t="shared" si="26"/>
        <v>0</v>
      </c>
      <c r="J36" s="4">
        <f t="shared" si="26"/>
        <v>0</v>
      </c>
      <c r="K36" s="4">
        <f t="shared" si="26"/>
        <v>0</v>
      </c>
      <c r="L36" s="4">
        <f t="shared" si="26"/>
        <v>0</v>
      </c>
      <c r="M36" s="4">
        <f t="shared" si="26"/>
        <v>0</v>
      </c>
      <c r="N36" s="4">
        <f t="shared" si="26"/>
        <v>0</v>
      </c>
      <c r="O36" s="4">
        <f t="shared" si="26"/>
        <v>0</v>
      </c>
      <c r="P36" s="4">
        <f t="shared" si="26"/>
        <v>0</v>
      </c>
      <c r="Q36" s="4">
        <f t="shared" si="26"/>
        <v>0</v>
      </c>
      <c r="R36" s="4">
        <f t="shared" si="26"/>
        <v>0</v>
      </c>
      <c r="S36" s="4">
        <f t="shared" si="24"/>
        <v>0</v>
      </c>
      <c r="T36" s="4">
        <f t="shared" si="24"/>
        <v>0</v>
      </c>
      <c r="U36" s="4">
        <f t="shared" si="24"/>
        <v>0</v>
      </c>
      <c r="V36" s="4">
        <f t="shared" si="24"/>
        <v>0</v>
      </c>
      <c r="W36" s="4">
        <f t="shared" si="24"/>
        <v>0</v>
      </c>
      <c r="X36" s="4">
        <f t="shared" si="24"/>
        <v>0</v>
      </c>
      <c r="Y36" s="4">
        <f t="shared" si="24"/>
        <v>0</v>
      </c>
      <c r="Z36" s="4">
        <f t="shared" si="24"/>
        <v>0</v>
      </c>
      <c r="AA36" s="4">
        <f t="shared" si="28"/>
        <v>0</v>
      </c>
      <c r="AB36" s="4">
        <f t="shared" si="28"/>
        <v>0</v>
      </c>
      <c r="AC36" s="4">
        <f t="shared" si="28"/>
        <v>0</v>
      </c>
      <c r="AD36" s="4">
        <f t="shared" si="28"/>
        <v>0</v>
      </c>
      <c r="AE36" s="4">
        <f t="shared" si="28"/>
        <v>318.71945999999991</v>
      </c>
      <c r="AF36" s="4">
        <f t="shared" si="28"/>
        <v>318.71945999999991</v>
      </c>
      <c r="AG36" s="4">
        <f t="shared" si="28"/>
        <v>318.71945999999991</v>
      </c>
      <c r="AH36" s="4">
        <f t="shared" si="28"/>
        <v>318.71945999999991</v>
      </c>
      <c r="AI36" s="4">
        <f t="shared" si="28"/>
        <v>318.71945999999991</v>
      </c>
      <c r="AJ36" s="4">
        <f t="shared" si="28"/>
        <v>318.71945999999991</v>
      </c>
      <c r="AK36" s="4">
        <f t="shared" si="28"/>
        <v>318.71945999999991</v>
      </c>
      <c r="AL36" s="4">
        <f t="shared" si="28"/>
        <v>318.71945999999991</v>
      </c>
      <c r="AM36" s="4">
        <f t="shared" si="28"/>
        <v>318.71945999999991</v>
      </c>
      <c r="AN36" s="4">
        <f t="shared" si="28"/>
        <v>318.71945999999991</v>
      </c>
      <c r="AO36" s="4">
        <f t="shared" si="28"/>
        <v>318.71945999999991</v>
      </c>
      <c r="AP36" s="4">
        <f t="shared" si="28"/>
        <v>318.71945999999991</v>
      </c>
      <c r="AQ36" s="4">
        <f t="shared" si="27"/>
        <v>318.71945999999991</v>
      </c>
      <c r="AR36" s="4">
        <f t="shared" si="27"/>
        <v>318.71945999999991</v>
      </c>
      <c r="AS36" s="4">
        <f t="shared" si="27"/>
        <v>318.71945999999991</v>
      </c>
      <c r="AT36" s="4">
        <f t="shared" si="27"/>
        <v>318.71945999999991</v>
      </c>
      <c r="AU36" s="4">
        <f t="shared" si="27"/>
        <v>318.71945999999991</v>
      </c>
      <c r="AV36" s="4">
        <f t="shared" si="27"/>
        <v>318.71945999999991</v>
      </c>
      <c r="AW36" s="4">
        <f t="shared" si="27"/>
        <v>318.71945999999991</v>
      </c>
      <c r="AX36" s="4">
        <f t="shared" si="25"/>
        <v>318.71945999999991</v>
      </c>
      <c r="AY36" s="4">
        <f t="shared" si="25"/>
        <v>318.71945999999991</v>
      </c>
      <c r="AZ36" s="4">
        <f t="shared" si="25"/>
        <v>318.71945999999991</v>
      </c>
      <c r="BA36" s="4">
        <f t="shared" si="25"/>
        <v>318.71945999999991</v>
      </c>
      <c r="BB36" s="4">
        <f t="shared" si="25"/>
        <v>318.71945999999991</v>
      </c>
      <c r="BC36" s="4">
        <f t="shared" si="25"/>
        <v>318.71945999999991</v>
      </c>
      <c r="BD36" s="4">
        <f t="shared" si="25"/>
        <v>318.71945999999991</v>
      </c>
      <c r="BE36" s="4">
        <f t="shared" si="25"/>
        <v>318.71945999999991</v>
      </c>
      <c r="BF36" s="4">
        <f t="shared" si="25"/>
        <v>318.71945999999991</v>
      </c>
      <c r="BG36" s="4">
        <f t="shared" si="25"/>
        <v>318.71945999999991</v>
      </c>
      <c r="BH36" s="4">
        <f t="shared" si="25"/>
        <v>318.71945999999991</v>
      </c>
      <c r="BI36" s="4">
        <f t="shared" si="25"/>
        <v>318.71945999999991</v>
      </c>
      <c r="BJ36" s="4">
        <f t="shared" si="25"/>
        <v>318.71945999999991</v>
      </c>
      <c r="BK36" s="4">
        <f t="shared" si="25"/>
        <v>318.71945999999991</v>
      </c>
      <c r="BL36" s="4">
        <f t="shared" si="25"/>
        <v>318.71945999999991</v>
      </c>
      <c r="BM36" s="4">
        <f t="shared" si="25"/>
        <v>318.71945999999991</v>
      </c>
      <c r="BN36" s="4">
        <f t="shared" si="19"/>
        <v>318.71945999999991</v>
      </c>
      <c r="BO36" s="4">
        <f t="shared" si="16"/>
        <v>318.71945999999991</v>
      </c>
      <c r="BP36" s="4">
        <f t="shared" si="16"/>
        <v>318.71945999999991</v>
      </c>
      <c r="BQ36" s="4">
        <f t="shared" si="16"/>
        <v>318.71945999999991</v>
      </c>
      <c r="BR36" s="4">
        <f t="shared" si="16"/>
        <v>318.71945999999991</v>
      </c>
      <c r="BS36" s="4">
        <f t="shared" si="16"/>
        <v>318.71945999999991</v>
      </c>
      <c r="BT36" s="4">
        <f t="shared" si="16"/>
        <v>318.71945999999991</v>
      </c>
      <c r="BU36" s="4">
        <f t="shared" si="16"/>
        <v>318.71945999999991</v>
      </c>
      <c r="BV36" s="4">
        <f t="shared" si="16"/>
        <v>318.71945999999991</v>
      </c>
      <c r="BW36" s="4">
        <f t="shared" si="16"/>
        <v>318.71945999999991</v>
      </c>
      <c r="BX36" s="4">
        <f t="shared" si="16"/>
        <v>318.71945999999991</v>
      </c>
      <c r="BY36" s="4">
        <f t="shared" si="16"/>
        <v>318.71945999999991</v>
      </c>
      <c r="BZ36" s="4">
        <f t="shared" si="16"/>
        <v>318.71945999999991</v>
      </c>
      <c r="CA36" s="4">
        <f t="shared" si="16"/>
        <v>318.71945999999991</v>
      </c>
      <c r="CB36" s="4">
        <f t="shared" si="16"/>
        <v>318.71945999999991</v>
      </c>
      <c r="CC36" s="4">
        <f t="shared" si="16"/>
        <v>318.71945999999991</v>
      </c>
      <c r="CD36" s="4">
        <f t="shared" si="22"/>
        <v>318.71945999999991</v>
      </c>
      <c r="CE36" s="4">
        <f t="shared" si="22"/>
        <v>318.71945999999991</v>
      </c>
      <c r="CF36" s="4">
        <f t="shared" si="22"/>
        <v>318.71945999999991</v>
      </c>
      <c r="CG36" s="4">
        <f t="shared" si="22"/>
        <v>318.71945999999991</v>
      </c>
      <c r="CH36" s="4">
        <f t="shared" si="22"/>
        <v>318.71945999999991</v>
      </c>
      <c r="CI36" s="4">
        <f t="shared" si="22"/>
        <v>318.71945999999991</v>
      </c>
      <c r="CJ36" s="4">
        <f t="shared" si="22"/>
        <v>318.71945999999991</v>
      </c>
      <c r="CK36" s="4">
        <f t="shared" si="22"/>
        <v>318.71945999999991</v>
      </c>
      <c r="CL36" s="4">
        <f t="shared" si="22"/>
        <v>318.71945999999991</v>
      </c>
      <c r="CM36" s="4">
        <f t="shared" si="22"/>
        <v>318.71945999999991</v>
      </c>
      <c r="CN36" s="4">
        <f t="shared" si="22"/>
        <v>318.71945999999991</v>
      </c>
      <c r="CO36" s="4">
        <f t="shared" si="22"/>
        <v>318.71945999999991</v>
      </c>
      <c r="CP36" s="4">
        <f t="shared" si="22"/>
        <v>318.71945999999991</v>
      </c>
      <c r="CQ36" s="4">
        <f t="shared" si="22"/>
        <v>318.71945999999991</v>
      </c>
      <c r="CR36" s="4">
        <f t="shared" si="22"/>
        <v>318.71945999999991</v>
      </c>
      <c r="CS36" s="4">
        <f t="shared" si="22"/>
        <v>318.71945999999991</v>
      </c>
      <c r="CT36" s="4">
        <f t="shared" si="20"/>
        <v>318.71945999999991</v>
      </c>
      <c r="CU36" s="4">
        <f t="shared" si="15"/>
        <v>318.71945999999991</v>
      </c>
      <c r="CV36" s="4">
        <f t="shared" si="23"/>
        <v>318.71945999999991</v>
      </c>
      <c r="CW36" s="4">
        <f t="shared" si="23"/>
        <v>318.71945999999991</v>
      </c>
      <c r="CX36" s="4">
        <f t="shared" si="23"/>
        <v>318.71945999999991</v>
      </c>
      <c r="CY36" s="4">
        <f t="shared" si="23"/>
        <v>318.71945999999991</v>
      </c>
      <c r="CZ36" s="4">
        <f t="shared" si="23"/>
        <v>318.71945999999991</v>
      </c>
      <c r="DA36" s="4">
        <f t="shared" si="23"/>
        <v>318.71945999999991</v>
      </c>
      <c r="DB36" s="4">
        <f t="shared" si="23"/>
        <v>318.71945999999991</v>
      </c>
      <c r="DC36" s="4">
        <f t="shared" si="23"/>
        <v>318.71945999999991</v>
      </c>
      <c r="DD36" s="4">
        <f t="shared" si="23"/>
        <v>318.71945999999991</v>
      </c>
      <c r="DE36" s="4">
        <f t="shared" si="23"/>
        <v>318.71945999999991</v>
      </c>
      <c r="DF36" s="4">
        <f t="shared" si="23"/>
        <v>318.71945999999991</v>
      </c>
      <c r="DG36" s="4">
        <f t="shared" si="23"/>
        <v>318.71945999999991</v>
      </c>
      <c r="DH36" s="4">
        <f t="shared" si="23"/>
        <v>318.71945999999991</v>
      </c>
      <c r="DI36" s="4">
        <f t="shared" si="23"/>
        <v>318.71945999999991</v>
      </c>
      <c r="DJ36" s="4">
        <f t="shared" si="23"/>
        <v>318.71945999999991</v>
      </c>
      <c r="DK36" s="4">
        <f t="shared" si="23"/>
        <v>318.71945999999991</v>
      </c>
      <c r="DL36" s="4">
        <f t="shared" si="21"/>
        <v>318.71945999999991</v>
      </c>
      <c r="DM36" s="4">
        <f t="shared" si="21"/>
        <v>318.71945999999991</v>
      </c>
      <c r="DN36" s="4">
        <f t="shared" si="21"/>
        <v>318.71945999999991</v>
      </c>
      <c r="DO36" s="4">
        <f t="shared" si="21"/>
        <v>318.71945999999991</v>
      </c>
      <c r="DP36" s="4">
        <f t="shared" si="21"/>
        <v>318.71945999999991</v>
      </c>
      <c r="DQ36" s="4">
        <f t="shared" si="21"/>
        <v>318.71945999999991</v>
      </c>
      <c r="DR36" s="4">
        <f t="shared" si="21"/>
        <v>318.71945999999991</v>
      </c>
      <c r="DS36" s="4">
        <f t="shared" si="21"/>
        <v>350.59140599999995</v>
      </c>
      <c r="DT36" s="16">
        <f t="shared" si="9"/>
        <v>63454.747973364407</v>
      </c>
    </row>
    <row r="37" spans="1:124" x14ac:dyDescent="0.25">
      <c r="A37">
        <v>29</v>
      </c>
      <c r="B37" s="15">
        <f t="shared" si="10"/>
        <v>67.416666666666671</v>
      </c>
      <c r="C37" s="4">
        <f t="shared" si="26"/>
        <v>0</v>
      </c>
      <c r="D37" s="4">
        <f t="shared" si="26"/>
        <v>0</v>
      </c>
      <c r="E37" s="4">
        <f t="shared" si="26"/>
        <v>0</v>
      </c>
      <c r="F37" s="4">
        <f t="shared" si="26"/>
        <v>0</v>
      </c>
      <c r="G37" s="4">
        <f t="shared" si="26"/>
        <v>0</v>
      </c>
      <c r="H37" s="4">
        <f t="shared" si="26"/>
        <v>0</v>
      </c>
      <c r="I37" s="4">
        <f t="shared" si="26"/>
        <v>0</v>
      </c>
      <c r="J37" s="4">
        <f t="shared" si="26"/>
        <v>0</v>
      </c>
      <c r="K37" s="4">
        <f t="shared" si="26"/>
        <v>0</v>
      </c>
      <c r="L37" s="4">
        <f t="shared" si="26"/>
        <v>0</v>
      </c>
      <c r="M37" s="4">
        <f t="shared" si="26"/>
        <v>0</v>
      </c>
      <c r="N37" s="4">
        <f t="shared" si="26"/>
        <v>0</v>
      </c>
      <c r="O37" s="4">
        <f t="shared" si="26"/>
        <v>0</v>
      </c>
      <c r="P37" s="4">
        <f t="shared" si="26"/>
        <v>0</v>
      </c>
      <c r="Q37" s="4">
        <f t="shared" si="26"/>
        <v>0</v>
      </c>
      <c r="R37" s="4">
        <f t="shared" si="26"/>
        <v>0</v>
      </c>
      <c r="S37" s="4">
        <f t="shared" si="24"/>
        <v>0</v>
      </c>
      <c r="T37" s="4">
        <f t="shared" si="24"/>
        <v>0</v>
      </c>
      <c r="U37" s="4">
        <f t="shared" si="24"/>
        <v>0</v>
      </c>
      <c r="V37" s="4">
        <f t="shared" si="24"/>
        <v>0</v>
      </c>
      <c r="W37" s="4">
        <f t="shared" si="24"/>
        <v>0</v>
      </c>
      <c r="X37" s="4">
        <f t="shared" si="24"/>
        <v>0</v>
      </c>
      <c r="Y37" s="4">
        <f t="shared" si="24"/>
        <v>0</v>
      </c>
      <c r="Z37" s="4">
        <f t="shared" si="24"/>
        <v>0</v>
      </c>
      <c r="AA37" s="4">
        <f t="shared" si="28"/>
        <v>0</v>
      </c>
      <c r="AB37" s="4">
        <f t="shared" si="28"/>
        <v>0</v>
      </c>
      <c r="AC37" s="4">
        <f t="shared" si="28"/>
        <v>0</v>
      </c>
      <c r="AD37" s="4">
        <f t="shared" si="28"/>
        <v>0</v>
      </c>
      <c r="AE37" s="4">
        <f t="shared" si="28"/>
        <v>0</v>
      </c>
      <c r="AF37" s="4">
        <f t="shared" si="28"/>
        <v>320.35671750000006</v>
      </c>
      <c r="AG37" s="4">
        <f t="shared" si="28"/>
        <v>320.35671750000006</v>
      </c>
      <c r="AH37" s="4">
        <f t="shared" si="28"/>
        <v>320.35671750000006</v>
      </c>
      <c r="AI37" s="4">
        <f t="shared" si="28"/>
        <v>320.35671750000006</v>
      </c>
      <c r="AJ37" s="4">
        <f t="shared" si="28"/>
        <v>320.35671750000006</v>
      </c>
      <c r="AK37" s="4">
        <f t="shared" si="28"/>
        <v>320.35671750000006</v>
      </c>
      <c r="AL37" s="4">
        <f t="shared" si="28"/>
        <v>320.35671750000006</v>
      </c>
      <c r="AM37" s="4">
        <f t="shared" si="28"/>
        <v>320.35671750000006</v>
      </c>
      <c r="AN37" s="4">
        <f t="shared" si="28"/>
        <v>320.35671750000006</v>
      </c>
      <c r="AO37" s="4">
        <f t="shared" si="28"/>
        <v>320.35671750000006</v>
      </c>
      <c r="AP37" s="4">
        <f t="shared" si="28"/>
        <v>320.35671750000006</v>
      </c>
      <c r="AQ37" s="4">
        <f t="shared" si="27"/>
        <v>320.35671750000006</v>
      </c>
      <c r="AR37" s="4">
        <f t="shared" si="27"/>
        <v>320.35671750000006</v>
      </c>
      <c r="AS37" s="4">
        <f t="shared" si="27"/>
        <v>320.35671750000006</v>
      </c>
      <c r="AT37" s="4">
        <f t="shared" si="27"/>
        <v>320.35671750000006</v>
      </c>
      <c r="AU37" s="4">
        <f t="shared" si="27"/>
        <v>320.35671750000006</v>
      </c>
      <c r="AV37" s="4">
        <f t="shared" si="27"/>
        <v>320.35671750000006</v>
      </c>
      <c r="AW37" s="4">
        <f t="shared" si="27"/>
        <v>320.35671750000006</v>
      </c>
      <c r="AX37" s="4">
        <f t="shared" si="25"/>
        <v>320.35671750000006</v>
      </c>
      <c r="AY37" s="4">
        <f t="shared" si="25"/>
        <v>320.35671750000006</v>
      </c>
      <c r="AZ37" s="4">
        <f t="shared" si="25"/>
        <v>320.35671750000006</v>
      </c>
      <c r="BA37" s="4">
        <f t="shared" si="25"/>
        <v>320.35671750000006</v>
      </c>
      <c r="BB37" s="4">
        <f t="shared" si="25"/>
        <v>320.35671750000006</v>
      </c>
      <c r="BC37" s="4">
        <f t="shared" si="25"/>
        <v>320.35671750000006</v>
      </c>
      <c r="BD37" s="4">
        <f t="shared" si="25"/>
        <v>320.35671750000006</v>
      </c>
      <c r="BE37" s="4">
        <f t="shared" si="25"/>
        <v>320.35671750000006</v>
      </c>
      <c r="BF37" s="4">
        <f t="shared" si="25"/>
        <v>320.35671750000006</v>
      </c>
      <c r="BG37" s="4">
        <f t="shared" si="25"/>
        <v>320.35671750000006</v>
      </c>
      <c r="BH37" s="4">
        <f t="shared" si="25"/>
        <v>320.35671750000006</v>
      </c>
      <c r="BI37" s="4">
        <f t="shared" si="25"/>
        <v>320.35671750000006</v>
      </c>
      <c r="BJ37" s="4">
        <f t="shared" si="25"/>
        <v>320.35671750000006</v>
      </c>
      <c r="BK37" s="4">
        <f t="shared" si="25"/>
        <v>320.35671750000006</v>
      </c>
      <c r="BL37" s="4">
        <f t="shared" si="25"/>
        <v>320.35671750000006</v>
      </c>
      <c r="BM37" s="4">
        <f t="shared" si="25"/>
        <v>320.35671750000006</v>
      </c>
      <c r="BN37" s="4">
        <f t="shared" si="19"/>
        <v>320.35671750000006</v>
      </c>
      <c r="BO37" s="4">
        <f t="shared" si="16"/>
        <v>320.35671750000006</v>
      </c>
      <c r="BP37" s="4">
        <f t="shared" si="16"/>
        <v>320.35671750000006</v>
      </c>
      <c r="BQ37" s="4">
        <f t="shared" si="16"/>
        <v>320.35671750000006</v>
      </c>
      <c r="BR37" s="4">
        <f t="shared" si="16"/>
        <v>320.35671750000006</v>
      </c>
      <c r="BS37" s="4">
        <f t="shared" si="16"/>
        <v>320.35671750000006</v>
      </c>
      <c r="BT37" s="4">
        <f t="shared" si="16"/>
        <v>320.35671750000006</v>
      </c>
      <c r="BU37" s="4">
        <f t="shared" si="16"/>
        <v>320.35671750000006</v>
      </c>
      <c r="BV37" s="4">
        <f t="shared" si="16"/>
        <v>320.35671750000006</v>
      </c>
      <c r="BW37" s="4">
        <f t="shared" si="16"/>
        <v>320.35671750000006</v>
      </c>
      <c r="BX37" s="4">
        <f t="shared" si="16"/>
        <v>320.35671750000006</v>
      </c>
      <c r="BY37" s="4">
        <f t="shared" si="16"/>
        <v>320.35671750000006</v>
      </c>
      <c r="BZ37" s="4">
        <f t="shared" si="16"/>
        <v>320.35671750000006</v>
      </c>
      <c r="CA37" s="4">
        <f t="shared" si="16"/>
        <v>320.35671750000006</v>
      </c>
      <c r="CB37" s="4">
        <f t="shared" si="16"/>
        <v>320.35671750000006</v>
      </c>
      <c r="CC37" s="4">
        <f t="shared" si="16"/>
        <v>320.35671750000006</v>
      </c>
      <c r="CD37" s="4">
        <f t="shared" si="22"/>
        <v>320.35671750000006</v>
      </c>
      <c r="CE37" s="4">
        <f t="shared" si="22"/>
        <v>320.35671750000006</v>
      </c>
      <c r="CF37" s="4">
        <f t="shared" si="22"/>
        <v>320.35671750000006</v>
      </c>
      <c r="CG37" s="4">
        <f t="shared" si="22"/>
        <v>320.35671750000006</v>
      </c>
      <c r="CH37" s="4">
        <f t="shared" si="22"/>
        <v>320.35671750000006</v>
      </c>
      <c r="CI37" s="4">
        <f t="shared" si="22"/>
        <v>320.35671750000006</v>
      </c>
      <c r="CJ37" s="4">
        <f t="shared" si="22"/>
        <v>320.35671750000006</v>
      </c>
      <c r="CK37" s="4">
        <f t="shared" si="22"/>
        <v>320.35671750000006</v>
      </c>
      <c r="CL37" s="4">
        <f t="shared" si="22"/>
        <v>320.35671750000006</v>
      </c>
      <c r="CM37" s="4">
        <f t="shared" si="22"/>
        <v>320.35671750000006</v>
      </c>
      <c r="CN37" s="4">
        <f t="shared" si="22"/>
        <v>320.35671750000006</v>
      </c>
      <c r="CO37" s="4">
        <f t="shared" si="22"/>
        <v>320.35671750000006</v>
      </c>
      <c r="CP37" s="4">
        <f t="shared" si="22"/>
        <v>320.35671750000006</v>
      </c>
      <c r="CQ37" s="4">
        <f t="shared" si="22"/>
        <v>320.35671750000006</v>
      </c>
      <c r="CR37" s="4">
        <f t="shared" si="22"/>
        <v>320.35671750000006</v>
      </c>
      <c r="CS37" s="4">
        <f t="shared" si="22"/>
        <v>320.35671750000006</v>
      </c>
      <c r="CT37" s="4">
        <f t="shared" si="20"/>
        <v>320.35671750000006</v>
      </c>
      <c r="CU37" s="4">
        <f t="shared" si="15"/>
        <v>320.35671750000006</v>
      </c>
      <c r="CV37" s="4">
        <f t="shared" si="23"/>
        <v>320.35671750000006</v>
      </c>
      <c r="CW37" s="4">
        <f t="shared" si="23"/>
        <v>320.35671750000006</v>
      </c>
      <c r="CX37" s="4">
        <f t="shared" si="23"/>
        <v>320.35671750000006</v>
      </c>
      <c r="CY37" s="4">
        <f t="shared" si="23"/>
        <v>320.35671750000006</v>
      </c>
      <c r="CZ37" s="4">
        <f t="shared" si="23"/>
        <v>320.35671750000006</v>
      </c>
      <c r="DA37" s="4">
        <f t="shared" si="23"/>
        <v>320.35671750000006</v>
      </c>
      <c r="DB37" s="4">
        <f t="shared" si="23"/>
        <v>320.35671750000006</v>
      </c>
      <c r="DC37" s="4">
        <f t="shared" si="23"/>
        <v>320.35671750000006</v>
      </c>
      <c r="DD37" s="4">
        <f t="shared" si="23"/>
        <v>320.35671750000006</v>
      </c>
      <c r="DE37" s="4">
        <f t="shared" si="23"/>
        <v>320.35671750000006</v>
      </c>
      <c r="DF37" s="4">
        <f t="shared" si="23"/>
        <v>320.35671750000006</v>
      </c>
      <c r="DG37" s="4">
        <f t="shared" si="23"/>
        <v>320.35671750000006</v>
      </c>
      <c r="DH37" s="4">
        <f t="shared" si="23"/>
        <v>320.35671750000006</v>
      </c>
      <c r="DI37" s="4">
        <f t="shared" si="23"/>
        <v>320.35671750000006</v>
      </c>
      <c r="DJ37" s="4">
        <f t="shared" si="23"/>
        <v>320.35671750000006</v>
      </c>
      <c r="DK37" s="4">
        <f t="shared" si="23"/>
        <v>320.35671750000006</v>
      </c>
      <c r="DL37" s="4">
        <f t="shared" si="21"/>
        <v>320.35671750000006</v>
      </c>
      <c r="DM37" s="4">
        <f t="shared" si="21"/>
        <v>320.35671750000006</v>
      </c>
      <c r="DN37" s="4">
        <f t="shared" si="21"/>
        <v>320.35671750000006</v>
      </c>
      <c r="DO37" s="4">
        <f t="shared" si="21"/>
        <v>320.35671750000006</v>
      </c>
      <c r="DP37" s="4">
        <f t="shared" si="21"/>
        <v>320.35671750000006</v>
      </c>
      <c r="DQ37" s="4">
        <f t="shared" si="21"/>
        <v>320.35671750000006</v>
      </c>
      <c r="DR37" s="4">
        <f t="shared" si="21"/>
        <v>320.35671750000006</v>
      </c>
      <c r="DS37" s="4">
        <f t="shared" si="21"/>
        <v>352.39238925000012</v>
      </c>
      <c r="DT37" s="16">
        <f t="shared" si="9"/>
        <v>63490.106343891595</v>
      </c>
    </row>
    <row r="38" spans="1:124" x14ac:dyDescent="0.25">
      <c r="A38">
        <v>30</v>
      </c>
      <c r="B38" s="15">
        <f t="shared" si="10"/>
        <v>67.5</v>
      </c>
      <c r="C38" s="4">
        <f t="shared" si="26"/>
        <v>0</v>
      </c>
      <c r="D38" s="4">
        <f t="shared" si="26"/>
        <v>0</v>
      </c>
      <c r="E38" s="4">
        <f t="shared" si="26"/>
        <v>0</v>
      </c>
      <c r="F38" s="4">
        <f t="shared" si="26"/>
        <v>0</v>
      </c>
      <c r="G38" s="4">
        <f t="shared" si="26"/>
        <v>0</v>
      </c>
      <c r="H38" s="4">
        <f t="shared" si="26"/>
        <v>0</v>
      </c>
      <c r="I38" s="4">
        <f t="shared" si="26"/>
        <v>0</v>
      </c>
      <c r="J38" s="4">
        <f t="shared" si="26"/>
        <v>0</v>
      </c>
      <c r="K38" s="4">
        <f t="shared" si="26"/>
        <v>0</v>
      </c>
      <c r="L38" s="4">
        <f t="shared" si="26"/>
        <v>0</v>
      </c>
      <c r="M38" s="4">
        <f t="shared" si="26"/>
        <v>0</v>
      </c>
      <c r="N38" s="4">
        <f t="shared" si="26"/>
        <v>0</v>
      </c>
      <c r="O38" s="4">
        <f t="shared" si="26"/>
        <v>0</v>
      </c>
      <c r="P38" s="4">
        <f t="shared" si="26"/>
        <v>0</v>
      </c>
      <c r="Q38" s="4">
        <f t="shared" si="26"/>
        <v>0</v>
      </c>
      <c r="R38" s="4">
        <f t="shared" si="26"/>
        <v>0</v>
      </c>
      <c r="S38" s="4">
        <f t="shared" si="24"/>
        <v>0</v>
      </c>
      <c r="T38" s="4">
        <f t="shared" si="24"/>
        <v>0</v>
      </c>
      <c r="U38" s="4">
        <f t="shared" si="24"/>
        <v>0</v>
      </c>
      <c r="V38" s="4">
        <f t="shared" si="24"/>
        <v>0</v>
      </c>
      <c r="W38" s="4">
        <f t="shared" si="24"/>
        <v>0</v>
      </c>
      <c r="X38" s="4">
        <f t="shared" si="24"/>
        <v>0</v>
      </c>
      <c r="Y38" s="4">
        <f t="shared" si="24"/>
        <v>0</v>
      </c>
      <c r="Z38" s="4">
        <f t="shared" si="24"/>
        <v>0</v>
      </c>
      <c r="AA38" s="4">
        <f t="shared" si="28"/>
        <v>0</v>
      </c>
      <c r="AB38" s="4">
        <f t="shared" si="28"/>
        <v>0</v>
      </c>
      <c r="AC38" s="4">
        <f t="shared" si="28"/>
        <v>0</v>
      </c>
      <c r="AD38" s="4">
        <f t="shared" si="28"/>
        <v>0</v>
      </c>
      <c r="AE38" s="4">
        <f t="shared" si="28"/>
        <v>0</v>
      </c>
      <c r="AF38" s="4">
        <f t="shared" si="28"/>
        <v>0</v>
      </c>
      <c r="AG38" s="4">
        <f t="shared" si="28"/>
        <v>321.99397499999992</v>
      </c>
      <c r="AH38" s="4">
        <f t="shared" si="28"/>
        <v>321.99397499999992</v>
      </c>
      <c r="AI38" s="4">
        <f t="shared" si="28"/>
        <v>321.99397499999992</v>
      </c>
      <c r="AJ38" s="4">
        <f t="shared" si="28"/>
        <v>321.99397499999992</v>
      </c>
      <c r="AK38" s="4">
        <f t="shared" si="28"/>
        <v>321.99397499999992</v>
      </c>
      <c r="AL38" s="4">
        <f t="shared" si="28"/>
        <v>321.99397499999992</v>
      </c>
      <c r="AM38" s="4">
        <f t="shared" si="28"/>
        <v>321.99397499999992</v>
      </c>
      <c r="AN38" s="4">
        <f t="shared" si="28"/>
        <v>321.99397499999992</v>
      </c>
      <c r="AO38" s="4">
        <f t="shared" si="28"/>
        <v>321.99397499999992</v>
      </c>
      <c r="AP38" s="4">
        <f t="shared" si="28"/>
        <v>321.99397499999992</v>
      </c>
      <c r="AQ38" s="4">
        <f t="shared" si="27"/>
        <v>321.99397499999992</v>
      </c>
      <c r="AR38" s="4">
        <f t="shared" si="27"/>
        <v>321.99397499999992</v>
      </c>
      <c r="AS38" s="4">
        <f t="shared" si="27"/>
        <v>321.99397499999992</v>
      </c>
      <c r="AT38" s="4">
        <f t="shared" si="27"/>
        <v>321.99397499999992</v>
      </c>
      <c r="AU38" s="4">
        <f t="shared" si="27"/>
        <v>321.99397499999992</v>
      </c>
      <c r="AV38" s="4">
        <f t="shared" si="27"/>
        <v>321.99397499999992</v>
      </c>
      <c r="AW38" s="4">
        <f t="shared" si="27"/>
        <v>321.99397499999992</v>
      </c>
      <c r="AX38" s="4">
        <f t="shared" si="25"/>
        <v>321.99397499999992</v>
      </c>
      <c r="AY38" s="4">
        <f t="shared" si="25"/>
        <v>321.99397499999992</v>
      </c>
      <c r="AZ38" s="4">
        <f t="shared" si="25"/>
        <v>321.99397499999992</v>
      </c>
      <c r="BA38" s="4">
        <f t="shared" si="25"/>
        <v>321.99397499999992</v>
      </c>
      <c r="BB38" s="4">
        <f t="shared" si="25"/>
        <v>321.99397499999992</v>
      </c>
      <c r="BC38" s="4">
        <f t="shared" si="25"/>
        <v>321.99397499999992</v>
      </c>
      <c r="BD38" s="4">
        <f t="shared" si="25"/>
        <v>321.99397499999992</v>
      </c>
      <c r="BE38" s="4">
        <f t="shared" si="25"/>
        <v>321.99397499999992</v>
      </c>
      <c r="BF38" s="4">
        <f t="shared" si="25"/>
        <v>321.99397499999992</v>
      </c>
      <c r="BG38" s="4">
        <f t="shared" si="25"/>
        <v>321.99397499999992</v>
      </c>
      <c r="BH38" s="4">
        <f t="shared" si="25"/>
        <v>321.99397499999992</v>
      </c>
      <c r="BI38" s="4">
        <f t="shared" si="25"/>
        <v>321.99397499999992</v>
      </c>
      <c r="BJ38" s="4">
        <f t="shared" si="25"/>
        <v>321.99397499999992</v>
      </c>
      <c r="BK38" s="4">
        <f t="shared" si="25"/>
        <v>321.99397499999992</v>
      </c>
      <c r="BL38" s="4">
        <f t="shared" si="25"/>
        <v>321.99397499999992</v>
      </c>
      <c r="BM38" s="4">
        <f t="shared" si="25"/>
        <v>321.99397499999992</v>
      </c>
      <c r="BN38" s="4">
        <f t="shared" si="19"/>
        <v>321.99397499999992</v>
      </c>
      <c r="BO38" s="4">
        <f t="shared" si="16"/>
        <v>321.99397499999992</v>
      </c>
      <c r="BP38" s="4">
        <f t="shared" si="16"/>
        <v>321.99397499999992</v>
      </c>
      <c r="BQ38" s="4">
        <f t="shared" si="16"/>
        <v>321.99397499999992</v>
      </c>
      <c r="BR38" s="4">
        <f t="shared" si="16"/>
        <v>321.99397499999992</v>
      </c>
      <c r="BS38" s="4">
        <f t="shared" si="16"/>
        <v>321.99397499999992</v>
      </c>
      <c r="BT38" s="4">
        <f t="shared" si="16"/>
        <v>321.99397499999992</v>
      </c>
      <c r="BU38" s="4">
        <f t="shared" si="16"/>
        <v>321.99397499999992</v>
      </c>
      <c r="BV38" s="4">
        <f t="shared" si="16"/>
        <v>321.99397499999992</v>
      </c>
      <c r="BW38" s="4">
        <f t="shared" si="16"/>
        <v>321.99397499999992</v>
      </c>
      <c r="BX38" s="4">
        <f t="shared" si="16"/>
        <v>321.99397499999992</v>
      </c>
      <c r="BY38" s="4">
        <f t="shared" si="16"/>
        <v>321.99397499999992</v>
      </c>
      <c r="BZ38" s="4">
        <f t="shared" si="16"/>
        <v>321.99397499999992</v>
      </c>
      <c r="CA38" s="4">
        <f t="shared" si="16"/>
        <v>321.99397499999992</v>
      </c>
      <c r="CB38" s="4">
        <f t="shared" si="16"/>
        <v>321.99397499999992</v>
      </c>
      <c r="CC38" s="4">
        <f t="shared" si="16"/>
        <v>321.99397499999992</v>
      </c>
      <c r="CD38" s="4">
        <f t="shared" si="22"/>
        <v>321.99397499999992</v>
      </c>
      <c r="CE38" s="4">
        <f t="shared" si="22"/>
        <v>321.99397499999992</v>
      </c>
      <c r="CF38" s="4">
        <f t="shared" si="22"/>
        <v>321.99397499999992</v>
      </c>
      <c r="CG38" s="4">
        <f t="shared" si="22"/>
        <v>321.99397499999992</v>
      </c>
      <c r="CH38" s="4">
        <f t="shared" si="22"/>
        <v>321.99397499999992</v>
      </c>
      <c r="CI38" s="4">
        <f t="shared" si="22"/>
        <v>321.99397499999992</v>
      </c>
      <c r="CJ38" s="4">
        <f t="shared" si="22"/>
        <v>321.99397499999992</v>
      </c>
      <c r="CK38" s="4">
        <f t="shared" si="22"/>
        <v>321.99397499999992</v>
      </c>
      <c r="CL38" s="4">
        <f t="shared" si="22"/>
        <v>321.99397499999992</v>
      </c>
      <c r="CM38" s="4">
        <f t="shared" si="22"/>
        <v>321.99397499999992</v>
      </c>
      <c r="CN38" s="4">
        <f t="shared" si="22"/>
        <v>321.99397499999992</v>
      </c>
      <c r="CO38" s="4">
        <f t="shared" si="22"/>
        <v>321.99397499999992</v>
      </c>
      <c r="CP38" s="4">
        <f t="shared" si="22"/>
        <v>321.99397499999992</v>
      </c>
      <c r="CQ38" s="4">
        <f t="shared" si="22"/>
        <v>321.99397499999992</v>
      </c>
      <c r="CR38" s="4">
        <f t="shared" si="22"/>
        <v>321.99397499999992</v>
      </c>
      <c r="CS38" s="4">
        <f t="shared" si="22"/>
        <v>321.99397499999992</v>
      </c>
      <c r="CT38" s="4">
        <f t="shared" si="20"/>
        <v>321.99397499999992</v>
      </c>
      <c r="CU38" s="4">
        <f t="shared" si="15"/>
        <v>321.99397499999992</v>
      </c>
      <c r="CV38" s="4">
        <f t="shared" si="23"/>
        <v>321.99397499999992</v>
      </c>
      <c r="CW38" s="4">
        <f t="shared" si="23"/>
        <v>321.99397499999992</v>
      </c>
      <c r="CX38" s="4">
        <f t="shared" si="23"/>
        <v>321.99397499999992</v>
      </c>
      <c r="CY38" s="4">
        <f t="shared" si="23"/>
        <v>321.99397499999992</v>
      </c>
      <c r="CZ38" s="4">
        <f t="shared" si="23"/>
        <v>321.99397499999992</v>
      </c>
      <c r="DA38" s="4">
        <f t="shared" si="23"/>
        <v>321.99397499999992</v>
      </c>
      <c r="DB38" s="4">
        <f t="shared" si="23"/>
        <v>321.99397499999992</v>
      </c>
      <c r="DC38" s="4">
        <f t="shared" si="23"/>
        <v>321.99397499999992</v>
      </c>
      <c r="DD38" s="4">
        <f t="shared" si="23"/>
        <v>321.99397499999992</v>
      </c>
      <c r="DE38" s="4">
        <f t="shared" si="23"/>
        <v>321.99397499999992</v>
      </c>
      <c r="DF38" s="4">
        <f t="shared" si="23"/>
        <v>321.99397499999992</v>
      </c>
      <c r="DG38" s="4">
        <f t="shared" si="23"/>
        <v>321.99397499999992</v>
      </c>
      <c r="DH38" s="4">
        <f t="shared" si="23"/>
        <v>321.99397499999992</v>
      </c>
      <c r="DI38" s="4">
        <f t="shared" si="23"/>
        <v>321.99397499999992</v>
      </c>
      <c r="DJ38" s="4">
        <f t="shared" si="23"/>
        <v>321.99397499999992</v>
      </c>
      <c r="DK38" s="4">
        <f t="shared" si="23"/>
        <v>321.99397499999992</v>
      </c>
      <c r="DL38" s="4">
        <f t="shared" si="21"/>
        <v>321.99397499999992</v>
      </c>
      <c r="DM38" s="4">
        <f t="shared" si="21"/>
        <v>321.99397499999992</v>
      </c>
      <c r="DN38" s="4">
        <f t="shared" si="21"/>
        <v>321.99397499999992</v>
      </c>
      <c r="DO38" s="4">
        <f t="shared" si="21"/>
        <v>321.99397499999992</v>
      </c>
      <c r="DP38" s="4">
        <f t="shared" si="21"/>
        <v>321.99397499999992</v>
      </c>
      <c r="DQ38" s="4">
        <f t="shared" si="21"/>
        <v>321.99397499999992</v>
      </c>
      <c r="DR38" s="4">
        <f t="shared" si="21"/>
        <v>321.99397499999992</v>
      </c>
      <c r="DS38" s="4">
        <f t="shared" si="21"/>
        <v>354.19337249999995</v>
      </c>
      <c r="DT38" s="16">
        <f t="shared" si="9"/>
        <v>63523.545299091173</v>
      </c>
    </row>
    <row r="39" spans="1:124" x14ac:dyDescent="0.25">
      <c r="A39">
        <v>31</v>
      </c>
      <c r="B39" s="15">
        <f t="shared" si="10"/>
        <v>67.583333333333329</v>
      </c>
      <c r="C39" s="4">
        <f t="shared" si="26"/>
        <v>0</v>
      </c>
      <c r="D39" s="4">
        <f t="shared" si="26"/>
        <v>0</v>
      </c>
      <c r="E39" s="4">
        <f t="shared" si="26"/>
        <v>0</v>
      </c>
      <c r="F39" s="4">
        <f t="shared" si="26"/>
        <v>0</v>
      </c>
      <c r="G39" s="4">
        <f t="shared" si="26"/>
        <v>0</v>
      </c>
      <c r="H39" s="4">
        <f t="shared" si="26"/>
        <v>0</v>
      </c>
      <c r="I39" s="4">
        <f t="shared" si="26"/>
        <v>0</v>
      </c>
      <c r="J39" s="4">
        <f t="shared" si="26"/>
        <v>0</v>
      </c>
      <c r="K39" s="4">
        <f t="shared" si="26"/>
        <v>0</v>
      </c>
      <c r="L39" s="4">
        <f t="shared" si="26"/>
        <v>0</v>
      </c>
      <c r="M39" s="4">
        <f t="shared" si="26"/>
        <v>0</v>
      </c>
      <c r="N39" s="4">
        <f t="shared" si="26"/>
        <v>0</v>
      </c>
      <c r="O39" s="4">
        <f t="shared" si="26"/>
        <v>0</v>
      </c>
      <c r="P39" s="4">
        <f t="shared" si="26"/>
        <v>0</v>
      </c>
      <c r="Q39" s="4">
        <f t="shared" si="26"/>
        <v>0</v>
      </c>
      <c r="R39" s="4">
        <f t="shared" si="26"/>
        <v>0</v>
      </c>
      <c r="S39" s="4">
        <f t="shared" si="24"/>
        <v>0</v>
      </c>
      <c r="T39" s="4">
        <f t="shared" si="24"/>
        <v>0</v>
      </c>
      <c r="U39" s="4">
        <f t="shared" si="24"/>
        <v>0</v>
      </c>
      <c r="V39" s="4">
        <f t="shared" si="24"/>
        <v>0</v>
      </c>
      <c r="W39" s="4">
        <f t="shared" si="24"/>
        <v>0</v>
      </c>
      <c r="X39" s="4">
        <f t="shared" si="24"/>
        <v>0</v>
      </c>
      <c r="Y39" s="4">
        <f t="shared" si="24"/>
        <v>0</v>
      </c>
      <c r="Z39" s="4">
        <f t="shared" si="24"/>
        <v>0</v>
      </c>
      <c r="AA39" s="4">
        <f t="shared" si="28"/>
        <v>0</v>
      </c>
      <c r="AB39" s="4">
        <f t="shared" si="28"/>
        <v>0</v>
      </c>
      <c r="AC39" s="4">
        <f t="shared" si="28"/>
        <v>0</v>
      </c>
      <c r="AD39" s="4">
        <f t="shared" si="28"/>
        <v>0</v>
      </c>
      <c r="AE39" s="4">
        <f t="shared" si="28"/>
        <v>0</v>
      </c>
      <c r="AF39" s="4">
        <f t="shared" si="28"/>
        <v>0</v>
      </c>
      <c r="AG39" s="4">
        <f t="shared" si="28"/>
        <v>0</v>
      </c>
      <c r="AH39" s="4">
        <f t="shared" si="28"/>
        <v>323.6312324999999</v>
      </c>
      <c r="AI39" s="4">
        <f t="shared" si="28"/>
        <v>323.6312324999999</v>
      </c>
      <c r="AJ39" s="4">
        <f t="shared" si="28"/>
        <v>323.6312324999999</v>
      </c>
      <c r="AK39" s="4">
        <f t="shared" si="28"/>
        <v>323.6312324999999</v>
      </c>
      <c r="AL39" s="4">
        <f t="shared" si="28"/>
        <v>323.6312324999999</v>
      </c>
      <c r="AM39" s="4">
        <f t="shared" si="28"/>
        <v>323.6312324999999</v>
      </c>
      <c r="AN39" s="4">
        <f t="shared" si="28"/>
        <v>323.6312324999999</v>
      </c>
      <c r="AO39" s="4">
        <f t="shared" si="28"/>
        <v>323.6312324999999</v>
      </c>
      <c r="AP39" s="4">
        <f t="shared" si="28"/>
        <v>323.6312324999999</v>
      </c>
      <c r="AQ39" s="4">
        <f t="shared" si="27"/>
        <v>323.6312324999999</v>
      </c>
      <c r="AR39" s="4">
        <f t="shared" si="27"/>
        <v>323.6312324999999</v>
      </c>
      <c r="AS39" s="4">
        <f t="shared" si="27"/>
        <v>323.6312324999999</v>
      </c>
      <c r="AT39" s="4">
        <f t="shared" si="27"/>
        <v>323.6312324999999</v>
      </c>
      <c r="AU39" s="4">
        <f t="shared" si="27"/>
        <v>323.6312324999999</v>
      </c>
      <c r="AV39" s="4">
        <f t="shared" si="27"/>
        <v>323.6312324999999</v>
      </c>
      <c r="AW39" s="4">
        <f t="shared" si="27"/>
        <v>323.6312324999999</v>
      </c>
      <c r="AX39" s="4">
        <f t="shared" si="25"/>
        <v>323.6312324999999</v>
      </c>
      <c r="AY39" s="4">
        <f t="shared" si="25"/>
        <v>323.6312324999999</v>
      </c>
      <c r="AZ39" s="4">
        <f t="shared" si="25"/>
        <v>323.6312324999999</v>
      </c>
      <c r="BA39" s="4">
        <f t="shared" si="25"/>
        <v>323.6312324999999</v>
      </c>
      <c r="BB39" s="4">
        <f t="shared" si="25"/>
        <v>323.6312324999999</v>
      </c>
      <c r="BC39" s="4">
        <f t="shared" si="25"/>
        <v>323.6312324999999</v>
      </c>
      <c r="BD39" s="4">
        <f t="shared" si="25"/>
        <v>323.6312324999999</v>
      </c>
      <c r="BE39" s="4">
        <f t="shared" si="25"/>
        <v>323.6312324999999</v>
      </c>
      <c r="BF39" s="4">
        <f t="shared" si="25"/>
        <v>323.6312324999999</v>
      </c>
      <c r="BG39" s="4">
        <f t="shared" si="25"/>
        <v>323.6312324999999</v>
      </c>
      <c r="BH39" s="4">
        <f t="shared" si="25"/>
        <v>323.6312324999999</v>
      </c>
      <c r="BI39" s="4">
        <f t="shared" si="25"/>
        <v>323.6312324999999</v>
      </c>
      <c r="BJ39" s="4">
        <f t="shared" si="25"/>
        <v>323.6312324999999</v>
      </c>
      <c r="BK39" s="4">
        <f t="shared" si="25"/>
        <v>323.6312324999999</v>
      </c>
      <c r="BL39" s="4">
        <f t="shared" si="25"/>
        <v>323.6312324999999</v>
      </c>
      <c r="BM39" s="4">
        <f t="shared" si="25"/>
        <v>323.6312324999999</v>
      </c>
      <c r="BN39" s="4">
        <f t="shared" si="19"/>
        <v>323.6312324999999</v>
      </c>
      <c r="BO39" s="4">
        <f t="shared" si="16"/>
        <v>323.6312324999999</v>
      </c>
      <c r="BP39" s="4">
        <f t="shared" si="16"/>
        <v>323.6312324999999</v>
      </c>
      <c r="BQ39" s="4">
        <f t="shared" si="16"/>
        <v>323.6312324999999</v>
      </c>
      <c r="BR39" s="4">
        <f t="shared" si="16"/>
        <v>323.6312324999999</v>
      </c>
      <c r="BS39" s="4">
        <f t="shared" si="16"/>
        <v>323.6312324999999</v>
      </c>
      <c r="BT39" s="4">
        <f t="shared" si="16"/>
        <v>323.6312324999999</v>
      </c>
      <c r="BU39" s="4">
        <f t="shared" si="16"/>
        <v>323.6312324999999</v>
      </c>
      <c r="BV39" s="4">
        <f t="shared" si="16"/>
        <v>323.6312324999999</v>
      </c>
      <c r="BW39" s="4">
        <f t="shared" si="16"/>
        <v>323.6312324999999</v>
      </c>
      <c r="BX39" s="4">
        <f t="shared" si="16"/>
        <v>323.6312324999999</v>
      </c>
      <c r="BY39" s="4">
        <f t="shared" si="16"/>
        <v>323.6312324999999</v>
      </c>
      <c r="BZ39" s="4">
        <f t="shared" si="16"/>
        <v>323.6312324999999</v>
      </c>
      <c r="CA39" s="4">
        <f t="shared" si="16"/>
        <v>323.6312324999999</v>
      </c>
      <c r="CB39" s="4">
        <f t="shared" si="16"/>
        <v>323.6312324999999</v>
      </c>
      <c r="CC39" s="4">
        <f t="shared" si="16"/>
        <v>323.6312324999999</v>
      </c>
      <c r="CD39" s="4">
        <f t="shared" si="22"/>
        <v>323.6312324999999</v>
      </c>
      <c r="CE39" s="4">
        <f t="shared" si="22"/>
        <v>323.6312324999999</v>
      </c>
      <c r="CF39" s="4">
        <f t="shared" si="22"/>
        <v>323.6312324999999</v>
      </c>
      <c r="CG39" s="4">
        <f t="shared" si="22"/>
        <v>323.6312324999999</v>
      </c>
      <c r="CH39" s="4">
        <f t="shared" si="22"/>
        <v>323.6312324999999</v>
      </c>
      <c r="CI39" s="4">
        <f t="shared" si="22"/>
        <v>323.6312324999999</v>
      </c>
      <c r="CJ39" s="4">
        <f t="shared" si="22"/>
        <v>323.6312324999999</v>
      </c>
      <c r="CK39" s="4">
        <f t="shared" si="22"/>
        <v>323.6312324999999</v>
      </c>
      <c r="CL39" s="4">
        <f t="shared" si="22"/>
        <v>323.6312324999999</v>
      </c>
      <c r="CM39" s="4">
        <f t="shared" si="22"/>
        <v>323.6312324999999</v>
      </c>
      <c r="CN39" s="4">
        <f t="shared" si="22"/>
        <v>323.6312324999999</v>
      </c>
      <c r="CO39" s="4">
        <f t="shared" si="22"/>
        <v>323.6312324999999</v>
      </c>
      <c r="CP39" s="4">
        <f t="shared" si="22"/>
        <v>323.6312324999999</v>
      </c>
      <c r="CQ39" s="4">
        <f t="shared" si="22"/>
        <v>323.6312324999999</v>
      </c>
      <c r="CR39" s="4">
        <f t="shared" si="22"/>
        <v>323.6312324999999</v>
      </c>
      <c r="CS39" s="4">
        <f t="shared" si="22"/>
        <v>323.6312324999999</v>
      </c>
      <c r="CT39" s="4">
        <f t="shared" si="20"/>
        <v>323.6312324999999</v>
      </c>
      <c r="CU39" s="4">
        <f t="shared" si="15"/>
        <v>323.6312324999999</v>
      </c>
      <c r="CV39" s="4">
        <f t="shared" si="23"/>
        <v>323.6312324999999</v>
      </c>
      <c r="CW39" s="4">
        <f t="shared" si="23"/>
        <v>323.6312324999999</v>
      </c>
      <c r="CX39" s="4">
        <f t="shared" si="23"/>
        <v>323.6312324999999</v>
      </c>
      <c r="CY39" s="4">
        <f t="shared" si="23"/>
        <v>323.6312324999999</v>
      </c>
      <c r="CZ39" s="4">
        <f t="shared" si="23"/>
        <v>323.6312324999999</v>
      </c>
      <c r="DA39" s="4">
        <f t="shared" si="23"/>
        <v>323.6312324999999</v>
      </c>
      <c r="DB39" s="4">
        <f t="shared" si="23"/>
        <v>323.6312324999999</v>
      </c>
      <c r="DC39" s="4">
        <f t="shared" si="23"/>
        <v>323.6312324999999</v>
      </c>
      <c r="DD39" s="4">
        <f t="shared" si="23"/>
        <v>323.6312324999999</v>
      </c>
      <c r="DE39" s="4">
        <f t="shared" si="23"/>
        <v>323.6312324999999</v>
      </c>
      <c r="DF39" s="4">
        <f t="shared" si="23"/>
        <v>323.6312324999999</v>
      </c>
      <c r="DG39" s="4">
        <f t="shared" si="23"/>
        <v>323.6312324999999</v>
      </c>
      <c r="DH39" s="4">
        <f t="shared" si="23"/>
        <v>323.6312324999999</v>
      </c>
      <c r="DI39" s="4">
        <f t="shared" si="23"/>
        <v>323.6312324999999</v>
      </c>
      <c r="DJ39" s="4">
        <f t="shared" si="23"/>
        <v>323.6312324999999</v>
      </c>
      <c r="DK39" s="4">
        <f t="shared" si="23"/>
        <v>323.6312324999999</v>
      </c>
      <c r="DL39" s="4">
        <f t="shared" si="21"/>
        <v>323.6312324999999</v>
      </c>
      <c r="DM39" s="4">
        <f t="shared" si="21"/>
        <v>323.6312324999999</v>
      </c>
      <c r="DN39" s="4">
        <f t="shared" si="21"/>
        <v>323.6312324999999</v>
      </c>
      <c r="DO39" s="4">
        <f t="shared" si="21"/>
        <v>323.6312324999999</v>
      </c>
      <c r="DP39" s="4">
        <f t="shared" si="21"/>
        <v>323.6312324999999</v>
      </c>
      <c r="DQ39" s="4">
        <f t="shared" si="21"/>
        <v>323.6312324999999</v>
      </c>
      <c r="DR39" s="4">
        <f t="shared" si="21"/>
        <v>323.6312324999999</v>
      </c>
      <c r="DS39" s="4">
        <f t="shared" si="21"/>
        <v>355.9943557499999</v>
      </c>
      <c r="DT39" s="16">
        <f t="shared" si="9"/>
        <v>63555.077450665143</v>
      </c>
    </row>
    <row r="40" spans="1:124" x14ac:dyDescent="0.25">
      <c r="A40">
        <v>32</v>
      </c>
      <c r="B40" s="15">
        <f t="shared" si="10"/>
        <v>67.666666666666671</v>
      </c>
      <c r="C40" s="4">
        <f t="shared" si="26"/>
        <v>0</v>
      </c>
      <c r="D40" s="4">
        <f t="shared" si="26"/>
        <v>0</v>
      </c>
      <c r="E40" s="4">
        <f t="shared" si="26"/>
        <v>0</v>
      </c>
      <c r="F40" s="4">
        <f t="shared" si="26"/>
        <v>0</v>
      </c>
      <c r="G40" s="4">
        <f t="shared" si="26"/>
        <v>0</v>
      </c>
      <c r="H40" s="4">
        <f t="shared" si="26"/>
        <v>0</v>
      </c>
      <c r="I40" s="4">
        <f t="shared" si="26"/>
        <v>0</v>
      </c>
      <c r="J40" s="4">
        <f t="shared" si="26"/>
        <v>0</v>
      </c>
      <c r="K40" s="4">
        <f t="shared" si="26"/>
        <v>0</v>
      </c>
      <c r="L40" s="4">
        <f t="shared" si="26"/>
        <v>0</v>
      </c>
      <c r="M40" s="4">
        <f t="shared" si="26"/>
        <v>0</v>
      </c>
      <c r="N40" s="4">
        <f t="shared" si="26"/>
        <v>0</v>
      </c>
      <c r="O40" s="4">
        <f t="shared" si="26"/>
        <v>0</v>
      </c>
      <c r="P40" s="4">
        <f t="shared" si="26"/>
        <v>0</v>
      </c>
      <c r="Q40" s="4">
        <f t="shared" si="26"/>
        <v>0</v>
      </c>
      <c r="R40" s="4">
        <f t="shared" si="26"/>
        <v>0</v>
      </c>
      <c r="S40" s="4">
        <f t="shared" si="24"/>
        <v>0</v>
      </c>
      <c r="T40" s="4">
        <f t="shared" si="24"/>
        <v>0</v>
      </c>
      <c r="U40" s="4">
        <f t="shared" si="24"/>
        <v>0</v>
      </c>
      <c r="V40" s="4">
        <f t="shared" si="24"/>
        <v>0</v>
      </c>
      <c r="W40" s="4">
        <f t="shared" si="24"/>
        <v>0</v>
      </c>
      <c r="X40" s="4">
        <f t="shared" si="24"/>
        <v>0</v>
      </c>
      <c r="Y40" s="4">
        <f t="shared" si="24"/>
        <v>0</v>
      </c>
      <c r="Z40" s="4">
        <f t="shared" si="24"/>
        <v>0</v>
      </c>
      <c r="AA40" s="4">
        <f t="shared" si="28"/>
        <v>0</v>
      </c>
      <c r="AB40" s="4">
        <f t="shared" si="28"/>
        <v>0</v>
      </c>
      <c r="AC40" s="4">
        <f t="shared" si="28"/>
        <v>0</v>
      </c>
      <c r="AD40" s="4">
        <f t="shared" si="28"/>
        <v>0</v>
      </c>
      <c r="AE40" s="4">
        <f t="shared" si="28"/>
        <v>0</v>
      </c>
      <c r="AF40" s="4">
        <f t="shared" si="28"/>
        <v>0</v>
      </c>
      <c r="AG40" s="4">
        <f t="shared" si="28"/>
        <v>0</v>
      </c>
      <c r="AH40" s="4">
        <f t="shared" si="28"/>
        <v>0</v>
      </c>
      <c r="AI40" s="4">
        <f t="shared" si="28"/>
        <v>325.2684900000001</v>
      </c>
      <c r="AJ40" s="4">
        <f t="shared" si="28"/>
        <v>325.2684900000001</v>
      </c>
      <c r="AK40" s="4">
        <f t="shared" si="28"/>
        <v>325.2684900000001</v>
      </c>
      <c r="AL40" s="4">
        <f t="shared" si="28"/>
        <v>325.2684900000001</v>
      </c>
      <c r="AM40" s="4">
        <f t="shared" si="28"/>
        <v>325.2684900000001</v>
      </c>
      <c r="AN40" s="4">
        <f t="shared" si="28"/>
        <v>325.2684900000001</v>
      </c>
      <c r="AO40" s="4">
        <f t="shared" si="28"/>
        <v>325.2684900000001</v>
      </c>
      <c r="AP40" s="4">
        <f t="shared" si="28"/>
        <v>325.2684900000001</v>
      </c>
      <c r="AQ40" s="4">
        <f t="shared" si="27"/>
        <v>325.2684900000001</v>
      </c>
      <c r="AR40" s="4">
        <f t="shared" si="27"/>
        <v>325.2684900000001</v>
      </c>
      <c r="AS40" s="4">
        <f t="shared" si="27"/>
        <v>325.2684900000001</v>
      </c>
      <c r="AT40" s="4">
        <f t="shared" si="27"/>
        <v>325.2684900000001</v>
      </c>
      <c r="AU40" s="4">
        <f t="shared" si="27"/>
        <v>325.2684900000001</v>
      </c>
      <c r="AV40" s="4">
        <f t="shared" si="27"/>
        <v>325.2684900000001</v>
      </c>
      <c r="AW40" s="4">
        <f t="shared" si="27"/>
        <v>325.2684900000001</v>
      </c>
      <c r="AX40" s="4">
        <f t="shared" si="25"/>
        <v>325.2684900000001</v>
      </c>
      <c r="AY40" s="4">
        <f t="shared" si="25"/>
        <v>325.2684900000001</v>
      </c>
      <c r="AZ40" s="4">
        <f t="shared" si="25"/>
        <v>325.2684900000001</v>
      </c>
      <c r="BA40" s="4">
        <f t="shared" si="25"/>
        <v>325.2684900000001</v>
      </c>
      <c r="BB40" s="4">
        <f t="shared" si="25"/>
        <v>325.2684900000001</v>
      </c>
      <c r="BC40" s="4">
        <f t="shared" si="25"/>
        <v>325.2684900000001</v>
      </c>
      <c r="BD40" s="4">
        <f t="shared" si="25"/>
        <v>325.2684900000001</v>
      </c>
      <c r="BE40" s="4">
        <f t="shared" si="25"/>
        <v>325.2684900000001</v>
      </c>
      <c r="BF40" s="4">
        <f t="shared" si="25"/>
        <v>325.2684900000001</v>
      </c>
      <c r="BG40" s="4">
        <f t="shared" si="25"/>
        <v>325.2684900000001</v>
      </c>
      <c r="BH40" s="4">
        <f t="shared" si="25"/>
        <v>325.2684900000001</v>
      </c>
      <c r="BI40" s="4">
        <f t="shared" si="25"/>
        <v>325.2684900000001</v>
      </c>
      <c r="BJ40" s="4">
        <f t="shared" si="25"/>
        <v>325.2684900000001</v>
      </c>
      <c r="BK40" s="4">
        <f t="shared" si="25"/>
        <v>325.2684900000001</v>
      </c>
      <c r="BL40" s="4">
        <f t="shared" si="25"/>
        <v>325.2684900000001</v>
      </c>
      <c r="BM40" s="4">
        <f t="shared" si="25"/>
        <v>325.2684900000001</v>
      </c>
      <c r="BN40" s="4">
        <f t="shared" si="19"/>
        <v>325.2684900000001</v>
      </c>
      <c r="BO40" s="4">
        <f t="shared" si="16"/>
        <v>325.2684900000001</v>
      </c>
      <c r="BP40" s="4">
        <f t="shared" si="16"/>
        <v>325.2684900000001</v>
      </c>
      <c r="BQ40" s="4">
        <f t="shared" si="16"/>
        <v>325.2684900000001</v>
      </c>
      <c r="BR40" s="4">
        <f t="shared" si="16"/>
        <v>325.2684900000001</v>
      </c>
      <c r="BS40" s="4">
        <f t="shared" si="16"/>
        <v>325.2684900000001</v>
      </c>
      <c r="BT40" s="4">
        <f t="shared" si="16"/>
        <v>325.2684900000001</v>
      </c>
      <c r="BU40" s="4">
        <f t="shared" si="16"/>
        <v>325.2684900000001</v>
      </c>
      <c r="BV40" s="4">
        <f t="shared" si="16"/>
        <v>325.2684900000001</v>
      </c>
      <c r="BW40" s="4">
        <f t="shared" si="16"/>
        <v>325.2684900000001</v>
      </c>
      <c r="BX40" s="4">
        <f t="shared" si="16"/>
        <v>325.2684900000001</v>
      </c>
      <c r="BY40" s="4">
        <f t="shared" si="16"/>
        <v>325.2684900000001</v>
      </c>
      <c r="BZ40" s="4">
        <f t="shared" si="16"/>
        <v>325.2684900000001</v>
      </c>
      <c r="CA40" s="4">
        <f t="shared" si="16"/>
        <v>325.2684900000001</v>
      </c>
      <c r="CB40" s="4">
        <f t="shared" si="16"/>
        <v>325.2684900000001</v>
      </c>
      <c r="CC40" s="4">
        <f t="shared" si="16"/>
        <v>325.2684900000001</v>
      </c>
      <c r="CD40" s="4">
        <f t="shared" si="22"/>
        <v>325.2684900000001</v>
      </c>
      <c r="CE40" s="4">
        <f t="shared" si="22"/>
        <v>325.2684900000001</v>
      </c>
      <c r="CF40" s="4">
        <f t="shared" si="22"/>
        <v>325.2684900000001</v>
      </c>
      <c r="CG40" s="4">
        <f t="shared" si="22"/>
        <v>325.2684900000001</v>
      </c>
      <c r="CH40" s="4">
        <f t="shared" si="22"/>
        <v>325.2684900000001</v>
      </c>
      <c r="CI40" s="4">
        <f t="shared" si="22"/>
        <v>325.2684900000001</v>
      </c>
      <c r="CJ40" s="4">
        <f t="shared" si="22"/>
        <v>325.2684900000001</v>
      </c>
      <c r="CK40" s="4">
        <f t="shared" si="22"/>
        <v>325.2684900000001</v>
      </c>
      <c r="CL40" s="4">
        <f t="shared" si="22"/>
        <v>325.2684900000001</v>
      </c>
      <c r="CM40" s="4">
        <f t="shared" si="22"/>
        <v>325.2684900000001</v>
      </c>
      <c r="CN40" s="4">
        <f t="shared" si="22"/>
        <v>325.2684900000001</v>
      </c>
      <c r="CO40" s="4">
        <f t="shared" si="22"/>
        <v>325.2684900000001</v>
      </c>
      <c r="CP40" s="4">
        <f t="shared" si="22"/>
        <v>325.2684900000001</v>
      </c>
      <c r="CQ40" s="4">
        <f t="shared" si="22"/>
        <v>325.2684900000001</v>
      </c>
      <c r="CR40" s="4">
        <f t="shared" si="22"/>
        <v>325.2684900000001</v>
      </c>
      <c r="CS40" s="4">
        <f t="shared" si="22"/>
        <v>325.2684900000001</v>
      </c>
      <c r="CT40" s="4">
        <f t="shared" si="20"/>
        <v>325.2684900000001</v>
      </c>
      <c r="CU40" s="4">
        <f t="shared" si="15"/>
        <v>325.2684900000001</v>
      </c>
      <c r="CV40" s="4">
        <f t="shared" si="23"/>
        <v>325.2684900000001</v>
      </c>
      <c r="CW40" s="4">
        <f t="shared" si="23"/>
        <v>325.2684900000001</v>
      </c>
      <c r="CX40" s="4">
        <f t="shared" si="23"/>
        <v>325.2684900000001</v>
      </c>
      <c r="CY40" s="4">
        <f t="shared" si="23"/>
        <v>325.2684900000001</v>
      </c>
      <c r="CZ40" s="4">
        <f t="shared" si="23"/>
        <v>325.2684900000001</v>
      </c>
      <c r="DA40" s="4">
        <f t="shared" si="23"/>
        <v>325.2684900000001</v>
      </c>
      <c r="DB40" s="4">
        <f t="shared" si="23"/>
        <v>325.2684900000001</v>
      </c>
      <c r="DC40" s="4">
        <f t="shared" si="23"/>
        <v>325.2684900000001</v>
      </c>
      <c r="DD40" s="4">
        <f t="shared" si="23"/>
        <v>325.2684900000001</v>
      </c>
      <c r="DE40" s="4">
        <f t="shared" si="23"/>
        <v>325.2684900000001</v>
      </c>
      <c r="DF40" s="4">
        <f t="shared" si="23"/>
        <v>325.2684900000001</v>
      </c>
      <c r="DG40" s="4">
        <f t="shared" si="23"/>
        <v>325.2684900000001</v>
      </c>
      <c r="DH40" s="4">
        <f t="shared" si="23"/>
        <v>325.2684900000001</v>
      </c>
      <c r="DI40" s="4">
        <f t="shared" si="23"/>
        <v>325.2684900000001</v>
      </c>
      <c r="DJ40" s="4">
        <f t="shared" si="23"/>
        <v>325.2684900000001</v>
      </c>
      <c r="DK40" s="4">
        <f t="shared" si="23"/>
        <v>325.2684900000001</v>
      </c>
      <c r="DL40" s="4">
        <f t="shared" si="21"/>
        <v>325.2684900000001</v>
      </c>
      <c r="DM40" s="4">
        <f t="shared" si="21"/>
        <v>325.2684900000001</v>
      </c>
      <c r="DN40" s="4">
        <f t="shared" si="21"/>
        <v>325.2684900000001</v>
      </c>
      <c r="DO40" s="4">
        <f t="shared" si="21"/>
        <v>325.2684900000001</v>
      </c>
      <c r="DP40" s="4">
        <f t="shared" si="21"/>
        <v>325.2684900000001</v>
      </c>
      <c r="DQ40" s="4">
        <f t="shared" si="21"/>
        <v>325.2684900000001</v>
      </c>
      <c r="DR40" s="4">
        <f t="shared" si="21"/>
        <v>325.2684900000001</v>
      </c>
      <c r="DS40" s="4">
        <f t="shared" si="21"/>
        <v>357.79533900000013</v>
      </c>
      <c r="DT40" s="16">
        <f t="shared" si="9"/>
        <v>63584.715351581995</v>
      </c>
    </row>
    <row r="41" spans="1:124" x14ac:dyDescent="0.25">
      <c r="A41">
        <v>33</v>
      </c>
      <c r="B41" s="15">
        <f t="shared" si="10"/>
        <v>67.75</v>
      </c>
      <c r="C41" s="4">
        <f t="shared" si="26"/>
        <v>0</v>
      </c>
      <c r="D41" s="4">
        <f t="shared" si="26"/>
        <v>0</v>
      </c>
      <c r="E41" s="4">
        <f t="shared" si="26"/>
        <v>0</v>
      </c>
      <c r="F41" s="4">
        <f t="shared" si="26"/>
        <v>0</v>
      </c>
      <c r="G41" s="4">
        <f t="shared" si="26"/>
        <v>0</v>
      </c>
      <c r="H41" s="4">
        <f t="shared" si="26"/>
        <v>0</v>
      </c>
      <c r="I41" s="4">
        <f t="shared" si="26"/>
        <v>0</v>
      </c>
      <c r="J41" s="4">
        <f t="shared" si="26"/>
        <v>0</v>
      </c>
      <c r="K41" s="4">
        <f t="shared" si="26"/>
        <v>0</v>
      </c>
      <c r="L41" s="4">
        <f t="shared" si="26"/>
        <v>0</v>
      </c>
      <c r="M41" s="4">
        <f t="shared" si="26"/>
        <v>0</v>
      </c>
      <c r="N41" s="4">
        <f t="shared" si="26"/>
        <v>0</v>
      </c>
      <c r="O41" s="4">
        <f t="shared" si="26"/>
        <v>0</v>
      </c>
      <c r="P41" s="4">
        <f t="shared" si="26"/>
        <v>0</v>
      </c>
      <c r="Q41" s="4">
        <f t="shared" si="26"/>
        <v>0</v>
      </c>
      <c r="R41" s="4">
        <f t="shared" si="26"/>
        <v>0</v>
      </c>
      <c r="S41" s="4">
        <f t="shared" si="24"/>
        <v>0</v>
      </c>
      <c r="T41" s="4">
        <f t="shared" si="24"/>
        <v>0</v>
      </c>
      <c r="U41" s="4">
        <f t="shared" si="24"/>
        <v>0</v>
      </c>
      <c r="V41" s="4">
        <f t="shared" si="24"/>
        <v>0</v>
      </c>
      <c r="W41" s="4">
        <f t="shared" si="24"/>
        <v>0</v>
      </c>
      <c r="X41" s="4">
        <f t="shared" si="24"/>
        <v>0</v>
      </c>
      <c r="Y41" s="4">
        <f t="shared" si="24"/>
        <v>0</v>
      </c>
      <c r="Z41" s="4">
        <f t="shared" si="24"/>
        <v>0</v>
      </c>
      <c r="AA41" s="4">
        <f t="shared" si="28"/>
        <v>0</v>
      </c>
      <c r="AB41" s="4">
        <f t="shared" si="28"/>
        <v>0</v>
      </c>
      <c r="AC41" s="4">
        <f t="shared" si="28"/>
        <v>0</v>
      </c>
      <c r="AD41" s="4">
        <f t="shared" si="28"/>
        <v>0</v>
      </c>
      <c r="AE41" s="4">
        <f t="shared" si="28"/>
        <v>0</v>
      </c>
      <c r="AF41" s="4">
        <f t="shared" si="28"/>
        <v>0</v>
      </c>
      <c r="AG41" s="4">
        <f t="shared" si="28"/>
        <v>0</v>
      </c>
      <c r="AH41" s="4">
        <f t="shared" si="28"/>
        <v>0</v>
      </c>
      <c r="AI41" s="4">
        <f t="shared" si="28"/>
        <v>0</v>
      </c>
      <c r="AJ41" s="4">
        <f t="shared" si="28"/>
        <v>326.90574749999996</v>
      </c>
      <c r="AK41" s="4">
        <f t="shared" si="28"/>
        <v>326.90574749999996</v>
      </c>
      <c r="AL41" s="4">
        <f t="shared" si="28"/>
        <v>326.90574749999996</v>
      </c>
      <c r="AM41" s="4">
        <f t="shared" si="28"/>
        <v>326.90574749999996</v>
      </c>
      <c r="AN41" s="4">
        <f t="shared" si="28"/>
        <v>326.90574749999996</v>
      </c>
      <c r="AO41" s="4">
        <f t="shared" si="28"/>
        <v>326.90574749999996</v>
      </c>
      <c r="AP41" s="4">
        <f t="shared" si="28"/>
        <v>326.90574749999996</v>
      </c>
      <c r="AQ41" s="4">
        <f t="shared" si="27"/>
        <v>326.90574749999996</v>
      </c>
      <c r="AR41" s="4">
        <f t="shared" si="27"/>
        <v>326.90574749999996</v>
      </c>
      <c r="AS41" s="4">
        <f t="shared" si="27"/>
        <v>326.90574749999996</v>
      </c>
      <c r="AT41" s="4">
        <f t="shared" si="27"/>
        <v>326.90574749999996</v>
      </c>
      <c r="AU41" s="4">
        <f t="shared" si="27"/>
        <v>326.90574749999996</v>
      </c>
      <c r="AV41" s="4">
        <f t="shared" si="27"/>
        <v>326.90574749999996</v>
      </c>
      <c r="AW41" s="4">
        <f t="shared" si="27"/>
        <v>326.90574749999996</v>
      </c>
      <c r="AX41" s="4">
        <f t="shared" si="25"/>
        <v>326.90574749999996</v>
      </c>
      <c r="AY41" s="4">
        <f t="shared" si="25"/>
        <v>326.90574749999996</v>
      </c>
      <c r="AZ41" s="4">
        <f t="shared" si="25"/>
        <v>326.90574749999996</v>
      </c>
      <c r="BA41" s="4">
        <f t="shared" si="25"/>
        <v>326.90574749999996</v>
      </c>
      <c r="BB41" s="4">
        <f t="shared" si="25"/>
        <v>326.90574749999996</v>
      </c>
      <c r="BC41" s="4">
        <f t="shared" si="25"/>
        <v>326.90574749999996</v>
      </c>
      <c r="BD41" s="4">
        <f t="shared" si="25"/>
        <v>326.90574749999996</v>
      </c>
      <c r="BE41" s="4">
        <f t="shared" si="25"/>
        <v>326.90574749999996</v>
      </c>
      <c r="BF41" s="4">
        <f t="shared" si="25"/>
        <v>326.90574749999996</v>
      </c>
      <c r="BG41" s="4">
        <f t="shared" si="25"/>
        <v>326.90574749999996</v>
      </c>
      <c r="BH41" s="4">
        <f t="shared" si="25"/>
        <v>326.90574749999996</v>
      </c>
      <c r="BI41" s="4">
        <f t="shared" si="25"/>
        <v>326.90574749999996</v>
      </c>
      <c r="BJ41" s="4">
        <f t="shared" si="25"/>
        <v>326.90574749999996</v>
      </c>
      <c r="BK41" s="4">
        <f t="shared" si="25"/>
        <v>326.90574749999996</v>
      </c>
      <c r="BL41" s="4">
        <f t="shared" si="25"/>
        <v>326.90574749999996</v>
      </c>
      <c r="BM41" s="4">
        <f t="shared" si="25"/>
        <v>326.90574749999996</v>
      </c>
      <c r="BN41" s="4">
        <f t="shared" si="19"/>
        <v>326.90574749999996</v>
      </c>
      <c r="BO41" s="4">
        <f t="shared" si="16"/>
        <v>326.90574749999996</v>
      </c>
      <c r="BP41" s="4">
        <f t="shared" si="16"/>
        <v>326.90574749999996</v>
      </c>
      <c r="BQ41" s="4">
        <f t="shared" si="16"/>
        <v>326.90574749999996</v>
      </c>
      <c r="BR41" s="4">
        <f t="shared" si="16"/>
        <v>326.90574749999996</v>
      </c>
      <c r="BS41" s="4">
        <f t="shared" si="16"/>
        <v>326.90574749999996</v>
      </c>
      <c r="BT41" s="4">
        <f t="shared" si="16"/>
        <v>326.90574749999996</v>
      </c>
      <c r="BU41" s="4">
        <f t="shared" si="16"/>
        <v>326.90574749999996</v>
      </c>
      <c r="BV41" s="4">
        <f t="shared" si="16"/>
        <v>326.90574749999996</v>
      </c>
      <c r="BW41" s="4">
        <f t="shared" si="16"/>
        <v>326.90574749999996</v>
      </c>
      <c r="BX41" s="4">
        <f t="shared" si="16"/>
        <v>326.90574749999996</v>
      </c>
      <c r="BY41" s="4">
        <f t="shared" si="16"/>
        <v>326.90574749999996</v>
      </c>
      <c r="BZ41" s="4">
        <f t="shared" si="16"/>
        <v>326.90574749999996</v>
      </c>
      <c r="CA41" s="4">
        <f t="shared" si="16"/>
        <v>326.90574749999996</v>
      </c>
      <c r="CB41" s="4">
        <f t="shared" si="16"/>
        <v>326.90574749999996</v>
      </c>
      <c r="CC41" s="4">
        <f t="shared" si="16"/>
        <v>326.90574749999996</v>
      </c>
      <c r="CD41" s="4">
        <f t="shared" si="22"/>
        <v>326.90574749999996</v>
      </c>
      <c r="CE41" s="4">
        <f t="shared" si="22"/>
        <v>326.90574749999996</v>
      </c>
      <c r="CF41" s="4">
        <f t="shared" si="22"/>
        <v>326.90574749999996</v>
      </c>
      <c r="CG41" s="4">
        <f t="shared" si="22"/>
        <v>326.90574749999996</v>
      </c>
      <c r="CH41" s="4">
        <f t="shared" si="22"/>
        <v>326.90574749999996</v>
      </c>
      <c r="CI41" s="4">
        <f t="shared" si="22"/>
        <v>326.90574749999996</v>
      </c>
      <c r="CJ41" s="4">
        <f t="shared" si="22"/>
        <v>326.90574749999996</v>
      </c>
      <c r="CK41" s="4">
        <f t="shared" si="22"/>
        <v>326.90574749999996</v>
      </c>
      <c r="CL41" s="4">
        <f t="shared" si="22"/>
        <v>326.90574749999996</v>
      </c>
      <c r="CM41" s="4">
        <f t="shared" si="22"/>
        <v>326.90574749999996</v>
      </c>
      <c r="CN41" s="4">
        <f t="shared" si="22"/>
        <v>326.90574749999996</v>
      </c>
      <c r="CO41" s="4">
        <f t="shared" si="22"/>
        <v>326.90574749999996</v>
      </c>
      <c r="CP41" s="4">
        <f t="shared" si="22"/>
        <v>326.90574749999996</v>
      </c>
      <c r="CQ41" s="4">
        <f t="shared" si="22"/>
        <v>326.90574749999996</v>
      </c>
      <c r="CR41" s="4">
        <f t="shared" si="22"/>
        <v>326.90574749999996</v>
      </c>
      <c r="CS41" s="4">
        <f t="shared" si="22"/>
        <v>326.90574749999996</v>
      </c>
      <c r="CT41" s="4">
        <f t="shared" si="20"/>
        <v>326.90574749999996</v>
      </c>
      <c r="CU41" s="4">
        <f t="shared" si="15"/>
        <v>326.90574749999996</v>
      </c>
      <c r="CV41" s="4">
        <f t="shared" si="23"/>
        <v>326.90574749999996</v>
      </c>
      <c r="CW41" s="4">
        <f t="shared" si="23"/>
        <v>326.90574749999996</v>
      </c>
      <c r="CX41" s="4">
        <f t="shared" si="23"/>
        <v>326.90574749999996</v>
      </c>
      <c r="CY41" s="4">
        <f t="shared" si="23"/>
        <v>326.90574749999996</v>
      </c>
      <c r="CZ41" s="4">
        <f t="shared" si="23"/>
        <v>326.90574749999996</v>
      </c>
      <c r="DA41" s="4">
        <f t="shared" si="23"/>
        <v>326.90574749999996</v>
      </c>
      <c r="DB41" s="4">
        <f t="shared" si="23"/>
        <v>326.90574749999996</v>
      </c>
      <c r="DC41" s="4">
        <f t="shared" si="23"/>
        <v>326.90574749999996</v>
      </c>
      <c r="DD41" s="4">
        <f t="shared" si="23"/>
        <v>326.90574749999996</v>
      </c>
      <c r="DE41" s="4">
        <f t="shared" si="23"/>
        <v>326.90574749999996</v>
      </c>
      <c r="DF41" s="4">
        <f t="shared" si="23"/>
        <v>326.90574749999996</v>
      </c>
      <c r="DG41" s="4">
        <f t="shared" si="23"/>
        <v>326.90574749999996</v>
      </c>
      <c r="DH41" s="4">
        <f t="shared" si="23"/>
        <v>326.90574749999996</v>
      </c>
      <c r="DI41" s="4">
        <f t="shared" si="23"/>
        <v>326.90574749999996</v>
      </c>
      <c r="DJ41" s="4">
        <f t="shared" si="23"/>
        <v>326.90574749999996</v>
      </c>
      <c r="DK41" s="4">
        <f t="shared" si="23"/>
        <v>326.90574749999996</v>
      </c>
      <c r="DL41" s="4">
        <f t="shared" si="21"/>
        <v>326.90574749999996</v>
      </c>
      <c r="DM41" s="4">
        <f t="shared" si="21"/>
        <v>326.90574749999996</v>
      </c>
      <c r="DN41" s="4">
        <f t="shared" si="21"/>
        <v>326.90574749999996</v>
      </c>
      <c r="DO41" s="4">
        <f t="shared" si="21"/>
        <v>326.90574749999996</v>
      </c>
      <c r="DP41" s="4">
        <f t="shared" si="21"/>
        <v>326.90574749999996</v>
      </c>
      <c r="DQ41" s="4">
        <f t="shared" si="21"/>
        <v>326.90574749999996</v>
      </c>
      <c r="DR41" s="4">
        <f t="shared" si="21"/>
        <v>326.90574749999996</v>
      </c>
      <c r="DS41" s="4">
        <f t="shared" si="21"/>
        <v>359.59632225000001</v>
      </c>
      <c r="DT41" s="16">
        <f t="shared" si="9"/>
        <v>63612.471496309692</v>
      </c>
    </row>
    <row r="42" spans="1:124" x14ac:dyDescent="0.25">
      <c r="A42">
        <v>34</v>
      </c>
      <c r="B42" s="15">
        <f t="shared" si="10"/>
        <v>67.833333333333329</v>
      </c>
      <c r="C42" s="4">
        <f t="shared" si="26"/>
        <v>0</v>
      </c>
      <c r="D42" s="4">
        <f t="shared" si="26"/>
        <v>0</v>
      </c>
      <c r="E42" s="4">
        <f t="shared" si="26"/>
        <v>0</v>
      </c>
      <c r="F42" s="4">
        <f t="shared" si="26"/>
        <v>0</v>
      </c>
      <c r="G42" s="4">
        <f t="shared" si="26"/>
        <v>0</v>
      </c>
      <c r="H42" s="4">
        <f t="shared" si="26"/>
        <v>0</v>
      </c>
      <c r="I42" s="4">
        <f t="shared" si="26"/>
        <v>0</v>
      </c>
      <c r="J42" s="4">
        <f t="shared" si="26"/>
        <v>0</v>
      </c>
      <c r="K42" s="4">
        <f t="shared" si="26"/>
        <v>0</v>
      </c>
      <c r="L42" s="4">
        <f t="shared" si="26"/>
        <v>0</v>
      </c>
      <c r="M42" s="4">
        <f t="shared" si="26"/>
        <v>0</v>
      </c>
      <c r="N42" s="4">
        <f t="shared" si="26"/>
        <v>0</v>
      </c>
      <c r="O42" s="4">
        <f t="shared" si="26"/>
        <v>0</v>
      </c>
      <c r="P42" s="4">
        <f t="shared" si="26"/>
        <v>0</v>
      </c>
      <c r="Q42" s="4">
        <f t="shared" si="26"/>
        <v>0</v>
      </c>
      <c r="R42" s="4">
        <f t="shared" si="26"/>
        <v>0</v>
      </c>
      <c r="S42" s="4">
        <f t="shared" si="24"/>
        <v>0</v>
      </c>
      <c r="T42" s="4">
        <f t="shared" si="24"/>
        <v>0</v>
      </c>
      <c r="U42" s="4">
        <f t="shared" si="24"/>
        <v>0</v>
      </c>
      <c r="V42" s="4">
        <f t="shared" si="24"/>
        <v>0</v>
      </c>
      <c r="W42" s="4">
        <f t="shared" si="24"/>
        <v>0</v>
      </c>
      <c r="X42" s="4">
        <f t="shared" si="24"/>
        <v>0</v>
      </c>
      <c r="Y42" s="4">
        <f t="shared" si="24"/>
        <v>0</v>
      </c>
      <c r="Z42" s="4">
        <f t="shared" si="24"/>
        <v>0</v>
      </c>
      <c r="AA42" s="4">
        <f t="shared" si="28"/>
        <v>0</v>
      </c>
      <c r="AB42" s="4">
        <f t="shared" si="28"/>
        <v>0</v>
      </c>
      <c r="AC42" s="4">
        <f t="shared" si="28"/>
        <v>0</v>
      </c>
      <c r="AD42" s="4">
        <f t="shared" si="28"/>
        <v>0</v>
      </c>
      <c r="AE42" s="4">
        <f t="shared" si="28"/>
        <v>0</v>
      </c>
      <c r="AF42" s="4">
        <f t="shared" si="28"/>
        <v>0</v>
      </c>
      <c r="AG42" s="4">
        <f t="shared" si="28"/>
        <v>0</v>
      </c>
      <c r="AH42" s="4">
        <f t="shared" si="28"/>
        <v>0</v>
      </c>
      <c r="AI42" s="4">
        <f t="shared" si="28"/>
        <v>0</v>
      </c>
      <c r="AJ42" s="4">
        <f t="shared" si="28"/>
        <v>0</v>
      </c>
      <c r="AK42" s="4">
        <f t="shared" si="28"/>
        <v>328.54300499999988</v>
      </c>
      <c r="AL42" s="4">
        <f t="shared" si="28"/>
        <v>328.54300499999988</v>
      </c>
      <c r="AM42" s="4">
        <f t="shared" si="28"/>
        <v>328.54300499999988</v>
      </c>
      <c r="AN42" s="4">
        <f t="shared" si="28"/>
        <v>328.54300499999988</v>
      </c>
      <c r="AO42" s="4">
        <f t="shared" si="28"/>
        <v>328.54300499999988</v>
      </c>
      <c r="AP42" s="4">
        <f t="shared" si="28"/>
        <v>328.54300499999988</v>
      </c>
      <c r="AQ42" s="4">
        <f t="shared" si="27"/>
        <v>328.54300499999988</v>
      </c>
      <c r="AR42" s="4">
        <f t="shared" si="27"/>
        <v>328.54300499999988</v>
      </c>
      <c r="AS42" s="4">
        <f t="shared" si="27"/>
        <v>328.54300499999988</v>
      </c>
      <c r="AT42" s="4">
        <f t="shared" si="27"/>
        <v>328.54300499999988</v>
      </c>
      <c r="AU42" s="4">
        <f t="shared" si="27"/>
        <v>328.54300499999988</v>
      </c>
      <c r="AV42" s="4">
        <f t="shared" si="27"/>
        <v>328.54300499999988</v>
      </c>
      <c r="AW42" s="4">
        <f t="shared" si="27"/>
        <v>328.54300499999988</v>
      </c>
      <c r="AX42" s="4">
        <f t="shared" si="25"/>
        <v>328.54300499999988</v>
      </c>
      <c r="AY42" s="4">
        <f t="shared" si="25"/>
        <v>328.54300499999988</v>
      </c>
      <c r="AZ42" s="4">
        <f t="shared" si="25"/>
        <v>328.54300499999988</v>
      </c>
      <c r="BA42" s="4">
        <f t="shared" si="25"/>
        <v>328.54300499999988</v>
      </c>
      <c r="BB42" s="4">
        <f t="shared" si="25"/>
        <v>328.54300499999988</v>
      </c>
      <c r="BC42" s="4">
        <f t="shared" si="25"/>
        <v>328.54300499999988</v>
      </c>
      <c r="BD42" s="4">
        <f t="shared" si="25"/>
        <v>328.54300499999988</v>
      </c>
      <c r="BE42" s="4">
        <f t="shared" si="25"/>
        <v>328.54300499999988</v>
      </c>
      <c r="BF42" s="4">
        <f t="shared" si="25"/>
        <v>328.54300499999988</v>
      </c>
      <c r="BG42" s="4">
        <f t="shared" si="25"/>
        <v>328.54300499999988</v>
      </c>
      <c r="BH42" s="4">
        <f t="shared" si="25"/>
        <v>328.54300499999988</v>
      </c>
      <c r="BI42" s="4">
        <f t="shared" si="25"/>
        <v>328.54300499999988</v>
      </c>
      <c r="BJ42" s="4">
        <f t="shared" si="25"/>
        <v>328.54300499999988</v>
      </c>
      <c r="BK42" s="4">
        <f t="shared" si="25"/>
        <v>328.54300499999988</v>
      </c>
      <c r="BL42" s="4">
        <f t="shared" si="25"/>
        <v>328.54300499999988</v>
      </c>
      <c r="BM42" s="4">
        <f t="shared" si="25"/>
        <v>328.54300499999988</v>
      </c>
      <c r="BN42" s="4">
        <f t="shared" si="19"/>
        <v>328.54300499999988</v>
      </c>
      <c r="BO42" s="4">
        <f t="shared" si="16"/>
        <v>328.54300499999988</v>
      </c>
      <c r="BP42" s="4">
        <f t="shared" si="16"/>
        <v>328.54300499999988</v>
      </c>
      <c r="BQ42" s="4">
        <f t="shared" si="16"/>
        <v>328.54300499999988</v>
      </c>
      <c r="BR42" s="4">
        <f t="shared" si="16"/>
        <v>328.54300499999988</v>
      </c>
      <c r="BS42" s="4">
        <f t="shared" si="16"/>
        <v>328.54300499999988</v>
      </c>
      <c r="BT42" s="4">
        <f t="shared" si="16"/>
        <v>328.54300499999988</v>
      </c>
      <c r="BU42" s="4">
        <f t="shared" si="16"/>
        <v>328.54300499999988</v>
      </c>
      <c r="BV42" s="4">
        <f t="shared" si="16"/>
        <v>328.54300499999988</v>
      </c>
      <c r="BW42" s="4">
        <f t="shared" si="16"/>
        <v>328.54300499999988</v>
      </c>
      <c r="BX42" s="4">
        <f t="shared" si="16"/>
        <v>328.54300499999988</v>
      </c>
      <c r="BY42" s="4">
        <f t="shared" si="16"/>
        <v>328.54300499999988</v>
      </c>
      <c r="BZ42" s="4">
        <f t="shared" si="16"/>
        <v>328.54300499999988</v>
      </c>
      <c r="CA42" s="4">
        <f t="shared" si="16"/>
        <v>328.54300499999988</v>
      </c>
      <c r="CB42" s="4">
        <f t="shared" si="16"/>
        <v>328.54300499999988</v>
      </c>
      <c r="CC42" s="4">
        <f t="shared" si="16"/>
        <v>328.54300499999988</v>
      </c>
      <c r="CD42" s="4">
        <f t="shared" si="22"/>
        <v>328.54300499999988</v>
      </c>
      <c r="CE42" s="4">
        <f t="shared" si="22"/>
        <v>328.54300499999988</v>
      </c>
      <c r="CF42" s="4">
        <f t="shared" si="22"/>
        <v>328.54300499999988</v>
      </c>
      <c r="CG42" s="4">
        <f t="shared" si="22"/>
        <v>328.54300499999988</v>
      </c>
      <c r="CH42" s="4">
        <f t="shared" si="22"/>
        <v>328.54300499999988</v>
      </c>
      <c r="CI42" s="4">
        <f t="shared" si="22"/>
        <v>328.54300499999988</v>
      </c>
      <c r="CJ42" s="4">
        <f t="shared" si="22"/>
        <v>328.54300499999988</v>
      </c>
      <c r="CK42" s="4">
        <f t="shared" si="22"/>
        <v>328.54300499999988</v>
      </c>
      <c r="CL42" s="4">
        <f t="shared" si="22"/>
        <v>328.54300499999988</v>
      </c>
      <c r="CM42" s="4">
        <f t="shared" si="22"/>
        <v>328.54300499999988</v>
      </c>
      <c r="CN42" s="4">
        <f t="shared" si="22"/>
        <v>328.54300499999988</v>
      </c>
      <c r="CO42" s="4">
        <f t="shared" si="22"/>
        <v>328.54300499999988</v>
      </c>
      <c r="CP42" s="4">
        <f t="shared" si="22"/>
        <v>328.54300499999988</v>
      </c>
      <c r="CQ42" s="4">
        <f t="shared" si="22"/>
        <v>328.54300499999988</v>
      </c>
      <c r="CR42" s="4">
        <f t="shared" si="22"/>
        <v>328.54300499999988</v>
      </c>
      <c r="CS42" s="4">
        <f t="shared" si="22"/>
        <v>328.54300499999988</v>
      </c>
      <c r="CT42" s="4">
        <f t="shared" si="20"/>
        <v>328.54300499999988</v>
      </c>
      <c r="CU42" s="4">
        <f t="shared" si="15"/>
        <v>328.54300499999988</v>
      </c>
      <c r="CV42" s="4">
        <f t="shared" si="23"/>
        <v>328.54300499999988</v>
      </c>
      <c r="CW42" s="4">
        <f t="shared" si="23"/>
        <v>328.54300499999988</v>
      </c>
      <c r="CX42" s="4">
        <f t="shared" si="23"/>
        <v>328.54300499999988</v>
      </c>
      <c r="CY42" s="4">
        <f t="shared" si="23"/>
        <v>328.54300499999988</v>
      </c>
      <c r="CZ42" s="4">
        <f t="shared" si="23"/>
        <v>328.54300499999988</v>
      </c>
      <c r="DA42" s="4">
        <f t="shared" si="23"/>
        <v>328.54300499999988</v>
      </c>
      <c r="DB42" s="4">
        <f t="shared" si="23"/>
        <v>328.54300499999988</v>
      </c>
      <c r="DC42" s="4">
        <f t="shared" si="23"/>
        <v>328.54300499999988</v>
      </c>
      <c r="DD42" s="4">
        <f t="shared" si="23"/>
        <v>328.54300499999988</v>
      </c>
      <c r="DE42" s="4">
        <f t="shared" si="23"/>
        <v>328.54300499999988</v>
      </c>
      <c r="DF42" s="4">
        <f t="shared" si="23"/>
        <v>328.54300499999988</v>
      </c>
      <c r="DG42" s="4">
        <f t="shared" si="23"/>
        <v>328.54300499999988</v>
      </c>
      <c r="DH42" s="4">
        <f t="shared" si="23"/>
        <v>328.54300499999988</v>
      </c>
      <c r="DI42" s="4">
        <f t="shared" si="23"/>
        <v>328.54300499999988</v>
      </c>
      <c r="DJ42" s="4">
        <f t="shared" si="23"/>
        <v>328.54300499999988</v>
      </c>
      <c r="DK42" s="4">
        <f t="shared" si="23"/>
        <v>328.54300499999988</v>
      </c>
      <c r="DL42" s="4">
        <f t="shared" si="21"/>
        <v>328.54300499999988</v>
      </c>
      <c r="DM42" s="4">
        <f t="shared" si="21"/>
        <v>328.54300499999988</v>
      </c>
      <c r="DN42" s="4">
        <f t="shared" si="21"/>
        <v>328.54300499999988</v>
      </c>
      <c r="DO42" s="4">
        <f t="shared" si="21"/>
        <v>328.54300499999988</v>
      </c>
      <c r="DP42" s="4">
        <f t="shared" si="21"/>
        <v>328.54300499999988</v>
      </c>
      <c r="DQ42" s="4">
        <f t="shared" si="21"/>
        <v>328.54300499999988</v>
      </c>
      <c r="DR42" s="4">
        <f t="shared" si="21"/>
        <v>328.54300499999988</v>
      </c>
      <c r="DS42" s="4">
        <f t="shared" si="21"/>
        <v>361.3973054999999</v>
      </c>
      <c r="DT42" s="16">
        <f t="shared" si="9"/>
        <v>63638.358321048254</v>
      </c>
    </row>
    <row r="43" spans="1:124" x14ac:dyDescent="0.25">
      <c r="A43">
        <v>35</v>
      </c>
      <c r="B43" s="15">
        <f t="shared" si="10"/>
        <v>67.916666666666671</v>
      </c>
      <c r="C43" s="4">
        <f t="shared" si="26"/>
        <v>0</v>
      </c>
      <c r="D43" s="4">
        <f t="shared" si="26"/>
        <v>0</v>
      </c>
      <c r="E43" s="4">
        <f t="shared" si="26"/>
        <v>0</v>
      </c>
      <c r="F43" s="4">
        <f t="shared" si="26"/>
        <v>0</v>
      </c>
      <c r="G43" s="4">
        <f t="shared" si="26"/>
        <v>0</v>
      </c>
      <c r="H43" s="4">
        <f t="shared" si="26"/>
        <v>0</v>
      </c>
      <c r="I43" s="4">
        <f t="shared" si="26"/>
        <v>0</v>
      </c>
      <c r="J43" s="4">
        <f t="shared" si="26"/>
        <v>0</v>
      </c>
      <c r="K43" s="4">
        <f t="shared" si="26"/>
        <v>0</v>
      </c>
      <c r="L43" s="4">
        <f t="shared" si="26"/>
        <v>0</v>
      </c>
      <c r="M43" s="4">
        <f t="shared" si="26"/>
        <v>0</v>
      </c>
      <c r="N43" s="4">
        <f t="shared" si="26"/>
        <v>0</v>
      </c>
      <c r="O43" s="4">
        <f t="shared" si="26"/>
        <v>0</v>
      </c>
      <c r="P43" s="4">
        <f t="shared" si="26"/>
        <v>0</v>
      </c>
      <c r="Q43" s="4">
        <f t="shared" si="26"/>
        <v>0</v>
      </c>
      <c r="R43" s="4">
        <f t="shared" si="26"/>
        <v>0</v>
      </c>
      <c r="S43" s="4">
        <f t="shared" si="24"/>
        <v>0</v>
      </c>
      <c r="T43" s="4">
        <f t="shared" si="24"/>
        <v>0</v>
      </c>
      <c r="U43" s="4">
        <f t="shared" si="24"/>
        <v>0</v>
      </c>
      <c r="V43" s="4">
        <f t="shared" si="24"/>
        <v>0</v>
      </c>
      <c r="W43" s="4">
        <f t="shared" si="24"/>
        <v>0</v>
      </c>
      <c r="X43" s="4">
        <f t="shared" si="24"/>
        <v>0</v>
      </c>
      <c r="Y43" s="4">
        <f t="shared" si="24"/>
        <v>0</v>
      </c>
      <c r="Z43" s="4">
        <f t="shared" si="24"/>
        <v>0</v>
      </c>
      <c r="AA43" s="4">
        <f t="shared" si="28"/>
        <v>0</v>
      </c>
      <c r="AB43" s="4">
        <f t="shared" si="28"/>
        <v>0</v>
      </c>
      <c r="AC43" s="4">
        <f t="shared" si="28"/>
        <v>0</v>
      </c>
      <c r="AD43" s="4">
        <f t="shared" si="28"/>
        <v>0</v>
      </c>
      <c r="AE43" s="4">
        <f t="shared" si="28"/>
        <v>0</v>
      </c>
      <c r="AF43" s="4">
        <f t="shared" si="28"/>
        <v>0</v>
      </c>
      <c r="AG43" s="4">
        <f t="shared" si="28"/>
        <v>0</v>
      </c>
      <c r="AH43" s="4">
        <f t="shared" si="28"/>
        <v>0</v>
      </c>
      <c r="AI43" s="4">
        <f t="shared" si="28"/>
        <v>0</v>
      </c>
      <c r="AJ43" s="4">
        <f t="shared" si="28"/>
        <v>0</v>
      </c>
      <c r="AK43" s="4">
        <f t="shared" si="28"/>
        <v>0</v>
      </c>
      <c r="AL43" s="4">
        <f t="shared" si="28"/>
        <v>330.18026250000008</v>
      </c>
      <c r="AM43" s="4">
        <f t="shared" si="28"/>
        <v>330.18026250000008</v>
      </c>
      <c r="AN43" s="4">
        <f t="shared" si="28"/>
        <v>330.18026250000008</v>
      </c>
      <c r="AO43" s="4">
        <f t="shared" si="28"/>
        <v>330.18026250000008</v>
      </c>
      <c r="AP43" s="4">
        <f t="shared" si="28"/>
        <v>330.18026250000008</v>
      </c>
      <c r="AQ43" s="4">
        <f t="shared" si="27"/>
        <v>330.18026250000008</v>
      </c>
      <c r="AR43" s="4">
        <f t="shared" si="27"/>
        <v>330.18026250000008</v>
      </c>
      <c r="AS43" s="4">
        <f t="shared" si="27"/>
        <v>330.18026250000008</v>
      </c>
      <c r="AT43" s="4">
        <f t="shared" si="27"/>
        <v>330.18026250000008</v>
      </c>
      <c r="AU43" s="4">
        <f t="shared" si="27"/>
        <v>330.18026250000008</v>
      </c>
      <c r="AV43" s="4">
        <f t="shared" si="27"/>
        <v>330.18026250000008</v>
      </c>
      <c r="AW43" s="4">
        <f t="shared" si="27"/>
        <v>330.18026250000008</v>
      </c>
      <c r="AX43" s="4">
        <f t="shared" si="25"/>
        <v>330.18026250000008</v>
      </c>
      <c r="AY43" s="4">
        <f t="shared" si="25"/>
        <v>330.18026250000008</v>
      </c>
      <c r="AZ43" s="4">
        <f t="shared" si="25"/>
        <v>330.18026250000008</v>
      </c>
      <c r="BA43" s="4">
        <f t="shared" si="25"/>
        <v>330.18026250000008</v>
      </c>
      <c r="BB43" s="4">
        <f t="shared" si="25"/>
        <v>330.18026250000008</v>
      </c>
      <c r="BC43" s="4">
        <f t="shared" si="25"/>
        <v>330.18026250000008</v>
      </c>
      <c r="BD43" s="4">
        <f t="shared" si="25"/>
        <v>330.18026250000008</v>
      </c>
      <c r="BE43" s="4">
        <f t="shared" si="25"/>
        <v>330.18026250000008</v>
      </c>
      <c r="BF43" s="4">
        <f t="shared" si="25"/>
        <v>330.18026250000008</v>
      </c>
      <c r="BG43" s="4">
        <f t="shared" si="25"/>
        <v>330.18026250000008</v>
      </c>
      <c r="BH43" s="4">
        <f t="shared" si="25"/>
        <v>330.18026250000008</v>
      </c>
      <c r="BI43" s="4">
        <f t="shared" si="25"/>
        <v>330.18026250000008</v>
      </c>
      <c r="BJ43" s="4">
        <f t="shared" si="25"/>
        <v>330.18026250000008</v>
      </c>
      <c r="BK43" s="4">
        <f t="shared" si="25"/>
        <v>330.18026250000008</v>
      </c>
      <c r="BL43" s="4">
        <f t="shared" si="25"/>
        <v>330.18026250000008</v>
      </c>
      <c r="BM43" s="4">
        <f t="shared" si="25"/>
        <v>330.18026250000008</v>
      </c>
      <c r="BN43" s="4">
        <f t="shared" si="19"/>
        <v>330.18026250000008</v>
      </c>
      <c r="BO43" s="4">
        <f t="shared" si="16"/>
        <v>330.18026250000008</v>
      </c>
      <c r="BP43" s="4">
        <f t="shared" si="16"/>
        <v>330.18026250000008</v>
      </c>
      <c r="BQ43" s="4">
        <f t="shared" si="16"/>
        <v>330.18026250000008</v>
      </c>
      <c r="BR43" s="4">
        <f t="shared" si="16"/>
        <v>330.18026250000008</v>
      </c>
      <c r="BS43" s="4">
        <f t="shared" si="16"/>
        <v>330.18026250000008</v>
      </c>
      <c r="BT43" s="4">
        <f t="shared" si="16"/>
        <v>330.18026250000008</v>
      </c>
      <c r="BU43" s="4">
        <f t="shared" si="16"/>
        <v>330.18026250000008</v>
      </c>
      <c r="BV43" s="4">
        <f t="shared" si="16"/>
        <v>330.18026250000008</v>
      </c>
      <c r="BW43" s="4">
        <f t="shared" si="16"/>
        <v>330.18026250000008</v>
      </c>
      <c r="BX43" s="4">
        <f t="shared" si="16"/>
        <v>330.18026250000008</v>
      </c>
      <c r="BY43" s="4">
        <f t="shared" si="16"/>
        <v>330.18026250000008</v>
      </c>
      <c r="BZ43" s="4">
        <f t="shared" si="16"/>
        <v>330.18026250000008</v>
      </c>
      <c r="CA43" s="4">
        <f t="shared" si="16"/>
        <v>330.18026250000008</v>
      </c>
      <c r="CB43" s="4">
        <f t="shared" si="16"/>
        <v>330.18026250000008</v>
      </c>
      <c r="CC43" s="4">
        <f t="shared" si="16"/>
        <v>330.18026250000008</v>
      </c>
      <c r="CD43" s="4">
        <f t="shared" si="22"/>
        <v>330.18026250000008</v>
      </c>
      <c r="CE43" s="4">
        <f t="shared" si="22"/>
        <v>330.18026250000008</v>
      </c>
      <c r="CF43" s="4">
        <f t="shared" si="22"/>
        <v>330.18026250000008</v>
      </c>
      <c r="CG43" s="4">
        <f t="shared" si="22"/>
        <v>330.18026250000008</v>
      </c>
      <c r="CH43" s="4">
        <f t="shared" si="22"/>
        <v>330.18026250000008</v>
      </c>
      <c r="CI43" s="4">
        <f t="shared" si="22"/>
        <v>330.18026250000008</v>
      </c>
      <c r="CJ43" s="4">
        <f t="shared" si="22"/>
        <v>330.18026250000008</v>
      </c>
      <c r="CK43" s="4">
        <f t="shared" si="22"/>
        <v>330.18026250000008</v>
      </c>
      <c r="CL43" s="4">
        <f t="shared" si="22"/>
        <v>330.18026250000008</v>
      </c>
      <c r="CM43" s="4">
        <f t="shared" si="22"/>
        <v>330.18026250000008</v>
      </c>
      <c r="CN43" s="4">
        <f t="shared" si="22"/>
        <v>330.18026250000008</v>
      </c>
      <c r="CO43" s="4">
        <f t="shared" si="22"/>
        <v>330.18026250000008</v>
      </c>
      <c r="CP43" s="4">
        <f t="shared" si="22"/>
        <v>330.18026250000008</v>
      </c>
      <c r="CQ43" s="4">
        <f t="shared" si="22"/>
        <v>330.18026250000008</v>
      </c>
      <c r="CR43" s="4">
        <f t="shared" si="22"/>
        <v>330.18026250000008</v>
      </c>
      <c r="CS43" s="4">
        <f t="shared" si="22"/>
        <v>330.18026250000008</v>
      </c>
      <c r="CT43" s="4">
        <f t="shared" si="20"/>
        <v>330.18026250000008</v>
      </c>
      <c r="CU43" s="4">
        <f t="shared" ref="CU43:DJ74" si="29">$F$2*IF(CU$6&lt;$B43,0,1)*(1+0.072*MAX(MIN($B43,70)-$B$2,0))*IF(CU$6&gt;=75,1.1,1)*IF($B43&lt;75,IF($C$2&lt;=$G$2,1,0),IF($C$2&lt;=$H$2,1,0))*IF(OR(CU$6&lt;$B$2,$B43&lt;$B$2),0,1)</f>
        <v>330.18026250000008</v>
      </c>
      <c r="CV43" s="4">
        <f t="shared" si="29"/>
        <v>330.18026250000008</v>
      </c>
      <c r="CW43" s="4">
        <f t="shared" si="29"/>
        <v>330.18026250000008</v>
      </c>
      <c r="CX43" s="4">
        <f t="shared" si="29"/>
        <v>330.18026250000008</v>
      </c>
      <c r="CY43" s="4">
        <f t="shared" si="29"/>
        <v>330.18026250000008</v>
      </c>
      <c r="CZ43" s="4">
        <f t="shared" si="29"/>
        <v>330.18026250000008</v>
      </c>
      <c r="DA43" s="4">
        <f t="shared" si="29"/>
        <v>330.18026250000008</v>
      </c>
      <c r="DB43" s="4">
        <f t="shared" si="29"/>
        <v>330.18026250000008</v>
      </c>
      <c r="DC43" s="4">
        <f t="shared" si="29"/>
        <v>330.18026250000008</v>
      </c>
      <c r="DD43" s="4">
        <f t="shared" si="29"/>
        <v>330.18026250000008</v>
      </c>
      <c r="DE43" s="4">
        <f t="shared" si="29"/>
        <v>330.18026250000008</v>
      </c>
      <c r="DF43" s="4">
        <f t="shared" si="29"/>
        <v>330.18026250000008</v>
      </c>
      <c r="DG43" s="4">
        <f t="shared" si="29"/>
        <v>330.18026250000008</v>
      </c>
      <c r="DH43" s="4">
        <f t="shared" si="29"/>
        <v>330.18026250000008</v>
      </c>
      <c r="DI43" s="4">
        <f t="shared" si="29"/>
        <v>330.18026250000008</v>
      </c>
      <c r="DJ43" s="4">
        <f t="shared" si="29"/>
        <v>330.18026250000008</v>
      </c>
      <c r="DK43" s="4">
        <f t="shared" si="23"/>
        <v>330.18026250000008</v>
      </c>
      <c r="DL43" s="4">
        <f t="shared" si="21"/>
        <v>330.18026250000008</v>
      </c>
      <c r="DM43" s="4">
        <f t="shared" si="21"/>
        <v>330.18026250000008</v>
      </c>
      <c r="DN43" s="4">
        <f t="shared" si="21"/>
        <v>330.18026250000008</v>
      </c>
      <c r="DO43" s="4">
        <f t="shared" si="21"/>
        <v>330.18026250000008</v>
      </c>
      <c r="DP43" s="4">
        <f t="shared" si="21"/>
        <v>330.18026250000008</v>
      </c>
      <c r="DQ43" s="4">
        <f t="shared" si="21"/>
        <v>330.18026250000008</v>
      </c>
      <c r="DR43" s="4">
        <f t="shared" si="21"/>
        <v>330.18026250000008</v>
      </c>
      <c r="DS43" s="4">
        <f t="shared" si="21"/>
        <v>363.19828875000013</v>
      </c>
      <c r="DT43" s="16">
        <f t="shared" si="9"/>
        <v>63662.388203960902</v>
      </c>
    </row>
    <row r="44" spans="1:124" x14ac:dyDescent="0.25">
      <c r="A44">
        <v>36</v>
      </c>
      <c r="B44" s="15">
        <f t="shared" si="10"/>
        <v>68</v>
      </c>
      <c r="C44" s="4">
        <f t="shared" si="26"/>
        <v>0</v>
      </c>
      <c r="D44" s="4">
        <f t="shared" si="26"/>
        <v>0</v>
      </c>
      <c r="E44" s="4">
        <f t="shared" si="26"/>
        <v>0</v>
      </c>
      <c r="F44" s="4">
        <f t="shared" si="26"/>
        <v>0</v>
      </c>
      <c r="G44" s="4">
        <f t="shared" si="26"/>
        <v>0</v>
      </c>
      <c r="H44" s="4">
        <f t="shared" si="26"/>
        <v>0</v>
      </c>
      <c r="I44" s="4">
        <f t="shared" si="26"/>
        <v>0</v>
      </c>
      <c r="J44" s="4">
        <f t="shared" si="26"/>
        <v>0</v>
      </c>
      <c r="K44" s="4">
        <f t="shared" si="26"/>
        <v>0</v>
      </c>
      <c r="L44" s="4">
        <f t="shared" si="26"/>
        <v>0</v>
      </c>
      <c r="M44" s="4">
        <f t="shared" si="26"/>
        <v>0</v>
      </c>
      <c r="N44" s="4">
        <f t="shared" si="26"/>
        <v>0</v>
      </c>
      <c r="O44" s="4">
        <f t="shared" si="26"/>
        <v>0</v>
      </c>
      <c r="P44" s="4">
        <f t="shared" si="26"/>
        <v>0</v>
      </c>
      <c r="Q44" s="4">
        <f t="shared" si="26"/>
        <v>0</v>
      </c>
      <c r="R44" s="4">
        <f t="shared" si="26"/>
        <v>0</v>
      </c>
      <c r="S44" s="4">
        <f t="shared" si="24"/>
        <v>0</v>
      </c>
      <c r="T44" s="4">
        <f t="shared" si="24"/>
        <v>0</v>
      </c>
      <c r="U44" s="4">
        <f t="shared" si="24"/>
        <v>0</v>
      </c>
      <c r="V44" s="4">
        <f t="shared" si="24"/>
        <v>0</v>
      </c>
      <c r="W44" s="4">
        <f t="shared" si="24"/>
        <v>0</v>
      </c>
      <c r="X44" s="4">
        <f t="shared" si="24"/>
        <v>0</v>
      </c>
      <c r="Y44" s="4">
        <f t="shared" si="24"/>
        <v>0</v>
      </c>
      <c r="Z44" s="4">
        <f t="shared" si="24"/>
        <v>0</v>
      </c>
      <c r="AA44" s="4">
        <f t="shared" si="28"/>
        <v>0</v>
      </c>
      <c r="AB44" s="4">
        <f t="shared" si="28"/>
        <v>0</v>
      </c>
      <c r="AC44" s="4">
        <f t="shared" si="28"/>
        <v>0</v>
      </c>
      <c r="AD44" s="4">
        <f t="shared" si="28"/>
        <v>0</v>
      </c>
      <c r="AE44" s="4">
        <f t="shared" si="28"/>
        <v>0</v>
      </c>
      <c r="AF44" s="4">
        <f t="shared" si="28"/>
        <v>0</v>
      </c>
      <c r="AG44" s="4">
        <f t="shared" si="28"/>
        <v>0</v>
      </c>
      <c r="AH44" s="4">
        <f t="shared" si="28"/>
        <v>0</v>
      </c>
      <c r="AI44" s="4">
        <f t="shared" si="28"/>
        <v>0</v>
      </c>
      <c r="AJ44" s="4">
        <f t="shared" si="28"/>
        <v>0</v>
      </c>
      <c r="AK44" s="4">
        <f t="shared" si="28"/>
        <v>0</v>
      </c>
      <c r="AL44" s="4">
        <f t="shared" si="28"/>
        <v>0</v>
      </c>
      <c r="AM44" s="4">
        <f t="shared" si="28"/>
        <v>331.81751999999994</v>
      </c>
      <c r="AN44" s="4">
        <f t="shared" si="28"/>
        <v>331.81751999999994</v>
      </c>
      <c r="AO44" s="4">
        <f t="shared" si="28"/>
        <v>331.81751999999994</v>
      </c>
      <c r="AP44" s="4">
        <f t="shared" si="28"/>
        <v>331.81751999999994</v>
      </c>
      <c r="AQ44" s="4">
        <f t="shared" si="27"/>
        <v>331.81751999999994</v>
      </c>
      <c r="AR44" s="4">
        <f t="shared" si="27"/>
        <v>331.81751999999994</v>
      </c>
      <c r="AS44" s="4">
        <f t="shared" si="27"/>
        <v>331.81751999999994</v>
      </c>
      <c r="AT44" s="4">
        <f t="shared" si="27"/>
        <v>331.81751999999994</v>
      </c>
      <c r="AU44" s="4">
        <f t="shared" si="27"/>
        <v>331.81751999999994</v>
      </c>
      <c r="AV44" s="4">
        <f t="shared" si="27"/>
        <v>331.81751999999994</v>
      </c>
      <c r="AW44" s="4">
        <f t="shared" si="27"/>
        <v>331.81751999999994</v>
      </c>
      <c r="AX44" s="4">
        <f t="shared" si="25"/>
        <v>331.81751999999994</v>
      </c>
      <c r="AY44" s="4">
        <f t="shared" si="25"/>
        <v>331.81751999999994</v>
      </c>
      <c r="AZ44" s="4">
        <f t="shared" si="25"/>
        <v>331.81751999999994</v>
      </c>
      <c r="BA44" s="4">
        <f t="shared" si="25"/>
        <v>331.81751999999994</v>
      </c>
      <c r="BB44" s="4">
        <f t="shared" si="25"/>
        <v>331.81751999999994</v>
      </c>
      <c r="BC44" s="4">
        <f t="shared" si="25"/>
        <v>331.81751999999994</v>
      </c>
      <c r="BD44" s="4">
        <f t="shared" si="25"/>
        <v>331.81751999999994</v>
      </c>
      <c r="BE44" s="4">
        <f t="shared" si="25"/>
        <v>331.81751999999994</v>
      </c>
      <c r="BF44" s="4">
        <f t="shared" si="25"/>
        <v>331.81751999999994</v>
      </c>
      <c r="BG44" s="4">
        <f t="shared" si="25"/>
        <v>331.81751999999994</v>
      </c>
      <c r="BH44" s="4">
        <f t="shared" si="25"/>
        <v>331.81751999999994</v>
      </c>
      <c r="BI44" s="4">
        <f t="shared" si="25"/>
        <v>331.81751999999994</v>
      </c>
      <c r="BJ44" s="4">
        <f t="shared" si="25"/>
        <v>331.81751999999994</v>
      </c>
      <c r="BK44" s="4">
        <f t="shared" si="25"/>
        <v>331.81751999999994</v>
      </c>
      <c r="BL44" s="4">
        <f t="shared" si="25"/>
        <v>331.81751999999994</v>
      </c>
      <c r="BM44" s="4">
        <f t="shared" si="25"/>
        <v>331.81751999999994</v>
      </c>
      <c r="BN44" s="4">
        <f t="shared" si="19"/>
        <v>331.81751999999994</v>
      </c>
      <c r="BO44" s="4">
        <f t="shared" si="16"/>
        <v>331.81751999999994</v>
      </c>
      <c r="BP44" s="4">
        <f t="shared" si="16"/>
        <v>331.81751999999994</v>
      </c>
      <c r="BQ44" s="4">
        <f t="shared" si="16"/>
        <v>331.81751999999994</v>
      </c>
      <c r="BR44" s="4">
        <f t="shared" si="16"/>
        <v>331.81751999999994</v>
      </c>
      <c r="BS44" s="4">
        <f t="shared" si="16"/>
        <v>331.81751999999994</v>
      </c>
      <c r="BT44" s="4">
        <f t="shared" si="16"/>
        <v>331.81751999999994</v>
      </c>
      <c r="BU44" s="4">
        <f t="shared" si="16"/>
        <v>331.81751999999994</v>
      </c>
      <c r="BV44" s="4">
        <f t="shared" si="16"/>
        <v>331.81751999999994</v>
      </c>
      <c r="BW44" s="4">
        <f t="shared" si="16"/>
        <v>331.81751999999994</v>
      </c>
      <c r="BX44" s="4">
        <f t="shared" si="16"/>
        <v>331.81751999999994</v>
      </c>
      <c r="BY44" s="4">
        <f t="shared" si="16"/>
        <v>331.81751999999994</v>
      </c>
      <c r="BZ44" s="4">
        <f t="shared" si="16"/>
        <v>331.81751999999994</v>
      </c>
      <c r="CA44" s="4">
        <f t="shared" si="16"/>
        <v>331.81751999999994</v>
      </c>
      <c r="CB44" s="4">
        <f t="shared" si="16"/>
        <v>331.81751999999994</v>
      </c>
      <c r="CC44" s="4">
        <f t="shared" si="16"/>
        <v>331.81751999999994</v>
      </c>
      <c r="CD44" s="4">
        <f t="shared" si="22"/>
        <v>331.81751999999994</v>
      </c>
      <c r="CE44" s="4">
        <f t="shared" si="22"/>
        <v>331.81751999999994</v>
      </c>
      <c r="CF44" s="4">
        <f t="shared" si="22"/>
        <v>331.81751999999994</v>
      </c>
      <c r="CG44" s="4">
        <f t="shared" si="22"/>
        <v>331.81751999999994</v>
      </c>
      <c r="CH44" s="4">
        <f t="shared" si="22"/>
        <v>331.81751999999994</v>
      </c>
      <c r="CI44" s="4">
        <f t="shared" si="22"/>
        <v>331.81751999999994</v>
      </c>
      <c r="CJ44" s="4">
        <f t="shared" si="22"/>
        <v>331.81751999999994</v>
      </c>
      <c r="CK44" s="4">
        <f t="shared" si="22"/>
        <v>331.81751999999994</v>
      </c>
      <c r="CL44" s="4">
        <f t="shared" si="22"/>
        <v>331.81751999999994</v>
      </c>
      <c r="CM44" s="4">
        <f t="shared" si="22"/>
        <v>331.81751999999994</v>
      </c>
      <c r="CN44" s="4">
        <f t="shared" si="22"/>
        <v>331.81751999999994</v>
      </c>
      <c r="CO44" s="4">
        <f t="shared" si="22"/>
        <v>331.81751999999994</v>
      </c>
      <c r="CP44" s="4">
        <f t="shared" si="22"/>
        <v>331.81751999999994</v>
      </c>
      <c r="CQ44" s="4">
        <f t="shared" si="22"/>
        <v>331.81751999999994</v>
      </c>
      <c r="CR44" s="4">
        <f t="shared" si="22"/>
        <v>331.81751999999994</v>
      </c>
      <c r="CS44" s="4">
        <f t="shared" ref="CS44:DH59" si="30">$F$2*IF(CS$6&lt;$B44,0,1)*(1+0.072*MAX(MIN($B44,70)-$B$2,0))*IF(CS$6&gt;=75,1.1,1)*IF($B44&lt;75,IF($C$2&lt;=$G$2,1,0),IF($C$2&lt;=$H$2,1,0))*IF(OR(CS$6&lt;$B$2,$B44&lt;$B$2),0,1)</f>
        <v>331.81751999999994</v>
      </c>
      <c r="CT44" s="4">
        <f t="shared" si="30"/>
        <v>331.81751999999994</v>
      </c>
      <c r="CU44" s="4">
        <f t="shared" si="30"/>
        <v>331.81751999999994</v>
      </c>
      <c r="CV44" s="4">
        <f t="shared" si="30"/>
        <v>331.81751999999994</v>
      </c>
      <c r="CW44" s="4">
        <f t="shared" si="30"/>
        <v>331.81751999999994</v>
      </c>
      <c r="CX44" s="4">
        <f t="shared" si="30"/>
        <v>331.81751999999994</v>
      </c>
      <c r="CY44" s="4">
        <f t="shared" si="30"/>
        <v>331.81751999999994</v>
      </c>
      <c r="CZ44" s="4">
        <f t="shared" si="30"/>
        <v>331.81751999999994</v>
      </c>
      <c r="DA44" s="4">
        <f t="shared" si="30"/>
        <v>331.81751999999994</v>
      </c>
      <c r="DB44" s="4">
        <f t="shared" si="30"/>
        <v>331.81751999999994</v>
      </c>
      <c r="DC44" s="4">
        <f t="shared" si="30"/>
        <v>331.81751999999994</v>
      </c>
      <c r="DD44" s="4">
        <f t="shared" si="30"/>
        <v>331.81751999999994</v>
      </c>
      <c r="DE44" s="4">
        <f t="shared" si="30"/>
        <v>331.81751999999994</v>
      </c>
      <c r="DF44" s="4">
        <f t="shared" si="30"/>
        <v>331.81751999999994</v>
      </c>
      <c r="DG44" s="4">
        <f t="shared" si="30"/>
        <v>331.81751999999994</v>
      </c>
      <c r="DH44" s="4">
        <f t="shared" si="30"/>
        <v>331.81751999999994</v>
      </c>
      <c r="DI44" s="4">
        <f t="shared" si="29"/>
        <v>331.81751999999994</v>
      </c>
      <c r="DJ44" s="4">
        <f t="shared" si="29"/>
        <v>331.81751999999994</v>
      </c>
      <c r="DK44" s="4">
        <f t="shared" si="23"/>
        <v>331.81751999999994</v>
      </c>
      <c r="DL44" s="4">
        <f t="shared" si="21"/>
        <v>331.81751999999994</v>
      </c>
      <c r="DM44" s="4">
        <f t="shared" si="21"/>
        <v>331.81751999999994</v>
      </c>
      <c r="DN44" s="4">
        <f t="shared" si="21"/>
        <v>331.81751999999994</v>
      </c>
      <c r="DO44" s="4">
        <f t="shared" si="21"/>
        <v>331.81751999999994</v>
      </c>
      <c r="DP44" s="4">
        <f t="shared" si="21"/>
        <v>331.81751999999994</v>
      </c>
      <c r="DQ44" s="4">
        <f t="shared" si="21"/>
        <v>331.81751999999994</v>
      </c>
      <c r="DR44" s="4">
        <f t="shared" si="21"/>
        <v>331.81751999999994</v>
      </c>
      <c r="DS44" s="4">
        <f t="shared" si="21"/>
        <v>364.99927199999996</v>
      </c>
      <c r="DT44" s="16">
        <f t="shared" si="9"/>
        <v>63684.573465404479</v>
      </c>
    </row>
    <row r="45" spans="1:124" x14ac:dyDescent="0.25">
      <c r="A45">
        <v>37</v>
      </c>
      <c r="B45" s="15">
        <f t="shared" si="10"/>
        <v>68.083333333333329</v>
      </c>
      <c r="C45" s="4">
        <f t="shared" si="26"/>
        <v>0</v>
      </c>
      <c r="D45" s="4">
        <f t="shared" si="26"/>
        <v>0</v>
      </c>
      <c r="E45" s="4">
        <f t="shared" si="26"/>
        <v>0</v>
      </c>
      <c r="F45" s="4">
        <f t="shared" si="26"/>
        <v>0</v>
      </c>
      <c r="G45" s="4">
        <f t="shared" si="26"/>
        <v>0</v>
      </c>
      <c r="H45" s="4">
        <f t="shared" si="26"/>
        <v>0</v>
      </c>
      <c r="I45" s="4">
        <f t="shared" si="26"/>
        <v>0</v>
      </c>
      <c r="J45" s="4">
        <f t="shared" si="26"/>
        <v>0</v>
      </c>
      <c r="K45" s="4">
        <f t="shared" si="26"/>
        <v>0</v>
      </c>
      <c r="L45" s="4">
        <f t="shared" si="26"/>
        <v>0</v>
      </c>
      <c r="M45" s="4">
        <f t="shared" si="26"/>
        <v>0</v>
      </c>
      <c r="N45" s="4">
        <f t="shared" si="26"/>
        <v>0</v>
      </c>
      <c r="O45" s="4">
        <f t="shared" si="26"/>
        <v>0</v>
      </c>
      <c r="P45" s="4">
        <f t="shared" si="26"/>
        <v>0</v>
      </c>
      <c r="Q45" s="4">
        <f t="shared" si="26"/>
        <v>0</v>
      </c>
      <c r="R45" s="4">
        <f t="shared" si="26"/>
        <v>0</v>
      </c>
      <c r="S45" s="4">
        <f t="shared" si="24"/>
        <v>0</v>
      </c>
      <c r="T45" s="4">
        <f t="shared" si="24"/>
        <v>0</v>
      </c>
      <c r="U45" s="4">
        <f t="shared" si="24"/>
        <v>0</v>
      </c>
      <c r="V45" s="4">
        <f t="shared" si="24"/>
        <v>0</v>
      </c>
      <c r="W45" s="4">
        <f t="shared" si="24"/>
        <v>0</v>
      </c>
      <c r="X45" s="4">
        <f t="shared" si="24"/>
        <v>0</v>
      </c>
      <c r="Y45" s="4">
        <f t="shared" si="24"/>
        <v>0</v>
      </c>
      <c r="Z45" s="4">
        <f t="shared" si="24"/>
        <v>0</v>
      </c>
      <c r="AA45" s="4">
        <f t="shared" si="28"/>
        <v>0</v>
      </c>
      <c r="AB45" s="4">
        <f t="shared" si="28"/>
        <v>0</v>
      </c>
      <c r="AC45" s="4">
        <f t="shared" si="28"/>
        <v>0</v>
      </c>
      <c r="AD45" s="4">
        <f t="shared" si="28"/>
        <v>0</v>
      </c>
      <c r="AE45" s="4">
        <f t="shared" si="28"/>
        <v>0</v>
      </c>
      <c r="AF45" s="4">
        <f t="shared" si="28"/>
        <v>0</v>
      </c>
      <c r="AG45" s="4">
        <f t="shared" si="28"/>
        <v>0</v>
      </c>
      <c r="AH45" s="4">
        <f t="shared" si="28"/>
        <v>0</v>
      </c>
      <c r="AI45" s="4">
        <f t="shared" si="28"/>
        <v>0</v>
      </c>
      <c r="AJ45" s="4">
        <f t="shared" si="28"/>
        <v>0</v>
      </c>
      <c r="AK45" s="4">
        <f t="shared" si="28"/>
        <v>0</v>
      </c>
      <c r="AL45" s="4">
        <f t="shared" si="28"/>
        <v>0</v>
      </c>
      <c r="AM45" s="4">
        <f t="shared" si="28"/>
        <v>0</v>
      </c>
      <c r="AN45" s="4">
        <f t="shared" si="28"/>
        <v>333.45477749999986</v>
      </c>
      <c r="AO45" s="4">
        <f t="shared" si="28"/>
        <v>333.45477749999986</v>
      </c>
      <c r="AP45" s="4">
        <f t="shared" si="28"/>
        <v>333.45477749999986</v>
      </c>
      <c r="AQ45" s="4">
        <f t="shared" si="27"/>
        <v>333.45477749999986</v>
      </c>
      <c r="AR45" s="4">
        <f t="shared" si="27"/>
        <v>333.45477749999986</v>
      </c>
      <c r="AS45" s="4">
        <f t="shared" si="27"/>
        <v>333.45477749999986</v>
      </c>
      <c r="AT45" s="4">
        <f t="shared" si="27"/>
        <v>333.45477749999986</v>
      </c>
      <c r="AU45" s="4">
        <f t="shared" si="27"/>
        <v>333.45477749999986</v>
      </c>
      <c r="AV45" s="4">
        <f t="shared" si="27"/>
        <v>333.45477749999986</v>
      </c>
      <c r="AW45" s="4">
        <f t="shared" si="27"/>
        <v>333.45477749999986</v>
      </c>
      <c r="AX45" s="4">
        <f t="shared" si="25"/>
        <v>333.45477749999986</v>
      </c>
      <c r="AY45" s="4">
        <f t="shared" si="25"/>
        <v>333.45477749999986</v>
      </c>
      <c r="AZ45" s="4">
        <f t="shared" si="25"/>
        <v>333.45477749999986</v>
      </c>
      <c r="BA45" s="4">
        <f t="shared" si="25"/>
        <v>333.45477749999986</v>
      </c>
      <c r="BB45" s="4">
        <f t="shared" si="25"/>
        <v>333.45477749999986</v>
      </c>
      <c r="BC45" s="4">
        <f t="shared" si="25"/>
        <v>333.45477749999986</v>
      </c>
      <c r="BD45" s="4">
        <f t="shared" si="25"/>
        <v>333.45477749999986</v>
      </c>
      <c r="BE45" s="4">
        <f t="shared" si="25"/>
        <v>333.45477749999986</v>
      </c>
      <c r="BF45" s="4">
        <f t="shared" si="25"/>
        <v>333.45477749999986</v>
      </c>
      <c r="BG45" s="4">
        <f t="shared" si="25"/>
        <v>333.45477749999986</v>
      </c>
      <c r="BH45" s="4">
        <f t="shared" si="25"/>
        <v>333.45477749999986</v>
      </c>
      <c r="BI45" s="4">
        <f t="shared" si="25"/>
        <v>333.45477749999986</v>
      </c>
      <c r="BJ45" s="4">
        <f t="shared" si="25"/>
        <v>333.45477749999986</v>
      </c>
      <c r="BK45" s="4">
        <f t="shared" si="25"/>
        <v>333.45477749999986</v>
      </c>
      <c r="BL45" s="4">
        <f t="shared" si="25"/>
        <v>333.45477749999986</v>
      </c>
      <c r="BM45" s="4">
        <f t="shared" si="25"/>
        <v>333.45477749999986</v>
      </c>
      <c r="BN45" s="4">
        <f t="shared" si="19"/>
        <v>333.45477749999986</v>
      </c>
      <c r="BO45" s="4">
        <f t="shared" ref="BO45:CD61" si="31">$F$2*IF(BO$6&lt;$B45,0,1)*(1+0.072*MAX(MIN($B45,70)-$B$2,0))*IF(BO$6&gt;=75,1.1,1)*IF($B45&lt;75,IF($C$2&lt;=$G$2,1,0),IF($C$2&lt;=$H$2,1,0))*IF(OR(BO$6&lt;$B$2,$B45&lt;$B$2),0,1)</f>
        <v>333.45477749999986</v>
      </c>
      <c r="BP45" s="4">
        <f t="shared" si="31"/>
        <v>333.45477749999986</v>
      </c>
      <c r="BQ45" s="4">
        <f t="shared" si="31"/>
        <v>333.45477749999986</v>
      </c>
      <c r="BR45" s="4">
        <f t="shared" si="31"/>
        <v>333.45477749999986</v>
      </c>
      <c r="BS45" s="4">
        <f t="shared" si="31"/>
        <v>333.45477749999986</v>
      </c>
      <c r="BT45" s="4">
        <f t="shared" si="31"/>
        <v>333.45477749999986</v>
      </c>
      <c r="BU45" s="4">
        <f t="shared" si="31"/>
        <v>333.45477749999986</v>
      </c>
      <c r="BV45" s="4">
        <f t="shared" si="31"/>
        <v>333.45477749999986</v>
      </c>
      <c r="BW45" s="4">
        <f t="shared" si="31"/>
        <v>333.45477749999986</v>
      </c>
      <c r="BX45" s="4">
        <f t="shared" si="31"/>
        <v>333.45477749999986</v>
      </c>
      <c r="BY45" s="4">
        <f t="shared" si="31"/>
        <v>333.45477749999986</v>
      </c>
      <c r="BZ45" s="4">
        <f t="shared" si="31"/>
        <v>333.45477749999986</v>
      </c>
      <c r="CA45" s="4">
        <f t="shared" si="31"/>
        <v>333.45477749999986</v>
      </c>
      <c r="CB45" s="4">
        <f t="shared" si="31"/>
        <v>333.45477749999986</v>
      </c>
      <c r="CC45" s="4">
        <f t="shared" si="31"/>
        <v>333.45477749999986</v>
      </c>
      <c r="CD45" s="4">
        <f t="shared" si="31"/>
        <v>333.45477749999986</v>
      </c>
      <c r="CE45" s="4">
        <f t="shared" ref="CE45:CT60" si="32">$F$2*IF(CE$6&lt;$B45,0,1)*(1+0.072*MAX(MIN($B45,70)-$B$2,0))*IF(CE$6&gt;=75,1.1,1)*IF($B45&lt;75,IF($C$2&lt;=$G$2,1,0),IF($C$2&lt;=$H$2,1,0))*IF(OR(CE$6&lt;$B$2,$B45&lt;$B$2),0,1)</f>
        <v>333.45477749999986</v>
      </c>
      <c r="CF45" s="4">
        <f t="shared" si="32"/>
        <v>333.45477749999986</v>
      </c>
      <c r="CG45" s="4">
        <f t="shared" si="32"/>
        <v>333.45477749999986</v>
      </c>
      <c r="CH45" s="4">
        <f t="shared" si="32"/>
        <v>333.45477749999986</v>
      </c>
      <c r="CI45" s="4">
        <f t="shared" si="32"/>
        <v>333.45477749999986</v>
      </c>
      <c r="CJ45" s="4">
        <f t="shared" si="32"/>
        <v>333.45477749999986</v>
      </c>
      <c r="CK45" s="4">
        <f t="shared" si="32"/>
        <v>333.45477749999986</v>
      </c>
      <c r="CL45" s="4">
        <f t="shared" si="32"/>
        <v>333.45477749999986</v>
      </c>
      <c r="CM45" s="4">
        <f t="shared" si="32"/>
        <v>333.45477749999986</v>
      </c>
      <c r="CN45" s="4">
        <f t="shared" si="32"/>
        <v>333.45477749999986</v>
      </c>
      <c r="CO45" s="4">
        <f t="shared" si="32"/>
        <v>333.45477749999986</v>
      </c>
      <c r="CP45" s="4">
        <f t="shared" si="32"/>
        <v>333.45477749999986</v>
      </c>
      <c r="CQ45" s="4">
        <f t="shared" si="32"/>
        <v>333.45477749999986</v>
      </c>
      <c r="CR45" s="4">
        <f t="shared" si="32"/>
        <v>333.45477749999986</v>
      </c>
      <c r="CS45" s="4">
        <f t="shared" si="32"/>
        <v>333.45477749999986</v>
      </c>
      <c r="CT45" s="4">
        <f t="shared" si="32"/>
        <v>333.45477749999986</v>
      </c>
      <c r="CU45" s="4">
        <f t="shared" si="30"/>
        <v>333.45477749999986</v>
      </c>
      <c r="CV45" s="4">
        <f t="shared" si="30"/>
        <v>333.45477749999986</v>
      </c>
      <c r="CW45" s="4">
        <f t="shared" si="30"/>
        <v>333.45477749999986</v>
      </c>
      <c r="CX45" s="4">
        <f t="shared" si="30"/>
        <v>333.45477749999986</v>
      </c>
      <c r="CY45" s="4">
        <f t="shared" si="30"/>
        <v>333.45477749999986</v>
      </c>
      <c r="CZ45" s="4">
        <f t="shared" si="30"/>
        <v>333.45477749999986</v>
      </c>
      <c r="DA45" s="4">
        <f t="shared" si="30"/>
        <v>333.45477749999986</v>
      </c>
      <c r="DB45" s="4">
        <f t="shared" si="30"/>
        <v>333.45477749999986</v>
      </c>
      <c r="DC45" s="4">
        <f t="shared" si="30"/>
        <v>333.45477749999986</v>
      </c>
      <c r="DD45" s="4">
        <f t="shared" si="30"/>
        <v>333.45477749999986</v>
      </c>
      <c r="DE45" s="4">
        <f t="shared" si="30"/>
        <v>333.45477749999986</v>
      </c>
      <c r="DF45" s="4">
        <f t="shared" si="30"/>
        <v>333.45477749999986</v>
      </c>
      <c r="DG45" s="4">
        <f t="shared" si="30"/>
        <v>333.45477749999986</v>
      </c>
      <c r="DH45" s="4">
        <f t="shared" si="30"/>
        <v>333.45477749999986</v>
      </c>
      <c r="DI45" s="4">
        <f t="shared" si="29"/>
        <v>333.45477749999986</v>
      </c>
      <c r="DJ45" s="4">
        <f t="shared" si="29"/>
        <v>333.45477749999986</v>
      </c>
      <c r="DK45" s="4">
        <f t="shared" si="23"/>
        <v>333.45477749999986</v>
      </c>
      <c r="DL45" s="4">
        <f t="shared" si="21"/>
        <v>333.45477749999986</v>
      </c>
      <c r="DM45" s="4">
        <f t="shared" si="21"/>
        <v>333.45477749999986</v>
      </c>
      <c r="DN45" s="4">
        <f t="shared" si="21"/>
        <v>333.45477749999986</v>
      </c>
      <c r="DO45" s="4">
        <f t="shared" si="21"/>
        <v>333.45477749999986</v>
      </c>
      <c r="DP45" s="4">
        <f t="shared" si="21"/>
        <v>333.45477749999986</v>
      </c>
      <c r="DQ45" s="4">
        <f t="shared" si="21"/>
        <v>333.45477749999986</v>
      </c>
      <c r="DR45" s="4">
        <f t="shared" si="21"/>
        <v>333.45477749999986</v>
      </c>
      <c r="DS45" s="4">
        <f t="shared" si="21"/>
        <v>366.80025524999991</v>
      </c>
      <c r="DT45" s="16">
        <f t="shared" si="9"/>
        <v>63704.926368159591</v>
      </c>
    </row>
    <row r="46" spans="1:124" x14ac:dyDescent="0.25">
      <c r="A46">
        <v>38</v>
      </c>
      <c r="B46" s="15">
        <f t="shared" si="10"/>
        <v>68.166666666666671</v>
      </c>
      <c r="C46" s="4">
        <f t="shared" si="26"/>
        <v>0</v>
      </c>
      <c r="D46" s="4">
        <f t="shared" si="26"/>
        <v>0</v>
      </c>
      <c r="E46" s="4">
        <f t="shared" si="26"/>
        <v>0</v>
      </c>
      <c r="F46" s="4">
        <f t="shared" si="26"/>
        <v>0</v>
      </c>
      <c r="G46" s="4">
        <f t="shared" si="26"/>
        <v>0</v>
      </c>
      <c r="H46" s="4">
        <f t="shared" si="26"/>
        <v>0</v>
      </c>
      <c r="I46" s="4">
        <f t="shared" si="26"/>
        <v>0</v>
      </c>
      <c r="J46" s="4">
        <f t="shared" si="26"/>
        <v>0</v>
      </c>
      <c r="K46" s="4">
        <f t="shared" si="26"/>
        <v>0</v>
      </c>
      <c r="L46" s="4">
        <f t="shared" si="26"/>
        <v>0</v>
      </c>
      <c r="M46" s="4">
        <f t="shared" si="26"/>
        <v>0</v>
      </c>
      <c r="N46" s="4">
        <f t="shared" si="26"/>
        <v>0</v>
      </c>
      <c r="O46" s="4">
        <f t="shared" si="26"/>
        <v>0</v>
      </c>
      <c r="P46" s="4">
        <f t="shared" si="26"/>
        <v>0</v>
      </c>
      <c r="Q46" s="4">
        <f t="shared" si="26"/>
        <v>0</v>
      </c>
      <c r="R46" s="4">
        <f t="shared" si="26"/>
        <v>0</v>
      </c>
      <c r="S46" s="4">
        <f t="shared" si="24"/>
        <v>0</v>
      </c>
      <c r="T46" s="4">
        <f t="shared" si="24"/>
        <v>0</v>
      </c>
      <c r="U46" s="4">
        <f t="shared" si="24"/>
        <v>0</v>
      </c>
      <c r="V46" s="4">
        <f t="shared" si="24"/>
        <v>0</v>
      </c>
      <c r="W46" s="4">
        <f t="shared" si="24"/>
        <v>0</v>
      </c>
      <c r="X46" s="4">
        <f t="shared" si="24"/>
        <v>0</v>
      </c>
      <c r="Y46" s="4">
        <f t="shared" si="24"/>
        <v>0</v>
      </c>
      <c r="Z46" s="4">
        <f t="shared" si="24"/>
        <v>0</v>
      </c>
      <c r="AA46" s="4">
        <f t="shared" si="28"/>
        <v>0</v>
      </c>
      <c r="AB46" s="4">
        <f t="shared" si="28"/>
        <v>0</v>
      </c>
      <c r="AC46" s="4">
        <f t="shared" si="28"/>
        <v>0</v>
      </c>
      <c r="AD46" s="4">
        <f t="shared" si="28"/>
        <v>0</v>
      </c>
      <c r="AE46" s="4">
        <f t="shared" si="28"/>
        <v>0</v>
      </c>
      <c r="AF46" s="4">
        <f t="shared" si="28"/>
        <v>0</v>
      </c>
      <c r="AG46" s="4">
        <f t="shared" si="28"/>
        <v>0</v>
      </c>
      <c r="AH46" s="4">
        <f t="shared" si="28"/>
        <v>0</v>
      </c>
      <c r="AI46" s="4">
        <f t="shared" si="28"/>
        <v>0</v>
      </c>
      <c r="AJ46" s="4">
        <f t="shared" si="28"/>
        <v>0</v>
      </c>
      <c r="AK46" s="4">
        <f t="shared" si="28"/>
        <v>0</v>
      </c>
      <c r="AL46" s="4">
        <f t="shared" si="28"/>
        <v>0</v>
      </c>
      <c r="AM46" s="4">
        <f t="shared" si="28"/>
        <v>0</v>
      </c>
      <c r="AN46" s="4">
        <f t="shared" si="28"/>
        <v>0</v>
      </c>
      <c r="AO46" s="4">
        <f t="shared" si="28"/>
        <v>335.09203500000001</v>
      </c>
      <c r="AP46" s="4">
        <f t="shared" si="28"/>
        <v>335.09203500000001</v>
      </c>
      <c r="AQ46" s="4">
        <f t="shared" si="27"/>
        <v>335.09203500000001</v>
      </c>
      <c r="AR46" s="4">
        <f t="shared" si="27"/>
        <v>335.09203500000001</v>
      </c>
      <c r="AS46" s="4">
        <f t="shared" si="27"/>
        <v>335.09203500000001</v>
      </c>
      <c r="AT46" s="4">
        <f t="shared" si="27"/>
        <v>335.09203500000001</v>
      </c>
      <c r="AU46" s="4">
        <f t="shared" si="27"/>
        <v>335.09203500000001</v>
      </c>
      <c r="AV46" s="4">
        <f t="shared" si="27"/>
        <v>335.09203500000001</v>
      </c>
      <c r="AW46" s="4">
        <f t="shared" si="27"/>
        <v>335.09203500000001</v>
      </c>
      <c r="AX46" s="4">
        <f t="shared" si="25"/>
        <v>335.09203500000001</v>
      </c>
      <c r="AY46" s="4">
        <f t="shared" si="25"/>
        <v>335.09203500000001</v>
      </c>
      <c r="AZ46" s="4">
        <f t="shared" si="25"/>
        <v>335.09203500000001</v>
      </c>
      <c r="BA46" s="4">
        <f t="shared" si="25"/>
        <v>335.09203500000001</v>
      </c>
      <c r="BB46" s="4">
        <f t="shared" si="25"/>
        <v>335.09203500000001</v>
      </c>
      <c r="BC46" s="4">
        <f t="shared" si="25"/>
        <v>335.09203500000001</v>
      </c>
      <c r="BD46" s="4">
        <f t="shared" si="25"/>
        <v>335.09203500000001</v>
      </c>
      <c r="BE46" s="4">
        <f t="shared" si="25"/>
        <v>335.09203500000001</v>
      </c>
      <c r="BF46" s="4">
        <f t="shared" si="25"/>
        <v>335.09203500000001</v>
      </c>
      <c r="BG46" s="4">
        <f t="shared" si="25"/>
        <v>335.09203500000001</v>
      </c>
      <c r="BH46" s="4">
        <f t="shared" si="25"/>
        <v>335.09203500000001</v>
      </c>
      <c r="BI46" s="4">
        <f t="shared" si="25"/>
        <v>335.09203500000001</v>
      </c>
      <c r="BJ46" s="4">
        <f t="shared" si="25"/>
        <v>335.09203500000001</v>
      </c>
      <c r="BK46" s="4">
        <f t="shared" si="25"/>
        <v>335.09203500000001</v>
      </c>
      <c r="BL46" s="4">
        <f t="shared" si="25"/>
        <v>335.09203500000001</v>
      </c>
      <c r="BM46" s="4">
        <f t="shared" ref="BM46:CB76" si="33">$F$2*IF(BM$6&lt;$B46,0,1)*(1+0.072*MAX(MIN($B46,70)-$B$2,0))*IF(BM$6&gt;=75,1.1,1)*IF($B46&lt;75,IF($C$2&lt;=$G$2,1,0),IF($C$2&lt;=$H$2,1,0))*IF(OR(BM$6&lt;$B$2,$B46&lt;$B$2),0,1)</f>
        <v>335.09203500000001</v>
      </c>
      <c r="BN46" s="4">
        <f t="shared" si="33"/>
        <v>335.09203500000001</v>
      </c>
      <c r="BO46" s="4">
        <f t="shared" si="33"/>
        <v>335.09203500000001</v>
      </c>
      <c r="BP46" s="4">
        <f t="shared" si="31"/>
        <v>335.09203500000001</v>
      </c>
      <c r="BQ46" s="4">
        <f t="shared" si="31"/>
        <v>335.09203500000001</v>
      </c>
      <c r="BR46" s="4">
        <f t="shared" si="31"/>
        <v>335.09203500000001</v>
      </c>
      <c r="BS46" s="4">
        <f t="shared" si="31"/>
        <v>335.09203500000001</v>
      </c>
      <c r="BT46" s="4">
        <f t="shared" si="31"/>
        <v>335.09203500000001</v>
      </c>
      <c r="BU46" s="4">
        <f t="shared" si="31"/>
        <v>335.09203500000001</v>
      </c>
      <c r="BV46" s="4">
        <f t="shared" si="31"/>
        <v>335.09203500000001</v>
      </c>
      <c r="BW46" s="4">
        <f t="shared" si="31"/>
        <v>335.09203500000001</v>
      </c>
      <c r="BX46" s="4">
        <f t="shared" si="31"/>
        <v>335.09203500000001</v>
      </c>
      <c r="BY46" s="4">
        <f t="shared" si="31"/>
        <v>335.09203500000001</v>
      </c>
      <c r="BZ46" s="4">
        <f t="shared" si="31"/>
        <v>335.09203500000001</v>
      </c>
      <c r="CA46" s="4">
        <f t="shared" si="31"/>
        <v>335.09203500000001</v>
      </c>
      <c r="CB46" s="4">
        <f t="shared" si="31"/>
        <v>335.09203500000001</v>
      </c>
      <c r="CC46" s="4">
        <f t="shared" si="31"/>
        <v>335.09203500000001</v>
      </c>
      <c r="CD46" s="4">
        <f t="shared" si="31"/>
        <v>335.09203500000001</v>
      </c>
      <c r="CE46" s="4">
        <f t="shared" si="32"/>
        <v>335.09203500000001</v>
      </c>
      <c r="CF46" s="4">
        <f t="shared" si="32"/>
        <v>335.09203500000001</v>
      </c>
      <c r="CG46" s="4">
        <f t="shared" si="32"/>
        <v>335.09203500000001</v>
      </c>
      <c r="CH46" s="4">
        <f t="shared" si="32"/>
        <v>335.09203500000001</v>
      </c>
      <c r="CI46" s="4">
        <f t="shared" si="32"/>
        <v>335.09203500000001</v>
      </c>
      <c r="CJ46" s="4">
        <f t="shared" si="32"/>
        <v>335.09203500000001</v>
      </c>
      <c r="CK46" s="4">
        <f t="shared" si="32"/>
        <v>335.09203500000001</v>
      </c>
      <c r="CL46" s="4">
        <f t="shared" si="32"/>
        <v>335.09203500000001</v>
      </c>
      <c r="CM46" s="4">
        <f t="shared" si="32"/>
        <v>335.09203500000001</v>
      </c>
      <c r="CN46" s="4">
        <f t="shared" si="32"/>
        <v>335.09203500000001</v>
      </c>
      <c r="CO46" s="4">
        <f t="shared" si="32"/>
        <v>335.09203500000001</v>
      </c>
      <c r="CP46" s="4">
        <f t="shared" si="32"/>
        <v>335.09203500000001</v>
      </c>
      <c r="CQ46" s="4">
        <f t="shared" si="32"/>
        <v>335.09203500000001</v>
      </c>
      <c r="CR46" s="4">
        <f t="shared" si="32"/>
        <v>335.09203500000001</v>
      </c>
      <c r="CS46" s="4">
        <f t="shared" si="32"/>
        <v>335.09203500000001</v>
      </c>
      <c r="CT46" s="4">
        <f t="shared" si="32"/>
        <v>335.09203500000001</v>
      </c>
      <c r="CU46" s="4">
        <f t="shared" si="30"/>
        <v>335.09203500000001</v>
      </c>
      <c r="CV46" s="4">
        <f t="shared" si="30"/>
        <v>335.09203500000001</v>
      </c>
      <c r="CW46" s="4">
        <f t="shared" si="30"/>
        <v>335.09203500000001</v>
      </c>
      <c r="CX46" s="4">
        <f t="shared" si="30"/>
        <v>335.09203500000001</v>
      </c>
      <c r="CY46" s="4">
        <f t="shared" si="30"/>
        <v>335.09203500000001</v>
      </c>
      <c r="CZ46" s="4">
        <f t="shared" si="30"/>
        <v>335.09203500000001</v>
      </c>
      <c r="DA46" s="4">
        <f t="shared" si="30"/>
        <v>335.09203500000001</v>
      </c>
      <c r="DB46" s="4">
        <f t="shared" si="30"/>
        <v>335.09203500000001</v>
      </c>
      <c r="DC46" s="4">
        <f t="shared" si="30"/>
        <v>335.09203500000001</v>
      </c>
      <c r="DD46" s="4">
        <f t="shared" si="30"/>
        <v>335.09203500000001</v>
      </c>
      <c r="DE46" s="4">
        <f t="shared" si="30"/>
        <v>335.09203500000001</v>
      </c>
      <c r="DF46" s="4">
        <f t="shared" si="30"/>
        <v>335.09203500000001</v>
      </c>
      <c r="DG46" s="4">
        <f t="shared" si="30"/>
        <v>335.09203500000001</v>
      </c>
      <c r="DH46" s="4">
        <f t="shared" si="30"/>
        <v>335.09203500000001</v>
      </c>
      <c r="DI46" s="4">
        <f t="shared" si="29"/>
        <v>335.09203500000001</v>
      </c>
      <c r="DJ46" s="4">
        <f t="shared" si="29"/>
        <v>335.09203500000001</v>
      </c>
      <c r="DK46" s="4">
        <f t="shared" si="23"/>
        <v>335.09203500000001</v>
      </c>
      <c r="DL46" s="4">
        <f t="shared" si="21"/>
        <v>335.09203500000001</v>
      </c>
      <c r="DM46" s="4">
        <f t="shared" si="21"/>
        <v>335.09203500000001</v>
      </c>
      <c r="DN46" s="4">
        <f t="shared" si="21"/>
        <v>335.09203500000001</v>
      </c>
      <c r="DO46" s="4">
        <f t="shared" si="21"/>
        <v>335.09203500000001</v>
      </c>
      <c r="DP46" s="4">
        <f t="shared" si="21"/>
        <v>335.09203500000001</v>
      </c>
      <c r="DQ46" s="4">
        <f t="shared" si="21"/>
        <v>335.09203500000001</v>
      </c>
      <c r="DR46" s="4">
        <f t="shared" si="21"/>
        <v>335.09203500000001</v>
      </c>
      <c r="DS46" s="4">
        <f t="shared" si="21"/>
        <v>368.60123850000002</v>
      </c>
      <c r="DT46" s="16">
        <f t="shared" si="9"/>
        <v>63723.486900857111</v>
      </c>
    </row>
    <row r="47" spans="1:124" x14ac:dyDescent="0.25">
      <c r="A47">
        <v>39</v>
      </c>
      <c r="B47" s="15">
        <f t="shared" si="10"/>
        <v>68.25</v>
      </c>
      <c r="C47" s="4">
        <f t="shared" si="26"/>
        <v>0</v>
      </c>
      <c r="D47" s="4">
        <f t="shared" si="26"/>
        <v>0</v>
      </c>
      <c r="E47" s="4">
        <f t="shared" si="26"/>
        <v>0</v>
      </c>
      <c r="F47" s="4">
        <f t="shared" si="26"/>
        <v>0</v>
      </c>
      <c r="G47" s="4">
        <f t="shared" si="26"/>
        <v>0</v>
      </c>
      <c r="H47" s="4">
        <f t="shared" si="26"/>
        <v>0</v>
      </c>
      <c r="I47" s="4">
        <f t="shared" si="26"/>
        <v>0</v>
      </c>
      <c r="J47" s="4">
        <f t="shared" si="26"/>
        <v>0</v>
      </c>
      <c r="K47" s="4">
        <f t="shared" si="26"/>
        <v>0</v>
      </c>
      <c r="L47" s="4">
        <f t="shared" si="26"/>
        <v>0</v>
      </c>
      <c r="M47" s="4">
        <f t="shared" si="26"/>
        <v>0</v>
      </c>
      <c r="N47" s="4">
        <f t="shared" si="26"/>
        <v>0</v>
      </c>
      <c r="O47" s="4">
        <f t="shared" si="26"/>
        <v>0</v>
      </c>
      <c r="P47" s="4">
        <f t="shared" si="26"/>
        <v>0</v>
      </c>
      <c r="Q47" s="4">
        <f t="shared" si="26"/>
        <v>0</v>
      </c>
      <c r="R47" s="4">
        <f t="shared" ref="R47:AG62" si="34">$F$2*IF(R$6&lt;$B47,0,1)*(1+0.072*MAX(MIN($B47,70)-$B$2,0))*IF(R$6&gt;=75,1.1,1)*IF($B47&lt;75,IF($C$2&lt;=$G$2,1,0),IF($C$2&lt;=$H$2,1,0))*IF(OR(R$6&lt;$B$2,$B47&lt;$B$2),0,1)</f>
        <v>0</v>
      </c>
      <c r="S47" s="4">
        <f t="shared" si="34"/>
        <v>0</v>
      </c>
      <c r="T47" s="4">
        <f t="shared" si="34"/>
        <v>0</v>
      </c>
      <c r="U47" s="4">
        <f t="shared" si="34"/>
        <v>0</v>
      </c>
      <c r="V47" s="4">
        <f t="shared" si="34"/>
        <v>0</v>
      </c>
      <c r="W47" s="4">
        <f t="shared" si="34"/>
        <v>0</v>
      </c>
      <c r="X47" s="4">
        <f t="shared" si="34"/>
        <v>0</v>
      </c>
      <c r="Y47" s="4">
        <f t="shared" si="34"/>
        <v>0</v>
      </c>
      <c r="Z47" s="4">
        <f t="shared" si="34"/>
        <v>0</v>
      </c>
      <c r="AA47" s="4">
        <f t="shared" si="34"/>
        <v>0</v>
      </c>
      <c r="AB47" s="4">
        <f t="shared" si="34"/>
        <v>0</v>
      </c>
      <c r="AC47" s="4">
        <f t="shared" si="34"/>
        <v>0</v>
      </c>
      <c r="AD47" s="4">
        <f t="shared" si="34"/>
        <v>0</v>
      </c>
      <c r="AE47" s="4">
        <f t="shared" si="34"/>
        <v>0</v>
      </c>
      <c r="AF47" s="4">
        <f t="shared" si="34"/>
        <v>0</v>
      </c>
      <c r="AG47" s="4">
        <f t="shared" si="34"/>
        <v>0</v>
      </c>
      <c r="AH47" s="4">
        <f t="shared" si="28"/>
        <v>0</v>
      </c>
      <c r="AI47" s="4">
        <f t="shared" si="28"/>
        <v>0</v>
      </c>
      <c r="AJ47" s="4">
        <f t="shared" si="28"/>
        <v>0</v>
      </c>
      <c r="AK47" s="4">
        <f t="shared" si="28"/>
        <v>0</v>
      </c>
      <c r="AL47" s="4">
        <f t="shared" si="28"/>
        <v>0</v>
      </c>
      <c r="AM47" s="4">
        <f t="shared" si="28"/>
        <v>0</v>
      </c>
      <c r="AN47" s="4">
        <f t="shared" si="28"/>
        <v>0</v>
      </c>
      <c r="AO47" s="4">
        <f t="shared" si="28"/>
        <v>0</v>
      </c>
      <c r="AP47" s="4">
        <f t="shared" si="28"/>
        <v>336.72929249999999</v>
      </c>
      <c r="AQ47" s="4">
        <f t="shared" si="27"/>
        <v>336.72929249999999</v>
      </c>
      <c r="AR47" s="4">
        <f t="shared" si="27"/>
        <v>336.72929249999999</v>
      </c>
      <c r="AS47" s="4">
        <f t="shared" si="27"/>
        <v>336.72929249999999</v>
      </c>
      <c r="AT47" s="4">
        <f t="shared" si="27"/>
        <v>336.72929249999999</v>
      </c>
      <c r="AU47" s="4">
        <f t="shared" si="27"/>
        <v>336.72929249999999</v>
      </c>
      <c r="AV47" s="4">
        <f t="shared" si="27"/>
        <v>336.72929249999999</v>
      </c>
      <c r="AW47" s="4">
        <f t="shared" si="27"/>
        <v>336.72929249999999</v>
      </c>
      <c r="AX47" s="4">
        <f t="shared" ref="AX47:BM80" si="35">$F$2*IF(AX$6&lt;$B47,0,1)*(1+0.072*MAX(MIN($B47,70)-$B$2,0))*IF(AX$6&gt;=75,1.1,1)*IF($B47&lt;75,IF($C$2&lt;=$G$2,1,0),IF($C$2&lt;=$H$2,1,0))*IF(OR(AX$6&lt;$B$2,$B47&lt;$B$2),0,1)</f>
        <v>336.72929249999999</v>
      </c>
      <c r="AY47" s="4">
        <f t="shared" si="35"/>
        <v>336.72929249999999</v>
      </c>
      <c r="AZ47" s="4">
        <f t="shared" si="35"/>
        <v>336.72929249999999</v>
      </c>
      <c r="BA47" s="4">
        <f t="shared" si="35"/>
        <v>336.72929249999999</v>
      </c>
      <c r="BB47" s="4">
        <f t="shared" si="35"/>
        <v>336.72929249999999</v>
      </c>
      <c r="BC47" s="4">
        <f t="shared" si="35"/>
        <v>336.72929249999999</v>
      </c>
      <c r="BD47" s="4">
        <f t="shared" si="35"/>
        <v>336.72929249999999</v>
      </c>
      <c r="BE47" s="4">
        <f t="shared" si="35"/>
        <v>336.72929249999999</v>
      </c>
      <c r="BF47" s="4">
        <f t="shared" si="35"/>
        <v>336.72929249999999</v>
      </c>
      <c r="BG47" s="4">
        <f t="shared" si="35"/>
        <v>336.72929249999999</v>
      </c>
      <c r="BH47" s="4">
        <f t="shared" si="35"/>
        <v>336.72929249999999</v>
      </c>
      <c r="BI47" s="4">
        <f t="shared" si="35"/>
        <v>336.72929249999999</v>
      </c>
      <c r="BJ47" s="4">
        <f t="shared" si="35"/>
        <v>336.72929249999999</v>
      </c>
      <c r="BK47" s="4">
        <f t="shared" si="35"/>
        <v>336.72929249999999</v>
      </c>
      <c r="BL47" s="4">
        <f t="shared" si="35"/>
        <v>336.72929249999999</v>
      </c>
      <c r="BM47" s="4">
        <f t="shared" si="35"/>
        <v>336.72929249999999</v>
      </c>
      <c r="BN47" s="4">
        <f t="shared" si="33"/>
        <v>336.72929249999999</v>
      </c>
      <c r="BO47" s="4">
        <f t="shared" si="33"/>
        <v>336.72929249999999</v>
      </c>
      <c r="BP47" s="4">
        <f t="shared" si="31"/>
        <v>336.72929249999999</v>
      </c>
      <c r="BQ47" s="4">
        <f t="shared" si="31"/>
        <v>336.72929249999999</v>
      </c>
      <c r="BR47" s="4">
        <f t="shared" si="31"/>
        <v>336.72929249999999</v>
      </c>
      <c r="BS47" s="4">
        <f t="shared" si="31"/>
        <v>336.72929249999999</v>
      </c>
      <c r="BT47" s="4">
        <f t="shared" si="31"/>
        <v>336.72929249999999</v>
      </c>
      <c r="BU47" s="4">
        <f t="shared" si="31"/>
        <v>336.72929249999999</v>
      </c>
      <c r="BV47" s="4">
        <f t="shared" si="31"/>
        <v>336.72929249999999</v>
      </c>
      <c r="BW47" s="4">
        <f t="shared" si="31"/>
        <v>336.72929249999999</v>
      </c>
      <c r="BX47" s="4">
        <f t="shared" si="31"/>
        <v>336.72929249999999</v>
      </c>
      <c r="BY47" s="4">
        <f t="shared" si="31"/>
        <v>336.72929249999999</v>
      </c>
      <c r="BZ47" s="4">
        <f t="shared" si="31"/>
        <v>336.72929249999999</v>
      </c>
      <c r="CA47" s="4">
        <f t="shared" si="31"/>
        <v>336.72929249999999</v>
      </c>
      <c r="CB47" s="4">
        <f t="shared" si="31"/>
        <v>336.72929249999999</v>
      </c>
      <c r="CC47" s="4">
        <f t="shared" si="31"/>
        <v>336.72929249999999</v>
      </c>
      <c r="CD47" s="4">
        <f t="shared" si="31"/>
        <v>336.72929249999999</v>
      </c>
      <c r="CE47" s="4">
        <f t="shared" si="32"/>
        <v>336.72929249999999</v>
      </c>
      <c r="CF47" s="4">
        <f t="shared" si="32"/>
        <v>336.72929249999999</v>
      </c>
      <c r="CG47" s="4">
        <f t="shared" si="32"/>
        <v>336.72929249999999</v>
      </c>
      <c r="CH47" s="4">
        <f t="shared" si="32"/>
        <v>336.72929249999999</v>
      </c>
      <c r="CI47" s="4">
        <f t="shared" si="32"/>
        <v>336.72929249999999</v>
      </c>
      <c r="CJ47" s="4">
        <f t="shared" si="32"/>
        <v>336.72929249999999</v>
      </c>
      <c r="CK47" s="4">
        <f t="shared" si="32"/>
        <v>336.72929249999999</v>
      </c>
      <c r="CL47" s="4">
        <f t="shared" si="32"/>
        <v>336.72929249999999</v>
      </c>
      <c r="CM47" s="4">
        <f t="shared" si="32"/>
        <v>336.72929249999999</v>
      </c>
      <c r="CN47" s="4">
        <f t="shared" si="32"/>
        <v>336.72929249999999</v>
      </c>
      <c r="CO47" s="4">
        <f t="shared" si="32"/>
        <v>336.72929249999999</v>
      </c>
      <c r="CP47" s="4">
        <f t="shared" si="32"/>
        <v>336.72929249999999</v>
      </c>
      <c r="CQ47" s="4">
        <f t="shared" si="32"/>
        <v>336.72929249999999</v>
      </c>
      <c r="CR47" s="4">
        <f t="shared" si="32"/>
        <v>336.72929249999999</v>
      </c>
      <c r="CS47" s="4">
        <f t="shared" si="32"/>
        <v>336.72929249999999</v>
      </c>
      <c r="CT47" s="4">
        <f t="shared" si="32"/>
        <v>336.72929249999999</v>
      </c>
      <c r="CU47" s="4">
        <f t="shared" si="30"/>
        <v>336.72929249999999</v>
      </c>
      <c r="CV47" s="4">
        <f t="shared" si="30"/>
        <v>336.72929249999999</v>
      </c>
      <c r="CW47" s="4">
        <f t="shared" si="30"/>
        <v>336.72929249999999</v>
      </c>
      <c r="CX47" s="4">
        <f t="shared" si="30"/>
        <v>336.72929249999999</v>
      </c>
      <c r="CY47" s="4">
        <f t="shared" si="30"/>
        <v>336.72929249999999</v>
      </c>
      <c r="CZ47" s="4">
        <f t="shared" si="30"/>
        <v>336.72929249999999</v>
      </c>
      <c r="DA47" s="4">
        <f t="shared" si="30"/>
        <v>336.72929249999999</v>
      </c>
      <c r="DB47" s="4">
        <f t="shared" si="30"/>
        <v>336.72929249999999</v>
      </c>
      <c r="DC47" s="4">
        <f t="shared" si="30"/>
        <v>336.72929249999999</v>
      </c>
      <c r="DD47" s="4">
        <f t="shared" si="30"/>
        <v>336.72929249999999</v>
      </c>
      <c r="DE47" s="4">
        <f t="shared" si="30"/>
        <v>336.72929249999999</v>
      </c>
      <c r="DF47" s="4">
        <f t="shared" si="30"/>
        <v>336.72929249999999</v>
      </c>
      <c r="DG47" s="4">
        <f t="shared" si="30"/>
        <v>336.72929249999999</v>
      </c>
      <c r="DH47" s="4">
        <f t="shared" si="30"/>
        <v>336.72929249999999</v>
      </c>
      <c r="DI47" s="4">
        <f t="shared" si="29"/>
        <v>336.72929249999999</v>
      </c>
      <c r="DJ47" s="4">
        <f t="shared" si="29"/>
        <v>336.72929249999999</v>
      </c>
      <c r="DK47" s="4">
        <f t="shared" si="23"/>
        <v>336.72929249999999</v>
      </c>
      <c r="DL47" s="4">
        <f t="shared" si="21"/>
        <v>336.72929249999999</v>
      </c>
      <c r="DM47" s="4">
        <f t="shared" si="21"/>
        <v>336.72929249999999</v>
      </c>
      <c r="DN47" s="4">
        <f t="shared" si="21"/>
        <v>336.72929249999999</v>
      </c>
      <c r="DO47" s="4">
        <f t="shared" si="21"/>
        <v>336.72929249999999</v>
      </c>
      <c r="DP47" s="4">
        <f t="shared" si="21"/>
        <v>336.72929249999999</v>
      </c>
      <c r="DQ47" s="4">
        <f t="shared" si="21"/>
        <v>336.72929249999999</v>
      </c>
      <c r="DR47" s="4">
        <f t="shared" si="21"/>
        <v>336.72929249999999</v>
      </c>
      <c r="DS47" s="4">
        <f t="shared" si="21"/>
        <v>370.40222175000002</v>
      </c>
      <c r="DT47" s="16">
        <f t="shared" si="9"/>
        <v>63740.267481683419</v>
      </c>
    </row>
    <row r="48" spans="1:124" x14ac:dyDescent="0.25">
      <c r="A48">
        <v>40</v>
      </c>
      <c r="B48" s="15">
        <f t="shared" si="10"/>
        <v>68.333333333333329</v>
      </c>
      <c r="C48" s="4">
        <f t="shared" ref="C48:R63" si="36">$F$2*IF(C$6&lt;$B48,0,1)*(1+0.072*MAX(MIN($B48,70)-$B$2,0))*IF(C$6&gt;=75,1.1,1)*IF($B48&lt;75,IF($C$2&lt;=$G$2,1,0),IF($C$2&lt;=$H$2,1,0))*IF(OR(C$6&lt;$B$2,$B48&lt;$B$2),0,1)</f>
        <v>0</v>
      </c>
      <c r="D48" s="4">
        <f t="shared" si="36"/>
        <v>0</v>
      </c>
      <c r="E48" s="4">
        <f t="shared" si="36"/>
        <v>0</v>
      </c>
      <c r="F48" s="4">
        <f t="shared" si="36"/>
        <v>0</v>
      </c>
      <c r="G48" s="4">
        <f t="shared" si="36"/>
        <v>0</v>
      </c>
      <c r="H48" s="4">
        <f t="shared" si="36"/>
        <v>0</v>
      </c>
      <c r="I48" s="4">
        <f t="shared" si="36"/>
        <v>0</v>
      </c>
      <c r="J48" s="4">
        <f t="shared" si="36"/>
        <v>0</v>
      </c>
      <c r="K48" s="4">
        <f t="shared" si="36"/>
        <v>0</v>
      </c>
      <c r="L48" s="4">
        <f t="shared" si="36"/>
        <v>0</v>
      </c>
      <c r="M48" s="4">
        <f t="shared" si="36"/>
        <v>0</v>
      </c>
      <c r="N48" s="4">
        <f t="shared" si="36"/>
        <v>0</v>
      </c>
      <c r="O48" s="4">
        <f t="shared" si="36"/>
        <v>0</v>
      </c>
      <c r="P48" s="4">
        <f t="shared" si="36"/>
        <v>0</v>
      </c>
      <c r="Q48" s="4">
        <f t="shared" si="36"/>
        <v>0</v>
      </c>
      <c r="R48" s="4">
        <f t="shared" si="36"/>
        <v>0</v>
      </c>
      <c r="S48" s="4">
        <f t="shared" si="34"/>
        <v>0</v>
      </c>
      <c r="T48" s="4">
        <f t="shared" si="34"/>
        <v>0</v>
      </c>
      <c r="U48" s="4">
        <f t="shared" si="34"/>
        <v>0</v>
      </c>
      <c r="V48" s="4">
        <f t="shared" si="34"/>
        <v>0</v>
      </c>
      <c r="W48" s="4">
        <f t="shared" si="34"/>
        <v>0</v>
      </c>
      <c r="X48" s="4">
        <f t="shared" si="34"/>
        <v>0</v>
      </c>
      <c r="Y48" s="4">
        <f t="shared" si="34"/>
        <v>0</v>
      </c>
      <c r="Z48" s="4">
        <f t="shared" si="34"/>
        <v>0</v>
      </c>
      <c r="AA48" s="4">
        <f t="shared" si="34"/>
        <v>0</v>
      </c>
      <c r="AB48" s="4">
        <f t="shared" si="34"/>
        <v>0</v>
      </c>
      <c r="AC48" s="4">
        <f t="shared" si="34"/>
        <v>0</v>
      </c>
      <c r="AD48" s="4">
        <f t="shared" si="34"/>
        <v>0</v>
      </c>
      <c r="AE48" s="4">
        <f t="shared" si="34"/>
        <v>0</v>
      </c>
      <c r="AF48" s="4">
        <f t="shared" si="34"/>
        <v>0</v>
      </c>
      <c r="AG48" s="4">
        <f t="shared" si="34"/>
        <v>0</v>
      </c>
      <c r="AH48" s="4">
        <f t="shared" si="28"/>
        <v>0</v>
      </c>
      <c r="AI48" s="4">
        <f t="shared" si="28"/>
        <v>0</v>
      </c>
      <c r="AJ48" s="4">
        <f t="shared" si="28"/>
        <v>0</v>
      </c>
      <c r="AK48" s="4">
        <f t="shared" si="28"/>
        <v>0</v>
      </c>
      <c r="AL48" s="4">
        <f t="shared" si="28"/>
        <v>0</v>
      </c>
      <c r="AM48" s="4">
        <f t="shared" si="28"/>
        <v>0</v>
      </c>
      <c r="AN48" s="4">
        <f t="shared" si="28"/>
        <v>0</v>
      </c>
      <c r="AO48" s="4">
        <f t="shared" si="28"/>
        <v>0</v>
      </c>
      <c r="AP48" s="4">
        <f t="shared" si="28"/>
        <v>0</v>
      </c>
      <c r="AQ48" s="4">
        <f t="shared" si="27"/>
        <v>338.36654999999985</v>
      </c>
      <c r="AR48" s="4">
        <f t="shared" si="27"/>
        <v>338.36654999999985</v>
      </c>
      <c r="AS48" s="4">
        <f t="shared" si="27"/>
        <v>338.36654999999985</v>
      </c>
      <c r="AT48" s="4">
        <f t="shared" si="27"/>
        <v>338.36654999999985</v>
      </c>
      <c r="AU48" s="4">
        <f t="shared" si="27"/>
        <v>338.36654999999985</v>
      </c>
      <c r="AV48" s="4">
        <f t="shared" si="27"/>
        <v>338.36654999999985</v>
      </c>
      <c r="AW48" s="4">
        <f t="shared" si="27"/>
        <v>338.36654999999985</v>
      </c>
      <c r="AX48" s="4">
        <f t="shared" si="35"/>
        <v>338.36654999999985</v>
      </c>
      <c r="AY48" s="4">
        <f t="shared" si="35"/>
        <v>338.36654999999985</v>
      </c>
      <c r="AZ48" s="4">
        <f t="shared" si="35"/>
        <v>338.36654999999985</v>
      </c>
      <c r="BA48" s="4">
        <f t="shared" si="35"/>
        <v>338.36654999999985</v>
      </c>
      <c r="BB48" s="4">
        <f t="shared" si="35"/>
        <v>338.36654999999985</v>
      </c>
      <c r="BC48" s="4">
        <f t="shared" si="35"/>
        <v>338.36654999999985</v>
      </c>
      <c r="BD48" s="4">
        <f t="shared" si="35"/>
        <v>338.36654999999985</v>
      </c>
      <c r="BE48" s="4">
        <f t="shared" si="35"/>
        <v>338.36654999999985</v>
      </c>
      <c r="BF48" s="4">
        <f t="shared" si="35"/>
        <v>338.36654999999985</v>
      </c>
      <c r="BG48" s="4">
        <f t="shared" si="35"/>
        <v>338.36654999999985</v>
      </c>
      <c r="BH48" s="4">
        <f t="shared" si="35"/>
        <v>338.36654999999985</v>
      </c>
      <c r="BI48" s="4">
        <f t="shared" si="35"/>
        <v>338.36654999999985</v>
      </c>
      <c r="BJ48" s="4">
        <f t="shared" si="35"/>
        <v>338.36654999999985</v>
      </c>
      <c r="BK48" s="4">
        <f t="shared" si="35"/>
        <v>338.36654999999985</v>
      </c>
      <c r="BL48" s="4">
        <f t="shared" si="35"/>
        <v>338.36654999999985</v>
      </c>
      <c r="BM48" s="4">
        <f t="shared" si="35"/>
        <v>338.36654999999985</v>
      </c>
      <c r="BN48" s="4">
        <f t="shared" si="33"/>
        <v>338.36654999999985</v>
      </c>
      <c r="BO48" s="4">
        <f t="shared" si="33"/>
        <v>338.36654999999985</v>
      </c>
      <c r="BP48" s="4">
        <f t="shared" si="31"/>
        <v>338.36654999999985</v>
      </c>
      <c r="BQ48" s="4">
        <f t="shared" si="31"/>
        <v>338.36654999999985</v>
      </c>
      <c r="BR48" s="4">
        <f t="shared" si="31"/>
        <v>338.36654999999985</v>
      </c>
      <c r="BS48" s="4">
        <f t="shared" si="31"/>
        <v>338.36654999999985</v>
      </c>
      <c r="BT48" s="4">
        <f t="shared" si="31"/>
        <v>338.36654999999985</v>
      </c>
      <c r="BU48" s="4">
        <f t="shared" si="31"/>
        <v>338.36654999999985</v>
      </c>
      <c r="BV48" s="4">
        <f t="shared" si="31"/>
        <v>338.36654999999985</v>
      </c>
      <c r="BW48" s="4">
        <f t="shared" si="31"/>
        <v>338.36654999999985</v>
      </c>
      <c r="BX48" s="4">
        <f t="shared" si="31"/>
        <v>338.36654999999985</v>
      </c>
      <c r="BY48" s="4">
        <f t="shared" si="31"/>
        <v>338.36654999999985</v>
      </c>
      <c r="BZ48" s="4">
        <f t="shared" si="31"/>
        <v>338.36654999999985</v>
      </c>
      <c r="CA48" s="4">
        <f t="shared" si="31"/>
        <v>338.36654999999985</v>
      </c>
      <c r="CB48" s="4">
        <f t="shared" si="31"/>
        <v>338.36654999999985</v>
      </c>
      <c r="CC48" s="4">
        <f t="shared" si="31"/>
        <v>338.36654999999985</v>
      </c>
      <c r="CD48" s="4">
        <f t="shared" si="31"/>
        <v>338.36654999999985</v>
      </c>
      <c r="CE48" s="4">
        <f t="shared" si="32"/>
        <v>338.36654999999985</v>
      </c>
      <c r="CF48" s="4">
        <f t="shared" si="32"/>
        <v>338.36654999999985</v>
      </c>
      <c r="CG48" s="4">
        <f t="shared" si="32"/>
        <v>338.36654999999985</v>
      </c>
      <c r="CH48" s="4">
        <f t="shared" si="32"/>
        <v>338.36654999999985</v>
      </c>
      <c r="CI48" s="4">
        <f t="shared" si="32"/>
        <v>338.36654999999985</v>
      </c>
      <c r="CJ48" s="4">
        <f t="shared" si="32"/>
        <v>338.36654999999985</v>
      </c>
      <c r="CK48" s="4">
        <f t="shared" si="32"/>
        <v>338.36654999999985</v>
      </c>
      <c r="CL48" s="4">
        <f t="shared" si="32"/>
        <v>338.36654999999985</v>
      </c>
      <c r="CM48" s="4">
        <f t="shared" si="32"/>
        <v>338.36654999999985</v>
      </c>
      <c r="CN48" s="4">
        <f t="shared" si="32"/>
        <v>338.36654999999985</v>
      </c>
      <c r="CO48" s="4">
        <f t="shared" si="32"/>
        <v>338.36654999999985</v>
      </c>
      <c r="CP48" s="4">
        <f t="shared" si="32"/>
        <v>338.36654999999985</v>
      </c>
      <c r="CQ48" s="4">
        <f t="shared" si="32"/>
        <v>338.36654999999985</v>
      </c>
      <c r="CR48" s="4">
        <f t="shared" si="32"/>
        <v>338.36654999999985</v>
      </c>
      <c r="CS48" s="4">
        <f t="shared" si="32"/>
        <v>338.36654999999985</v>
      </c>
      <c r="CT48" s="4">
        <f t="shared" si="32"/>
        <v>338.36654999999985</v>
      </c>
      <c r="CU48" s="4">
        <f t="shared" si="30"/>
        <v>338.36654999999985</v>
      </c>
      <c r="CV48" s="4">
        <f t="shared" si="30"/>
        <v>338.36654999999985</v>
      </c>
      <c r="CW48" s="4">
        <f t="shared" si="30"/>
        <v>338.36654999999985</v>
      </c>
      <c r="CX48" s="4">
        <f t="shared" si="30"/>
        <v>338.36654999999985</v>
      </c>
      <c r="CY48" s="4">
        <f t="shared" si="30"/>
        <v>338.36654999999985</v>
      </c>
      <c r="CZ48" s="4">
        <f t="shared" si="30"/>
        <v>338.36654999999985</v>
      </c>
      <c r="DA48" s="4">
        <f t="shared" si="30"/>
        <v>338.36654999999985</v>
      </c>
      <c r="DB48" s="4">
        <f t="shared" si="30"/>
        <v>338.36654999999985</v>
      </c>
      <c r="DC48" s="4">
        <f t="shared" si="30"/>
        <v>338.36654999999985</v>
      </c>
      <c r="DD48" s="4">
        <f t="shared" si="30"/>
        <v>338.36654999999985</v>
      </c>
      <c r="DE48" s="4">
        <f t="shared" si="30"/>
        <v>338.36654999999985</v>
      </c>
      <c r="DF48" s="4">
        <f t="shared" si="30"/>
        <v>338.36654999999985</v>
      </c>
      <c r="DG48" s="4">
        <f t="shared" si="30"/>
        <v>338.36654999999985</v>
      </c>
      <c r="DH48" s="4">
        <f t="shared" si="30"/>
        <v>338.36654999999985</v>
      </c>
      <c r="DI48" s="4">
        <f t="shared" si="29"/>
        <v>338.36654999999985</v>
      </c>
      <c r="DJ48" s="4">
        <f t="shared" si="29"/>
        <v>338.36654999999985</v>
      </c>
      <c r="DK48" s="4">
        <f t="shared" si="23"/>
        <v>338.36654999999985</v>
      </c>
      <c r="DL48" s="4">
        <f t="shared" si="21"/>
        <v>338.36654999999985</v>
      </c>
      <c r="DM48" s="4">
        <f t="shared" si="21"/>
        <v>338.36654999999985</v>
      </c>
      <c r="DN48" s="4">
        <f t="shared" si="21"/>
        <v>338.36654999999985</v>
      </c>
      <c r="DO48" s="4">
        <f t="shared" si="21"/>
        <v>338.36654999999985</v>
      </c>
      <c r="DP48" s="4">
        <f t="shared" si="21"/>
        <v>338.36654999999985</v>
      </c>
      <c r="DQ48" s="4">
        <f t="shared" si="21"/>
        <v>338.36654999999985</v>
      </c>
      <c r="DR48" s="4">
        <f t="shared" si="21"/>
        <v>338.36654999999985</v>
      </c>
      <c r="DS48" s="4">
        <f t="shared" si="21"/>
        <v>372.20320499999985</v>
      </c>
      <c r="DT48" s="16">
        <f t="shared" si="9"/>
        <v>63755.280469770303</v>
      </c>
    </row>
    <row r="49" spans="1:124" x14ac:dyDescent="0.25">
      <c r="A49">
        <v>41</v>
      </c>
      <c r="B49" s="15">
        <f t="shared" si="10"/>
        <v>68.416666666666671</v>
      </c>
      <c r="C49" s="4">
        <f t="shared" si="36"/>
        <v>0</v>
      </c>
      <c r="D49" s="4">
        <f t="shared" si="36"/>
        <v>0</v>
      </c>
      <c r="E49" s="4">
        <f t="shared" si="36"/>
        <v>0</v>
      </c>
      <c r="F49" s="4">
        <f t="shared" si="36"/>
        <v>0</v>
      </c>
      <c r="G49" s="4">
        <f t="shared" si="36"/>
        <v>0</v>
      </c>
      <c r="H49" s="4">
        <f t="shared" si="36"/>
        <v>0</v>
      </c>
      <c r="I49" s="4">
        <f t="shared" si="36"/>
        <v>0</v>
      </c>
      <c r="J49" s="4">
        <f t="shared" si="36"/>
        <v>0</v>
      </c>
      <c r="K49" s="4">
        <f t="shared" si="36"/>
        <v>0</v>
      </c>
      <c r="L49" s="4">
        <f t="shared" si="36"/>
        <v>0</v>
      </c>
      <c r="M49" s="4">
        <f t="shared" si="36"/>
        <v>0</v>
      </c>
      <c r="N49" s="4">
        <f t="shared" si="36"/>
        <v>0</v>
      </c>
      <c r="O49" s="4">
        <f t="shared" si="36"/>
        <v>0</v>
      </c>
      <c r="P49" s="4">
        <f t="shared" si="36"/>
        <v>0</v>
      </c>
      <c r="Q49" s="4">
        <f t="shared" si="36"/>
        <v>0</v>
      </c>
      <c r="R49" s="4">
        <f t="shared" si="36"/>
        <v>0</v>
      </c>
      <c r="S49" s="4">
        <f t="shared" si="34"/>
        <v>0</v>
      </c>
      <c r="T49" s="4">
        <f t="shared" si="34"/>
        <v>0</v>
      </c>
      <c r="U49" s="4">
        <f t="shared" si="34"/>
        <v>0</v>
      </c>
      <c r="V49" s="4">
        <f t="shared" si="34"/>
        <v>0</v>
      </c>
      <c r="W49" s="4">
        <f t="shared" si="34"/>
        <v>0</v>
      </c>
      <c r="X49" s="4">
        <f t="shared" si="34"/>
        <v>0</v>
      </c>
      <c r="Y49" s="4">
        <f t="shared" si="34"/>
        <v>0</v>
      </c>
      <c r="Z49" s="4">
        <f t="shared" si="34"/>
        <v>0</v>
      </c>
      <c r="AA49" s="4">
        <f t="shared" si="34"/>
        <v>0</v>
      </c>
      <c r="AB49" s="4">
        <f t="shared" si="34"/>
        <v>0</v>
      </c>
      <c r="AC49" s="4">
        <f t="shared" si="34"/>
        <v>0</v>
      </c>
      <c r="AD49" s="4">
        <f t="shared" si="34"/>
        <v>0</v>
      </c>
      <c r="AE49" s="4">
        <f t="shared" si="34"/>
        <v>0</v>
      </c>
      <c r="AF49" s="4">
        <f t="shared" si="34"/>
        <v>0</v>
      </c>
      <c r="AG49" s="4">
        <f t="shared" si="34"/>
        <v>0</v>
      </c>
      <c r="AH49" s="4">
        <f t="shared" si="28"/>
        <v>0</v>
      </c>
      <c r="AI49" s="4">
        <f t="shared" si="28"/>
        <v>0</v>
      </c>
      <c r="AJ49" s="4">
        <f t="shared" si="28"/>
        <v>0</v>
      </c>
      <c r="AK49" s="4">
        <f t="shared" si="28"/>
        <v>0</v>
      </c>
      <c r="AL49" s="4">
        <f t="shared" si="28"/>
        <v>0</v>
      </c>
      <c r="AM49" s="4">
        <f t="shared" si="28"/>
        <v>0</v>
      </c>
      <c r="AN49" s="4">
        <f t="shared" si="28"/>
        <v>0</v>
      </c>
      <c r="AO49" s="4">
        <f t="shared" si="28"/>
        <v>0</v>
      </c>
      <c r="AP49" s="4">
        <f t="shared" si="28"/>
        <v>0</v>
      </c>
      <c r="AQ49" s="4">
        <f t="shared" si="27"/>
        <v>0</v>
      </c>
      <c r="AR49" s="4">
        <f t="shared" si="27"/>
        <v>340.00380750000011</v>
      </c>
      <c r="AS49" s="4">
        <f t="shared" si="27"/>
        <v>340.00380750000011</v>
      </c>
      <c r="AT49" s="4">
        <f t="shared" si="27"/>
        <v>340.00380750000011</v>
      </c>
      <c r="AU49" s="4">
        <f t="shared" si="27"/>
        <v>340.00380750000011</v>
      </c>
      <c r="AV49" s="4">
        <f t="shared" si="27"/>
        <v>340.00380750000011</v>
      </c>
      <c r="AW49" s="4">
        <f t="shared" si="27"/>
        <v>340.00380750000011</v>
      </c>
      <c r="AX49" s="4">
        <f t="shared" si="35"/>
        <v>340.00380750000011</v>
      </c>
      <c r="AY49" s="4">
        <f t="shared" si="35"/>
        <v>340.00380750000011</v>
      </c>
      <c r="AZ49" s="4">
        <f t="shared" si="35"/>
        <v>340.00380750000011</v>
      </c>
      <c r="BA49" s="4">
        <f t="shared" si="35"/>
        <v>340.00380750000011</v>
      </c>
      <c r="BB49" s="4">
        <f t="shared" si="35"/>
        <v>340.00380750000011</v>
      </c>
      <c r="BC49" s="4">
        <f t="shared" si="35"/>
        <v>340.00380750000011</v>
      </c>
      <c r="BD49" s="4">
        <f t="shared" si="35"/>
        <v>340.00380750000011</v>
      </c>
      <c r="BE49" s="4">
        <f t="shared" si="35"/>
        <v>340.00380750000011</v>
      </c>
      <c r="BF49" s="4">
        <f t="shared" si="35"/>
        <v>340.00380750000011</v>
      </c>
      <c r="BG49" s="4">
        <f t="shared" si="35"/>
        <v>340.00380750000011</v>
      </c>
      <c r="BH49" s="4">
        <f t="shared" si="35"/>
        <v>340.00380750000011</v>
      </c>
      <c r="BI49" s="4">
        <f t="shared" si="35"/>
        <v>340.00380750000011</v>
      </c>
      <c r="BJ49" s="4">
        <f t="shared" si="35"/>
        <v>340.00380750000011</v>
      </c>
      <c r="BK49" s="4">
        <f t="shared" si="35"/>
        <v>340.00380750000011</v>
      </c>
      <c r="BL49" s="4">
        <f t="shared" si="35"/>
        <v>340.00380750000011</v>
      </c>
      <c r="BM49" s="4">
        <f t="shared" si="35"/>
        <v>340.00380750000011</v>
      </c>
      <c r="BN49" s="4">
        <f t="shared" si="33"/>
        <v>340.00380750000011</v>
      </c>
      <c r="BO49" s="4">
        <f t="shared" si="33"/>
        <v>340.00380750000011</v>
      </c>
      <c r="BP49" s="4">
        <f t="shared" si="31"/>
        <v>340.00380750000011</v>
      </c>
      <c r="BQ49" s="4">
        <f t="shared" si="31"/>
        <v>340.00380750000011</v>
      </c>
      <c r="BR49" s="4">
        <f t="shared" si="31"/>
        <v>340.00380750000011</v>
      </c>
      <c r="BS49" s="4">
        <f t="shared" si="31"/>
        <v>340.00380750000011</v>
      </c>
      <c r="BT49" s="4">
        <f t="shared" si="31"/>
        <v>340.00380750000011</v>
      </c>
      <c r="BU49" s="4">
        <f t="shared" si="31"/>
        <v>340.00380750000011</v>
      </c>
      <c r="BV49" s="4">
        <f t="shared" si="31"/>
        <v>340.00380750000011</v>
      </c>
      <c r="BW49" s="4">
        <f t="shared" si="31"/>
        <v>340.00380750000011</v>
      </c>
      <c r="BX49" s="4">
        <f t="shared" si="31"/>
        <v>340.00380750000011</v>
      </c>
      <c r="BY49" s="4">
        <f t="shared" si="31"/>
        <v>340.00380750000011</v>
      </c>
      <c r="BZ49" s="4">
        <f t="shared" si="31"/>
        <v>340.00380750000011</v>
      </c>
      <c r="CA49" s="4">
        <f t="shared" si="31"/>
        <v>340.00380750000011</v>
      </c>
      <c r="CB49" s="4">
        <f t="shared" si="31"/>
        <v>340.00380750000011</v>
      </c>
      <c r="CC49" s="4">
        <f t="shared" si="31"/>
        <v>340.00380750000011</v>
      </c>
      <c r="CD49" s="4">
        <f t="shared" si="31"/>
        <v>340.00380750000011</v>
      </c>
      <c r="CE49" s="4">
        <f t="shared" si="32"/>
        <v>340.00380750000011</v>
      </c>
      <c r="CF49" s="4">
        <f t="shared" si="32"/>
        <v>340.00380750000011</v>
      </c>
      <c r="CG49" s="4">
        <f t="shared" si="32"/>
        <v>340.00380750000011</v>
      </c>
      <c r="CH49" s="4">
        <f t="shared" si="32"/>
        <v>340.00380750000011</v>
      </c>
      <c r="CI49" s="4">
        <f t="shared" si="32"/>
        <v>340.00380750000011</v>
      </c>
      <c r="CJ49" s="4">
        <f t="shared" si="32"/>
        <v>340.00380750000011</v>
      </c>
      <c r="CK49" s="4">
        <f t="shared" si="32"/>
        <v>340.00380750000011</v>
      </c>
      <c r="CL49" s="4">
        <f t="shared" si="32"/>
        <v>340.00380750000011</v>
      </c>
      <c r="CM49" s="4">
        <f t="shared" si="32"/>
        <v>340.00380750000011</v>
      </c>
      <c r="CN49" s="4">
        <f t="shared" si="32"/>
        <v>340.00380750000011</v>
      </c>
      <c r="CO49" s="4">
        <f t="shared" si="32"/>
        <v>340.00380750000011</v>
      </c>
      <c r="CP49" s="4">
        <f t="shared" si="32"/>
        <v>340.00380750000011</v>
      </c>
      <c r="CQ49" s="4">
        <f t="shared" si="32"/>
        <v>340.00380750000011</v>
      </c>
      <c r="CR49" s="4">
        <f t="shared" si="32"/>
        <v>340.00380750000011</v>
      </c>
      <c r="CS49" s="4">
        <f t="shared" si="32"/>
        <v>340.00380750000011</v>
      </c>
      <c r="CT49" s="4">
        <f t="shared" si="32"/>
        <v>340.00380750000011</v>
      </c>
      <c r="CU49" s="4">
        <f t="shared" si="30"/>
        <v>340.00380750000011</v>
      </c>
      <c r="CV49" s="4">
        <f t="shared" si="30"/>
        <v>340.00380750000011</v>
      </c>
      <c r="CW49" s="4">
        <f t="shared" si="30"/>
        <v>340.00380750000011</v>
      </c>
      <c r="CX49" s="4">
        <f t="shared" si="30"/>
        <v>340.00380750000011</v>
      </c>
      <c r="CY49" s="4">
        <f t="shared" si="30"/>
        <v>340.00380750000011</v>
      </c>
      <c r="CZ49" s="4">
        <f t="shared" si="30"/>
        <v>340.00380750000011</v>
      </c>
      <c r="DA49" s="4">
        <f t="shared" si="30"/>
        <v>340.00380750000011</v>
      </c>
      <c r="DB49" s="4">
        <f t="shared" si="30"/>
        <v>340.00380750000011</v>
      </c>
      <c r="DC49" s="4">
        <f t="shared" si="30"/>
        <v>340.00380750000011</v>
      </c>
      <c r="DD49" s="4">
        <f t="shared" si="30"/>
        <v>340.00380750000011</v>
      </c>
      <c r="DE49" s="4">
        <f t="shared" si="30"/>
        <v>340.00380750000011</v>
      </c>
      <c r="DF49" s="4">
        <f t="shared" si="30"/>
        <v>340.00380750000011</v>
      </c>
      <c r="DG49" s="4">
        <f t="shared" si="30"/>
        <v>340.00380750000011</v>
      </c>
      <c r="DH49" s="4">
        <f t="shared" si="30"/>
        <v>340.00380750000011</v>
      </c>
      <c r="DI49" s="4">
        <f t="shared" si="29"/>
        <v>340.00380750000011</v>
      </c>
      <c r="DJ49" s="4">
        <f t="shared" si="29"/>
        <v>340.00380750000011</v>
      </c>
      <c r="DK49" s="4">
        <f t="shared" si="23"/>
        <v>340.00380750000011</v>
      </c>
      <c r="DL49" s="4">
        <f t="shared" si="21"/>
        <v>340.00380750000011</v>
      </c>
      <c r="DM49" s="4">
        <f t="shared" si="21"/>
        <v>340.00380750000011</v>
      </c>
      <c r="DN49" s="4">
        <f t="shared" si="21"/>
        <v>340.00380750000011</v>
      </c>
      <c r="DO49" s="4">
        <f t="shared" si="21"/>
        <v>340.00380750000011</v>
      </c>
      <c r="DP49" s="4">
        <f t="shared" si="21"/>
        <v>340.00380750000011</v>
      </c>
      <c r="DQ49" s="4">
        <f t="shared" si="21"/>
        <v>340.00380750000011</v>
      </c>
      <c r="DR49" s="4">
        <f t="shared" si="21"/>
        <v>340.00380750000011</v>
      </c>
      <c r="DS49" s="4">
        <f t="shared" si="21"/>
        <v>374.00418825000014</v>
      </c>
      <c r="DT49" s="16">
        <f t="shared" si="9"/>
        <v>63768.538165432066</v>
      </c>
    </row>
    <row r="50" spans="1:124" x14ac:dyDescent="0.25">
      <c r="A50">
        <v>42</v>
      </c>
      <c r="B50" s="15">
        <f t="shared" si="10"/>
        <v>68.5</v>
      </c>
      <c r="C50" s="4">
        <f t="shared" si="36"/>
        <v>0</v>
      </c>
      <c r="D50" s="4">
        <f t="shared" si="36"/>
        <v>0</v>
      </c>
      <c r="E50" s="4">
        <f t="shared" si="36"/>
        <v>0</v>
      </c>
      <c r="F50" s="4">
        <f t="shared" si="36"/>
        <v>0</v>
      </c>
      <c r="G50" s="4">
        <f t="shared" si="36"/>
        <v>0</v>
      </c>
      <c r="H50" s="4">
        <f t="shared" si="36"/>
        <v>0</v>
      </c>
      <c r="I50" s="4">
        <f t="shared" si="36"/>
        <v>0</v>
      </c>
      <c r="J50" s="4">
        <f t="shared" si="36"/>
        <v>0</v>
      </c>
      <c r="K50" s="4">
        <f t="shared" si="36"/>
        <v>0</v>
      </c>
      <c r="L50" s="4">
        <f t="shared" si="36"/>
        <v>0</v>
      </c>
      <c r="M50" s="4">
        <f t="shared" si="36"/>
        <v>0</v>
      </c>
      <c r="N50" s="4">
        <f t="shared" si="36"/>
        <v>0</v>
      </c>
      <c r="O50" s="4">
        <f t="shared" si="36"/>
        <v>0</v>
      </c>
      <c r="P50" s="4">
        <f t="shared" si="36"/>
        <v>0</v>
      </c>
      <c r="Q50" s="4">
        <f t="shared" si="36"/>
        <v>0</v>
      </c>
      <c r="R50" s="4">
        <f t="shared" si="36"/>
        <v>0</v>
      </c>
      <c r="S50" s="4">
        <f t="shared" si="34"/>
        <v>0</v>
      </c>
      <c r="T50" s="4">
        <f t="shared" si="34"/>
        <v>0</v>
      </c>
      <c r="U50" s="4">
        <f t="shared" si="34"/>
        <v>0</v>
      </c>
      <c r="V50" s="4">
        <f t="shared" si="34"/>
        <v>0</v>
      </c>
      <c r="W50" s="4">
        <f t="shared" si="34"/>
        <v>0</v>
      </c>
      <c r="X50" s="4">
        <f t="shared" si="34"/>
        <v>0</v>
      </c>
      <c r="Y50" s="4">
        <f t="shared" si="34"/>
        <v>0</v>
      </c>
      <c r="Z50" s="4">
        <f t="shared" si="34"/>
        <v>0</v>
      </c>
      <c r="AA50" s="4">
        <f t="shared" si="34"/>
        <v>0</v>
      </c>
      <c r="AB50" s="4">
        <f t="shared" si="34"/>
        <v>0</v>
      </c>
      <c r="AC50" s="4">
        <f t="shared" si="34"/>
        <v>0</v>
      </c>
      <c r="AD50" s="4">
        <f t="shared" si="34"/>
        <v>0</v>
      </c>
      <c r="AE50" s="4">
        <f t="shared" si="34"/>
        <v>0</v>
      </c>
      <c r="AF50" s="4">
        <f t="shared" si="34"/>
        <v>0</v>
      </c>
      <c r="AG50" s="4">
        <f t="shared" si="34"/>
        <v>0</v>
      </c>
      <c r="AH50" s="4">
        <f t="shared" si="28"/>
        <v>0</v>
      </c>
      <c r="AI50" s="4">
        <f t="shared" si="28"/>
        <v>0</v>
      </c>
      <c r="AJ50" s="4">
        <f t="shared" si="28"/>
        <v>0</v>
      </c>
      <c r="AK50" s="4">
        <f t="shared" si="28"/>
        <v>0</v>
      </c>
      <c r="AL50" s="4">
        <f t="shared" ref="AL50:BA65" si="37">$F$2*IF(AL$6&lt;$B50,0,1)*(1+0.072*MAX(MIN($B50,70)-$B$2,0))*IF(AL$6&gt;=75,1.1,1)*IF($B50&lt;75,IF($C$2&lt;=$G$2,1,0),IF($C$2&lt;=$H$2,1,0))*IF(OR(AL$6&lt;$B$2,$B50&lt;$B$2),0,1)</f>
        <v>0</v>
      </c>
      <c r="AM50" s="4">
        <f t="shared" si="37"/>
        <v>0</v>
      </c>
      <c r="AN50" s="4">
        <f t="shared" si="37"/>
        <v>0</v>
      </c>
      <c r="AO50" s="4">
        <f t="shared" si="37"/>
        <v>0</v>
      </c>
      <c r="AP50" s="4">
        <f t="shared" si="37"/>
        <v>0</v>
      </c>
      <c r="AQ50" s="4">
        <f t="shared" si="37"/>
        <v>0</v>
      </c>
      <c r="AR50" s="4">
        <f t="shared" si="37"/>
        <v>0</v>
      </c>
      <c r="AS50" s="4">
        <f t="shared" si="37"/>
        <v>341.64106499999997</v>
      </c>
      <c r="AT50" s="4">
        <f t="shared" si="37"/>
        <v>341.64106499999997</v>
      </c>
      <c r="AU50" s="4">
        <f t="shared" si="37"/>
        <v>341.64106499999997</v>
      </c>
      <c r="AV50" s="4">
        <f t="shared" si="37"/>
        <v>341.64106499999997</v>
      </c>
      <c r="AW50" s="4">
        <f t="shared" si="37"/>
        <v>341.64106499999997</v>
      </c>
      <c r="AX50" s="4">
        <f t="shared" si="37"/>
        <v>341.64106499999997</v>
      </c>
      <c r="AY50" s="4">
        <f t="shared" si="37"/>
        <v>341.64106499999997</v>
      </c>
      <c r="AZ50" s="4">
        <f t="shared" si="37"/>
        <v>341.64106499999997</v>
      </c>
      <c r="BA50" s="4">
        <f t="shared" si="37"/>
        <v>341.64106499999997</v>
      </c>
      <c r="BB50" s="4">
        <f t="shared" si="35"/>
        <v>341.64106499999997</v>
      </c>
      <c r="BC50" s="4">
        <f t="shared" si="35"/>
        <v>341.64106499999997</v>
      </c>
      <c r="BD50" s="4">
        <f t="shared" si="35"/>
        <v>341.64106499999997</v>
      </c>
      <c r="BE50" s="4">
        <f t="shared" si="35"/>
        <v>341.64106499999997</v>
      </c>
      <c r="BF50" s="4">
        <f t="shared" si="35"/>
        <v>341.64106499999997</v>
      </c>
      <c r="BG50" s="4">
        <f t="shared" si="35"/>
        <v>341.64106499999997</v>
      </c>
      <c r="BH50" s="4">
        <f t="shared" si="35"/>
        <v>341.64106499999997</v>
      </c>
      <c r="BI50" s="4">
        <f t="shared" si="35"/>
        <v>341.64106499999997</v>
      </c>
      <c r="BJ50" s="4">
        <f t="shared" si="35"/>
        <v>341.64106499999997</v>
      </c>
      <c r="BK50" s="4">
        <f t="shared" si="35"/>
        <v>341.64106499999997</v>
      </c>
      <c r="BL50" s="4">
        <f t="shared" si="35"/>
        <v>341.64106499999997</v>
      </c>
      <c r="BM50" s="4">
        <f t="shared" si="35"/>
        <v>341.64106499999997</v>
      </c>
      <c r="BN50" s="4">
        <f t="shared" si="33"/>
        <v>341.64106499999997</v>
      </c>
      <c r="BO50" s="4">
        <f t="shared" si="33"/>
        <v>341.64106499999997</v>
      </c>
      <c r="BP50" s="4">
        <f t="shared" si="31"/>
        <v>341.64106499999997</v>
      </c>
      <c r="BQ50" s="4">
        <f t="shared" si="31"/>
        <v>341.64106499999997</v>
      </c>
      <c r="BR50" s="4">
        <f t="shared" si="31"/>
        <v>341.64106499999997</v>
      </c>
      <c r="BS50" s="4">
        <f t="shared" si="31"/>
        <v>341.64106499999997</v>
      </c>
      <c r="BT50" s="4">
        <f t="shared" si="31"/>
        <v>341.64106499999997</v>
      </c>
      <c r="BU50" s="4">
        <f t="shared" si="31"/>
        <v>341.64106499999997</v>
      </c>
      <c r="BV50" s="4">
        <f t="shared" si="31"/>
        <v>341.64106499999997</v>
      </c>
      <c r="BW50" s="4">
        <f t="shared" si="31"/>
        <v>341.64106499999997</v>
      </c>
      <c r="BX50" s="4">
        <f t="shared" si="31"/>
        <v>341.64106499999997</v>
      </c>
      <c r="BY50" s="4">
        <f t="shared" si="31"/>
        <v>341.64106499999997</v>
      </c>
      <c r="BZ50" s="4">
        <f t="shared" si="31"/>
        <v>341.64106499999997</v>
      </c>
      <c r="CA50" s="4">
        <f t="shared" si="31"/>
        <v>341.64106499999997</v>
      </c>
      <c r="CB50" s="4">
        <f t="shared" si="31"/>
        <v>341.64106499999997</v>
      </c>
      <c r="CC50" s="4">
        <f t="shared" si="31"/>
        <v>341.64106499999997</v>
      </c>
      <c r="CD50" s="4">
        <f t="shared" si="31"/>
        <v>341.64106499999997</v>
      </c>
      <c r="CE50" s="4">
        <f t="shared" si="32"/>
        <v>341.64106499999997</v>
      </c>
      <c r="CF50" s="4">
        <f t="shared" si="32"/>
        <v>341.64106499999997</v>
      </c>
      <c r="CG50" s="4">
        <f t="shared" si="32"/>
        <v>341.64106499999997</v>
      </c>
      <c r="CH50" s="4">
        <f t="shared" si="32"/>
        <v>341.64106499999997</v>
      </c>
      <c r="CI50" s="4">
        <f t="shared" si="32"/>
        <v>341.64106499999997</v>
      </c>
      <c r="CJ50" s="4">
        <f t="shared" si="32"/>
        <v>341.64106499999997</v>
      </c>
      <c r="CK50" s="4">
        <f t="shared" si="32"/>
        <v>341.64106499999997</v>
      </c>
      <c r="CL50" s="4">
        <f t="shared" si="32"/>
        <v>341.64106499999997</v>
      </c>
      <c r="CM50" s="4">
        <f t="shared" si="32"/>
        <v>341.64106499999997</v>
      </c>
      <c r="CN50" s="4">
        <f t="shared" si="32"/>
        <v>341.64106499999997</v>
      </c>
      <c r="CO50" s="4">
        <f t="shared" si="32"/>
        <v>341.64106499999997</v>
      </c>
      <c r="CP50" s="4">
        <f t="shared" si="32"/>
        <v>341.64106499999997</v>
      </c>
      <c r="CQ50" s="4">
        <f t="shared" si="32"/>
        <v>341.64106499999997</v>
      </c>
      <c r="CR50" s="4">
        <f t="shared" si="32"/>
        <v>341.64106499999997</v>
      </c>
      <c r="CS50" s="4">
        <f t="shared" si="32"/>
        <v>341.64106499999997</v>
      </c>
      <c r="CT50" s="4">
        <f t="shared" si="32"/>
        <v>341.64106499999997</v>
      </c>
      <c r="CU50" s="4">
        <f t="shared" si="30"/>
        <v>341.64106499999997</v>
      </c>
      <c r="CV50" s="4">
        <f t="shared" si="30"/>
        <v>341.64106499999997</v>
      </c>
      <c r="CW50" s="4">
        <f t="shared" si="30"/>
        <v>341.64106499999997</v>
      </c>
      <c r="CX50" s="4">
        <f t="shared" si="30"/>
        <v>341.64106499999997</v>
      </c>
      <c r="CY50" s="4">
        <f t="shared" si="30"/>
        <v>341.64106499999997</v>
      </c>
      <c r="CZ50" s="4">
        <f t="shared" si="30"/>
        <v>341.64106499999997</v>
      </c>
      <c r="DA50" s="4">
        <f t="shared" si="30"/>
        <v>341.64106499999997</v>
      </c>
      <c r="DB50" s="4">
        <f t="shared" si="30"/>
        <v>341.64106499999997</v>
      </c>
      <c r="DC50" s="4">
        <f t="shared" si="30"/>
        <v>341.64106499999997</v>
      </c>
      <c r="DD50" s="4">
        <f t="shared" si="30"/>
        <v>341.64106499999997</v>
      </c>
      <c r="DE50" s="4">
        <f t="shared" si="30"/>
        <v>341.64106499999997</v>
      </c>
      <c r="DF50" s="4">
        <f t="shared" si="30"/>
        <v>341.64106499999997</v>
      </c>
      <c r="DG50" s="4">
        <f t="shared" si="30"/>
        <v>341.64106499999997</v>
      </c>
      <c r="DH50" s="4">
        <f t="shared" si="30"/>
        <v>341.64106499999997</v>
      </c>
      <c r="DI50" s="4">
        <f t="shared" si="29"/>
        <v>341.64106499999997</v>
      </c>
      <c r="DJ50" s="4">
        <f t="shared" si="29"/>
        <v>341.64106499999997</v>
      </c>
      <c r="DK50" s="4">
        <f t="shared" si="23"/>
        <v>341.64106499999997</v>
      </c>
      <c r="DL50" s="4">
        <f t="shared" si="21"/>
        <v>341.64106499999997</v>
      </c>
      <c r="DM50" s="4">
        <f t="shared" si="21"/>
        <v>341.64106499999997</v>
      </c>
      <c r="DN50" s="4">
        <f t="shared" si="21"/>
        <v>341.64106499999997</v>
      </c>
      <c r="DO50" s="4">
        <f t="shared" si="21"/>
        <v>341.64106499999997</v>
      </c>
      <c r="DP50" s="4">
        <f t="shared" si="21"/>
        <v>341.64106499999997</v>
      </c>
      <c r="DQ50" s="4">
        <f t="shared" si="21"/>
        <v>341.64106499999997</v>
      </c>
      <c r="DR50" s="4">
        <f t="shared" si="21"/>
        <v>341.64106499999997</v>
      </c>
      <c r="DS50" s="4">
        <f t="shared" si="21"/>
        <v>375.80517149999997</v>
      </c>
      <c r="DT50" s="16">
        <f t="shared" si="9"/>
        <v>63780.05281040143</v>
      </c>
    </row>
    <row r="51" spans="1:124" x14ac:dyDescent="0.25">
      <c r="A51">
        <v>43</v>
      </c>
      <c r="B51" s="15">
        <f t="shared" si="10"/>
        <v>68.583333333333329</v>
      </c>
      <c r="C51" s="4">
        <f t="shared" si="36"/>
        <v>0</v>
      </c>
      <c r="D51" s="4">
        <f t="shared" si="36"/>
        <v>0</v>
      </c>
      <c r="E51" s="4">
        <f t="shared" si="36"/>
        <v>0</v>
      </c>
      <c r="F51" s="4">
        <f t="shared" si="36"/>
        <v>0</v>
      </c>
      <c r="G51" s="4">
        <f t="shared" si="36"/>
        <v>0</v>
      </c>
      <c r="H51" s="4">
        <f t="shared" si="36"/>
        <v>0</v>
      </c>
      <c r="I51" s="4">
        <f t="shared" si="36"/>
        <v>0</v>
      </c>
      <c r="J51" s="4">
        <f t="shared" si="36"/>
        <v>0</v>
      </c>
      <c r="K51" s="4">
        <f t="shared" si="36"/>
        <v>0</v>
      </c>
      <c r="L51" s="4">
        <f t="shared" si="36"/>
        <v>0</v>
      </c>
      <c r="M51" s="4">
        <f t="shared" si="36"/>
        <v>0</v>
      </c>
      <c r="N51" s="4">
        <f t="shared" si="36"/>
        <v>0</v>
      </c>
      <c r="O51" s="4">
        <f t="shared" si="36"/>
        <v>0</v>
      </c>
      <c r="P51" s="4">
        <f t="shared" si="36"/>
        <v>0</v>
      </c>
      <c r="Q51" s="4">
        <f t="shared" si="36"/>
        <v>0</v>
      </c>
      <c r="R51" s="4">
        <f t="shared" si="36"/>
        <v>0</v>
      </c>
      <c r="S51" s="4">
        <f t="shared" si="34"/>
        <v>0</v>
      </c>
      <c r="T51" s="4">
        <f t="shared" si="34"/>
        <v>0</v>
      </c>
      <c r="U51" s="4">
        <f t="shared" si="34"/>
        <v>0</v>
      </c>
      <c r="V51" s="4">
        <f t="shared" si="34"/>
        <v>0</v>
      </c>
      <c r="W51" s="4">
        <f t="shared" si="34"/>
        <v>0</v>
      </c>
      <c r="X51" s="4">
        <f t="shared" si="34"/>
        <v>0</v>
      </c>
      <c r="Y51" s="4">
        <f t="shared" si="34"/>
        <v>0</v>
      </c>
      <c r="Z51" s="4">
        <f t="shared" si="34"/>
        <v>0</v>
      </c>
      <c r="AA51" s="4">
        <f t="shared" si="34"/>
        <v>0</v>
      </c>
      <c r="AB51" s="4">
        <f t="shared" si="34"/>
        <v>0</v>
      </c>
      <c r="AC51" s="4">
        <f t="shared" si="34"/>
        <v>0</v>
      </c>
      <c r="AD51" s="4">
        <f t="shared" si="34"/>
        <v>0</v>
      </c>
      <c r="AE51" s="4">
        <f t="shared" si="34"/>
        <v>0</v>
      </c>
      <c r="AF51" s="4">
        <f t="shared" si="34"/>
        <v>0</v>
      </c>
      <c r="AG51" s="4">
        <f t="shared" si="34"/>
        <v>0</v>
      </c>
      <c r="AH51" s="4">
        <f t="shared" ref="AH51:AW66" si="38">$F$2*IF(AH$6&lt;$B51,0,1)*(1+0.072*MAX(MIN($B51,70)-$B$2,0))*IF(AH$6&gt;=75,1.1,1)*IF($B51&lt;75,IF($C$2&lt;=$G$2,1,0),IF($C$2&lt;=$H$2,1,0))*IF(OR(AH$6&lt;$B$2,$B51&lt;$B$2),0,1)</f>
        <v>0</v>
      </c>
      <c r="AI51" s="4">
        <f t="shared" si="38"/>
        <v>0</v>
      </c>
      <c r="AJ51" s="4">
        <f t="shared" si="38"/>
        <v>0</v>
      </c>
      <c r="AK51" s="4">
        <f t="shared" si="38"/>
        <v>0</v>
      </c>
      <c r="AL51" s="4">
        <f t="shared" si="38"/>
        <v>0</v>
      </c>
      <c r="AM51" s="4">
        <f t="shared" si="38"/>
        <v>0</v>
      </c>
      <c r="AN51" s="4">
        <f t="shared" si="38"/>
        <v>0</v>
      </c>
      <c r="AO51" s="4">
        <f t="shared" si="38"/>
        <v>0</v>
      </c>
      <c r="AP51" s="4">
        <f t="shared" si="38"/>
        <v>0</v>
      </c>
      <c r="AQ51" s="4">
        <f t="shared" si="38"/>
        <v>0</v>
      </c>
      <c r="AR51" s="4">
        <f t="shared" si="38"/>
        <v>0</v>
      </c>
      <c r="AS51" s="4">
        <f t="shared" si="38"/>
        <v>0</v>
      </c>
      <c r="AT51" s="4">
        <f t="shared" si="38"/>
        <v>343.27832249999983</v>
      </c>
      <c r="AU51" s="4">
        <f t="shared" si="38"/>
        <v>343.27832249999983</v>
      </c>
      <c r="AV51" s="4">
        <f t="shared" si="38"/>
        <v>343.27832249999983</v>
      </c>
      <c r="AW51" s="4">
        <f t="shared" si="38"/>
        <v>343.27832249999983</v>
      </c>
      <c r="AX51" s="4">
        <f t="shared" si="37"/>
        <v>343.27832249999983</v>
      </c>
      <c r="AY51" s="4">
        <f t="shared" si="37"/>
        <v>343.27832249999983</v>
      </c>
      <c r="AZ51" s="4">
        <f t="shared" si="37"/>
        <v>343.27832249999983</v>
      </c>
      <c r="BA51" s="4">
        <f t="shared" si="37"/>
        <v>343.27832249999983</v>
      </c>
      <c r="BB51" s="4">
        <f t="shared" si="35"/>
        <v>343.27832249999983</v>
      </c>
      <c r="BC51" s="4">
        <f t="shared" si="35"/>
        <v>343.27832249999983</v>
      </c>
      <c r="BD51" s="4">
        <f t="shared" si="35"/>
        <v>343.27832249999983</v>
      </c>
      <c r="BE51" s="4">
        <f t="shared" si="35"/>
        <v>343.27832249999983</v>
      </c>
      <c r="BF51" s="4">
        <f t="shared" si="35"/>
        <v>343.27832249999983</v>
      </c>
      <c r="BG51" s="4">
        <f t="shared" si="35"/>
        <v>343.27832249999983</v>
      </c>
      <c r="BH51" s="4">
        <f t="shared" si="35"/>
        <v>343.27832249999983</v>
      </c>
      <c r="BI51" s="4">
        <f t="shared" si="35"/>
        <v>343.27832249999983</v>
      </c>
      <c r="BJ51" s="4">
        <f t="shared" si="35"/>
        <v>343.27832249999983</v>
      </c>
      <c r="BK51" s="4">
        <f t="shared" si="35"/>
        <v>343.27832249999983</v>
      </c>
      <c r="BL51" s="4">
        <f t="shared" si="35"/>
        <v>343.27832249999983</v>
      </c>
      <c r="BM51" s="4">
        <f t="shared" si="35"/>
        <v>343.27832249999983</v>
      </c>
      <c r="BN51" s="4">
        <f t="shared" si="33"/>
        <v>343.27832249999983</v>
      </c>
      <c r="BO51" s="4">
        <f t="shared" si="33"/>
        <v>343.27832249999983</v>
      </c>
      <c r="BP51" s="4">
        <f t="shared" si="31"/>
        <v>343.27832249999983</v>
      </c>
      <c r="BQ51" s="4">
        <f t="shared" si="31"/>
        <v>343.27832249999983</v>
      </c>
      <c r="BR51" s="4">
        <f t="shared" si="31"/>
        <v>343.27832249999983</v>
      </c>
      <c r="BS51" s="4">
        <f t="shared" si="31"/>
        <v>343.27832249999983</v>
      </c>
      <c r="BT51" s="4">
        <f t="shared" si="31"/>
        <v>343.27832249999983</v>
      </c>
      <c r="BU51" s="4">
        <f t="shared" si="31"/>
        <v>343.27832249999983</v>
      </c>
      <c r="BV51" s="4">
        <f t="shared" si="31"/>
        <v>343.27832249999983</v>
      </c>
      <c r="BW51" s="4">
        <f t="shared" si="31"/>
        <v>343.27832249999983</v>
      </c>
      <c r="BX51" s="4">
        <f t="shared" si="31"/>
        <v>343.27832249999983</v>
      </c>
      <c r="BY51" s="4">
        <f t="shared" si="31"/>
        <v>343.27832249999983</v>
      </c>
      <c r="BZ51" s="4">
        <f t="shared" si="31"/>
        <v>343.27832249999983</v>
      </c>
      <c r="CA51" s="4">
        <f t="shared" si="31"/>
        <v>343.27832249999983</v>
      </c>
      <c r="CB51" s="4">
        <f t="shared" si="31"/>
        <v>343.27832249999983</v>
      </c>
      <c r="CC51" s="4">
        <f t="shared" si="31"/>
        <v>343.27832249999983</v>
      </c>
      <c r="CD51" s="4">
        <f t="shared" si="31"/>
        <v>343.27832249999983</v>
      </c>
      <c r="CE51" s="4">
        <f t="shared" si="32"/>
        <v>343.27832249999983</v>
      </c>
      <c r="CF51" s="4">
        <f t="shared" si="32"/>
        <v>343.27832249999983</v>
      </c>
      <c r="CG51" s="4">
        <f t="shared" si="32"/>
        <v>343.27832249999983</v>
      </c>
      <c r="CH51" s="4">
        <f t="shared" si="32"/>
        <v>343.27832249999983</v>
      </c>
      <c r="CI51" s="4">
        <f t="shared" si="32"/>
        <v>343.27832249999983</v>
      </c>
      <c r="CJ51" s="4">
        <f t="shared" si="32"/>
        <v>343.27832249999983</v>
      </c>
      <c r="CK51" s="4">
        <f t="shared" si="32"/>
        <v>343.27832249999983</v>
      </c>
      <c r="CL51" s="4">
        <f t="shared" si="32"/>
        <v>343.27832249999983</v>
      </c>
      <c r="CM51" s="4">
        <f t="shared" si="32"/>
        <v>343.27832249999983</v>
      </c>
      <c r="CN51" s="4">
        <f t="shared" si="32"/>
        <v>343.27832249999983</v>
      </c>
      <c r="CO51" s="4">
        <f t="shared" si="32"/>
        <v>343.27832249999983</v>
      </c>
      <c r="CP51" s="4">
        <f t="shared" si="32"/>
        <v>343.27832249999983</v>
      </c>
      <c r="CQ51" s="4">
        <f t="shared" si="32"/>
        <v>343.27832249999983</v>
      </c>
      <c r="CR51" s="4">
        <f t="shared" si="32"/>
        <v>343.27832249999983</v>
      </c>
      <c r="CS51" s="4">
        <f t="shared" si="32"/>
        <v>343.27832249999983</v>
      </c>
      <c r="CT51" s="4">
        <f t="shared" si="32"/>
        <v>343.27832249999983</v>
      </c>
      <c r="CU51" s="4">
        <f t="shared" si="30"/>
        <v>343.27832249999983</v>
      </c>
      <c r="CV51" s="4">
        <f t="shared" si="30"/>
        <v>343.27832249999983</v>
      </c>
      <c r="CW51" s="4">
        <f t="shared" si="30"/>
        <v>343.27832249999983</v>
      </c>
      <c r="CX51" s="4">
        <f t="shared" si="30"/>
        <v>343.27832249999983</v>
      </c>
      <c r="CY51" s="4">
        <f t="shared" si="30"/>
        <v>343.27832249999983</v>
      </c>
      <c r="CZ51" s="4">
        <f t="shared" si="30"/>
        <v>343.27832249999983</v>
      </c>
      <c r="DA51" s="4">
        <f t="shared" si="30"/>
        <v>343.27832249999983</v>
      </c>
      <c r="DB51" s="4">
        <f t="shared" si="30"/>
        <v>343.27832249999983</v>
      </c>
      <c r="DC51" s="4">
        <f t="shared" si="30"/>
        <v>343.27832249999983</v>
      </c>
      <c r="DD51" s="4">
        <f t="shared" si="30"/>
        <v>343.27832249999983</v>
      </c>
      <c r="DE51" s="4">
        <f t="shared" si="30"/>
        <v>343.27832249999983</v>
      </c>
      <c r="DF51" s="4">
        <f t="shared" si="30"/>
        <v>343.27832249999983</v>
      </c>
      <c r="DG51" s="4">
        <f t="shared" si="30"/>
        <v>343.27832249999983</v>
      </c>
      <c r="DH51" s="4">
        <f t="shared" si="30"/>
        <v>343.27832249999983</v>
      </c>
      <c r="DI51" s="4">
        <f t="shared" si="29"/>
        <v>343.27832249999983</v>
      </c>
      <c r="DJ51" s="4">
        <f t="shared" si="29"/>
        <v>343.27832249999983</v>
      </c>
      <c r="DK51" s="4">
        <f t="shared" si="23"/>
        <v>343.27832249999983</v>
      </c>
      <c r="DL51" s="4">
        <f t="shared" si="21"/>
        <v>343.27832249999983</v>
      </c>
      <c r="DM51" s="4">
        <f t="shared" si="21"/>
        <v>343.27832249999983</v>
      </c>
      <c r="DN51" s="4">
        <f t="shared" si="21"/>
        <v>343.27832249999983</v>
      </c>
      <c r="DO51" s="4">
        <f t="shared" si="21"/>
        <v>343.27832249999983</v>
      </c>
      <c r="DP51" s="4">
        <f t="shared" si="21"/>
        <v>343.27832249999983</v>
      </c>
      <c r="DQ51" s="4">
        <f t="shared" si="21"/>
        <v>343.27832249999983</v>
      </c>
      <c r="DR51" s="4">
        <f t="shared" si="21"/>
        <v>343.27832249999983</v>
      </c>
      <c r="DS51" s="4">
        <f t="shared" si="21"/>
        <v>377.60615474999986</v>
      </c>
      <c r="DT51" s="16">
        <f t="shared" si="9"/>
        <v>63789.836588065256</v>
      </c>
    </row>
    <row r="52" spans="1:124" x14ac:dyDescent="0.25">
      <c r="A52">
        <v>44</v>
      </c>
      <c r="B52" s="15">
        <f t="shared" si="10"/>
        <v>68.666666666666671</v>
      </c>
      <c r="C52" s="4">
        <f t="shared" si="36"/>
        <v>0</v>
      </c>
      <c r="D52" s="4">
        <f t="shared" si="36"/>
        <v>0</v>
      </c>
      <c r="E52" s="4">
        <f t="shared" si="36"/>
        <v>0</v>
      </c>
      <c r="F52" s="4">
        <f t="shared" si="36"/>
        <v>0</v>
      </c>
      <c r="G52" s="4">
        <f t="shared" si="36"/>
        <v>0</v>
      </c>
      <c r="H52" s="4">
        <f t="shared" si="36"/>
        <v>0</v>
      </c>
      <c r="I52" s="4">
        <f t="shared" si="36"/>
        <v>0</v>
      </c>
      <c r="J52" s="4">
        <f t="shared" si="36"/>
        <v>0</v>
      </c>
      <c r="K52" s="4">
        <f t="shared" si="36"/>
        <v>0</v>
      </c>
      <c r="L52" s="4">
        <f t="shared" si="36"/>
        <v>0</v>
      </c>
      <c r="M52" s="4">
        <f t="shared" si="36"/>
        <v>0</v>
      </c>
      <c r="N52" s="4">
        <f t="shared" si="36"/>
        <v>0</v>
      </c>
      <c r="O52" s="4">
        <f t="shared" si="36"/>
        <v>0</v>
      </c>
      <c r="P52" s="4">
        <f t="shared" si="36"/>
        <v>0</v>
      </c>
      <c r="Q52" s="4">
        <f t="shared" si="36"/>
        <v>0</v>
      </c>
      <c r="R52" s="4">
        <f t="shared" si="36"/>
        <v>0</v>
      </c>
      <c r="S52" s="4">
        <f t="shared" si="34"/>
        <v>0</v>
      </c>
      <c r="T52" s="4">
        <f t="shared" si="34"/>
        <v>0</v>
      </c>
      <c r="U52" s="4">
        <f t="shared" si="34"/>
        <v>0</v>
      </c>
      <c r="V52" s="4">
        <f t="shared" si="34"/>
        <v>0</v>
      </c>
      <c r="W52" s="4">
        <f t="shared" si="34"/>
        <v>0</v>
      </c>
      <c r="X52" s="4">
        <f t="shared" si="34"/>
        <v>0</v>
      </c>
      <c r="Y52" s="4">
        <f t="shared" si="34"/>
        <v>0</v>
      </c>
      <c r="Z52" s="4">
        <f t="shared" si="34"/>
        <v>0</v>
      </c>
      <c r="AA52" s="4">
        <f t="shared" si="34"/>
        <v>0</v>
      </c>
      <c r="AB52" s="4">
        <f t="shared" si="34"/>
        <v>0</v>
      </c>
      <c r="AC52" s="4">
        <f t="shared" si="34"/>
        <v>0</v>
      </c>
      <c r="AD52" s="4">
        <f t="shared" si="34"/>
        <v>0</v>
      </c>
      <c r="AE52" s="4">
        <f t="shared" si="34"/>
        <v>0</v>
      </c>
      <c r="AF52" s="4">
        <f t="shared" si="34"/>
        <v>0</v>
      </c>
      <c r="AG52" s="4">
        <f t="shared" si="34"/>
        <v>0</v>
      </c>
      <c r="AH52" s="4">
        <f t="shared" si="38"/>
        <v>0</v>
      </c>
      <c r="AI52" s="4">
        <f t="shared" si="38"/>
        <v>0</v>
      </c>
      <c r="AJ52" s="4">
        <f t="shared" si="38"/>
        <v>0</v>
      </c>
      <c r="AK52" s="4">
        <f t="shared" si="38"/>
        <v>0</v>
      </c>
      <c r="AL52" s="4">
        <f t="shared" si="38"/>
        <v>0</v>
      </c>
      <c r="AM52" s="4">
        <f t="shared" si="38"/>
        <v>0</v>
      </c>
      <c r="AN52" s="4">
        <f t="shared" si="38"/>
        <v>0</v>
      </c>
      <c r="AO52" s="4">
        <f t="shared" si="38"/>
        <v>0</v>
      </c>
      <c r="AP52" s="4">
        <f t="shared" si="38"/>
        <v>0</v>
      </c>
      <c r="AQ52" s="4">
        <f t="shared" si="38"/>
        <v>0</v>
      </c>
      <c r="AR52" s="4">
        <f t="shared" si="38"/>
        <v>0</v>
      </c>
      <c r="AS52" s="4">
        <f t="shared" si="38"/>
        <v>0</v>
      </c>
      <c r="AT52" s="4">
        <f t="shared" si="38"/>
        <v>0</v>
      </c>
      <c r="AU52" s="4">
        <f t="shared" si="38"/>
        <v>344.91558000000003</v>
      </c>
      <c r="AV52" s="4">
        <f t="shared" si="38"/>
        <v>344.91558000000003</v>
      </c>
      <c r="AW52" s="4">
        <f t="shared" si="38"/>
        <v>344.91558000000003</v>
      </c>
      <c r="AX52" s="4">
        <f t="shared" si="37"/>
        <v>344.91558000000003</v>
      </c>
      <c r="AY52" s="4">
        <f t="shared" si="37"/>
        <v>344.91558000000003</v>
      </c>
      <c r="AZ52" s="4">
        <f t="shared" si="37"/>
        <v>344.91558000000003</v>
      </c>
      <c r="BA52" s="4">
        <f t="shared" si="37"/>
        <v>344.91558000000003</v>
      </c>
      <c r="BB52" s="4">
        <f t="shared" si="35"/>
        <v>344.91558000000003</v>
      </c>
      <c r="BC52" s="4">
        <f t="shared" si="35"/>
        <v>344.91558000000003</v>
      </c>
      <c r="BD52" s="4">
        <f t="shared" si="35"/>
        <v>344.91558000000003</v>
      </c>
      <c r="BE52" s="4">
        <f t="shared" si="35"/>
        <v>344.91558000000003</v>
      </c>
      <c r="BF52" s="4">
        <f t="shared" si="35"/>
        <v>344.91558000000003</v>
      </c>
      <c r="BG52" s="4">
        <f t="shared" si="35"/>
        <v>344.91558000000003</v>
      </c>
      <c r="BH52" s="4">
        <f t="shared" si="35"/>
        <v>344.91558000000003</v>
      </c>
      <c r="BI52" s="4">
        <f t="shared" si="35"/>
        <v>344.91558000000003</v>
      </c>
      <c r="BJ52" s="4">
        <f t="shared" si="35"/>
        <v>344.91558000000003</v>
      </c>
      <c r="BK52" s="4">
        <f t="shared" si="35"/>
        <v>344.91558000000003</v>
      </c>
      <c r="BL52" s="4">
        <f t="shared" si="35"/>
        <v>344.91558000000003</v>
      </c>
      <c r="BM52" s="4">
        <f t="shared" si="35"/>
        <v>344.91558000000003</v>
      </c>
      <c r="BN52" s="4">
        <f t="shared" si="33"/>
        <v>344.91558000000003</v>
      </c>
      <c r="BO52" s="4">
        <f t="shared" si="33"/>
        <v>344.91558000000003</v>
      </c>
      <c r="BP52" s="4">
        <f t="shared" si="31"/>
        <v>344.91558000000003</v>
      </c>
      <c r="BQ52" s="4">
        <f t="shared" si="31"/>
        <v>344.91558000000003</v>
      </c>
      <c r="BR52" s="4">
        <f t="shared" si="31"/>
        <v>344.91558000000003</v>
      </c>
      <c r="BS52" s="4">
        <f t="shared" si="31"/>
        <v>344.91558000000003</v>
      </c>
      <c r="BT52" s="4">
        <f t="shared" si="31"/>
        <v>344.91558000000003</v>
      </c>
      <c r="BU52" s="4">
        <f t="shared" si="31"/>
        <v>344.91558000000003</v>
      </c>
      <c r="BV52" s="4">
        <f t="shared" si="31"/>
        <v>344.91558000000003</v>
      </c>
      <c r="BW52" s="4">
        <f t="shared" si="31"/>
        <v>344.91558000000003</v>
      </c>
      <c r="BX52" s="4">
        <f t="shared" si="31"/>
        <v>344.91558000000003</v>
      </c>
      <c r="BY52" s="4">
        <f t="shared" si="31"/>
        <v>344.91558000000003</v>
      </c>
      <c r="BZ52" s="4">
        <f t="shared" si="31"/>
        <v>344.91558000000003</v>
      </c>
      <c r="CA52" s="4">
        <f t="shared" si="31"/>
        <v>344.91558000000003</v>
      </c>
      <c r="CB52" s="4">
        <f t="shared" si="31"/>
        <v>344.91558000000003</v>
      </c>
      <c r="CC52" s="4">
        <f t="shared" si="31"/>
        <v>344.91558000000003</v>
      </c>
      <c r="CD52" s="4">
        <f t="shared" si="31"/>
        <v>344.91558000000003</v>
      </c>
      <c r="CE52" s="4">
        <f t="shared" si="32"/>
        <v>344.91558000000003</v>
      </c>
      <c r="CF52" s="4">
        <f t="shared" si="32"/>
        <v>344.91558000000003</v>
      </c>
      <c r="CG52" s="4">
        <f t="shared" si="32"/>
        <v>344.91558000000003</v>
      </c>
      <c r="CH52" s="4">
        <f t="shared" si="32"/>
        <v>344.91558000000003</v>
      </c>
      <c r="CI52" s="4">
        <f t="shared" si="32"/>
        <v>344.91558000000003</v>
      </c>
      <c r="CJ52" s="4">
        <f t="shared" si="32"/>
        <v>344.91558000000003</v>
      </c>
      <c r="CK52" s="4">
        <f t="shared" si="32"/>
        <v>344.91558000000003</v>
      </c>
      <c r="CL52" s="4">
        <f t="shared" si="32"/>
        <v>344.91558000000003</v>
      </c>
      <c r="CM52" s="4">
        <f t="shared" si="32"/>
        <v>344.91558000000003</v>
      </c>
      <c r="CN52" s="4">
        <f t="shared" si="32"/>
        <v>344.91558000000003</v>
      </c>
      <c r="CO52" s="4">
        <f t="shared" si="32"/>
        <v>344.91558000000003</v>
      </c>
      <c r="CP52" s="4">
        <f t="shared" si="32"/>
        <v>344.91558000000003</v>
      </c>
      <c r="CQ52" s="4">
        <f t="shared" si="32"/>
        <v>344.91558000000003</v>
      </c>
      <c r="CR52" s="4">
        <f t="shared" si="32"/>
        <v>344.91558000000003</v>
      </c>
      <c r="CS52" s="4">
        <f t="shared" si="32"/>
        <v>344.91558000000003</v>
      </c>
      <c r="CT52" s="4">
        <f t="shared" si="32"/>
        <v>344.91558000000003</v>
      </c>
      <c r="CU52" s="4">
        <f t="shared" si="30"/>
        <v>344.91558000000003</v>
      </c>
      <c r="CV52" s="4">
        <f t="shared" si="30"/>
        <v>344.91558000000003</v>
      </c>
      <c r="CW52" s="4">
        <f t="shared" si="30"/>
        <v>344.91558000000003</v>
      </c>
      <c r="CX52" s="4">
        <f t="shared" si="30"/>
        <v>344.91558000000003</v>
      </c>
      <c r="CY52" s="4">
        <f t="shared" si="30"/>
        <v>344.91558000000003</v>
      </c>
      <c r="CZ52" s="4">
        <f t="shared" si="30"/>
        <v>344.91558000000003</v>
      </c>
      <c r="DA52" s="4">
        <f t="shared" si="30"/>
        <v>344.91558000000003</v>
      </c>
      <c r="DB52" s="4">
        <f t="shared" si="30"/>
        <v>344.91558000000003</v>
      </c>
      <c r="DC52" s="4">
        <f t="shared" si="30"/>
        <v>344.91558000000003</v>
      </c>
      <c r="DD52" s="4">
        <f t="shared" si="30"/>
        <v>344.91558000000003</v>
      </c>
      <c r="DE52" s="4">
        <f t="shared" si="30"/>
        <v>344.91558000000003</v>
      </c>
      <c r="DF52" s="4">
        <f t="shared" si="30"/>
        <v>344.91558000000003</v>
      </c>
      <c r="DG52" s="4">
        <f t="shared" si="30"/>
        <v>344.91558000000003</v>
      </c>
      <c r="DH52" s="4">
        <f t="shared" si="30"/>
        <v>344.91558000000003</v>
      </c>
      <c r="DI52" s="4">
        <f t="shared" si="29"/>
        <v>344.91558000000003</v>
      </c>
      <c r="DJ52" s="4">
        <f t="shared" si="29"/>
        <v>344.91558000000003</v>
      </c>
      <c r="DK52" s="4">
        <f t="shared" si="23"/>
        <v>344.91558000000003</v>
      </c>
      <c r="DL52" s="4">
        <f t="shared" si="21"/>
        <v>344.91558000000003</v>
      </c>
      <c r="DM52" s="4">
        <f t="shared" si="21"/>
        <v>344.91558000000003</v>
      </c>
      <c r="DN52" s="4">
        <f t="shared" si="21"/>
        <v>344.91558000000003</v>
      </c>
      <c r="DO52" s="4">
        <f t="shared" si="21"/>
        <v>344.91558000000003</v>
      </c>
      <c r="DP52" s="4">
        <f t="shared" si="21"/>
        <v>344.91558000000003</v>
      </c>
      <c r="DQ52" s="4">
        <f t="shared" si="21"/>
        <v>344.91558000000003</v>
      </c>
      <c r="DR52" s="4">
        <f t="shared" si="21"/>
        <v>344.91558000000003</v>
      </c>
      <c r="DS52" s="4">
        <f t="shared" si="21"/>
        <v>379.40713800000009</v>
      </c>
      <c r="DT52" s="16">
        <f t="shared" si="9"/>
        <v>63797.901623698897</v>
      </c>
    </row>
    <row r="53" spans="1:124" x14ac:dyDescent="0.25">
      <c r="A53">
        <v>45</v>
      </c>
      <c r="B53" s="15">
        <f t="shared" si="10"/>
        <v>68.75</v>
      </c>
      <c r="C53" s="4">
        <f t="shared" si="36"/>
        <v>0</v>
      </c>
      <c r="D53" s="4">
        <f t="shared" si="36"/>
        <v>0</v>
      </c>
      <c r="E53" s="4">
        <f t="shared" si="36"/>
        <v>0</v>
      </c>
      <c r="F53" s="4">
        <f t="shared" si="36"/>
        <v>0</v>
      </c>
      <c r="G53" s="4">
        <f t="shared" si="36"/>
        <v>0</v>
      </c>
      <c r="H53" s="4">
        <f t="shared" si="36"/>
        <v>0</v>
      </c>
      <c r="I53" s="4">
        <f t="shared" si="36"/>
        <v>0</v>
      </c>
      <c r="J53" s="4">
        <f t="shared" si="36"/>
        <v>0</v>
      </c>
      <c r="K53" s="4">
        <f t="shared" si="36"/>
        <v>0</v>
      </c>
      <c r="L53" s="4">
        <f t="shared" si="36"/>
        <v>0</v>
      </c>
      <c r="M53" s="4">
        <f t="shared" si="36"/>
        <v>0</v>
      </c>
      <c r="N53" s="4">
        <f t="shared" si="36"/>
        <v>0</v>
      </c>
      <c r="O53" s="4">
        <f t="shared" si="36"/>
        <v>0</v>
      </c>
      <c r="P53" s="4">
        <f t="shared" si="36"/>
        <v>0</v>
      </c>
      <c r="Q53" s="4">
        <f t="shared" si="36"/>
        <v>0</v>
      </c>
      <c r="R53" s="4">
        <f t="shared" si="36"/>
        <v>0</v>
      </c>
      <c r="S53" s="4">
        <f t="shared" si="34"/>
        <v>0</v>
      </c>
      <c r="T53" s="4">
        <f t="shared" si="34"/>
        <v>0</v>
      </c>
      <c r="U53" s="4">
        <f t="shared" si="34"/>
        <v>0</v>
      </c>
      <c r="V53" s="4">
        <f t="shared" si="34"/>
        <v>0</v>
      </c>
      <c r="W53" s="4">
        <f t="shared" si="34"/>
        <v>0</v>
      </c>
      <c r="X53" s="4">
        <f t="shared" si="34"/>
        <v>0</v>
      </c>
      <c r="Y53" s="4">
        <f t="shared" si="34"/>
        <v>0</v>
      </c>
      <c r="Z53" s="4">
        <f t="shared" si="34"/>
        <v>0</v>
      </c>
      <c r="AA53" s="4">
        <f t="shared" si="34"/>
        <v>0</v>
      </c>
      <c r="AB53" s="4">
        <f t="shared" si="34"/>
        <v>0</v>
      </c>
      <c r="AC53" s="4">
        <f t="shared" si="34"/>
        <v>0</v>
      </c>
      <c r="AD53" s="4">
        <f t="shared" si="34"/>
        <v>0</v>
      </c>
      <c r="AE53" s="4">
        <f t="shared" si="34"/>
        <v>0</v>
      </c>
      <c r="AF53" s="4">
        <f t="shared" si="34"/>
        <v>0</v>
      </c>
      <c r="AG53" s="4">
        <f t="shared" si="34"/>
        <v>0</v>
      </c>
      <c r="AH53" s="4">
        <f t="shared" si="38"/>
        <v>0</v>
      </c>
      <c r="AI53" s="4">
        <f t="shared" si="38"/>
        <v>0</v>
      </c>
      <c r="AJ53" s="4">
        <f t="shared" si="38"/>
        <v>0</v>
      </c>
      <c r="AK53" s="4">
        <f t="shared" si="38"/>
        <v>0</v>
      </c>
      <c r="AL53" s="4">
        <f t="shared" si="38"/>
        <v>0</v>
      </c>
      <c r="AM53" s="4">
        <f t="shared" si="38"/>
        <v>0</v>
      </c>
      <c r="AN53" s="4">
        <f t="shared" si="38"/>
        <v>0</v>
      </c>
      <c r="AO53" s="4">
        <f t="shared" si="38"/>
        <v>0</v>
      </c>
      <c r="AP53" s="4">
        <f t="shared" si="38"/>
        <v>0</v>
      </c>
      <c r="AQ53" s="4">
        <f t="shared" si="38"/>
        <v>0</v>
      </c>
      <c r="AR53" s="4">
        <f t="shared" si="38"/>
        <v>0</v>
      </c>
      <c r="AS53" s="4">
        <f t="shared" si="38"/>
        <v>0</v>
      </c>
      <c r="AT53" s="4">
        <f t="shared" si="38"/>
        <v>0</v>
      </c>
      <c r="AU53" s="4">
        <f t="shared" si="38"/>
        <v>0</v>
      </c>
      <c r="AV53" s="4">
        <f t="shared" si="38"/>
        <v>346.55283749999995</v>
      </c>
      <c r="AW53" s="4">
        <f t="shared" si="38"/>
        <v>346.55283749999995</v>
      </c>
      <c r="AX53" s="4">
        <f t="shared" si="37"/>
        <v>346.55283749999995</v>
      </c>
      <c r="AY53" s="4">
        <f t="shared" si="37"/>
        <v>346.55283749999995</v>
      </c>
      <c r="AZ53" s="4">
        <f t="shared" si="37"/>
        <v>346.55283749999995</v>
      </c>
      <c r="BA53" s="4">
        <f t="shared" si="37"/>
        <v>346.55283749999995</v>
      </c>
      <c r="BB53" s="4">
        <f t="shared" si="35"/>
        <v>346.55283749999995</v>
      </c>
      <c r="BC53" s="4">
        <f t="shared" si="35"/>
        <v>346.55283749999995</v>
      </c>
      <c r="BD53" s="4">
        <f t="shared" si="35"/>
        <v>346.55283749999995</v>
      </c>
      <c r="BE53" s="4">
        <f t="shared" si="35"/>
        <v>346.55283749999995</v>
      </c>
      <c r="BF53" s="4">
        <f t="shared" si="35"/>
        <v>346.55283749999995</v>
      </c>
      <c r="BG53" s="4">
        <f t="shared" si="35"/>
        <v>346.55283749999995</v>
      </c>
      <c r="BH53" s="4">
        <f t="shared" si="35"/>
        <v>346.55283749999995</v>
      </c>
      <c r="BI53" s="4">
        <f t="shared" si="35"/>
        <v>346.55283749999995</v>
      </c>
      <c r="BJ53" s="4">
        <f t="shared" si="35"/>
        <v>346.55283749999995</v>
      </c>
      <c r="BK53" s="4">
        <f t="shared" si="35"/>
        <v>346.55283749999995</v>
      </c>
      <c r="BL53" s="4">
        <f t="shared" si="35"/>
        <v>346.55283749999995</v>
      </c>
      <c r="BM53" s="4">
        <f t="shared" si="35"/>
        <v>346.55283749999995</v>
      </c>
      <c r="BN53" s="4">
        <f t="shared" si="33"/>
        <v>346.55283749999995</v>
      </c>
      <c r="BO53" s="4">
        <f t="shared" si="33"/>
        <v>346.55283749999995</v>
      </c>
      <c r="BP53" s="4">
        <f t="shared" si="31"/>
        <v>346.55283749999995</v>
      </c>
      <c r="BQ53" s="4">
        <f t="shared" si="31"/>
        <v>346.55283749999995</v>
      </c>
      <c r="BR53" s="4">
        <f t="shared" si="31"/>
        <v>346.55283749999995</v>
      </c>
      <c r="BS53" s="4">
        <f t="shared" si="31"/>
        <v>346.55283749999995</v>
      </c>
      <c r="BT53" s="4">
        <f t="shared" si="31"/>
        <v>346.55283749999995</v>
      </c>
      <c r="BU53" s="4">
        <f t="shared" si="31"/>
        <v>346.55283749999995</v>
      </c>
      <c r="BV53" s="4">
        <f t="shared" si="31"/>
        <v>346.55283749999995</v>
      </c>
      <c r="BW53" s="4">
        <f t="shared" si="31"/>
        <v>346.55283749999995</v>
      </c>
      <c r="BX53" s="4">
        <f t="shared" si="31"/>
        <v>346.55283749999995</v>
      </c>
      <c r="BY53" s="4">
        <f t="shared" si="31"/>
        <v>346.55283749999995</v>
      </c>
      <c r="BZ53" s="4">
        <f t="shared" si="31"/>
        <v>346.55283749999995</v>
      </c>
      <c r="CA53" s="4">
        <f t="shared" si="31"/>
        <v>346.55283749999995</v>
      </c>
      <c r="CB53" s="4">
        <f t="shared" si="31"/>
        <v>346.55283749999995</v>
      </c>
      <c r="CC53" s="4">
        <f t="shared" si="31"/>
        <v>346.55283749999995</v>
      </c>
      <c r="CD53" s="4">
        <f t="shared" si="31"/>
        <v>346.55283749999995</v>
      </c>
      <c r="CE53" s="4">
        <f t="shared" si="32"/>
        <v>346.55283749999995</v>
      </c>
      <c r="CF53" s="4">
        <f t="shared" si="32"/>
        <v>346.55283749999995</v>
      </c>
      <c r="CG53" s="4">
        <f t="shared" si="32"/>
        <v>346.55283749999995</v>
      </c>
      <c r="CH53" s="4">
        <f t="shared" si="32"/>
        <v>346.55283749999995</v>
      </c>
      <c r="CI53" s="4">
        <f t="shared" si="32"/>
        <v>346.55283749999995</v>
      </c>
      <c r="CJ53" s="4">
        <f t="shared" si="32"/>
        <v>346.55283749999995</v>
      </c>
      <c r="CK53" s="4">
        <f t="shared" si="32"/>
        <v>346.55283749999995</v>
      </c>
      <c r="CL53" s="4">
        <f t="shared" si="32"/>
        <v>346.55283749999995</v>
      </c>
      <c r="CM53" s="4">
        <f t="shared" si="32"/>
        <v>346.55283749999995</v>
      </c>
      <c r="CN53" s="4">
        <f t="shared" si="32"/>
        <v>346.55283749999995</v>
      </c>
      <c r="CO53" s="4">
        <f t="shared" si="32"/>
        <v>346.55283749999995</v>
      </c>
      <c r="CP53" s="4">
        <f t="shared" si="32"/>
        <v>346.55283749999995</v>
      </c>
      <c r="CQ53" s="4">
        <f t="shared" si="32"/>
        <v>346.55283749999995</v>
      </c>
      <c r="CR53" s="4">
        <f t="shared" si="32"/>
        <v>346.55283749999995</v>
      </c>
      <c r="CS53" s="4">
        <f t="shared" si="32"/>
        <v>346.55283749999995</v>
      </c>
      <c r="CT53" s="4">
        <f t="shared" si="32"/>
        <v>346.55283749999995</v>
      </c>
      <c r="CU53" s="4">
        <f t="shared" si="30"/>
        <v>346.55283749999995</v>
      </c>
      <c r="CV53" s="4">
        <f t="shared" si="30"/>
        <v>346.55283749999995</v>
      </c>
      <c r="CW53" s="4">
        <f t="shared" si="30"/>
        <v>346.55283749999995</v>
      </c>
      <c r="CX53" s="4">
        <f t="shared" si="30"/>
        <v>346.55283749999995</v>
      </c>
      <c r="CY53" s="4">
        <f t="shared" si="30"/>
        <v>346.55283749999995</v>
      </c>
      <c r="CZ53" s="4">
        <f t="shared" si="30"/>
        <v>346.55283749999995</v>
      </c>
      <c r="DA53" s="4">
        <f t="shared" si="30"/>
        <v>346.55283749999995</v>
      </c>
      <c r="DB53" s="4">
        <f t="shared" si="30"/>
        <v>346.55283749999995</v>
      </c>
      <c r="DC53" s="4">
        <f t="shared" si="30"/>
        <v>346.55283749999995</v>
      </c>
      <c r="DD53" s="4">
        <f t="shared" si="30"/>
        <v>346.55283749999995</v>
      </c>
      <c r="DE53" s="4">
        <f t="shared" si="30"/>
        <v>346.55283749999995</v>
      </c>
      <c r="DF53" s="4">
        <f t="shared" si="30"/>
        <v>346.55283749999995</v>
      </c>
      <c r="DG53" s="4">
        <f t="shared" si="30"/>
        <v>346.55283749999995</v>
      </c>
      <c r="DH53" s="4">
        <f t="shared" si="30"/>
        <v>346.55283749999995</v>
      </c>
      <c r="DI53" s="4">
        <f t="shared" si="29"/>
        <v>346.55283749999995</v>
      </c>
      <c r="DJ53" s="4">
        <f t="shared" si="29"/>
        <v>346.55283749999995</v>
      </c>
      <c r="DK53" s="4">
        <f t="shared" si="23"/>
        <v>346.55283749999995</v>
      </c>
      <c r="DL53" s="4">
        <f t="shared" si="21"/>
        <v>346.55283749999995</v>
      </c>
      <c r="DM53" s="4">
        <f t="shared" si="21"/>
        <v>346.55283749999995</v>
      </c>
      <c r="DN53" s="4">
        <f t="shared" si="21"/>
        <v>346.55283749999995</v>
      </c>
      <c r="DO53" s="4">
        <f t="shared" si="21"/>
        <v>346.55283749999995</v>
      </c>
      <c r="DP53" s="4">
        <f t="shared" si="21"/>
        <v>346.55283749999995</v>
      </c>
      <c r="DQ53" s="4">
        <f t="shared" si="21"/>
        <v>346.55283749999995</v>
      </c>
      <c r="DR53" s="4">
        <f t="shared" si="21"/>
        <v>346.55283749999995</v>
      </c>
      <c r="DS53" s="4">
        <f t="shared" si="21"/>
        <v>381.20812124999998</v>
      </c>
      <c r="DT53" s="16">
        <f t="shared" si="9"/>
        <v>63804.259984699536</v>
      </c>
    </row>
    <row r="54" spans="1:124" x14ac:dyDescent="0.25">
      <c r="A54">
        <v>46</v>
      </c>
      <c r="B54" s="15">
        <f t="shared" si="10"/>
        <v>68.833333333333329</v>
      </c>
      <c r="C54" s="4">
        <f t="shared" si="36"/>
        <v>0</v>
      </c>
      <c r="D54" s="4">
        <f t="shared" si="36"/>
        <v>0</v>
      </c>
      <c r="E54" s="4">
        <f t="shared" si="36"/>
        <v>0</v>
      </c>
      <c r="F54" s="4">
        <f t="shared" si="36"/>
        <v>0</v>
      </c>
      <c r="G54" s="4">
        <f t="shared" si="36"/>
        <v>0</v>
      </c>
      <c r="H54" s="4">
        <f t="shared" si="36"/>
        <v>0</v>
      </c>
      <c r="I54" s="4">
        <f t="shared" si="36"/>
        <v>0</v>
      </c>
      <c r="J54" s="4">
        <f t="shared" si="36"/>
        <v>0</v>
      </c>
      <c r="K54" s="4">
        <f t="shared" si="36"/>
        <v>0</v>
      </c>
      <c r="L54" s="4">
        <f t="shared" si="36"/>
        <v>0</v>
      </c>
      <c r="M54" s="4">
        <f t="shared" si="36"/>
        <v>0</v>
      </c>
      <c r="N54" s="4">
        <f t="shared" si="36"/>
        <v>0</v>
      </c>
      <c r="O54" s="4">
        <f t="shared" si="36"/>
        <v>0</v>
      </c>
      <c r="P54" s="4">
        <f t="shared" si="36"/>
        <v>0</v>
      </c>
      <c r="Q54" s="4">
        <f t="shared" si="36"/>
        <v>0</v>
      </c>
      <c r="R54" s="4">
        <f t="shared" si="36"/>
        <v>0</v>
      </c>
      <c r="S54" s="4">
        <f t="shared" si="34"/>
        <v>0</v>
      </c>
      <c r="T54" s="4">
        <f t="shared" si="34"/>
        <v>0</v>
      </c>
      <c r="U54" s="4">
        <f t="shared" si="34"/>
        <v>0</v>
      </c>
      <c r="V54" s="4">
        <f t="shared" si="34"/>
        <v>0</v>
      </c>
      <c r="W54" s="4">
        <f t="shared" si="34"/>
        <v>0</v>
      </c>
      <c r="X54" s="4">
        <f t="shared" si="34"/>
        <v>0</v>
      </c>
      <c r="Y54" s="4">
        <f t="shared" si="34"/>
        <v>0</v>
      </c>
      <c r="Z54" s="4">
        <f t="shared" si="34"/>
        <v>0</v>
      </c>
      <c r="AA54" s="4">
        <f t="shared" si="34"/>
        <v>0</v>
      </c>
      <c r="AB54" s="4">
        <f t="shared" si="34"/>
        <v>0</v>
      </c>
      <c r="AC54" s="4">
        <f t="shared" si="34"/>
        <v>0</v>
      </c>
      <c r="AD54" s="4">
        <f t="shared" si="34"/>
        <v>0</v>
      </c>
      <c r="AE54" s="4">
        <f t="shared" si="34"/>
        <v>0</v>
      </c>
      <c r="AF54" s="4">
        <f t="shared" si="34"/>
        <v>0</v>
      </c>
      <c r="AG54" s="4">
        <f t="shared" si="34"/>
        <v>0</v>
      </c>
      <c r="AH54" s="4">
        <f t="shared" si="38"/>
        <v>0</v>
      </c>
      <c r="AI54" s="4">
        <f t="shared" si="38"/>
        <v>0</v>
      </c>
      <c r="AJ54" s="4">
        <f t="shared" si="38"/>
        <v>0</v>
      </c>
      <c r="AK54" s="4">
        <f t="shared" si="38"/>
        <v>0</v>
      </c>
      <c r="AL54" s="4">
        <f t="shared" si="38"/>
        <v>0</v>
      </c>
      <c r="AM54" s="4">
        <f t="shared" si="38"/>
        <v>0</v>
      </c>
      <c r="AN54" s="4">
        <f t="shared" si="38"/>
        <v>0</v>
      </c>
      <c r="AO54" s="4">
        <f t="shared" si="38"/>
        <v>0</v>
      </c>
      <c r="AP54" s="4">
        <f t="shared" si="38"/>
        <v>0</v>
      </c>
      <c r="AQ54" s="4">
        <f t="shared" si="38"/>
        <v>0</v>
      </c>
      <c r="AR54" s="4">
        <f t="shared" si="38"/>
        <v>0</v>
      </c>
      <c r="AS54" s="4">
        <f t="shared" si="38"/>
        <v>0</v>
      </c>
      <c r="AT54" s="4">
        <f t="shared" si="38"/>
        <v>0</v>
      </c>
      <c r="AU54" s="4">
        <f t="shared" si="38"/>
        <v>0</v>
      </c>
      <c r="AV54" s="4">
        <f t="shared" si="38"/>
        <v>0</v>
      </c>
      <c r="AW54" s="4">
        <f t="shared" si="38"/>
        <v>348.19009499999987</v>
      </c>
      <c r="AX54" s="4">
        <f t="shared" si="37"/>
        <v>348.19009499999987</v>
      </c>
      <c r="AY54" s="4">
        <f t="shared" si="37"/>
        <v>348.19009499999987</v>
      </c>
      <c r="AZ54" s="4">
        <f t="shared" si="37"/>
        <v>348.19009499999987</v>
      </c>
      <c r="BA54" s="4">
        <f t="shared" si="37"/>
        <v>348.19009499999987</v>
      </c>
      <c r="BB54" s="4">
        <f t="shared" si="35"/>
        <v>348.19009499999987</v>
      </c>
      <c r="BC54" s="4">
        <f t="shared" si="35"/>
        <v>348.19009499999987</v>
      </c>
      <c r="BD54" s="4">
        <f t="shared" si="35"/>
        <v>348.19009499999987</v>
      </c>
      <c r="BE54" s="4">
        <f t="shared" si="35"/>
        <v>348.19009499999987</v>
      </c>
      <c r="BF54" s="4">
        <f t="shared" si="35"/>
        <v>348.19009499999987</v>
      </c>
      <c r="BG54" s="4">
        <f t="shared" si="35"/>
        <v>348.19009499999987</v>
      </c>
      <c r="BH54" s="4">
        <f t="shared" si="35"/>
        <v>348.19009499999987</v>
      </c>
      <c r="BI54" s="4">
        <f t="shared" si="35"/>
        <v>348.19009499999987</v>
      </c>
      <c r="BJ54" s="4">
        <f t="shared" si="35"/>
        <v>348.19009499999987</v>
      </c>
      <c r="BK54" s="4">
        <f t="shared" si="35"/>
        <v>348.19009499999987</v>
      </c>
      <c r="BL54" s="4">
        <f t="shared" si="35"/>
        <v>348.19009499999987</v>
      </c>
      <c r="BM54" s="4">
        <f t="shared" si="35"/>
        <v>348.19009499999987</v>
      </c>
      <c r="BN54" s="4">
        <f t="shared" si="33"/>
        <v>348.19009499999987</v>
      </c>
      <c r="BO54" s="4">
        <f t="shared" si="33"/>
        <v>348.19009499999987</v>
      </c>
      <c r="BP54" s="4">
        <f t="shared" si="31"/>
        <v>348.19009499999987</v>
      </c>
      <c r="BQ54" s="4">
        <f t="shared" si="31"/>
        <v>348.19009499999987</v>
      </c>
      <c r="BR54" s="4">
        <f t="shared" si="31"/>
        <v>348.19009499999987</v>
      </c>
      <c r="BS54" s="4">
        <f t="shared" si="31"/>
        <v>348.19009499999987</v>
      </c>
      <c r="BT54" s="4">
        <f t="shared" si="31"/>
        <v>348.19009499999987</v>
      </c>
      <c r="BU54" s="4">
        <f t="shared" si="31"/>
        <v>348.19009499999987</v>
      </c>
      <c r="BV54" s="4">
        <f t="shared" si="31"/>
        <v>348.19009499999987</v>
      </c>
      <c r="BW54" s="4">
        <f t="shared" si="31"/>
        <v>348.19009499999987</v>
      </c>
      <c r="BX54" s="4">
        <f t="shared" si="31"/>
        <v>348.19009499999987</v>
      </c>
      <c r="BY54" s="4">
        <f t="shared" si="31"/>
        <v>348.19009499999987</v>
      </c>
      <c r="BZ54" s="4">
        <f t="shared" si="31"/>
        <v>348.19009499999987</v>
      </c>
      <c r="CA54" s="4">
        <f t="shared" si="31"/>
        <v>348.19009499999987</v>
      </c>
      <c r="CB54" s="4">
        <f t="shared" si="31"/>
        <v>348.19009499999987</v>
      </c>
      <c r="CC54" s="4">
        <f t="shared" si="31"/>
        <v>348.19009499999987</v>
      </c>
      <c r="CD54" s="4">
        <f t="shared" si="31"/>
        <v>348.19009499999987</v>
      </c>
      <c r="CE54" s="4">
        <f t="shared" si="32"/>
        <v>348.19009499999987</v>
      </c>
      <c r="CF54" s="4">
        <f t="shared" si="32"/>
        <v>348.19009499999987</v>
      </c>
      <c r="CG54" s="4">
        <f t="shared" si="32"/>
        <v>348.19009499999987</v>
      </c>
      <c r="CH54" s="4">
        <f t="shared" si="32"/>
        <v>348.19009499999987</v>
      </c>
      <c r="CI54" s="4">
        <f t="shared" si="32"/>
        <v>348.19009499999987</v>
      </c>
      <c r="CJ54" s="4">
        <f t="shared" si="32"/>
        <v>348.19009499999987</v>
      </c>
      <c r="CK54" s="4">
        <f t="shared" si="32"/>
        <v>348.19009499999987</v>
      </c>
      <c r="CL54" s="4">
        <f t="shared" si="32"/>
        <v>348.19009499999987</v>
      </c>
      <c r="CM54" s="4">
        <f t="shared" si="32"/>
        <v>348.19009499999987</v>
      </c>
      <c r="CN54" s="4">
        <f t="shared" si="32"/>
        <v>348.19009499999987</v>
      </c>
      <c r="CO54" s="4">
        <f t="shared" si="32"/>
        <v>348.19009499999987</v>
      </c>
      <c r="CP54" s="4">
        <f t="shared" si="32"/>
        <v>348.19009499999987</v>
      </c>
      <c r="CQ54" s="4">
        <f t="shared" si="32"/>
        <v>348.19009499999987</v>
      </c>
      <c r="CR54" s="4">
        <f t="shared" si="32"/>
        <v>348.19009499999987</v>
      </c>
      <c r="CS54" s="4">
        <f t="shared" si="32"/>
        <v>348.19009499999987</v>
      </c>
      <c r="CT54" s="4">
        <f t="shared" si="32"/>
        <v>348.19009499999987</v>
      </c>
      <c r="CU54" s="4">
        <f t="shared" si="30"/>
        <v>348.19009499999987</v>
      </c>
      <c r="CV54" s="4">
        <f t="shared" si="30"/>
        <v>348.19009499999987</v>
      </c>
      <c r="CW54" s="4">
        <f t="shared" si="30"/>
        <v>348.19009499999987</v>
      </c>
      <c r="CX54" s="4">
        <f t="shared" si="30"/>
        <v>348.19009499999987</v>
      </c>
      <c r="CY54" s="4">
        <f t="shared" si="30"/>
        <v>348.19009499999987</v>
      </c>
      <c r="CZ54" s="4">
        <f t="shared" si="30"/>
        <v>348.19009499999987</v>
      </c>
      <c r="DA54" s="4">
        <f t="shared" si="30"/>
        <v>348.19009499999987</v>
      </c>
      <c r="DB54" s="4">
        <f t="shared" si="30"/>
        <v>348.19009499999987</v>
      </c>
      <c r="DC54" s="4">
        <f t="shared" si="30"/>
        <v>348.19009499999987</v>
      </c>
      <c r="DD54" s="4">
        <f t="shared" si="30"/>
        <v>348.19009499999987</v>
      </c>
      <c r="DE54" s="4">
        <f t="shared" si="30"/>
        <v>348.19009499999987</v>
      </c>
      <c r="DF54" s="4">
        <f t="shared" si="30"/>
        <v>348.19009499999987</v>
      </c>
      <c r="DG54" s="4">
        <f t="shared" si="30"/>
        <v>348.19009499999987</v>
      </c>
      <c r="DH54" s="4">
        <f t="shared" si="30"/>
        <v>348.19009499999987</v>
      </c>
      <c r="DI54" s="4">
        <f t="shared" si="29"/>
        <v>348.19009499999987</v>
      </c>
      <c r="DJ54" s="4">
        <f t="shared" si="29"/>
        <v>348.19009499999987</v>
      </c>
      <c r="DK54" s="4">
        <f t="shared" si="23"/>
        <v>348.19009499999987</v>
      </c>
      <c r="DL54" s="4">
        <f t="shared" si="21"/>
        <v>348.19009499999987</v>
      </c>
      <c r="DM54" s="4">
        <f t="shared" si="21"/>
        <v>348.19009499999987</v>
      </c>
      <c r="DN54" s="4">
        <f t="shared" si="21"/>
        <v>348.19009499999987</v>
      </c>
      <c r="DO54" s="4">
        <f t="shared" si="21"/>
        <v>348.19009499999987</v>
      </c>
      <c r="DP54" s="4">
        <f t="shared" si="21"/>
        <v>348.19009499999987</v>
      </c>
      <c r="DQ54" s="4">
        <f t="shared" si="21"/>
        <v>348.19009499999987</v>
      </c>
      <c r="DR54" s="4">
        <f t="shared" si="21"/>
        <v>348.19009499999987</v>
      </c>
      <c r="DS54" s="4">
        <f t="shared" si="21"/>
        <v>383.00910449999986</v>
      </c>
      <c r="DT54" s="16">
        <f t="shared" si="9"/>
        <v>63808.923680819455</v>
      </c>
    </row>
    <row r="55" spans="1:124" x14ac:dyDescent="0.25">
      <c r="A55">
        <v>47</v>
      </c>
      <c r="B55" s="15">
        <f t="shared" si="10"/>
        <v>68.916666666666671</v>
      </c>
      <c r="C55" s="4">
        <f t="shared" si="36"/>
        <v>0</v>
      </c>
      <c r="D55" s="4">
        <f t="shared" si="36"/>
        <v>0</v>
      </c>
      <c r="E55" s="4">
        <f t="shared" si="36"/>
        <v>0</v>
      </c>
      <c r="F55" s="4">
        <f t="shared" si="36"/>
        <v>0</v>
      </c>
      <c r="G55" s="4">
        <f t="shared" si="36"/>
        <v>0</v>
      </c>
      <c r="H55" s="4">
        <f t="shared" si="36"/>
        <v>0</v>
      </c>
      <c r="I55" s="4">
        <f t="shared" si="36"/>
        <v>0</v>
      </c>
      <c r="J55" s="4">
        <f t="shared" si="36"/>
        <v>0</v>
      </c>
      <c r="K55" s="4">
        <f t="shared" si="36"/>
        <v>0</v>
      </c>
      <c r="L55" s="4">
        <f t="shared" si="36"/>
        <v>0</v>
      </c>
      <c r="M55" s="4">
        <f t="shared" si="36"/>
        <v>0</v>
      </c>
      <c r="N55" s="4">
        <f t="shared" si="36"/>
        <v>0</v>
      </c>
      <c r="O55" s="4">
        <f t="shared" si="36"/>
        <v>0</v>
      </c>
      <c r="P55" s="4">
        <f t="shared" si="36"/>
        <v>0</v>
      </c>
      <c r="Q55" s="4">
        <f t="shared" si="36"/>
        <v>0</v>
      </c>
      <c r="R55" s="4">
        <f t="shared" si="36"/>
        <v>0</v>
      </c>
      <c r="S55" s="4">
        <f t="shared" si="34"/>
        <v>0</v>
      </c>
      <c r="T55" s="4">
        <f t="shared" si="34"/>
        <v>0</v>
      </c>
      <c r="U55" s="4">
        <f t="shared" si="34"/>
        <v>0</v>
      </c>
      <c r="V55" s="4">
        <f t="shared" si="34"/>
        <v>0</v>
      </c>
      <c r="W55" s="4">
        <f t="shared" si="34"/>
        <v>0</v>
      </c>
      <c r="X55" s="4">
        <f t="shared" si="34"/>
        <v>0</v>
      </c>
      <c r="Y55" s="4">
        <f t="shared" si="34"/>
        <v>0</v>
      </c>
      <c r="Z55" s="4">
        <f t="shared" si="34"/>
        <v>0</v>
      </c>
      <c r="AA55" s="4">
        <f t="shared" si="34"/>
        <v>0</v>
      </c>
      <c r="AB55" s="4">
        <f t="shared" si="34"/>
        <v>0</v>
      </c>
      <c r="AC55" s="4">
        <f t="shared" si="34"/>
        <v>0</v>
      </c>
      <c r="AD55" s="4">
        <f t="shared" si="34"/>
        <v>0</v>
      </c>
      <c r="AE55" s="4">
        <f t="shared" si="34"/>
        <v>0</v>
      </c>
      <c r="AF55" s="4">
        <f t="shared" si="34"/>
        <v>0</v>
      </c>
      <c r="AG55" s="4">
        <f t="shared" si="34"/>
        <v>0</v>
      </c>
      <c r="AH55" s="4">
        <f t="shared" si="38"/>
        <v>0</v>
      </c>
      <c r="AI55" s="4">
        <f t="shared" si="38"/>
        <v>0</v>
      </c>
      <c r="AJ55" s="4">
        <f t="shared" si="38"/>
        <v>0</v>
      </c>
      <c r="AK55" s="4">
        <f t="shared" si="38"/>
        <v>0</v>
      </c>
      <c r="AL55" s="4">
        <f t="shared" si="38"/>
        <v>0</v>
      </c>
      <c r="AM55" s="4">
        <f t="shared" si="38"/>
        <v>0</v>
      </c>
      <c r="AN55" s="4">
        <f t="shared" si="38"/>
        <v>0</v>
      </c>
      <c r="AO55" s="4">
        <f t="shared" si="38"/>
        <v>0</v>
      </c>
      <c r="AP55" s="4">
        <f t="shared" si="38"/>
        <v>0</v>
      </c>
      <c r="AQ55" s="4">
        <f t="shared" si="38"/>
        <v>0</v>
      </c>
      <c r="AR55" s="4">
        <f t="shared" si="38"/>
        <v>0</v>
      </c>
      <c r="AS55" s="4">
        <f t="shared" si="38"/>
        <v>0</v>
      </c>
      <c r="AT55" s="4">
        <f t="shared" si="38"/>
        <v>0</v>
      </c>
      <c r="AU55" s="4">
        <f t="shared" si="38"/>
        <v>0</v>
      </c>
      <c r="AV55" s="4">
        <f t="shared" si="38"/>
        <v>0</v>
      </c>
      <c r="AW55" s="4">
        <f t="shared" si="38"/>
        <v>0</v>
      </c>
      <c r="AX55" s="4">
        <f t="shared" si="37"/>
        <v>349.82735250000002</v>
      </c>
      <c r="AY55" s="4">
        <f t="shared" si="37"/>
        <v>349.82735250000002</v>
      </c>
      <c r="AZ55" s="4">
        <f t="shared" si="37"/>
        <v>349.82735250000002</v>
      </c>
      <c r="BA55" s="4">
        <f t="shared" si="37"/>
        <v>349.82735250000002</v>
      </c>
      <c r="BB55" s="4">
        <f t="shared" si="35"/>
        <v>349.82735250000002</v>
      </c>
      <c r="BC55" s="4">
        <f t="shared" si="35"/>
        <v>349.82735250000002</v>
      </c>
      <c r="BD55" s="4">
        <f t="shared" si="35"/>
        <v>349.82735250000002</v>
      </c>
      <c r="BE55" s="4">
        <f t="shared" si="35"/>
        <v>349.82735250000002</v>
      </c>
      <c r="BF55" s="4">
        <f t="shared" si="35"/>
        <v>349.82735250000002</v>
      </c>
      <c r="BG55" s="4">
        <f t="shared" si="35"/>
        <v>349.82735250000002</v>
      </c>
      <c r="BH55" s="4">
        <f t="shared" si="35"/>
        <v>349.82735250000002</v>
      </c>
      <c r="BI55" s="4">
        <f t="shared" si="35"/>
        <v>349.82735250000002</v>
      </c>
      <c r="BJ55" s="4">
        <f t="shared" si="35"/>
        <v>349.82735250000002</v>
      </c>
      <c r="BK55" s="4">
        <f t="shared" si="35"/>
        <v>349.82735250000002</v>
      </c>
      <c r="BL55" s="4">
        <f t="shared" si="35"/>
        <v>349.82735250000002</v>
      </c>
      <c r="BM55" s="4">
        <f t="shared" si="35"/>
        <v>349.82735250000002</v>
      </c>
      <c r="BN55" s="4">
        <f t="shared" si="33"/>
        <v>349.82735250000002</v>
      </c>
      <c r="BO55" s="4">
        <f t="shared" si="33"/>
        <v>349.82735250000002</v>
      </c>
      <c r="BP55" s="4">
        <f t="shared" si="31"/>
        <v>349.82735250000002</v>
      </c>
      <c r="BQ55" s="4">
        <f t="shared" si="31"/>
        <v>349.82735250000002</v>
      </c>
      <c r="BR55" s="4">
        <f t="shared" si="31"/>
        <v>349.82735250000002</v>
      </c>
      <c r="BS55" s="4">
        <f t="shared" si="31"/>
        <v>349.82735250000002</v>
      </c>
      <c r="BT55" s="4">
        <f t="shared" si="31"/>
        <v>349.82735250000002</v>
      </c>
      <c r="BU55" s="4">
        <f t="shared" si="31"/>
        <v>349.82735250000002</v>
      </c>
      <c r="BV55" s="4">
        <f t="shared" si="31"/>
        <v>349.82735250000002</v>
      </c>
      <c r="BW55" s="4">
        <f t="shared" si="31"/>
        <v>349.82735250000002</v>
      </c>
      <c r="BX55" s="4">
        <f t="shared" si="31"/>
        <v>349.82735250000002</v>
      </c>
      <c r="BY55" s="4">
        <f t="shared" si="31"/>
        <v>349.82735250000002</v>
      </c>
      <c r="BZ55" s="4">
        <f t="shared" si="31"/>
        <v>349.82735250000002</v>
      </c>
      <c r="CA55" s="4">
        <f t="shared" si="31"/>
        <v>349.82735250000002</v>
      </c>
      <c r="CB55" s="4">
        <f t="shared" si="31"/>
        <v>349.82735250000002</v>
      </c>
      <c r="CC55" s="4">
        <f t="shared" si="31"/>
        <v>349.82735250000002</v>
      </c>
      <c r="CD55" s="4">
        <f t="shared" si="31"/>
        <v>349.82735250000002</v>
      </c>
      <c r="CE55" s="4">
        <f t="shared" si="32"/>
        <v>349.82735250000002</v>
      </c>
      <c r="CF55" s="4">
        <f t="shared" si="32"/>
        <v>349.82735250000002</v>
      </c>
      <c r="CG55" s="4">
        <f t="shared" si="32"/>
        <v>349.82735250000002</v>
      </c>
      <c r="CH55" s="4">
        <f t="shared" si="32"/>
        <v>349.82735250000002</v>
      </c>
      <c r="CI55" s="4">
        <f t="shared" si="32"/>
        <v>349.82735250000002</v>
      </c>
      <c r="CJ55" s="4">
        <f t="shared" si="32"/>
        <v>349.82735250000002</v>
      </c>
      <c r="CK55" s="4">
        <f t="shared" si="32"/>
        <v>349.82735250000002</v>
      </c>
      <c r="CL55" s="4">
        <f t="shared" si="32"/>
        <v>349.82735250000002</v>
      </c>
      <c r="CM55" s="4">
        <f t="shared" si="32"/>
        <v>349.82735250000002</v>
      </c>
      <c r="CN55" s="4">
        <f t="shared" si="32"/>
        <v>349.82735250000002</v>
      </c>
      <c r="CO55" s="4">
        <f t="shared" si="32"/>
        <v>349.82735250000002</v>
      </c>
      <c r="CP55" s="4">
        <f t="shared" si="32"/>
        <v>349.82735250000002</v>
      </c>
      <c r="CQ55" s="4">
        <f t="shared" si="32"/>
        <v>349.82735250000002</v>
      </c>
      <c r="CR55" s="4">
        <f t="shared" si="32"/>
        <v>349.82735250000002</v>
      </c>
      <c r="CS55" s="4">
        <f t="shared" si="32"/>
        <v>349.82735250000002</v>
      </c>
      <c r="CT55" s="4">
        <f t="shared" si="32"/>
        <v>349.82735250000002</v>
      </c>
      <c r="CU55" s="4">
        <f t="shared" si="30"/>
        <v>349.82735250000002</v>
      </c>
      <c r="CV55" s="4">
        <f t="shared" si="30"/>
        <v>349.82735250000002</v>
      </c>
      <c r="CW55" s="4">
        <f t="shared" si="30"/>
        <v>349.82735250000002</v>
      </c>
      <c r="CX55" s="4">
        <f t="shared" si="30"/>
        <v>349.82735250000002</v>
      </c>
      <c r="CY55" s="4">
        <f t="shared" si="30"/>
        <v>349.82735250000002</v>
      </c>
      <c r="CZ55" s="4">
        <f t="shared" si="30"/>
        <v>349.82735250000002</v>
      </c>
      <c r="DA55" s="4">
        <f t="shared" si="30"/>
        <v>349.82735250000002</v>
      </c>
      <c r="DB55" s="4">
        <f t="shared" si="30"/>
        <v>349.82735250000002</v>
      </c>
      <c r="DC55" s="4">
        <f t="shared" si="30"/>
        <v>349.82735250000002</v>
      </c>
      <c r="DD55" s="4">
        <f t="shared" si="30"/>
        <v>349.82735250000002</v>
      </c>
      <c r="DE55" s="4">
        <f t="shared" si="30"/>
        <v>349.82735250000002</v>
      </c>
      <c r="DF55" s="4">
        <f t="shared" si="30"/>
        <v>349.82735250000002</v>
      </c>
      <c r="DG55" s="4">
        <f t="shared" si="30"/>
        <v>349.82735250000002</v>
      </c>
      <c r="DH55" s="4">
        <f t="shared" si="30"/>
        <v>349.82735250000002</v>
      </c>
      <c r="DI55" s="4">
        <f t="shared" si="29"/>
        <v>349.82735250000002</v>
      </c>
      <c r="DJ55" s="4">
        <f t="shared" si="29"/>
        <v>349.82735250000002</v>
      </c>
      <c r="DK55" s="4">
        <f t="shared" si="23"/>
        <v>349.82735250000002</v>
      </c>
      <c r="DL55" s="4">
        <f t="shared" si="21"/>
        <v>349.82735250000002</v>
      </c>
      <c r="DM55" s="4">
        <f t="shared" si="21"/>
        <v>349.82735250000002</v>
      </c>
      <c r="DN55" s="4">
        <f t="shared" si="21"/>
        <v>349.82735250000002</v>
      </c>
      <c r="DO55" s="4">
        <f t="shared" si="21"/>
        <v>349.82735250000002</v>
      </c>
      <c r="DP55" s="4">
        <f t="shared" si="21"/>
        <v>349.82735250000002</v>
      </c>
      <c r="DQ55" s="4">
        <f t="shared" si="21"/>
        <v>349.82735250000002</v>
      </c>
      <c r="DR55" s="4">
        <f t="shared" si="21"/>
        <v>349.82735250000002</v>
      </c>
      <c r="DS55" s="4">
        <f t="shared" si="21"/>
        <v>384.81008775000004</v>
      </c>
      <c r="DT55" s="16">
        <f t="shared" si="9"/>
        <v>63811.904664397691</v>
      </c>
    </row>
    <row r="56" spans="1:124" x14ac:dyDescent="0.25">
      <c r="A56">
        <v>48</v>
      </c>
      <c r="B56" s="15">
        <f t="shared" si="10"/>
        <v>69</v>
      </c>
      <c r="C56" s="4">
        <f t="shared" si="36"/>
        <v>0</v>
      </c>
      <c r="D56" s="4">
        <f t="shared" si="36"/>
        <v>0</v>
      </c>
      <c r="E56" s="4">
        <f t="shared" si="36"/>
        <v>0</v>
      </c>
      <c r="F56" s="4">
        <f t="shared" si="36"/>
        <v>0</v>
      </c>
      <c r="G56" s="4">
        <f t="shared" si="36"/>
        <v>0</v>
      </c>
      <c r="H56" s="4">
        <f t="shared" si="36"/>
        <v>0</v>
      </c>
      <c r="I56" s="4">
        <f t="shared" si="36"/>
        <v>0</v>
      </c>
      <c r="J56" s="4">
        <f t="shared" si="36"/>
        <v>0</v>
      </c>
      <c r="K56" s="4">
        <f t="shared" si="36"/>
        <v>0</v>
      </c>
      <c r="L56" s="4">
        <f t="shared" si="36"/>
        <v>0</v>
      </c>
      <c r="M56" s="4">
        <f t="shared" si="36"/>
        <v>0</v>
      </c>
      <c r="N56" s="4">
        <f t="shared" si="36"/>
        <v>0</v>
      </c>
      <c r="O56" s="4">
        <f t="shared" si="36"/>
        <v>0</v>
      </c>
      <c r="P56" s="4">
        <f t="shared" si="36"/>
        <v>0</v>
      </c>
      <c r="Q56" s="4">
        <f t="shared" si="36"/>
        <v>0</v>
      </c>
      <c r="R56" s="4">
        <f t="shared" si="36"/>
        <v>0</v>
      </c>
      <c r="S56" s="4">
        <f t="shared" si="34"/>
        <v>0</v>
      </c>
      <c r="T56" s="4">
        <f t="shared" si="34"/>
        <v>0</v>
      </c>
      <c r="U56" s="4">
        <f t="shared" si="34"/>
        <v>0</v>
      </c>
      <c r="V56" s="4">
        <f t="shared" si="34"/>
        <v>0</v>
      </c>
      <c r="W56" s="4">
        <f t="shared" si="34"/>
        <v>0</v>
      </c>
      <c r="X56" s="4">
        <f t="shared" si="34"/>
        <v>0</v>
      </c>
      <c r="Y56" s="4">
        <f t="shared" si="34"/>
        <v>0</v>
      </c>
      <c r="Z56" s="4">
        <f t="shared" si="34"/>
        <v>0</v>
      </c>
      <c r="AA56" s="4">
        <f t="shared" si="34"/>
        <v>0</v>
      </c>
      <c r="AB56" s="4">
        <f t="shared" si="34"/>
        <v>0</v>
      </c>
      <c r="AC56" s="4">
        <f t="shared" si="34"/>
        <v>0</v>
      </c>
      <c r="AD56" s="4">
        <f t="shared" si="34"/>
        <v>0</v>
      </c>
      <c r="AE56" s="4">
        <f t="shared" si="34"/>
        <v>0</v>
      </c>
      <c r="AF56" s="4">
        <f t="shared" si="34"/>
        <v>0</v>
      </c>
      <c r="AG56" s="4">
        <f t="shared" si="34"/>
        <v>0</v>
      </c>
      <c r="AH56" s="4">
        <f t="shared" si="38"/>
        <v>0</v>
      </c>
      <c r="AI56" s="4">
        <f t="shared" si="38"/>
        <v>0</v>
      </c>
      <c r="AJ56" s="4">
        <f t="shared" si="38"/>
        <v>0</v>
      </c>
      <c r="AK56" s="4">
        <f t="shared" si="38"/>
        <v>0</v>
      </c>
      <c r="AL56" s="4">
        <f t="shared" si="38"/>
        <v>0</v>
      </c>
      <c r="AM56" s="4">
        <f t="shared" si="38"/>
        <v>0</v>
      </c>
      <c r="AN56" s="4">
        <f t="shared" si="38"/>
        <v>0</v>
      </c>
      <c r="AO56" s="4">
        <f t="shared" si="38"/>
        <v>0</v>
      </c>
      <c r="AP56" s="4">
        <f t="shared" si="38"/>
        <v>0</v>
      </c>
      <c r="AQ56" s="4">
        <f t="shared" si="38"/>
        <v>0</v>
      </c>
      <c r="AR56" s="4">
        <f t="shared" si="38"/>
        <v>0</v>
      </c>
      <c r="AS56" s="4">
        <f t="shared" si="38"/>
        <v>0</v>
      </c>
      <c r="AT56" s="4">
        <f t="shared" si="38"/>
        <v>0</v>
      </c>
      <c r="AU56" s="4">
        <f t="shared" si="38"/>
        <v>0</v>
      </c>
      <c r="AV56" s="4">
        <f t="shared" si="38"/>
        <v>0</v>
      </c>
      <c r="AW56" s="4">
        <f t="shared" si="38"/>
        <v>0</v>
      </c>
      <c r="AX56" s="4">
        <f t="shared" si="37"/>
        <v>0</v>
      </c>
      <c r="AY56" s="4">
        <f t="shared" si="37"/>
        <v>351.46460999999999</v>
      </c>
      <c r="AZ56" s="4">
        <f t="shared" si="37"/>
        <v>351.46460999999999</v>
      </c>
      <c r="BA56" s="4">
        <f t="shared" si="37"/>
        <v>351.46460999999999</v>
      </c>
      <c r="BB56" s="4">
        <f t="shared" si="35"/>
        <v>351.46460999999999</v>
      </c>
      <c r="BC56" s="4">
        <f t="shared" si="35"/>
        <v>351.46460999999999</v>
      </c>
      <c r="BD56" s="4">
        <f t="shared" si="35"/>
        <v>351.46460999999999</v>
      </c>
      <c r="BE56" s="4">
        <f t="shared" si="35"/>
        <v>351.46460999999999</v>
      </c>
      <c r="BF56" s="4">
        <f t="shared" si="35"/>
        <v>351.46460999999999</v>
      </c>
      <c r="BG56" s="4">
        <f t="shared" si="35"/>
        <v>351.46460999999999</v>
      </c>
      <c r="BH56" s="4">
        <f t="shared" si="35"/>
        <v>351.46460999999999</v>
      </c>
      <c r="BI56" s="4">
        <f t="shared" si="35"/>
        <v>351.46460999999999</v>
      </c>
      <c r="BJ56" s="4">
        <f t="shared" si="35"/>
        <v>351.46460999999999</v>
      </c>
      <c r="BK56" s="4">
        <f t="shared" si="35"/>
        <v>351.46460999999999</v>
      </c>
      <c r="BL56" s="4">
        <f t="shared" si="35"/>
        <v>351.46460999999999</v>
      </c>
      <c r="BM56" s="4">
        <f t="shared" si="35"/>
        <v>351.46460999999999</v>
      </c>
      <c r="BN56" s="4">
        <f t="shared" si="33"/>
        <v>351.46460999999999</v>
      </c>
      <c r="BO56" s="4">
        <f t="shared" si="33"/>
        <v>351.46460999999999</v>
      </c>
      <c r="BP56" s="4">
        <f t="shared" si="31"/>
        <v>351.46460999999999</v>
      </c>
      <c r="BQ56" s="4">
        <f t="shared" si="31"/>
        <v>351.46460999999999</v>
      </c>
      <c r="BR56" s="4">
        <f t="shared" si="31"/>
        <v>351.46460999999999</v>
      </c>
      <c r="BS56" s="4">
        <f t="shared" si="31"/>
        <v>351.46460999999999</v>
      </c>
      <c r="BT56" s="4">
        <f t="shared" si="31"/>
        <v>351.46460999999999</v>
      </c>
      <c r="BU56" s="4">
        <f t="shared" si="31"/>
        <v>351.46460999999999</v>
      </c>
      <c r="BV56" s="4">
        <f t="shared" si="31"/>
        <v>351.46460999999999</v>
      </c>
      <c r="BW56" s="4">
        <f t="shared" si="31"/>
        <v>351.46460999999999</v>
      </c>
      <c r="BX56" s="4">
        <f t="shared" si="31"/>
        <v>351.46460999999999</v>
      </c>
      <c r="BY56" s="4">
        <f t="shared" si="31"/>
        <v>351.46460999999999</v>
      </c>
      <c r="BZ56" s="4">
        <f t="shared" si="31"/>
        <v>351.46460999999999</v>
      </c>
      <c r="CA56" s="4">
        <f t="shared" si="31"/>
        <v>351.46460999999999</v>
      </c>
      <c r="CB56" s="4">
        <f t="shared" si="31"/>
        <v>351.46460999999999</v>
      </c>
      <c r="CC56" s="4">
        <f t="shared" si="31"/>
        <v>351.46460999999999</v>
      </c>
      <c r="CD56" s="4">
        <f t="shared" si="31"/>
        <v>351.46460999999999</v>
      </c>
      <c r="CE56" s="4">
        <f t="shared" si="32"/>
        <v>351.46460999999999</v>
      </c>
      <c r="CF56" s="4">
        <f t="shared" si="32"/>
        <v>351.46460999999999</v>
      </c>
      <c r="CG56" s="4">
        <f t="shared" si="32"/>
        <v>351.46460999999999</v>
      </c>
      <c r="CH56" s="4">
        <f t="shared" si="32"/>
        <v>351.46460999999999</v>
      </c>
      <c r="CI56" s="4">
        <f t="shared" si="32"/>
        <v>351.46460999999999</v>
      </c>
      <c r="CJ56" s="4">
        <f t="shared" si="32"/>
        <v>351.46460999999999</v>
      </c>
      <c r="CK56" s="4">
        <f t="shared" si="32"/>
        <v>351.46460999999999</v>
      </c>
      <c r="CL56" s="4">
        <f t="shared" si="32"/>
        <v>351.46460999999999</v>
      </c>
      <c r="CM56" s="4">
        <f t="shared" si="32"/>
        <v>351.46460999999999</v>
      </c>
      <c r="CN56" s="4">
        <f t="shared" si="32"/>
        <v>351.46460999999999</v>
      </c>
      <c r="CO56" s="4">
        <f t="shared" si="32"/>
        <v>351.46460999999999</v>
      </c>
      <c r="CP56" s="4">
        <f t="shared" si="32"/>
        <v>351.46460999999999</v>
      </c>
      <c r="CQ56" s="4">
        <f t="shared" si="32"/>
        <v>351.46460999999999</v>
      </c>
      <c r="CR56" s="4">
        <f t="shared" si="32"/>
        <v>351.46460999999999</v>
      </c>
      <c r="CS56" s="4">
        <f t="shared" si="32"/>
        <v>351.46460999999999</v>
      </c>
      <c r="CT56" s="4">
        <f t="shared" si="32"/>
        <v>351.46460999999999</v>
      </c>
      <c r="CU56" s="4">
        <f t="shared" si="30"/>
        <v>351.46460999999999</v>
      </c>
      <c r="CV56" s="4">
        <f t="shared" si="30"/>
        <v>351.46460999999999</v>
      </c>
      <c r="CW56" s="4">
        <f t="shared" si="30"/>
        <v>351.46460999999999</v>
      </c>
      <c r="CX56" s="4">
        <f t="shared" si="30"/>
        <v>351.46460999999999</v>
      </c>
      <c r="CY56" s="4">
        <f t="shared" si="30"/>
        <v>351.46460999999999</v>
      </c>
      <c r="CZ56" s="4">
        <f t="shared" si="30"/>
        <v>351.46460999999999</v>
      </c>
      <c r="DA56" s="4">
        <f t="shared" si="30"/>
        <v>351.46460999999999</v>
      </c>
      <c r="DB56" s="4">
        <f t="shared" si="30"/>
        <v>351.46460999999999</v>
      </c>
      <c r="DC56" s="4">
        <f t="shared" si="30"/>
        <v>351.46460999999999</v>
      </c>
      <c r="DD56" s="4">
        <f t="shared" si="30"/>
        <v>351.46460999999999</v>
      </c>
      <c r="DE56" s="4">
        <f t="shared" si="30"/>
        <v>351.46460999999999</v>
      </c>
      <c r="DF56" s="4">
        <f t="shared" si="30"/>
        <v>351.46460999999999</v>
      </c>
      <c r="DG56" s="4">
        <f t="shared" si="30"/>
        <v>351.46460999999999</v>
      </c>
      <c r="DH56" s="4">
        <f t="shared" si="30"/>
        <v>351.46460999999999</v>
      </c>
      <c r="DI56" s="4">
        <f t="shared" si="29"/>
        <v>351.46460999999999</v>
      </c>
      <c r="DJ56" s="4">
        <f t="shared" si="29"/>
        <v>351.46460999999999</v>
      </c>
      <c r="DK56" s="4">
        <f t="shared" si="23"/>
        <v>351.46460999999999</v>
      </c>
      <c r="DL56" s="4">
        <f t="shared" si="21"/>
        <v>351.46460999999999</v>
      </c>
      <c r="DM56" s="4">
        <f t="shared" si="21"/>
        <v>351.46460999999999</v>
      </c>
      <c r="DN56" s="4">
        <f t="shared" si="21"/>
        <v>351.46460999999999</v>
      </c>
      <c r="DO56" s="4">
        <f t="shared" si="21"/>
        <v>351.46460999999999</v>
      </c>
      <c r="DP56" s="4">
        <f t="shared" si="21"/>
        <v>351.46460999999999</v>
      </c>
      <c r="DQ56" s="4">
        <f t="shared" si="21"/>
        <v>351.46460999999999</v>
      </c>
      <c r="DR56" s="4">
        <f t="shared" si="21"/>
        <v>351.46460999999999</v>
      </c>
      <c r="DS56" s="4">
        <f t="shared" si="21"/>
        <v>386.61107100000004</v>
      </c>
      <c r="DT56" s="16">
        <f t="shared" si="9"/>
        <v>63813.214830591067</v>
      </c>
    </row>
    <row r="57" spans="1:124" x14ac:dyDescent="0.25">
      <c r="A57">
        <v>49</v>
      </c>
      <c r="B57" s="15">
        <f t="shared" si="10"/>
        <v>69.083333333333329</v>
      </c>
      <c r="C57" s="4">
        <f t="shared" si="36"/>
        <v>0</v>
      </c>
      <c r="D57" s="4">
        <f t="shared" si="36"/>
        <v>0</v>
      </c>
      <c r="E57" s="4">
        <f t="shared" si="36"/>
        <v>0</v>
      </c>
      <c r="F57" s="4">
        <f t="shared" si="36"/>
        <v>0</v>
      </c>
      <c r="G57" s="4">
        <f t="shared" si="36"/>
        <v>0</v>
      </c>
      <c r="H57" s="4">
        <f t="shared" si="36"/>
        <v>0</v>
      </c>
      <c r="I57" s="4">
        <f t="shared" si="36"/>
        <v>0</v>
      </c>
      <c r="J57" s="4">
        <f t="shared" si="36"/>
        <v>0</v>
      </c>
      <c r="K57" s="4">
        <f t="shared" si="36"/>
        <v>0</v>
      </c>
      <c r="L57" s="4">
        <f t="shared" si="36"/>
        <v>0</v>
      </c>
      <c r="M57" s="4">
        <f t="shared" si="36"/>
        <v>0</v>
      </c>
      <c r="N57" s="4">
        <f t="shared" si="36"/>
        <v>0</v>
      </c>
      <c r="O57" s="4">
        <f t="shared" si="36"/>
        <v>0</v>
      </c>
      <c r="P57" s="4">
        <f t="shared" si="36"/>
        <v>0</v>
      </c>
      <c r="Q57" s="4">
        <f t="shared" si="36"/>
        <v>0</v>
      </c>
      <c r="R57" s="4">
        <f t="shared" si="36"/>
        <v>0</v>
      </c>
      <c r="S57" s="4">
        <f t="shared" si="34"/>
        <v>0</v>
      </c>
      <c r="T57" s="4">
        <f t="shared" si="34"/>
        <v>0</v>
      </c>
      <c r="U57" s="4">
        <f t="shared" si="34"/>
        <v>0</v>
      </c>
      <c r="V57" s="4">
        <f t="shared" si="34"/>
        <v>0</v>
      </c>
      <c r="W57" s="4">
        <f t="shared" si="34"/>
        <v>0</v>
      </c>
      <c r="X57" s="4">
        <f t="shared" si="34"/>
        <v>0</v>
      </c>
      <c r="Y57" s="4">
        <f t="shared" si="34"/>
        <v>0</v>
      </c>
      <c r="Z57" s="4">
        <f t="shared" si="34"/>
        <v>0</v>
      </c>
      <c r="AA57" s="4">
        <f t="shared" si="34"/>
        <v>0</v>
      </c>
      <c r="AB57" s="4">
        <f t="shared" si="34"/>
        <v>0</v>
      </c>
      <c r="AC57" s="4">
        <f t="shared" si="34"/>
        <v>0</v>
      </c>
      <c r="AD57" s="4">
        <f t="shared" si="34"/>
        <v>0</v>
      </c>
      <c r="AE57" s="4">
        <f t="shared" si="34"/>
        <v>0</v>
      </c>
      <c r="AF57" s="4">
        <f t="shared" si="34"/>
        <v>0</v>
      </c>
      <c r="AG57" s="4">
        <f t="shared" si="34"/>
        <v>0</v>
      </c>
      <c r="AH57" s="4">
        <f t="shared" si="38"/>
        <v>0</v>
      </c>
      <c r="AI57" s="4">
        <f t="shared" si="38"/>
        <v>0</v>
      </c>
      <c r="AJ57" s="4">
        <f t="shared" si="38"/>
        <v>0</v>
      </c>
      <c r="AK57" s="4">
        <f t="shared" si="38"/>
        <v>0</v>
      </c>
      <c r="AL57" s="4">
        <f t="shared" si="38"/>
        <v>0</v>
      </c>
      <c r="AM57" s="4">
        <f t="shared" si="38"/>
        <v>0</v>
      </c>
      <c r="AN57" s="4">
        <f t="shared" si="38"/>
        <v>0</v>
      </c>
      <c r="AO57" s="4">
        <f t="shared" si="38"/>
        <v>0</v>
      </c>
      <c r="AP57" s="4">
        <f t="shared" si="38"/>
        <v>0</v>
      </c>
      <c r="AQ57" s="4">
        <f t="shared" si="38"/>
        <v>0</v>
      </c>
      <c r="AR57" s="4">
        <f t="shared" si="38"/>
        <v>0</v>
      </c>
      <c r="AS57" s="4">
        <f t="shared" si="38"/>
        <v>0</v>
      </c>
      <c r="AT57" s="4">
        <f t="shared" si="38"/>
        <v>0</v>
      </c>
      <c r="AU57" s="4">
        <f t="shared" si="38"/>
        <v>0</v>
      </c>
      <c r="AV57" s="4">
        <f t="shared" si="38"/>
        <v>0</v>
      </c>
      <c r="AW57" s="4">
        <f t="shared" si="38"/>
        <v>0</v>
      </c>
      <c r="AX57" s="4">
        <f t="shared" si="37"/>
        <v>0</v>
      </c>
      <c r="AY57" s="4">
        <f t="shared" si="37"/>
        <v>0</v>
      </c>
      <c r="AZ57" s="4">
        <f t="shared" si="37"/>
        <v>353.10186749999986</v>
      </c>
      <c r="BA57" s="4">
        <f t="shared" si="37"/>
        <v>353.10186749999986</v>
      </c>
      <c r="BB57" s="4">
        <f t="shared" si="35"/>
        <v>353.10186749999986</v>
      </c>
      <c r="BC57" s="4">
        <f t="shared" si="35"/>
        <v>353.10186749999986</v>
      </c>
      <c r="BD57" s="4">
        <f t="shared" si="35"/>
        <v>353.10186749999986</v>
      </c>
      <c r="BE57" s="4">
        <f t="shared" si="35"/>
        <v>353.10186749999986</v>
      </c>
      <c r="BF57" s="4">
        <f t="shared" si="35"/>
        <v>353.10186749999986</v>
      </c>
      <c r="BG57" s="4">
        <f t="shared" si="35"/>
        <v>353.10186749999986</v>
      </c>
      <c r="BH57" s="4">
        <f t="shared" si="35"/>
        <v>353.10186749999986</v>
      </c>
      <c r="BI57" s="4">
        <f t="shared" si="35"/>
        <v>353.10186749999986</v>
      </c>
      <c r="BJ57" s="4">
        <f t="shared" si="35"/>
        <v>353.10186749999986</v>
      </c>
      <c r="BK57" s="4">
        <f t="shared" si="35"/>
        <v>353.10186749999986</v>
      </c>
      <c r="BL57" s="4">
        <f t="shared" si="35"/>
        <v>353.10186749999986</v>
      </c>
      <c r="BM57" s="4">
        <f t="shared" si="35"/>
        <v>353.10186749999986</v>
      </c>
      <c r="BN57" s="4">
        <f t="shared" si="33"/>
        <v>353.10186749999986</v>
      </c>
      <c r="BO57" s="4">
        <f t="shared" si="33"/>
        <v>353.10186749999986</v>
      </c>
      <c r="BP57" s="4">
        <f t="shared" si="31"/>
        <v>353.10186749999986</v>
      </c>
      <c r="BQ57" s="4">
        <f t="shared" si="31"/>
        <v>353.10186749999986</v>
      </c>
      <c r="BR57" s="4">
        <f t="shared" si="31"/>
        <v>353.10186749999986</v>
      </c>
      <c r="BS57" s="4">
        <f t="shared" si="31"/>
        <v>353.10186749999986</v>
      </c>
      <c r="BT57" s="4">
        <f t="shared" si="31"/>
        <v>353.10186749999986</v>
      </c>
      <c r="BU57" s="4">
        <f t="shared" si="31"/>
        <v>353.10186749999986</v>
      </c>
      <c r="BV57" s="4">
        <f t="shared" si="31"/>
        <v>353.10186749999986</v>
      </c>
      <c r="BW57" s="4">
        <f t="shared" si="31"/>
        <v>353.10186749999986</v>
      </c>
      <c r="BX57" s="4">
        <f t="shared" si="31"/>
        <v>353.10186749999986</v>
      </c>
      <c r="BY57" s="4">
        <f t="shared" si="31"/>
        <v>353.10186749999986</v>
      </c>
      <c r="BZ57" s="4">
        <f t="shared" si="31"/>
        <v>353.10186749999986</v>
      </c>
      <c r="CA57" s="4">
        <f t="shared" si="31"/>
        <v>353.10186749999986</v>
      </c>
      <c r="CB57" s="4">
        <f t="shared" si="31"/>
        <v>353.10186749999986</v>
      </c>
      <c r="CC57" s="4">
        <f t="shared" si="31"/>
        <v>353.10186749999986</v>
      </c>
      <c r="CD57" s="4">
        <f t="shared" si="31"/>
        <v>353.10186749999986</v>
      </c>
      <c r="CE57" s="4">
        <f t="shared" si="32"/>
        <v>353.10186749999986</v>
      </c>
      <c r="CF57" s="4">
        <f t="shared" si="32"/>
        <v>353.10186749999986</v>
      </c>
      <c r="CG57" s="4">
        <f t="shared" si="32"/>
        <v>353.10186749999986</v>
      </c>
      <c r="CH57" s="4">
        <f t="shared" si="32"/>
        <v>353.10186749999986</v>
      </c>
      <c r="CI57" s="4">
        <f t="shared" si="32"/>
        <v>353.10186749999986</v>
      </c>
      <c r="CJ57" s="4">
        <f t="shared" si="32"/>
        <v>353.10186749999986</v>
      </c>
      <c r="CK57" s="4">
        <f t="shared" si="32"/>
        <v>353.10186749999986</v>
      </c>
      <c r="CL57" s="4">
        <f t="shared" si="32"/>
        <v>353.10186749999986</v>
      </c>
      <c r="CM57" s="4">
        <f t="shared" si="32"/>
        <v>353.10186749999986</v>
      </c>
      <c r="CN57" s="4">
        <f t="shared" si="32"/>
        <v>353.10186749999986</v>
      </c>
      <c r="CO57" s="4">
        <f t="shared" si="32"/>
        <v>353.10186749999986</v>
      </c>
      <c r="CP57" s="4">
        <f t="shared" si="32"/>
        <v>353.10186749999986</v>
      </c>
      <c r="CQ57" s="4">
        <f t="shared" si="32"/>
        <v>353.10186749999986</v>
      </c>
      <c r="CR57" s="4">
        <f t="shared" si="32"/>
        <v>353.10186749999986</v>
      </c>
      <c r="CS57" s="4">
        <f t="shared" si="32"/>
        <v>353.10186749999986</v>
      </c>
      <c r="CT57" s="4">
        <f t="shared" si="32"/>
        <v>353.10186749999986</v>
      </c>
      <c r="CU57" s="4">
        <f t="shared" si="30"/>
        <v>353.10186749999986</v>
      </c>
      <c r="CV57" s="4">
        <f t="shared" si="30"/>
        <v>353.10186749999986</v>
      </c>
      <c r="CW57" s="4">
        <f t="shared" si="30"/>
        <v>353.10186749999986</v>
      </c>
      <c r="CX57" s="4">
        <f t="shared" si="30"/>
        <v>353.10186749999986</v>
      </c>
      <c r="CY57" s="4">
        <f t="shared" si="30"/>
        <v>353.10186749999986</v>
      </c>
      <c r="CZ57" s="4">
        <f t="shared" si="30"/>
        <v>353.10186749999986</v>
      </c>
      <c r="DA57" s="4">
        <f t="shared" si="30"/>
        <v>353.10186749999986</v>
      </c>
      <c r="DB57" s="4">
        <f t="shared" si="30"/>
        <v>353.10186749999986</v>
      </c>
      <c r="DC57" s="4">
        <f t="shared" si="30"/>
        <v>353.10186749999986</v>
      </c>
      <c r="DD57" s="4">
        <f t="shared" si="30"/>
        <v>353.10186749999986</v>
      </c>
      <c r="DE57" s="4">
        <f t="shared" si="30"/>
        <v>353.10186749999986</v>
      </c>
      <c r="DF57" s="4">
        <f t="shared" si="30"/>
        <v>353.10186749999986</v>
      </c>
      <c r="DG57" s="4">
        <f t="shared" si="30"/>
        <v>353.10186749999986</v>
      </c>
      <c r="DH57" s="4">
        <f t="shared" si="30"/>
        <v>353.10186749999986</v>
      </c>
      <c r="DI57" s="4">
        <f t="shared" si="29"/>
        <v>353.10186749999986</v>
      </c>
      <c r="DJ57" s="4">
        <f t="shared" si="29"/>
        <v>353.10186749999986</v>
      </c>
      <c r="DK57" s="4">
        <f t="shared" si="23"/>
        <v>353.10186749999986</v>
      </c>
      <c r="DL57" s="4">
        <f t="shared" si="21"/>
        <v>353.10186749999986</v>
      </c>
      <c r="DM57" s="4">
        <f t="shared" si="21"/>
        <v>353.10186749999986</v>
      </c>
      <c r="DN57" s="4">
        <f t="shared" si="21"/>
        <v>353.10186749999986</v>
      </c>
      <c r="DO57" s="4">
        <f t="shared" si="21"/>
        <v>353.10186749999986</v>
      </c>
      <c r="DP57" s="4">
        <f t="shared" si="21"/>
        <v>353.10186749999986</v>
      </c>
      <c r="DQ57" s="4">
        <f t="shared" si="21"/>
        <v>353.10186749999986</v>
      </c>
      <c r="DR57" s="4">
        <f t="shared" si="21"/>
        <v>353.10186749999986</v>
      </c>
      <c r="DS57" s="4">
        <f t="shared" si="21"/>
        <v>388.41205424999987</v>
      </c>
      <c r="DT57" s="16">
        <f t="shared" si="9"/>
        <v>63812.866017604552</v>
      </c>
    </row>
    <row r="58" spans="1:124" x14ac:dyDescent="0.25">
      <c r="A58">
        <v>50</v>
      </c>
      <c r="B58" s="15">
        <f t="shared" si="10"/>
        <v>69.166666666666671</v>
      </c>
      <c r="C58" s="4">
        <f t="shared" si="36"/>
        <v>0</v>
      </c>
      <c r="D58" s="4">
        <f t="shared" si="36"/>
        <v>0</v>
      </c>
      <c r="E58" s="4">
        <f t="shared" si="36"/>
        <v>0</v>
      </c>
      <c r="F58" s="4">
        <f t="shared" si="36"/>
        <v>0</v>
      </c>
      <c r="G58" s="4">
        <f t="shared" si="36"/>
        <v>0</v>
      </c>
      <c r="H58" s="4">
        <f t="shared" si="36"/>
        <v>0</v>
      </c>
      <c r="I58" s="4">
        <f t="shared" si="36"/>
        <v>0</v>
      </c>
      <c r="J58" s="4">
        <f t="shared" si="36"/>
        <v>0</v>
      </c>
      <c r="K58" s="4">
        <f t="shared" si="36"/>
        <v>0</v>
      </c>
      <c r="L58" s="4">
        <f t="shared" si="36"/>
        <v>0</v>
      </c>
      <c r="M58" s="4">
        <f t="shared" si="36"/>
        <v>0</v>
      </c>
      <c r="N58" s="4">
        <f t="shared" si="36"/>
        <v>0</v>
      </c>
      <c r="O58" s="4">
        <f t="shared" si="36"/>
        <v>0</v>
      </c>
      <c r="P58" s="4">
        <f t="shared" si="36"/>
        <v>0</v>
      </c>
      <c r="Q58" s="4">
        <f t="shared" si="36"/>
        <v>0</v>
      </c>
      <c r="R58" s="4">
        <f t="shared" si="36"/>
        <v>0</v>
      </c>
      <c r="S58" s="4">
        <f t="shared" si="34"/>
        <v>0</v>
      </c>
      <c r="T58" s="4">
        <f t="shared" si="34"/>
        <v>0</v>
      </c>
      <c r="U58" s="4">
        <f t="shared" si="34"/>
        <v>0</v>
      </c>
      <c r="V58" s="4">
        <f t="shared" si="34"/>
        <v>0</v>
      </c>
      <c r="W58" s="4">
        <f t="shared" si="34"/>
        <v>0</v>
      </c>
      <c r="X58" s="4">
        <f t="shared" si="34"/>
        <v>0</v>
      </c>
      <c r="Y58" s="4">
        <f t="shared" si="34"/>
        <v>0</v>
      </c>
      <c r="Z58" s="4">
        <f t="shared" si="34"/>
        <v>0</v>
      </c>
      <c r="AA58" s="4">
        <f t="shared" si="34"/>
        <v>0</v>
      </c>
      <c r="AB58" s="4">
        <f t="shared" si="34"/>
        <v>0</v>
      </c>
      <c r="AC58" s="4">
        <f t="shared" si="34"/>
        <v>0</v>
      </c>
      <c r="AD58" s="4">
        <f t="shared" si="34"/>
        <v>0</v>
      </c>
      <c r="AE58" s="4">
        <f t="shared" si="34"/>
        <v>0</v>
      </c>
      <c r="AF58" s="4">
        <f t="shared" si="34"/>
        <v>0</v>
      </c>
      <c r="AG58" s="4">
        <f t="shared" si="34"/>
        <v>0</v>
      </c>
      <c r="AH58" s="4">
        <f t="shared" si="38"/>
        <v>0</v>
      </c>
      <c r="AI58" s="4">
        <f t="shared" si="38"/>
        <v>0</v>
      </c>
      <c r="AJ58" s="4">
        <f t="shared" si="38"/>
        <v>0</v>
      </c>
      <c r="AK58" s="4">
        <f t="shared" si="38"/>
        <v>0</v>
      </c>
      <c r="AL58" s="4">
        <f t="shared" si="38"/>
        <v>0</v>
      </c>
      <c r="AM58" s="4">
        <f t="shared" si="38"/>
        <v>0</v>
      </c>
      <c r="AN58" s="4">
        <f t="shared" si="38"/>
        <v>0</v>
      </c>
      <c r="AO58" s="4">
        <f t="shared" si="38"/>
        <v>0</v>
      </c>
      <c r="AP58" s="4">
        <f t="shared" si="38"/>
        <v>0</v>
      </c>
      <c r="AQ58" s="4">
        <f t="shared" si="38"/>
        <v>0</v>
      </c>
      <c r="AR58" s="4">
        <f t="shared" si="38"/>
        <v>0</v>
      </c>
      <c r="AS58" s="4">
        <f t="shared" si="38"/>
        <v>0</v>
      </c>
      <c r="AT58" s="4">
        <f t="shared" si="38"/>
        <v>0</v>
      </c>
      <c r="AU58" s="4">
        <f t="shared" si="38"/>
        <v>0</v>
      </c>
      <c r="AV58" s="4">
        <f t="shared" si="38"/>
        <v>0</v>
      </c>
      <c r="AW58" s="4">
        <f t="shared" si="38"/>
        <v>0</v>
      </c>
      <c r="AX58" s="4">
        <f t="shared" si="37"/>
        <v>0</v>
      </c>
      <c r="AY58" s="4">
        <f t="shared" si="37"/>
        <v>0</v>
      </c>
      <c r="AZ58" s="4">
        <f t="shared" si="37"/>
        <v>0</v>
      </c>
      <c r="BA58" s="4">
        <f t="shared" si="37"/>
        <v>354.73912500000006</v>
      </c>
      <c r="BB58" s="4">
        <f t="shared" si="35"/>
        <v>354.73912500000006</v>
      </c>
      <c r="BC58" s="4">
        <f t="shared" si="35"/>
        <v>354.73912500000006</v>
      </c>
      <c r="BD58" s="4">
        <f t="shared" si="35"/>
        <v>354.73912500000006</v>
      </c>
      <c r="BE58" s="4">
        <f t="shared" si="35"/>
        <v>354.73912500000006</v>
      </c>
      <c r="BF58" s="4">
        <f t="shared" si="35"/>
        <v>354.73912500000006</v>
      </c>
      <c r="BG58" s="4">
        <f t="shared" si="35"/>
        <v>354.73912500000006</v>
      </c>
      <c r="BH58" s="4">
        <f t="shared" si="35"/>
        <v>354.73912500000006</v>
      </c>
      <c r="BI58" s="4">
        <f t="shared" si="35"/>
        <v>354.73912500000006</v>
      </c>
      <c r="BJ58" s="4">
        <f t="shared" si="35"/>
        <v>354.73912500000006</v>
      </c>
      <c r="BK58" s="4">
        <f t="shared" si="35"/>
        <v>354.73912500000006</v>
      </c>
      <c r="BL58" s="4">
        <f t="shared" si="35"/>
        <v>354.73912500000006</v>
      </c>
      <c r="BM58" s="4">
        <f t="shared" si="35"/>
        <v>354.73912500000006</v>
      </c>
      <c r="BN58" s="4">
        <f t="shared" si="33"/>
        <v>354.73912500000006</v>
      </c>
      <c r="BO58" s="4">
        <f t="shared" si="33"/>
        <v>354.73912500000006</v>
      </c>
      <c r="BP58" s="4">
        <f t="shared" si="31"/>
        <v>354.73912500000006</v>
      </c>
      <c r="BQ58" s="4">
        <f t="shared" si="31"/>
        <v>354.73912500000006</v>
      </c>
      <c r="BR58" s="4">
        <f t="shared" si="31"/>
        <v>354.73912500000006</v>
      </c>
      <c r="BS58" s="4">
        <f t="shared" si="31"/>
        <v>354.73912500000006</v>
      </c>
      <c r="BT58" s="4">
        <f t="shared" si="31"/>
        <v>354.73912500000006</v>
      </c>
      <c r="BU58" s="4">
        <f t="shared" si="31"/>
        <v>354.73912500000006</v>
      </c>
      <c r="BV58" s="4">
        <f t="shared" si="31"/>
        <v>354.73912500000006</v>
      </c>
      <c r="BW58" s="4">
        <f t="shared" si="31"/>
        <v>354.73912500000006</v>
      </c>
      <c r="BX58" s="4">
        <f t="shared" si="31"/>
        <v>354.73912500000006</v>
      </c>
      <c r="BY58" s="4">
        <f t="shared" si="31"/>
        <v>354.73912500000006</v>
      </c>
      <c r="BZ58" s="4">
        <f t="shared" si="31"/>
        <v>354.73912500000006</v>
      </c>
      <c r="CA58" s="4">
        <f t="shared" si="31"/>
        <v>354.73912500000006</v>
      </c>
      <c r="CB58" s="4">
        <f t="shared" si="31"/>
        <v>354.73912500000006</v>
      </c>
      <c r="CC58" s="4">
        <f t="shared" si="31"/>
        <v>354.73912500000006</v>
      </c>
      <c r="CD58" s="4">
        <f t="shared" si="31"/>
        <v>354.73912500000006</v>
      </c>
      <c r="CE58" s="4">
        <f t="shared" si="32"/>
        <v>354.73912500000006</v>
      </c>
      <c r="CF58" s="4">
        <f t="shared" si="32"/>
        <v>354.73912500000006</v>
      </c>
      <c r="CG58" s="4">
        <f t="shared" si="32"/>
        <v>354.73912500000006</v>
      </c>
      <c r="CH58" s="4">
        <f t="shared" si="32"/>
        <v>354.73912500000006</v>
      </c>
      <c r="CI58" s="4">
        <f t="shared" si="32"/>
        <v>354.73912500000006</v>
      </c>
      <c r="CJ58" s="4">
        <f t="shared" si="32"/>
        <v>354.73912500000006</v>
      </c>
      <c r="CK58" s="4">
        <f t="shared" si="32"/>
        <v>354.73912500000006</v>
      </c>
      <c r="CL58" s="4">
        <f t="shared" si="32"/>
        <v>354.73912500000006</v>
      </c>
      <c r="CM58" s="4">
        <f t="shared" si="32"/>
        <v>354.73912500000006</v>
      </c>
      <c r="CN58" s="4">
        <f t="shared" si="32"/>
        <v>354.73912500000006</v>
      </c>
      <c r="CO58" s="4">
        <f t="shared" si="32"/>
        <v>354.73912500000006</v>
      </c>
      <c r="CP58" s="4">
        <f t="shared" si="32"/>
        <v>354.73912500000006</v>
      </c>
      <c r="CQ58" s="4">
        <f t="shared" si="32"/>
        <v>354.73912500000006</v>
      </c>
      <c r="CR58" s="4">
        <f t="shared" si="32"/>
        <v>354.73912500000006</v>
      </c>
      <c r="CS58" s="4">
        <f t="shared" si="32"/>
        <v>354.73912500000006</v>
      </c>
      <c r="CT58" s="4">
        <f t="shared" si="32"/>
        <v>354.73912500000006</v>
      </c>
      <c r="CU58" s="4">
        <f t="shared" si="30"/>
        <v>354.73912500000006</v>
      </c>
      <c r="CV58" s="4">
        <f t="shared" si="30"/>
        <v>354.73912500000006</v>
      </c>
      <c r="CW58" s="4">
        <f t="shared" si="30"/>
        <v>354.73912500000006</v>
      </c>
      <c r="CX58" s="4">
        <f t="shared" si="30"/>
        <v>354.73912500000006</v>
      </c>
      <c r="CY58" s="4">
        <f t="shared" si="30"/>
        <v>354.73912500000006</v>
      </c>
      <c r="CZ58" s="4">
        <f t="shared" si="30"/>
        <v>354.73912500000006</v>
      </c>
      <c r="DA58" s="4">
        <f t="shared" si="30"/>
        <v>354.73912500000006</v>
      </c>
      <c r="DB58" s="4">
        <f t="shared" si="30"/>
        <v>354.73912500000006</v>
      </c>
      <c r="DC58" s="4">
        <f t="shared" si="30"/>
        <v>354.73912500000006</v>
      </c>
      <c r="DD58" s="4">
        <f t="shared" si="30"/>
        <v>354.73912500000006</v>
      </c>
      <c r="DE58" s="4">
        <f t="shared" si="30"/>
        <v>354.73912500000006</v>
      </c>
      <c r="DF58" s="4">
        <f t="shared" si="30"/>
        <v>354.73912500000006</v>
      </c>
      <c r="DG58" s="4">
        <f t="shared" si="30"/>
        <v>354.73912500000006</v>
      </c>
      <c r="DH58" s="4">
        <f t="shared" si="30"/>
        <v>354.73912500000006</v>
      </c>
      <c r="DI58" s="4">
        <f t="shared" si="29"/>
        <v>354.73912500000006</v>
      </c>
      <c r="DJ58" s="4">
        <f t="shared" si="29"/>
        <v>354.73912500000006</v>
      </c>
      <c r="DK58" s="4">
        <f t="shared" si="23"/>
        <v>354.73912500000006</v>
      </c>
      <c r="DL58" s="4">
        <f t="shared" si="21"/>
        <v>354.73912500000006</v>
      </c>
      <c r="DM58" s="4">
        <f t="shared" si="21"/>
        <v>354.73912500000006</v>
      </c>
      <c r="DN58" s="4">
        <f t="shared" si="21"/>
        <v>354.73912500000006</v>
      </c>
      <c r="DO58" s="4">
        <f t="shared" si="21"/>
        <v>354.73912500000006</v>
      </c>
      <c r="DP58" s="4">
        <f t="shared" si="21"/>
        <v>354.73912500000006</v>
      </c>
      <c r="DQ58" s="4">
        <f t="shared" si="21"/>
        <v>354.73912500000006</v>
      </c>
      <c r="DR58" s="4">
        <f t="shared" si="21"/>
        <v>354.73912500000006</v>
      </c>
      <c r="DS58" s="4">
        <f t="shared" si="21"/>
        <v>390.2130375000001</v>
      </c>
      <c r="DT58" s="16">
        <f t="shared" si="9"/>
        <v>63810.900806378646</v>
      </c>
    </row>
    <row r="59" spans="1:124" x14ac:dyDescent="0.25">
      <c r="A59">
        <v>51</v>
      </c>
      <c r="B59" s="15">
        <f t="shared" si="10"/>
        <v>69.25</v>
      </c>
      <c r="C59" s="4">
        <f t="shared" si="36"/>
        <v>0</v>
      </c>
      <c r="D59" s="4">
        <f t="shared" si="36"/>
        <v>0</v>
      </c>
      <c r="E59" s="4">
        <f t="shared" si="36"/>
        <v>0</v>
      </c>
      <c r="F59" s="4">
        <f t="shared" si="36"/>
        <v>0</v>
      </c>
      <c r="G59" s="4">
        <f t="shared" si="36"/>
        <v>0</v>
      </c>
      <c r="H59" s="4">
        <f t="shared" si="36"/>
        <v>0</v>
      </c>
      <c r="I59" s="4">
        <f t="shared" si="36"/>
        <v>0</v>
      </c>
      <c r="J59" s="4">
        <f t="shared" si="36"/>
        <v>0</v>
      </c>
      <c r="K59" s="4">
        <f t="shared" si="36"/>
        <v>0</v>
      </c>
      <c r="L59" s="4">
        <f t="shared" si="36"/>
        <v>0</v>
      </c>
      <c r="M59" s="4">
        <f t="shared" si="36"/>
        <v>0</v>
      </c>
      <c r="N59" s="4">
        <f t="shared" si="36"/>
        <v>0</v>
      </c>
      <c r="O59" s="4">
        <f t="shared" si="36"/>
        <v>0</v>
      </c>
      <c r="P59" s="4">
        <f t="shared" si="36"/>
        <v>0</v>
      </c>
      <c r="Q59" s="4">
        <f t="shared" si="36"/>
        <v>0</v>
      </c>
      <c r="R59" s="4">
        <f t="shared" si="36"/>
        <v>0</v>
      </c>
      <c r="S59" s="4">
        <f t="shared" si="34"/>
        <v>0</v>
      </c>
      <c r="T59" s="4">
        <f t="shared" si="34"/>
        <v>0</v>
      </c>
      <c r="U59" s="4">
        <f t="shared" si="34"/>
        <v>0</v>
      </c>
      <c r="V59" s="4">
        <f t="shared" si="34"/>
        <v>0</v>
      </c>
      <c r="W59" s="4">
        <f t="shared" si="34"/>
        <v>0</v>
      </c>
      <c r="X59" s="4">
        <f t="shared" si="34"/>
        <v>0</v>
      </c>
      <c r="Y59" s="4">
        <f t="shared" si="34"/>
        <v>0</v>
      </c>
      <c r="Z59" s="4">
        <f t="shared" si="34"/>
        <v>0</v>
      </c>
      <c r="AA59" s="4">
        <f t="shared" si="34"/>
        <v>0</v>
      </c>
      <c r="AB59" s="4">
        <f t="shared" si="34"/>
        <v>0</v>
      </c>
      <c r="AC59" s="4">
        <f t="shared" si="34"/>
        <v>0</v>
      </c>
      <c r="AD59" s="4">
        <f t="shared" si="34"/>
        <v>0</v>
      </c>
      <c r="AE59" s="4">
        <f t="shared" si="34"/>
        <v>0</v>
      </c>
      <c r="AF59" s="4">
        <f t="shared" si="34"/>
        <v>0</v>
      </c>
      <c r="AG59" s="4">
        <f t="shared" si="34"/>
        <v>0</v>
      </c>
      <c r="AH59" s="4">
        <f t="shared" si="38"/>
        <v>0</v>
      </c>
      <c r="AI59" s="4">
        <f t="shared" si="38"/>
        <v>0</v>
      </c>
      <c r="AJ59" s="4">
        <f t="shared" si="38"/>
        <v>0</v>
      </c>
      <c r="AK59" s="4">
        <f t="shared" si="38"/>
        <v>0</v>
      </c>
      <c r="AL59" s="4">
        <f t="shared" si="38"/>
        <v>0</v>
      </c>
      <c r="AM59" s="4">
        <f t="shared" si="38"/>
        <v>0</v>
      </c>
      <c r="AN59" s="4">
        <f t="shared" si="38"/>
        <v>0</v>
      </c>
      <c r="AO59" s="4">
        <f t="shared" si="38"/>
        <v>0</v>
      </c>
      <c r="AP59" s="4">
        <f t="shared" si="38"/>
        <v>0</v>
      </c>
      <c r="AQ59" s="4">
        <f t="shared" si="38"/>
        <v>0</v>
      </c>
      <c r="AR59" s="4">
        <f t="shared" si="38"/>
        <v>0</v>
      </c>
      <c r="AS59" s="4">
        <f t="shared" si="38"/>
        <v>0</v>
      </c>
      <c r="AT59" s="4">
        <f t="shared" si="38"/>
        <v>0</v>
      </c>
      <c r="AU59" s="4">
        <f t="shared" si="38"/>
        <v>0</v>
      </c>
      <c r="AV59" s="4">
        <f t="shared" si="38"/>
        <v>0</v>
      </c>
      <c r="AW59" s="4">
        <f t="shared" si="38"/>
        <v>0</v>
      </c>
      <c r="AX59" s="4">
        <f t="shared" si="37"/>
        <v>0</v>
      </c>
      <c r="AY59" s="4">
        <f t="shared" si="37"/>
        <v>0</v>
      </c>
      <c r="AZ59" s="4">
        <f t="shared" si="37"/>
        <v>0</v>
      </c>
      <c r="BA59" s="4">
        <f t="shared" si="37"/>
        <v>0</v>
      </c>
      <c r="BB59" s="4">
        <f t="shared" si="35"/>
        <v>356.37638249999998</v>
      </c>
      <c r="BC59" s="4">
        <f t="shared" si="35"/>
        <v>356.37638249999998</v>
      </c>
      <c r="BD59" s="4">
        <f t="shared" si="35"/>
        <v>356.37638249999998</v>
      </c>
      <c r="BE59" s="4">
        <f t="shared" si="35"/>
        <v>356.37638249999998</v>
      </c>
      <c r="BF59" s="4">
        <f t="shared" si="35"/>
        <v>356.37638249999998</v>
      </c>
      <c r="BG59" s="4">
        <f t="shared" si="35"/>
        <v>356.37638249999998</v>
      </c>
      <c r="BH59" s="4">
        <f t="shared" si="35"/>
        <v>356.37638249999998</v>
      </c>
      <c r="BI59" s="4">
        <f t="shared" si="35"/>
        <v>356.37638249999998</v>
      </c>
      <c r="BJ59" s="4">
        <f t="shared" si="35"/>
        <v>356.37638249999998</v>
      </c>
      <c r="BK59" s="4">
        <f t="shared" si="35"/>
        <v>356.37638249999998</v>
      </c>
      <c r="BL59" s="4">
        <f t="shared" si="35"/>
        <v>356.37638249999998</v>
      </c>
      <c r="BM59" s="4">
        <f t="shared" si="35"/>
        <v>356.37638249999998</v>
      </c>
      <c r="BN59" s="4">
        <f t="shared" si="33"/>
        <v>356.37638249999998</v>
      </c>
      <c r="BO59" s="4">
        <f t="shared" si="33"/>
        <v>356.37638249999998</v>
      </c>
      <c r="BP59" s="4">
        <f t="shared" si="31"/>
        <v>356.37638249999998</v>
      </c>
      <c r="BQ59" s="4">
        <f t="shared" si="31"/>
        <v>356.37638249999998</v>
      </c>
      <c r="BR59" s="4">
        <f t="shared" si="31"/>
        <v>356.37638249999998</v>
      </c>
      <c r="BS59" s="4">
        <f t="shared" si="31"/>
        <v>356.37638249999998</v>
      </c>
      <c r="BT59" s="4">
        <f t="shared" si="31"/>
        <v>356.37638249999998</v>
      </c>
      <c r="BU59" s="4">
        <f t="shared" si="31"/>
        <v>356.37638249999998</v>
      </c>
      <c r="BV59" s="4">
        <f t="shared" si="31"/>
        <v>356.37638249999998</v>
      </c>
      <c r="BW59" s="4">
        <f t="shared" si="31"/>
        <v>356.37638249999998</v>
      </c>
      <c r="BX59" s="4">
        <f t="shared" si="31"/>
        <v>356.37638249999998</v>
      </c>
      <c r="BY59" s="4">
        <f t="shared" si="31"/>
        <v>356.37638249999998</v>
      </c>
      <c r="BZ59" s="4">
        <f t="shared" si="31"/>
        <v>356.37638249999998</v>
      </c>
      <c r="CA59" s="4">
        <f t="shared" si="31"/>
        <v>356.37638249999998</v>
      </c>
      <c r="CB59" s="4">
        <f t="shared" si="31"/>
        <v>356.37638249999998</v>
      </c>
      <c r="CC59" s="4">
        <f t="shared" si="31"/>
        <v>356.37638249999998</v>
      </c>
      <c r="CD59" s="4">
        <f t="shared" si="31"/>
        <v>356.37638249999998</v>
      </c>
      <c r="CE59" s="4">
        <f t="shared" si="32"/>
        <v>356.37638249999998</v>
      </c>
      <c r="CF59" s="4">
        <f t="shared" si="32"/>
        <v>356.37638249999998</v>
      </c>
      <c r="CG59" s="4">
        <f t="shared" si="32"/>
        <v>356.37638249999998</v>
      </c>
      <c r="CH59" s="4">
        <f t="shared" si="32"/>
        <v>356.37638249999998</v>
      </c>
      <c r="CI59" s="4">
        <f t="shared" si="32"/>
        <v>356.37638249999998</v>
      </c>
      <c r="CJ59" s="4">
        <f t="shared" si="32"/>
        <v>356.37638249999998</v>
      </c>
      <c r="CK59" s="4">
        <f t="shared" si="32"/>
        <v>356.37638249999998</v>
      </c>
      <c r="CL59" s="4">
        <f t="shared" si="32"/>
        <v>356.37638249999998</v>
      </c>
      <c r="CM59" s="4">
        <f t="shared" si="32"/>
        <v>356.37638249999998</v>
      </c>
      <c r="CN59" s="4">
        <f t="shared" si="32"/>
        <v>356.37638249999998</v>
      </c>
      <c r="CO59" s="4">
        <f t="shared" si="32"/>
        <v>356.37638249999998</v>
      </c>
      <c r="CP59" s="4">
        <f t="shared" si="32"/>
        <v>356.37638249999998</v>
      </c>
      <c r="CQ59" s="4">
        <f t="shared" si="32"/>
        <v>356.37638249999998</v>
      </c>
      <c r="CR59" s="4">
        <f t="shared" si="32"/>
        <v>356.37638249999998</v>
      </c>
      <c r="CS59" s="4">
        <f t="shared" si="32"/>
        <v>356.37638249999998</v>
      </c>
      <c r="CT59" s="4">
        <f t="shared" si="32"/>
        <v>356.37638249999998</v>
      </c>
      <c r="CU59" s="4">
        <f t="shared" si="30"/>
        <v>356.37638249999998</v>
      </c>
      <c r="CV59" s="4">
        <f t="shared" si="30"/>
        <v>356.37638249999998</v>
      </c>
      <c r="CW59" s="4">
        <f t="shared" si="30"/>
        <v>356.37638249999998</v>
      </c>
      <c r="CX59" s="4">
        <f t="shared" si="30"/>
        <v>356.37638249999998</v>
      </c>
      <c r="CY59" s="4">
        <f t="shared" si="30"/>
        <v>356.37638249999998</v>
      </c>
      <c r="CZ59" s="4">
        <f t="shared" si="30"/>
        <v>356.37638249999998</v>
      </c>
      <c r="DA59" s="4">
        <f t="shared" si="30"/>
        <v>356.37638249999998</v>
      </c>
      <c r="DB59" s="4">
        <f t="shared" si="30"/>
        <v>356.37638249999998</v>
      </c>
      <c r="DC59" s="4">
        <f t="shared" si="30"/>
        <v>356.37638249999998</v>
      </c>
      <c r="DD59" s="4">
        <f t="shared" si="30"/>
        <v>356.37638249999998</v>
      </c>
      <c r="DE59" s="4">
        <f t="shared" si="30"/>
        <v>356.37638249999998</v>
      </c>
      <c r="DF59" s="4">
        <f t="shared" si="30"/>
        <v>356.37638249999998</v>
      </c>
      <c r="DG59" s="4">
        <f t="shared" si="30"/>
        <v>356.37638249999998</v>
      </c>
      <c r="DH59" s="4">
        <f t="shared" si="30"/>
        <v>356.37638249999998</v>
      </c>
      <c r="DI59" s="4">
        <f t="shared" si="29"/>
        <v>356.37638249999998</v>
      </c>
      <c r="DJ59" s="4">
        <f t="shared" si="29"/>
        <v>356.37638249999998</v>
      </c>
      <c r="DK59" s="4">
        <f t="shared" si="23"/>
        <v>356.37638249999998</v>
      </c>
      <c r="DL59" s="4">
        <f t="shared" si="21"/>
        <v>356.37638249999998</v>
      </c>
      <c r="DM59" s="4">
        <f t="shared" si="21"/>
        <v>356.37638249999998</v>
      </c>
      <c r="DN59" s="4">
        <f t="shared" si="21"/>
        <v>356.37638249999998</v>
      </c>
      <c r="DO59" s="4">
        <f t="shared" si="21"/>
        <v>356.37638249999998</v>
      </c>
      <c r="DP59" s="4">
        <f t="shared" si="21"/>
        <v>356.37638249999998</v>
      </c>
      <c r="DQ59" s="4">
        <f t="shared" ref="DQ59:DS59" si="39">$F$2*IF(DQ$6&lt;$B59,0,1)*(1+0.072*MAX(MIN($B59,70)-$B$2,0))*IF(DQ$6&gt;=75,1.1,1)*IF($B59&lt;75,IF($C$2&lt;=$G$2,1,0),IF($C$2&lt;=$H$2,1,0))*IF(OR(DQ$6&lt;$B$2,$B59&lt;$B$2),0,1)</f>
        <v>356.37638249999998</v>
      </c>
      <c r="DR59" s="4">
        <f t="shared" si="39"/>
        <v>356.37638249999998</v>
      </c>
      <c r="DS59" s="4">
        <f t="shared" si="39"/>
        <v>392.01402074999999</v>
      </c>
      <c r="DT59" s="16">
        <f t="shared" si="9"/>
        <v>63807.331196110637</v>
      </c>
    </row>
    <row r="60" spans="1:124" x14ac:dyDescent="0.25">
      <c r="A60">
        <v>52</v>
      </c>
      <c r="B60" s="15">
        <f t="shared" si="10"/>
        <v>69.333333333333329</v>
      </c>
      <c r="C60" s="4">
        <f t="shared" si="36"/>
        <v>0</v>
      </c>
      <c r="D60" s="4">
        <f t="shared" si="36"/>
        <v>0</v>
      </c>
      <c r="E60" s="4">
        <f t="shared" si="36"/>
        <v>0</v>
      </c>
      <c r="F60" s="4">
        <f t="shared" si="36"/>
        <v>0</v>
      </c>
      <c r="G60" s="4">
        <f t="shared" si="36"/>
        <v>0</v>
      </c>
      <c r="H60" s="4">
        <f t="shared" si="36"/>
        <v>0</v>
      </c>
      <c r="I60" s="4">
        <f t="shared" si="36"/>
        <v>0</v>
      </c>
      <c r="J60" s="4">
        <f t="shared" si="36"/>
        <v>0</v>
      </c>
      <c r="K60" s="4">
        <f t="shared" si="36"/>
        <v>0</v>
      </c>
      <c r="L60" s="4">
        <f t="shared" si="36"/>
        <v>0</v>
      </c>
      <c r="M60" s="4">
        <f t="shared" si="36"/>
        <v>0</v>
      </c>
      <c r="N60" s="4">
        <f t="shared" si="36"/>
        <v>0</v>
      </c>
      <c r="O60" s="4">
        <f t="shared" si="36"/>
        <v>0</v>
      </c>
      <c r="P60" s="4">
        <f t="shared" si="36"/>
        <v>0</v>
      </c>
      <c r="Q60" s="4">
        <f t="shared" si="36"/>
        <v>0</v>
      </c>
      <c r="R60" s="4">
        <f t="shared" si="36"/>
        <v>0</v>
      </c>
      <c r="S60" s="4">
        <f t="shared" si="34"/>
        <v>0</v>
      </c>
      <c r="T60" s="4">
        <f t="shared" si="34"/>
        <v>0</v>
      </c>
      <c r="U60" s="4">
        <f t="shared" si="34"/>
        <v>0</v>
      </c>
      <c r="V60" s="4">
        <f t="shared" si="34"/>
        <v>0</v>
      </c>
      <c r="W60" s="4">
        <f t="shared" si="34"/>
        <v>0</v>
      </c>
      <c r="X60" s="4">
        <f t="shared" si="34"/>
        <v>0</v>
      </c>
      <c r="Y60" s="4">
        <f t="shared" si="34"/>
        <v>0</v>
      </c>
      <c r="Z60" s="4">
        <f t="shared" si="34"/>
        <v>0</v>
      </c>
      <c r="AA60" s="4">
        <f t="shared" si="34"/>
        <v>0</v>
      </c>
      <c r="AB60" s="4">
        <f t="shared" si="34"/>
        <v>0</v>
      </c>
      <c r="AC60" s="4">
        <f t="shared" si="34"/>
        <v>0</v>
      </c>
      <c r="AD60" s="4">
        <f t="shared" si="34"/>
        <v>0</v>
      </c>
      <c r="AE60" s="4">
        <f t="shared" si="34"/>
        <v>0</v>
      </c>
      <c r="AF60" s="4">
        <f t="shared" si="34"/>
        <v>0</v>
      </c>
      <c r="AG60" s="4">
        <f t="shared" si="34"/>
        <v>0</v>
      </c>
      <c r="AH60" s="4">
        <f t="shared" si="38"/>
        <v>0</v>
      </c>
      <c r="AI60" s="4">
        <f t="shared" si="38"/>
        <v>0</v>
      </c>
      <c r="AJ60" s="4">
        <f t="shared" si="38"/>
        <v>0</v>
      </c>
      <c r="AK60" s="4">
        <f t="shared" si="38"/>
        <v>0</v>
      </c>
      <c r="AL60" s="4">
        <f t="shared" si="38"/>
        <v>0</v>
      </c>
      <c r="AM60" s="4">
        <f t="shared" si="38"/>
        <v>0</v>
      </c>
      <c r="AN60" s="4">
        <f t="shared" si="38"/>
        <v>0</v>
      </c>
      <c r="AO60" s="4">
        <f t="shared" si="38"/>
        <v>0</v>
      </c>
      <c r="AP60" s="4">
        <f t="shared" si="38"/>
        <v>0</v>
      </c>
      <c r="AQ60" s="4">
        <f t="shared" si="38"/>
        <v>0</v>
      </c>
      <c r="AR60" s="4">
        <f t="shared" si="38"/>
        <v>0</v>
      </c>
      <c r="AS60" s="4">
        <f t="shared" si="38"/>
        <v>0</v>
      </c>
      <c r="AT60" s="4">
        <f t="shared" si="38"/>
        <v>0</v>
      </c>
      <c r="AU60" s="4">
        <f t="shared" si="38"/>
        <v>0</v>
      </c>
      <c r="AV60" s="4">
        <f t="shared" si="38"/>
        <v>0</v>
      </c>
      <c r="AW60" s="4">
        <f t="shared" si="38"/>
        <v>0</v>
      </c>
      <c r="AX60" s="4">
        <f t="shared" si="37"/>
        <v>0</v>
      </c>
      <c r="AY60" s="4">
        <f t="shared" si="37"/>
        <v>0</v>
      </c>
      <c r="AZ60" s="4">
        <f t="shared" si="37"/>
        <v>0</v>
      </c>
      <c r="BA60" s="4">
        <f t="shared" si="37"/>
        <v>0</v>
      </c>
      <c r="BB60" s="4">
        <f t="shared" si="35"/>
        <v>0</v>
      </c>
      <c r="BC60" s="4">
        <f t="shared" si="35"/>
        <v>358.01363999999984</v>
      </c>
      <c r="BD60" s="4">
        <f t="shared" si="35"/>
        <v>358.01363999999984</v>
      </c>
      <c r="BE60" s="4">
        <f t="shared" si="35"/>
        <v>358.01363999999984</v>
      </c>
      <c r="BF60" s="4">
        <f t="shared" si="35"/>
        <v>358.01363999999984</v>
      </c>
      <c r="BG60" s="4">
        <f t="shared" si="35"/>
        <v>358.01363999999984</v>
      </c>
      <c r="BH60" s="4">
        <f t="shared" si="35"/>
        <v>358.01363999999984</v>
      </c>
      <c r="BI60" s="4">
        <f t="shared" si="35"/>
        <v>358.01363999999984</v>
      </c>
      <c r="BJ60" s="4">
        <f t="shared" si="35"/>
        <v>358.01363999999984</v>
      </c>
      <c r="BK60" s="4">
        <f t="shared" si="35"/>
        <v>358.01363999999984</v>
      </c>
      <c r="BL60" s="4">
        <f t="shared" si="35"/>
        <v>358.01363999999984</v>
      </c>
      <c r="BM60" s="4">
        <f t="shared" si="35"/>
        <v>358.01363999999984</v>
      </c>
      <c r="BN60" s="4">
        <f t="shared" si="33"/>
        <v>358.01363999999984</v>
      </c>
      <c r="BO60" s="4">
        <f t="shared" si="33"/>
        <v>358.01363999999984</v>
      </c>
      <c r="BP60" s="4">
        <f t="shared" si="31"/>
        <v>358.01363999999984</v>
      </c>
      <c r="BQ60" s="4">
        <f t="shared" si="31"/>
        <v>358.01363999999984</v>
      </c>
      <c r="BR60" s="4">
        <f t="shared" si="31"/>
        <v>358.01363999999984</v>
      </c>
      <c r="BS60" s="4">
        <f t="shared" si="31"/>
        <v>358.01363999999984</v>
      </c>
      <c r="BT60" s="4">
        <f t="shared" si="31"/>
        <v>358.01363999999984</v>
      </c>
      <c r="BU60" s="4">
        <f t="shared" si="31"/>
        <v>358.01363999999984</v>
      </c>
      <c r="BV60" s="4">
        <f t="shared" si="31"/>
        <v>358.01363999999984</v>
      </c>
      <c r="BW60" s="4">
        <f t="shared" si="31"/>
        <v>358.01363999999984</v>
      </c>
      <c r="BX60" s="4">
        <f t="shared" si="31"/>
        <v>358.01363999999984</v>
      </c>
      <c r="BY60" s="4">
        <f t="shared" si="31"/>
        <v>358.01363999999984</v>
      </c>
      <c r="BZ60" s="4">
        <f t="shared" si="31"/>
        <v>358.01363999999984</v>
      </c>
      <c r="CA60" s="4">
        <f t="shared" si="31"/>
        <v>358.01363999999984</v>
      </c>
      <c r="CB60" s="4">
        <f t="shared" si="31"/>
        <v>358.01363999999984</v>
      </c>
      <c r="CC60" s="4">
        <f t="shared" si="31"/>
        <v>358.01363999999984</v>
      </c>
      <c r="CD60" s="4">
        <f t="shared" si="31"/>
        <v>358.01363999999984</v>
      </c>
      <c r="CE60" s="4">
        <f t="shared" si="32"/>
        <v>358.01363999999984</v>
      </c>
      <c r="CF60" s="4">
        <f t="shared" si="32"/>
        <v>358.01363999999984</v>
      </c>
      <c r="CG60" s="4">
        <f t="shared" si="32"/>
        <v>358.01363999999984</v>
      </c>
      <c r="CH60" s="4">
        <f t="shared" si="32"/>
        <v>358.01363999999984</v>
      </c>
      <c r="CI60" s="4">
        <f t="shared" si="32"/>
        <v>358.01363999999984</v>
      </c>
      <c r="CJ60" s="4">
        <f t="shared" si="32"/>
        <v>358.01363999999984</v>
      </c>
      <c r="CK60" s="4">
        <f t="shared" si="32"/>
        <v>358.01363999999984</v>
      </c>
      <c r="CL60" s="4">
        <f t="shared" si="32"/>
        <v>358.01363999999984</v>
      </c>
      <c r="CM60" s="4">
        <f t="shared" si="32"/>
        <v>358.01363999999984</v>
      </c>
      <c r="CN60" s="4">
        <f t="shared" si="32"/>
        <v>358.01363999999984</v>
      </c>
      <c r="CO60" s="4">
        <f t="shared" si="32"/>
        <v>358.01363999999984</v>
      </c>
      <c r="CP60" s="4">
        <f t="shared" si="32"/>
        <v>358.01363999999984</v>
      </c>
      <c r="CQ60" s="4">
        <f t="shared" si="32"/>
        <v>358.01363999999984</v>
      </c>
      <c r="CR60" s="4">
        <f t="shared" si="32"/>
        <v>358.01363999999984</v>
      </c>
      <c r="CS60" s="4">
        <f t="shared" si="32"/>
        <v>358.01363999999984</v>
      </c>
      <c r="CT60" s="4">
        <f t="shared" ref="CT60:DI75" si="40">$F$2*IF(CT$6&lt;$B60,0,1)*(1+0.072*MAX(MIN($B60,70)-$B$2,0))*IF(CT$6&gt;=75,1.1,1)*IF($B60&lt;75,IF($C$2&lt;=$G$2,1,0),IF($C$2&lt;=$H$2,1,0))*IF(OR(CT$6&lt;$B$2,$B60&lt;$B$2),0,1)</f>
        <v>358.01363999999984</v>
      </c>
      <c r="CU60" s="4">
        <f t="shared" si="40"/>
        <v>358.01363999999984</v>
      </c>
      <c r="CV60" s="4">
        <f t="shared" si="40"/>
        <v>358.01363999999984</v>
      </c>
      <c r="CW60" s="4">
        <f t="shared" si="40"/>
        <v>358.01363999999984</v>
      </c>
      <c r="CX60" s="4">
        <f t="shared" si="40"/>
        <v>358.01363999999984</v>
      </c>
      <c r="CY60" s="4">
        <f t="shared" si="40"/>
        <v>358.01363999999984</v>
      </c>
      <c r="CZ60" s="4">
        <f t="shared" si="40"/>
        <v>358.01363999999984</v>
      </c>
      <c r="DA60" s="4">
        <f t="shared" si="40"/>
        <v>358.01363999999984</v>
      </c>
      <c r="DB60" s="4">
        <f t="shared" si="40"/>
        <v>358.01363999999984</v>
      </c>
      <c r="DC60" s="4">
        <f t="shared" si="40"/>
        <v>358.01363999999984</v>
      </c>
      <c r="DD60" s="4">
        <f t="shared" si="40"/>
        <v>358.01363999999984</v>
      </c>
      <c r="DE60" s="4">
        <f t="shared" si="40"/>
        <v>358.01363999999984</v>
      </c>
      <c r="DF60" s="4">
        <f t="shared" si="40"/>
        <v>358.01363999999984</v>
      </c>
      <c r="DG60" s="4">
        <f t="shared" si="40"/>
        <v>358.01363999999984</v>
      </c>
      <c r="DH60" s="4">
        <f t="shared" si="40"/>
        <v>358.01363999999984</v>
      </c>
      <c r="DI60" s="4">
        <f t="shared" si="40"/>
        <v>358.01363999999984</v>
      </c>
      <c r="DJ60" s="4">
        <f t="shared" si="29"/>
        <v>358.01363999999984</v>
      </c>
      <c r="DK60" s="4">
        <f t="shared" si="23"/>
        <v>358.01363999999984</v>
      </c>
      <c r="DL60" s="4">
        <f t="shared" ref="DL60:DS73" si="41">$F$2*IF(DL$6&lt;$B60,0,1)*(1+0.072*MAX(MIN($B60,70)-$B$2,0))*IF(DL$6&gt;=75,1.1,1)*IF($B60&lt;75,IF($C$2&lt;=$G$2,1,0),IF($C$2&lt;=$H$2,1,0))*IF(OR(DL$6&lt;$B$2,$B60&lt;$B$2),0,1)</f>
        <v>358.01363999999984</v>
      </c>
      <c r="DM60" s="4">
        <f t="shared" si="41"/>
        <v>358.01363999999984</v>
      </c>
      <c r="DN60" s="4">
        <f t="shared" si="41"/>
        <v>358.01363999999984</v>
      </c>
      <c r="DO60" s="4">
        <f t="shared" si="41"/>
        <v>358.01363999999984</v>
      </c>
      <c r="DP60" s="4">
        <f t="shared" si="41"/>
        <v>358.01363999999984</v>
      </c>
      <c r="DQ60" s="4">
        <f t="shared" si="41"/>
        <v>358.01363999999984</v>
      </c>
      <c r="DR60" s="4">
        <f t="shared" si="41"/>
        <v>358.01363999999984</v>
      </c>
      <c r="DS60" s="4">
        <f t="shared" si="41"/>
        <v>393.81500399999987</v>
      </c>
      <c r="DT60" s="16">
        <f t="shared" si="9"/>
        <v>63802.169127498499</v>
      </c>
    </row>
    <row r="61" spans="1:124" x14ac:dyDescent="0.25">
      <c r="A61">
        <v>53</v>
      </c>
      <c r="B61" s="15">
        <f t="shared" si="10"/>
        <v>69.416666666666671</v>
      </c>
      <c r="C61" s="4">
        <f t="shared" si="36"/>
        <v>0</v>
      </c>
      <c r="D61" s="4">
        <f t="shared" si="36"/>
        <v>0</v>
      </c>
      <c r="E61" s="4">
        <f t="shared" si="36"/>
        <v>0</v>
      </c>
      <c r="F61" s="4">
        <f t="shared" si="36"/>
        <v>0</v>
      </c>
      <c r="G61" s="4">
        <f t="shared" si="36"/>
        <v>0</v>
      </c>
      <c r="H61" s="4">
        <f t="shared" si="36"/>
        <v>0</v>
      </c>
      <c r="I61" s="4">
        <f t="shared" si="36"/>
        <v>0</v>
      </c>
      <c r="J61" s="4">
        <f t="shared" si="36"/>
        <v>0</v>
      </c>
      <c r="K61" s="4">
        <f t="shared" si="36"/>
        <v>0</v>
      </c>
      <c r="L61" s="4">
        <f t="shared" si="36"/>
        <v>0</v>
      </c>
      <c r="M61" s="4">
        <f t="shared" si="36"/>
        <v>0</v>
      </c>
      <c r="N61" s="4">
        <f t="shared" si="36"/>
        <v>0</v>
      </c>
      <c r="O61" s="4">
        <f t="shared" si="36"/>
        <v>0</v>
      </c>
      <c r="P61" s="4">
        <f t="shared" si="36"/>
        <v>0</v>
      </c>
      <c r="Q61" s="4">
        <f t="shared" si="36"/>
        <v>0</v>
      </c>
      <c r="R61" s="4">
        <f t="shared" si="36"/>
        <v>0</v>
      </c>
      <c r="S61" s="4">
        <f t="shared" si="34"/>
        <v>0</v>
      </c>
      <c r="T61" s="4">
        <f t="shared" si="34"/>
        <v>0</v>
      </c>
      <c r="U61" s="4">
        <f t="shared" si="34"/>
        <v>0</v>
      </c>
      <c r="V61" s="4">
        <f t="shared" si="34"/>
        <v>0</v>
      </c>
      <c r="W61" s="4">
        <f t="shared" si="34"/>
        <v>0</v>
      </c>
      <c r="X61" s="4">
        <f t="shared" si="34"/>
        <v>0</v>
      </c>
      <c r="Y61" s="4">
        <f t="shared" si="34"/>
        <v>0</v>
      </c>
      <c r="Z61" s="4">
        <f t="shared" si="34"/>
        <v>0</v>
      </c>
      <c r="AA61" s="4">
        <f t="shared" si="34"/>
        <v>0</v>
      </c>
      <c r="AB61" s="4">
        <f t="shared" si="34"/>
        <v>0</v>
      </c>
      <c r="AC61" s="4">
        <f t="shared" si="34"/>
        <v>0</v>
      </c>
      <c r="AD61" s="4">
        <f t="shared" si="34"/>
        <v>0</v>
      </c>
      <c r="AE61" s="4">
        <f t="shared" si="34"/>
        <v>0</v>
      </c>
      <c r="AF61" s="4">
        <f t="shared" si="34"/>
        <v>0</v>
      </c>
      <c r="AG61" s="4">
        <f t="shared" si="34"/>
        <v>0</v>
      </c>
      <c r="AH61" s="4">
        <f t="shared" si="38"/>
        <v>0</v>
      </c>
      <c r="AI61" s="4">
        <f t="shared" si="38"/>
        <v>0</v>
      </c>
      <c r="AJ61" s="4">
        <f t="shared" si="38"/>
        <v>0</v>
      </c>
      <c r="AK61" s="4">
        <f t="shared" si="38"/>
        <v>0</v>
      </c>
      <c r="AL61" s="4">
        <f t="shared" si="38"/>
        <v>0</v>
      </c>
      <c r="AM61" s="4">
        <f t="shared" si="38"/>
        <v>0</v>
      </c>
      <c r="AN61" s="4">
        <f t="shared" si="38"/>
        <v>0</v>
      </c>
      <c r="AO61" s="4">
        <f t="shared" si="38"/>
        <v>0</v>
      </c>
      <c r="AP61" s="4">
        <f t="shared" si="38"/>
        <v>0</v>
      </c>
      <c r="AQ61" s="4">
        <f t="shared" si="38"/>
        <v>0</v>
      </c>
      <c r="AR61" s="4">
        <f t="shared" si="38"/>
        <v>0</v>
      </c>
      <c r="AS61" s="4">
        <f t="shared" si="38"/>
        <v>0</v>
      </c>
      <c r="AT61" s="4">
        <f t="shared" si="38"/>
        <v>0</v>
      </c>
      <c r="AU61" s="4">
        <f t="shared" si="38"/>
        <v>0</v>
      </c>
      <c r="AV61" s="4">
        <f t="shared" si="38"/>
        <v>0</v>
      </c>
      <c r="AW61" s="4">
        <f t="shared" si="38"/>
        <v>0</v>
      </c>
      <c r="AX61" s="4">
        <f t="shared" si="37"/>
        <v>0</v>
      </c>
      <c r="AY61" s="4">
        <f t="shared" si="37"/>
        <v>0</v>
      </c>
      <c r="AZ61" s="4">
        <f t="shared" si="37"/>
        <v>0</v>
      </c>
      <c r="BA61" s="4">
        <f t="shared" si="37"/>
        <v>0</v>
      </c>
      <c r="BB61" s="4">
        <f t="shared" si="35"/>
        <v>0</v>
      </c>
      <c r="BC61" s="4">
        <f t="shared" si="35"/>
        <v>0</v>
      </c>
      <c r="BD61" s="4">
        <f t="shared" si="35"/>
        <v>359.65089750000004</v>
      </c>
      <c r="BE61" s="4">
        <f t="shared" si="35"/>
        <v>359.65089750000004</v>
      </c>
      <c r="BF61" s="4">
        <f t="shared" si="35"/>
        <v>359.65089750000004</v>
      </c>
      <c r="BG61" s="4">
        <f t="shared" si="35"/>
        <v>359.65089750000004</v>
      </c>
      <c r="BH61" s="4">
        <f t="shared" si="35"/>
        <v>359.65089750000004</v>
      </c>
      <c r="BI61" s="4">
        <f t="shared" si="35"/>
        <v>359.65089750000004</v>
      </c>
      <c r="BJ61" s="4">
        <f t="shared" si="35"/>
        <v>359.65089750000004</v>
      </c>
      <c r="BK61" s="4">
        <f t="shared" si="35"/>
        <v>359.65089750000004</v>
      </c>
      <c r="BL61" s="4">
        <f t="shared" si="35"/>
        <v>359.65089750000004</v>
      </c>
      <c r="BM61" s="4">
        <f t="shared" si="35"/>
        <v>359.65089750000004</v>
      </c>
      <c r="BN61" s="4">
        <f t="shared" si="33"/>
        <v>359.65089750000004</v>
      </c>
      <c r="BO61" s="4">
        <f t="shared" si="33"/>
        <v>359.65089750000004</v>
      </c>
      <c r="BP61" s="4">
        <f t="shared" si="31"/>
        <v>359.65089750000004</v>
      </c>
      <c r="BQ61" s="4">
        <f t="shared" si="31"/>
        <v>359.65089750000004</v>
      </c>
      <c r="BR61" s="4">
        <f t="shared" si="31"/>
        <v>359.65089750000004</v>
      </c>
      <c r="BS61" s="4">
        <f t="shared" si="31"/>
        <v>359.65089750000004</v>
      </c>
      <c r="BT61" s="4">
        <f t="shared" si="31"/>
        <v>359.65089750000004</v>
      </c>
      <c r="BU61" s="4">
        <f t="shared" si="31"/>
        <v>359.65089750000004</v>
      </c>
      <c r="BV61" s="4">
        <f t="shared" si="31"/>
        <v>359.65089750000004</v>
      </c>
      <c r="BW61" s="4">
        <f t="shared" si="31"/>
        <v>359.65089750000004</v>
      </c>
      <c r="BX61" s="4">
        <f t="shared" si="31"/>
        <v>359.65089750000004</v>
      </c>
      <c r="BY61" s="4">
        <f t="shared" si="31"/>
        <v>359.65089750000004</v>
      </c>
      <c r="BZ61" s="4">
        <f t="shared" si="31"/>
        <v>359.65089750000004</v>
      </c>
      <c r="CA61" s="4">
        <f t="shared" si="31"/>
        <v>359.65089750000004</v>
      </c>
      <c r="CB61" s="4">
        <f t="shared" si="31"/>
        <v>359.65089750000004</v>
      </c>
      <c r="CC61" s="4">
        <f t="shared" si="31"/>
        <v>359.65089750000004</v>
      </c>
      <c r="CD61" s="4">
        <f t="shared" ref="CD61:CS85" si="42">$F$2*IF(CD$6&lt;$B61,0,1)*(1+0.072*MAX(MIN($B61,70)-$B$2,0))*IF(CD$6&gt;=75,1.1,1)*IF($B61&lt;75,IF($C$2&lt;=$G$2,1,0),IF($C$2&lt;=$H$2,1,0))*IF(OR(CD$6&lt;$B$2,$B61&lt;$B$2),0,1)</f>
        <v>359.65089750000004</v>
      </c>
      <c r="CE61" s="4">
        <f t="shared" si="42"/>
        <v>359.65089750000004</v>
      </c>
      <c r="CF61" s="4">
        <f t="shared" si="42"/>
        <v>359.65089750000004</v>
      </c>
      <c r="CG61" s="4">
        <f t="shared" si="42"/>
        <v>359.65089750000004</v>
      </c>
      <c r="CH61" s="4">
        <f t="shared" si="42"/>
        <v>359.65089750000004</v>
      </c>
      <c r="CI61" s="4">
        <f t="shared" si="42"/>
        <v>359.65089750000004</v>
      </c>
      <c r="CJ61" s="4">
        <f t="shared" si="42"/>
        <v>359.65089750000004</v>
      </c>
      <c r="CK61" s="4">
        <f t="shared" si="42"/>
        <v>359.65089750000004</v>
      </c>
      <c r="CL61" s="4">
        <f t="shared" si="42"/>
        <v>359.65089750000004</v>
      </c>
      <c r="CM61" s="4">
        <f t="shared" si="42"/>
        <v>359.65089750000004</v>
      </c>
      <c r="CN61" s="4">
        <f t="shared" si="42"/>
        <v>359.65089750000004</v>
      </c>
      <c r="CO61" s="4">
        <f t="shared" si="42"/>
        <v>359.65089750000004</v>
      </c>
      <c r="CP61" s="4">
        <f t="shared" si="42"/>
        <v>359.65089750000004</v>
      </c>
      <c r="CQ61" s="4">
        <f t="shared" si="42"/>
        <v>359.65089750000004</v>
      </c>
      <c r="CR61" s="4">
        <f t="shared" si="42"/>
        <v>359.65089750000004</v>
      </c>
      <c r="CS61" s="4">
        <f t="shared" si="42"/>
        <v>359.65089750000004</v>
      </c>
      <c r="CT61" s="4">
        <f t="shared" si="40"/>
        <v>359.65089750000004</v>
      </c>
      <c r="CU61" s="4">
        <f t="shared" si="40"/>
        <v>359.65089750000004</v>
      </c>
      <c r="CV61" s="4">
        <f t="shared" si="40"/>
        <v>359.65089750000004</v>
      </c>
      <c r="CW61" s="4">
        <f t="shared" si="40"/>
        <v>359.65089750000004</v>
      </c>
      <c r="CX61" s="4">
        <f t="shared" si="40"/>
        <v>359.65089750000004</v>
      </c>
      <c r="CY61" s="4">
        <f t="shared" si="40"/>
        <v>359.65089750000004</v>
      </c>
      <c r="CZ61" s="4">
        <f t="shared" si="40"/>
        <v>359.65089750000004</v>
      </c>
      <c r="DA61" s="4">
        <f t="shared" si="40"/>
        <v>359.65089750000004</v>
      </c>
      <c r="DB61" s="4">
        <f t="shared" si="40"/>
        <v>359.65089750000004</v>
      </c>
      <c r="DC61" s="4">
        <f t="shared" si="40"/>
        <v>359.65089750000004</v>
      </c>
      <c r="DD61" s="4">
        <f t="shared" si="40"/>
        <v>359.65089750000004</v>
      </c>
      <c r="DE61" s="4">
        <f t="shared" si="40"/>
        <v>359.65089750000004</v>
      </c>
      <c r="DF61" s="4">
        <f t="shared" si="40"/>
        <v>359.65089750000004</v>
      </c>
      <c r="DG61" s="4">
        <f t="shared" si="40"/>
        <v>359.65089750000004</v>
      </c>
      <c r="DH61" s="4">
        <f t="shared" si="40"/>
        <v>359.65089750000004</v>
      </c>
      <c r="DI61" s="4">
        <f t="shared" si="40"/>
        <v>359.65089750000004</v>
      </c>
      <c r="DJ61" s="4">
        <f t="shared" si="29"/>
        <v>359.65089750000004</v>
      </c>
      <c r="DK61" s="4">
        <f t="shared" si="23"/>
        <v>359.65089750000004</v>
      </c>
      <c r="DL61" s="4">
        <f t="shared" si="41"/>
        <v>359.65089750000004</v>
      </c>
      <c r="DM61" s="4">
        <f t="shared" si="41"/>
        <v>359.65089750000004</v>
      </c>
      <c r="DN61" s="4">
        <f t="shared" si="41"/>
        <v>359.65089750000004</v>
      </c>
      <c r="DO61" s="4">
        <f t="shared" si="41"/>
        <v>359.65089750000004</v>
      </c>
      <c r="DP61" s="4">
        <f t="shared" si="41"/>
        <v>359.65089750000004</v>
      </c>
      <c r="DQ61" s="4">
        <f t="shared" si="41"/>
        <v>359.65089750000004</v>
      </c>
      <c r="DR61" s="4">
        <f t="shared" si="41"/>
        <v>359.65089750000004</v>
      </c>
      <c r="DS61" s="4">
        <f t="shared" si="41"/>
        <v>395.6159872500001</v>
      </c>
      <c r="DT61" s="16">
        <f t="shared" si="9"/>
        <v>63795.426482978655</v>
      </c>
    </row>
    <row r="62" spans="1:124" x14ac:dyDescent="0.25">
      <c r="A62">
        <v>54</v>
      </c>
      <c r="B62" s="15">
        <f t="shared" si="10"/>
        <v>69.5</v>
      </c>
      <c r="C62" s="4">
        <f t="shared" si="36"/>
        <v>0</v>
      </c>
      <c r="D62" s="4">
        <f t="shared" si="36"/>
        <v>0</v>
      </c>
      <c r="E62" s="4">
        <f t="shared" si="36"/>
        <v>0</v>
      </c>
      <c r="F62" s="4">
        <f t="shared" si="36"/>
        <v>0</v>
      </c>
      <c r="G62" s="4">
        <f t="shared" si="36"/>
        <v>0</v>
      </c>
      <c r="H62" s="4">
        <f t="shared" si="36"/>
        <v>0</v>
      </c>
      <c r="I62" s="4">
        <f t="shared" si="36"/>
        <v>0</v>
      </c>
      <c r="J62" s="4">
        <f t="shared" si="36"/>
        <v>0</v>
      </c>
      <c r="K62" s="4">
        <f t="shared" si="36"/>
        <v>0</v>
      </c>
      <c r="L62" s="4">
        <f t="shared" si="36"/>
        <v>0</v>
      </c>
      <c r="M62" s="4">
        <f t="shared" si="36"/>
        <v>0</v>
      </c>
      <c r="N62" s="4">
        <f t="shared" si="36"/>
        <v>0</v>
      </c>
      <c r="O62" s="4">
        <f t="shared" si="36"/>
        <v>0</v>
      </c>
      <c r="P62" s="4">
        <f t="shared" si="36"/>
        <v>0</v>
      </c>
      <c r="Q62" s="4">
        <f t="shared" si="36"/>
        <v>0</v>
      </c>
      <c r="R62" s="4">
        <f t="shared" si="36"/>
        <v>0</v>
      </c>
      <c r="S62" s="4">
        <f t="shared" si="34"/>
        <v>0</v>
      </c>
      <c r="T62" s="4">
        <f t="shared" si="34"/>
        <v>0</v>
      </c>
      <c r="U62" s="4">
        <f t="shared" si="34"/>
        <v>0</v>
      </c>
      <c r="V62" s="4">
        <f t="shared" si="34"/>
        <v>0</v>
      </c>
      <c r="W62" s="4">
        <f t="shared" si="34"/>
        <v>0</v>
      </c>
      <c r="X62" s="4">
        <f t="shared" si="34"/>
        <v>0</v>
      </c>
      <c r="Y62" s="4">
        <f t="shared" si="34"/>
        <v>0</v>
      </c>
      <c r="Z62" s="4">
        <f t="shared" si="34"/>
        <v>0</v>
      </c>
      <c r="AA62" s="4">
        <f t="shared" si="34"/>
        <v>0</v>
      </c>
      <c r="AB62" s="4">
        <f t="shared" si="34"/>
        <v>0</v>
      </c>
      <c r="AC62" s="4">
        <f t="shared" si="34"/>
        <v>0</v>
      </c>
      <c r="AD62" s="4">
        <f t="shared" si="34"/>
        <v>0</v>
      </c>
      <c r="AE62" s="4">
        <f t="shared" si="34"/>
        <v>0</v>
      </c>
      <c r="AF62" s="4">
        <f t="shared" si="34"/>
        <v>0</v>
      </c>
      <c r="AG62" s="4">
        <f t="shared" si="34"/>
        <v>0</v>
      </c>
      <c r="AH62" s="4">
        <f t="shared" si="38"/>
        <v>0</v>
      </c>
      <c r="AI62" s="4">
        <f t="shared" si="38"/>
        <v>0</v>
      </c>
      <c r="AJ62" s="4">
        <f t="shared" si="38"/>
        <v>0</v>
      </c>
      <c r="AK62" s="4">
        <f t="shared" si="38"/>
        <v>0</v>
      </c>
      <c r="AL62" s="4">
        <f t="shared" si="38"/>
        <v>0</v>
      </c>
      <c r="AM62" s="4">
        <f t="shared" si="38"/>
        <v>0</v>
      </c>
      <c r="AN62" s="4">
        <f t="shared" si="38"/>
        <v>0</v>
      </c>
      <c r="AO62" s="4">
        <f t="shared" si="38"/>
        <v>0</v>
      </c>
      <c r="AP62" s="4">
        <f t="shared" si="38"/>
        <v>0</v>
      </c>
      <c r="AQ62" s="4">
        <f t="shared" si="38"/>
        <v>0</v>
      </c>
      <c r="AR62" s="4">
        <f t="shared" si="38"/>
        <v>0</v>
      </c>
      <c r="AS62" s="4">
        <f t="shared" si="38"/>
        <v>0</v>
      </c>
      <c r="AT62" s="4">
        <f t="shared" si="38"/>
        <v>0</v>
      </c>
      <c r="AU62" s="4">
        <f t="shared" si="38"/>
        <v>0</v>
      </c>
      <c r="AV62" s="4">
        <f t="shared" si="38"/>
        <v>0</v>
      </c>
      <c r="AW62" s="4">
        <f t="shared" si="38"/>
        <v>0</v>
      </c>
      <c r="AX62" s="4">
        <f t="shared" si="37"/>
        <v>0</v>
      </c>
      <c r="AY62" s="4">
        <f t="shared" si="37"/>
        <v>0</v>
      </c>
      <c r="AZ62" s="4">
        <f t="shared" si="37"/>
        <v>0</v>
      </c>
      <c r="BA62" s="4">
        <f t="shared" si="37"/>
        <v>0</v>
      </c>
      <c r="BB62" s="4">
        <f t="shared" si="35"/>
        <v>0</v>
      </c>
      <c r="BC62" s="4">
        <f t="shared" si="35"/>
        <v>0</v>
      </c>
      <c r="BD62" s="4">
        <f t="shared" si="35"/>
        <v>0</v>
      </c>
      <c r="BE62" s="4">
        <f t="shared" si="35"/>
        <v>361.2881549999999</v>
      </c>
      <c r="BF62" s="4">
        <f t="shared" si="35"/>
        <v>361.2881549999999</v>
      </c>
      <c r="BG62" s="4">
        <f t="shared" si="35"/>
        <v>361.2881549999999</v>
      </c>
      <c r="BH62" s="4">
        <f t="shared" si="35"/>
        <v>361.2881549999999</v>
      </c>
      <c r="BI62" s="4">
        <f t="shared" si="35"/>
        <v>361.2881549999999</v>
      </c>
      <c r="BJ62" s="4">
        <f t="shared" si="35"/>
        <v>361.2881549999999</v>
      </c>
      <c r="BK62" s="4">
        <f t="shared" si="35"/>
        <v>361.2881549999999</v>
      </c>
      <c r="BL62" s="4">
        <f t="shared" si="35"/>
        <v>361.2881549999999</v>
      </c>
      <c r="BM62" s="4">
        <f t="shared" si="35"/>
        <v>361.2881549999999</v>
      </c>
      <c r="BN62" s="4">
        <f t="shared" si="33"/>
        <v>361.2881549999999</v>
      </c>
      <c r="BO62" s="4">
        <f t="shared" si="33"/>
        <v>361.2881549999999</v>
      </c>
      <c r="BP62" s="4">
        <f t="shared" si="33"/>
        <v>361.2881549999999</v>
      </c>
      <c r="BQ62" s="4">
        <f t="shared" si="33"/>
        <v>361.2881549999999</v>
      </c>
      <c r="BR62" s="4">
        <f t="shared" si="33"/>
        <v>361.2881549999999</v>
      </c>
      <c r="BS62" s="4">
        <f t="shared" si="33"/>
        <v>361.2881549999999</v>
      </c>
      <c r="BT62" s="4">
        <f t="shared" si="33"/>
        <v>361.2881549999999</v>
      </c>
      <c r="BU62" s="4">
        <f t="shared" si="33"/>
        <v>361.2881549999999</v>
      </c>
      <c r="BV62" s="4">
        <f t="shared" si="33"/>
        <v>361.2881549999999</v>
      </c>
      <c r="BW62" s="4">
        <f t="shared" si="33"/>
        <v>361.2881549999999</v>
      </c>
      <c r="BX62" s="4">
        <f t="shared" si="33"/>
        <v>361.2881549999999</v>
      </c>
      <c r="BY62" s="4">
        <f t="shared" si="33"/>
        <v>361.2881549999999</v>
      </c>
      <c r="BZ62" s="4">
        <f t="shared" si="33"/>
        <v>361.2881549999999</v>
      </c>
      <c r="CA62" s="4">
        <f t="shared" si="33"/>
        <v>361.2881549999999</v>
      </c>
      <c r="CB62" s="4">
        <f t="shared" si="33"/>
        <v>361.2881549999999</v>
      </c>
      <c r="CC62" s="4">
        <f t="shared" ref="CC62:CR86" si="43">$F$2*IF(CC$6&lt;$B62,0,1)*(1+0.072*MAX(MIN($B62,70)-$B$2,0))*IF(CC$6&gt;=75,1.1,1)*IF($B62&lt;75,IF($C$2&lt;=$G$2,1,0),IF($C$2&lt;=$H$2,1,0))*IF(OR(CC$6&lt;$B$2,$B62&lt;$B$2),0,1)</f>
        <v>361.2881549999999</v>
      </c>
      <c r="CD62" s="4">
        <f t="shared" si="43"/>
        <v>361.2881549999999</v>
      </c>
      <c r="CE62" s="4">
        <f t="shared" si="43"/>
        <v>361.2881549999999</v>
      </c>
      <c r="CF62" s="4">
        <f t="shared" si="43"/>
        <v>361.2881549999999</v>
      </c>
      <c r="CG62" s="4">
        <f t="shared" si="43"/>
        <v>361.2881549999999</v>
      </c>
      <c r="CH62" s="4">
        <f t="shared" si="43"/>
        <v>361.2881549999999</v>
      </c>
      <c r="CI62" s="4">
        <f t="shared" si="43"/>
        <v>361.2881549999999</v>
      </c>
      <c r="CJ62" s="4">
        <f t="shared" si="43"/>
        <v>361.2881549999999</v>
      </c>
      <c r="CK62" s="4">
        <f t="shared" si="43"/>
        <v>361.2881549999999</v>
      </c>
      <c r="CL62" s="4">
        <f t="shared" si="43"/>
        <v>361.2881549999999</v>
      </c>
      <c r="CM62" s="4">
        <f t="shared" si="43"/>
        <v>361.2881549999999</v>
      </c>
      <c r="CN62" s="4">
        <f t="shared" si="43"/>
        <v>361.2881549999999</v>
      </c>
      <c r="CO62" s="4">
        <f t="shared" si="43"/>
        <v>361.2881549999999</v>
      </c>
      <c r="CP62" s="4">
        <f t="shared" si="43"/>
        <v>361.2881549999999</v>
      </c>
      <c r="CQ62" s="4">
        <f t="shared" si="43"/>
        <v>361.2881549999999</v>
      </c>
      <c r="CR62" s="4">
        <f t="shared" si="43"/>
        <v>361.2881549999999</v>
      </c>
      <c r="CS62" s="4">
        <f t="shared" si="42"/>
        <v>361.2881549999999</v>
      </c>
      <c r="CT62" s="4">
        <f t="shared" si="40"/>
        <v>361.2881549999999</v>
      </c>
      <c r="CU62" s="4">
        <f t="shared" si="40"/>
        <v>361.2881549999999</v>
      </c>
      <c r="CV62" s="4">
        <f t="shared" si="40"/>
        <v>361.2881549999999</v>
      </c>
      <c r="CW62" s="4">
        <f t="shared" si="40"/>
        <v>361.2881549999999</v>
      </c>
      <c r="CX62" s="4">
        <f t="shared" si="40"/>
        <v>361.2881549999999</v>
      </c>
      <c r="CY62" s="4">
        <f t="shared" si="40"/>
        <v>361.2881549999999</v>
      </c>
      <c r="CZ62" s="4">
        <f t="shared" si="40"/>
        <v>361.2881549999999</v>
      </c>
      <c r="DA62" s="4">
        <f t="shared" si="40"/>
        <v>361.2881549999999</v>
      </c>
      <c r="DB62" s="4">
        <f t="shared" si="40"/>
        <v>361.2881549999999</v>
      </c>
      <c r="DC62" s="4">
        <f t="shared" si="40"/>
        <v>361.2881549999999</v>
      </c>
      <c r="DD62" s="4">
        <f t="shared" si="40"/>
        <v>361.2881549999999</v>
      </c>
      <c r="DE62" s="4">
        <f t="shared" si="40"/>
        <v>361.2881549999999</v>
      </c>
      <c r="DF62" s="4">
        <f t="shared" si="40"/>
        <v>361.2881549999999</v>
      </c>
      <c r="DG62" s="4">
        <f t="shared" si="40"/>
        <v>361.2881549999999</v>
      </c>
      <c r="DH62" s="4">
        <f t="shared" si="40"/>
        <v>361.2881549999999</v>
      </c>
      <c r="DI62" s="4">
        <f t="shared" si="40"/>
        <v>361.2881549999999</v>
      </c>
      <c r="DJ62" s="4">
        <f t="shared" si="29"/>
        <v>361.2881549999999</v>
      </c>
      <c r="DK62" s="4">
        <f t="shared" si="23"/>
        <v>361.2881549999999</v>
      </c>
      <c r="DL62" s="4">
        <f t="shared" si="41"/>
        <v>361.2881549999999</v>
      </c>
      <c r="DM62" s="4">
        <f t="shared" si="41"/>
        <v>361.2881549999999</v>
      </c>
      <c r="DN62" s="4">
        <f t="shared" si="41"/>
        <v>361.2881549999999</v>
      </c>
      <c r="DO62" s="4">
        <f t="shared" si="41"/>
        <v>361.2881549999999</v>
      </c>
      <c r="DP62" s="4">
        <f t="shared" si="41"/>
        <v>361.2881549999999</v>
      </c>
      <c r="DQ62" s="4">
        <f t="shared" si="41"/>
        <v>361.2881549999999</v>
      </c>
      <c r="DR62" s="4">
        <f t="shared" si="41"/>
        <v>361.2881549999999</v>
      </c>
      <c r="DS62" s="4">
        <f t="shared" si="41"/>
        <v>397.41697049999993</v>
      </c>
      <c r="DT62" s="16">
        <f t="shared" si="9"/>
        <v>63787.115086962847</v>
      </c>
    </row>
    <row r="63" spans="1:124" x14ac:dyDescent="0.25">
      <c r="A63">
        <v>55</v>
      </c>
      <c r="B63" s="15">
        <f t="shared" si="10"/>
        <v>69.583333333333329</v>
      </c>
      <c r="C63" s="4">
        <f t="shared" si="36"/>
        <v>0</v>
      </c>
      <c r="D63" s="4">
        <f t="shared" si="36"/>
        <v>0</v>
      </c>
      <c r="E63" s="4">
        <f t="shared" si="36"/>
        <v>0</v>
      </c>
      <c r="F63" s="4">
        <f t="shared" si="36"/>
        <v>0</v>
      </c>
      <c r="G63" s="4">
        <f t="shared" si="36"/>
        <v>0</v>
      </c>
      <c r="H63" s="4">
        <f t="shared" si="36"/>
        <v>0</v>
      </c>
      <c r="I63" s="4">
        <f t="shared" si="36"/>
        <v>0</v>
      </c>
      <c r="J63" s="4">
        <f t="shared" si="36"/>
        <v>0</v>
      </c>
      <c r="K63" s="4">
        <f t="shared" si="36"/>
        <v>0</v>
      </c>
      <c r="L63" s="4">
        <f t="shared" si="36"/>
        <v>0</v>
      </c>
      <c r="M63" s="4">
        <f t="shared" si="36"/>
        <v>0</v>
      </c>
      <c r="N63" s="4">
        <f t="shared" si="36"/>
        <v>0</v>
      </c>
      <c r="O63" s="4">
        <f t="shared" si="36"/>
        <v>0</v>
      </c>
      <c r="P63" s="4">
        <f t="shared" si="36"/>
        <v>0</v>
      </c>
      <c r="Q63" s="4">
        <f t="shared" si="36"/>
        <v>0</v>
      </c>
      <c r="R63" s="4">
        <f t="shared" ref="R63:AG78" si="44">$F$2*IF(R$6&lt;$B63,0,1)*(1+0.072*MAX(MIN($B63,70)-$B$2,0))*IF(R$6&gt;=75,1.1,1)*IF($B63&lt;75,IF($C$2&lt;=$G$2,1,0),IF($C$2&lt;=$H$2,1,0))*IF(OR(R$6&lt;$B$2,$B63&lt;$B$2),0,1)</f>
        <v>0</v>
      </c>
      <c r="S63" s="4">
        <f t="shared" si="44"/>
        <v>0</v>
      </c>
      <c r="T63" s="4">
        <f t="shared" si="44"/>
        <v>0</v>
      </c>
      <c r="U63" s="4">
        <f t="shared" si="44"/>
        <v>0</v>
      </c>
      <c r="V63" s="4">
        <f t="shared" si="44"/>
        <v>0</v>
      </c>
      <c r="W63" s="4">
        <f t="shared" si="44"/>
        <v>0</v>
      </c>
      <c r="X63" s="4">
        <f t="shared" si="44"/>
        <v>0</v>
      </c>
      <c r="Y63" s="4">
        <f t="shared" si="44"/>
        <v>0</v>
      </c>
      <c r="Z63" s="4">
        <f t="shared" si="44"/>
        <v>0</v>
      </c>
      <c r="AA63" s="4">
        <f t="shared" si="44"/>
        <v>0</v>
      </c>
      <c r="AB63" s="4">
        <f t="shared" si="44"/>
        <v>0</v>
      </c>
      <c r="AC63" s="4">
        <f t="shared" si="44"/>
        <v>0</v>
      </c>
      <c r="AD63" s="4">
        <f t="shared" si="44"/>
        <v>0</v>
      </c>
      <c r="AE63" s="4">
        <f t="shared" si="44"/>
        <v>0</v>
      </c>
      <c r="AF63" s="4">
        <f t="shared" si="44"/>
        <v>0</v>
      </c>
      <c r="AG63" s="4">
        <f t="shared" si="44"/>
        <v>0</v>
      </c>
      <c r="AH63" s="4">
        <f t="shared" si="38"/>
        <v>0</v>
      </c>
      <c r="AI63" s="4">
        <f t="shared" si="38"/>
        <v>0</v>
      </c>
      <c r="AJ63" s="4">
        <f t="shared" si="38"/>
        <v>0</v>
      </c>
      <c r="AK63" s="4">
        <f t="shared" si="38"/>
        <v>0</v>
      </c>
      <c r="AL63" s="4">
        <f t="shared" si="38"/>
        <v>0</v>
      </c>
      <c r="AM63" s="4">
        <f t="shared" si="38"/>
        <v>0</v>
      </c>
      <c r="AN63" s="4">
        <f t="shared" si="38"/>
        <v>0</v>
      </c>
      <c r="AO63" s="4">
        <f t="shared" si="38"/>
        <v>0</v>
      </c>
      <c r="AP63" s="4">
        <f t="shared" si="38"/>
        <v>0</v>
      </c>
      <c r="AQ63" s="4">
        <f t="shared" si="38"/>
        <v>0</v>
      </c>
      <c r="AR63" s="4">
        <f t="shared" si="38"/>
        <v>0</v>
      </c>
      <c r="AS63" s="4">
        <f t="shared" si="38"/>
        <v>0</v>
      </c>
      <c r="AT63" s="4">
        <f t="shared" si="38"/>
        <v>0</v>
      </c>
      <c r="AU63" s="4">
        <f t="shared" si="38"/>
        <v>0</v>
      </c>
      <c r="AV63" s="4">
        <f t="shared" si="38"/>
        <v>0</v>
      </c>
      <c r="AW63" s="4">
        <f t="shared" si="38"/>
        <v>0</v>
      </c>
      <c r="AX63" s="4">
        <f t="shared" si="37"/>
        <v>0</v>
      </c>
      <c r="AY63" s="4">
        <f t="shared" si="37"/>
        <v>0</v>
      </c>
      <c r="AZ63" s="4">
        <f t="shared" si="37"/>
        <v>0</v>
      </c>
      <c r="BA63" s="4">
        <f t="shared" si="37"/>
        <v>0</v>
      </c>
      <c r="BB63" s="4">
        <f t="shared" si="35"/>
        <v>0</v>
      </c>
      <c r="BC63" s="4">
        <f t="shared" si="35"/>
        <v>0</v>
      </c>
      <c r="BD63" s="4">
        <f t="shared" si="35"/>
        <v>0</v>
      </c>
      <c r="BE63" s="4">
        <f t="shared" si="35"/>
        <v>0</v>
      </c>
      <c r="BF63" s="4">
        <f t="shared" si="35"/>
        <v>362.92541249999988</v>
      </c>
      <c r="BG63" s="4">
        <f t="shared" si="35"/>
        <v>362.92541249999988</v>
      </c>
      <c r="BH63" s="4">
        <f t="shared" si="35"/>
        <v>362.92541249999988</v>
      </c>
      <c r="BI63" s="4">
        <f t="shared" si="35"/>
        <v>362.92541249999988</v>
      </c>
      <c r="BJ63" s="4">
        <f t="shared" si="35"/>
        <v>362.92541249999988</v>
      </c>
      <c r="BK63" s="4">
        <f t="shared" si="35"/>
        <v>362.92541249999988</v>
      </c>
      <c r="BL63" s="4">
        <f t="shared" si="35"/>
        <v>362.92541249999988</v>
      </c>
      <c r="BM63" s="4">
        <f t="shared" si="35"/>
        <v>362.92541249999988</v>
      </c>
      <c r="BN63" s="4">
        <f t="shared" si="33"/>
        <v>362.92541249999988</v>
      </c>
      <c r="BO63" s="4">
        <f t="shared" si="33"/>
        <v>362.92541249999988</v>
      </c>
      <c r="BP63" s="4">
        <f t="shared" si="33"/>
        <v>362.92541249999988</v>
      </c>
      <c r="BQ63" s="4">
        <f t="shared" si="33"/>
        <v>362.92541249999988</v>
      </c>
      <c r="BR63" s="4">
        <f t="shared" si="33"/>
        <v>362.92541249999988</v>
      </c>
      <c r="BS63" s="4">
        <f t="shared" si="33"/>
        <v>362.92541249999988</v>
      </c>
      <c r="BT63" s="4">
        <f t="shared" si="33"/>
        <v>362.92541249999988</v>
      </c>
      <c r="BU63" s="4">
        <f t="shared" si="33"/>
        <v>362.92541249999988</v>
      </c>
      <c r="BV63" s="4">
        <f t="shared" si="33"/>
        <v>362.92541249999988</v>
      </c>
      <c r="BW63" s="4">
        <f t="shared" si="33"/>
        <v>362.92541249999988</v>
      </c>
      <c r="BX63" s="4">
        <f t="shared" si="33"/>
        <v>362.92541249999988</v>
      </c>
      <c r="BY63" s="4">
        <f t="shared" si="33"/>
        <v>362.92541249999988</v>
      </c>
      <c r="BZ63" s="4">
        <f t="shared" si="33"/>
        <v>362.92541249999988</v>
      </c>
      <c r="CA63" s="4">
        <f t="shared" si="33"/>
        <v>362.92541249999988</v>
      </c>
      <c r="CB63" s="4">
        <f t="shared" si="33"/>
        <v>362.92541249999988</v>
      </c>
      <c r="CC63" s="4">
        <f t="shared" si="43"/>
        <v>362.92541249999988</v>
      </c>
      <c r="CD63" s="4">
        <f t="shared" si="43"/>
        <v>362.92541249999988</v>
      </c>
      <c r="CE63" s="4">
        <f t="shared" si="43"/>
        <v>362.92541249999988</v>
      </c>
      <c r="CF63" s="4">
        <f t="shared" si="43"/>
        <v>362.92541249999988</v>
      </c>
      <c r="CG63" s="4">
        <f t="shared" si="43"/>
        <v>362.92541249999988</v>
      </c>
      <c r="CH63" s="4">
        <f t="shared" si="43"/>
        <v>362.92541249999988</v>
      </c>
      <c r="CI63" s="4">
        <f t="shared" si="43"/>
        <v>362.92541249999988</v>
      </c>
      <c r="CJ63" s="4">
        <f t="shared" si="43"/>
        <v>362.92541249999988</v>
      </c>
      <c r="CK63" s="4">
        <f t="shared" si="43"/>
        <v>362.92541249999988</v>
      </c>
      <c r="CL63" s="4">
        <f t="shared" si="43"/>
        <v>362.92541249999988</v>
      </c>
      <c r="CM63" s="4">
        <f t="shared" si="43"/>
        <v>362.92541249999988</v>
      </c>
      <c r="CN63" s="4">
        <f t="shared" si="43"/>
        <v>362.92541249999988</v>
      </c>
      <c r="CO63" s="4">
        <f t="shared" si="43"/>
        <v>362.92541249999988</v>
      </c>
      <c r="CP63" s="4">
        <f t="shared" si="43"/>
        <v>362.92541249999988</v>
      </c>
      <c r="CQ63" s="4">
        <f t="shared" si="43"/>
        <v>362.92541249999988</v>
      </c>
      <c r="CR63" s="4">
        <f t="shared" si="43"/>
        <v>362.92541249999988</v>
      </c>
      <c r="CS63" s="4">
        <f t="shared" si="42"/>
        <v>362.92541249999988</v>
      </c>
      <c r="CT63" s="4">
        <f t="shared" si="40"/>
        <v>362.92541249999988</v>
      </c>
      <c r="CU63" s="4">
        <f t="shared" si="40"/>
        <v>362.92541249999988</v>
      </c>
      <c r="CV63" s="4">
        <f t="shared" si="40"/>
        <v>362.92541249999988</v>
      </c>
      <c r="CW63" s="4">
        <f t="shared" si="40"/>
        <v>362.92541249999988</v>
      </c>
      <c r="CX63" s="4">
        <f t="shared" si="40"/>
        <v>362.92541249999988</v>
      </c>
      <c r="CY63" s="4">
        <f t="shared" si="40"/>
        <v>362.92541249999988</v>
      </c>
      <c r="CZ63" s="4">
        <f t="shared" si="40"/>
        <v>362.92541249999988</v>
      </c>
      <c r="DA63" s="4">
        <f t="shared" si="40"/>
        <v>362.92541249999988</v>
      </c>
      <c r="DB63" s="4">
        <f t="shared" si="40"/>
        <v>362.92541249999988</v>
      </c>
      <c r="DC63" s="4">
        <f t="shared" si="40"/>
        <v>362.92541249999988</v>
      </c>
      <c r="DD63" s="4">
        <f t="shared" si="40"/>
        <v>362.92541249999988</v>
      </c>
      <c r="DE63" s="4">
        <f t="shared" si="40"/>
        <v>362.92541249999988</v>
      </c>
      <c r="DF63" s="4">
        <f t="shared" si="40"/>
        <v>362.92541249999988</v>
      </c>
      <c r="DG63" s="4">
        <f t="shared" si="40"/>
        <v>362.92541249999988</v>
      </c>
      <c r="DH63" s="4">
        <f t="shared" si="40"/>
        <v>362.92541249999988</v>
      </c>
      <c r="DI63" s="4">
        <f t="shared" si="40"/>
        <v>362.92541249999988</v>
      </c>
      <c r="DJ63" s="4">
        <f t="shared" si="29"/>
        <v>362.92541249999988</v>
      </c>
      <c r="DK63" s="4">
        <f t="shared" si="23"/>
        <v>362.92541249999988</v>
      </c>
      <c r="DL63" s="4">
        <f t="shared" si="41"/>
        <v>362.92541249999988</v>
      </c>
      <c r="DM63" s="4">
        <f t="shared" si="41"/>
        <v>362.92541249999988</v>
      </c>
      <c r="DN63" s="4">
        <f t="shared" si="41"/>
        <v>362.92541249999988</v>
      </c>
      <c r="DO63" s="4">
        <f t="shared" si="41"/>
        <v>362.92541249999988</v>
      </c>
      <c r="DP63" s="4">
        <f t="shared" si="41"/>
        <v>362.92541249999988</v>
      </c>
      <c r="DQ63" s="4">
        <f t="shared" si="41"/>
        <v>362.92541249999988</v>
      </c>
      <c r="DR63" s="4">
        <f t="shared" si="41"/>
        <v>362.92541249999988</v>
      </c>
      <c r="DS63" s="4">
        <f t="shared" si="41"/>
        <v>399.21795374999988</v>
      </c>
      <c r="DT63" s="16">
        <f t="shared" si="9"/>
        <v>63777.246706074729</v>
      </c>
    </row>
    <row r="64" spans="1:124" x14ac:dyDescent="0.25">
      <c r="A64">
        <v>56</v>
      </c>
      <c r="B64" s="15">
        <f t="shared" si="10"/>
        <v>69.666666666666671</v>
      </c>
      <c r="C64" s="4">
        <f t="shared" ref="C64:R79" si="45">$F$2*IF(C$6&lt;$B64,0,1)*(1+0.072*MAX(MIN($B64,70)-$B$2,0))*IF(C$6&gt;=75,1.1,1)*IF($B64&lt;75,IF($C$2&lt;=$G$2,1,0),IF($C$2&lt;=$H$2,1,0))*IF(OR(C$6&lt;$B$2,$B64&lt;$B$2),0,1)</f>
        <v>0</v>
      </c>
      <c r="D64" s="4">
        <f t="shared" si="45"/>
        <v>0</v>
      </c>
      <c r="E64" s="4">
        <f t="shared" si="45"/>
        <v>0</v>
      </c>
      <c r="F64" s="4">
        <f t="shared" si="45"/>
        <v>0</v>
      </c>
      <c r="G64" s="4">
        <f t="shared" si="45"/>
        <v>0</v>
      </c>
      <c r="H64" s="4">
        <f t="shared" si="45"/>
        <v>0</v>
      </c>
      <c r="I64" s="4">
        <f t="shared" si="45"/>
        <v>0</v>
      </c>
      <c r="J64" s="4">
        <f t="shared" si="45"/>
        <v>0</v>
      </c>
      <c r="K64" s="4">
        <f t="shared" si="45"/>
        <v>0</v>
      </c>
      <c r="L64" s="4">
        <f t="shared" si="45"/>
        <v>0</v>
      </c>
      <c r="M64" s="4">
        <f t="shared" si="45"/>
        <v>0</v>
      </c>
      <c r="N64" s="4">
        <f t="shared" si="45"/>
        <v>0</v>
      </c>
      <c r="O64" s="4">
        <f t="shared" si="45"/>
        <v>0</v>
      </c>
      <c r="P64" s="4">
        <f t="shared" si="45"/>
        <v>0</v>
      </c>
      <c r="Q64" s="4">
        <f t="shared" si="45"/>
        <v>0</v>
      </c>
      <c r="R64" s="4">
        <f t="shared" si="45"/>
        <v>0</v>
      </c>
      <c r="S64" s="4">
        <f t="shared" si="44"/>
        <v>0</v>
      </c>
      <c r="T64" s="4">
        <f t="shared" si="44"/>
        <v>0</v>
      </c>
      <c r="U64" s="4">
        <f t="shared" si="44"/>
        <v>0</v>
      </c>
      <c r="V64" s="4">
        <f t="shared" si="44"/>
        <v>0</v>
      </c>
      <c r="W64" s="4">
        <f t="shared" si="44"/>
        <v>0</v>
      </c>
      <c r="X64" s="4">
        <f t="shared" si="44"/>
        <v>0</v>
      </c>
      <c r="Y64" s="4">
        <f t="shared" si="44"/>
        <v>0</v>
      </c>
      <c r="Z64" s="4">
        <f t="shared" si="44"/>
        <v>0</v>
      </c>
      <c r="AA64" s="4">
        <f t="shared" si="44"/>
        <v>0</v>
      </c>
      <c r="AB64" s="4">
        <f t="shared" si="44"/>
        <v>0</v>
      </c>
      <c r="AC64" s="4">
        <f t="shared" si="44"/>
        <v>0</v>
      </c>
      <c r="AD64" s="4">
        <f t="shared" si="44"/>
        <v>0</v>
      </c>
      <c r="AE64" s="4">
        <f t="shared" si="44"/>
        <v>0</v>
      </c>
      <c r="AF64" s="4">
        <f t="shared" si="44"/>
        <v>0</v>
      </c>
      <c r="AG64" s="4">
        <f t="shared" si="44"/>
        <v>0</v>
      </c>
      <c r="AH64" s="4">
        <f t="shared" si="38"/>
        <v>0</v>
      </c>
      <c r="AI64" s="4">
        <f t="shared" si="38"/>
        <v>0</v>
      </c>
      <c r="AJ64" s="4">
        <f t="shared" si="38"/>
        <v>0</v>
      </c>
      <c r="AK64" s="4">
        <f t="shared" si="38"/>
        <v>0</v>
      </c>
      <c r="AL64" s="4">
        <f t="shared" si="38"/>
        <v>0</v>
      </c>
      <c r="AM64" s="4">
        <f t="shared" si="38"/>
        <v>0</v>
      </c>
      <c r="AN64" s="4">
        <f t="shared" si="38"/>
        <v>0</v>
      </c>
      <c r="AO64" s="4">
        <f t="shared" si="38"/>
        <v>0</v>
      </c>
      <c r="AP64" s="4">
        <f t="shared" si="38"/>
        <v>0</v>
      </c>
      <c r="AQ64" s="4">
        <f t="shared" si="38"/>
        <v>0</v>
      </c>
      <c r="AR64" s="4">
        <f t="shared" si="38"/>
        <v>0</v>
      </c>
      <c r="AS64" s="4">
        <f t="shared" si="38"/>
        <v>0</v>
      </c>
      <c r="AT64" s="4">
        <f t="shared" si="38"/>
        <v>0</v>
      </c>
      <c r="AU64" s="4">
        <f t="shared" si="38"/>
        <v>0</v>
      </c>
      <c r="AV64" s="4">
        <f t="shared" si="38"/>
        <v>0</v>
      </c>
      <c r="AW64" s="4">
        <f t="shared" si="38"/>
        <v>0</v>
      </c>
      <c r="AX64" s="4">
        <f t="shared" si="37"/>
        <v>0</v>
      </c>
      <c r="AY64" s="4">
        <f t="shared" si="37"/>
        <v>0</v>
      </c>
      <c r="AZ64" s="4">
        <f t="shared" si="37"/>
        <v>0</v>
      </c>
      <c r="BA64" s="4">
        <f t="shared" si="37"/>
        <v>0</v>
      </c>
      <c r="BB64" s="4">
        <f t="shared" si="35"/>
        <v>0</v>
      </c>
      <c r="BC64" s="4">
        <f t="shared" si="35"/>
        <v>0</v>
      </c>
      <c r="BD64" s="4">
        <f t="shared" si="35"/>
        <v>0</v>
      </c>
      <c r="BE64" s="4">
        <f t="shared" si="35"/>
        <v>0</v>
      </c>
      <c r="BF64" s="4">
        <f t="shared" si="35"/>
        <v>0</v>
      </c>
      <c r="BG64" s="4">
        <f t="shared" si="35"/>
        <v>364.56267000000003</v>
      </c>
      <c r="BH64" s="4">
        <f t="shared" si="35"/>
        <v>364.56267000000003</v>
      </c>
      <c r="BI64" s="4">
        <f t="shared" si="35"/>
        <v>364.56267000000003</v>
      </c>
      <c r="BJ64" s="4">
        <f t="shared" si="35"/>
        <v>364.56267000000003</v>
      </c>
      <c r="BK64" s="4">
        <f t="shared" si="35"/>
        <v>364.56267000000003</v>
      </c>
      <c r="BL64" s="4">
        <f t="shared" si="35"/>
        <v>364.56267000000003</v>
      </c>
      <c r="BM64" s="4">
        <f t="shared" si="35"/>
        <v>364.56267000000003</v>
      </c>
      <c r="BN64" s="4">
        <f t="shared" si="33"/>
        <v>364.56267000000003</v>
      </c>
      <c r="BO64" s="4">
        <f t="shared" si="33"/>
        <v>364.56267000000003</v>
      </c>
      <c r="BP64" s="4">
        <f t="shared" si="33"/>
        <v>364.56267000000003</v>
      </c>
      <c r="BQ64" s="4">
        <f t="shared" si="33"/>
        <v>364.56267000000003</v>
      </c>
      <c r="BR64" s="4">
        <f t="shared" si="33"/>
        <v>364.56267000000003</v>
      </c>
      <c r="BS64" s="4">
        <f t="shared" si="33"/>
        <v>364.56267000000003</v>
      </c>
      <c r="BT64" s="4">
        <f t="shared" si="33"/>
        <v>364.56267000000003</v>
      </c>
      <c r="BU64" s="4">
        <f t="shared" si="33"/>
        <v>364.56267000000003</v>
      </c>
      <c r="BV64" s="4">
        <f t="shared" si="33"/>
        <v>364.56267000000003</v>
      </c>
      <c r="BW64" s="4">
        <f t="shared" si="33"/>
        <v>364.56267000000003</v>
      </c>
      <c r="BX64" s="4">
        <f t="shared" si="33"/>
        <v>364.56267000000003</v>
      </c>
      <c r="BY64" s="4">
        <f t="shared" si="33"/>
        <v>364.56267000000003</v>
      </c>
      <c r="BZ64" s="4">
        <f t="shared" si="33"/>
        <v>364.56267000000003</v>
      </c>
      <c r="CA64" s="4">
        <f t="shared" si="33"/>
        <v>364.56267000000003</v>
      </c>
      <c r="CB64" s="4">
        <f t="shared" si="33"/>
        <v>364.56267000000003</v>
      </c>
      <c r="CC64" s="4">
        <f t="shared" si="43"/>
        <v>364.56267000000003</v>
      </c>
      <c r="CD64" s="4">
        <f t="shared" si="43"/>
        <v>364.56267000000003</v>
      </c>
      <c r="CE64" s="4">
        <f t="shared" si="43"/>
        <v>364.56267000000003</v>
      </c>
      <c r="CF64" s="4">
        <f t="shared" si="43"/>
        <v>364.56267000000003</v>
      </c>
      <c r="CG64" s="4">
        <f t="shared" si="43"/>
        <v>364.56267000000003</v>
      </c>
      <c r="CH64" s="4">
        <f t="shared" si="43"/>
        <v>364.56267000000003</v>
      </c>
      <c r="CI64" s="4">
        <f t="shared" si="43"/>
        <v>364.56267000000003</v>
      </c>
      <c r="CJ64" s="4">
        <f t="shared" si="43"/>
        <v>364.56267000000003</v>
      </c>
      <c r="CK64" s="4">
        <f t="shared" si="43"/>
        <v>364.56267000000003</v>
      </c>
      <c r="CL64" s="4">
        <f t="shared" si="43"/>
        <v>364.56267000000003</v>
      </c>
      <c r="CM64" s="4">
        <f t="shared" si="43"/>
        <v>364.56267000000003</v>
      </c>
      <c r="CN64" s="4">
        <f t="shared" si="43"/>
        <v>364.56267000000003</v>
      </c>
      <c r="CO64" s="4">
        <f t="shared" si="43"/>
        <v>364.56267000000003</v>
      </c>
      <c r="CP64" s="4">
        <f t="shared" si="43"/>
        <v>364.56267000000003</v>
      </c>
      <c r="CQ64" s="4">
        <f t="shared" si="43"/>
        <v>364.56267000000003</v>
      </c>
      <c r="CR64" s="4">
        <f t="shared" si="43"/>
        <v>364.56267000000003</v>
      </c>
      <c r="CS64" s="4">
        <f t="shared" si="42"/>
        <v>364.56267000000003</v>
      </c>
      <c r="CT64" s="4">
        <f t="shared" si="40"/>
        <v>364.56267000000003</v>
      </c>
      <c r="CU64" s="4">
        <f t="shared" si="40"/>
        <v>364.56267000000003</v>
      </c>
      <c r="CV64" s="4">
        <f t="shared" si="40"/>
        <v>364.56267000000003</v>
      </c>
      <c r="CW64" s="4">
        <f t="shared" si="40"/>
        <v>364.56267000000003</v>
      </c>
      <c r="CX64" s="4">
        <f t="shared" si="40"/>
        <v>364.56267000000003</v>
      </c>
      <c r="CY64" s="4">
        <f t="shared" si="40"/>
        <v>364.56267000000003</v>
      </c>
      <c r="CZ64" s="4">
        <f t="shared" si="40"/>
        <v>364.56267000000003</v>
      </c>
      <c r="DA64" s="4">
        <f t="shared" si="40"/>
        <v>364.56267000000003</v>
      </c>
      <c r="DB64" s="4">
        <f t="shared" si="40"/>
        <v>364.56267000000003</v>
      </c>
      <c r="DC64" s="4">
        <f t="shared" si="40"/>
        <v>364.56267000000003</v>
      </c>
      <c r="DD64" s="4">
        <f t="shared" si="40"/>
        <v>364.56267000000003</v>
      </c>
      <c r="DE64" s="4">
        <f t="shared" si="40"/>
        <v>364.56267000000003</v>
      </c>
      <c r="DF64" s="4">
        <f t="shared" si="40"/>
        <v>364.56267000000003</v>
      </c>
      <c r="DG64" s="4">
        <f t="shared" si="40"/>
        <v>364.56267000000003</v>
      </c>
      <c r="DH64" s="4">
        <f t="shared" si="40"/>
        <v>364.56267000000003</v>
      </c>
      <c r="DI64" s="4">
        <f t="shared" si="40"/>
        <v>364.56267000000003</v>
      </c>
      <c r="DJ64" s="4">
        <f t="shared" si="29"/>
        <v>364.56267000000003</v>
      </c>
      <c r="DK64" s="4">
        <f t="shared" si="23"/>
        <v>364.56267000000003</v>
      </c>
      <c r="DL64" s="4">
        <f t="shared" si="41"/>
        <v>364.56267000000003</v>
      </c>
      <c r="DM64" s="4">
        <f t="shared" si="41"/>
        <v>364.56267000000003</v>
      </c>
      <c r="DN64" s="4">
        <f t="shared" si="41"/>
        <v>364.56267000000003</v>
      </c>
      <c r="DO64" s="4">
        <f t="shared" si="41"/>
        <v>364.56267000000003</v>
      </c>
      <c r="DP64" s="4">
        <f t="shared" si="41"/>
        <v>364.56267000000003</v>
      </c>
      <c r="DQ64" s="4">
        <f t="shared" si="41"/>
        <v>364.56267000000003</v>
      </c>
      <c r="DR64" s="4">
        <f t="shared" si="41"/>
        <v>364.56267000000003</v>
      </c>
      <c r="DS64" s="4">
        <f t="shared" si="41"/>
        <v>401.01893700000005</v>
      </c>
      <c r="DT64" s="16">
        <f t="shared" si="9"/>
        <v>63765.833049385001</v>
      </c>
    </row>
    <row r="65" spans="1:124" x14ac:dyDescent="0.25">
      <c r="A65">
        <v>57</v>
      </c>
      <c r="B65" s="15">
        <f t="shared" si="10"/>
        <v>69.75</v>
      </c>
      <c r="C65" s="4">
        <f t="shared" si="45"/>
        <v>0</v>
      </c>
      <c r="D65" s="4">
        <f t="shared" si="45"/>
        <v>0</v>
      </c>
      <c r="E65" s="4">
        <f t="shared" si="45"/>
        <v>0</v>
      </c>
      <c r="F65" s="4">
        <f t="shared" si="45"/>
        <v>0</v>
      </c>
      <c r="G65" s="4">
        <f t="shared" si="45"/>
        <v>0</v>
      </c>
      <c r="H65" s="4">
        <f t="shared" si="45"/>
        <v>0</v>
      </c>
      <c r="I65" s="4">
        <f t="shared" si="45"/>
        <v>0</v>
      </c>
      <c r="J65" s="4">
        <f t="shared" si="45"/>
        <v>0</v>
      </c>
      <c r="K65" s="4">
        <f t="shared" si="45"/>
        <v>0</v>
      </c>
      <c r="L65" s="4">
        <f t="shared" si="45"/>
        <v>0</v>
      </c>
      <c r="M65" s="4">
        <f t="shared" si="45"/>
        <v>0</v>
      </c>
      <c r="N65" s="4">
        <f t="shared" si="45"/>
        <v>0</v>
      </c>
      <c r="O65" s="4">
        <f t="shared" si="45"/>
        <v>0</v>
      </c>
      <c r="P65" s="4">
        <f t="shared" si="45"/>
        <v>0</v>
      </c>
      <c r="Q65" s="4">
        <f t="shared" si="45"/>
        <v>0</v>
      </c>
      <c r="R65" s="4">
        <f t="shared" si="45"/>
        <v>0</v>
      </c>
      <c r="S65" s="4">
        <f t="shared" si="44"/>
        <v>0</v>
      </c>
      <c r="T65" s="4">
        <f t="shared" si="44"/>
        <v>0</v>
      </c>
      <c r="U65" s="4">
        <f t="shared" si="44"/>
        <v>0</v>
      </c>
      <c r="V65" s="4">
        <f t="shared" si="44"/>
        <v>0</v>
      </c>
      <c r="W65" s="4">
        <f t="shared" si="44"/>
        <v>0</v>
      </c>
      <c r="X65" s="4">
        <f t="shared" si="44"/>
        <v>0</v>
      </c>
      <c r="Y65" s="4">
        <f t="shared" si="44"/>
        <v>0</v>
      </c>
      <c r="Z65" s="4">
        <f t="shared" si="44"/>
        <v>0</v>
      </c>
      <c r="AA65" s="4">
        <f t="shared" si="44"/>
        <v>0</v>
      </c>
      <c r="AB65" s="4">
        <f t="shared" si="44"/>
        <v>0</v>
      </c>
      <c r="AC65" s="4">
        <f t="shared" si="44"/>
        <v>0</v>
      </c>
      <c r="AD65" s="4">
        <f t="shared" si="44"/>
        <v>0</v>
      </c>
      <c r="AE65" s="4">
        <f t="shared" si="44"/>
        <v>0</v>
      </c>
      <c r="AF65" s="4">
        <f t="shared" si="44"/>
        <v>0</v>
      </c>
      <c r="AG65" s="4">
        <f t="shared" si="44"/>
        <v>0</v>
      </c>
      <c r="AH65" s="4">
        <f t="shared" si="38"/>
        <v>0</v>
      </c>
      <c r="AI65" s="4">
        <f t="shared" si="38"/>
        <v>0</v>
      </c>
      <c r="AJ65" s="4">
        <f t="shared" si="38"/>
        <v>0</v>
      </c>
      <c r="AK65" s="4">
        <f t="shared" si="38"/>
        <v>0</v>
      </c>
      <c r="AL65" s="4">
        <f t="shared" si="38"/>
        <v>0</v>
      </c>
      <c r="AM65" s="4">
        <f t="shared" si="38"/>
        <v>0</v>
      </c>
      <c r="AN65" s="4">
        <f t="shared" si="38"/>
        <v>0</v>
      </c>
      <c r="AO65" s="4">
        <f t="shared" si="38"/>
        <v>0</v>
      </c>
      <c r="AP65" s="4">
        <f t="shared" si="38"/>
        <v>0</v>
      </c>
      <c r="AQ65" s="4">
        <f t="shared" si="38"/>
        <v>0</v>
      </c>
      <c r="AR65" s="4">
        <f t="shared" si="38"/>
        <v>0</v>
      </c>
      <c r="AS65" s="4">
        <f t="shared" si="38"/>
        <v>0</v>
      </c>
      <c r="AT65" s="4">
        <f t="shared" si="38"/>
        <v>0</v>
      </c>
      <c r="AU65" s="4">
        <f t="shared" si="38"/>
        <v>0</v>
      </c>
      <c r="AV65" s="4">
        <f t="shared" si="38"/>
        <v>0</v>
      </c>
      <c r="AW65" s="4">
        <f t="shared" si="38"/>
        <v>0</v>
      </c>
      <c r="AX65" s="4">
        <f t="shared" si="37"/>
        <v>0</v>
      </c>
      <c r="AY65" s="4">
        <f t="shared" si="37"/>
        <v>0</v>
      </c>
      <c r="AZ65" s="4">
        <f t="shared" si="37"/>
        <v>0</v>
      </c>
      <c r="BA65" s="4">
        <f t="shared" si="37"/>
        <v>0</v>
      </c>
      <c r="BB65" s="4">
        <f t="shared" si="35"/>
        <v>0</v>
      </c>
      <c r="BC65" s="4">
        <f t="shared" si="35"/>
        <v>0</v>
      </c>
      <c r="BD65" s="4">
        <f t="shared" si="35"/>
        <v>0</v>
      </c>
      <c r="BE65" s="4">
        <f t="shared" si="35"/>
        <v>0</v>
      </c>
      <c r="BF65" s="4">
        <f t="shared" si="35"/>
        <v>0</v>
      </c>
      <c r="BG65" s="4">
        <f t="shared" si="35"/>
        <v>0</v>
      </c>
      <c r="BH65" s="4">
        <f t="shared" si="35"/>
        <v>366.1999275</v>
      </c>
      <c r="BI65" s="4">
        <f t="shared" si="35"/>
        <v>366.1999275</v>
      </c>
      <c r="BJ65" s="4">
        <f t="shared" si="35"/>
        <v>366.1999275</v>
      </c>
      <c r="BK65" s="4">
        <f t="shared" si="35"/>
        <v>366.1999275</v>
      </c>
      <c r="BL65" s="4">
        <f t="shared" si="35"/>
        <v>366.1999275</v>
      </c>
      <c r="BM65" s="4">
        <f t="shared" si="35"/>
        <v>366.1999275</v>
      </c>
      <c r="BN65" s="4">
        <f t="shared" si="33"/>
        <v>366.1999275</v>
      </c>
      <c r="BO65" s="4">
        <f t="shared" si="33"/>
        <v>366.1999275</v>
      </c>
      <c r="BP65" s="4">
        <f t="shared" si="33"/>
        <v>366.1999275</v>
      </c>
      <c r="BQ65" s="4">
        <f t="shared" si="33"/>
        <v>366.1999275</v>
      </c>
      <c r="BR65" s="4">
        <f t="shared" si="33"/>
        <v>366.1999275</v>
      </c>
      <c r="BS65" s="4">
        <f t="shared" si="33"/>
        <v>366.1999275</v>
      </c>
      <c r="BT65" s="4">
        <f t="shared" si="33"/>
        <v>366.1999275</v>
      </c>
      <c r="BU65" s="4">
        <f t="shared" si="33"/>
        <v>366.1999275</v>
      </c>
      <c r="BV65" s="4">
        <f t="shared" si="33"/>
        <v>366.1999275</v>
      </c>
      <c r="BW65" s="4">
        <f t="shared" si="33"/>
        <v>366.1999275</v>
      </c>
      <c r="BX65" s="4">
        <f t="shared" si="33"/>
        <v>366.1999275</v>
      </c>
      <c r="BY65" s="4">
        <f t="shared" si="33"/>
        <v>366.1999275</v>
      </c>
      <c r="BZ65" s="4">
        <f t="shared" si="33"/>
        <v>366.1999275</v>
      </c>
      <c r="CA65" s="4">
        <f t="shared" si="33"/>
        <v>366.1999275</v>
      </c>
      <c r="CB65" s="4">
        <f t="shared" si="33"/>
        <v>366.1999275</v>
      </c>
      <c r="CC65" s="4">
        <f t="shared" si="43"/>
        <v>366.1999275</v>
      </c>
      <c r="CD65" s="4">
        <f t="shared" si="43"/>
        <v>366.1999275</v>
      </c>
      <c r="CE65" s="4">
        <f t="shared" si="43"/>
        <v>366.1999275</v>
      </c>
      <c r="CF65" s="4">
        <f t="shared" si="43"/>
        <v>366.1999275</v>
      </c>
      <c r="CG65" s="4">
        <f t="shared" si="43"/>
        <v>366.1999275</v>
      </c>
      <c r="CH65" s="4">
        <f t="shared" si="43"/>
        <v>366.1999275</v>
      </c>
      <c r="CI65" s="4">
        <f t="shared" si="43"/>
        <v>366.1999275</v>
      </c>
      <c r="CJ65" s="4">
        <f t="shared" si="43"/>
        <v>366.1999275</v>
      </c>
      <c r="CK65" s="4">
        <f t="shared" si="43"/>
        <v>366.1999275</v>
      </c>
      <c r="CL65" s="4">
        <f t="shared" si="43"/>
        <v>366.1999275</v>
      </c>
      <c r="CM65" s="4">
        <f t="shared" si="43"/>
        <v>366.1999275</v>
      </c>
      <c r="CN65" s="4">
        <f t="shared" si="43"/>
        <v>366.1999275</v>
      </c>
      <c r="CO65" s="4">
        <f t="shared" si="43"/>
        <v>366.1999275</v>
      </c>
      <c r="CP65" s="4">
        <f t="shared" si="43"/>
        <v>366.1999275</v>
      </c>
      <c r="CQ65" s="4">
        <f t="shared" si="43"/>
        <v>366.1999275</v>
      </c>
      <c r="CR65" s="4">
        <f t="shared" si="43"/>
        <v>366.1999275</v>
      </c>
      <c r="CS65" s="4">
        <f t="shared" si="42"/>
        <v>366.1999275</v>
      </c>
      <c r="CT65" s="4">
        <f t="shared" si="40"/>
        <v>366.1999275</v>
      </c>
      <c r="CU65" s="4">
        <f t="shared" si="40"/>
        <v>366.1999275</v>
      </c>
      <c r="CV65" s="4">
        <f t="shared" si="40"/>
        <v>366.1999275</v>
      </c>
      <c r="CW65" s="4">
        <f t="shared" si="40"/>
        <v>366.1999275</v>
      </c>
      <c r="CX65" s="4">
        <f t="shared" si="40"/>
        <v>366.1999275</v>
      </c>
      <c r="CY65" s="4">
        <f t="shared" si="40"/>
        <v>366.1999275</v>
      </c>
      <c r="CZ65" s="4">
        <f t="shared" si="40"/>
        <v>366.1999275</v>
      </c>
      <c r="DA65" s="4">
        <f t="shared" si="40"/>
        <v>366.1999275</v>
      </c>
      <c r="DB65" s="4">
        <f t="shared" si="40"/>
        <v>366.1999275</v>
      </c>
      <c r="DC65" s="4">
        <f t="shared" si="40"/>
        <v>366.1999275</v>
      </c>
      <c r="DD65" s="4">
        <f t="shared" si="40"/>
        <v>366.1999275</v>
      </c>
      <c r="DE65" s="4">
        <f t="shared" si="40"/>
        <v>366.1999275</v>
      </c>
      <c r="DF65" s="4">
        <f t="shared" si="40"/>
        <v>366.1999275</v>
      </c>
      <c r="DG65" s="4">
        <f t="shared" si="40"/>
        <v>366.1999275</v>
      </c>
      <c r="DH65" s="4">
        <f t="shared" si="40"/>
        <v>366.1999275</v>
      </c>
      <c r="DI65" s="4">
        <f t="shared" si="40"/>
        <v>366.1999275</v>
      </c>
      <c r="DJ65" s="4">
        <f t="shared" si="29"/>
        <v>366.1999275</v>
      </c>
      <c r="DK65" s="4">
        <f t="shared" si="23"/>
        <v>366.1999275</v>
      </c>
      <c r="DL65" s="4">
        <f t="shared" si="41"/>
        <v>366.1999275</v>
      </c>
      <c r="DM65" s="4">
        <f t="shared" si="41"/>
        <v>366.1999275</v>
      </c>
      <c r="DN65" s="4">
        <f t="shared" si="41"/>
        <v>366.1999275</v>
      </c>
      <c r="DO65" s="4">
        <f t="shared" si="41"/>
        <v>366.1999275</v>
      </c>
      <c r="DP65" s="4">
        <f t="shared" si="41"/>
        <v>366.1999275</v>
      </c>
      <c r="DQ65" s="4">
        <f t="shared" si="41"/>
        <v>366.1999275</v>
      </c>
      <c r="DR65" s="4">
        <f t="shared" si="41"/>
        <v>366.1999275</v>
      </c>
      <c r="DS65" s="4">
        <f t="shared" si="41"/>
        <v>402.81992025000005</v>
      </c>
      <c r="DT65" s="16">
        <f t="shared" si="9"/>
        <v>63752.885768645778</v>
      </c>
    </row>
    <row r="66" spans="1:124" x14ac:dyDescent="0.25">
      <c r="A66">
        <v>58</v>
      </c>
      <c r="B66" s="15">
        <f t="shared" si="10"/>
        <v>69.833333333333329</v>
      </c>
      <c r="C66" s="4">
        <f t="shared" si="45"/>
        <v>0</v>
      </c>
      <c r="D66" s="4">
        <f t="shared" si="45"/>
        <v>0</v>
      </c>
      <c r="E66" s="4">
        <f t="shared" si="45"/>
        <v>0</v>
      </c>
      <c r="F66" s="4">
        <f t="shared" si="45"/>
        <v>0</v>
      </c>
      <c r="G66" s="4">
        <f t="shared" si="45"/>
        <v>0</v>
      </c>
      <c r="H66" s="4">
        <f t="shared" si="45"/>
        <v>0</v>
      </c>
      <c r="I66" s="4">
        <f t="shared" si="45"/>
        <v>0</v>
      </c>
      <c r="J66" s="4">
        <f t="shared" si="45"/>
        <v>0</v>
      </c>
      <c r="K66" s="4">
        <f t="shared" si="45"/>
        <v>0</v>
      </c>
      <c r="L66" s="4">
        <f t="shared" si="45"/>
        <v>0</v>
      </c>
      <c r="M66" s="4">
        <f t="shared" si="45"/>
        <v>0</v>
      </c>
      <c r="N66" s="4">
        <f t="shared" si="45"/>
        <v>0</v>
      </c>
      <c r="O66" s="4">
        <f t="shared" si="45"/>
        <v>0</v>
      </c>
      <c r="P66" s="4">
        <f t="shared" si="45"/>
        <v>0</v>
      </c>
      <c r="Q66" s="4">
        <f t="shared" si="45"/>
        <v>0</v>
      </c>
      <c r="R66" s="4">
        <f t="shared" si="45"/>
        <v>0</v>
      </c>
      <c r="S66" s="4">
        <f t="shared" si="44"/>
        <v>0</v>
      </c>
      <c r="T66" s="4">
        <f t="shared" si="44"/>
        <v>0</v>
      </c>
      <c r="U66" s="4">
        <f t="shared" si="44"/>
        <v>0</v>
      </c>
      <c r="V66" s="4">
        <f t="shared" si="44"/>
        <v>0</v>
      </c>
      <c r="W66" s="4">
        <f t="shared" si="44"/>
        <v>0</v>
      </c>
      <c r="X66" s="4">
        <f t="shared" si="44"/>
        <v>0</v>
      </c>
      <c r="Y66" s="4">
        <f t="shared" si="44"/>
        <v>0</v>
      </c>
      <c r="Z66" s="4">
        <f t="shared" si="44"/>
        <v>0</v>
      </c>
      <c r="AA66" s="4">
        <f t="shared" si="44"/>
        <v>0</v>
      </c>
      <c r="AB66" s="4">
        <f t="shared" si="44"/>
        <v>0</v>
      </c>
      <c r="AC66" s="4">
        <f t="shared" si="44"/>
        <v>0</v>
      </c>
      <c r="AD66" s="4">
        <f t="shared" si="44"/>
        <v>0</v>
      </c>
      <c r="AE66" s="4">
        <f t="shared" si="44"/>
        <v>0</v>
      </c>
      <c r="AF66" s="4">
        <f t="shared" si="44"/>
        <v>0</v>
      </c>
      <c r="AG66" s="4">
        <f t="shared" si="44"/>
        <v>0</v>
      </c>
      <c r="AH66" s="4">
        <f t="shared" si="38"/>
        <v>0</v>
      </c>
      <c r="AI66" s="4">
        <f t="shared" si="38"/>
        <v>0</v>
      </c>
      <c r="AJ66" s="4">
        <f t="shared" si="38"/>
        <v>0</v>
      </c>
      <c r="AK66" s="4">
        <f t="shared" si="38"/>
        <v>0</v>
      </c>
      <c r="AL66" s="4">
        <f t="shared" si="38"/>
        <v>0</v>
      </c>
      <c r="AM66" s="4">
        <f t="shared" si="38"/>
        <v>0</v>
      </c>
      <c r="AN66" s="4">
        <f t="shared" si="38"/>
        <v>0</v>
      </c>
      <c r="AO66" s="4">
        <f t="shared" si="38"/>
        <v>0</v>
      </c>
      <c r="AP66" s="4">
        <f t="shared" si="38"/>
        <v>0</v>
      </c>
      <c r="AQ66" s="4">
        <f t="shared" si="38"/>
        <v>0</v>
      </c>
      <c r="AR66" s="4">
        <f t="shared" si="38"/>
        <v>0</v>
      </c>
      <c r="AS66" s="4">
        <f t="shared" si="38"/>
        <v>0</v>
      </c>
      <c r="AT66" s="4">
        <f t="shared" si="38"/>
        <v>0</v>
      </c>
      <c r="AU66" s="4">
        <f t="shared" si="38"/>
        <v>0</v>
      </c>
      <c r="AV66" s="4">
        <f t="shared" si="38"/>
        <v>0</v>
      </c>
      <c r="AW66" s="4">
        <f t="shared" ref="AW66:BL81" si="46">$F$2*IF(AW$6&lt;$B66,0,1)*(1+0.072*MAX(MIN($B66,70)-$B$2,0))*IF(AW$6&gt;=75,1.1,1)*IF($B66&lt;75,IF($C$2&lt;=$G$2,1,0),IF($C$2&lt;=$H$2,1,0))*IF(OR(AW$6&lt;$B$2,$B66&lt;$B$2),0,1)</f>
        <v>0</v>
      </c>
      <c r="AX66" s="4">
        <f t="shared" si="46"/>
        <v>0</v>
      </c>
      <c r="AY66" s="4">
        <f t="shared" si="46"/>
        <v>0</v>
      </c>
      <c r="AZ66" s="4">
        <f t="shared" si="46"/>
        <v>0</v>
      </c>
      <c r="BA66" s="4">
        <f t="shared" si="46"/>
        <v>0</v>
      </c>
      <c r="BB66" s="4">
        <f t="shared" si="46"/>
        <v>0</v>
      </c>
      <c r="BC66" s="4">
        <f t="shared" si="46"/>
        <v>0</v>
      </c>
      <c r="BD66" s="4">
        <f t="shared" si="46"/>
        <v>0</v>
      </c>
      <c r="BE66" s="4">
        <f t="shared" si="46"/>
        <v>0</v>
      </c>
      <c r="BF66" s="4">
        <f t="shared" si="46"/>
        <v>0</v>
      </c>
      <c r="BG66" s="4">
        <f t="shared" si="46"/>
        <v>0</v>
      </c>
      <c r="BH66" s="4">
        <f t="shared" si="46"/>
        <v>0</v>
      </c>
      <c r="BI66" s="4">
        <f t="shared" si="46"/>
        <v>367.83718499999986</v>
      </c>
      <c r="BJ66" s="4">
        <f t="shared" si="46"/>
        <v>367.83718499999986</v>
      </c>
      <c r="BK66" s="4">
        <f t="shared" si="46"/>
        <v>367.83718499999986</v>
      </c>
      <c r="BL66" s="4">
        <f t="shared" si="46"/>
        <v>367.83718499999986</v>
      </c>
      <c r="BM66" s="4">
        <f t="shared" si="35"/>
        <v>367.83718499999986</v>
      </c>
      <c r="BN66" s="4">
        <f t="shared" si="33"/>
        <v>367.83718499999986</v>
      </c>
      <c r="BO66" s="4">
        <f t="shared" si="33"/>
        <v>367.83718499999986</v>
      </c>
      <c r="BP66" s="4">
        <f t="shared" si="33"/>
        <v>367.83718499999986</v>
      </c>
      <c r="BQ66" s="4">
        <f t="shared" si="33"/>
        <v>367.83718499999986</v>
      </c>
      <c r="BR66" s="4">
        <f t="shared" si="33"/>
        <v>367.83718499999986</v>
      </c>
      <c r="BS66" s="4">
        <f t="shared" si="33"/>
        <v>367.83718499999986</v>
      </c>
      <c r="BT66" s="4">
        <f t="shared" si="33"/>
        <v>367.83718499999986</v>
      </c>
      <c r="BU66" s="4">
        <f t="shared" si="33"/>
        <v>367.83718499999986</v>
      </c>
      <c r="BV66" s="4">
        <f t="shared" si="33"/>
        <v>367.83718499999986</v>
      </c>
      <c r="BW66" s="4">
        <f t="shared" si="33"/>
        <v>367.83718499999986</v>
      </c>
      <c r="BX66" s="4">
        <f t="shared" si="33"/>
        <v>367.83718499999986</v>
      </c>
      <c r="BY66" s="4">
        <f t="shared" si="33"/>
        <v>367.83718499999986</v>
      </c>
      <c r="BZ66" s="4">
        <f t="shared" si="33"/>
        <v>367.83718499999986</v>
      </c>
      <c r="CA66" s="4">
        <f t="shared" si="33"/>
        <v>367.83718499999986</v>
      </c>
      <c r="CB66" s="4">
        <f t="shared" si="33"/>
        <v>367.83718499999986</v>
      </c>
      <c r="CC66" s="4">
        <f t="shared" si="43"/>
        <v>367.83718499999986</v>
      </c>
      <c r="CD66" s="4">
        <f t="shared" si="43"/>
        <v>367.83718499999986</v>
      </c>
      <c r="CE66" s="4">
        <f t="shared" si="43"/>
        <v>367.83718499999986</v>
      </c>
      <c r="CF66" s="4">
        <f t="shared" si="43"/>
        <v>367.83718499999986</v>
      </c>
      <c r="CG66" s="4">
        <f t="shared" si="43"/>
        <v>367.83718499999986</v>
      </c>
      <c r="CH66" s="4">
        <f t="shared" si="43"/>
        <v>367.83718499999986</v>
      </c>
      <c r="CI66" s="4">
        <f t="shared" si="43"/>
        <v>367.83718499999986</v>
      </c>
      <c r="CJ66" s="4">
        <f t="shared" si="43"/>
        <v>367.83718499999986</v>
      </c>
      <c r="CK66" s="4">
        <f t="shared" si="43"/>
        <v>367.83718499999986</v>
      </c>
      <c r="CL66" s="4">
        <f t="shared" si="43"/>
        <v>367.83718499999986</v>
      </c>
      <c r="CM66" s="4">
        <f t="shared" si="43"/>
        <v>367.83718499999986</v>
      </c>
      <c r="CN66" s="4">
        <f t="shared" si="43"/>
        <v>367.83718499999986</v>
      </c>
      <c r="CO66" s="4">
        <f t="shared" si="43"/>
        <v>367.83718499999986</v>
      </c>
      <c r="CP66" s="4">
        <f t="shared" si="43"/>
        <v>367.83718499999986</v>
      </c>
      <c r="CQ66" s="4">
        <f t="shared" si="43"/>
        <v>367.83718499999986</v>
      </c>
      <c r="CR66" s="4">
        <f t="shared" si="43"/>
        <v>367.83718499999986</v>
      </c>
      <c r="CS66" s="4">
        <f t="shared" si="42"/>
        <v>367.83718499999986</v>
      </c>
      <c r="CT66" s="4">
        <f t="shared" si="40"/>
        <v>367.83718499999986</v>
      </c>
      <c r="CU66" s="4">
        <f t="shared" si="40"/>
        <v>367.83718499999986</v>
      </c>
      <c r="CV66" s="4">
        <f t="shared" si="40"/>
        <v>367.83718499999986</v>
      </c>
      <c r="CW66" s="4">
        <f t="shared" si="40"/>
        <v>367.83718499999986</v>
      </c>
      <c r="CX66" s="4">
        <f t="shared" si="40"/>
        <v>367.83718499999986</v>
      </c>
      <c r="CY66" s="4">
        <f t="shared" si="40"/>
        <v>367.83718499999986</v>
      </c>
      <c r="CZ66" s="4">
        <f t="shared" si="40"/>
        <v>367.83718499999986</v>
      </c>
      <c r="DA66" s="4">
        <f t="shared" si="40"/>
        <v>367.83718499999986</v>
      </c>
      <c r="DB66" s="4">
        <f t="shared" si="40"/>
        <v>367.83718499999986</v>
      </c>
      <c r="DC66" s="4">
        <f t="shared" si="40"/>
        <v>367.83718499999986</v>
      </c>
      <c r="DD66" s="4">
        <f t="shared" si="40"/>
        <v>367.83718499999986</v>
      </c>
      <c r="DE66" s="4">
        <f t="shared" si="40"/>
        <v>367.83718499999986</v>
      </c>
      <c r="DF66" s="4">
        <f t="shared" si="40"/>
        <v>367.83718499999986</v>
      </c>
      <c r="DG66" s="4">
        <f t="shared" si="40"/>
        <v>367.83718499999986</v>
      </c>
      <c r="DH66" s="4">
        <f t="shared" si="40"/>
        <v>367.83718499999986</v>
      </c>
      <c r="DI66" s="4">
        <f t="shared" si="40"/>
        <v>367.83718499999986</v>
      </c>
      <c r="DJ66" s="4">
        <f t="shared" si="29"/>
        <v>367.83718499999986</v>
      </c>
      <c r="DK66" s="4">
        <f t="shared" si="23"/>
        <v>367.83718499999986</v>
      </c>
      <c r="DL66" s="4">
        <f t="shared" si="41"/>
        <v>367.83718499999986</v>
      </c>
      <c r="DM66" s="4">
        <f t="shared" si="41"/>
        <v>367.83718499999986</v>
      </c>
      <c r="DN66" s="4">
        <f t="shared" si="41"/>
        <v>367.83718499999986</v>
      </c>
      <c r="DO66" s="4">
        <f t="shared" si="41"/>
        <v>367.83718499999986</v>
      </c>
      <c r="DP66" s="4">
        <f t="shared" si="41"/>
        <v>367.83718499999986</v>
      </c>
      <c r="DQ66" s="4">
        <f t="shared" si="41"/>
        <v>367.83718499999986</v>
      </c>
      <c r="DR66" s="4">
        <f t="shared" si="41"/>
        <v>367.83718499999986</v>
      </c>
      <c r="DS66" s="4">
        <f t="shared" si="41"/>
        <v>404.62090349999988</v>
      </c>
      <c r="DT66" s="16">
        <f t="shared" si="9"/>
        <v>63738.416458524451</v>
      </c>
    </row>
    <row r="67" spans="1:124" x14ac:dyDescent="0.25">
      <c r="A67">
        <v>59</v>
      </c>
      <c r="B67" s="15">
        <f t="shared" si="10"/>
        <v>69.916666666666671</v>
      </c>
      <c r="C67" s="4">
        <f t="shared" si="45"/>
        <v>0</v>
      </c>
      <c r="D67" s="4">
        <f t="shared" si="45"/>
        <v>0</v>
      </c>
      <c r="E67" s="4">
        <f t="shared" si="45"/>
        <v>0</v>
      </c>
      <c r="F67" s="4">
        <f t="shared" si="45"/>
        <v>0</v>
      </c>
      <c r="G67" s="4">
        <f t="shared" si="45"/>
        <v>0</v>
      </c>
      <c r="H67" s="4">
        <f t="shared" si="45"/>
        <v>0</v>
      </c>
      <c r="I67" s="4">
        <f t="shared" si="45"/>
        <v>0</v>
      </c>
      <c r="J67" s="4">
        <f t="shared" si="45"/>
        <v>0</v>
      </c>
      <c r="K67" s="4">
        <f t="shared" si="45"/>
        <v>0</v>
      </c>
      <c r="L67" s="4">
        <f t="shared" si="45"/>
        <v>0</v>
      </c>
      <c r="M67" s="4">
        <f t="shared" si="45"/>
        <v>0</v>
      </c>
      <c r="N67" s="4">
        <f t="shared" si="45"/>
        <v>0</v>
      </c>
      <c r="O67" s="4">
        <f t="shared" si="45"/>
        <v>0</v>
      </c>
      <c r="P67" s="4">
        <f t="shared" si="45"/>
        <v>0</v>
      </c>
      <c r="Q67" s="4">
        <f t="shared" si="45"/>
        <v>0</v>
      </c>
      <c r="R67" s="4">
        <f t="shared" si="45"/>
        <v>0</v>
      </c>
      <c r="S67" s="4">
        <f t="shared" si="44"/>
        <v>0</v>
      </c>
      <c r="T67" s="4">
        <f t="shared" si="44"/>
        <v>0</v>
      </c>
      <c r="U67" s="4">
        <f t="shared" si="44"/>
        <v>0</v>
      </c>
      <c r="V67" s="4">
        <f t="shared" si="44"/>
        <v>0</v>
      </c>
      <c r="W67" s="4">
        <f t="shared" si="44"/>
        <v>0</v>
      </c>
      <c r="X67" s="4">
        <f t="shared" si="44"/>
        <v>0</v>
      </c>
      <c r="Y67" s="4">
        <f t="shared" si="44"/>
        <v>0</v>
      </c>
      <c r="Z67" s="4">
        <f t="shared" si="44"/>
        <v>0</v>
      </c>
      <c r="AA67" s="4">
        <f t="shared" si="44"/>
        <v>0</v>
      </c>
      <c r="AB67" s="4">
        <f t="shared" si="44"/>
        <v>0</v>
      </c>
      <c r="AC67" s="4">
        <f t="shared" si="44"/>
        <v>0</v>
      </c>
      <c r="AD67" s="4">
        <f t="shared" si="44"/>
        <v>0</v>
      </c>
      <c r="AE67" s="4">
        <f t="shared" si="44"/>
        <v>0</v>
      </c>
      <c r="AF67" s="4">
        <f t="shared" si="44"/>
        <v>0</v>
      </c>
      <c r="AG67" s="4">
        <f t="shared" si="44"/>
        <v>0</v>
      </c>
      <c r="AH67" s="4">
        <f t="shared" ref="AH67:AW82" si="47">$F$2*IF(AH$6&lt;$B67,0,1)*(1+0.072*MAX(MIN($B67,70)-$B$2,0))*IF(AH$6&gt;=75,1.1,1)*IF($B67&lt;75,IF($C$2&lt;=$G$2,1,0),IF($C$2&lt;=$H$2,1,0))*IF(OR(AH$6&lt;$B$2,$B67&lt;$B$2),0,1)</f>
        <v>0</v>
      </c>
      <c r="AI67" s="4">
        <f t="shared" si="47"/>
        <v>0</v>
      </c>
      <c r="AJ67" s="4">
        <f t="shared" si="47"/>
        <v>0</v>
      </c>
      <c r="AK67" s="4">
        <f t="shared" si="47"/>
        <v>0</v>
      </c>
      <c r="AL67" s="4">
        <f t="shared" si="47"/>
        <v>0</v>
      </c>
      <c r="AM67" s="4">
        <f t="shared" si="47"/>
        <v>0</v>
      </c>
      <c r="AN67" s="4">
        <f t="shared" si="47"/>
        <v>0</v>
      </c>
      <c r="AO67" s="4">
        <f t="shared" si="47"/>
        <v>0</v>
      </c>
      <c r="AP67" s="4">
        <f t="shared" si="47"/>
        <v>0</v>
      </c>
      <c r="AQ67" s="4">
        <f t="shared" si="47"/>
        <v>0</v>
      </c>
      <c r="AR67" s="4">
        <f t="shared" si="47"/>
        <v>0</v>
      </c>
      <c r="AS67" s="4">
        <f t="shared" si="47"/>
        <v>0</v>
      </c>
      <c r="AT67" s="4">
        <f t="shared" si="47"/>
        <v>0</v>
      </c>
      <c r="AU67" s="4">
        <f t="shared" si="47"/>
        <v>0</v>
      </c>
      <c r="AV67" s="4">
        <f t="shared" si="47"/>
        <v>0</v>
      </c>
      <c r="AW67" s="4">
        <f t="shared" si="47"/>
        <v>0</v>
      </c>
      <c r="AX67" s="4">
        <f t="shared" si="46"/>
        <v>0</v>
      </c>
      <c r="AY67" s="4">
        <f t="shared" si="46"/>
        <v>0</v>
      </c>
      <c r="AZ67" s="4">
        <f t="shared" si="46"/>
        <v>0</v>
      </c>
      <c r="BA67" s="4">
        <f t="shared" si="46"/>
        <v>0</v>
      </c>
      <c r="BB67" s="4">
        <f t="shared" si="46"/>
        <v>0</v>
      </c>
      <c r="BC67" s="4">
        <f t="shared" si="46"/>
        <v>0</v>
      </c>
      <c r="BD67" s="4">
        <f t="shared" si="46"/>
        <v>0</v>
      </c>
      <c r="BE67" s="4">
        <f t="shared" si="46"/>
        <v>0</v>
      </c>
      <c r="BF67" s="4">
        <f t="shared" si="46"/>
        <v>0</v>
      </c>
      <c r="BG67" s="4">
        <f t="shared" si="46"/>
        <v>0</v>
      </c>
      <c r="BH67" s="4">
        <f t="shared" si="46"/>
        <v>0</v>
      </c>
      <c r="BI67" s="4">
        <f t="shared" si="46"/>
        <v>0</v>
      </c>
      <c r="BJ67" s="4">
        <f t="shared" si="46"/>
        <v>369.47444250000007</v>
      </c>
      <c r="BK67" s="4">
        <f t="shared" si="46"/>
        <v>369.47444250000007</v>
      </c>
      <c r="BL67" s="4">
        <f t="shared" si="46"/>
        <v>369.47444250000007</v>
      </c>
      <c r="BM67" s="4">
        <f t="shared" si="35"/>
        <v>369.47444250000007</v>
      </c>
      <c r="BN67" s="4">
        <f t="shared" si="33"/>
        <v>369.47444250000007</v>
      </c>
      <c r="BO67" s="4">
        <f t="shared" si="33"/>
        <v>369.47444250000007</v>
      </c>
      <c r="BP67" s="4">
        <f t="shared" si="33"/>
        <v>369.47444250000007</v>
      </c>
      <c r="BQ67" s="4">
        <f t="shared" si="33"/>
        <v>369.47444250000007</v>
      </c>
      <c r="BR67" s="4">
        <f t="shared" si="33"/>
        <v>369.47444250000007</v>
      </c>
      <c r="BS67" s="4">
        <f t="shared" si="33"/>
        <v>369.47444250000007</v>
      </c>
      <c r="BT67" s="4">
        <f t="shared" si="33"/>
        <v>369.47444250000007</v>
      </c>
      <c r="BU67" s="4">
        <f t="shared" si="33"/>
        <v>369.47444250000007</v>
      </c>
      <c r="BV67" s="4">
        <f t="shared" si="33"/>
        <v>369.47444250000007</v>
      </c>
      <c r="BW67" s="4">
        <f t="shared" si="33"/>
        <v>369.47444250000007</v>
      </c>
      <c r="BX67" s="4">
        <f t="shared" si="33"/>
        <v>369.47444250000007</v>
      </c>
      <c r="BY67" s="4">
        <f t="shared" si="33"/>
        <v>369.47444250000007</v>
      </c>
      <c r="BZ67" s="4">
        <f t="shared" si="33"/>
        <v>369.47444250000007</v>
      </c>
      <c r="CA67" s="4">
        <f t="shared" si="33"/>
        <v>369.47444250000007</v>
      </c>
      <c r="CB67" s="4">
        <f t="shared" si="33"/>
        <v>369.47444250000007</v>
      </c>
      <c r="CC67" s="4">
        <f t="shared" si="43"/>
        <v>369.47444250000007</v>
      </c>
      <c r="CD67" s="4">
        <f t="shared" si="43"/>
        <v>369.47444250000007</v>
      </c>
      <c r="CE67" s="4">
        <f t="shared" si="43"/>
        <v>369.47444250000007</v>
      </c>
      <c r="CF67" s="4">
        <f t="shared" si="43"/>
        <v>369.47444250000007</v>
      </c>
      <c r="CG67" s="4">
        <f t="shared" si="43"/>
        <v>369.47444250000007</v>
      </c>
      <c r="CH67" s="4">
        <f t="shared" si="43"/>
        <v>369.47444250000007</v>
      </c>
      <c r="CI67" s="4">
        <f t="shared" si="43"/>
        <v>369.47444250000007</v>
      </c>
      <c r="CJ67" s="4">
        <f t="shared" si="43"/>
        <v>369.47444250000007</v>
      </c>
      <c r="CK67" s="4">
        <f t="shared" si="43"/>
        <v>369.47444250000007</v>
      </c>
      <c r="CL67" s="4">
        <f t="shared" si="43"/>
        <v>369.47444250000007</v>
      </c>
      <c r="CM67" s="4">
        <f t="shared" si="43"/>
        <v>369.47444250000007</v>
      </c>
      <c r="CN67" s="4">
        <f t="shared" si="43"/>
        <v>369.47444250000007</v>
      </c>
      <c r="CO67" s="4">
        <f t="shared" si="43"/>
        <v>369.47444250000007</v>
      </c>
      <c r="CP67" s="4">
        <f t="shared" si="43"/>
        <v>369.47444250000007</v>
      </c>
      <c r="CQ67" s="4">
        <f t="shared" si="43"/>
        <v>369.47444250000007</v>
      </c>
      <c r="CR67" s="4">
        <f t="shared" si="43"/>
        <v>369.47444250000007</v>
      </c>
      <c r="CS67" s="4">
        <f t="shared" si="42"/>
        <v>369.47444250000007</v>
      </c>
      <c r="CT67" s="4">
        <f t="shared" si="40"/>
        <v>369.47444250000007</v>
      </c>
      <c r="CU67" s="4">
        <f t="shared" si="40"/>
        <v>369.47444250000007</v>
      </c>
      <c r="CV67" s="4">
        <f t="shared" si="40"/>
        <v>369.47444250000007</v>
      </c>
      <c r="CW67" s="4">
        <f t="shared" si="40"/>
        <v>369.47444250000007</v>
      </c>
      <c r="CX67" s="4">
        <f t="shared" si="40"/>
        <v>369.47444250000007</v>
      </c>
      <c r="CY67" s="4">
        <f t="shared" si="40"/>
        <v>369.47444250000007</v>
      </c>
      <c r="CZ67" s="4">
        <f t="shared" si="40"/>
        <v>369.47444250000007</v>
      </c>
      <c r="DA67" s="4">
        <f t="shared" si="40"/>
        <v>369.47444250000007</v>
      </c>
      <c r="DB67" s="4">
        <f t="shared" si="40"/>
        <v>369.47444250000007</v>
      </c>
      <c r="DC67" s="4">
        <f t="shared" si="40"/>
        <v>369.47444250000007</v>
      </c>
      <c r="DD67" s="4">
        <f t="shared" si="40"/>
        <v>369.47444250000007</v>
      </c>
      <c r="DE67" s="4">
        <f t="shared" si="40"/>
        <v>369.47444250000007</v>
      </c>
      <c r="DF67" s="4">
        <f t="shared" si="40"/>
        <v>369.47444250000007</v>
      </c>
      <c r="DG67" s="4">
        <f t="shared" si="40"/>
        <v>369.47444250000007</v>
      </c>
      <c r="DH67" s="4">
        <f t="shared" si="40"/>
        <v>369.47444250000007</v>
      </c>
      <c r="DI67" s="4">
        <f t="shared" si="40"/>
        <v>369.47444250000007</v>
      </c>
      <c r="DJ67" s="4">
        <f t="shared" si="29"/>
        <v>369.47444250000007</v>
      </c>
      <c r="DK67" s="4">
        <f t="shared" si="23"/>
        <v>369.47444250000007</v>
      </c>
      <c r="DL67" s="4">
        <f t="shared" si="41"/>
        <v>369.47444250000007</v>
      </c>
      <c r="DM67" s="4">
        <f t="shared" si="41"/>
        <v>369.47444250000007</v>
      </c>
      <c r="DN67" s="4">
        <f t="shared" si="41"/>
        <v>369.47444250000007</v>
      </c>
      <c r="DO67" s="4">
        <f t="shared" si="41"/>
        <v>369.47444250000007</v>
      </c>
      <c r="DP67" s="4">
        <f t="shared" si="41"/>
        <v>369.47444250000007</v>
      </c>
      <c r="DQ67" s="4">
        <f t="shared" si="41"/>
        <v>369.47444250000007</v>
      </c>
      <c r="DR67" s="4">
        <f t="shared" si="41"/>
        <v>369.47444250000007</v>
      </c>
      <c r="DS67" s="4">
        <f t="shared" si="41"/>
        <v>406.42188675000011</v>
      </c>
      <c r="DT67" s="16">
        <f t="shared" si="9"/>
        <v>63722.436656836398</v>
      </c>
    </row>
    <row r="68" spans="1:124" x14ac:dyDescent="0.25">
      <c r="A68">
        <v>60</v>
      </c>
      <c r="B68" s="15">
        <f t="shared" si="10"/>
        <v>70</v>
      </c>
      <c r="C68" s="4">
        <f t="shared" si="45"/>
        <v>0</v>
      </c>
      <c r="D68" s="4">
        <f t="shared" si="45"/>
        <v>0</v>
      </c>
      <c r="E68" s="4">
        <f t="shared" si="45"/>
        <v>0</v>
      </c>
      <c r="F68" s="4">
        <f t="shared" si="45"/>
        <v>0</v>
      </c>
      <c r="G68" s="4">
        <f t="shared" si="45"/>
        <v>0</v>
      </c>
      <c r="H68" s="4">
        <f t="shared" si="45"/>
        <v>0</v>
      </c>
      <c r="I68" s="4">
        <f t="shared" si="45"/>
        <v>0</v>
      </c>
      <c r="J68" s="4">
        <f t="shared" si="45"/>
        <v>0</v>
      </c>
      <c r="K68" s="4">
        <f t="shared" si="45"/>
        <v>0</v>
      </c>
      <c r="L68" s="4">
        <f t="shared" si="45"/>
        <v>0</v>
      </c>
      <c r="M68" s="4">
        <f t="shared" si="45"/>
        <v>0</v>
      </c>
      <c r="N68" s="4">
        <f t="shared" si="45"/>
        <v>0</v>
      </c>
      <c r="O68" s="4">
        <f t="shared" si="45"/>
        <v>0</v>
      </c>
      <c r="P68" s="4">
        <f t="shared" si="45"/>
        <v>0</v>
      </c>
      <c r="Q68" s="4">
        <f t="shared" si="45"/>
        <v>0</v>
      </c>
      <c r="R68" s="4">
        <f t="shared" si="45"/>
        <v>0</v>
      </c>
      <c r="S68" s="4">
        <f t="shared" si="44"/>
        <v>0</v>
      </c>
      <c r="T68" s="4">
        <f t="shared" si="44"/>
        <v>0</v>
      </c>
      <c r="U68" s="4">
        <f t="shared" si="44"/>
        <v>0</v>
      </c>
      <c r="V68" s="4">
        <f t="shared" si="44"/>
        <v>0</v>
      </c>
      <c r="W68" s="4">
        <f t="shared" si="44"/>
        <v>0</v>
      </c>
      <c r="X68" s="4">
        <f t="shared" si="44"/>
        <v>0</v>
      </c>
      <c r="Y68" s="4">
        <f t="shared" si="44"/>
        <v>0</v>
      </c>
      <c r="Z68" s="4">
        <f t="shared" si="44"/>
        <v>0</v>
      </c>
      <c r="AA68" s="4">
        <f t="shared" si="44"/>
        <v>0</v>
      </c>
      <c r="AB68" s="4">
        <f t="shared" si="44"/>
        <v>0</v>
      </c>
      <c r="AC68" s="4">
        <f t="shared" si="44"/>
        <v>0</v>
      </c>
      <c r="AD68" s="4">
        <f t="shared" si="44"/>
        <v>0</v>
      </c>
      <c r="AE68" s="4">
        <f t="shared" si="44"/>
        <v>0</v>
      </c>
      <c r="AF68" s="4">
        <f t="shared" si="44"/>
        <v>0</v>
      </c>
      <c r="AG68" s="4">
        <f t="shared" si="44"/>
        <v>0</v>
      </c>
      <c r="AH68" s="4">
        <f t="shared" si="47"/>
        <v>0</v>
      </c>
      <c r="AI68" s="4">
        <f t="shared" si="47"/>
        <v>0</v>
      </c>
      <c r="AJ68" s="4">
        <f t="shared" si="47"/>
        <v>0</v>
      </c>
      <c r="AK68" s="4">
        <f t="shared" si="47"/>
        <v>0</v>
      </c>
      <c r="AL68" s="4">
        <f t="shared" si="47"/>
        <v>0</v>
      </c>
      <c r="AM68" s="4">
        <f t="shared" si="47"/>
        <v>0</v>
      </c>
      <c r="AN68" s="4">
        <f t="shared" si="47"/>
        <v>0</v>
      </c>
      <c r="AO68" s="4">
        <f t="shared" si="47"/>
        <v>0</v>
      </c>
      <c r="AP68" s="4">
        <f t="shared" si="47"/>
        <v>0</v>
      </c>
      <c r="AQ68" s="4">
        <f t="shared" si="47"/>
        <v>0</v>
      </c>
      <c r="AR68" s="4">
        <f t="shared" si="47"/>
        <v>0</v>
      </c>
      <c r="AS68" s="4">
        <f t="shared" si="47"/>
        <v>0</v>
      </c>
      <c r="AT68" s="4">
        <f t="shared" si="47"/>
        <v>0</v>
      </c>
      <c r="AU68" s="4">
        <f t="shared" si="47"/>
        <v>0</v>
      </c>
      <c r="AV68" s="4">
        <f t="shared" si="47"/>
        <v>0</v>
      </c>
      <c r="AW68" s="4">
        <f t="shared" si="47"/>
        <v>0</v>
      </c>
      <c r="AX68" s="4">
        <f t="shared" si="46"/>
        <v>0</v>
      </c>
      <c r="AY68" s="4">
        <f t="shared" si="46"/>
        <v>0</v>
      </c>
      <c r="AZ68" s="4">
        <f t="shared" si="46"/>
        <v>0</v>
      </c>
      <c r="BA68" s="4">
        <f t="shared" si="46"/>
        <v>0</v>
      </c>
      <c r="BB68" s="4">
        <f t="shared" si="46"/>
        <v>0</v>
      </c>
      <c r="BC68" s="4">
        <f t="shared" si="46"/>
        <v>0</v>
      </c>
      <c r="BD68" s="4">
        <f t="shared" si="46"/>
        <v>0</v>
      </c>
      <c r="BE68" s="4">
        <f t="shared" si="46"/>
        <v>0</v>
      </c>
      <c r="BF68" s="4">
        <f t="shared" si="46"/>
        <v>0</v>
      </c>
      <c r="BG68" s="4">
        <f t="shared" si="46"/>
        <v>0</v>
      </c>
      <c r="BH68" s="4">
        <f t="shared" si="46"/>
        <v>0</v>
      </c>
      <c r="BI68" s="4">
        <f t="shared" si="46"/>
        <v>0</v>
      </c>
      <c r="BJ68" s="4">
        <f t="shared" si="46"/>
        <v>0</v>
      </c>
      <c r="BK68" s="4">
        <f t="shared" si="46"/>
        <v>371.11169999999993</v>
      </c>
      <c r="BL68" s="4">
        <f t="shared" si="46"/>
        <v>371.11169999999993</v>
      </c>
      <c r="BM68" s="4">
        <f t="shared" si="35"/>
        <v>371.11169999999993</v>
      </c>
      <c r="BN68" s="4">
        <f t="shared" si="33"/>
        <v>371.11169999999993</v>
      </c>
      <c r="BO68" s="4">
        <f t="shared" si="33"/>
        <v>371.11169999999993</v>
      </c>
      <c r="BP68" s="4">
        <f t="shared" si="33"/>
        <v>371.11169999999993</v>
      </c>
      <c r="BQ68" s="4">
        <f t="shared" si="33"/>
        <v>371.11169999999993</v>
      </c>
      <c r="BR68" s="4">
        <f t="shared" si="33"/>
        <v>371.11169999999993</v>
      </c>
      <c r="BS68" s="4">
        <f t="shared" si="33"/>
        <v>371.11169999999993</v>
      </c>
      <c r="BT68" s="4">
        <f t="shared" si="33"/>
        <v>371.11169999999993</v>
      </c>
      <c r="BU68" s="4">
        <f t="shared" si="33"/>
        <v>371.11169999999993</v>
      </c>
      <c r="BV68" s="4">
        <f t="shared" si="33"/>
        <v>371.11169999999993</v>
      </c>
      <c r="BW68" s="4">
        <f t="shared" si="33"/>
        <v>371.11169999999993</v>
      </c>
      <c r="BX68" s="4">
        <f t="shared" si="33"/>
        <v>371.11169999999993</v>
      </c>
      <c r="BY68" s="4">
        <f t="shared" si="33"/>
        <v>371.11169999999993</v>
      </c>
      <c r="BZ68" s="4">
        <f t="shared" si="33"/>
        <v>371.11169999999993</v>
      </c>
      <c r="CA68" s="4">
        <f t="shared" si="33"/>
        <v>371.11169999999993</v>
      </c>
      <c r="CB68" s="4">
        <f t="shared" si="33"/>
        <v>371.11169999999993</v>
      </c>
      <c r="CC68" s="4">
        <f t="shared" si="43"/>
        <v>371.11169999999993</v>
      </c>
      <c r="CD68" s="4">
        <f t="shared" si="43"/>
        <v>371.11169999999993</v>
      </c>
      <c r="CE68" s="4">
        <f t="shared" si="43"/>
        <v>371.11169999999993</v>
      </c>
      <c r="CF68" s="4">
        <f t="shared" si="43"/>
        <v>371.11169999999993</v>
      </c>
      <c r="CG68" s="4">
        <f t="shared" si="43"/>
        <v>371.11169999999993</v>
      </c>
      <c r="CH68" s="4">
        <f t="shared" si="43"/>
        <v>371.11169999999993</v>
      </c>
      <c r="CI68" s="4">
        <f t="shared" si="43"/>
        <v>371.11169999999993</v>
      </c>
      <c r="CJ68" s="4">
        <f t="shared" si="43"/>
        <v>371.11169999999993</v>
      </c>
      <c r="CK68" s="4">
        <f t="shared" si="43"/>
        <v>371.11169999999993</v>
      </c>
      <c r="CL68" s="4">
        <f t="shared" si="43"/>
        <v>371.11169999999993</v>
      </c>
      <c r="CM68" s="4">
        <f t="shared" si="43"/>
        <v>371.11169999999993</v>
      </c>
      <c r="CN68" s="4">
        <f t="shared" si="43"/>
        <v>371.11169999999993</v>
      </c>
      <c r="CO68" s="4">
        <f t="shared" si="43"/>
        <v>371.11169999999993</v>
      </c>
      <c r="CP68" s="4">
        <f t="shared" si="43"/>
        <v>371.11169999999993</v>
      </c>
      <c r="CQ68" s="4">
        <f t="shared" si="43"/>
        <v>371.11169999999993</v>
      </c>
      <c r="CR68" s="4">
        <f t="shared" si="43"/>
        <v>371.11169999999993</v>
      </c>
      <c r="CS68" s="4">
        <f t="shared" si="42"/>
        <v>371.11169999999993</v>
      </c>
      <c r="CT68" s="4">
        <f t="shared" si="40"/>
        <v>371.11169999999993</v>
      </c>
      <c r="CU68" s="4">
        <f t="shared" si="40"/>
        <v>371.11169999999993</v>
      </c>
      <c r="CV68" s="4">
        <f t="shared" si="40"/>
        <v>371.11169999999993</v>
      </c>
      <c r="CW68" s="4">
        <f t="shared" si="40"/>
        <v>371.11169999999993</v>
      </c>
      <c r="CX68" s="4">
        <f t="shared" si="40"/>
        <v>371.11169999999993</v>
      </c>
      <c r="CY68" s="4">
        <f t="shared" si="40"/>
        <v>371.11169999999993</v>
      </c>
      <c r="CZ68" s="4">
        <f t="shared" si="40"/>
        <v>371.11169999999993</v>
      </c>
      <c r="DA68" s="4">
        <f t="shared" si="40"/>
        <v>371.11169999999993</v>
      </c>
      <c r="DB68" s="4">
        <f t="shared" si="40"/>
        <v>371.11169999999993</v>
      </c>
      <c r="DC68" s="4">
        <f t="shared" si="40"/>
        <v>371.11169999999993</v>
      </c>
      <c r="DD68" s="4">
        <f t="shared" si="40"/>
        <v>371.11169999999993</v>
      </c>
      <c r="DE68" s="4">
        <f t="shared" si="40"/>
        <v>371.11169999999993</v>
      </c>
      <c r="DF68" s="4">
        <f t="shared" si="40"/>
        <v>371.11169999999993</v>
      </c>
      <c r="DG68" s="4">
        <f t="shared" si="40"/>
        <v>371.11169999999993</v>
      </c>
      <c r="DH68" s="4">
        <f t="shared" si="40"/>
        <v>371.11169999999993</v>
      </c>
      <c r="DI68" s="4">
        <f t="shared" si="40"/>
        <v>371.11169999999993</v>
      </c>
      <c r="DJ68" s="4">
        <f t="shared" si="29"/>
        <v>371.11169999999993</v>
      </c>
      <c r="DK68" s="4">
        <f t="shared" si="23"/>
        <v>371.11169999999993</v>
      </c>
      <c r="DL68" s="4">
        <f t="shared" si="41"/>
        <v>371.11169999999993</v>
      </c>
      <c r="DM68" s="4">
        <f t="shared" si="41"/>
        <v>371.11169999999993</v>
      </c>
      <c r="DN68" s="4">
        <f t="shared" si="41"/>
        <v>371.11169999999993</v>
      </c>
      <c r="DO68" s="4">
        <f t="shared" si="41"/>
        <v>371.11169999999993</v>
      </c>
      <c r="DP68" s="4">
        <f t="shared" si="41"/>
        <v>371.11169999999993</v>
      </c>
      <c r="DQ68" s="4">
        <f t="shared" si="41"/>
        <v>371.11169999999993</v>
      </c>
      <c r="DR68" s="4">
        <f t="shared" si="41"/>
        <v>371.11169999999993</v>
      </c>
      <c r="DS68" s="4">
        <f t="shared" si="41"/>
        <v>408.22286999999994</v>
      </c>
      <c r="DT68" s="16">
        <f t="shared" si="9"/>
        <v>63704.957844776625</v>
      </c>
    </row>
    <row r="69" spans="1:124" x14ac:dyDescent="0.25">
      <c r="A69">
        <v>61</v>
      </c>
      <c r="B69" s="15">
        <f t="shared" si="10"/>
        <v>70.083333333333329</v>
      </c>
      <c r="C69" s="4">
        <f t="shared" si="45"/>
        <v>0</v>
      </c>
      <c r="D69" s="4">
        <f t="shared" si="45"/>
        <v>0</v>
      </c>
      <c r="E69" s="4">
        <f t="shared" si="45"/>
        <v>0</v>
      </c>
      <c r="F69" s="4">
        <f t="shared" si="45"/>
        <v>0</v>
      </c>
      <c r="G69" s="4">
        <f t="shared" si="45"/>
        <v>0</v>
      </c>
      <c r="H69" s="4">
        <f t="shared" si="45"/>
        <v>0</v>
      </c>
      <c r="I69" s="4">
        <f t="shared" si="45"/>
        <v>0</v>
      </c>
      <c r="J69" s="4">
        <f t="shared" si="45"/>
        <v>0</v>
      </c>
      <c r="K69" s="4">
        <f t="shared" si="45"/>
        <v>0</v>
      </c>
      <c r="L69" s="4">
        <f t="shared" si="45"/>
        <v>0</v>
      </c>
      <c r="M69" s="4">
        <f t="shared" si="45"/>
        <v>0</v>
      </c>
      <c r="N69" s="4">
        <f t="shared" si="45"/>
        <v>0</v>
      </c>
      <c r="O69" s="4">
        <f t="shared" si="45"/>
        <v>0</v>
      </c>
      <c r="P69" s="4">
        <f t="shared" si="45"/>
        <v>0</v>
      </c>
      <c r="Q69" s="4">
        <f t="shared" si="45"/>
        <v>0</v>
      </c>
      <c r="R69" s="4">
        <f t="shared" si="45"/>
        <v>0</v>
      </c>
      <c r="S69" s="4">
        <f t="shared" si="44"/>
        <v>0</v>
      </c>
      <c r="T69" s="4">
        <f t="shared" si="44"/>
        <v>0</v>
      </c>
      <c r="U69" s="4">
        <f t="shared" si="44"/>
        <v>0</v>
      </c>
      <c r="V69" s="4">
        <f t="shared" si="44"/>
        <v>0</v>
      </c>
      <c r="W69" s="4">
        <f t="shared" si="44"/>
        <v>0</v>
      </c>
      <c r="X69" s="4">
        <f t="shared" si="44"/>
        <v>0</v>
      </c>
      <c r="Y69" s="4">
        <f t="shared" si="44"/>
        <v>0</v>
      </c>
      <c r="Z69" s="4">
        <f t="shared" si="44"/>
        <v>0</v>
      </c>
      <c r="AA69" s="4">
        <f t="shared" si="44"/>
        <v>0</v>
      </c>
      <c r="AB69" s="4">
        <f t="shared" si="44"/>
        <v>0</v>
      </c>
      <c r="AC69" s="4">
        <f t="shared" si="44"/>
        <v>0</v>
      </c>
      <c r="AD69" s="4">
        <f t="shared" si="44"/>
        <v>0</v>
      </c>
      <c r="AE69" s="4">
        <f t="shared" si="44"/>
        <v>0</v>
      </c>
      <c r="AF69" s="4">
        <f t="shared" si="44"/>
        <v>0</v>
      </c>
      <c r="AG69" s="4">
        <f t="shared" si="44"/>
        <v>0</v>
      </c>
      <c r="AH69" s="4">
        <f t="shared" si="47"/>
        <v>0</v>
      </c>
      <c r="AI69" s="4">
        <f t="shared" si="47"/>
        <v>0</v>
      </c>
      <c r="AJ69" s="4">
        <f t="shared" si="47"/>
        <v>0</v>
      </c>
      <c r="AK69" s="4">
        <f t="shared" si="47"/>
        <v>0</v>
      </c>
      <c r="AL69" s="4">
        <f t="shared" si="47"/>
        <v>0</v>
      </c>
      <c r="AM69" s="4">
        <f t="shared" si="47"/>
        <v>0</v>
      </c>
      <c r="AN69" s="4">
        <f t="shared" si="47"/>
        <v>0</v>
      </c>
      <c r="AO69" s="4">
        <f t="shared" si="47"/>
        <v>0</v>
      </c>
      <c r="AP69" s="4">
        <f t="shared" si="47"/>
        <v>0</v>
      </c>
      <c r="AQ69" s="4">
        <f t="shared" si="47"/>
        <v>0</v>
      </c>
      <c r="AR69" s="4">
        <f t="shared" si="47"/>
        <v>0</v>
      </c>
      <c r="AS69" s="4">
        <f t="shared" si="47"/>
        <v>0</v>
      </c>
      <c r="AT69" s="4">
        <f t="shared" si="47"/>
        <v>0</v>
      </c>
      <c r="AU69" s="4">
        <f t="shared" si="47"/>
        <v>0</v>
      </c>
      <c r="AV69" s="4">
        <f t="shared" si="47"/>
        <v>0</v>
      </c>
      <c r="AW69" s="4">
        <f t="shared" si="47"/>
        <v>0</v>
      </c>
      <c r="AX69" s="4">
        <f t="shared" si="46"/>
        <v>0</v>
      </c>
      <c r="AY69" s="4">
        <f t="shared" si="46"/>
        <v>0</v>
      </c>
      <c r="AZ69" s="4">
        <f t="shared" si="46"/>
        <v>0</v>
      </c>
      <c r="BA69" s="4">
        <f t="shared" si="46"/>
        <v>0</v>
      </c>
      <c r="BB69" s="4">
        <f t="shared" si="46"/>
        <v>0</v>
      </c>
      <c r="BC69" s="4">
        <f t="shared" si="46"/>
        <v>0</v>
      </c>
      <c r="BD69" s="4">
        <f t="shared" si="46"/>
        <v>0</v>
      </c>
      <c r="BE69" s="4">
        <f t="shared" si="46"/>
        <v>0</v>
      </c>
      <c r="BF69" s="4">
        <f t="shared" si="46"/>
        <v>0</v>
      </c>
      <c r="BG69" s="4">
        <f t="shared" si="46"/>
        <v>0</v>
      </c>
      <c r="BH69" s="4">
        <f t="shared" si="46"/>
        <v>0</v>
      </c>
      <c r="BI69" s="4">
        <f t="shared" si="46"/>
        <v>0</v>
      </c>
      <c r="BJ69" s="4">
        <f t="shared" si="46"/>
        <v>0</v>
      </c>
      <c r="BK69" s="4">
        <f t="shared" si="46"/>
        <v>0</v>
      </c>
      <c r="BL69" s="4">
        <f t="shared" si="46"/>
        <v>371.11169999999993</v>
      </c>
      <c r="BM69" s="4">
        <f t="shared" si="35"/>
        <v>371.11169999999993</v>
      </c>
      <c r="BN69" s="4">
        <f t="shared" si="33"/>
        <v>371.11169999999993</v>
      </c>
      <c r="BO69" s="4">
        <f t="shared" si="33"/>
        <v>371.11169999999993</v>
      </c>
      <c r="BP69" s="4">
        <f t="shared" si="33"/>
        <v>371.11169999999993</v>
      </c>
      <c r="BQ69" s="4">
        <f t="shared" si="33"/>
        <v>371.11169999999993</v>
      </c>
      <c r="BR69" s="4">
        <f t="shared" si="33"/>
        <v>371.11169999999993</v>
      </c>
      <c r="BS69" s="4">
        <f t="shared" si="33"/>
        <v>371.11169999999993</v>
      </c>
      <c r="BT69" s="4">
        <f t="shared" si="33"/>
        <v>371.11169999999993</v>
      </c>
      <c r="BU69" s="4">
        <f t="shared" si="33"/>
        <v>371.11169999999993</v>
      </c>
      <c r="BV69" s="4">
        <f t="shared" si="33"/>
        <v>371.11169999999993</v>
      </c>
      <c r="BW69" s="4">
        <f t="shared" si="33"/>
        <v>371.11169999999993</v>
      </c>
      <c r="BX69" s="4">
        <f t="shared" si="33"/>
        <v>371.11169999999993</v>
      </c>
      <c r="BY69" s="4">
        <f t="shared" si="33"/>
        <v>371.11169999999993</v>
      </c>
      <c r="BZ69" s="4">
        <f t="shared" si="33"/>
        <v>371.11169999999993</v>
      </c>
      <c r="CA69" s="4">
        <f t="shared" si="33"/>
        <v>371.11169999999993</v>
      </c>
      <c r="CB69" s="4">
        <f t="shared" si="33"/>
        <v>371.11169999999993</v>
      </c>
      <c r="CC69" s="4">
        <f t="shared" si="43"/>
        <v>371.11169999999993</v>
      </c>
      <c r="CD69" s="4">
        <f t="shared" si="43"/>
        <v>371.11169999999993</v>
      </c>
      <c r="CE69" s="4">
        <f t="shared" si="43"/>
        <v>371.11169999999993</v>
      </c>
      <c r="CF69" s="4">
        <f t="shared" si="43"/>
        <v>371.11169999999993</v>
      </c>
      <c r="CG69" s="4">
        <f t="shared" si="43"/>
        <v>371.11169999999993</v>
      </c>
      <c r="CH69" s="4">
        <f t="shared" si="43"/>
        <v>371.11169999999993</v>
      </c>
      <c r="CI69" s="4">
        <f t="shared" si="43"/>
        <v>371.11169999999993</v>
      </c>
      <c r="CJ69" s="4">
        <f t="shared" si="43"/>
        <v>371.11169999999993</v>
      </c>
      <c r="CK69" s="4">
        <f t="shared" si="43"/>
        <v>371.11169999999993</v>
      </c>
      <c r="CL69" s="4">
        <f t="shared" si="43"/>
        <v>371.11169999999993</v>
      </c>
      <c r="CM69" s="4">
        <f t="shared" si="43"/>
        <v>371.11169999999993</v>
      </c>
      <c r="CN69" s="4">
        <f t="shared" si="43"/>
        <v>371.11169999999993</v>
      </c>
      <c r="CO69" s="4">
        <f t="shared" si="43"/>
        <v>371.11169999999993</v>
      </c>
      <c r="CP69" s="4">
        <f t="shared" si="43"/>
        <v>371.11169999999993</v>
      </c>
      <c r="CQ69" s="4">
        <f t="shared" si="43"/>
        <v>371.11169999999993</v>
      </c>
      <c r="CR69" s="4">
        <f t="shared" si="43"/>
        <v>371.11169999999993</v>
      </c>
      <c r="CS69" s="4">
        <f t="shared" si="42"/>
        <v>371.11169999999993</v>
      </c>
      <c r="CT69" s="4">
        <f t="shared" si="40"/>
        <v>371.11169999999993</v>
      </c>
      <c r="CU69" s="4">
        <f t="shared" si="40"/>
        <v>371.11169999999993</v>
      </c>
      <c r="CV69" s="4">
        <f t="shared" si="40"/>
        <v>371.11169999999993</v>
      </c>
      <c r="CW69" s="4">
        <f t="shared" si="40"/>
        <v>371.11169999999993</v>
      </c>
      <c r="CX69" s="4">
        <f t="shared" si="40"/>
        <v>371.11169999999993</v>
      </c>
      <c r="CY69" s="4">
        <f t="shared" si="40"/>
        <v>371.11169999999993</v>
      </c>
      <c r="CZ69" s="4">
        <f t="shared" si="40"/>
        <v>371.11169999999993</v>
      </c>
      <c r="DA69" s="4">
        <f t="shared" si="40"/>
        <v>371.11169999999993</v>
      </c>
      <c r="DB69" s="4">
        <f t="shared" si="40"/>
        <v>371.11169999999993</v>
      </c>
      <c r="DC69" s="4">
        <f t="shared" si="40"/>
        <v>371.11169999999993</v>
      </c>
      <c r="DD69" s="4">
        <f t="shared" si="40"/>
        <v>371.11169999999993</v>
      </c>
      <c r="DE69" s="4">
        <f t="shared" si="40"/>
        <v>371.11169999999993</v>
      </c>
      <c r="DF69" s="4">
        <f t="shared" si="40"/>
        <v>371.11169999999993</v>
      </c>
      <c r="DG69" s="4">
        <f t="shared" si="40"/>
        <v>371.11169999999993</v>
      </c>
      <c r="DH69" s="4">
        <f t="shared" si="40"/>
        <v>371.11169999999993</v>
      </c>
      <c r="DI69" s="4">
        <f t="shared" si="40"/>
        <v>371.11169999999993</v>
      </c>
      <c r="DJ69" s="4">
        <f t="shared" si="29"/>
        <v>371.11169999999993</v>
      </c>
      <c r="DK69" s="4">
        <f t="shared" si="23"/>
        <v>371.11169999999993</v>
      </c>
      <c r="DL69" s="4">
        <f t="shared" si="41"/>
        <v>371.11169999999993</v>
      </c>
      <c r="DM69" s="4">
        <f t="shared" si="41"/>
        <v>371.11169999999993</v>
      </c>
      <c r="DN69" s="4">
        <f t="shared" si="41"/>
        <v>371.11169999999993</v>
      </c>
      <c r="DO69" s="4">
        <f t="shared" si="41"/>
        <v>371.11169999999993</v>
      </c>
      <c r="DP69" s="4">
        <f t="shared" si="41"/>
        <v>371.11169999999993</v>
      </c>
      <c r="DQ69" s="4">
        <f t="shared" si="41"/>
        <v>371.11169999999993</v>
      </c>
      <c r="DR69" s="4">
        <f t="shared" si="41"/>
        <v>371.11169999999993</v>
      </c>
      <c r="DS69" s="4">
        <f t="shared" si="41"/>
        <v>408.22286999999994</v>
      </c>
      <c r="DT69" s="16">
        <f t="shared" si="9"/>
        <v>63406.257956168134</v>
      </c>
    </row>
    <row r="70" spans="1:124" x14ac:dyDescent="0.25">
      <c r="A70">
        <v>62</v>
      </c>
      <c r="B70" s="15">
        <f t="shared" si="10"/>
        <v>70.166666666666671</v>
      </c>
      <c r="C70" s="4">
        <f t="shared" si="45"/>
        <v>0</v>
      </c>
      <c r="D70" s="4">
        <f t="shared" si="45"/>
        <v>0</v>
      </c>
      <c r="E70" s="4">
        <f t="shared" si="45"/>
        <v>0</v>
      </c>
      <c r="F70" s="4">
        <f t="shared" si="45"/>
        <v>0</v>
      </c>
      <c r="G70" s="4">
        <f t="shared" si="45"/>
        <v>0</v>
      </c>
      <c r="H70" s="4">
        <f t="shared" si="45"/>
        <v>0</v>
      </c>
      <c r="I70" s="4">
        <f t="shared" si="45"/>
        <v>0</v>
      </c>
      <c r="J70" s="4">
        <f t="shared" si="45"/>
        <v>0</v>
      </c>
      <c r="K70" s="4">
        <f t="shared" si="45"/>
        <v>0</v>
      </c>
      <c r="L70" s="4">
        <f t="shared" si="45"/>
        <v>0</v>
      </c>
      <c r="M70" s="4">
        <f t="shared" si="45"/>
        <v>0</v>
      </c>
      <c r="N70" s="4">
        <f t="shared" si="45"/>
        <v>0</v>
      </c>
      <c r="O70" s="4">
        <f t="shared" si="45"/>
        <v>0</v>
      </c>
      <c r="P70" s="4">
        <f t="shared" si="45"/>
        <v>0</v>
      </c>
      <c r="Q70" s="4">
        <f t="shared" si="45"/>
        <v>0</v>
      </c>
      <c r="R70" s="4">
        <f t="shared" si="45"/>
        <v>0</v>
      </c>
      <c r="S70" s="4">
        <f t="shared" si="44"/>
        <v>0</v>
      </c>
      <c r="T70" s="4">
        <f t="shared" si="44"/>
        <v>0</v>
      </c>
      <c r="U70" s="4">
        <f t="shared" si="44"/>
        <v>0</v>
      </c>
      <c r="V70" s="4">
        <f t="shared" si="44"/>
        <v>0</v>
      </c>
      <c r="W70" s="4">
        <f t="shared" si="44"/>
        <v>0</v>
      </c>
      <c r="X70" s="4">
        <f t="shared" si="44"/>
        <v>0</v>
      </c>
      <c r="Y70" s="4">
        <f t="shared" si="44"/>
        <v>0</v>
      </c>
      <c r="Z70" s="4">
        <f t="shared" si="44"/>
        <v>0</v>
      </c>
      <c r="AA70" s="4">
        <f t="shared" si="44"/>
        <v>0</v>
      </c>
      <c r="AB70" s="4">
        <f t="shared" si="44"/>
        <v>0</v>
      </c>
      <c r="AC70" s="4">
        <f t="shared" si="44"/>
        <v>0</v>
      </c>
      <c r="AD70" s="4">
        <f t="shared" si="44"/>
        <v>0</v>
      </c>
      <c r="AE70" s="4">
        <f t="shared" si="44"/>
        <v>0</v>
      </c>
      <c r="AF70" s="4">
        <f t="shared" si="44"/>
        <v>0</v>
      </c>
      <c r="AG70" s="4">
        <f t="shared" si="44"/>
        <v>0</v>
      </c>
      <c r="AH70" s="4">
        <f t="shared" si="47"/>
        <v>0</v>
      </c>
      <c r="AI70" s="4">
        <f t="shared" si="47"/>
        <v>0</v>
      </c>
      <c r="AJ70" s="4">
        <f t="shared" si="47"/>
        <v>0</v>
      </c>
      <c r="AK70" s="4">
        <f t="shared" si="47"/>
        <v>0</v>
      </c>
      <c r="AL70" s="4">
        <f t="shared" si="47"/>
        <v>0</v>
      </c>
      <c r="AM70" s="4">
        <f t="shared" si="47"/>
        <v>0</v>
      </c>
      <c r="AN70" s="4">
        <f t="shared" si="47"/>
        <v>0</v>
      </c>
      <c r="AO70" s="4">
        <f t="shared" si="47"/>
        <v>0</v>
      </c>
      <c r="AP70" s="4">
        <f t="shared" si="47"/>
        <v>0</v>
      </c>
      <c r="AQ70" s="4">
        <f t="shared" si="47"/>
        <v>0</v>
      </c>
      <c r="AR70" s="4">
        <f t="shared" si="47"/>
        <v>0</v>
      </c>
      <c r="AS70" s="4">
        <f t="shared" si="47"/>
        <v>0</v>
      </c>
      <c r="AT70" s="4">
        <f t="shared" si="47"/>
        <v>0</v>
      </c>
      <c r="AU70" s="4">
        <f t="shared" si="47"/>
        <v>0</v>
      </c>
      <c r="AV70" s="4">
        <f t="shared" si="47"/>
        <v>0</v>
      </c>
      <c r="AW70" s="4">
        <f t="shared" si="47"/>
        <v>0</v>
      </c>
      <c r="AX70" s="4">
        <f t="shared" si="46"/>
        <v>0</v>
      </c>
      <c r="AY70" s="4">
        <f t="shared" si="46"/>
        <v>0</v>
      </c>
      <c r="AZ70" s="4">
        <f t="shared" si="46"/>
        <v>0</v>
      </c>
      <c r="BA70" s="4">
        <f t="shared" si="46"/>
        <v>0</v>
      </c>
      <c r="BB70" s="4">
        <f t="shared" si="46"/>
        <v>0</v>
      </c>
      <c r="BC70" s="4">
        <f t="shared" si="46"/>
        <v>0</v>
      </c>
      <c r="BD70" s="4">
        <f t="shared" si="46"/>
        <v>0</v>
      </c>
      <c r="BE70" s="4">
        <f t="shared" si="46"/>
        <v>0</v>
      </c>
      <c r="BF70" s="4">
        <f t="shared" si="46"/>
        <v>0</v>
      </c>
      <c r="BG70" s="4">
        <f t="shared" si="46"/>
        <v>0</v>
      </c>
      <c r="BH70" s="4">
        <f t="shared" si="46"/>
        <v>0</v>
      </c>
      <c r="BI70" s="4">
        <f t="shared" si="46"/>
        <v>0</v>
      </c>
      <c r="BJ70" s="4">
        <f t="shared" si="46"/>
        <v>0</v>
      </c>
      <c r="BK70" s="4">
        <f t="shared" si="46"/>
        <v>0</v>
      </c>
      <c r="BL70" s="4">
        <f t="shared" si="46"/>
        <v>0</v>
      </c>
      <c r="BM70" s="4">
        <f t="shared" si="35"/>
        <v>371.11169999999993</v>
      </c>
      <c r="BN70" s="4">
        <f t="shared" si="33"/>
        <v>371.11169999999993</v>
      </c>
      <c r="BO70" s="4">
        <f t="shared" si="33"/>
        <v>371.11169999999993</v>
      </c>
      <c r="BP70" s="4">
        <f t="shared" si="33"/>
        <v>371.11169999999993</v>
      </c>
      <c r="BQ70" s="4">
        <f t="shared" si="33"/>
        <v>371.11169999999993</v>
      </c>
      <c r="BR70" s="4">
        <f t="shared" si="33"/>
        <v>371.11169999999993</v>
      </c>
      <c r="BS70" s="4">
        <f t="shared" si="33"/>
        <v>371.11169999999993</v>
      </c>
      <c r="BT70" s="4">
        <f t="shared" si="33"/>
        <v>371.11169999999993</v>
      </c>
      <c r="BU70" s="4">
        <f t="shared" si="33"/>
        <v>371.11169999999993</v>
      </c>
      <c r="BV70" s="4">
        <f t="shared" si="33"/>
        <v>371.11169999999993</v>
      </c>
      <c r="BW70" s="4">
        <f t="shared" si="33"/>
        <v>371.11169999999993</v>
      </c>
      <c r="BX70" s="4">
        <f t="shared" si="33"/>
        <v>371.11169999999993</v>
      </c>
      <c r="BY70" s="4">
        <f t="shared" si="33"/>
        <v>371.11169999999993</v>
      </c>
      <c r="BZ70" s="4">
        <f t="shared" si="33"/>
        <v>371.11169999999993</v>
      </c>
      <c r="CA70" s="4">
        <f t="shared" si="33"/>
        <v>371.11169999999993</v>
      </c>
      <c r="CB70" s="4">
        <f t="shared" si="33"/>
        <v>371.11169999999993</v>
      </c>
      <c r="CC70" s="4">
        <f t="shared" si="43"/>
        <v>371.11169999999993</v>
      </c>
      <c r="CD70" s="4">
        <f t="shared" si="43"/>
        <v>371.11169999999993</v>
      </c>
      <c r="CE70" s="4">
        <f t="shared" si="43"/>
        <v>371.11169999999993</v>
      </c>
      <c r="CF70" s="4">
        <f t="shared" si="43"/>
        <v>371.11169999999993</v>
      </c>
      <c r="CG70" s="4">
        <f t="shared" si="43"/>
        <v>371.11169999999993</v>
      </c>
      <c r="CH70" s="4">
        <f t="shared" si="43"/>
        <v>371.11169999999993</v>
      </c>
      <c r="CI70" s="4">
        <f t="shared" si="43"/>
        <v>371.11169999999993</v>
      </c>
      <c r="CJ70" s="4">
        <f t="shared" si="43"/>
        <v>371.11169999999993</v>
      </c>
      <c r="CK70" s="4">
        <f t="shared" si="43"/>
        <v>371.11169999999993</v>
      </c>
      <c r="CL70" s="4">
        <f t="shared" si="43"/>
        <v>371.11169999999993</v>
      </c>
      <c r="CM70" s="4">
        <f t="shared" si="43"/>
        <v>371.11169999999993</v>
      </c>
      <c r="CN70" s="4">
        <f t="shared" si="43"/>
        <v>371.11169999999993</v>
      </c>
      <c r="CO70" s="4">
        <f t="shared" si="43"/>
        <v>371.11169999999993</v>
      </c>
      <c r="CP70" s="4">
        <f t="shared" si="43"/>
        <v>371.11169999999993</v>
      </c>
      <c r="CQ70" s="4">
        <f t="shared" si="43"/>
        <v>371.11169999999993</v>
      </c>
      <c r="CR70" s="4">
        <f t="shared" si="43"/>
        <v>371.11169999999993</v>
      </c>
      <c r="CS70" s="4">
        <f t="shared" si="42"/>
        <v>371.11169999999993</v>
      </c>
      <c r="CT70" s="4">
        <f t="shared" si="40"/>
        <v>371.11169999999993</v>
      </c>
      <c r="CU70" s="4">
        <f t="shared" si="40"/>
        <v>371.11169999999993</v>
      </c>
      <c r="CV70" s="4">
        <f t="shared" si="40"/>
        <v>371.11169999999993</v>
      </c>
      <c r="CW70" s="4">
        <f t="shared" si="40"/>
        <v>371.11169999999993</v>
      </c>
      <c r="CX70" s="4">
        <f t="shared" si="40"/>
        <v>371.11169999999993</v>
      </c>
      <c r="CY70" s="4">
        <f t="shared" si="40"/>
        <v>371.11169999999993</v>
      </c>
      <c r="CZ70" s="4">
        <f t="shared" si="40"/>
        <v>371.11169999999993</v>
      </c>
      <c r="DA70" s="4">
        <f t="shared" si="40"/>
        <v>371.11169999999993</v>
      </c>
      <c r="DB70" s="4">
        <f t="shared" si="40"/>
        <v>371.11169999999993</v>
      </c>
      <c r="DC70" s="4">
        <f t="shared" si="40"/>
        <v>371.11169999999993</v>
      </c>
      <c r="DD70" s="4">
        <f t="shared" si="40"/>
        <v>371.11169999999993</v>
      </c>
      <c r="DE70" s="4">
        <f t="shared" si="40"/>
        <v>371.11169999999993</v>
      </c>
      <c r="DF70" s="4">
        <f t="shared" si="40"/>
        <v>371.11169999999993</v>
      </c>
      <c r="DG70" s="4">
        <f t="shared" si="40"/>
        <v>371.11169999999993</v>
      </c>
      <c r="DH70" s="4">
        <f t="shared" si="40"/>
        <v>371.11169999999993</v>
      </c>
      <c r="DI70" s="4">
        <f t="shared" si="40"/>
        <v>371.11169999999993</v>
      </c>
      <c r="DJ70" s="4">
        <f t="shared" si="29"/>
        <v>371.11169999999993</v>
      </c>
      <c r="DK70" s="4">
        <f t="shared" si="23"/>
        <v>371.11169999999993</v>
      </c>
      <c r="DL70" s="4">
        <f t="shared" si="41"/>
        <v>371.11169999999993</v>
      </c>
      <c r="DM70" s="4">
        <f t="shared" si="41"/>
        <v>371.11169999999993</v>
      </c>
      <c r="DN70" s="4">
        <f t="shared" si="41"/>
        <v>371.11169999999993</v>
      </c>
      <c r="DO70" s="4">
        <f t="shared" si="41"/>
        <v>371.11169999999993</v>
      </c>
      <c r="DP70" s="4">
        <f t="shared" si="41"/>
        <v>371.11169999999993</v>
      </c>
      <c r="DQ70" s="4">
        <f t="shared" si="41"/>
        <v>371.11169999999993</v>
      </c>
      <c r="DR70" s="4">
        <f t="shared" si="41"/>
        <v>371.11169999999993</v>
      </c>
      <c r="DS70" s="4">
        <f t="shared" si="41"/>
        <v>408.22286999999994</v>
      </c>
      <c r="DT70" s="16">
        <f t="shared" si="9"/>
        <v>63108.740969775768</v>
      </c>
    </row>
    <row r="71" spans="1:124" x14ac:dyDescent="0.25">
      <c r="A71">
        <v>63</v>
      </c>
      <c r="B71" s="15">
        <f t="shared" si="10"/>
        <v>70.25</v>
      </c>
      <c r="C71" s="4">
        <f t="shared" si="45"/>
        <v>0</v>
      </c>
      <c r="D71" s="4">
        <f t="shared" si="45"/>
        <v>0</v>
      </c>
      <c r="E71" s="4">
        <f t="shared" si="45"/>
        <v>0</v>
      </c>
      <c r="F71" s="4">
        <f t="shared" si="45"/>
        <v>0</v>
      </c>
      <c r="G71" s="4">
        <f t="shared" si="45"/>
        <v>0</v>
      </c>
      <c r="H71" s="4">
        <f t="shared" si="45"/>
        <v>0</v>
      </c>
      <c r="I71" s="4">
        <f t="shared" si="45"/>
        <v>0</v>
      </c>
      <c r="J71" s="4">
        <f t="shared" si="45"/>
        <v>0</v>
      </c>
      <c r="K71" s="4">
        <f t="shared" si="45"/>
        <v>0</v>
      </c>
      <c r="L71" s="4">
        <f t="shared" si="45"/>
        <v>0</v>
      </c>
      <c r="M71" s="4">
        <f t="shared" si="45"/>
        <v>0</v>
      </c>
      <c r="N71" s="4">
        <f t="shared" si="45"/>
        <v>0</v>
      </c>
      <c r="O71" s="4">
        <f t="shared" si="45"/>
        <v>0</v>
      </c>
      <c r="P71" s="4">
        <f t="shared" si="45"/>
        <v>0</v>
      </c>
      <c r="Q71" s="4">
        <f t="shared" si="45"/>
        <v>0</v>
      </c>
      <c r="R71" s="4">
        <f t="shared" si="45"/>
        <v>0</v>
      </c>
      <c r="S71" s="4">
        <f t="shared" si="44"/>
        <v>0</v>
      </c>
      <c r="T71" s="4">
        <f t="shared" si="44"/>
        <v>0</v>
      </c>
      <c r="U71" s="4">
        <f t="shared" si="44"/>
        <v>0</v>
      </c>
      <c r="V71" s="4">
        <f t="shared" si="44"/>
        <v>0</v>
      </c>
      <c r="W71" s="4">
        <f t="shared" si="44"/>
        <v>0</v>
      </c>
      <c r="X71" s="4">
        <f t="shared" si="44"/>
        <v>0</v>
      </c>
      <c r="Y71" s="4">
        <f t="shared" si="44"/>
        <v>0</v>
      </c>
      <c r="Z71" s="4">
        <f t="shared" si="44"/>
        <v>0</v>
      </c>
      <c r="AA71" s="4">
        <f t="shared" si="44"/>
        <v>0</v>
      </c>
      <c r="AB71" s="4">
        <f t="shared" si="44"/>
        <v>0</v>
      </c>
      <c r="AC71" s="4">
        <f t="shared" si="44"/>
        <v>0</v>
      </c>
      <c r="AD71" s="4">
        <f t="shared" si="44"/>
        <v>0</v>
      </c>
      <c r="AE71" s="4">
        <f t="shared" si="44"/>
        <v>0</v>
      </c>
      <c r="AF71" s="4">
        <f t="shared" si="44"/>
        <v>0</v>
      </c>
      <c r="AG71" s="4">
        <f t="shared" si="44"/>
        <v>0</v>
      </c>
      <c r="AH71" s="4">
        <f t="shared" si="47"/>
        <v>0</v>
      </c>
      <c r="AI71" s="4">
        <f t="shared" si="47"/>
        <v>0</v>
      </c>
      <c r="AJ71" s="4">
        <f t="shared" si="47"/>
        <v>0</v>
      </c>
      <c r="AK71" s="4">
        <f t="shared" si="47"/>
        <v>0</v>
      </c>
      <c r="AL71" s="4">
        <f t="shared" si="47"/>
        <v>0</v>
      </c>
      <c r="AM71" s="4">
        <f t="shared" si="47"/>
        <v>0</v>
      </c>
      <c r="AN71" s="4">
        <f t="shared" si="47"/>
        <v>0</v>
      </c>
      <c r="AO71" s="4">
        <f t="shared" si="47"/>
        <v>0</v>
      </c>
      <c r="AP71" s="4">
        <f t="shared" si="47"/>
        <v>0</v>
      </c>
      <c r="AQ71" s="4">
        <f t="shared" si="47"/>
        <v>0</v>
      </c>
      <c r="AR71" s="4">
        <f t="shared" si="47"/>
        <v>0</v>
      </c>
      <c r="AS71" s="4">
        <f t="shared" si="47"/>
        <v>0</v>
      </c>
      <c r="AT71" s="4">
        <f t="shared" si="47"/>
        <v>0</v>
      </c>
      <c r="AU71" s="4">
        <f t="shared" si="47"/>
        <v>0</v>
      </c>
      <c r="AV71" s="4">
        <f t="shared" si="47"/>
        <v>0</v>
      </c>
      <c r="AW71" s="4">
        <f t="shared" si="47"/>
        <v>0</v>
      </c>
      <c r="AX71" s="4">
        <f t="shared" si="46"/>
        <v>0</v>
      </c>
      <c r="AY71" s="4">
        <f t="shared" si="46"/>
        <v>0</v>
      </c>
      <c r="AZ71" s="4">
        <f t="shared" si="46"/>
        <v>0</v>
      </c>
      <c r="BA71" s="4">
        <f t="shared" si="46"/>
        <v>0</v>
      </c>
      <c r="BB71" s="4">
        <f t="shared" si="46"/>
        <v>0</v>
      </c>
      <c r="BC71" s="4">
        <f t="shared" si="46"/>
        <v>0</v>
      </c>
      <c r="BD71" s="4">
        <f t="shared" si="46"/>
        <v>0</v>
      </c>
      <c r="BE71" s="4">
        <f t="shared" si="46"/>
        <v>0</v>
      </c>
      <c r="BF71" s="4">
        <f t="shared" si="46"/>
        <v>0</v>
      </c>
      <c r="BG71" s="4">
        <f t="shared" si="46"/>
        <v>0</v>
      </c>
      <c r="BH71" s="4">
        <f t="shared" si="46"/>
        <v>0</v>
      </c>
      <c r="BI71" s="4">
        <f t="shared" si="46"/>
        <v>0</v>
      </c>
      <c r="BJ71" s="4">
        <f t="shared" si="46"/>
        <v>0</v>
      </c>
      <c r="BK71" s="4">
        <f t="shared" si="46"/>
        <v>0</v>
      </c>
      <c r="BL71" s="4">
        <f t="shared" si="46"/>
        <v>0</v>
      </c>
      <c r="BM71" s="4">
        <f t="shared" si="35"/>
        <v>0</v>
      </c>
      <c r="BN71" s="4">
        <f t="shared" si="33"/>
        <v>371.11169999999993</v>
      </c>
      <c r="BO71" s="4">
        <f t="shared" si="33"/>
        <v>371.11169999999993</v>
      </c>
      <c r="BP71" s="4">
        <f t="shared" si="33"/>
        <v>371.11169999999993</v>
      </c>
      <c r="BQ71" s="4">
        <f t="shared" si="33"/>
        <v>371.11169999999993</v>
      </c>
      <c r="BR71" s="4">
        <f t="shared" si="33"/>
        <v>371.11169999999993</v>
      </c>
      <c r="BS71" s="4">
        <f t="shared" si="33"/>
        <v>371.11169999999993</v>
      </c>
      <c r="BT71" s="4">
        <f t="shared" si="33"/>
        <v>371.11169999999993</v>
      </c>
      <c r="BU71" s="4">
        <f t="shared" si="33"/>
        <v>371.11169999999993</v>
      </c>
      <c r="BV71" s="4">
        <f t="shared" si="33"/>
        <v>371.11169999999993</v>
      </c>
      <c r="BW71" s="4">
        <f t="shared" si="33"/>
        <v>371.11169999999993</v>
      </c>
      <c r="BX71" s="4">
        <f t="shared" si="33"/>
        <v>371.11169999999993</v>
      </c>
      <c r="BY71" s="4">
        <f t="shared" si="33"/>
        <v>371.11169999999993</v>
      </c>
      <c r="BZ71" s="4">
        <f t="shared" si="33"/>
        <v>371.11169999999993</v>
      </c>
      <c r="CA71" s="4">
        <f t="shared" si="33"/>
        <v>371.11169999999993</v>
      </c>
      <c r="CB71" s="4">
        <f t="shared" si="33"/>
        <v>371.11169999999993</v>
      </c>
      <c r="CC71" s="4">
        <f t="shared" si="43"/>
        <v>371.11169999999993</v>
      </c>
      <c r="CD71" s="4">
        <f t="shared" si="43"/>
        <v>371.11169999999993</v>
      </c>
      <c r="CE71" s="4">
        <f t="shared" si="43"/>
        <v>371.11169999999993</v>
      </c>
      <c r="CF71" s="4">
        <f t="shared" si="43"/>
        <v>371.11169999999993</v>
      </c>
      <c r="CG71" s="4">
        <f t="shared" si="43"/>
        <v>371.11169999999993</v>
      </c>
      <c r="CH71" s="4">
        <f t="shared" si="43"/>
        <v>371.11169999999993</v>
      </c>
      <c r="CI71" s="4">
        <f t="shared" si="43"/>
        <v>371.11169999999993</v>
      </c>
      <c r="CJ71" s="4">
        <f t="shared" si="43"/>
        <v>371.11169999999993</v>
      </c>
      <c r="CK71" s="4">
        <f t="shared" si="43"/>
        <v>371.11169999999993</v>
      </c>
      <c r="CL71" s="4">
        <f t="shared" si="43"/>
        <v>371.11169999999993</v>
      </c>
      <c r="CM71" s="4">
        <f t="shared" si="43"/>
        <v>371.11169999999993</v>
      </c>
      <c r="CN71" s="4">
        <f t="shared" si="43"/>
        <v>371.11169999999993</v>
      </c>
      <c r="CO71" s="4">
        <f t="shared" si="43"/>
        <v>371.11169999999993</v>
      </c>
      <c r="CP71" s="4">
        <f t="shared" si="43"/>
        <v>371.11169999999993</v>
      </c>
      <c r="CQ71" s="4">
        <f t="shared" si="43"/>
        <v>371.11169999999993</v>
      </c>
      <c r="CR71" s="4">
        <f t="shared" si="43"/>
        <v>371.11169999999993</v>
      </c>
      <c r="CS71" s="4">
        <f t="shared" si="42"/>
        <v>371.11169999999993</v>
      </c>
      <c r="CT71" s="4">
        <f t="shared" si="40"/>
        <v>371.11169999999993</v>
      </c>
      <c r="CU71" s="4">
        <f t="shared" si="40"/>
        <v>371.11169999999993</v>
      </c>
      <c r="CV71" s="4">
        <f t="shared" si="40"/>
        <v>371.11169999999993</v>
      </c>
      <c r="CW71" s="4">
        <f t="shared" si="40"/>
        <v>371.11169999999993</v>
      </c>
      <c r="CX71" s="4">
        <f t="shared" si="40"/>
        <v>371.11169999999993</v>
      </c>
      <c r="CY71" s="4">
        <f t="shared" si="40"/>
        <v>371.11169999999993</v>
      </c>
      <c r="CZ71" s="4">
        <f t="shared" si="40"/>
        <v>371.11169999999993</v>
      </c>
      <c r="DA71" s="4">
        <f t="shared" si="40"/>
        <v>371.11169999999993</v>
      </c>
      <c r="DB71" s="4">
        <f t="shared" si="40"/>
        <v>371.11169999999993</v>
      </c>
      <c r="DC71" s="4">
        <f t="shared" si="40"/>
        <v>371.11169999999993</v>
      </c>
      <c r="DD71" s="4">
        <f t="shared" si="40"/>
        <v>371.11169999999993</v>
      </c>
      <c r="DE71" s="4">
        <f t="shared" si="40"/>
        <v>371.11169999999993</v>
      </c>
      <c r="DF71" s="4">
        <f t="shared" si="40"/>
        <v>371.11169999999993</v>
      </c>
      <c r="DG71" s="4">
        <f t="shared" si="40"/>
        <v>371.11169999999993</v>
      </c>
      <c r="DH71" s="4">
        <f t="shared" si="40"/>
        <v>371.11169999999993</v>
      </c>
      <c r="DI71" s="4">
        <f t="shared" si="40"/>
        <v>371.11169999999993</v>
      </c>
      <c r="DJ71" s="4">
        <f t="shared" si="29"/>
        <v>371.11169999999993</v>
      </c>
      <c r="DK71" s="4">
        <f t="shared" si="23"/>
        <v>371.11169999999993</v>
      </c>
      <c r="DL71" s="4">
        <f t="shared" si="41"/>
        <v>371.11169999999993</v>
      </c>
      <c r="DM71" s="4">
        <f t="shared" si="41"/>
        <v>371.11169999999993</v>
      </c>
      <c r="DN71" s="4">
        <f t="shared" si="41"/>
        <v>371.11169999999993</v>
      </c>
      <c r="DO71" s="4">
        <f t="shared" si="41"/>
        <v>371.11169999999993</v>
      </c>
      <c r="DP71" s="4">
        <f t="shared" si="41"/>
        <v>371.11169999999993</v>
      </c>
      <c r="DQ71" s="4">
        <f t="shared" si="41"/>
        <v>371.11169999999993</v>
      </c>
      <c r="DR71" s="4">
        <f t="shared" si="41"/>
        <v>371.11169999999993</v>
      </c>
      <c r="DS71" s="4">
        <f t="shared" si="41"/>
        <v>408.22286999999994</v>
      </c>
      <c r="DT71" s="16">
        <f t="shared" si="9"/>
        <v>62812.40287315163</v>
      </c>
    </row>
    <row r="72" spans="1:124" x14ac:dyDescent="0.25">
      <c r="A72">
        <v>64</v>
      </c>
      <c r="B72" s="15">
        <f t="shared" si="10"/>
        <v>70.333333333333329</v>
      </c>
      <c r="C72" s="4">
        <f t="shared" si="45"/>
        <v>0</v>
      </c>
      <c r="D72" s="4">
        <f t="shared" si="45"/>
        <v>0</v>
      </c>
      <c r="E72" s="4">
        <f t="shared" si="45"/>
        <v>0</v>
      </c>
      <c r="F72" s="4">
        <f t="shared" si="45"/>
        <v>0</v>
      </c>
      <c r="G72" s="4">
        <f t="shared" si="45"/>
        <v>0</v>
      </c>
      <c r="H72" s="4">
        <f t="shared" si="45"/>
        <v>0</v>
      </c>
      <c r="I72" s="4">
        <f t="shared" si="45"/>
        <v>0</v>
      </c>
      <c r="J72" s="4">
        <f t="shared" si="45"/>
        <v>0</v>
      </c>
      <c r="K72" s="4">
        <f t="shared" si="45"/>
        <v>0</v>
      </c>
      <c r="L72" s="4">
        <f t="shared" si="45"/>
        <v>0</v>
      </c>
      <c r="M72" s="4">
        <f t="shared" si="45"/>
        <v>0</v>
      </c>
      <c r="N72" s="4">
        <f t="shared" si="45"/>
        <v>0</v>
      </c>
      <c r="O72" s="4">
        <f t="shared" si="45"/>
        <v>0</v>
      </c>
      <c r="P72" s="4">
        <f t="shared" si="45"/>
        <v>0</v>
      </c>
      <c r="Q72" s="4">
        <f t="shared" si="45"/>
        <v>0</v>
      </c>
      <c r="R72" s="4">
        <f t="shared" si="45"/>
        <v>0</v>
      </c>
      <c r="S72" s="4">
        <f t="shared" si="44"/>
        <v>0</v>
      </c>
      <c r="T72" s="4">
        <f t="shared" si="44"/>
        <v>0</v>
      </c>
      <c r="U72" s="4">
        <f t="shared" si="44"/>
        <v>0</v>
      </c>
      <c r="V72" s="4">
        <f t="shared" si="44"/>
        <v>0</v>
      </c>
      <c r="W72" s="4">
        <f t="shared" si="44"/>
        <v>0</v>
      </c>
      <c r="X72" s="4">
        <f t="shared" si="44"/>
        <v>0</v>
      </c>
      <c r="Y72" s="4">
        <f t="shared" si="44"/>
        <v>0</v>
      </c>
      <c r="Z72" s="4">
        <f t="shared" si="44"/>
        <v>0</v>
      </c>
      <c r="AA72" s="4">
        <f t="shared" si="44"/>
        <v>0</v>
      </c>
      <c r="AB72" s="4">
        <f t="shared" si="44"/>
        <v>0</v>
      </c>
      <c r="AC72" s="4">
        <f t="shared" si="44"/>
        <v>0</v>
      </c>
      <c r="AD72" s="4">
        <f t="shared" si="44"/>
        <v>0</v>
      </c>
      <c r="AE72" s="4">
        <f t="shared" si="44"/>
        <v>0</v>
      </c>
      <c r="AF72" s="4">
        <f t="shared" si="44"/>
        <v>0</v>
      </c>
      <c r="AG72" s="4">
        <f t="shared" si="44"/>
        <v>0</v>
      </c>
      <c r="AH72" s="4">
        <f t="shared" si="47"/>
        <v>0</v>
      </c>
      <c r="AI72" s="4">
        <f t="shared" si="47"/>
        <v>0</v>
      </c>
      <c r="AJ72" s="4">
        <f t="shared" si="47"/>
        <v>0</v>
      </c>
      <c r="AK72" s="4">
        <f t="shared" si="47"/>
        <v>0</v>
      </c>
      <c r="AL72" s="4">
        <f t="shared" si="47"/>
        <v>0</v>
      </c>
      <c r="AM72" s="4">
        <f t="shared" si="47"/>
        <v>0</v>
      </c>
      <c r="AN72" s="4">
        <f t="shared" si="47"/>
        <v>0</v>
      </c>
      <c r="AO72" s="4">
        <f t="shared" si="47"/>
        <v>0</v>
      </c>
      <c r="AP72" s="4">
        <f t="shared" si="47"/>
        <v>0</v>
      </c>
      <c r="AQ72" s="4">
        <f t="shared" si="47"/>
        <v>0</v>
      </c>
      <c r="AR72" s="4">
        <f t="shared" si="47"/>
        <v>0</v>
      </c>
      <c r="AS72" s="4">
        <f t="shared" si="47"/>
        <v>0</v>
      </c>
      <c r="AT72" s="4">
        <f t="shared" si="47"/>
        <v>0</v>
      </c>
      <c r="AU72" s="4">
        <f t="shared" si="47"/>
        <v>0</v>
      </c>
      <c r="AV72" s="4">
        <f t="shared" si="47"/>
        <v>0</v>
      </c>
      <c r="AW72" s="4">
        <f t="shared" si="47"/>
        <v>0</v>
      </c>
      <c r="AX72" s="4">
        <f t="shared" si="46"/>
        <v>0</v>
      </c>
      <c r="AY72" s="4">
        <f t="shared" si="46"/>
        <v>0</v>
      </c>
      <c r="AZ72" s="4">
        <f t="shared" si="46"/>
        <v>0</v>
      </c>
      <c r="BA72" s="4">
        <f t="shared" si="46"/>
        <v>0</v>
      </c>
      <c r="BB72" s="4">
        <f t="shared" si="46"/>
        <v>0</v>
      </c>
      <c r="BC72" s="4">
        <f t="shared" si="46"/>
        <v>0</v>
      </c>
      <c r="BD72" s="4">
        <f t="shared" si="46"/>
        <v>0</v>
      </c>
      <c r="BE72" s="4">
        <f t="shared" si="46"/>
        <v>0</v>
      </c>
      <c r="BF72" s="4">
        <f t="shared" si="46"/>
        <v>0</v>
      </c>
      <c r="BG72" s="4">
        <f t="shared" si="46"/>
        <v>0</v>
      </c>
      <c r="BH72" s="4">
        <f t="shared" si="46"/>
        <v>0</v>
      </c>
      <c r="BI72" s="4">
        <f t="shared" si="46"/>
        <v>0</v>
      </c>
      <c r="BJ72" s="4">
        <f t="shared" si="46"/>
        <v>0</v>
      </c>
      <c r="BK72" s="4">
        <f t="shared" si="46"/>
        <v>0</v>
      </c>
      <c r="BL72" s="4">
        <f t="shared" si="46"/>
        <v>0</v>
      </c>
      <c r="BM72" s="4">
        <f t="shared" si="35"/>
        <v>0</v>
      </c>
      <c r="BN72" s="4">
        <f t="shared" si="33"/>
        <v>0</v>
      </c>
      <c r="BO72" s="4">
        <f t="shared" si="33"/>
        <v>371.11169999999993</v>
      </c>
      <c r="BP72" s="4">
        <f t="shared" si="33"/>
        <v>371.11169999999993</v>
      </c>
      <c r="BQ72" s="4">
        <f t="shared" si="33"/>
        <v>371.11169999999993</v>
      </c>
      <c r="BR72" s="4">
        <f t="shared" si="33"/>
        <v>371.11169999999993</v>
      </c>
      <c r="BS72" s="4">
        <f t="shared" si="33"/>
        <v>371.11169999999993</v>
      </c>
      <c r="BT72" s="4">
        <f t="shared" si="33"/>
        <v>371.11169999999993</v>
      </c>
      <c r="BU72" s="4">
        <f t="shared" si="33"/>
        <v>371.11169999999993</v>
      </c>
      <c r="BV72" s="4">
        <f t="shared" si="33"/>
        <v>371.11169999999993</v>
      </c>
      <c r="BW72" s="4">
        <f t="shared" si="33"/>
        <v>371.11169999999993</v>
      </c>
      <c r="BX72" s="4">
        <f t="shared" si="33"/>
        <v>371.11169999999993</v>
      </c>
      <c r="BY72" s="4">
        <f t="shared" si="33"/>
        <v>371.11169999999993</v>
      </c>
      <c r="BZ72" s="4">
        <f t="shared" si="33"/>
        <v>371.11169999999993</v>
      </c>
      <c r="CA72" s="4">
        <f t="shared" si="33"/>
        <v>371.11169999999993</v>
      </c>
      <c r="CB72" s="4">
        <f t="shared" si="33"/>
        <v>371.11169999999993</v>
      </c>
      <c r="CC72" s="4">
        <f t="shared" si="43"/>
        <v>371.11169999999993</v>
      </c>
      <c r="CD72" s="4">
        <f t="shared" si="43"/>
        <v>371.11169999999993</v>
      </c>
      <c r="CE72" s="4">
        <f t="shared" si="43"/>
        <v>371.11169999999993</v>
      </c>
      <c r="CF72" s="4">
        <f t="shared" si="43"/>
        <v>371.11169999999993</v>
      </c>
      <c r="CG72" s="4">
        <f t="shared" si="43"/>
        <v>371.11169999999993</v>
      </c>
      <c r="CH72" s="4">
        <f t="shared" si="43"/>
        <v>371.11169999999993</v>
      </c>
      <c r="CI72" s="4">
        <f t="shared" si="43"/>
        <v>371.11169999999993</v>
      </c>
      <c r="CJ72" s="4">
        <f t="shared" si="43"/>
        <v>371.11169999999993</v>
      </c>
      <c r="CK72" s="4">
        <f t="shared" si="43"/>
        <v>371.11169999999993</v>
      </c>
      <c r="CL72" s="4">
        <f t="shared" si="43"/>
        <v>371.11169999999993</v>
      </c>
      <c r="CM72" s="4">
        <f t="shared" si="43"/>
        <v>371.11169999999993</v>
      </c>
      <c r="CN72" s="4">
        <f t="shared" si="43"/>
        <v>371.11169999999993</v>
      </c>
      <c r="CO72" s="4">
        <f t="shared" si="43"/>
        <v>371.11169999999993</v>
      </c>
      <c r="CP72" s="4">
        <f t="shared" si="43"/>
        <v>371.11169999999993</v>
      </c>
      <c r="CQ72" s="4">
        <f t="shared" si="43"/>
        <v>371.11169999999993</v>
      </c>
      <c r="CR72" s="4">
        <f t="shared" si="43"/>
        <v>371.11169999999993</v>
      </c>
      <c r="CS72" s="4">
        <f t="shared" si="42"/>
        <v>371.11169999999993</v>
      </c>
      <c r="CT72" s="4">
        <f t="shared" si="40"/>
        <v>371.11169999999993</v>
      </c>
      <c r="CU72" s="4">
        <f t="shared" si="40"/>
        <v>371.11169999999993</v>
      </c>
      <c r="CV72" s="4">
        <f t="shared" si="40"/>
        <v>371.11169999999993</v>
      </c>
      <c r="CW72" s="4">
        <f t="shared" si="40"/>
        <v>371.11169999999993</v>
      </c>
      <c r="CX72" s="4">
        <f t="shared" si="40"/>
        <v>371.11169999999993</v>
      </c>
      <c r="CY72" s="4">
        <f t="shared" si="40"/>
        <v>371.11169999999993</v>
      </c>
      <c r="CZ72" s="4">
        <f t="shared" si="40"/>
        <v>371.11169999999993</v>
      </c>
      <c r="DA72" s="4">
        <f t="shared" si="40"/>
        <v>371.11169999999993</v>
      </c>
      <c r="DB72" s="4">
        <f t="shared" si="40"/>
        <v>371.11169999999993</v>
      </c>
      <c r="DC72" s="4">
        <f t="shared" si="40"/>
        <v>371.11169999999993</v>
      </c>
      <c r="DD72" s="4">
        <f t="shared" si="40"/>
        <v>371.11169999999993</v>
      </c>
      <c r="DE72" s="4">
        <f t="shared" si="40"/>
        <v>371.11169999999993</v>
      </c>
      <c r="DF72" s="4">
        <f t="shared" si="40"/>
        <v>371.11169999999993</v>
      </c>
      <c r="DG72" s="4">
        <f t="shared" si="40"/>
        <v>371.11169999999993</v>
      </c>
      <c r="DH72" s="4">
        <f t="shared" si="40"/>
        <v>371.11169999999993</v>
      </c>
      <c r="DI72" s="4">
        <f t="shared" si="40"/>
        <v>371.11169999999993</v>
      </c>
      <c r="DJ72" s="4">
        <f t="shared" si="29"/>
        <v>371.11169999999993</v>
      </c>
      <c r="DK72" s="4">
        <f t="shared" si="23"/>
        <v>371.11169999999993</v>
      </c>
      <c r="DL72" s="4">
        <f t="shared" si="41"/>
        <v>371.11169999999993</v>
      </c>
      <c r="DM72" s="4">
        <f t="shared" si="41"/>
        <v>371.11169999999993</v>
      </c>
      <c r="DN72" s="4">
        <f t="shared" si="41"/>
        <v>371.11169999999993</v>
      </c>
      <c r="DO72" s="4">
        <f t="shared" si="41"/>
        <v>371.11169999999993</v>
      </c>
      <c r="DP72" s="4">
        <f t="shared" si="41"/>
        <v>371.11169999999993</v>
      </c>
      <c r="DQ72" s="4">
        <f t="shared" si="41"/>
        <v>371.11169999999993</v>
      </c>
      <c r="DR72" s="4">
        <f t="shared" si="41"/>
        <v>371.11169999999993</v>
      </c>
      <c r="DS72" s="4">
        <f t="shared" si="41"/>
        <v>408.22286999999994</v>
      </c>
      <c r="DT72" s="16">
        <f t="shared" si="9"/>
        <v>62517.239666431044</v>
      </c>
    </row>
    <row r="73" spans="1:124" x14ac:dyDescent="0.25">
      <c r="A73">
        <v>65</v>
      </c>
      <c r="B73" s="15">
        <f t="shared" si="10"/>
        <v>70.416666666666671</v>
      </c>
      <c r="C73" s="4">
        <f t="shared" si="45"/>
        <v>0</v>
      </c>
      <c r="D73" s="4">
        <f t="shared" si="45"/>
        <v>0</v>
      </c>
      <c r="E73" s="4">
        <f t="shared" si="45"/>
        <v>0</v>
      </c>
      <c r="F73" s="4">
        <f t="shared" si="45"/>
        <v>0</v>
      </c>
      <c r="G73" s="4">
        <f t="shared" si="45"/>
        <v>0</v>
      </c>
      <c r="H73" s="4">
        <f t="shared" si="45"/>
        <v>0</v>
      </c>
      <c r="I73" s="4">
        <f t="shared" si="45"/>
        <v>0</v>
      </c>
      <c r="J73" s="4">
        <f t="shared" si="45"/>
        <v>0</v>
      </c>
      <c r="K73" s="4">
        <f t="shared" si="45"/>
        <v>0</v>
      </c>
      <c r="L73" s="4">
        <f t="shared" si="45"/>
        <v>0</v>
      </c>
      <c r="M73" s="4">
        <f t="shared" si="45"/>
        <v>0</v>
      </c>
      <c r="N73" s="4">
        <f t="shared" si="45"/>
        <v>0</v>
      </c>
      <c r="O73" s="4">
        <f t="shared" si="45"/>
        <v>0</v>
      </c>
      <c r="P73" s="4">
        <f t="shared" si="45"/>
        <v>0</v>
      </c>
      <c r="Q73" s="4">
        <f t="shared" si="45"/>
        <v>0</v>
      </c>
      <c r="R73" s="4">
        <f t="shared" si="45"/>
        <v>0</v>
      </c>
      <c r="S73" s="4">
        <f t="shared" si="44"/>
        <v>0</v>
      </c>
      <c r="T73" s="4">
        <f t="shared" si="44"/>
        <v>0</v>
      </c>
      <c r="U73" s="4">
        <f t="shared" si="44"/>
        <v>0</v>
      </c>
      <c r="V73" s="4">
        <f t="shared" si="44"/>
        <v>0</v>
      </c>
      <c r="W73" s="4">
        <f t="shared" si="44"/>
        <v>0</v>
      </c>
      <c r="X73" s="4">
        <f t="shared" si="44"/>
        <v>0</v>
      </c>
      <c r="Y73" s="4">
        <f t="shared" si="44"/>
        <v>0</v>
      </c>
      <c r="Z73" s="4">
        <f t="shared" si="44"/>
        <v>0</v>
      </c>
      <c r="AA73" s="4">
        <f t="shared" si="44"/>
        <v>0</v>
      </c>
      <c r="AB73" s="4">
        <f t="shared" si="44"/>
        <v>0</v>
      </c>
      <c r="AC73" s="4">
        <f t="shared" si="44"/>
        <v>0</v>
      </c>
      <c r="AD73" s="4">
        <f t="shared" si="44"/>
        <v>0</v>
      </c>
      <c r="AE73" s="4">
        <f t="shared" si="44"/>
        <v>0</v>
      </c>
      <c r="AF73" s="4">
        <f t="shared" si="44"/>
        <v>0</v>
      </c>
      <c r="AG73" s="4">
        <f t="shared" si="44"/>
        <v>0</v>
      </c>
      <c r="AH73" s="4">
        <f t="shared" si="47"/>
        <v>0</v>
      </c>
      <c r="AI73" s="4">
        <f t="shared" si="47"/>
        <v>0</v>
      </c>
      <c r="AJ73" s="4">
        <f t="shared" si="47"/>
        <v>0</v>
      </c>
      <c r="AK73" s="4">
        <f t="shared" si="47"/>
        <v>0</v>
      </c>
      <c r="AL73" s="4">
        <f t="shared" si="47"/>
        <v>0</v>
      </c>
      <c r="AM73" s="4">
        <f t="shared" si="47"/>
        <v>0</v>
      </c>
      <c r="AN73" s="4">
        <f t="shared" si="47"/>
        <v>0</v>
      </c>
      <c r="AO73" s="4">
        <f t="shared" si="47"/>
        <v>0</v>
      </c>
      <c r="AP73" s="4">
        <f t="shared" si="47"/>
        <v>0</v>
      </c>
      <c r="AQ73" s="4">
        <f t="shared" si="47"/>
        <v>0</v>
      </c>
      <c r="AR73" s="4">
        <f t="shared" si="47"/>
        <v>0</v>
      </c>
      <c r="AS73" s="4">
        <f t="shared" si="47"/>
        <v>0</v>
      </c>
      <c r="AT73" s="4">
        <f t="shared" si="47"/>
        <v>0</v>
      </c>
      <c r="AU73" s="4">
        <f t="shared" si="47"/>
        <v>0</v>
      </c>
      <c r="AV73" s="4">
        <f t="shared" si="47"/>
        <v>0</v>
      </c>
      <c r="AW73" s="4">
        <f t="shared" si="47"/>
        <v>0</v>
      </c>
      <c r="AX73" s="4">
        <f t="shared" si="46"/>
        <v>0</v>
      </c>
      <c r="AY73" s="4">
        <f t="shared" si="46"/>
        <v>0</v>
      </c>
      <c r="AZ73" s="4">
        <f t="shared" si="46"/>
        <v>0</v>
      </c>
      <c r="BA73" s="4">
        <f t="shared" si="46"/>
        <v>0</v>
      </c>
      <c r="BB73" s="4">
        <f t="shared" si="46"/>
        <v>0</v>
      </c>
      <c r="BC73" s="4">
        <f t="shared" si="46"/>
        <v>0</v>
      </c>
      <c r="BD73" s="4">
        <f t="shared" si="46"/>
        <v>0</v>
      </c>
      <c r="BE73" s="4">
        <f t="shared" si="46"/>
        <v>0</v>
      </c>
      <c r="BF73" s="4">
        <f t="shared" si="46"/>
        <v>0</v>
      </c>
      <c r="BG73" s="4">
        <f t="shared" si="46"/>
        <v>0</v>
      </c>
      <c r="BH73" s="4">
        <f t="shared" si="46"/>
        <v>0</v>
      </c>
      <c r="BI73" s="4">
        <f t="shared" si="46"/>
        <v>0</v>
      </c>
      <c r="BJ73" s="4">
        <f t="shared" si="46"/>
        <v>0</v>
      </c>
      <c r="BK73" s="4">
        <f t="shared" si="46"/>
        <v>0</v>
      </c>
      <c r="BL73" s="4">
        <f t="shared" si="46"/>
        <v>0</v>
      </c>
      <c r="BM73" s="4">
        <f t="shared" si="35"/>
        <v>0</v>
      </c>
      <c r="BN73" s="4">
        <f t="shared" si="33"/>
        <v>0</v>
      </c>
      <c r="BO73" s="4">
        <f t="shared" si="33"/>
        <v>0</v>
      </c>
      <c r="BP73" s="4">
        <f t="shared" si="33"/>
        <v>371.11169999999993</v>
      </c>
      <c r="BQ73" s="4">
        <f t="shared" si="33"/>
        <v>371.11169999999993</v>
      </c>
      <c r="BR73" s="4">
        <f t="shared" si="33"/>
        <v>371.11169999999993</v>
      </c>
      <c r="BS73" s="4">
        <f t="shared" si="33"/>
        <v>371.11169999999993</v>
      </c>
      <c r="BT73" s="4">
        <f t="shared" si="33"/>
        <v>371.11169999999993</v>
      </c>
      <c r="BU73" s="4">
        <f t="shared" si="33"/>
        <v>371.11169999999993</v>
      </c>
      <c r="BV73" s="4">
        <f t="shared" si="33"/>
        <v>371.11169999999993</v>
      </c>
      <c r="BW73" s="4">
        <f t="shared" si="33"/>
        <v>371.11169999999993</v>
      </c>
      <c r="BX73" s="4">
        <f t="shared" si="33"/>
        <v>371.11169999999993</v>
      </c>
      <c r="BY73" s="4">
        <f t="shared" si="33"/>
        <v>371.11169999999993</v>
      </c>
      <c r="BZ73" s="4">
        <f t="shared" si="33"/>
        <v>371.11169999999993</v>
      </c>
      <c r="CA73" s="4">
        <f t="shared" si="33"/>
        <v>371.11169999999993</v>
      </c>
      <c r="CB73" s="4">
        <f t="shared" si="33"/>
        <v>371.11169999999993</v>
      </c>
      <c r="CC73" s="4">
        <f t="shared" si="43"/>
        <v>371.11169999999993</v>
      </c>
      <c r="CD73" s="4">
        <f t="shared" si="43"/>
        <v>371.11169999999993</v>
      </c>
      <c r="CE73" s="4">
        <f t="shared" si="43"/>
        <v>371.11169999999993</v>
      </c>
      <c r="CF73" s="4">
        <f t="shared" si="43"/>
        <v>371.11169999999993</v>
      </c>
      <c r="CG73" s="4">
        <f t="shared" si="43"/>
        <v>371.11169999999993</v>
      </c>
      <c r="CH73" s="4">
        <f t="shared" si="43"/>
        <v>371.11169999999993</v>
      </c>
      <c r="CI73" s="4">
        <f t="shared" si="43"/>
        <v>371.11169999999993</v>
      </c>
      <c r="CJ73" s="4">
        <f t="shared" si="43"/>
        <v>371.11169999999993</v>
      </c>
      <c r="CK73" s="4">
        <f t="shared" si="43"/>
        <v>371.11169999999993</v>
      </c>
      <c r="CL73" s="4">
        <f t="shared" si="43"/>
        <v>371.11169999999993</v>
      </c>
      <c r="CM73" s="4">
        <f t="shared" si="43"/>
        <v>371.11169999999993</v>
      </c>
      <c r="CN73" s="4">
        <f t="shared" si="43"/>
        <v>371.11169999999993</v>
      </c>
      <c r="CO73" s="4">
        <f t="shared" si="43"/>
        <v>371.11169999999993</v>
      </c>
      <c r="CP73" s="4">
        <f t="shared" si="43"/>
        <v>371.11169999999993</v>
      </c>
      <c r="CQ73" s="4">
        <f t="shared" si="43"/>
        <v>371.11169999999993</v>
      </c>
      <c r="CR73" s="4">
        <f t="shared" si="43"/>
        <v>371.11169999999993</v>
      </c>
      <c r="CS73" s="4">
        <f t="shared" si="42"/>
        <v>371.11169999999993</v>
      </c>
      <c r="CT73" s="4">
        <f t="shared" si="40"/>
        <v>371.11169999999993</v>
      </c>
      <c r="CU73" s="4">
        <f t="shared" si="40"/>
        <v>371.11169999999993</v>
      </c>
      <c r="CV73" s="4">
        <f t="shared" si="40"/>
        <v>371.11169999999993</v>
      </c>
      <c r="CW73" s="4">
        <f t="shared" si="40"/>
        <v>371.11169999999993</v>
      </c>
      <c r="CX73" s="4">
        <f t="shared" si="40"/>
        <v>371.11169999999993</v>
      </c>
      <c r="CY73" s="4">
        <f t="shared" si="40"/>
        <v>371.11169999999993</v>
      </c>
      <c r="CZ73" s="4">
        <f t="shared" si="40"/>
        <v>371.11169999999993</v>
      </c>
      <c r="DA73" s="4">
        <f t="shared" si="40"/>
        <v>371.11169999999993</v>
      </c>
      <c r="DB73" s="4">
        <f t="shared" si="40"/>
        <v>371.11169999999993</v>
      </c>
      <c r="DC73" s="4">
        <f t="shared" si="40"/>
        <v>371.11169999999993</v>
      </c>
      <c r="DD73" s="4">
        <f t="shared" si="40"/>
        <v>371.11169999999993</v>
      </c>
      <c r="DE73" s="4">
        <f t="shared" si="40"/>
        <v>371.11169999999993</v>
      </c>
      <c r="DF73" s="4">
        <f t="shared" si="40"/>
        <v>371.11169999999993</v>
      </c>
      <c r="DG73" s="4">
        <f t="shared" si="40"/>
        <v>371.11169999999993</v>
      </c>
      <c r="DH73" s="4">
        <f t="shared" si="40"/>
        <v>371.11169999999993</v>
      </c>
      <c r="DI73" s="4">
        <f t="shared" si="40"/>
        <v>371.11169999999993</v>
      </c>
      <c r="DJ73" s="4">
        <f t="shared" si="29"/>
        <v>371.11169999999993</v>
      </c>
      <c r="DK73" s="4">
        <f t="shared" si="23"/>
        <v>371.11169999999993</v>
      </c>
      <c r="DL73" s="4">
        <f t="shared" si="41"/>
        <v>371.11169999999993</v>
      </c>
      <c r="DM73" s="4">
        <f t="shared" si="41"/>
        <v>371.11169999999993</v>
      </c>
      <c r="DN73" s="4">
        <f t="shared" si="41"/>
        <v>371.11169999999993</v>
      </c>
      <c r="DO73" s="4">
        <f t="shared" si="41"/>
        <v>371.11169999999993</v>
      </c>
      <c r="DP73" s="4">
        <f t="shared" si="41"/>
        <v>371.11169999999993</v>
      </c>
      <c r="DQ73" s="4">
        <f t="shared" si="41"/>
        <v>371.11169999999993</v>
      </c>
      <c r="DR73" s="4">
        <f t="shared" si="41"/>
        <v>371.11169999999993</v>
      </c>
      <c r="DS73" s="4">
        <f t="shared" si="41"/>
        <v>408.22286999999994</v>
      </c>
      <c r="DT73" s="16">
        <f t="shared" ref="DT73:DT128" si="48">SUMPRODUCT($C$5:$DR$5,C73:DR73)+DS73*12*$DR$2</f>
        <v>62223.247362294962</v>
      </c>
    </row>
    <row r="74" spans="1:124" x14ac:dyDescent="0.25">
      <c r="A74">
        <v>66</v>
      </c>
      <c r="B74" s="15">
        <f t="shared" ref="B74:B128" si="49">$B$8+A74/12</f>
        <v>70.5</v>
      </c>
      <c r="C74" s="4">
        <f t="shared" si="45"/>
        <v>0</v>
      </c>
      <c r="D74" s="4">
        <f t="shared" si="45"/>
        <v>0</v>
      </c>
      <c r="E74" s="4">
        <f t="shared" si="45"/>
        <v>0</v>
      </c>
      <c r="F74" s="4">
        <f t="shared" si="45"/>
        <v>0</v>
      </c>
      <c r="G74" s="4">
        <f t="shared" si="45"/>
        <v>0</v>
      </c>
      <c r="H74" s="4">
        <f t="shared" si="45"/>
        <v>0</v>
      </c>
      <c r="I74" s="4">
        <f t="shared" si="45"/>
        <v>0</v>
      </c>
      <c r="J74" s="4">
        <f t="shared" si="45"/>
        <v>0</v>
      </c>
      <c r="K74" s="4">
        <f t="shared" si="45"/>
        <v>0</v>
      </c>
      <c r="L74" s="4">
        <f t="shared" si="45"/>
        <v>0</v>
      </c>
      <c r="M74" s="4">
        <f t="shared" si="45"/>
        <v>0</v>
      </c>
      <c r="N74" s="4">
        <f t="shared" si="45"/>
        <v>0</v>
      </c>
      <c r="O74" s="4">
        <f t="shared" si="45"/>
        <v>0</v>
      </c>
      <c r="P74" s="4">
        <f t="shared" si="45"/>
        <v>0</v>
      </c>
      <c r="Q74" s="4">
        <f t="shared" si="45"/>
        <v>0</v>
      </c>
      <c r="R74" s="4">
        <f t="shared" si="45"/>
        <v>0</v>
      </c>
      <c r="S74" s="4">
        <f t="shared" si="44"/>
        <v>0</v>
      </c>
      <c r="T74" s="4">
        <f t="shared" si="44"/>
        <v>0</v>
      </c>
      <c r="U74" s="4">
        <f t="shared" si="44"/>
        <v>0</v>
      </c>
      <c r="V74" s="4">
        <f t="shared" si="44"/>
        <v>0</v>
      </c>
      <c r="W74" s="4">
        <f t="shared" si="44"/>
        <v>0</v>
      </c>
      <c r="X74" s="4">
        <f t="shared" si="44"/>
        <v>0</v>
      </c>
      <c r="Y74" s="4">
        <f t="shared" si="44"/>
        <v>0</v>
      </c>
      <c r="Z74" s="4">
        <f t="shared" si="44"/>
        <v>0</v>
      </c>
      <c r="AA74" s="4">
        <f t="shared" si="44"/>
        <v>0</v>
      </c>
      <c r="AB74" s="4">
        <f t="shared" si="44"/>
        <v>0</v>
      </c>
      <c r="AC74" s="4">
        <f t="shared" si="44"/>
        <v>0</v>
      </c>
      <c r="AD74" s="4">
        <f t="shared" si="44"/>
        <v>0</v>
      </c>
      <c r="AE74" s="4">
        <f t="shared" si="44"/>
        <v>0</v>
      </c>
      <c r="AF74" s="4">
        <f t="shared" si="44"/>
        <v>0</v>
      </c>
      <c r="AG74" s="4">
        <f t="shared" si="44"/>
        <v>0</v>
      </c>
      <c r="AH74" s="4">
        <f t="shared" si="47"/>
        <v>0</v>
      </c>
      <c r="AI74" s="4">
        <f t="shared" si="47"/>
        <v>0</v>
      </c>
      <c r="AJ74" s="4">
        <f t="shared" si="47"/>
        <v>0</v>
      </c>
      <c r="AK74" s="4">
        <f t="shared" si="47"/>
        <v>0</v>
      </c>
      <c r="AL74" s="4">
        <f t="shared" si="47"/>
        <v>0</v>
      </c>
      <c r="AM74" s="4">
        <f t="shared" si="47"/>
        <v>0</v>
      </c>
      <c r="AN74" s="4">
        <f t="shared" si="47"/>
        <v>0</v>
      </c>
      <c r="AO74" s="4">
        <f t="shared" si="47"/>
        <v>0</v>
      </c>
      <c r="AP74" s="4">
        <f t="shared" si="47"/>
        <v>0</v>
      </c>
      <c r="AQ74" s="4">
        <f t="shared" si="47"/>
        <v>0</v>
      </c>
      <c r="AR74" s="4">
        <f t="shared" si="47"/>
        <v>0</v>
      </c>
      <c r="AS74" s="4">
        <f t="shared" si="47"/>
        <v>0</v>
      </c>
      <c r="AT74" s="4">
        <f t="shared" si="47"/>
        <v>0</v>
      </c>
      <c r="AU74" s="4">
        <f t="shared" si="47"/>
        <v>0</v>
      </c>
      <c r="AV74" s="4">
        <f t="shared" si="47"/>
        <v>0</v>
      </c>
      <c r="AW74" s="4">
        <f t="shared" si="47"/>
        <v>0</v>
      </c>
      <c r="AX74" s="4">
        <f t="shared" si="46"/>
        <v>0</v>
      </c>
      <c r="AY74" s="4">
        <f t="shared" si="46"/>
        <v>0</v>
      </c>
      <c r="AZ74" s="4">
        <f t="shared" si="46"/>
        <v>0</v>
      </c>
      <c r="BA74" s="4">
        <f t="shared" si="46"/>
        <v>0</v>
      </c>
      <c r="BB74" s="4">
        <f t="shared" si="46"/>
        <v>0</v>
      </c>
      <c r="BC74" s="4">
        <f t="shared" si="46"/>
        <v>0</v>
      </c>
      <c r="BD74" s="4">
        <f t="shared" si="46"/>
        <v>0</v>
      </c>
      <c r="BE74" s="4">
        <f t="shared" si="46"/>
        <v>0</v>
      </c>
      <c r="BF74" s="4">
        <f t="shared" si="46"/>
        <v>0</v>
      </c>
      <c r="BG74" s="4">
        <f t="shared" si="46"/>
        <v>0</v>
      </c>
      <c r="BH74" s="4">
        <f t="shared" si="46"/>
        <v>0</v>
      </c>
      <c r="BI74" s="4">
        <f t="shared" si="46"/>
        <v>0</v>
      </c>
      <c r="BJ74" s="4">
        <f t="shared" si="46"/>
        <v>0</v>
      </c>
      <c r="BK74" s="4">
        <f t="shared" si="46"/>
        <v>0</v>
      </c>
      <c r="BL74" s="4">
        <f t="shared" si="46"/>
        <v>0</v>
      </c>
      <c r="BM74" s="4">
        <f t="shared" si="35"/>
        <v>0</v>
      </c>
      <c r="BN74" s="4">
        <f t="shared" si="33"/>
        <v>0</v>
      </c>
      <c r="BO74" s="4">
        <f t="shared" si="33"/>
        <v>0</v>
      </c>
      <c r="BP74" s="4">
        <f t="shared" si="33"/>
        <v>0</v>
      </c>
      <c r="BQ74" s="4">
        <f t="shared" si="33"/>
        <v>371.11169999999993</v>
      </c>
      <c r="BR74" s="4">
        <f t="shared" si="33"/>
        <v>371.11169999999993</v>
      </c>
      <c r="BS74" s="4">
        <f t="shared" si="33"/>
        <v>371.11169999999993</v>
      </c>
      <c r="BT74" s="4">
        <f t="shared" si="33"/>
        <v>371.11169999999993</v>
      </c>
      <c r="BU74" s="4">
        <f t="shared" si="33"/>
        <v>371.11169999999993</v>
      </c>
      <c r="BV74" s="4">
        <f t="shared" si="33"/>
        <v>371.11169999999993</v>
      </c>
      <c r="BW74" s="4">
        <f t="shared" si="33"/>
        <v>371.11169999999993</v>
      </c>
      <c r="BX74" s="4">
        <f t="shared" si="33"/>
        <v>371.11169999999993</v>
      </c>
      <c r="BY74" s="4">
        <f t="shared" si="33"/>
        <v>371.11169999999993</v>
      </c>
      <c r="BZ74" s="4">
        <f t="shared" si="33"/>
        <v>371.11169999999993</v>
      </c>
      <c r="CA74" s="4">
        <f t="shared" si="33"/>
        <v>371.11169999999993</v>
      </c>
      <c r="CB74" s="4">
        <f t="shared" si="33"/>
        <v>371.11169999999993</v>
      </c>
      <c r="CC74" s="4">
        <f t="shared" si="43"/>
        <v>371.11169999999993</v>
      </c>
      <c r="CD74" s="4">
        <f t="shared" si="43"/>
        <v>371.11169999999993</v>
      </c>
      <c r="CE74" s="4">
        <f t="shared" si="43"/>
        <v>371.11169999999993</v>
      </c>
      <c r="CF74" s="4">
        <f t="shared" si="43"/>
        <v>371.11169999999993</v>
      </c>
      <c r="CG74" s="4">
        <f t="shared" si="43"/>
        <v>371.11169999999993</v>
      </c>
      <c r="CH74" s="4">
        <f t="shared" si="43"/>
        <v>371.11169999999993</v>
      </c>
      <c r="CI74" s="4">
        <f t="shared" si="43"/>
        <v>371.11169999999993</v>
      </c>
      <c r="CJ74" s="4">
        <f t="shared" si="43"/>
        <v>371.11169999999993</v>
      </c>
      <c r="CK74" s="4">
        <f t="shared" si="43"/>
        <v>371.11169999999993</v>
      </c>
      <c r="CL74" s="4">
        <f t="shared" si="43"/>
        <v>371.11169999999993</v>
      </c>
      <c r="CM74" s="4">
        <f t="shared" si="43"/>
        <v>371.11169999999993</v>
      </c>
      <c r="CN74" s="4">
        <f t="shared" si="43"/>
        <v>371.11169999999993</v>
      </c>
      <c r="CO74" s="4">
        <f t="shared" si="43"/>
        <v>371.11169999999993</v>
      </c>
      <c r="CP74" s="4">
        <f t="shared" si="43"/>
        <v>371.11169999999993</v>
      </c>
      <c r="CQ74" s="4">
        <f t="shared" si="43"/>
        <v>371.11169999999993</v>
      </c>
      <c r="CR74" s="4">
        <f t="shared" si="43"/>
        <v>371.11169999999993</v>
      </c>
      <c r="CS74" s="4">
        <f t="shared" si="42"/>
        <v>371.11169999999993</v>
      </c>
      <c r="CT74" s="4">
        <f t="shared" si="40"/>
        <v>371.11169999999993</v>
      </c>
      <c r="CU74" s="4">
        <f t="shared" si="40"/>
        <v>371.11169999999993</v>
      </c>
      <c r="CV74" s="4">
        <f t="shared" si="40"/>
        <v>371.11169999999993</v>
      </c>
      <c r="CW74" s="4">
        <f t="shared" si="40"/>
        <v>371.11169999999993</v>
      </c>
      <c r="CX74" s="4">
        <f t="shared" si="40"/>
        <v>371.11169999999993</v>
      </c>
      <c r="CY74" s="4">
        <f t="shared" si="40"/>
        <v>371.11169999999993</v>
      </c>
      <c r="CZ74" s="4">
        <f t="shared" si="40"/>
        <v>371.11169999999993</v>
      </c>
      <c r="DA74" s="4">
        <f t="shared" si="40"/>
        <v>371.11169999999993</v>
      </c>
      <c r="DB74" s="4">
        <f t="shared" si="40"/>
        <v>371.11169999999993</v>
      </c>
      <c r="DC74" s="4">
        <f t="shared" si="40"/>
        <v>371.11169999999993</v>
      </c>
      <c r="DD74" s="4">
        <f t="shared" si="40"/>
        <v>371.11169999999993</v>
      </c>
      <c r="DE74" s="4">
        <f t="shared" si="40"/>
        <v>371.11169999999993</v>
      </c>
      <c r="DF74" s="4">
        <f t="shared" si="40"/>
        <v>371.11169999999993</v>
      </c>
      <c r="DG74" s="4">
        <f t="shared" si="40"/>
        <v>371.11169999999993</v>
      </c>
      <c r="DH74" s="4">
        <f t="shared" si="40"/>
        <v>371.11169999999993</v>
      </c>
      <c r="DI74" s="4">
        <f t="shared" si="40"/>
        <v>371.11169999999993</v>
      </c>
      <c r="DJ74" s="4">
        <f t="shared" si="29"/>
        <v>371.11169999999993</v>
      </c>
      <c r="DK74" s="4">
        <f t="shared" ref="DK74:DS74" si="50">$F$2*IF(DK$6&lt;$B74,0,1)*(1+0.072*MAX(MIN($B74,70)-$B$2,0))*IF(DK$6&gt;=75,1.1,1)*IF($B74&lt;75,IF($C$2&lt;=$G$2,1,0),IF($C$2&lt;=$H$2,1,0))*IF(OR(DK$6&lt;$B$2,$B74&lt;$B$2),0,1)</f>
        <v>371.11169999999993</v>
      </c>
      <c r="DL74" s="4">
        <f t="shared" si="50"/>
        <v>371.11169999999993</v>
      </c>
      <c r="DM74" s="4">
        <f t="shared" si="50"/>
        <v>371.11169999999993</v>
      </c>
      <c r="DN74" s="4">
        <f t="shared" si="50"/>
        <v>371.11169999999993</v>
      </c>
      <c r="DO74" s="4">
        <f t="shared" si="50"/>
        <v>371.11169999999993</v>
      </c>
      <c r="DP74" s="4">
        <f t="shared" si="50"/>
        <v>371.11169999999993</v>
      </c>
      <c r="DQ74" s="4">
        <f t="shared" si="50"/>
        <v>371.11169999999993</v>
      </c>
      <c r="DR74" s="4">
        <f t="shared" si="50"/>
        <v>371.11169999999993</v>
      </c>
      <c r="DS74" s="4">
        <f t="shared" si="50"/>
        <v>408.22286999999994</v>
      </c>
      <c r="DT74" s="16">
        <f t="shared" si="48"/>
        <v>61930.421985932429</v>
      </c>
    </row>
    <row r="75" spans="1:124" x14ac:dyDescent="0.25">
      <c r="A75">
        <v>67</v>
      </c>
      <c r="B75" s="15">
        <f t="shared" si="49"/>
        <v>70.583333333333329</v>
      </c>
      <c r="C75" s="4">
        <f t="shared" si="45"/>
        <v>0</v>
      </c>
      <c r="D75" s="4">
        <f t="shared" si="45"/>
        <v>0</v>
      </c>
      <c r="E75" s="4">
        <f t="shared" si="45"/>
        <v>0</v>
      </c>
      <c r="F75" s="4">
        <f t="shared" si="45"/>
        <v>0</v>
      </c>
      <c r="G75" s="4">
        <f t="shared" si="45"/>
        <v>0</v>
      </c>
      <c r="H75" s="4">
        <f t="shared" si="45"/>
        <v>0</v>
      </c>
      <c r="I75" s="4">
        <f t="shared" si="45"/>
        <v>0</v>
      </c>
      <c r="J75" s="4">
        <f t="shared" si="45"/>
        <v>0</v>
      </c>
      <c r="K75" s="4">
        <f t="shared" si="45"/>
        <v>0</v>
      </c>
      <c r="L75" s="4">
        <f t="shared" si="45"/>
        <v>0</v>
      </c>
      <c r="M75" s="4">
        <f t="shared" si="45"/>
        <v>0</v>
      </c>
      <c r="N75" s="4">
        <f t="shared" si="45"/>
        <v>0</v>
      </c>
      <c r="O75" s="4">
        <f t="shared" si="45"/>
        <v>0</v>
      </c>
      <c r="P75" s="4">
        <f t="shared" si="45"/>
        <v>0</v>
      </c>
      <c r="Q75" s="4">
        <f t="shared" si="45"/>
        <v>0</v>
      </c>
      <c r="R75" s="4">
        <f t="shared" si="45"/>
        <v>0</v>
      </c>
      <c r="S75" s="4">
        <f t="shared" si="44"/>
        <v>0</v>
      </c>
      <c r="T75" s="4">
        <f t="shared" si="44"/>
        <v>0</v>
      </c>
      <c r="U75" s="4">
        <f t="shared" si="44"/>
        <v>0</v>
      </c>
      <c r="V75" s="4">
        <f t="shared" si="44"/>
        <v>0</v>
      </c>
      <c r="W75" s="4">
        <f t="shared" si="44"/>
        <v>0</v>
      </c>
      <c r="X75" s="4">
        <f t="shared" si="44"/>
        <v>0</v>
      </c>
      <c r="Y75" s="4">
        <f t="shared" si="44"/>
        <v>0</v>
      </c>
      <c r="Z75" s="4">
        <f t="shared" si="44"/>
        <v>0</v>
      </c>
      <c r="AA75" s="4">
        <f t="shared" si="44"/>
        <v>0</v>
      </c>
      <c r="AB75" s="4">
        <f t="shared" si="44"/>
        <v>0</v>
      </c>
      <c r="AC75" s="4">
        <f t="shared" si="44"/>
        <v>0</v>
      </c>
      <c r="AD75" s="4">
        <f t="shared" si="44"/>
        <v>0</v>
      </c>
      <c r="AE75" s="4">
        <f t="shared" si="44"/>
        <v>0</v>
      </c>
      <c r="AF75" s="4">
        <f t="shared" si="44"/>
        <v>0</v>
      </c>
      <c r="AG75" s="4">
        <f t="shared" si="44"/>
        <v>0</v>
      </c>
      <c r="AH75" s="4">
        <f t="shared" si="47"/>
        <v>0</v>
      </c>
      <c r="AI75" s="4">
        <f t="shared" si="47"/>
        <v>0</v>
      </c>
      <c r="AJ75" s="4">
        <f t="shared" si="47"/>
        <v>0</v>
      </c>
      <c r="AK75" s="4">
        <f t="shared" si="47"/>
        <v>0</v>
      </c>
      <c r="AL75" s="4">
        <f t="shared" si="47"/>
        <v>0</v>
      </c>
      <c r="AM75" s="4">
        <f t="shared" si="47"/>
        <v>0</v>
      </c>
      <c r="AN75" s="4">
        <f t="shared" si="47"/>
        <v>0</v>
      </c>
      <c r="AO75" s="4">
        <f t="shared" si="47"/>
        <v>0</v>
      </c>
      <c r="AP75" s="4">
        <f t="shared" si="47"/>
        <v>0</v>
      </c>
      <c r="AQ75" s="4">
        <f t="shared" si="47"/>
        <v>0</v>
      </c>
      <c r="AR75" s="4">
        <f t="shared" si="47"/>
        <v>0</v>
      </c>
      <c r="AS75" s="4">
        <f t="shared" si="47"/>
        <v>0</v>
      </c>
      <c r="AT75" s="4">
        <f t="shared" si="47"/>
        <v>0</v>
      </c>
      <c r="AU75" s="4">
        <f t="shared" si="47"/>
        <v>0</v>
      </c>
      <c r="AV75" s="4">
        <f t="shared" si="47"/>
        <v>0</v>
      </c>
      <c r="AW75" s="4">
        <f t="shared" si="47"/>
        <v>0</v>
      </c>
      <c r="AX75" s="4">
        <f t="shared" si="46"/>
        <v>0</v>
      </c>
      <c r="AY75" s="4">
        <f t="shared" si="46"/>
        <v>0</v>
      </c>
      <c r="AZ75" s="4">
        <f t="shared" si="46"/>
        <v>0</v>
      </c>
      <c r="BA75" s="4">
        <f t="shared" si="46"/>
        <v>0</v>
      </c>
      <c r="BB75" s="4">
        <f t="shared" si="46"/>
        <v>0</v>
      </c>
      <c r="BC75" s="4">
        <f t="shared" si="46"/>
        <v>0</v>
      </c>
      <c r="BD75" s="4">
        <f t="shared" si="46"/>
        <v>0</v>
      </c>
      <c r="BE75" s="4">
        <f t="shared" si="46"/>
        <v>0</v>
      </c>
      <c r="BF75" s="4">
        <f t="shared" si="46"/>
        <v>0</v>
      </c>
      <c r="BG75" s="4">
        <f t="shared" si="46"/>
        <v>0</v>
      </c>
      <c r="BH75" s="4">
        <f t="shared" si="46"/>
        <v>0</v>
      </c>
      <c r="BI75" s="4">
        <f t="shared" si="46"/>
        <v>0</v>
      </c>
      <c r="BJ75" s="4">
        <f t="shared" si="46"/>
        <v>0</v>
      </c>
      <c r="BK75" s="4">
        <f t="shared" si="46"/>
        <v>0</v>
      </c>
      <c r="BL75" s="4">
        <f t="shared" si="46"/>
        <v>0</v>
      </c>
      <c r="BM75" s="4">
        <f t="shared" si="35"/>
        <v>0</v>
      </c>
      <c r="BN75" s="4">
        <f t="shared" si="33"/>
        <v>0</v>
      </c>
      <c r="BO75" s="4">
        <f t="shared" si="33"/>
        <v>0</v>
      </c>
      <c r="BP75" s="4">
        <f t="shared" si="33"/>
        <v>0</v>
      </c>
      <c r="BQ75" s="4">
        <f t="shared" si="33"/>
        <v>0</v>
      </c>
      <c r="BR75" s="4">
        <f t="shared" si="33"/>
        <v>371.11169999999993</v>
      </c>
      <c r="BS75" s="4">
        <f t="shared" si="33"/>
        <v>371.11169999999993</v>
      </c>
      <c r="BT75" s="4">
        <f t="shared" si="33"/>
        <v>371.11169999999993</v>
      </c>
      <c r="BU75" s="4">
        <f t="shared" si="33"/>
        <v>371.11169999999993</v>
      </c>
      <c r="BV75" s="4">
        <f t="shared" si="33"/>
        <v>371.11169999999993</v>
      </c>
      <c r="BW75" s="4">
        <f t="shared" si="33"/>
        <v>371.11169999999993</v>
      </c>
      <c r="BX75" s="4">
        <f t="shared" si="33"/>
        <v>371.11169999999993</v>
      </c>
      <c r="BY75" s="4">
        <f t="shared" si="33"/>
        <v>371.11169999999993</v>
      </c>
      <c r="BZ75" s="4">
        <f t="shared" si="33"/>
        <v>371.11169999999993</v>
      </c>
      <c r="CA75" s="4">
        <f t="shared" si="33"/>
        <v>371.11169999999993</v>
      </c>
      <c r="CB75" s="4">
        <f t="shared" si="33"/>
        <v>371.11169999999993</v>
      </c>
      <c r="CC75" s="4">
        <f t="shared" si="43"/>
        <v>371.11169999999993</v>
      </c>
      <c r="CD75" s="4">
        <f t="shared" si="43"/>
        <v>371.11169999999993</v>
      </c>
      <c r="CE75" s="4">
        <f t="shared" si="43"/>
        <v>371.11169999999993</v>
      </c>
      <c r="CF75" s="4">
        <f t="shared" si="43"/>
        <v>371.11169999999993</v>
      </c>
      <c r="CG75" s="4">
        <f t="shared" si="43"/>
        <v>371.11169999999993</v>
      </c>
      <c r="CH75" s="4">
        <f t="shared" si="43"/>
        <v>371.11169999999993</v>
      </c>
      <c r="CI75" s="4">
        <f t="shared" si="43"/>
        <v>371.11169999999993</v>
      </c>
      <c r="CJ75" s="4">
        <f t="shared" si="43"/>
        <v>371.11169999999993</v>
      </c>
      <c r="CK75" s="4">
        <f t="shared" si="43"/>
        <v>371.11169999999993</v>
      </c>
      <c r="CL75" s="4">
        <f t="shared" si="43"/>
        <v>371.11169999999993</v>
      </c>
      <c r="CM75" s="4">
        <f t="shared" si="43"/>
        <v>371.11169999999993</v>
      </c>
      <c r="CN75" s="4">
        <f t="shared" si="43"/>
        <v>371.11169999999993</v>
      </c>
      <c r="CO75" s="4">
        <f t="shared" si="43"/>
        <v>371.11169999999993</v>
      </c>
      <c r="CP75" s="4">
        <f t="shared" si="43"/>
        <v>371.11169999999993</v>
      </c>
      <c r="CQ75" s="4">
        <f t="shared" si="43"/>
        <v>371.11169999999993</v>
      </c>
      <c r="CR75" s="4">
        <f t="shared" si="43"/>
        <v>371.11169999999993</v>
      </c>
      <c r="CS75" s="4">
        <f t="shared" si="42"/>
        <v>371.11169999999993</v>
      </c>
      <c r="CT75" s="4">
        <f t="shared" si="40"/>
        <v>371.11169999999993</v>
      </c>
      <c r="CU75" s="4">
        <f t="shared" si="40"/>
        <v>371.11169999999993</v>
      </c>
      <c r="CV75" s="4">
        <f t="shared" si="40"/>
        <v>371.11169999999993</v>
      </c>
      <c r="CW75" s="4">
        <f t="shared" si="40"/>
        <v>371.11169999999993</v>
      </c>
      <c r="CX75" s="4">
        <f t="shared" si="40"/>
        <v>371.11169999999993</v>
      </c>
      <c r="CY75" s="4">
        <f t="shared" si="40"/>
        <v>371.11169999999993</v>
      </c>
      <c r="CZ75" s="4">
        <f t="shared" si="40"/>
        <v>371.11169999999993</v>
      </c>
      <c r="DA75" s="4">
        <f t="shared" si="40"/>
        <v>371.11169999999993</v>
      </c>
      <c r="DB75" s="4">
        <f t="shared" si="40"/>
        <v>371.11169999999993</v>
      </c>
      <c r="DC75" s="4">
        <f t="shared" si="40"/>
        <v>371.11169999999993</v>
      </c>
      <c r="DD75" s="4">
        <f t="shared" si="40"/>
        <v>371.11169999999993</v>
      </c>
      <c r="DE75" s="4">
        <f t="shared" si="40"/>
        <v>371.11169999999993</v>
      </c>
      <c r="DF75" s="4">
        <f t="shared" si="40"/>
        <v>371.11169999999993</v>
      </c>
      <c r="DG75" s="4">
        <f t="shared" si="40"/>
        <v>371.11169999999993</v>
      </c>
      <c r="DH75" s="4">
        <f t="shared" si="40"/>
        <v>371.11169999999993</v>
      </c>
      <c r="DI75" s="4">
        <f t="shared" ref="DI75:DS100" si="51">$F$2*IF(DI$6&lt;$B75,0,1)*(1+0.072*MAX(MIN($B75,70)-$B$2,0))*IF(DI$6&gt;=75,1.1,1)*IF($B75&lt;75,IF($C$2&lt;=$G$2,1,0),IF($C$2&lt;=$H$2,1,0))*IF(OR(DI$6&lt;$B$2,$B75&lt;$B$2),0,1)</f>
        <v>371.11169999999993</v>
      </c>
      <c r="DJ75" s="4">
        <f t="shared" si="51"/>
        <v>371.11169999999993</v>
      </c>
      <c r="DK75" s="4">
        <f t="shared" si="51"/>
        <v>371.11169999999993</v>
      </c>
      <c r="DL75" s="4">
        <f t="shared" si="51"/>
        <v>371.11169999999993</v>
      </c>
      <c r="DM75" s="4">
        <f t="shared" si="51"/>
        <v>371.11169999999993</v>
      </c>
      <c r="DN75" s="4">
        <f t="shared" si="51"/>
        <v>371.11169999999993</v>
      </c>
      <c r="DO75" s="4">
        <f t="shared" si="51"/>
        <v>371.11169999999993</v>
      </c>
      <c r="DP75" s="4">
        <f t="shared" si="51"/>
        <v>371.11169999999993</v>
      </c>
      <c r="DQ75" s="4">
        <f t="shared" si="51"/>
        <v>371.11169999999993</v>
      </c>
      <c r="DR75" s="4">
        <f t="shared" si="51"/>
        <v>371.11169999999993</v>
      </c>
      <c r="DS75" s="4">
        <f t="shared" si="51"/>
        <v>408.22286999999994</v>
      </c>
      <c r="DT75" s="16">
        <f t="shared" si="48"/>
        <v>61638.759575003154</v>
      </c>
    </row>
    <row r="76" spans="1:124" x14ac:dyDescent="0.25">
      <c r="A76">
        <v>68</v>
      </c>
      <c r="B76" s="15">
        <f t="shared" si="49"/>
        <v>70.666666666666671</v>
      </c>
      <c r="C76" s="4">
        <f t="shared" si="45"/>
        <v>0</v>
      </c>
      <c r="D76" s="4">
        <f t="shared" si="45"/>
        <v>0</v>
      </c>
      <c r="E76" s="4">
        <f t="shared" si="45"/>
        <v>0</v>
      </c>
      <c r="F76" s="4">
        <f t="shared" si="45"/>
        <v>0</v>
      </c>
      <c r="G76" s="4">
        <f t="shared" si="45"/>
        <v>0</v>
      </c>
      <c r="H76" s="4">
        <f t="shared" si="45"/>
        <v>0</v>
      </c>
      <c r="I76" s="4">
        <f t="shared" si="45"/>
        <v>0</v>
      </c>
      <c r="J76" s="4">
        <f t="shared" si="45"/>
        <v>0</v>
      </c>
      <c r="K76" s="4">
        <f t="shared" si="45"/>
        <v>0</v>
      </c>
      <c r="L76" s="4">
        <f t="shared" si="45"/>
        <v>0</v>
      </c>
      <c r="M76" s="4">
        <f t="shared" si="45"/>
        <v>0</v>
      </c>
      <c r="N76" s="4">
        <f t="shared" si="45"/>
        <v>0</v>
      </c>
      <c r="O76" s="4">
        <f t="shared" si="45"/>
        <v>0</v>
      </c>
      <c r="P76" s="4">
        <f t="shared" si="45"/>
        <v>0</v>
      </c>
      <c r="Q76" s="4">
        <f t="shared" si="45"/>
        <v>0</v>
      </c>
      <c r="R76" s="4">
        <f t="shared" si="45"/>
        <v>0</v>
      </c>
      <c r="S76" s="4">
        <f t="shared" si="44"/>
        <v>0</v>
      </c>
      <c r="T76" s="4">
        <f t="shared" si="44"/>
        <v>0</v>
      </c>
      <c r="U76" s="4">
        <f t="shared" si="44"/>
        <v>0</v>
      </c>
      <c r="V76" s="4">
        <f t="shared" si="44"/>
        <v>0</v>
      </c>
      <c r="W76" s="4">
        <f t="shared" si="44"/>
        <v>0</v>
      </c>
      <c r="X76" s="4">
        <f t="shared" si="44"/>
        <v>0</v>
      </c>
      <c r="Y76" s="4">
        <f t="shared" si="44"/>
        <v>0</v>
      </c>
      <c r="Z76" s="4">
        <f t="shared" si="44"/>
        <v>0</v>
      </c>
      <c r="AA76" s="4">
        <f t="shared" si="44"/>
        <v>0</v>
      </c>
      <c r="AB76" s="4">
        <f t="shared" si="44"/>
        <v>0</v>
      </c>
      <c r="AC76" s="4">
        <f t="shared" si="44"/>
        <v>0</v>
      </c>
      <c r="AD76" s="4">
        <f t="shared" si="44"/>
        <v>0</v>
      </c>
      <c r="AE76" s="4">
        <f t="shared" si="44"/>
        <v>0</v>
      </c>
      <c r="AF76" s="4">
        <f t="shared" si="44"/>
        <v>0</v>
      </c>
      <c r="AG76" s="4">
        <f t="shared" si="44"/>
        <v>0</v>
      </c>
      <c r="AH76" s="4">
        <f t="shared" si="47"/>
        <v>0</v>
      </c>
      <c r="AI76" s="4">
        <f t="shared" si="47"/>
        <v>0</v>
      </c>
      <c r="AJ76" s="4">
        <f t="shared" si="47"/>
        <v>0</v>
      </c>
      <c r="AK76" s="4">
        <f t="shared" si="47"/>
        <v>0</v>
      </c>
      <c r="AL76" s="4">
        <f t="shared" si="47"/>
        <v>0</v>
      </c>
      <c r="AM76" s="4">
        <f t="shared" si="47"/>
        <v>0</v>
      </c>
      <c r="AN76" s="4">
        <f t="shared" si="47"/>
        <v>0</v>
      </c>
      <c r="AO76" s="4">
        <f t="shared" si="47"/>
        <v>0</v>
      </c>
      <c r="AP76" s="4">
        <f t="shared" si="47"/>
        <v>0</v>
      </c>
      <c r="AQ76" s="4">
        <f t="shared" si="47"/>
        <v>0</v>
      </c>
      <c r="AR76" s="4">
        <f t="shared" si="47"/>
        <v>0</v>
      </c>
      <c r="AS76" s="4">
        <f t="shared" si="47"/>
        <v>0</v>
      </c>
      <c r="AT76" s="4">
        <f t="shared" si="47"/>
        <v>0</v>
      </c>
      <c r="AU76" s="4">
        <f t="shared" si="47"/>
        <v>0</v>
      </c>
      <c r="AV76" s="4">
        <f t="shared" si="47"/>
        <v>0</v>
      </c>
      <c r="AW76" s="4">
        <f t="shared" si="47"/>
        <v>0</v>
      </c>
      <c r="AX76" s="4">
        <f t="shared" si="46"/>
        <v>0</v>
      </c>
      <c r="AY76" s="4">
        <f t="shared" si="46"/>
        <v>0</v>
      </c>
      <c r="AZ76" s="4">
        <f t="shared" si="46"/>
        <v>0</v>
      </c>
      <c r="BA76" s="4">
        <f t="shared" si="46"/>
        <v>0</v>
      </c>
      <c r="BB76" s="4">
        <f t="shared" si="46"/>
        <v>0</v>
      </c>
      <c r="BC76" s="4">
        <f t="shared" si="46"/>
        <v>0</v>
      </c>
      <c r="BD76" s="4">
        <f t="shared" si="46"/>
        <v>0</v>
      </c>
      <c r="BE76" s="4">
        <f t="shared" si="46"/>
        <v>0</v>
      </c>
      <c r="BF76" s="4">
        <f t="shared" si="46"/>
        <v>0</v>
      </c>
      <c r="BG76" s="4">
        <f t="shared" si="46"/>
        <v>0</v>
      </c>
      <c r="BH76" s="4">
        <f t="shared" si="46"/>
        <v>0</v>
      </c>
      <c r="BI76" s="4">
        <f t="shared" si="46"/>
        <v>0</v>
      </c>
      <c r="BJ76" s="4">
        <f t="shared" si="46"/>
        <v>0</v>
      </c>
      <c r="BK76" s="4">
        <f t="shared" si="46"/>
        <v>0</v>
      </c>
      <c r="BL76" s="4">
        <f t="shared" si="46"/>
        <v>0</v>
      </c>
      <c r="BM76" s="4">
        <f t="shared" si="35"/>
        <v>0</v>
      </c>
      <c r="BN76" s="4">
        <f t="shared" si="33"/>
        <v>0</v>
      </c>
      <c r="BO76" s="4">
        <f t="shared" si="33"/>
        <v>0</v>
      </c>
      <c r="BP76" s="4">
        <f t="shared" si="33"/>
        <v>0</v>
      </c>
      <c r="BQ76" s="4">
        <f t="shared" si="33"/>
        <v>0</v>
      </c>
      <c r="BR76" s="4">
        <f t="shared" si="33"/>
        <v>0</v>
      </c>
      <c r="BS76" s="4">
        <f t="shared" si="33"/>
        <v>371.11169999999993</v>
      </c>
      <c r="BT76" s="4">
        <f t="shared" si="33"/>
        <v>371.11169999999993</v>
      </c>
      <c r="BU76" s="4">
        <f t="shared" si="33"/>
        <v>371.11169999999993</v>
      </c>
      <c r="BV76" s="4">
        <f t="shared" si="33"/>
        <v>371.11169999999993</v>
      </c>
      <c r="BW76" s="4">
        <f t="shared" si="33"/>
        <v>371.11169999999993</v>
      </c>
      <c r="BX76" s="4">
        <f t="shared" si="33"/>
        <v>371.11169999999993</v>
      </c>
      <c r="BY76" s="4">
        <f t="shared" si="33"/>
        <v>371.11169999999993</v>
      </c>
      <c r="BZ76" s="4">
        <f t="shared" ref="BZ76:CO118" si="52">$F$2*IF(BZ$6&lt;$B76,0,1)*(1+0.072*MAX(MIN($B76,70)-$B$2,0))*IF(BZ$6&gt;=75,1.1,1)*IF($B76&lt;75,IF($C$2&lt;=$G$2,1,0),IF($C$2&lt;=$H$2,1,0))*IF(OR(BZ$6&lt;$B$2,$B76&lt;$B$2),0,1)</f>
        <v>371.11169999999993</v>
      </c>
      <c r="CA76" s="4">
        <f t="shared" si="52"/>
        <v>371.11169999999993</v>
      </c>
      <c r="CB76" s="4">
        <f t="shared" si="52"/>
        <v>371.11169999999993</v>
      </c>
      <c r="CC76" s="4">
        <f t="shared" si="52"/>
        <v>371.11169999999993</v>
      </c>
      <c r="CD76" s="4">
        <f t="shared" si="52"/>
        <v>371.11169999999993</v>
      </c>
      <c r="CE76" s="4">
        <f t="shared" si="52"/>
        <v>371.11169999999993</v>
      </c>
      <c r="CF76" s="4">
        <f t="shared" si="52"/>
        <v>371.11169999999993</v>
      </c>
      <c r="CG76" s="4">
        <f t="shared" si="52"/>
        <v>371.11169999999993</v>
      </c>
      <c r="CH76" s="4">
        <f t="shared" si="52"/>
        <v>371.11169999999993</v>
      </c>
      <c r="CI76" s="4">
        <f t="shared" si="52"/>
        <v>371.11169999999993</v>
      </c>
      <c r="CJ76" s="4">
        <f t="shared" si="52"/>
        <v>371.11169999999993</v>
      </c>
      <c r="CK76" s="4">
        <f t="shared" si="52"/>
        <v>371.11169999999993</v>
      </c>
      <c r="CL76" s="4">
        <f t="shared" si="52"/>
        <v>371.11169999999993</v>
      </c>
      <c r="CM76" s="4">
        <f t="shared" si="52"/>
        <v>371.11169999999993</v>
      </c>
      <c r="CN76" s="4">
        <f t="shared" si="52"/>
        <v>371.11169999999993</v>
      </c>
      <c r="CO76" s="4">
        <f t="shared" si="52"/>
        <v>371.11169999999993</v>
      </c>
      <c r="CP76" s="4">
        <f t="shared" si="43"/>
        <v>371.11169999999993</v>
      </c>
      <c r="CQ76" s="4">
        <f t="shared" si="43"/>
        <v>371.11169999999993</v>
      </c>
      <c r="CR76" s="4">
        <f t="shared" si="43"/>
        <v>371.11169999999993</v>
      </c>
      <c r="CS76" s="4">
        <f t="shared" si="42"/>
        <v>371.11169999999993</v>
      </c>
      <c r="CT76" s="4">
        <f t="shared" ref="CT76:DI101" si="53">$F$2*IF(CT$6&lt;$B76,0,1)*(1+0.072*MAX(MIN($B76,70)-$B$2,0))*IF(CT$6&gt;=75,1.1,1)*IF($B76&lt;75,IF($C$2&lt;=$G$2,1,0),IF($C$2&lt;=$H$2,1,0))*IF(OR(CT$6&lt;$B$2,$B76&lt;$B$2),0,1)</f>
        <v>371.11169999999993</v>
      </c>
      <c r="CU76" s="4">
        <f t="shared" si="53"/>
        <v>371.11169999999993</v>
      </c>
      <c r="CV76" s="4">
        <f t="shared" si="53"/>
        <v>371.11169999999993</v>
      </c>
      <c r="CW76" s="4">
        <f t="shared" si="53"/>
        <v>371.11169999999993</v>
      </c>
      <c r="CX76" s="4">
        <f t="shared" si="53"/>
        <v>371.11169999999993</v>
      </c>
      <c r="CY76" s="4">
        <f t="shared" si="53"/>
        <v>371.11169999999993</v>
      </c>
      <c r="CZ76" s="4">
        <f t="shared" si="53"/>
        <v>371.11169999999993</v>
      </c>
      <c r="DA76" s="4">
        <f t="shared" si="53"/>
        <v>371.11169999999993</v>
      </c>
      <c r="DB76" s="4">
        <f t="shared" si="53"/>
        <v>371.11169999999993</v>
      </c>
      <c r="DC76" s="4">
        <f t="shared" si="53"/>
        <v>371.11169999999993</v>
      </c>
      <c r="DD76" s="4">
        <f t="shared" si="53"/>
        <v>371.11169999999993</v>
      </c>
      <c r="DE76" s="4">
        <f t="shared" si="53"/>
        <v>371.11169999999993</v>
      </c>
      <c r="DF76" s="4">
        <f t="shared" si="53"/>
        <v>371.11169999999993</v>
      </c>
      <c r="DG76" s="4">
        <f t="shared" si="53"/>
        <v>371.11169999999993</v>
      </c>
      <c r="DH76" s="4">
        <f t="shared" si="53"/>
        <v>371.11169999999993</v>
      </c>
      <c r="DI76" s="4">
        <f t="shared" si="53"/>
        <v>371.11169999999993</v>
      </c>
      <c r="DJ76" s="4">
        <f t="shared" si="51"/>
        <v>371.11169999999993</v>
      </c>
      <c r="DK76" s="4">
        <f t="shared" si="51"/>
        <v>371.11169999999993</v>
      </c>
      <c r="DL76" s="4">
        <f t="shared" si="51"/>
        <v>371.11169999999993</v>
      </c>
      <c r="DM76" s="4">
        <f t="shared" si="51"/>
        <v>371.11169999999993</v>
      </c>
      <c r="DN76" s="4">
        <f t="shared" si="51"/>
        <v>371.11169999999993</v>
      </c>
      <c r="DO76" s="4">
        <f t="shared" si="51"/>
        <v>371.11169999999993</v>
      </c>
      <c r="DP76" s="4">
        <f t="shared" si="51"/>
        <v>371.11169999999993</v>
      </c>
      <c r="DQ76" s="4">
        <f t="shared" si="51"/>
        <v>371.11169999999993</v>
      </c>
      <c r="DR76" s="4">
        <f t="shared" si="51"/>
        <v>371.11169999999993</v>
      </c>
      <c r="DS76" s="4">
        <f t="shared" si="51"/>
        <v>408.22286999999994</v>
      </c>
      <c r="DT76" s="16">
        <f t="shared" si="48"/>
        <v>61348.256179600219</v>
      </c>
    </row>
    <row r="77" spans="1:124" x14ac:dyDescent="0.25">
      <c r="A77">
        <v>69</v>
      </c>
      <c r="B77" s="15">
        <f t="shared" si="49"/>
        <v>70.75</v>
      </c>
      <c r="C77" s="4">
        <f t="shared" si="45"/>
        <v>0</v>
      </c>
      <c r="D77" s="4">
        <f t="shared" si="45"/>
        <v>0</v>
      </c>
      <c r="E77" s="4">
        <f t="shared" si="45"/>
        <v>0</v>
      </c>
      <c r="F77" s="4">
        <f t="shared" si="45"/>
        <v>0</v>
      </c>
      <c r="G77" s="4">
        <f t="shared" si="45"/>
        <v>0</v>
      </c>
      <c r="H77" s="4">
        <f t="shared" si="45"/>
        <v>0</v>
      </c>
      <c r="I77" s="4">
        <f t="shared" si="45"/>
        <v>0</v>
      </c>
      <c r="J77" s="4">
        <f t="shared" si="45"/>
        <v>0</v>
      </c>
      <c r="K77" s="4">
        <f t="shared" si="45"/>
        <v>0</v>
      </c>
      <c r="L77" s="4">
        <f t="shared" si="45"/>
        <v>0</v>
      </c>
      <c r="M77" s="4">
        <f t="shared" si="45"/>
        <v>0</v>
      </c>
      <c r="N77" s="4">
        <f t="shared" si="45"/>
        <v>0</v>
      </c>
      <c r="O77" s="4">
        <f t="shared" si="45"/>
        <v>0</v>
      </c>
      <c r="P77" s="4">
        <f t="shared" si="45"/>
        <v>0</v>
      </c>
      <c r="Q77" s="4">
        <f t="shared" si="45"/>
        <v>0</v>
      </c>
      <c r="R77" s="4">
        <f t="shared" si="45"/>
        <v>0</v>
      </c>
      <c r="S77" s="4">
        <f t="shared" si="44"/>
        <v>0</v>
      </c>
      <c r="T77" s="4">
        <f t="shared" si="44"/>
        <v>0</v>
      </c>
      <c r="U77" s="4">
        <f t="shared" si="44"/>
        <v>0</v>
      </c>
      <c r="V77" s="4">
        <f t="shared" si="44"/>
        <v>0</v>
      </c>
      <c r="W77" s="4">
        <f t="shared" si="44"/>
        <v>0</v>
      </c>
      <c r="X77" s="4">
        <f t="shared" si="44"/>
        <v>0</v>
      </c>
      <c r="Y77" s="4">
        <f t="shared" si="44"/>
        <v>0</v>
      </c>
      <c r="Z77" s="4">
        <f t="shared" si="44"/>
        <v>0</v>
      </c>
      <c r="AA77" s="4">
        <f t="shared" si="44"/>
        <v>0</v>
      </c>
      <c r="AB77" s="4">
        <f t="shared" si="44"/>
        <v>0</v>
      </c>
      <c r="AC77" s="4">
        <f t="shared" si="44"/>
        <v>0</v>
      </c>
      <c r="AD77" s="4">
        <f t="shared" si="44"/>
        <v>0</v>
      </c>
      <c r="AE77" s="4">
        <f t="shared" si="44"/>
        <v>0</v>
      </c>
      <c r="AF77" s="4">
        <f t="shared" si="44"/>
        <v>0</v>
      </c>
      <c r="AG77" s="4">
        <f t="shared" si="44"/>
        <v>0</v>
      </c>
      <c r="AH77" s="4">
        <f t="shared" si="47"/>
        <v>0</v>
      </c>
      <c r="AI77" s="4">
        <f t="shared" si="47"/>
        <v>0</v>
      </c>
      <c r="AJ77" s="4">
        <f t="shared" si="47"/>
        <v>0</v>
      </c>
      <c r="AK77" s="4">
        <f t="shared" si="47"/>
        <v>0</v>
      </c>
      <c r="AL77" s="4">
        <f t="shared" si="47"/>
        <v>0</v>
      </c>
      <c r="AM77" s="4">
        <f t="shared" si="47"/>
        <v>0</v>
      </c>
      <c r="AN77" s="4">
        <f t="shared" si="47"/>
        <v>0</v>
      </c>
      <c r="AO77" s="4">
        <f t="shared" si="47"/>
        <v>0</v>
      </c>
      <c r="AP77" s="4">
        <f t="shared" si="47"/>
        <v>0</v>
      </c>
      <c r="AQ77" s="4">
        <f t="shared" si="47"/>
        <v>0</v>
      </c>
      <c r="AR77" s="4">
        <f t="shared" si="47"/>
        <v>0</v>
      </c>
      <c r="AS77" s="4">
        <f t="shared" si="47"/>
        <v>0</v>
      </c>
      <c r="AT77" s="4">
        <f t="shared" si="47"/>
        <v>0</v>
      </c>
      <c r="AU77" s="4">
        <f t="shared" si="47"/>
        <v>0</v>
      </c>
      <c r="AV77" s="4">
        <f t="shared" si="47"/>
        <v>0</v>
      </c>
      <c r="AW77" s="4">
        <f t="shared" si="47"/>
        <v>0</v>
      </c>
      <c r="AX77" s="4">
        <f t="shared" si="46"/>
        <v>0</v>
      </c>
      <c r="AY77" s="4">
        <f t="shared" si="46"/>
        <v>0</v>
      </c>
      <c r="AZ77" s="4">
        <f t="shared" si="46"/>
        <v>0</v>
      </c>
      <c r="BA77" s="4">
        <f t="shared" si="46"/>
        <v>0</v>
      </c>
      <c r="BB77" s="4">
        <f t="shared" si="46"/>
        <v>0</v>
      </c>
      <c r="BC77" s="4">
        <f t="shared" si="46"/>
        <v>0</v>
      </c>
      <c r="BD77" s="4">
        <f t="shared" si="46"/>
        <v>0</v>
      </c>
      <c r="BE77" s="4">
        <f t="shared" si="46"/>
        <v>0</v>
      </c>
      <c r="BF77" s="4">
        <f t="shared" si="46"/>
        <v>0</v>
      </c>
      <c r="BG77" s="4">
        <f t="shared" si="46"/>
        <v>0</v>
      </c>
      <c r="BH77" s="4">
        <f t="shared" si="46"/>
        <v>0</v>
      </c>
      <c r="BI77" s="4">
        <f t="shared" si="46"/>
        <v>0</v>
      </c>
      <c r="BJ77" s="4">
        <f t="shared" si="46"/>
        <v>0</v>
      </c>
      <c r="BK77" s="4">
        <f t="shared" si="46"/>
        <v>0</v>
      </c>
      <c r="BL77" s="4">
        <f t="shared" si="46"/>
        <v>0</v>
      </c>
      <c r="BM77" s="4">
        <f t="shared" si="35"/>
        <v>0</v>
      </c>
      <c r="BN77" s="4">
        <f t="shared" ref="BN77:CC94" si="54">$F$2*IF(BN$6&lt;$B77,0,1)*(1+0.072*MAX(MIN($B77,70)-$B$2,0))*IF(BN$6&gt;=75,1.1,1)*IF($B77&lt;75,IF($C$2&lt;=$G$2,1,0),IF($C$2&lt;=$H$2,1,0))*IF(OR(BN$6&lt;$B$2,$B77&lt;$B$2),0,1)</f>
        <v>0</v>
      </c>
      <c r="BO77" s="4">
        <f t="shared" si="54"/>
        <v>0</v>
      </c>
      <c r="BP77" s="4">
        <f t="shared" si="54"/>
        <v>0</v>
      </c>
      <c r="BQ77" s="4">
        <f t="shared" si="54"/>
        <v>0</v>
      </c>
      <c r="BR77" s="4">
        <f t="shared" si="54"/>
        <v>0</v>
      </c>
      <c r="BS77" s="4">
        <f t="shared" si="54"/>
        <v>0</v>
      </c>
      <c r="BT77" s="4">
        <f t="shared" si="54"/>
        <v>371.11169999999993</v>
      </c>
      <c r="BU77" s="4">
        <f t="shared" si="54"/>
        <v>371.11169999999993</v>
      </c>
      <c r="BV77" s="4">
        <f t="shared" si="54"/>
        <v>371.11169999999993</v>
      </c>
      <c r="BW77" s="4">
        <f t="shared" si="54"/>
        <v>371.11169999999993</v>
      </c>
      <c r="BX77" s="4">
        <f t="shared" si="54"/>
        <v>371.11169999999993</v>
      </c>
      <c r="BY77" s="4">
        <f t="shared" si="54"/>
        <v>371.11169999999993</v>
      </c>
      <c r="BZ77" s="4">
        <f t="shared" si="54"/>
        <v>371.11169999999993</v>
      </c>
      <c r="CA77" s="4">
        <f t="shared" si="54"/>
        <v>371.11169999999993</v>
      </c>
      <c r="CB77" s="4">
        <f t="shared" si="54"/>
        <v>371.11169999999993</v>
      </c>
      <c r="CC77" s="4">
        <f t="shared" si="54"/>
        <v>371.11169999999993</v>
      </c>
      <c r="CD77" s="4">
        <f t="shared" si="52"/>
        <v>371.11169999999993</v>
      </c>
      <c r="CE77" s="4">
        <f t="shared" si="52"/>
        <v>371.11169999999993</v>
      </c>
      <c r="CF77" s="4">
        <f t="shared" si="52"/>
        <v>371.11169999999993</v>
      </c>
      <c r="CG77" s="4">
        <f t="shared" si="52"/>
        <v>371.11169999999993</v>
      </c>
      <c r="CH77" s="4">
        <f t="shared" si="52"/>
        <v>371.11169999999993</v>
      </c>
      <c r="CI77" s="4">
        <f t="shared" si="52"/>
        <v>371.11169999999993</v>
      </c>
      <c r="CJ77" s="4">
        <f t="shared" si="52"/>
        <v>371.11169999999993</v>
      </c>
      <c r="CK77" s="4">
        <f t="shared" si="52"/>
        <v>371.11169999999993</v>
      </c>
      <c r="CL77" s="4">
        <f t="shared" si="52"/>
        <v>371.11169999999993</v>
      </c>
      <c r="CM77" s="4">
        <f t="shared" si="52"/>
        <v>371.11169999999993</v>
      </c>
      <c r="CN77" s="4">
        <f t="shared" si="52"/>
        <v>371.11169999999993</v>
      </c>
      <c r="CO77" s="4">
        <f t="shared" si="52"/>
        <v>371.11169999999993</v>
      </c>
      <c r="CP77" s="4">
        <f t="shared" si="43"/>
        <v>371.11169999999993</v>
      </c>
      <c r="CQ77" s="4">
        <f t="shared" si="43"/>
        <v>371.11169999999993</v>
      </c>
      <c r="CR77" s="4">
        <f t="shared" si="43"/>
        <v>371.11169999999993</v>
      </c>
      <c r="CS77" s="4">
        <f t="shared" si="42"/>
        <v>371.11169999999993</v>
      </c>
      <c r="CT77" s="4">
        <f t="shared" si="53"/>
        <v>371.11169999999993</v>
      </c>
      <c r="CU77" s="4">
        <f t="shared" si="53"/>
        <v>371.11169999999993</v>
      </c>
      <c r="CV77" s="4">
        <f t="shared" si="53"/>
        <v>371.11169999999993</v>
      </c>
      <c r="CW77" s="4">
        <f t="shared" si="53"/>
        <v>371.11169999999993</v>
      </c>
      <c r="CX77" s="4">
        <f t="shared" si="53"/>
        <v>371.11169999999993</v>
      </c>
      <c r="CY77" s="4">
        <f t="shared" si="53"/>
        <v>371.11169999999993</v>
      </c>
      <c r="CZ77" s="4">
        <f t="shared" si="53"/>
        <v>371.11169999999993</v>
      </c>
      <c r="DA77" s="4">
        <f t="shared" si="53"/>
        <v>371.11169999999993</v>
      </c>
      <c r="DB77" s="4">
        <f t="shared" si="53"/>
        <v>371.11169999999993</v>
      </c>
      <c r="DC77" s="4">
        <f t="shared" si="53"/>
        <v>371.11169999999993</v>
      </c>
      <c r="DD77" s="4">
        <f t="shared" si="53"/>
        <v>371.11169999999993</v>
      </c>
      <c r="DE77" s="4">
        <f t="shared" si="53"/>
        <v>371.11169999999993</v>
      </c>
      <c r="DF77" s="4">
        <f t="shared" si="53"/>
        <v>371.11169999999993</v>
      </c>
      <c r="DG77" s="4">
        <f t="shared" si="53"/>
        <v>371.11169999999993</v>
      </c>
      <c r="DH77" s="4">
        <f t="shared" si="53"/>
        <v>371.11169999999993</v>
      </c>
      <c r="DI77" s="4">
        <f t="shared" si="53"/>
        <v>371.11169999999993</v>
      </c>
      <c r="DJ77" s="4">
        <f t="shared" si="51"/>
        <v>371.11169999999993</v>
      </c>
      <c r="DK77" s="4">
        <f t="shared" si="51"/>
        <v>371.11169999999993</v>
      </c>
      <c r="DL77" s="4">
        <f t="shared" si="51"/>
        <v>371.11169999999993</v>
      </c>
      <c r="DM77" s="4">
        <f t="shared" si="51"/>
        <v>371.11169999999993</v>
      </c>
      <c r="DN77" s="4">
        <f t="shared" si="51"/>
        <v>371.11169999999993</v>
      </c>
      <c r="DO77" s="4">
        <f t="shared" si="51"/>
        <v>371.11169999999993</v>
      </c>
      <c r="DP77" s="4">
        <f t="shared" si="51"/>
        <v>371.11169999999993</v>
      </c>
      <c r="DQ77" s="4">
        <f t="shared" si="51"/>
        <v>371.11169999999993</v>
      </c>
      <c r="DR77" s="4">
        <f t="shared" si="51"/>
        <v>371.11169999999993</v>
      </c>
      <c r="DS77" s="4">
        <f t="shared" si="51"/>
        <v>408.22286999999994</v>
      </c>
      <c r="DT77" s="16">
        <f t="shared" si="48"/>
        <v>61058.907862212902</v>
      </c>
    </row>
    <row r="78" spans="1:124" x14ac:dyDescent="0.25">
      <c r="A78">
        <v>70</v>
      </c>
      <c r="B78" s="15">
        <f t="shared" si="49"/>
        <v>70.833333333333329</v>
      </c>
      <c r="C78" s="4">
        <f t="shared" si="45"/>
        <v>0</v>
      </c>
      <c r="D78" s="4">
        <f t="shared" si="45"/>
        <v>0</v>
      </c>
      <c r="E78" s="4">
        <f t="shared" si="45"/>
        <v>0</v>
      </c>
      <c r="F78" s="4">
        <f t="shared" si="45"/>
        <v>0</v>
      </c>
      <c r="G78" s="4">
        <f t="shared" si="45"/>
        <v>0</v>
      </c>
      <c r="H78" s="4">
        <f t="shared" si="45"/>
        <v>0</v>
      </c>
      <c r="I78" s="4">
        <f t="shared" si="45"/>
        <v>0</v>
      </c>
      <c r="J78" s="4">
        <f t="shared" si="45"/>
        <v>0</v>
      </c>
      <c r="K78" s="4">
        <f t="shared" si="45"/>
        <v>0</v>
      </c>
      <c r="L78" s="4">
        <f t="shared" si="45"/>
        <v>0</v>
      </c>
      <c r="M78" s="4">
        <f t="shared" si="45"/>
        <v>0</v>
      </c>
      <c r="N78" s="4">
        <f t="shared" si="45"/>
        <v>0</v>
      </c>
      <c r="O78" s="4">
        <f t="shared" si="45"/>
        <v>0</v>
      </c>
      <c r="P78" s="4">
        <f t="shared" si="45"/>
        <v>0</v>
      </c>
      <c r="Q78" s="4">
        <f t="shared" si="45"/>
        <v>0</v>
      </c>
      <c r="R78" s="4">
        <f t="shared" si="45"/>
        <v>0</v>
      </c>
      <c r="S78" s="4">
        <f t="shared" si="44"/>
        <v>0</v>
      </c>
      <c r="T78" s="4">
        <f t="shared" si="44"/>
        <v>0</v>
      </c>
      <c r="U78" s="4">
        <f t="shared" si="44"/>
        <v>0</v>
      </c>
      <c r="V78" s="4">
        <f t="shared" si="44"/>
        <v>0</v>
      </c>
      <c r="W78" s="4">
        <f t="shared" si="44"/>
        <v>0</v>
      </c>
      <c r="X78" s="4">
        <f t="shared" si="44"/>
        <v>0</v>
      </c>
      <c r="Y78" s="4">
        <f t="shared" si="44"/>
        <v>0</v>
      </c>
      <c r="Z78" s="4">
        <f t="shared" si="44"/>
        <v>0</v>
      </c>
      <c r="AA78" s="4">
        <f t="shared" si="44"/>
        <v>0</v>
      </c>
      <c r="AB78" s="4">
        <f t="shared" si="44"/>
        <v>0</v>
      </c>
      <c r="AC78" s="4">
        <f t="shared" si="44"/>
        <v>0</v>
      </c>
      <c r="AD78" s="4">
        <f t="shared" si="44"/>
        <v>0</v>
      </c>
      <c r="AE78" s="4">
        <f t="shared" si="44"/>
        <v>0</v>
      </c>
      <c r="AF78" s="4">
        <f t="shared" si="44"/>
        <v>0</v>
      </c>
      <c r="AG78" s="4">
        <f t="shared" si="44"/>
        <v>0</v>
      </c>
      <c r="AH78" s="4">
        <f t="shared" si="47"/>
        <v>0</v>
      </c>
      <c r="AI78" s="4">
        <f t="shared" si="47"/>
        <v>0</v>
      </c>
      <c r="AJ78" s="4">
        <f t="shared" si="47"/>
        <v>0</v>
      </c>
      <c r="AK78" s="4">
        <f t="shared" si="47"/>
        <v>0</v>
      </c>
      <c r="AL78" s="4">
        <f t="shared" si="47"/>
        <v>0</v>
      </c>
      <c r="AM78" s="4">
        <f t="shared" si="47"/>
        <v>0</v>
      </c>
      <c r="AN78" s="4">
        <f t="shared" si="47"/>
        <v>0</v>
      </c>
      <c r="AO78" s="4">
        <f t="shared" si="47"/>
        <v>0</v>
      </c>
      <c r="AP78" s="4">
        <f t="shared" si="47"/>
        <v>0</v>
      </c>
      <c r="AQ78" s="4">
        <f t="shared" si="47"/>
        <v>0</v>
      </c>
      <c r="AR78" s="4">
        <f t="shared" si="47"/>
        <v>0</v>
      </c>
      <c r="AS78" s="4">
        <f t="shared" si="47"/>
        <v>0</v>
      </c>
      <c r="AT78" s="4">
        <f t="shared" si="47"/>
        <v>0</v>
      </c>
      <c r="AU78" s="4">
        <f t="shared" si="47"/>
        <v>0</v>
      </c>
      <c r="AV78" s="4">
        <f t="shared" si="47"/>
        <v>0</v>
      </c>
      <c r="AW78" s="4">
        <f t="shared" si="47"/>
        <v>0</v>
      </c>
      <c r="AX78" s="4">
        <f t="shared" si="46"/>
        <v>0</v>
      </c>
      <c r="AY78" s="4">
        <f t="shared" si="46"/>
        <v>0</v>
      </c>
      <c r="AZ78" s="4">
        <f t="shared" si="46"/>
        <v>0</v>
      </c>
      <c r="BA78" s="4">
        <f t="shared" si="46"/>
        <v>0</v>
      </c>
      <c r="BB78" s="4">
        <f t="shared" si="46"/>
        <v>0</v>
      </c>
      <c r="BC78" s="4">
        <f t="shared" si="46"/>
        <v>0</v>
      </c>
      <c r="BD78" s="4">
        <f t="shared" si="46"/>
        <v>0</v>
      </c>
      <c r="BE78" s="4">
        <f t="shared" si="46"/>
        <v>0</v>
      </c>
      <c r="BF78" s="4">
        <f t="shared" si="46"/>
        <v>0</v>
      </c>
      <c r="BG78" s="4">
        <f t="shared" si="46"/>
        <v>0</v>
      </c>
      <c r="BH78" s="4">
        <f t="shared" si="46"/>
        <v>0</v>
      </c>
      <c r="BI78" s="4">
        <f t="shared" si="46"/>
        <v>0</v>
      </c>
      <c r="BJ78" s="4">
        <f t="shared" si="46"/>
        <v>0</v>
      </c>
      <c r="BK78" s="4">
        <f t="shared" si="46"/>
        <v>0</v>
      </c>
      <c r="BL78" s="4">
        <f t="shared" si="46"/>
        <v>0</v>
      </c>
      <c r="BM78" s="4">
        <f t="shared" si="35"/>
        <v>0</v>
      </c>
      <c r="BN78" s="4">
        <f t="shared" si="54"/>
        <v>0</v>
      </c>
      <c r="BO78" s="4">
        <f t="shared" si="54"/>
        <v>0</v>
      </c>
      <c r="BP78" s="4">
        <f t="shared" si="54"/>
        <v>0</v>
      </c>
      <c r="BQ78" s="4">
        <f t="shared" si="54"/>
        <v>0</v>
      </c>
      <c r="BR78" s="4">
        <f t="shared" si="54"/>
        <v>0</v>
      </c>
      <c r="BS78" s="4">
        <f t="shared" si="54"/>
        <v>0</v>
      </c>
      <c r="BT78" s="4">
        <f t="shared" si="54"/>
        <v>0</v>
      </c>
      <c r="BU78" s="4">
        <f t="shared" si="54"/>
        <v>371.11169999999993</v>
      </c>
      <c r="BV78" s="4">
        <f t="shared" si="54"/>
        <v>371.11169999999993</v>
      </c>
      <c r="BW78" s="4">
        <f t="shared" si="54"/>
        <v>371.11169999999993</v>
      </c>
      <c r="BX78" s="4">
        <f t="shared" si="54"/>
        <v>371.11169999999993</v>
      </c>
      <c r="BY78" s="4">
        <f t="shared" si="54"/>
        <v>371.11169999999993</v>
      </c>
      <c r="BZ78" s="4">
        <f t="shared" si="54"/>
        <v>371.11169999999993</v>
      </c>
      <c r="CA78" s="4">
        <f t="shared" si="54"/>
        <v>371.11169999999993</v>
      </c>
      <c r="CB78" s="4">
        <f t="shared" si="54"/>
        <v>371.11169999999993</v>
      </c>
      <c r="CC78" s="4">
        <f t="shared" si="54"/>
        <v>371.11169999999993</v>
      </c>
      <c r="CD78" s="4">
        <f t="shared" si="52"/>
        <v>371.11169999999993</v>
      </c>
      <c r="CE78" s="4">
        <f t="shared" si="52"/>
        <v>371.11169999999993</v>
      </c>
      <c r="CF78" s="4">
        <f t="shared" si="52"/>
        <v>371.11169999999993</v>
      </c>
      <c r="CG78" s="4">
        <f t="shared" si="52"/>
        <v>371.11169999999993</v>
      </c>
      <c r="CH78" s="4">
        <f t="shared" si="52"/>
        <v>371.11169999999993</v>
      </c>
      <c r="CI78" s="4">
        <f t="shared" si="52"/>
        <v>371.11169999999993</v>
      </c>
      <c r="CJ78" s="4">
        <f t="shared" si="52"/>
        <v>371.11169999999993</v>
      </c>
      <c r="CK78" s="4">
        <f t="shared" si="52"/>
        <v>371.11169999999993</v>
      </c>
      <c r="CL78" s="4">
        <f t="shared" si="52"/>
        <v>371.11169999999993</v>
      </c>
      <c r="CM78" s="4">
        <f t="shared" si="52"/>
        <v>371.11169999999993</v>
      </c>
      <c r="CN78" s="4">
        <f t="shared" si="52"/>
        <v>371.11169999999993</v>
      </c>
      <c r="CO78" s="4">
        <f t="shared" si="52"/>
        <v>371.11169999999993</v>
      </c>
      <c r="CP78" s="4">
        <f t="shared" si="43"/>
        <v>371.11169999999993</v>
      </c>
      <c r="CQ78" s="4">
        <f t="shared" si="43"/>
        <v>371.11169999999993</v>
      </c>
      <c r="CR78" s="4">
        <f t="shared" si="43"/>
        <v>371.11169999999993</v>
      </c>
      <c r="CS78" s="4">
        <f t="shared" si="42"/>
        <v>371.11169999999993</v>
      </c>
      <c r="CT78" s="4">
        <f t="shared" si="53"/>
        <v>371.11169999999993</v>
      </c>
      <c r="CU78" s="4">
        <f t="shared" si="53"/>
        <v>371.11169999999993</v>
      </c>
      <c r="CV78" s="4">
        <f t="shared" si="53"/>
        <v>371.11169999999993</v>
      </c>
      <c r="CW78" s="4">
        <f t="shared" si="53"/>
        <v>371.11169999999993</v>
      </c>
      <c r="CX78" s="4">
        <f t="shared" si="53"/>
        <v>371.11169999999993</v>
      </c>
      <c r="CY78" s="4">
        <f t="shared" si="53"/>
        <v>371.11169999999993</v>
      </c>
      <c r="CZ78" s="4">
        <f t="shared" si="53"/>
        <v>371.11169999999993</v>
      </c>
      <c r="DA78" s="4">
        <f t="shared" si="53"/>
        <v>371.11169999999993</v>
      </c>
      <c r="DB78" s="4">
        <f t="shared" si="53"/>
        <v>371.11169999999993</v>
      </c>
      <c r="DC78" s="4">
        <f t="shared" si="53"/>
        <v>371.11169999999993</v>
      </c>
      <c r="DD78" s="4">
        <f t="shared" si="53"/>
        <v>371.11169999999993</v>
      </c>
      <c r="DE78" s="4">
        <f t="shared" si="53"/>
        <v>371.11169999999993</v>
      </c>
      <c r="DF78" s="4">
        <f t="shared" si="53"/>
        <v>371.11169999999993</v>
      </c>
      <c r="DG78" s="4">
        <f t="shared" si="53"/>
        <v>371.11169999999993</v>
      </c>
      <c r="DH78" s="4">
        <f t="shared" si="53"/>
        <v>371.11169999999993</v>
      </c>
      <c r="DI78" s="4">
        <f t="shared" si="53"/>
        <v>371.11169999999993</v>
      </c>
      <c r="DJ78" s="4">
        <f t="shared" si="51"/>
        <v>371.11169999999993</v>
      </c>
      <c r="DK78" s="4">
        <f t="shared" si="51"/>
        <v>371.11169999999993</v>
      </c>
      <c r="DL78" s="4">
        <f t="shared" si="51"/>
        <v>371.11169999999993</v>
      </c>
      <c r="DM78" s="4">
        <f t="shared" si="51"/>
        <v>371.11169999999993</v>
      </c>
      <c r="DN78" s="4">
        <f t="shared" si="51"/>
        <v>371.11169999999993</v>
      </c>
      <c r="DO78" s="4">
        <f t="shared" si="51"/>
        <v>371.11169999999993</v>
      </c>
      <c r="DP78" s="4">
        <f t="shared" si="51"/>
        <v>371.11169999999993</v>
      </c>
      <c r="DQ78" s="4">
        <f t="shared" si="51"/>
        <v>371.11169999999993</v>
      </c>
      <c r="DR78" s="4">
        <f t="shared" si="51"/>
        <v>371.11169999999993</v>
      </c>
      <c r="DS78" s="4">
        <f t="shared" si="51"/>
        <v>408.22286999999994</v>
      </c>
      <c r="DT78" s="16">
        <f t="shared" si="48"/>
        <v>60770.710697689574</v>
      </c>
    </row>
    <row r="79" spans="1:124" x14ac:dyDescent="0.25">
      <c r="A79">
        <v>71</v>
      </c>
      <c r="B79" s="15">
        <f t="shared" si="49"/>
        <v>70.916666666666671</v>
      </c>
      <c r="C79" s="4">
        <f t="shared" si="45"/>
        <v>0</v>
      </c>
      <c r="D79" s="4">
        <f t="shared" si="45"/>
        <v>0</v>
      </c>
      <c r="E79" s="4">
        <f t="shared" si="45"/>
        <v>0</v>
      </c>
      <c r="F79" s="4">
        <f t="shared" si="45"/>
        <v>0</v>
      </c>
      <c r="G79" s="4">
        <f t="shared" si="45"/>
        <v>0</v>
      </c>
      <c r="H79" s="4">
        <f t="shared" si="45"/>
        <v>0</v>
      </c>
      <c r="I79" s="4">
        <f t="shared" si="45"/>
        <v>0</v>
      </c>
      <c r="J79" s="4">
        <f t="shared" si="45"/>
        <v>0</v>
      </c>
      <c r="K79" s="4">
        <f t="shared" si="45"/>
        <v>0</v>
      </c>
      <c r="L79" s="4">
        <f t="shared" si="45"/>
        <v>0</v>
      </c>
      <c r="M79" s="4">
        <f t="shared" si="45"/>
        <v>0</v>
      </c>
      <c r="N79" s="4">
        <f t="shared" si="45"/>
        <v>0</v>
      </c>
      <c r="O79" s="4">
        <f t="shared" si="45"/>
        <v>0</v>
      </c>
      <c r="P79" s="4">
        <f t="shared" si="45"/>
        <v>0</v>
      </c>
      <c r="Q79" s="4">
        <f t="shared" si="45"/>
        <v>0</v>
      </c>
      <c r="R79" s="4">
        <f t="shared" ref="R79:AG94" si="55">$F$2*IF(R$6&lt;$B79,0,1)*(1+0.072*MAX(MIN($B79,70)-$B$2,0))*IF(R$6&gt;=75,1.1,1)*IF($B79&lt;75,IF($C$2&lt;=$G$2,1,0),IF($C$2&lt;=$H$2,1,0))*IF(OR(R$6&lt;$B$2,$B79&lt;$B$2),0,1)</f>
        <v>0</v>
      </c>
      <c r="S79" s="4">
        <f t="shared" si="55"/>
        <v>0</v>
      </c>
      <c r="T79" s="4">
        <f t="shared" si="55"/>
        <v>0</v>
      </c>
      <c r="U79" s="4">
        <f t="shared" si="55"/>
        <v>0</v>
      </c>
      <c r="V79" s="4">
        <f t="shared" si="55"/>
        <v>0</v>
      </c>
      <c r="W79" s="4">
        <f t="shared" si="55"/>
        <v>0</v>
      </c>
      <c r="X79" s="4">
        <f t="shared" si="55"/>
        <v>0</v>
      </c>
      <c r="Y79" s="4">
        <f t="shared" si="55"/>
        <v>0</v>
      </c>
      <c r="Z79" s="4">
        <f t="shared" si="55"/>
        <v>0</v>
      </c>
      <c r="AA79" s="4">
        <f t="shared" si="55"/>
        <v>0</v>
      </c>
      <c r="AB79" s="4">
        <f t="shared" si="55"/>
        <v>0</v>
      </c>
      <c r="AC79" s="4">
        <f t="shared" si="55"/>
        <v>0</v>
      </c>
      <c r="AD79" s="4">
        <f t="shared" si="55"/>
        <v>0</v>
      </c>
      <c r="AE79" s="4">
        <f t="shared" si="55"/>
        <v>0</v>
      </c>
      <c r="AF79" s="4">
        <f t="shared" si="55"/>
        <v>0</v>
      </c>
      <c r="AG79" s="4">
        <f t="shared" si="55"/>
        <v>0</v>
      </c>
      <c r="AH79" s="4">
        <f t="shared" si="47"/>
        <v>0</v>
      </c>
      <c r="AI79" s="4">
        <f t="shared" si="47"/>
        <v>0</v>
      </c>
      <c r="AJ79" s="4">
        <f t="shared" si="47"/>
        <v>0</v>
      </c>
      <c r="AK79" s="4">
        <f t="shared" si="47"/>
        <v>0</v>
      </c>
      <c r="AL79" s="4">
        <f t="shared" si="47"/>
        <v>0</v>
      </c>
      <c r="AM79" s="4">
        <f t="shared" si="47"/>
        <v>0</v>
      </c>
      <c r="AN79" s="4">
        <f t="shared" si="47"/>
        <v>0</v>
      </c>
      <c r="AO79" s="4">
        <f t="shared" si="47"/>
        <v>0</v>
      </c>
      <c r="AP79" s="4">
        <f t="shared" si="47"/>
        <v>0</v>
      </c>
      <c r="AQ79" s="4">
        <f t="shared" si="47"/>
        <v>0</v>
      </c>
      <c r="AR79" s="4">
        <f t="shared" si="47"/>
        <v>0</v>
      </c>
      <c r="AS79" s="4">
        <f t="shared" si="47"/>
        <v>0</v>
      </c>
      <c r="AT79" s="4">
        <f t="shared" si="47"/>
        <v>0</v>
      </c>
      <c r="AU79" s="4">
        <f t="shared" si="47"/>
        <v>0</v>
      </c>
      <c r="AV79" s="4">
        <f t="shared" si="47"/>
        <v>0</v>
      </c>
      <c r="AW79" s="4">
        <f t="shared" si="47"/>
        <v>0</v>
      </c>
      <c r="AX79" s="4">
        <f t="shared" si="46"/>
        <v>0</v>
      </c>
      <c r="AY79" s="4">
        <f t="shared" si="46"/>
        <v>0</v>
      </c>
      <c r="AZ79" s="4">
        <f t="shared" si="46"/>
        <v>0</v>
      </c>
      <c r="BA79" s="4">
        <f t="shared" si="46"/>
        <v>0</v>
      </c>
      <c r="BB79" s="4">
        <f t="shared" si="46"/>
        <v>0</v>
      </c>
      <c r="BC79" s="4">
        <f t="shared" si="46"/>
        <v>0</v>
      </c>
      <c r="BD79" s="4">
        <f t="shared" si="46"/>
        <v>0</v>
      </c>
      <c r="BE79" s="4">
        <f t="shared" si="46"/>
        <v>0</v>
      </c>
      <c r="BF79" s="4">
        <f t="shared" si="46"/>
        <v>0</v>
      </c>
      <c r="BG79" s="4">
        <f t="shared" si="46"/>
        <v>0</v>
      </c>
      <c r="BH79" s="4">
        <f t="shared" si="46"/>
        <v>0</v>
      </c>
      <c r="BI79" s="4">
        <f t="shared" si="46"/>
        <v>0</v>
      </c>
      <c r="BJ79" s="4">
        <f t="shared" si="46"/>
        <v>0</v>
      </c>
      <c r="BK79" s="4">
        <f t="shared" si="46"/>
        <v>0</v>
      </c>
      <c r="BL79" s="4">
        <f t="shared" si="46"/>
        <v>0</v>
      </c>
      <c r="BM79" s="4">
        <f t="shared" si="35"/>
        <v>0</v>
      </c>
      <c r="BN79" s="4">
        <f t="shared" si="54"/>
        <v>0</v>
      </c>
      <c r="BO79" s="4">
        <f t="shared" si="54"/>
        <v>0</v>
      </c>
      <c r="BP79" s="4">
        <f t="shared" si="54"/>
        <v>0</v>
      </c>
      <c r="BQ79" s="4">
        <f t="shared" si="54"/>
        <v>0</v>
      </c>
      <c r="BR79" s="4">
        <f t="shared" si="54"/>
        <v>0</v>
      </c>
      <c r="BS79" s="4">
        <f t="shared" si="54"/>
        <v>0</v>
      </c>
      <c r="BT79" s="4">
        <f t="shared" si="54"/>
        <v>0</v>
      </c>
      <c r="BU79" s="4">
        <f t="shared" si="54"/>
        <v>0</v>
      </c>
      <c r="BV79" s="4">
        <f t="shared" si="54"/>
        <v>371.11169999999993</v>
      </c>
      <c r="BW79" s="4">
        <f t="shared" si="54"/>
        <v>371.11169999999993</v>
      </c>
      <c r="BX79" s="4">
        <f t="shared" si="54"/>
        <v>371.11169999999993</v>
      </c>
      <c r="BY79" s="4">
        <f t="shared" si="54"/>
        <v>371.11169999999993</v>
      </c>
      <c r="BZ79" s="4">
        <f t="shared" si="54"/>
        <v>371.11169999999993</v>
      </c>
      <c r="CA79" s="4">
        <f t="shared" si="54"/>
        <v>371.11169999999993</v>
      </c>
      <c r="CB79" s="4">
        <f t="shared" si="54"/>
        <v>371.11169999999993</v>
      </c>
      <c r="CC79" s="4">
        <f t="shared" si="54"/>
        <v>371.11169999999993</v>
      </c>
      <c r="CD79" s="4">
        <f t="shared" si="52"/>
        <v>371.11169999999993</v>
      </c>
      <c r="CE79" s="4">
        <f t="shared" si="52"/>
        <v>371.11169999999993</v>
      </c>
      <c r="CF79" s="4">
        <f t="shared" si="52"/>
        <v>371.11169999999993</v>
      </c>
      <c r="CG79" s="4">
        <f t="shared" si="52"/>
        <v>371.11169999999993</v>
      </c>
      <c r="CH79" s="4">
        <f t="shared" si="52"/>
        <v>371.11169999999993</v>
      </c>
      <c r="CI79" s="4">
        <f t="shared" si="52"/>
        <v>371.11169999999993</v>
      </c>
      <c r="CJ79" s="4">
        <f t="shared" si="52"/>
        <v>371.11169999999993</v>
      </c>
      <c r="CK79" s="4">
        <f t="shared" si="52"/>
        <v>371.11169999999993</v>
      </c>
      <c r="CL79" s="4">
        <f t="shared" si="52"/>
        <v>371.11169999999993</v>
      </c>
      <c r="CM79" s="4">
        <f t="shared" si="52"/>
        <v>371.11169999999993</v>
      </c>
      <c r="CN79" s="4">
        <f t="shared" si="52"/>
        <v>371.11169999999993</v>
      </c>
      <c r="CO79" s="4">
        <f t="shared" si="52"/>
        <v>371.11169999999993</v>
      </c>
      <c r="CP79" s="4">
        <f t="shared" si="43"/>
        <v>371.11169999999993</v>
      </c>
      <c r="CQ79" s="4">
        <f t="shared" si="43"/>
        <v>371.11169999999993</v>
      </c>
      <c r="CR79" s="4">
        <f t="shared" si="43"/>
        <v>371.11169999999993</v>
      </c>
      <c r="CS79" s="4">
        <f t="shared" si="42"/>
        <v>371.11169999999993</v>
      </c>
      <c r="CT79" s="4">
        <f t="shared" si="53"/>
        <v>371.11169999999993</v>
      </c>
      <c r="CU79" s="4">
        <f t="shared" si="53"/>
        <v>371.11169999999993</v>
      </c>
      <c r="CV79" s="4">
        <f t="shared" si="53"/>
        <v>371.11169999999993</v>
      </c>
      <c r="CW79" s="4">
        <f t="shared" si="53"/>
        <v>371.11169999999993</v>
      </c>
      <c r="CX79" s="4">
        <f t="shared" si="53"/>
        <v>371.11169999999993</v>
      </c>
      <c r="CY79" s="4">
        <f t="shared" si="53"/>
        <v>371.11169999999993</v>
      </c>
      <c r="CZ79" s="4">
        <f t="shared" si="53"/>
        <v>371.11169999999993</v>
      </c>
      <c r="DA79" s="4">
        <f t="shared" si="53"/>
        <v>371.11169999999993</v>
      </c>
      <c r="DB79" s="4">
        <f t="shared" si="53"/>
        <v>371.11169999999993</v>
      </c>
      <c r="DC79" s="4">
        <f t="shared" si="53"/>
        <v>371.11169999999993</v>
      </c>
      <c r="DD79" s="4">
        <f t="shared" si="53"/>
        <v>371.11169999999993</v>
      </c>
      <c r="DE79" s="4">
        <f t="shared" si="53"/>
        <v>371.11169999999993</v>
      </c>
      <c r="DF79" s="4">
        <f t="shared" si="53"/>
        <v>371.11169999999993</v>
      </c>
      <c r="DG79" s="4">
        <f t="shared" si="53"/>
        <v>371.11169999999993</v>
      </c>
      <c r="DH79" s="4">
        <f t="shared" si="53"/>
        <v>371.11169999999993</v>
      </c>
      <c r="DI79" s="4">
        <f t="shared" si="53"/>
        <v>371.11169999999993</v>
      </c>
      <c r="DJ79" s="4">
        <f t="shared" si="51"/>
        <v>371.11169999999993</v>
      </c>
      <c r="DK79" s="4">
        <f t="shared" si="51"/>
        <v>371.11169999999993</v>
      </c>
      <c r="DL79" s="4">
        <f t="shared" si="51"/>
        <v>371.11169999999993</v>
      </c>
      <c r="DM79" s="4">
        <f t="shared" si="51"/>
        <v>371.11169999999993</v>
      </c>
      <c r="DN79" s="4">
        <f t="shared" si="51"/>
        <v>371.11169999999993</v>
      </c>
      <c r="DO79" s="4">
        <f t="shared" si="51"/>
        <v>371.11169999999993</v>
      </c>
      <c r="DP79" s="4">
        <f t="shared" si="51"/>
        <v>371.11169999999993</v>
      </c>
      <c r="DQ79" s="4">
        <f t="shared" si="51"/>
        <v>371.11169999999993</v>
      </c>
      <c r="DR79" s="4">
        <f t="shared" si="51"/>
        <v>371.11169999999993</v>
      </c>
      <c r="DS79" s="4">
        <f t="shared" si="51"/>
        <v>408.22286999999994</v>
      </c>
      <c r="DT79" s="16">
        <f t="shared" si="48"/>
        <v>60483.660773200696</v>
      </c>
    </row>
    <row r="80" spans="1:124" x14ac:dyDescent="0.25">
      <c r="A80">
        <v>72</v>
      </c>
      <c r="B80" s="15">
        <f t="shared" si="49"/>
        <v>71</v>
      </c>
      <c r="C80" s="4">
        <f t="shared" ref="C80:R95" si="56">$F$2*IF(C$6&lt;$B80,0,1)*(1+0.072*MAX(MIN($B80,70)-$B$2,0))*IF(C$6&gt;=75,1.1,1)*IF($B80&lt;75,IF($C$2&lt;=$G$2,1,0),IF($C$2&lt;=$H$2,1,0))*IF(OR(C$6&lt;$B$2,$B80&lt;$B$2),0,1)</f>
        <v>0</v>
      </c>
      <c r="D80" s="4">
        <f t="shared" si="56"/>
        <v>0</v>
      </c>
      <c r="E80" s="4">
        <f t="shared" si="56"/>
        <v>0</v>
      </c>
      <c r="F80" s="4">
        <f t="shared" si="56"/>
        <v>0</v>
      </c>
      <c r="G80" s="4">
        <f t="shared" si="56"/>
        <v>0</v>
      </c>
      <c r="H80" s="4">
        <f t="shared" si="56"/>
        <v>0</v>
      </c>
      <c r="I80" s="4">
        <f t="shared" si="56"/>
        <v>0</v>
      </c>
      <c r="J80" s="4">
        <f t="shared" si="56"/>
        <v>0</v>
      </c>
      <c r="K80" s="4">
        <f t="shared" si="56"/>
        <v>0</v>
      </c>
      <c r="L80" s="4">
        <f t="shared" si="56"/>
        <v>0</v>
      </c>
      <c r="M80" s="4">
        <f t="shared" si="56"/>
        <v>0</v>
      </c>
      <c r="N80" s="4">
        <f t="shared" si="56"/>
        <v>0</v>
      </c>
      <c r="O80" s="4">
        <f t="shared" si="56"/>
        <v>0</v>
      </c>
      <c r="P80" s="4">
        <f t="shared" si="56"/>
        <v>0</v>
      </c>
      <c r="Q80" s="4">
        <f t="shared" si="56"/>
        <v>0</v>
      </c>
      <c r="R80" s="4">
        <f t="shared" si="56"/>
        <v>0</v>
      </c>
      <c r="S80" s="4">
        <f t="shared" si="55"/>
        <v>0</v>
      </c>
      <c r="T80" s="4">
        <f t="shared" si="55"/>
        <v>0</v>
      </c>
      <c r="U80" s="4">
        <f t="shared" si="55"/>
        <v>0</v>
      </c>
      <c r="V80" s="4">
        <f t="shared" si="55"/>
        <v>0</v>
      </c>
      <c r="W80" s="4">
        <f t="shared" si="55"/>
        <v>0</v>
      </c>
      <c r="X80" s="4">
        <f t="shared" si="55"/>
        <v>0</v>
      </c>
      <c r="Y80" s="4">
        <f t="shared" si="55"/>
        <v>0</v>
      </c>
      <c r="Z80" s="4">
        <f t="shared" si="55"/>
        <v>0</v>
      </c>
      <c r="AA80" s="4">
        <f t="shared" si="55"/>
        <v>0</v>
      </c>
      <c r="AB80" s="4">
        <f t="shared" si="55"/>
        <v>0</v>
      </c>
      <c r="AC80" s="4">
        <f t="shared" si="55"/>
        <v>0</v>
      </c>
      <c r="AD80" s="4">
        <f t="shared" si="55"/>
        <v>0</v>
      </c>
      <c r="AE80" s="4">
        <f t="shared" si="55"/>
        <v>0</v>
      </c>
      <c r="AF80" s="4">
        <f t="shared" si="55"/>
        <v>0</v>
      </c>
      <c r="AG80" s="4">
        <f t="shared" si="55"/>
        <v>0</v>
      </c>
      <c r="AH80" s="4">
        <f t="shared" si="47"/>
        <v>0</v>
      </c>
      <c r="AI80" s="4">
        <f t="shared" si="47"/>
        <v>0</v>
      </c>
      <c r="AJ80" s="4">
        <f t="shared" si="47"/>
        <v>0</v>
      </c>
      <c r="AK80" s="4">
        <f t="shared" si="47"/>
        <v>0</v>
      </c>
      <c r="AL80" s="4">
        <f t="shared" si="47"/>
        <v>0</v>
      </c>
      <c r="AM80" s="4">
        <f t="shared" si="47"/>
        <v>0</v>
      </c>
      <c r="AN80" s="4">
        <f t="shared" si="47"/>
        <v>0</v>
      </c>
      <c r="AO80" s="4">
        <f t="shared" si="47"/>
        <v>0</v>
      </c>
      <c r="AP80" s="4">
        <f t="shared" si="47"/>
        <v>0</v>
      </c>
      <c r="AQ80" s="4">
        <f t="shared" si="47"/>
        <v>0</v>
      </c>
      <c r="AR80" s="4">
        <f t="shared" si="47"/>
        <v>0</v>
      </c>
      <c r="AS80" s="4">
        <f t="shared" si="47"/>
        <v>0</v>
      </c>
      <c r="AT80" s="4">
        <f t="shared" si="47"/>
        <v>0</v>
      </c>
      <c r="AU80" s="4">
        <f t="shared" si="47"/>
        <v>0</v>
      </c>
      <c r="AV80" s="4">
        <f t="shared" si="47"/>
        <v>0</v>
      </c>
      <c r="AW80" s="4">
        <f t="shared" si="47"/>
        <v>0</v>
      </c>
      <c r="AX80" s="4">
        <f t="shared" si="46"/>
        <v>0</v>
      </c>
      <c r="AY80" s="4">
        <f t="shared" si="46"/>
        <v>0</v>
      </c>
      <c r="AZ80" s="4">
        <f t="shared" si="46"/>
        <v>0</v>
      </c>
      <c r="BA80" s="4">
        <f t="shared" si="46"/>
        <v>0</v>
      </c>
      <c r="BB80" s="4">
        <f t="shared" si="46"/>
        <v>0</v>
      </c>
      <c r="BC80" s="4">
        <f t="shared" si="46"/>
        <v>0</v>
      </c>
      <c r="BD80" s="4">
        <f t="shared" si="46"/>
        <v>0</v>
      </c>
      <c r="BE80" s="4">
        <f t="shared" si="46"/>
        <v>0</v>
      </c>
      <c r="BF80" s="4">
        <f t="shared" si="46"/>
        <v>0</v>
      </c>
      <c r="BG80" s="4">
        <f t="shared" si="46"/>
        <v>0</v>
      </c>
      <c r="BH80" s="4">
        <f t="shared" si="46"/>
        <v>0</v>
      </c>
      <c r="BI80" s="4">
        <f t="shared" si="46"/>
        <v>0</v>
      </c>
      <c r="BJ80" s="4">
        <f t="shared" si="46"/>
        <v>0</v>
      </c>
      <c r="BK80" s="4">
        <f t="shared" si="46"/>
        <v>0</v>
      </c>
      <c r="BL80" s="4">
        <f t="shared" si="46"/>
        <v>0</v>
      </c>
      <c r="BM80" s="4">
        <f t="shared" si="35"/>
        <v>0</v>
      </c>
      <c r="BN80" s="4">
        <f t="shared" si="54"/>
        <v>0</v>
      </c>
      <c r="BO80" s="4">
        <f t="shared" si="54"/>
        <v>0</v>
      </c>
      <c r="BP80" s="4">
        <f t="shared" si="54"/>
        <v>0</v>
      </c>
      <c r="BQ80" s="4">
        <f t="shared" si="54"/>
        <v>0</v>
      </c>
      <c r="BR80" s="4">
        <f t="shared" si="54"/>
        <v>0</v>
      </c>
      <c r="BS80" s="4">
        <f t="shared" si="54"/>
        <v>0</v>
      </c>
      <c r="BT80" s="4">
        <f t="shared" si="54"/>
        <v>0</v>
      </c>
      <c r="BU80" s="4">
        <f t="shared" si="54"/>
        <v>0</v>
      </c>
      <c r="BV80" s="4">
        <f t="shared" si="54"/>
        <v>0</v>
      </c>
      <c r="BW80" s="4">
        <f t="shared" si="54"/>
        <v>371.11169999999993</v>
      </c>
      <c r="BX80" s="4">
        <f t="shared" si="54"/>
        <v>371.11169999999993</v>
      </c>
      <c r="BY80" s="4">
        <f t="shared" si="54"/>
        <v>371.11169999999993</v>
      </c>
      <c r="BZ80" s="4">
        <f t="shared" si="54"/>
        <v>371.11169999999993</v>
      </c>
      <c r="CA80" s="4">
        <f t="shared" si="54"/>
        <v>371.11169999999993</v>
      </c>
      <c r="CB80" s="4">
        <f t="shared" si="54"/>
        <v>371.11169999999993</v>
      </c>
      <c r="CC80" s="4">
        <f t="shared" si="54"/>
        <v>371.11169999999993</v>
      </c>
      <c r="CD80" s="4">
        <f t="shared" si="52"/>
        <v>371.11169999999993</v>
      </c>
      <c r="CE80" s="4">
        <f t="shared" si="52"/>
        <v>371.11169999999993</v>
      </c>
      <c r="CF80" s="4">
        <f t="shared" si="52"/>
        <v>371.11169999999993</v>
      </c>
      <c r="CG80" s="4">
        <f t="shared" si="52"/>
        <v>371.11169999999993</v>
      </c>
      <c r="CH80" s="4">
        <f t="shared" si="52"/>
        <v>371.11169999999993</v>
      </c>
      <c r="CI80" s="4">
        <f t="shared" si="52"/>
        <v>371.11169999999993</v>
      </c>
      <c r="CJ80" s="4">
        <f t="shared" si="52"/>
        <v>371.11169999999993</v>
      </c>
      <c r="CK80" s="4">
        <f t="shared" si="52"/>
        <v>371.11169999999993</v>
      </c>
      <c r="CL80" s="4">
        <f t="shared" si="52"/>
        <v>371.11169999999993</v>
      </c>
      <c r="CM80" s="4">
        <f t="shared" si="52"/>
        <v>371.11169999999993</v>
      </c>
      <c r="CN80" s="4">
        <f t="shared" si="52"/>
        <v>371.11169999999993</v>
      </c>
      <c r="CO80" s="4">
        <f t="shared" si="52"/>
        <v>371.11169999999993</v>
      </c>
      <c r="CP80" s="4">
        <f t="shared" si="43"/>
        <v>371.11169999999993</v>
      </c>
      <c r="CQ80" s="4">
        <f t="shared" si="43"/>
        <v>371.11169999999993</v>
      </c>
      <c r="CR80" s="4">
        <f t="shared" si="43"/>
        <v>371.11169999999993</v>
      </c>
      <c r="CS80" s="4">
        <f t="shared" si="42"/>
        <v>371.11169999999993</v>
      </c>
      <c r="CT80" s="4">
        <f t="shared" si="53"/>
        <v>371.11169999999993</v>
      </c>
      <c r="CU80" s="4">
        <f t="shared" si="53"/>
        <v>371.11169999999993</v>
      </c>
      <c r="CV80" s="4">
        <f t="shared" si="53"/>
        <v>371.11169999999993</v>
      </c>
      <c r="CW80" s="4">
        <f t="shared" si="53"/>
        <v>371.11169999999993</v>
      </c>
      <c r="CX80" s="4">
        <f t="shared" si="53"/>
        <v>371.11169999999993</v>
      </c>
      <c r="CY80" s="4">
        <f t="shared" si="53"/>
        <v>371.11169999999993</v>
      </c>
      <c r="CZ80" s="4">
        <f t="shared" si="53"/>
        <v>371.11169999999993</v>
      </c>
      <c r="DA80" s="4">
        <f t="shared" si="53"/>
        <v>371.11169999999993</v>
      </c>
      <c r="DB80" s="4">
        <f t="shared" si="53"/>
        <v>371.11169999999993</v>
      </c>
      <c r="DC80" s="4">
        <f t="shared" si="53"/>
        <v>371.11169999999993</v>
      </c>
      <c r="DD80" s="4">
        <f t="shared" si="53"/>
        <v>371.11169999999993</v>
      </c>
      <c r="DE80" s="4">
        <f t="shared" si="53"/>
        <v>371.11169999999993</v>
      </c>
      <c r="DF80" s="4">
        <f t="shared" si="53"/>
        <v>371.11169999999993</v>
      </c>
      <c r="DG80" s="4">
        <f t="shared" si="53"/>
        <v>371.11169999999993</v>
      </c>
      <c r="DH80" s="4">
        <f t="shared" si="53"/>
        <v>371.11169999999993</v>
      </c>
      <c r="DI80" s="4">
        <f t="shared" si="53"/>
        <v>371.11169999999993</v>
      </c>
      <c r="DJ80" s="4">
        <f t="shared" si="51"/>
        <v>371.11169999999993</v>
      </c>
      <c r="DK80" s="4">
        <f t="shared" si="51"/>
        <v>371.11169999999993</v>
      </c>
      <c r="DL80" s="4">
        <f t="shared" si="51"/>
        <v>371.11169999999993</v>
      </c>
      <c r="DM80" s="4">
        <f t="shared" si="51"/>
        <v>371.11169999999993</v>
      </c>
      <c r="DN80" s="4">
        <f t="shared" si="51"/>
        <v>371.11169999999993</v>
      </c>
      <c r="DO80" s="4">
        <f t="shared" si="51"/>
        <v>371.11169999999993</v>
      </c>
      <c r="DP80" s="4">
        <f t="shared" si="51"/>
        <v>371.11169999999993</v>
      </c>
      <c r="DQ80" s="4">
        <f t="shared" si="51"/>
        <v>371.11169999999993</v>
      </c>
      <c r="DR80" s="4">
        <f t="shared" si="51"/>
        <v>371.11169999999993</v>
      </c>
      <c r="DS80" s="4">
        <f t="shared" si="51"/>
        <v>408.22286999999994</v>
      </c>
      <c r="DT80" s="16">
        <f t="shared" si="48"/>
        <v>60197.754188202016</v>
      </c>
    </row>
    <row r="81" spans="1:124" x14ac:dyDescent="0.25">
      <c r="A81">
        <v>73</v>
      </c>
      <c r="B81" s="15">
        <f t="shared" si="49"/>
        <v>71.083333333333329</v>
      </c>
      <c r="C81" s="4">
        <f t="shared" si="56"/>
        <v>0</v>
      </c>
      <c r="D81" s="4">
        <f t="shared" si="56"/>
        <v>0</v>
      </c>
      <c r="E81" s="4">
        <f t="shared" si="56"/>
        <v>0</v>
      </c>
      <c r="F81" s="4">
        <f t="shared" si="56"/>
        <v>0</v>
      </c>
      <c r="G81" s="4">
        <f t="shared" si="56"/>
        <v>0</v>
      </c>
      <c r="H81" s="4">
        <f t="shared" si="56"/>
        <v>0</v>
      </c>
      <c r="I81" s="4">
        <f t="shared" si="56"/>
        <v>0</v>
      </c>
      <c r="J81" s="4">
        <f t="shared" si="56"/>
        <v>0</v>
      </c>
      <c r="K81" s="4">
        <f t="shared" si="56"/>
        <v>0</v>
      </c>
      <c r="L81" s="4">
        <f t="shared" si="56"/>
        <v>0</v>
      </c>
      <c r="M81" s="4">
        <f t="shared" si="56"/>
        <v>0</v>
      </c>
      <c r="N81" s="4">
        <f t="shared" si="56"/>
        <v>0</v>
      </c>
      <c r="O81" s="4">
        <f t="shared" si="56"/>
        <v>0</v>
      </c>
      <c r="P81" s="4">
        <f t="shared" si="56"/>
        <v>0</v>
      </c>
      <c r="Q81" s="4">
        <f t="shared" si="56"/>
        <v>0</v>
      </c>
      <c r="R81" s="4">
        <f t="shared" si="56"/>
        <v>0</v>
      </c>
      <c r="S81" s="4">
        <f t="shared" si="55"/>
        <v>0</v>
      </c>
      <c r="T81" s="4">
        <f t="shared" si="55"/>
        <v>0</v>
      </c>
      <c r="U81" s="4">
        <f t="shared" si="55"/>
        <v>0</v>
      </c>
      <c r="V81" s="4">
        <f t="shared" si="55"/>
        <v>0</v>
      </c>
      <c r="W81" s="4">
        <f t="shared" si="55"/>
        <v>0</v>
      </c>
      <c r="X81" s="4">
        <f t="shared" si="55"/>
        <v>0</v>
      </c>
      <c r="Y81" s="4">
        <f t="shared" si="55"/>
        <v>0</v>
      </c>
      <c r="Z81" s="4">
        <f t="shared" si="55"/>
        <v>0</v>
      </c>
      <c r="AA81" s="4">
        <f t="shared" si="55"/>
        <v>0</v>
      </c>
      <c r="AB81" s="4">
        <f t="shared" si="55"/>
        <v>0</v>
      </c>
      <c r="AC81" s="4">
        <f t="shared" si="55"/>
        <v>0</v>
      </c>
      <c r="AD81" s="4">
        <f t="shared" si="55"/>
        <v>0</v>
      </c>
      <c r="AE81" s="4">
        <f t="shared" si="55"/>
        <v>0</v>
      </c>
      <c r="AF81" s="4">
        <f t="shared" si="55"/>
        <v>0</v>
      </c>
      <c r="AG81" s="4">
        <f t="shared" si="55"/>
        <v>0</v>
      </c>
      <c r="AH81" s="4">
        <f t="shared" si="47"/>
        <v>0</v>
      </c>
      <c r="AI81" s="4">
        <f t="shared" si="47"/>
        <v>0</v>
      </c>
      <c r="AJ81" s="4">
        <f t="shared" si="47"/>
        <v>0</v>
      </c>
      <c r="AK81" s="4">
        <f t="shared" si="47"/>
        <v>0</v>
      </c>
      <c r="AL81" s="4">
        <f t="shared" si="47"/>
        <v>0</v>
      </c>
      <c r="AM81" s="4">
        <f t="shared" si="47"/>
        <v>0</v>
      </c>
      <c r="AN81" s="4">
        <f t="shared" si="47"/>
        <v>0</v>
      </c>
      <c r="AO81" s="4">
        <f t="shared" si="47"/>
        <v>0</v>
      </c>
      <c r="AP81" s="4">
        <f t="shared" si="47"/>
        <v>0</v>
      </c>
      <c r="AQ81" s="4">
        <f t="shared" si="47"/>
        <v>0</v>
      </c>
      <c r="AR81" s="4">
        <f t="shared" si="47"/>
        <v>0</v>
      </c>
      <c r="AS81" s="4">
        <f t="shared" si="47"/>
        <v>0</v>
      </c>
      <c r="AT81" s="4">
        <f t="shared" si="47"/>
        <v>0</v>
      </c>
      <c r="AU81" s="4">
        <f t="shared" si="47"/>
        <v>0</v>
      </c>
      <c r="AV81" s="4">
        <f t="shared" si="47"/>
        <v>0</v>
      </c>
      <c r="AW81" s="4">
        <f t="shared" si="47"/>
        <v>0</v>
      </c>
      <c r="AX81" s="4">
        <f t="shared" si="46"/>
        <v>0</v>
      </c>
      <c r="AY81" s="4">
        <f t="shared" si="46"/>
        <v>0</v>
      </c>
      <c r="AZ81" s="4">
        <f t="shared" si="46"/>
        <v>0</v>
      </c>
      <c r="BA81" s="4">
        <f t="shared" si="46"/>
        <v>0</v>
      </c>
      <c r="BB81" s="4">
        <f t="shared" si="46"/>
        <v>0</v>
      </c>
      <c r="BC81" s="4">
        <f t="shared" si="46"/>
        <v>0</v>
      </c>
      <c r="BD81" s="4">
        <f t="shared" si="46"/>
        <v>0</v>
      </c>
      <c r="BE81" s="4">
        <f t="shared" si="46"/>
        <v>0</v>
      </c>
      <c r="BF81" s="4">
        <f t="shared" si="46"/>
        <v>0</v>
      </c>
      <c r="BG81" s="4">
        <f t="shared" si="46"/>
        <v>0</v>
      </c>
      <c r="BH81" s="4">
        <f t="shared" si="46"/>
        <v>0</v>
      </c>
      <c r="BI81" s="4">
        <f t="shared" si="46"/>
        <v>0</v>
      </c>
      <c r="BJ81" s="4">
        <f t="shared" si="46"/>
        <v>0</v>
      </c>
      <c r="BK81" s="4">
        <f t="shared" si="46"/>
        <v>0</v>
      </c>
      <c r="BL81" s="4">
        <f t="shared" si="46"/>
        <v>0</v>
      </c>
      <c r="BM81" s="4">
        <f t="shared" ref="BM81:CB108" si="57">$F$2*IF(BM$6&lt;$B81,0,1)*(1+0.072*MAX(MIN($B81,70)-$B$2,0))*IF(BM$6&gt;=75,1.1,1)*IF($B81&lt;75,IF($C$2&lt;=$G$2,1,0),IF($C$2&lt;=$H$2,1,0))*IF(OR(BM$6&lt;$B$2,$B81&lt;$B$2),0,1)</f>
        <v>0</v>
      </c>
      <c r="BN81" s="4">
        <f t="shared" si="57"/>
        <v>0</v>
      </c>
      <c r="BO81" s="4">
        <f t="shared" si="57"/>
        <v>0</v>
      </c>
      <c r="BP81" s="4">
        <f t="shared" si="54"/>
        <v>0</v>
      </c>
      <c r="BQ81" s="4">
        <f t="shared" si="54"/>
        <v>0</v>
      </c>
      <c r="BR81" s="4">
        <f t="shared" si="54"/>
        <v>0</v>
      </c>
      <c r="BS81" s="4">
        <f t="shared" si="54"/>
        <v>0</v>
      </c>
      <c r="BT81" s="4">
        <f t="shared" si="54"/>
        <v>0</v>
      </c>
      <c r="BU81" s="4">
        <f t="shared" si="54"/>
        <v>0</v>
      </c>
      <c r="BV81" s="4">
        <f t="shared" si="54"/>
        <v>0</v>
      </c>
      <c r="BW81" s="4">
        <f t="shared" si="54"/>
        <v>0</v>
      </c>
      <c r="BX81" s="4">
        <f t="shared" si="54"/>
        <v>371.11169999999993</v>
      </c>
      <c r="BY81" s="4">
        <f t="shared" si="54"/>
        <v>371.11169999999993</v>
      </c>
      <c r="BZ81" s="4">
        <f t="shared" si="54"/>
        <v>371.11169999999993</v>
      </c>
      <c r="CA81" s="4">
        <f t="shared" si="54"/>
        <v>371.11169999999993</v>
      </c>
      <c r="CB81" s="4">
        <f t="shared" si="54"/>
        <v>371.11169999999993</v>
      </c>
      <c r="CC81" s="4">
        <f t="shared" si="54"/>
        <v>371.11169999999993</v>
      </c>
      <c r="CD81" s="4">
        <f t="shared" si="52"/>
        <v>371.11169999999993</v>
      </c>
      <c r="CE81" s="4">
        <f t="shared" si="52"/>
        <v>371.11169999999993</v>
      </c>
      <c r="CF81" s="4">
        <f t="shared" si="52"/>
        <v>371.11169999999993</v>
      </c>
      <c r="CG81" s="4">
        <f t="shared" si="52"/>
        <v>371.11169999999993</v>
      </c>
      <c r="CH81" s="4">
        <f t="shared" si="52"/>
        <v>371.11169999999993</v>
      </c>
      <c r="CI81" s="4">
        <f t="shared" si="52"/>
        <v>371.11169999999993</v>
      </c>
      <c r="CJ81" s="4">
        <f t="shared" si="52"/>
        <v>371.11169999999993</v>
      </c>
      <c r="CK81" s="4">
        <f t="shared" si="52"/>
        <v>371.11169999999993</v>
      </c>
      <c r="CL81" s="4">
        <f t="shared" si="52"/>
        <v>371.11169999999993</v>
      </c>
      <c r="CM81" s="4">
        <f t="shared" si="52"/>
        <v>371.11169999999993</v>
      </c>
      <c r="CN81" s="4">
        <f t="shared" si="52"/>
        <v>371.11169999999993</v>
      </c>
      <c r="CO81" s="4">
        <f t="shared" si="52"/>
        <v>371.11169999999993</v>
      </c>
      <c r="CP81" s="4">
        <f t="shared" si="43"/>
        <v>371.11169999999993</v>
      </c>
      <c r="CQ81" s="4">
        <f t="shared" si="43"/>
        <v>371.11169999999993</v>
      </c>
      <c r="CR81" s="4">
        <f t="shared" si="43"/>
        <v>371.11169999999993</v>
      </c>
      <c r="CS81" s="4">
        <f t="shared" si="42"/>
        <v>371.11169999999993</v>
      </c>
      <c r="CT81" s="4">
        <f t="shared" si="53"/>
        <v>371.11169999999993</v>
      </c>
      <c r="CU81" s="4">
        <f t="shared" si="53"/>
        <v>371.11169999999993</v>
      </c>
      <c r="CV81" s="4">
        <f t="shared" si="53"/>
        <v>371.11169999999993</v>
      </c>
      <c r="CW81" s="4">
        <f t="shared" si="53"/>
        <v>371.11169999999993</v>
      </c>
      <c r="CX81" s="4">
        <f t="shared" si="53"/>
        <v>371.11169999999993</v>
      </c>
      <c r="CY81" s="4">
        <f t="shared" si="53"/>
        <v>371.11169999999993</v>
      </c>
      <c r="CZ81" s="4">
        <f t="shared" si="53"/>
        <v>371.11169999999993</v>
      </c>
      <c r="DA81" s="4">
        <f t="shared" si="53"/>
        <v>371.11169999999993</v>
      </c>
      <c r="DB81" s="4">
        <f t="shared" si="53"/>
        <v>371.11169999999993</v>
      </c>
      <c r="DC81" s="4">
        <f t="shared" si="53"/>
        <v>371.11169999999993</v>
      </c>
      <c r="DD81" s="4">
        <f t="shared" si="53"/>
        <v>371.11169999999993</v>
      </c>
      <c r="DE81" s="4">
        <f t="shared" si="53"/>
        <v>371.11169999999993</v>
      </c>
      <c r="DF81" s="4">
        <f t="shared" si="53"/>
        <v>371.11169999999993</v>
      </c>
      <c r="DG81" s="4">
        <f t="shared" si="53"/>
        <v>371.11169999999993</v>
      </c>
      <c r="DH81" s="4">
        <f t="shared" si="53"/>
        <v>371.11169999999993</v>
      </c>
      <c r="DI81" s="4">
        <f t="shared" si="53"/>
        <v>371.11169999999993</v>
      </c>
      <c r="DJ81" s="4">
        <f t="shared" si="51"/>
        <v>371.11169999999993</v>
      </c>
      <c r="DK81" s="4">
        <f t="shared" si="51"/>
        <v>371.11169999999993</v>
      </c>
      <c r="DL81" s="4">
        <f t="shared" si="51"/>
        <v>371.11169999999993</v>
      </c>
      <c r="DM81" s="4">
        <f t="shared" si="51"/>
        <v>371.11169999999993</v>
      </c>
      <c r="DN81" s="4">
        <f t="shared" si="51"/>
        <v>371.11169999999993</v>
      </c>
      <c r="DO81" s="4">
        <f t="shared" si="51"/>
        <v>371.11169999999993</v>
      </c>
      <c r="DP81" s="4">
        <f t="shared" si="51"/>
        <v>371.11169999999993</v>
      </c>
      <c r="DQ81" s="4">
        <f t="shared" si="51"/>
        <v>371.11169999999993</v>
      </c>
      <c r="DR81" s="4">
        <f t="shared" si="51"/>
        <v>371.11169999999993</v>
      </c>
      <c r="DS81" s="4">
        <f t="shared" si="51"/>
        <v>408.22286999999994</v>
      </c>
      <c r="DT81" s="16">
        <f t="shared" si="48"/>
        <v>59912.987054397701</v>
      </c>
    </row>
    <row r="82" spans="1:124" x14ac:dyDescent="0.25">
      <c r="A82">
        <v>74</v>
      </c>
      <c r="B82" s="15">
        <f t="shared" si="49"/>
        <v>71.166666666666671</v>
      </c>
      <c r="C82" s="4">
        <f t="shared" si="56"/>
        <v>0</v>
      </c>
      <c r="D82" s="4">
        <f t="shared" si="56"/>
        <v>0</v>
      </c>
      <c r="E82" s="4">
        <f t="shared" si="56"/>
        <v>0</v>
      </c>
      <c r="F82" s="4">
        <f t="shared" si="56"/>
        <v>0</v>
      </c>
      <c r="G82" s="4">
        <f t="shared" si="56"/>
        <v>0</v>
      </c>
      <c r="H82" s="4">
        <f t="shared" si="56"/>
        <v>0</v>
      </c>
      <c r="I82" s="4">
        <f t="shared" si="56"/>
        <v>0</v>
      </c>
      <c r="J82" s="4">
        <f t="shared" si="56"/>
        <v>0</v>
      </c>
      <c r="K82" s="4">
        <f t="shared" si="56"/>
        <v>0</v>
      </c>
      <c r="L82" s="4">
        <f t="shared" si="56"/>
        <v>0</v>
      </c>
      <c r="M82" s="4">
        <f t="shared" si="56"/>
        <v>0</v>
      </c>
      <c r="N82" s="4">
        <f t="shared" si="56"/>
        <v>0</v>
      </c>
      <c r="O82" s="4">
        <f t="shared" si="56"/>
        <v>0</v>
      </c>
      <c r="P82" s="4">
        <f t="shared" si="56"/>
        <v>0</v>
      </c>
      <c r="Q82" s="4">
        <f t="shared" si="56"/>
        <v>0</v>
      </c>
      <c r="R82" s="4">
        <f t="shared" si="56"/>
        <v>0</v>
      </c>
      <c r="S82" s="4">
        <f t="shared" si="55"/>
        <v>0</v>
      </c>
      <c r="T82" s="4">
        <f t="shared" si="55"/>
        <v>0</v>
      </c>
      <c r="U82" s="4">
        <f t="shared" si="55"/>
        <v>0</v>
      </c>
      <c r="V82" s="4">
        <f t="shared" si="55"/>
        <v>0</v>
      </c>
      <c r="W82" s="4">
        <f t="shared" si="55"/>
        <v>0</v>
      </c>
      <c r="X82" s="4">
        <f t="shared" si="55"/>
        <v>0</v>
      </c>
      <c r="Y82" s="4">
        <f t="shared" si="55"/>
        <v>0</v>
      </c>
      <c r="Z82" s="4">
        <f t="shared" si="55"/>
        <v>0</v>
      </c>
      <c r="AA82" s="4">
        <f t="shared" si="55"/>
        <v>0</v>
      </c>
      <c r="AB82" s="4">
        <f t="shared" si="55"/>
        <v>0</v>
      </c>
      <c r="AC82" s="4">
        <f t="shared" si="55"/>
        <v>0</v>
      </c>
      <c r="AD82" s="4">
        <f t="shared" si="55"/>
        <v>0</v>
      </c>
      <c r="AE82" s="4">
        <f t="shared" si="55"/>
        <v>0</v>
      </c>
      <c r="AF82" s="4">
        <f t="shared" si="55"/>
        <v>0</v>
      </c>
      <c r="AG82" s="4">
        <f t="shared" si="55"/>
        <v>0</v>
      </c>
      <c r="AH82" s="4">
        <f t="shared" si="47"/>
        <v>0</v>
      </c>
      <c r="AI82" s="4">
        <f t="shared" si="47"/>
        <v>0</v>
      </c>
      <c r="AJ82" s="4">
        <f t="shared" si="47"/>
        <v>0</v>
      </c>
      <c r="AK82" s="4">
        <f t="shared" si="47"/>
        <v>0</v>
      </c>
      <c r="AL82" s="4">
        <f t="shared" si="47"/>
        <v>0</v>
      </c>
      <c r="AM82" s="4">
        <f t="shared" si="47"/>
        <v>0</v>
      </c>
      <c r="AN82" s="4">
        <f t="shared" si="47"/>
        <v>0</v>
      </c>
      <c r="AO82" s="4">
        <f t="shared" si="47"/>
        <v>0</v>
      </c>
      <c r="AP82" s="4">
        <f t="shared" si="47"/>
        <v>0</v>
      </c>
      <c r="AQ82" s="4">
        <f t="shared" si="47"/>
        <v>0</v>
      </c>
      <c r="AR82" s="4">
        <f t="shared" si="47"/>
        <v>0</v>
      </c>
      <c r="AS82" s="4">
        <f t="shared" si="47"/>
        <v>0</v>
      </c>
      <c r="AT82" s="4">
        <f t="shared" si="47"/>
        <v>0</v>
      </c>
      <c r="AU82" s="4">
        <f t="shared" si="47"/>
        <v>0</v>
      </c>
      <c r="AV82" s="4">
        <f t="shared" si="47"/>
        <v>0</v>
      </c>
      <c r="AW82" s="4">
        <f t="shared" ref="AW82:BL97" si="58">$F$2*IF(AW$6&lt;$B82,0,1)*(1+0.072*MAX(MIN($B82,70)-$B$2,0))*IF(AW$6&gt;=75,1.1,1)*IF($B82&lt;75,IF($C$2&lt;=$G$2,1,0),IF($C$2&lt;=$H$2,1,0))*IF(OR(AW$6&lt;$B$2,$B82&lt;$B$2),0,1)</f>
        <v>0</v>
      </c>
      <c r="AX82" s="4">
        <f t="shared" si="58"/>
        <v>0</v>
      </c>
      <c r="AY82" s="4">
        <f t="shared" si="58"/>
        <v>0</v>
      </c>
      <c r="AZ82" s="4">
        <f t="shared" si="58"/>
        <v>0</v>
      </c>
      <c r="BA82" s="4">
        <f t="shared" si="58"/>
        <v>0</v>
      </c>
      <c r="BB82" s="4">
        <f t="shared" si="58"/>
        <v>0</v>
      </c>
      <c r="BC82" s="4">
        <f t="shared" si="58"/>
        <v>0</v>
      </c>
      <c r="BD82" s="4">
        <f t="shared" si="58"/>
        <v>0</v>
      </c>
      <c r="BE82" s="4">
        <f t="shared" si="58"/>
        <v>0</v>
      </c>
      <c r="BF82" s="4">
        <f t="shared" si="58"/>
        <v>0</v>
      </c>
      <c r="BG82" s="4">
        <f t="shared" si="58"/>
        <v>0</v>
      </c>
      <c r="BH82" s="4">
        <f t="shared" si="58"/>
        <v>0</v>
      </c>
      <c r="BI82" s="4">
        <f t="shared" si="58"/>
        <v>0</v>
      </c>
      <c r="BJ82" s="4">
        <f t="shared" si="58"/>
        <v>0</v>
      </c>
      <c r="BK82" s="4">
        <f t="shared" si="58"/>
        <v>0</v>
      </c>
      <c r="BL82" s="4">
        <f t="shared" si="58"/>
        <v>0</v>
      </c>
      <c r="BM82" s="4">
        <f t="shared" si="57"/>
        <v>0</v>
      </c>
      <c r="BN82" s="4">
        <f t="shared" si="57"/>
        <v>0</v>
      </c>
      <c r="BO82" s="4">
        <f t="shared" si="57"/>
        <v>0</v>
      </c>
      <c r="BP82" s="4">
        <f t="shared" si="54"/>
        <v>0</v>
      </c>
      <c r="BQ82" s="4">
        <f t="shared" si="54"/>
        <v>0</v>
      </c>
      <c r="BR82" s="4">
        <f t="shared" si="54"/>
        <v>0</v>
      </c>
      <c r="BS82" s="4">
        <f t="shared" si="54"/>
        <v>0</v>
      </c>
      <c r="BT82" s="4">
        <f t="shared" si="54"/>
        <v>0</v>
      </c>
      <c r="BU82" s="4">
        <f t="shared" si="54"/>
        <v>0</v>
      </c>
      <c r="BV82" s="4">
        <f t="shared" si="54"/>
        <v>0</v>
      </c>
      <c r="BW82" s="4">
        <f t="shared" si="54"/>
        <v>0</v>
      </c>
      <c r="BX82" s="4">
        <f t="shared" si="54"/>
        <v>0</v>
      </c>
      <c r="BY82" s="4">
        <f t="shared" si="54"/>
        <v>371.11169999999993</v>
      </c>
      <c r="BZ82" s="4">
        <f t="shared" si="54"/>
        <v>371.11169999999993</v>
      </c>
      <c r="CA82" s="4">
        <f t="shared" si="54"/>
        <v>371.11169999999993</v>
      </c>
      <c r="CB82" s="4">
        <f t="shared" si="54"/>
        <v>371.11169999999993</v>
      </c>
      <c r="CC82" s="4">
        <f t="shared" si="54"/>
        <v>371.11169999999993</v>
      </c>
      <c r="CD82" s="4">
        <f t="shared" si="52"/>
        <v>371.11169999999993</v>
      </c>
      <c r="CE82" s="4">
        <f t="shared" si="52"/>
        <v>371.11169999999993</v>
      </c>
      <c r="CF82" s="4">
        <f t="shared" si="52"/>
        <v>371.11169999999993</v>
      </c>
      <c r="CG82" s="4">
        <f t="shared" si="52"/>
        <v>371.11169999999993</v>
      </c>
      <c r="CH82" s="4">
        <f t="shared" si="52"/>
        <v>371.11169999999993</v>
      </c>
      <c r="CI82" s="4">
        <f t="shared" si="52"/>
        <v>371.11169999999993</v>
      </c>
      <c r="CJ82" s="4">
        <f t="shared" si="52"/>
        <v>371.11169999999993</v>
      </c>
      <c r="CK82" s="4">
        <f t="shared" si="52"/>
        <v>371.11169999999993</v>
      </c>
      <c r="CL82" s="4">
        <f t="shared" si="52"/>
        <v>371.11169999999993</v>
      </c>
      <c r="CM82" s="4">
        <f t="shared" si="52"/>
        <v>371.11169999999993</v>
      </c>
      <c r="CN82" s="4">
        <f t="shared" si="52"/>
        <v>371.11169999999993</v>
      </c>
      <c r="CO82" s="4">
        <f t="shared" si="52"/>
        <v>371.11169999999993</v>
      </c>
      <c r="CP82" s="4">
        <f t="shared" si="43"/>
        <v>371.11169999999993</v>
      </c>
      <c r="CQ82" s="4">
        <f t="shared" si="43"/>
        <v>371.11169999999993</v>
      </c>
      <c r="CR82" s="4">
        <f t="shared" si="43"/>
        <v>371.11169999999993</v>
      </c>
      <c r="CS82" s="4">
        <f t="shared" si="42"/>
        <v>371.11169999999993</v>
      </c>
      <c r="CT82" s="4">
        <f t="shared" si="53"/>
        <v>371.11169999999993</v>
      </c>
      <c r="CU82" s="4">
        <f t="shared" si="53"/>
        <v>371.11169999999993</v>
      </c>
      <c r="CV82" s="4">
        <f t="shared" si="53"/>
        <v>371.11169999999993</v>
      </c>
      <c r="CW82" s="4">
        <f t="shared" si="53"/>
        <v>371.11169999999993</v>
      </c>
      <c r="CX82" s="4">
        <f t="shared" si="53"/>
        <v>371.11169999999993</v>
      </c>
      <c r="CY82" s="4">
        <f t="shared" si="53"/>
        <v>371.11169999999993</v>
      </c>
      <c r="CZ82" s="4">
        <f t="shared" si="53"/>
        <v>371.11169999999993</v>
      </c>
      <c r="DA82" s="4">
        <f t="shared" si="53"/>
        <v>371.11169999999993</v>
      </c>
      <c r="DB82" s="4">
        <f t="shared" si="53"/>
        <v>371.11169999999993</v>
      </c>
      <c r="DC82" s="4">
        <f t="shared" si="53"/>
        <v>371.11169999999993</v>
      </c>
      <c r="DD82" s="4">
        <f t="shared" si="53"/>
        <v>371.11169999999993</v>
      </c>
      <c r="DE82" s="4">
        <f t="shared" si="53"/>
        <v>371.11169999999993</v>
      </c>
      <c r="DF82" s="4">
        <f t="shared" si="53"/>
        <v>371.11169999999993</v>
      </c>
      <c r="DG82" s="4">
        <f t="shared" si="53"/>
        <v>371.11169999999993</v>
      </c>
      <c r="DH82" s="4">
        <f t="shared" si="53"/>
        <v>371.11169999999993</v>
      </c>
      <c r="DI82" s="4">
        <f t="shared" si="53"/>
        <v>371.11169999999993</v>
      </c>
      <c r="DJ82" s="4">
        <f t="shared" si="51"/>
        <v>371.11169999999993</v>
      </c>
      <c r="DK82" s="4">
        <f t="shared" si="51"/>
        <v>371.11169999999993</v>
      </c>
      <c r="DL82" s="4">
        <f t="shared" si="51"/>
        <v>371.11169999999993</v>
      </c>
      <c r="DM82" s="4">
        <f t="shared" si="51"/>
        <v>371.11169999999993</v>
      </c>
      <c r="DN82" s="4">
        <f t="shared" si="51"/>
        <v>371.11169999999993</v>
      </c>
      <c r="DO82" s="4">
        <f t="shared" si="51"/>
        <v>371.11169999999993</v>
      </c>
      <c r="DP82" s="4">
        <f t="shared" si="51"/>
        <v>371.11169999999993</v>
      </c>
      <c r="DQ82" s="4">
        <f t="shared" si="51"/>
        <v>371.11169999999993</v>
      </c>
      <c r="DR82" s="4">
        <f t="shared" si="51"/>
        <v>371.11169999999993</v>
      </c>
      <c r="DS82" s="4">
        <f t="shared" si="51"/>
        <v>408.22286999999994</v>
      </c>
      <c r="DT82" s="16">
        <f t="shared" si="48"/>
        <v>59629.390446097663</v>
      </c>
    </row>
    <row r="83" spans="1:124" x14ac:dyDescent="0.25">
      <c r="A83">
        <v>75</v>
      </c>
      <c r="B83" s="15">
        <f t="shared" si="49"/>
        <v>71.25</v>
      </c>
      <c r="C83" s="4">
        <f t="shared" si="56"/>
        <v>0</v>
      </c>
      <c r="D83" s="4">
        <f t="shared" si="56"/>
        <v>0</v>
      </c>
      <c r="E83" s="4">
        <f t="shared" si="56"/>
        <v>0</v>
      </c>
      <c r="F83" s="4">
        <f t="shared" si="56"/>
        <v>0</v>
      </c>
      <c r="G83" s="4">
        <f t="shared" si="56"/>
        <v>0</v>
      </c>
      <c r="H83" s="4">
        <f t="shared" si="56"/>
        <v>0</v>
      </c>
      <c r="I83" s="4">
        <f t="shared" si="56"/>
        <v>0</v>
      </c>
      <c r="J83" s="4">
        <f t="shared" si="56"/>
        <v>0</v>
      </c>
      <c r="K83" s="4">
        <f t="shared" si="56"/>
        <v>0</v>
      </c>
      <c r="L83" s="4">
        <f t="shared" si="56"/>
        <v>0</v>
      </c>
      <c r="M83" s="4">
        <f t="shared" si="56"/>
        <v>0</v>
      </c>
      <c r="N83" s="4">
        <f t="shared" si="56"/>
        <v>0</v>
      </c>
      <c r="O83" s="4">
        <f t="shared" si="56"/>
        <v>0</v>
      </c>
      <c r="P83" s="4">
        <f t="shared" si="56"/>
        <v>0</v>
      </c>
      <c r="Q83" s="4">
        <f t="shared" si="56"/>
        <v>0</v>
      </c>
      <c r="R83" s="4">
        <f t="shared" si="56"/>
        <v>0</v>
      </c>
      <c r="S83" s="4">
        <f t="shared" si="55"/>
        <v>0</v>
      </c>
      <c r="T83" s="4">
        <f t="shared" si="55"/>
        <v>0</v>
      </c>
      <c r="U83" s="4">
        <f t="shared" si="55"/>
        <v>0</v>
      </c>
      <c r="V83" s="4">
        <f t="shared" si="55"/>
        <v>0</v>
      </c>
      <c r="W83" s="4">
        <f t="shared" si="55"/>
        <v>0</v>
      </c>
      <c r="X83" s="4">
        <f t="shared" si="55"/>
        <v>0</v>
      </c>
      <c r="Y83" s="4">
        <f t="shared" si="55"/>
        <v>0</v>
      </c>
      <c r="Z83" s="4">
        <f t="shared" si="55"/>
        <v>0</v>
      </c>
      <c r="AA83" s="4">
        <f t="shared" si="55"/>
        <v>0</v>
      </c>
      <c r="AB83" s="4">
        <f t="shared" si="55"/>
        <v>0</v>
      </c>
      <c r="AC83" s="4">
        <f t="shared" si="55"/>
        <v>0</v>
      </c>
      <c r="AD83" s="4">
        <f t="shared" si="55"/>
        <v>0</v>
      </c>
      <c r="AE83" s="4">
        <f t="shared" si="55"/>
        <v>0</v>
      </c>
      <c r="AF83" s="4">
        <f t="shared" si="55"/>
        <v>0</v>
      </c>
      <c r="AG83" s="4">
        <f t="shared" si="55"/>
        <v>0</v>
      </c>
      <c r="AH83" s="4">
        <f t="shared" ref="AH83:AW98" si="59">$F$2*IF(AH$6&lt;$B83,0,1)*(1+0.072*MAX(MIN($B83,70)-$B$2,0))*IF(AH$6&gt;=75,1.1,1)*IF($B83&lt;75,IF($C$2&lt;=$G$2,1,0),IF($C$2&lt;=$H$2,1,0))*IF(OR(AH$6&lt;$B$2,$B83&lt;$B$2),0,1)</f>
        <v>0</v>
      </c>
      <c r="AI83" s="4">
        <f t="shared" si="59"/>
        <v>0</v>
      </c>
      <c r="AJ83" s="4">
        <f t="shared" si="59"/>
        <v>0</v>
      </c>
      <c r="AK83" s="4">
        <f t="shared" si="59"/>
        <v>0</v>
      </c>
      <c r="AL83" s="4">
        <f t="shared" si="59"/>
        <v>0</v>
      </c>
      <c r="AM83" s="4">
        <f t="shared" si="59"/>
        <v>0</v>
      </c>
      <c r="AN83" s="4">
        <f t="shared" si="59"/>
        <v>0</v>
      </c>
      <c r="AO83" s="4">
        <f t="shared" si="59"/>
        <v>0</v>
      </c>
      <c r="AP83" s="4">
        <f t="shared" si="59"/>
        <v>0</v>
      </c>
      <c r="AQ83" s="4">
        <f t="shared" si="59"/>
        <v>0</v>
      </c>
      <c r="AR83" s="4">
        <f t="shared" si="59"/>
        <v>0</v>
      </c>
      <c r="AS83" s="4">
        <f t="shared" si="59"/>
        <v>0</v>
      </c>
      <c r="AT83" s="4">
        <f t="shared" si="59"/>
        <v>0</v>
      </c>
      <c r="AU83" s="4">
        <f t="shared" si="59"/>
        <v>0</v>
      </c>
      <c r="AV83" s="4">
        <f t="shared" si="59"/>
        <v>0</v>
      </c>
      <c r="AW83" s="4">
        <f t="shared" si="59"/>
        <v>0</v>
      </c>
      <c r="AX83" s="4">
        <f t="shared" si="58"/>
        <v>0</v>
      </c>
      <c r="AY83" s="4">
        <f t="shared" si="58"/>
        <v>0</v>
      </c>
      <c r="AZ83" s="4">
        <f t="shared" si="58"/>
        <v>0</v>
      </c>
      <c r="BA83" s="4">
        <f t="shared" si="58"/>
        <v>0</v>
      </c>
      <c r="BB83" s="4">
        <f t="shared" si="58"/>
        <v>0</v>
      </c>
      <c r="BC83" s="4">
        <f t="shared" si="58"/>
        <v>0</v>
      </c>
      <c r="BD83" s="4">
        <f t="shared" si="58"/>
        <v>0</v>
      </c>
      <c r="BE83" s="4">
        <f t="shared" si="58"/>
        <v>0</v>
      </c>
      <c r="BF83" s="4">
        <f t="shared" si="58"/>
        <v>0</v>
      </c>
      <c r="BG83" s="4">
        <f t="shared" si="58"/>
        <v>0</v>
      </c>
      <c r="BH83" s="4">
        <f t="shared" si="58"/>
        <v>0</v>
      </c>
      <c r="BI83" s="4">
        <f t="shared" si="58"/>
        <v>0</v>
      </c>
      <c r="BJ83" s="4">
        <f t="shared" si="58"/>
        <v>0</v>
      </c>
      <c r="BK83" s="4">
        <f t="shared" si="58"/>
        <v>0</v>
      </c>
      <c r="BL83" s="4">
        <f t="shared" si="58"/>
        <v>0</v>
      </c>
      <c r="BM83" s="4">
        <f t="shared" si="57"/>
        <v>0</v>
      </c>
      <c r="BN83" s="4">
        <f t="shared" si="57"/>
        <v>0</v>
      </c>
      <c r="BO83" s="4">
        <f t="shared" si="57"/>
        <v>0</v>
      </c>
      <c r="BP83" s="4">
        <f t="shared" si="54"/>
        <v>0</v>
      </c>
      <c r="BQ83" s="4">
        <f t="shared" si="54"/>
        <v>0</v>
      </c>
      <c r="BR83" s="4">
        <f t="shared" si="54"/>
        <v>0</v>
      </c>
      <c r="BS83" s="4">
        <f t="shared" si="54"/>
        <v>0</v>
      </c>
      <c r="BT83" s="4">
        <f t="shared" si="54"/>
        <v>0</v>
      </c>
      <c r="BU83" s="4">
        <f t="shared" si="54"/>
        <v>0</v>
      </c>
      <c r="BV83" s="4">
        <f t="shared" si="54"/>
        <v>0</v>
      </c>
      <c r="BW83" s="4">
        <f t="shared" si="54"/>
        <v>0</v>
      </c>
      <c r="BX83" s="4">
        <f t="shared" si="54"/>
        <v>0</v>
      </c>
      <c r="BY83" s="4">
        <f t="shared" si="54"/>
        <v>0</v>
      </c>
      <c r="BZ83" s="4">
        <f t="shared" si="54"/>
        <v>371.11169999999993</v>
      </c>
      <c r="CA83" s="4">
        <f t="shared" si="54"/>
        <v>371.11169999999993</v>
      </c>
      <c r="CB83" s="4">
        <f t="shared" si="54"/>
        <v>371.11169999999993</v>
      </c>
      <c r="CC83" s="4">
        <f t="shared" si="54"/>
        <v>371.11169999999993</v>
      </c>
      <c r="CD83" s="4">
        <f t="shared" si="52"/>
        <v>371.11169999999993</v>
      </c>
      <c r="CE83" s="4">
        <f t="shared" si="52"/>
        <v>371.11169999999993</v>
      </c>
      <c r="CF83" s="4">
        <f t="shared" si="52"/>
        <v>371.11169999999993</v>
      </c>
      <c r="CG83" s="4">
        <f t="shared" si="52"/>
        <v>371.11169999999993</v>
      </c>
      <c r="CH83" s="4">
        <f t="shared" si="52"/>
        <v>371.11169999999993</v>
      </c>
      <c r="CI83" s="4">
        <f t="shared" si="52"/>
        <v>371.11169999999993</v>
      </c>
      <c r="CJ83" s="4">
        <f t="shared" si="52"/>
        <v>371.11169999999993</v>
      </c>
      <c r="CK83" s="4">
        <f t="shared" si="52"/>
        <v>371.11169999999993</v>
      </c>
      <c r="CL83" s="4">
        <f t="shared" si="52"/>
        <v>371.11169999999993</v>
      </c>
      <c r="CM83" s="4">
        <f t="shared" si="52"/>
        <v>371.11169999999993</v>
      </c>
      <c r="CN83" s="4">
        <f t="shared" si="52"/>
        <v>371.11169999999993</v>
      </c>
      <c r="CO83" s="4">
        <f t="shared" si="52"/>
        <v>371.11169999999993</v>
      </c>
      <c r="CP83" s="4">
        <f t="shared" si="43"/>
        <v>371.11169999999993</v>
      </c>
      <c r="CQ83" s="4">
        <f t="shared" si="43"/>
        <v>371.11169999999993</v>
      </c>
      <c r="CR83" s="4">
        <f t="shared" si="43"/>
        <v>371.11169999999993</v>
      </c>
      <c r="CS83" s="4">
        <f t="shared" si="42"/>
        <v>371.11169999999993</v>
      </c>
      <c r="CT83" s="4">
        <f t="shared" si="53"/>
        <v>371.11169999999993</v>
      </c>
      <c r="CU83" s="4">
        <f t="shared" si="53"/>
        <v>371.11169999999993</v>
      </c>
      <c r="CV83" s="4">
        <f t="shared" si="53"/>
        <v>371.11169999999993</v>
      </c>
      <c r="CW83" s="4">
        <f t="shared" si="53"/>
        <v>371.11169999999993</v>
      </c>
      <c r="CX83" s="4">
        <f t="shared" si="53"/>
        <v>371.11169999999993</v>
      </c>
      <c r="CY83" s="4">
        <f t="shared" si="53"/>
        <v>371.11169999999993</v>
      </c>
      <c r="CZ83" s="4">
        <f t="shared" si="53"/>
        <v>371.11169999999993</v>
      </c>
      <c r="DA83" s="4">
        <f t="shared" si="53"/>
        <v>371.11169999999993</v>
      </c>
      <c r="DB83" s="4">
        <f t="shared" si="53"/>
        <v>371.11169999999993</v>
      </c>
      <c r="DC83" s="4">
        <f t="shared" si="53"/>
        <v>371.11169999999993</v>
      </c>
      <c r="DD83" s="4">
        <f t="shared" si="53"/>
        <v>371.11169999999993</v>
      </c>
      <c r="DE83" s="4">
        <f t="shared" si="53"/>
        <v>371.11169999999993</v>
      </c>
      <c r="DF83" s="4">
        <f t="shared" si="53"/>
        <v>371.11169999999993</v>
      </c>
      <c r="DG83" s="4">
        <f t="shared" si="53"/>
        <v>371.11169999999993</v>
      </c>
      <c r="DH83" s="4">
        <f t="shared" si="53"/>
        <v>371.11169999999993</v>
      </c>
      <c r="DI83" s="4">
        <f t="shared" si="53"/>
        <v>371.11169999999993</v>
      </c>
      <c r="DJ83" s="4">
        <f t="shared" si="51"/>
        <v>371.11169999999993</v>
      </c>
      <c r="DK83" s="4">
        <f t="shared" si="51"/>
        <v>371.11169999999993</v>
      </c>
      <c r="DL83" s="4">
        <f t="shared" si="51"/>
        <v>371.11169999999993</v>
      </c>
      <c r="DM83" s="4">
        <f t="shared" si="51"/>
        <v>371.11169999999993</v>
      </c>
      <c r="DN83" s="4">
        <f t="shared" si="51"/>
        <v>371.11169999999993</v>
      </c>
      <c r="DO83" s="4">
        <f t="shared" si="51"/>
        <v>371.11169999999993</v>
      </c>
      <c r="DP83" s="4">
        <f t="shared" si="51"/>
        <v>371.11169999999993</v>
      </c>
      <c r="DQ83" s="4">
        <f t="shared" si="51"/>
        <v>371.11169999999993</v>
      </c>
      <c r="DR83" s="4">
        <f t="shared" si="51"/>
        <v>371.11169999999993</v>
      </c>
      <c r="DS83" s="4">
        <f t="shared" si="51"/>
        <v>408.22286999999994</v>
      </c>
      <c r="DT83" s="16">
        <f t="shared" si="48"/>
        <v>59346.960327423105</v>
      </c>
    </row>
    <row r="84" spans="1:124" x14ac:dyDescent="0.25">
      <c r="A84">
        <v>76</v>
      </c>
      <c r="B84" s="15">
        <f t="shared" si="49"/>
        <v>71.333333333333329</v>
      </c>
      <c r="C84" s="4">
        <f t="shared" si="56"/>
        <v>0</v>
      </c>
      <c r="D84" s="4">
        <f t="shared" si="56"/>
        <v>0</v>
      </c>
      <c r="E84" s="4">
        <f t="shared" si="56"/>
        <v>0</v>
      </c>
      <c r="F84" s="4">
        <f t="shared" si="56"/>
        <v>0</v>
      </c>
      <c r="G84" s="4">
        <f t="shared" si="56"/>
        <v>0</v>
      </c>
      <c r="H84" s="4">
        <f t="shared" si="56"/>
        <v>0</v>
      </c>
      <c r="I84" s="4">
        <f t="shared" si="56"/>
        <v>0</v>
      </c>
      <c r="J84" s="4">
        <f t="shared" si="56"/>
        <v>0</v>
      </c>
      <c r="K84" s="4">
        <f t="shared" si="56"/>
        <v>0</v>
      </c>
      <c r="L84" s="4">
        <f t="shared" si="56"/>
        <v>0</v>
      </c>
      <c r="M84" s="4">
        <f t="shared" si="56"/>
        <v>0</v>
      </c>
      <c r="N84" s="4">
        <f t="shared" si="56"/>
        <v>0</v>
      </c>
      <c r="O84" s="4">
        <f t="shared" si="56"/>
        <v>0</v>
      </c>
      <c r="P84" s="4">
        <f t="shared" si="56"/>
        <v>0</v>
      </c>
      <c r="Q84" s="4">
        <f t="shared" si="56"/>
        <v>0</v>
      </c>
      <c r="R84" s="4">
        <f t="shared" si="56"/>
        <v>0</v>
      </c>
      <c r="S84" s="4">
        <f t="shared" si="55"/>
        <v>0</v>
      </c>
      <c r="T84" s="4">
        <f t="shared" si="55"/>
        <v>0</v>
      </c>
      <c r="U84" s="4">
        <f t="shared" si="55"/>
        <v>0</v>
      </c>
      <c r="V84" s="4">
        <f t="shared" si="55"/>
        <v>0</v>
      </c>
      <c r="W84" s="4">
        <f t="shared" si="55"/>
        <v>0</v>
      </c>
      <c r="X84" s="4">
        <f t="shared" si="55"/>
        <v>0</v>
      </c>
      <c r="Y84" s="4">
        <f t="shared" si="55"/>
        <v>0</v>
      </c>
      <c r="Z84" s="4">
        <f t="shared" si="55"/>
        <v>0</v>
      </c>
      <c r="AA84" s="4">
        <f t="shared" si="55"/>
        <v>0</v>
      </c>
      <c r="AB84" s="4">
        <f t="shared" si="55"/>
        <v>0</v>
      </c>
      <c r="AC84" s="4">
        <f t="shared" si="55"/>
        <v>0</v>
      </c>
      <c r="AD84" s="4">
        <f t="shared" si="55"/>
        <v>0</v>
      </c>
      <c r="AE84" s="4">
        <f t="shared" si="55"/>
        <v>0</v>
      </c>
      <c r="AF84" s="4">
        <f t="shared" si="55"/>
        <v>0</v>
      </c>
      <c r="AG84" s="4">
        <f t="shared" si="55"/>
        <v>0</v>
      </c>
      <c r="AH84" s="4">
        <f t="shared" si="59"/>
        <v>0</v>
      </c>
      <c r="AI84" s="4">
        <f t="shared" si="59"/>
        <v>0</v>
      </c>
      <c r="AJ84" s="4">
        <f t="shared" si="59"/>
        <v>0</v>
      </c>
      <c r="AK84" s="4">
        <f t="shared" si="59"/>
        <v>0</v>
      </c>
      <c r="AL84" s="4">
        <f t="shared" si="59"/>
        <v>0</v>
      </c>
      <c r="AM84" s="4">
        <f t="shared" si="59"/>
        <v>0</v>
      </c>
      <c r="AN84" s="4">
        <f t="shared" si="59"/>
        <v>0</v>
      </c>
      <c r="AO84" s="4">
        <f t="shared" si="59"/>
        <v>0</v>
      </c>
      <c r="AP84" s="4">
        <f t="shared" si="59"/>
        <v>0</v>
      </c>
      <c r="AQ84" s="4">
        <f t="shared" si="59"/>
        <v>0</v>
      </c>
      <c r="AR84" s="4">
        <f t="shared" si="59"/>
        <v>0</v>
      </c>
      <c r="AS84" s="4">
        <f t="shared" si="59"/>
        <v>0</v>
      </c>
      <c r="AT84" s="4">
        <f t="shared" si="59"/>
        <v>0</v>
      </c>
      <c r="AU84" s="4">
        <f t="shared" si="59"/>
        <v>0</v>
      </c>
      <c r="AV84" s="4">
        <f t="shared" si="59"/>
        <v>0</v>
      </c>
      <c r="AW84" s="4">
        <f t="shared" si="59"/>
        <v>0</v>
      </c>
      <c r="AX84" s="4">
        <f t="shared" si="58"/>
        <v>0</v>
      </c>
      <c r="AY84" s="4">
        <f t="shared" si="58"/>
        <v>0</v>
      </c>
      <c r="AZ84" s="4">
        <f t="shared" si="58"/>
        <v>0</v>
      </c>
      <c r="BA84" s="4">
        <f t="shared" si="58"/>
        <v>0</v>
      </c>
      <c r="BB84" s="4">
        <f t="shared" si="58"/>
        <v>0</v>
      </c>
      <c r="BC84" s="4">
        <f t="shared" si="58"/>
        <v>0</v>
      </c>
      <c r="BD84" s="4">
        <f t="shared" si="58"/>
        <v>0</v>
      </c>
      <c r="BE84" s="4">
        <f t="shared" si="58"/>
        <v>0</v>
      </c>
      <c r="BF84" s="4">
        <f t="shared" si="58"/>
        <v>0</v>
      </c>
      <c r="BG84" s="4">
        <f t="shared" si="58"/>
        <v>0</v>
      </c>
      <c r="BH84" s="4">
        <f t="shared" si="58"/>
        <v>0</v>
      </c>
      <c r="BI84" s="4">
        <f t="shared" si="58"/>
        <v>0</v>
      </c>
      <c r="BJ84" s="4">
        <f t="shared" si="58"/>
        <v>0</v>
      </c>
      <c r="BK84" s="4">
        <f t="shared" si="58"/>
        <v>0</v>
      </c>
      <c r="BL84" s="4">
        <f t="shared" si="58"/>
        <v>0</v>
      </c>
      <c r="BM84" s="4">
        <f t="shared" si="57"/>
        <v>0</v>
      </c>
      <c r="BN84" s="4">
        <f t="shared" si="57"/>
        <v>0</v>
      </c>
      <c r="BO84" s="4">
        <f t="shared" si="57"/>
        <v>0</v>
      </c>
      <c r="BP84" s="4">
        <f t="shared" si="54"/>
        <v>0</v>
      </c>
      <c r="BQ84" s="4">
        <f t="shared" si="54"/>
        <v>0</v>
      </c>
      <c r="BR84" s="4">
        <f t="shared" si="54"/>
        <v>0</v>
      </c>
      <c r="BS84" s="4">
        <f t="shared" si="54"/>
        <v>0</v>
      </c>
      <c r="BT84" s="4">
        <f t="shared" si="54"/>
        <v>0</v>
      </c>
      <c r="BU84" s="4">
        <f t="shared" si="54"/>
        <v>0</v>
      </c>
      <c r="BV84" s="4">
        <f t="shared" si="54"/>
        <v>0</v>
      </c>
      <c r="BW84" s="4">
        <f t="shared" si="54"/>
        <v>0</v>
      </c>
      <c r="BX84" s="4">
        <f t="shared" si="54"/>
        <v>0</v>
      </c>
      <c r="BY84" s="4">
        <f t="shared" si="54"/>
        <v>0</v>
      </c>
      <c r="BZ84" s="4">
        <f t="shared" si="54"/>
        <v>0</v>
      </c>
      <c r="CA84" s="4">
        <f t="shared" si="54"/>
        <v>371.11169999999993</v>
      </c>
      <c r="CB84" s="4">
        <f t="shared" si="54"/>
        <v>371.11169999999993</v>
      </c>
      <c r="CC84" s="4">
        <f t="shared" si="54"/>
        <v>371.11169999999993</v>
      </c>
      <c r="CD84" s="4">
        <f t="shared" si="52"/>
        <v>371.11169999999993</v>
      </c>
      <c r="CE84" s="4">
        <f t="shared" si="52"/>
        <v>371.11169999999993</v>
      </c>
      <c r="CF84" s="4">
        <f t="shared" si="52"/>
        <v>371.11169999999993</v>
      </c>
      <c r="CG84" s="4">
        <f t="shared" si="52"/>
        <v>371.11169999999993</v>
      </c>
      <c r="CH84" s="4">
        <f t="shared" si="52"/>
        <v>371.11169999999993</v>
      </c>
      <c r="CI84" s="4">
        <f t="shared" si="52"/>
        <v>371.11169999999993</v>
      </c>
      <c r="CJ84" s="4">
        <f t="shared" si="52"/>
        <v>371.11169999999993</v>
      </c>
      <c r="CK84" s="4">
        <f t="shared" si="52"/>
        <v>371.11169999999993</v>
      </c>
      <c r="CL84" s="4">
        <f t="shared" si="52"/>
        <v>371.11169999999993</v>
      </c>
      <c r="CM84" s="4">
        <f t="shared" si="52"/>
        <v>371.11169999999993</v>
      </c>
      <c r="CN84" s="4">
        <f t="shared" si="52"/>
        <v>371.11169999999993</v>
      </c>
      <c r="CO84" s="4">
        <f t="shared" si="52"/>
        <v>371.11169999999993</v>
      </c>
      <c r="CP84" s="4">
        <f t="shared" si="43"/>
        <v>371.11169999999993</v>
      </c>
      <c r="CQ84" s="4">
        <f t="shared" si="43"/>
        <v>371.11169999999993</v>
      </c>
      <c r="CR84" s="4">
        <f t="shared" si="43"/>
        <v>371.11169999999993</v>
      </c>
      <c r="CS84" s="4">
        <f t="shared" si="42"/>
        <v>371.11169999999993</v>
      </c>
      <c r="CT84" s="4">
        <f t="shared" si="53"/>
        <v>371.11169999999993</v>
      </c>
      <c r="CU84" s="4">
        <f t="shared" si="53"/>
        <v>371.11169999999993</v>
      </c>
      <c r="CV84" s="4">
        <f t="shared" si="53"/>
        <v>371.11169999999993</v>
      </c>
      <c r="CW84" s="4">
        <f t="shared" si="53"/>
        <v>371.11169999999993</v>
      </c>
      <c r="CX84" s="4">
        <f t="shared" si="53"/>
        <v>371.11169999999993</v>
      </c>
      <c r="CY84" s="4">
        <f t="shared" si="53"/>
        <v>371.11169999999993</v>
      </c>
      <c r="CZ84" s="4">
        <f t="shared" si="53"/>
        <v>371.11169999999993</v>
      </c>
      <c r="DA84" s="4">
        <f t="shared" si="53"/>
        <v>371.11169999999993</v>
      </c>
      <c r="DB84" s="4">
        <f t="shared" si="53"/>
        <v>371.11169999999993</v>
      </c>
      <c r="DC84" s="4">
        <f t="shared" si="53"/>
        <v>371.11169999999993</v>
      </c>
      <c r="DD84" s="4">
        <f t="shared" si="53"/>
        <v>371.11169999999993</v>
      </c>
      <c r="DE84" s="4">
        <f t="shared" si="53"/>
        <v>371.11169999999993</v>
      </c>
      <c r="DF84" s="4">
        <f t="shared" si="53"/>
        <v>371.11169999999993</v>
      </c>
      <c r="DG84" s="4">
        <f t="shared" si="53"/>
        <v>371.11169999999993</v>
      </c>
      <c r="DH84" s="4">
        <f t="shared" si="53"/>
        <v>371.11169999999993</v>
      </c>
      <c r="DI84" s="4">
        <f t="shared" si="53"/>
        <v>371.11169999999993</v>
      </c>
      <c r="DJ84" s="4">
        <f t="shared" si="51"/>
        <v>371.11169999999993</v>
      </c>
      <c r="DK84" s="4">
        <f t="shared" si="51"/>
        <v>371.11169999999993</v>
      </c>
      <c r="DL84" s="4">
        <f t="shared" si="51"/>
        <v>371.11169999999993</v>
      </c>
      <c r="DM84" s="4">
        <f t="shared" si="51"/>
        <v>371.11169999999993</v>
      </c>
      <c r="DN84" s="4">
        <f t="shared" si="51"/>
        <v>371.11169999999993</v>
      </c>
      <c r="DO84" s="4">
        <f t="shared" si="51"/>
        <v>371.11169999999993</v>
      </c>
      <c r="DP84" s="4">
        <f t="shared" si="51"/>
        <v>371.11169999999993</v>
      </c>
      <c r="DQ84" s="4">
        <f t="shared" si="51"/>
        <v>371.11169999999993</v>
      </c>
      <c r="DR84" s="4">
        <f t="shared" si="51"/>
        <v>371.11169999999993</v>
      </c>
      <c r="DS84" s="4">
        <f t="shared" si="51"/>
        <v>408.22286999999994</v>
      </c>
      <c r="DT84" s="16">
        <f t="shared" si="48"/>
        <v>59065.692675268649</v>
      </c>
    </row>
    <row r="85" spans="1:124" x14ac:dyDescent="0.25">
      <c r="A85">
        <v>77</v>
      </c>
      <c r="B85" s="15">
        <f t="shared" si="49"/>
        <v>71.416666666666671</v>
      </c>
      <c r="C85" s="4">
        <f t="shared" si="56"/>
        <v>0</v>
      </c>
      <c r="D85" s="4">
        <f t="shared" si="56"/>
        <v>0</v>
      </c>
      <c r="E85" s="4">
        <f t="shared" si="56"/>
        <v>0</v>
      </c>
      <c r="F85" s="4">
        <f t="shared" si="56"/>
        <v>0</v>
      </c>
      <c r="G85" s="4">
        <f t="shared" si="56"/>
        <v>0</v>
      </c>
      <c r="H85" s="4">
        <f t="shared" si="56"/>
        <v>0</v>
      </c>
      <c r="I85" s="4">
        <f t="shared" si="56"/>
        <v>0</v>
      </c>
      <c r="J85" s="4">
        <f t="shared" si="56"/>
        <v>0</v>
      </c>
      <c r="K85" s="4">
        <f t="shared" si="56"/>
        <v>0</v>
      </c>
      <c r="L85" s="4">
        <f t="shared" si="56"/>
        <v>0</v>
      </c>
      <c r="M85" s="4">
        <f t="shared" si="56"/>
        <v>0</v>
      </c>
      <c r="N85" s="4">
        <f t="shared" si="56"/>
        <v>0</v>
      </c>
      <c r="O85" s="4">
        <f t="shared" si="56"/>
        <v>0</v>
      </c>
      <c r="P85" s="4">
        <f t="shared" si="56"/>
        <v>0</v>
      </c>
      <c r="Q85" s="4">
        <f t="shared" si="56"/>
        <v>0</v>
      </c>
      <c r="R85" s="4">
        <f t="shared" si="56"/>
        <v>0</v>
      </c>
      <c r="S85" s="4">
        <f t="shared" si="55"/>
        <v>0</v>
      </c>
      <c r="T85" s="4">
        <f t="shared" si="55"/>
        <v>0</v>
      </c>
      <c r="U85" s="4">
        <f t="shared" si="55"/>
        <v>0</v>
      </c>
      <c r="V85" s="4">
        <f t="shared" si="55"/>
        <v>0</v>
      </c>
      <c r="W85" s="4">
        <f t="shared" si="55"/>
        <v>0</v>
      </c>
      <c r="X85" s="4">
        <f t="shared" si="55"/>
        <v>0</v>
      </c>
      <c r="Y85" s="4">
        <f t="shared" si="55"/>
        <v>0</v>
      </c>
      <c r="Z85" s="4">
        <f t="shared" si="55"/>
        <v>0</v>
      </c>
      <c r="AA85" s="4">
        <f t="shared" si="55"/>
        <v>0</v>
      </c>
      <c r="AB85" s="4">
        <f t="shared" si="55"/>
        <v>0</v>
      </c>
      <c r="AC85" s="4">
        <f t="shared" si="55"/>
        <v>0</v>
      </c>
      <c r="AD85" s="4">
        <f t="shared" si="55"/>
        <v>0</v>
      </c>
      <c r="AE85" s="4">
        <f t="shared" si="55"/>
        <v>0</v>
      </c>
      <c r="AF85" s="4">
        <f t="shared" si="55"/>
        <v>0</v>
      </c>
      <c r="AG85" s="4">
        <f t="shared" si="55"/>
        <v>0</v>
      </c>
      <c r="AH85" s="4">
        <f t="shared" si="59"/>
        <v>0</v>
      </c>
      <c r="AI85" s="4">
        <f t="shared" si="59"/>
        <v>0</v>
      </c>
      <c r="AJ85" s="4">
        <f t="shared" si="59"/>
        <v>0</v>
      </c>
      <c r="AK85" s="4">
        <f t="shared" si="59"/>
        <v>0</v>
      </c>
      <c r="AL85" s="4">
        <f t="shared" si="59"/>
        <v>0</v>
      </c>
      <c r="AM85" s="4">
        <f t="shared" si="59"/>
        <v>0</v>
      </c>
      <c r="AN85" s="4">
        <f t="shared" si="59"/>
        <v>0</v>
      </c>
      <c r="AO85" s="4">
        <f t="shared" si="59"/>
        <v>0</v>
      </c>
      <c r="AP85" s="4">
        <f t="shared" si="59"/>
        <v>0</v>
      </c>
      <c r="AQ85" s="4">
        <f t="shared" si="59"/>
        <v>0</v>
      </c>
      <c r="AR85" s="4">
        <f t="shared" si="59"/>
        <v>0</v>
      </c>
      <c r="AS85" s="4">
        <f t="shared" si="59"/>
        <v>0</v>
      </c>
      <c r="AT85" s="4">
        <f t="shared" si="59"/>
        <v>0</v>
      </c>
      <c r="AU85" s="4">
        <f t="shared" si="59"/>
        <v>0</v>
      </c>
      <c r="AV85" s="4">
        <f t="shared" si="59"/>
        <v>0</v>
      </c>
      <c r="AW85" s="4">
        <f t="shared" si="59"/>
        <v>0</v>
      </c>
      <c r="AX85" s="4">
        <f t="shared" si="58"/>
        <v>0</v>
      </c>
      <c r="AY85" s="4">
        <f t="shared" si="58"/>
        <v>0</v>
      </c>
      <c r="AZ85" s="4">
        <f t="shared" si="58"/>
        <v>0</v>
      </c>
      <c r="BA85" s="4">
        <f t="shared" si="58"/>
        <v>0</v>
      </c>
      <c r="BB85" s="4">
        <f t="shared" si="58"/>
        <v>0</v>
      </c>
      <c r="BC85" s="4">
        <f t="shared" si="58"/>
        <v>0</v>
      </c>
      <c r="BD85" s="4">
        <f t="shared" si="58"/>
        <v>0</v>
      </c>
      <c r="BE85" s="4">
        <f t="shared" si="58"/>
        <v>0</v>
      </c>
      <c r="BF85" s="4">
        <f t="shared" si="58"/>
        <v>0</v>
      </c>
      <c r="BG85" s="4">
        <f t="shared" si="58"/>
        <v>0</v>
      </c>
      <c r="BH85" s="4">
        <f t="shared" si="58"/>
        <v>0</v>
      </c>
      <c r="BI85" s="4">
        <f t="shared" si="58"/>
        <v>0</v>
      </c>
      <c r="BJ85" s="4">
        <f t="shared" si="58"/>
        <v>0</v>
      </c>
      <c r="BK85" s="4">
        <f t="shared" si="58"/>
        <v>0</v>
      </c>
      <c r="BL85" s="4">
        <f t="shared" si="58"/>
        <v>0</v>
      </c>
      <c r="BM85" s="4">
        <f t="shared" si="57"/>
        <v>0</v>
      </c>
      <c r="BN85" s="4">
        <f t="shared" si="57"/>
        <v>0</v>
      </c>
      <c r="BO85" s="4">
        <f t="shared" si="57"/>
        <v>0</v>
      </c>
      <c r="BP85" s="4">
        <f t="shared" si="54"/>
        <v>0</v>
      </c>
      <c r="BQ85" s="4">
        <f t="shared" si="54"/>
        <v>0</v>
      </c>
      <c r="BR85" s="4">
        <f t="shared" si="54"/>
        <v>0</v>
      </c>
      <c r="BS85" s="4">
        <f t="shared" si="54"/>
        <v>0</v>
      </c>
      <c r="BT85" s="4">
        <f t="shared" si="54"/>
        <v>0</v>
      </c>
      <c r="BU85" s="4">
        <f t="shared" si="54"/>
        <v>0</v>
      </c>
      <c r="BV85" s="4">
        <f t="shared" si="54"/>
        <v>0</v>
      </c>
      <c r="BW85" s="4">
        <f t="shared" si="54"/>
        <v>0</v>
      </c>
      <c r="BX85" s="4">
        <f t="shared" si="54"/>
        <v>0</v>
      </c>
      <c r="BY85" s="4">
        <f t="shared" si="54"/>
        <v>0</v>
      </c>
      <c r="BZ85" s="4">
        <f t="shared" si="54"/>
        <v>0</v>
      </c>
      <c r="CA85" s="4">
        <f t="shared" si="54"/>
        <v>0</v>
      </c>
      <c r="CB85" s="4">
        <f t="shared" si="54"/>
        <v>371.11169999999993</v>
      </c>
      <c r="CC85" s="4">
        <f t="shared" si="54"/>
        <v>371.11169999999993</v>
      </c>
      <c r="CD85" s="4">
        <f t="shared" si="52"/>
        <v>371.11169999999993</v>
      </c>
      <c r="CE85" s="4">
        <f t="shared" si="52"/>
        <v>371.11169999999993</v>
      </c>
      <c r="CF85" s="4">
        <f t="shared" si="52"/>
        <v>371.11169999999993</v>
      </c>
      <c r="CG85" s="4">
        <f t="shared" si="52"/>
        <v>371.11169999999993</v>
      </c>
      <c r="CH85" s="4">
        <f t="shared" si="52"/>
        <v>371.11169999999993</v>
      </c>
      <c r="CI85" s="4">
        <f t="shared" si="52"/>
        <v>371.11169999999993</v>
      </c>
      <c r="CJ85" s="4">
        <f t="shared" si="52"/>
        <v>371.11169999999993</v>
      </c>
      <c r="CK85" s="4">
        <f t="shared" si="52"/>
        <v>371.11169999999993</v>
      </c>
      <c r="CL85" s="4">
        <f t="shared" si="52"/>
        <v>371.11169999999993</v>
      </c>
      <c r="CM85" s="4">
        <f t="shared" si="52"/>
        <v>371.11169999999993</v>
      </c>
      <c r="CN85" s="4">
        <f t="shared" si="52"/>
        <v>371.11169999999993</v>
      </c>
      <c r="CO85" s="4">
        <f t="shared" si="52"/>
        <v>371.11169999999993</v>
      </c>
      <c r="CP85" s="4">
        <f t="shared" si="43"/>
        <v>371.11169999999993</v>
      </c>
      <c r="CQ85" s="4">
        <f t="shared" si="43"/>
        <v>371.11169999999993</v>
      </c>
      <c r="CR85" s="4">
        <f t="shared" si="43"/>
        <v>371.11169999999993</v>
      </c>
      <c r="CS85" s="4">
        <f t="shared" si="42"/>
        <v>371.11169999999993</v>
      </c>
      <c r="CT85" s="4">
        <f t="shared" si="53"/>
        <v>371.11169999999993</v>
      </c>
      <c r="CU85" s="4">
        <f t="shared" si="53"/>
        <v>371.11169999999993</v>
      </c>
      <c r="CV85" s="4">
        <f t="shared" si="53"/>
        <v>371.11169999999993</v>
      </c>
      <c r="CW85" s="4">
        <f t="shared" si="53"/>
        <v>371.11169999999993</v>
      </c>
      <c r="CX85" s="4">
        <f t="shared" si="53"/>
        <v>371.11169999999993</v>
      </c>
      <c r="CY85" s="4">
        <f t="shared" si="53"/>
        <v>371.11169999999993</v>
      </c>
      <c r="CZ85" s="4">
        <f t="shared" si="53"/>
        <v>371.11169999999993</v>
      </c>
      <c r="DA85" s="4">
        <f t="shared" si="53"/>
        <v>371.11169999999993</v>
      </c>
      <c r="DB85" s="4">
        <f t="shared" si="53"/>
        <v>371.11169999999993</v>
      </c>
      <c r="DC85" s="4">
        <f t="shared" si="53"/>
        <v>371.11169999999993</v>
      </c>
      <c r="DD85" s="4">
        <f t="shared" si="53"/>
        <v>371.11169999999993</v>
      </c>
      <c r="DE85" s="4">
        <f t="shared" si="53"/>
        <v>371.11169999999993</v>
      </c>
      <c r="DF85" s="4">
        <f t="shared" si="53"/>
        <v>371.11169999999993</v>
      </c>
      <c r="DG85" s="4">
        <f t="shared" si="53"/>
        <v>371.11169999999993</v>
      </c>
      <c r="DH85" s="4">
        <f t="shared" si="53"/>
        <v>371.11169999999993</v>
      </c>
      <c r="DI85" s="4">
        <f t="shared" si="53"/>
        <v>371.11169999999993</v>
      </c>
      <c r="DJ85" s="4">
        <f t="shared" si="51"/>
        <v>371.11169999999993</v>
      </c>
      <c r="DK85" s="4">
        <f t="shared" si="51"/>
        <v>371.11169999999993</v>
      </c>
      <c r="DL85" s="4">
        <f t="shared" si="51"/>
        <v>371.11169999999993</v>
      </c>
      <c r="DM85" s="4">
        <f t="shared" si="51"/>
        <v>371.11169999999993</v>
      </c>
      <c r="DN85" s="4">
        <f t="shared" si="51"/>
        <v>371.11169999999993</v>
      </c>
      <c r="DO85" s="4">
        <f t="shared" si="51"/>
        <v>371.11169999999993</v>
      </c>
      <c r="DP85" s="4">
        <f t="shared" si="51"/>
        <v>371.11169999999993</v>
      </c>
      <c r="DQ85" s="4">
        <f t="shared" si="51"/>
        <v>371.11169999999993</v>
      </c>
      <c r="DR85" s="4">
        <f t="shared" si="51"/>
        <v>371.11169999999993</v>
      </c>
      <c r="DS85" s="4">
        <f t="shared" si="51"/>
        <v>408.22286999999994</v>
      </c>
      <c r="DT85" s="16">
        <f t="shared" si="48"/>
        <v>58785.583479263965</v>
      </c>
    </row>
    <row r="86" spans="1:124" x14ac:dyDescent="0.25">
      <c r="A86">
        <v>78</v>
      </c>
      <c r="B86" s="15">
        <f t="shared" si="49"/>
        <v>71.5</v>
      </c>
      <c r="C86" s="4">
        <f t="shared" si="56"/>
        <v>0</v>
      </c>
      <c r="D86" s="4">
        <f t="shared" si="56"/>
        <v>0</v>
      </c>
      <c r="E86" s="4">
        <f t="shared" si="56"/>
        <v>0</v>
      </c>
      <c r="F86" s="4">
        <f t="shared" si="56"/>
        <v>0</v>
      </c>
      <c r="G86" s="4">
        <f t="shared" si="56"/>
        <v>0</v>
      </c>
      <c r="H86" s="4">
        <f t="shared" si="56"/>
        <v>0</v>
      </c>
      <c r="I86" s="4">
        <f t="shared" si="56"/>
        <v>0</v>
      </c>
      <c r="J86" s="4">
        <f t="shared" si="56"/>
        <v>0</v>
      </c>
      <c r="K86" s="4">
        <f t="shared" si="56"/>
        <v>0</v>
      </c>
      <c r="L86" s="4">
        <f t="shared" si="56"/>
        <v>0</v>
      </c>
      <c r="M86" s="4">
        <f t="shared" si="56"/>
        <v>0</v>
      </c>
      <c r="N86" s="4">
        <f t="shared" si="56"/>
        <v>0</v>
      </c>
      <c r="O86" s="4">
        <f t="shared" si="56"/>
        <v>0</v>
      </c>
      <c r="P86" s="4">
        <f t="shared" si="56"/>
        <v>0</v>
      </c>
      <c r="Q86" s="4">
        <f t="shared" si="56"/>
        <v>0</v>
      </c>
      <c r="R86" s="4">
        <f t="shared" si="56"/>
        <v>0</v>
      </c>
      <c r="S86" s="4">
        <f t="shared" si="55"/>
        <v>0</v>
      </c>
      <c r="T86" s="4">
        <f t="shared" si="55"/>
        <v>0</v>
      </c>
      <c r="U86" s="4">
        <f t="shared" si="55"/>
        <v>0</v>
      </c>
      <c r="V86" s="4">
        <f t="shared" si="55"/>
        <v>0</v>
      </c>
      <c r="W86" s="4">
        <f t="shared" si="55"/>
        <v>0</v>
      </c>
      <c r="X86" s="4">
        <f t="shared" si="55"/>
        <v>0</v>
      </c>
      <c r="Y86" s="4">
        <f t="shared" si="55"/>
        <v>0</v>
      </c>
      <c r="Z86" s="4">
        <f t="shared" si="55"/>
        <v>0</v>
      </c>
      <c r="AA86" s="4">
        <f t="shared" si="55"/>
        <v>0</v>
      </c>
      <c r="AB86" s="4">
        <f t="shared" si="55"/>
        <v>0</v>
      </c>
      <c r="AC86" s="4">
        <f t="shared" si="55"/>
        <v>0</v>
      </c>
      <c r="AD86" s="4">
        <f t="shared" si="55"/>
        <v>0</v>
      </c>
      <c r="AE86" s="4">
        <f t="shared" si="55"/>
        <v>0</v>
      </c>
      <c r="AF86" s="4">
        <f t="shared" si="55"/>
        <v>0</v>
      </c>
      <c r="AG86" s="4">
        <f t="shared" si="55"/>
        <v>0</v>
      </c>
      <c r="AH86" s="4">
        <f t="shared" si="59"/>
        <v>0</v>
      </c>
      <c r="AI86" s="4">
        <f t="shared" si="59"/>
        <v>0</v>
      </c>
      <c r="AJ86" s="4">
        <f t="shared" si="59"/>
        <v>0</v>
      </c>
      <c r="AK86" s="4">
        <f t="shared" si="59"/>
        <v>0</v>
      </c>
      <c r="AL86" s="4">
        <f t="shared" si="59"/>
        <v>0</v>
      </c>
      <c r="AM86" s="4">
        <f t="shared" si="59"/>
        <v>0</v>
      </c>
      <c r="AN86" s="4">
        <f t="shared" si="59"/>
        <v>0</v>
      </c>
      <c r="AO86" s="4">
        <f t="shared" si="59"/>
        <v>0</v>
      </c>
      <c r="AP86" s="4">
        <f t="shared" si="59"/>
        <v>0</v>
      </c>
      <c r="AQ86" s="4">
        <f t="shared" si="59"/>
        <v>0</v>
      </c>
      <c r="AR86" s="4">
        <f t="shared" si="59"/>
        <v>0</v>
      </c>
      <c r="AS86" s="4">
        <f t="shared" si="59"/>
        <v>0</v>
      </c>
      <c r="AT86" s="4">
        <f t="shared" si="59"/>
        <v>0</v>
      </c>
      <c r="AU86" s="4">
        <f t="shared" si="59"/>
        <v>0</v>
      </c>
      <c r="AV86" s="4">
        <f t="shared" si="59"/>
        <v>0</v>
      </c>
      <c r="AW86" s="4">
        <f t="shared" si="59"/>
        <v>0</v>
      </c>
      <c r="AX86" s="4">
        <f t="shared" si="58"/>
        <v>0</v>
      </c>
      <c r="AY86" s="4">
        <f t="shared" si="58"/>
        <v>0</v>
      </c>
      <c r="AZ86" s="4">
        <f t="shared" si="58"/>
        <v>0</v>
      </c>
      <c r="BA86" s="4">
        <f t="shared" si="58"/>
        <v>0</v>
      </c>
      <c r="BB86" s="4">
        <f t="shared" si="58"/>
        <v>0</v>
      </c>
      <c r="BC86" s="4">
        <f t="shared" si="58"/>
        <v>0</v>
      </c>
      <c r="BD86" s="4">
        <f t="shared" si="58"/>
        <v>0</v>
      </c>
      <c r="BE86" s="4">
        <f t="shared" si="58"/>
        <v>0</v>
      </c>
      <c r="BF86" s="4">
        <f t="shared" si="58"/>
        <v>0</v>
      </c>
      <c r="BG86" s="4">
        <f t="shared" si="58"/>
        <v>0</v>
      </c>
      <c r="BH86" s="4">
        <f t="shared" si="58"/>
        <v>0</v>
      </c>
      <c r="BI86" s="4">
        <f t="shared" si="58"/>
        <v>0</v>
      </c>
      <c r="BJ86" s="4">
        <f t="shared" si="58"/>
        <v>0</v>
      </c>
      <c r="BK86" s="4">
        <f t="shared" si="58"/>
        <v>0</v>
      </c>
      <c r="BL86" s="4">
        <f t="shared" si="58"/>
        <v>0</v>
      </c>
      <c r="BM86" s="4">
        <f t="shared" si="57"/>
        <v>0</v>
      </c>
      <c r="BN86" s="4">
        <f t="shared" si="57"/>
        <v>0</v>
      </c>
      <c r="BO86" s="4">
        <f t="shared" si="57"/>
        <v>0</v>
      </c>
      <c r="BP86" s="4">
        <f t="shared" si="54"/>
        <v>0</v>
      </c>
      <c r="BQ86" s="4">
        <f t="shared" si="54"/>
        <v>0</v>
      </c>
      <c r="BR86" s="4">
        <f t="shared" si="54"/>
        <v>0</v>
      </c>
      <c r="BS86" s="4">
        <f t="shared" si="54"/>
        <v>0</v>
      </c>
      <c r="BT86" s="4">
        <f t="shared" si="54"/>
        <v>0</v>
      </c>
      <c r="BU86" s="4">
        <f t="shared" si="54"/>
        <v>0</v>
      </c>
      <c r="BV86" s="4">
        <f t="shared" si="54"/>
        <v>0</v>
      </c>
      <c r="BW86" s="4">
        <f t="shared" si="54"/>
        <v>0</v>
      </c>
      <c r="BX86" s="4">
        <f t="shared" si="54"/>
        <v>0</v>
      </c>
      <c r="BY86" s="4">
        <f t="shared" si="54"/>
        <v>0</v>
      </c>
      <c r="BZ86" s="4">
        <f t="shared" si="54"/>
        <v>0</v>
      </c>
      <c r="CA86" s="4">
        <f t="shared" si="54"/>
        <v>0</v>
      </c>
      <c r="CB86" s="4">
        <f t="shared" si="54"/>
        <v>0</v>
      </c>
      <c r="CC86" s="4">
        <f t="shared" si="54"/>
        <v>371.11169999999993</v>
      </c>
      <c r="CD86" s="4">
        <f t="shared" si="52"/>
        <v>371.11169999999993</v>
      </c>
      <c r="CE86" s="4">
        <f t="shared" si="52"/>
        <v>371.11169999999993</v>
      </c>
      <c r="CF86" s="4">
        <f t="shared" si="52"/>
        <v>371.11169999999993</v>
      </c>
      <c r="CG86" s="4">
        <f t="shared" si="52"/>
        <v>371.11169999999993</v>
      </c>
      <c r="CH86" s="4">
        <f t="shared" si="52"/>
        <v>371.11169999999993</v>
      </c>
      <c r="CI86" s="4">
        <f t="shared" si="52"/>
        <v>371.11169999999993</v>
      </c>
      <c r="CJ86" s="4">
        <f t="shared" si="52"/>
        <v>371.11169999999993</v>
      </c>
      <c r="CK86" s="4">
        <f t="shared" si="52"/>
        <v>371.11169999999993</v>
      </c>
      <c r="CL86" s="4">
        <f t="shared" si="52"/>
        <v>371.11169999999993</v>
      </c>
      <c r="CM86" s="4">
        <f t="shared" si="52"/>
        <v>371.11169999999993</v>
      </c>
      <c r="CN86" s="4">
        <f t="shared" si="52"/>
        <v>371.11169999999993</v>
      </c>
      <c r="CO86" s="4">
        <f t="shared" si="52"/>
        <v>371.11169999999993</v>
      </c>
      <c r="CP86" s="4">
        <f t="shared" si="43"/>
        <v>371.11169999999993</v>
      </c>
      <c r="CQ86" s="4">
        <f t="shared" ref="CQ86:DF101" si="60">$F$2*IF(CQ$6&lt;$B86,0,1)*(1+0.072*MAX(MIN($B86,70)-$B$2,0))*IF(CQ$6&gt;=75,1.1,1)*IF($B86&lt;75,IF($C$2&lt;=$G$2,1,0),IF($C$2&lt;=$H$2,1,0))*IF(OR(CQ$6&lt;$B$2,$B86&lt;$B$2),0,1)</f>
        <v>371.11169999999993</v>
      </c>
      <c r="CR86" s="4">
        <f t="shared" si="60"/>
        <v>371.11169999999993</v>
      </c>
      <c r="CS86" s="4">
        <f t="shared" si="60"/>
        <v>371.11169999999993</v>
      </c>
      <c r="CT86" s="4">
        <f t="shared" si="60"/>
        <v>371.11169999999993</v>
      </c>
      <c r="CU86" s="4">
        <f t="shared" si="60"/>
        <v>371.11169999999993</v>
      </c>
      <c r="CV86" s="4">
        <f t="shared" si="60"/>
        <v>371.11169999999993</v>
      </c>
      <c r="CW86" s="4">
        <f t="shared" si="60"/>
        <v>371.11169999999993</v>
      </c>
      <c r="CX86" s="4">
        <f t="shared" si="60"/>
        <v>371.11169999999993</v>
      </c>
      <c r="CY86" s="4">
        <f t="shared" si="60"/>
        <v>371.11169999999993</v>
      </c>
      <c r="CZ86" s="4">
        <f t="shared" si="60"/>
        <v>371.11169999999993</v>
      </c>
      <c r="DA86" s="4">
        <f t="shared" si="60"/>
        <v>371.11169999999993</v>
      </c>
      <c r="DB86" s="4">
        <f t="shared" si="60"/>
        <v>371.11169999999993</v>
      </c>
      <c r="DC86" s="4">
        <f t="shared" si="60"/>
        <v>371.11169999999993</v>
      </c>
      <c r="DD86" s="4">
        <f t="shared" si="60"/>
        <v>371.11169999999993</v>
      </c>
      <c r="DE86" s="4">
        <f t="shared" si="60"/>
        <v>371.11169999999993</v>
      </c>
      <c r="DF86" s="4">
        <f t="shared" si="60"/>
        <v>371.11169999999993</v>
      </c>
      <c r="DG86" s="4">
        <f t="shared" si="53"/>
        <v>371.11169999999993</v>
      </c>
      <c r="DH86" s="4">
        <f t="shared" si="53"/>
        <v>371.11169999999993</v>
      </c>
      <c r="DI86" s="4">
        <f t="shared" si="53"/>
        <v>371.11169999999993</v>
      </c>
      <c r="DJ86" s="4">
        <f t="shared" si="51"/>
        <v>371.11169999999993</v>
      </c>
      <c r="DK86" s="4">
        <f t="shared" si="51"/>
        <v>371.11169999999993</v>
      </c>
      <c r="DL86" s="4">
        <f t="shared" si="51"/>
        <v>371.11169999999993</v>
      </c>
      <c r="DM86" s="4">
        <f t="shared" si="51"/>
        <v>371.11169999999993</v>
      </c>
      <c r="DN86" s="4">
        <f t="shared" si="51"/>
        <v>371.11169999999993</v>
      </c>
      <c r="DO86" s="4">
        <f t="shared" si="51"/>
        <v>371.11169999999993</v>
      </c>
      <c r="DP86" s="4">
        <f t="shared" si="51"/>
        <v>371.11169999999993</v>
      </c>
      <c r="DQ86" s="4">
        <f t="shared" si="51"/>
        <v>371.11169999999993</v>
      </c>
      <c r="DR86" s="4">
        <f t="shared" si="51"/>
        <v>371.11169999999993</v>
      </c>
      <c r="DS86" s="4">
        <f t="shared" si="51"/>
        <v>408.22286999999994</v>
      </c>
      <c r="DT86" s="16">
        <f t="shared" si="48"/>
        <v>58506.628741735432</v>
      </c>
    </row>
    <row r="87" spans="1:124" x14ac:dyDescent="0.25">
      <c r="A87">
        <v>79</v>
      </c>
      <c r="B87" s="15">
        <f t="shared" si="49"/>
        <v>71.583333333333329</v>
      </c>
      <c r="C87" s="4">
        <f t="shared" si="56"/>
        <v>0</v>
      </c>
      <c r="D87" s="4">
        <f t="shared" si="56"/>
        <v>0</v>
      </c>
      <c r="E87" s="4">
        <f t="shared" si="56"/>
        <v>0</v>
      </c>
      <c r="F87" s="4">
        <f t="shared" si="56"/>
        <v>0</v>
      </c>
      <c r="G87" s="4">
        <f t="shared" si="56"/>
        <v>0</v>
      </c>
      <c r="H87" s="4">
        <f t="shared" si="56"/>
        <v>0</v>
      </c>
      <c r="I87" s="4">
        <f t="shared" si="56"/>
        <v>0</v>
      </c>
      <c r="J87" s="4">
        <f t="shared" si="56"/>
        <v>0</v>
      </c>
      <c r="K87" s="4">
        <f t="shared" si="56"/>
        <v>0</v>
      </c>
      <c r="L87" s="4">
        <f t="shared" si="56"/>
        <v>0</v>
      </c>
      <c r="M87" s="4">
        <f t="shared" si="56"/>
        <v>0</v>
      </c>
      <c r="N87" s="4">
        <f t="shared" si="56"/>
        <v>0</v>
      </c>
      <c r="O87" s="4">
        <f t="shared" si="56"/>
        <v>0</v>
      </c>
      <c r="P87" s="4">
        <f t="shared" si="56"/>
        <v>0</v>
      </c>
      <c r="Q87" s="4">
        <f t="shared" si="56"/>
        <v>0</v>
      </c>
      <c r="R87" s="4">
        <f t="shared" si="56"/>
        <v>0</v>
      </c>
      <c r="S87" s="4">
        <f t="shared" si="55"/>
        <v>0</v>
      </c>
      <c r="T87" s="4">
        <f t="shared" si="55"/>
        <v>0</v>
      </c>
      <c r="U87" s="4">
        <f t="shared" si="55"/>
        <v>0</v>
      </c>
      <c r="V87" s="4">
        <f t="shared" si="55"/>
        <v>0</v>
      </c>
      <c r="W87" s="4">
        <f t="shared" si="55"/>
        <v>0</v>
      </c>
      <c r="X87" s="4">
        <f t="shared" si="55"/>
        <v>0</v>
      </c>
      <c r="Y87" s="4">
        <f t="shared" si="55"/>
        <v>0</v>
      </c>
      <c r="Z87" s="4">
        <f t="shared" si="55"/>
        <v>0</v>
      </c>
      <c r="AA87" s="4">
        <f t="shared" si="55"/>
        <v>0</v>
      </c>
      <c r="AB87" s="4">
        <f t="shared" si="55"/>
        <v>0</v>
      </c>
      <c r="AC87" s="4">
        <f t="shared" si="55"/>
        <v>0</v>
      </c>
      <c r="AD87" s="4">
        <f t="shared" si="55"/>
        <v>0</v>
      </c>
      <c r="AE87" s="4">
        <f t="shared" si="55"/>
        <v>0</v>
      </c>
      <c r="AF87" s="4">
        <f t="shared" si="55"/>
        <v>0</v>
      </c>
      <c r="AG87" s="4">
        <f t="shared" si="55"/>
        <v>0</v>
      </c>
      <c r="AH87" s="4">
        <f t="shared" si="59"/>
        <v>0</v>
      </c>
      <c r="AI87" s="4">
        <f t="shared" si="59"/>
        <v>0</v>
      </c>
      <c r="AJ87" s="4">
        <f t="shared" si="59"/>
        <v>0</v>
      </c>
      <c r="AK87" s="4">
        <f t="shared" si="59"/>
        <v>0</v>
      </c>
      <c r="AL87" s="4">
        <f t="shared" si="59"/>
        <v>0</v>
      </c>
      <c r="AM87" s="4">
        <f t="shared" si="59"/>
        <v>0</v>
      </c>
      <c r="AN87" s="4">
        <f t="shared" si="59"/>
        <v>0</v>
      </c>
      <c r="AO87" s="4">
        <f t="shared" si="59"/>
        <v>0</v>
      </c>
      <c r="AP87" s="4">
        <f t="shared" si="59"/>
        <v>0</v>
      </c>
      <c r="AQ87" s="4">
        <f t="shared" si="59"/>
        <v>0</v>
      </c>
      <c r="AR87" s="4">
        <f t="shared" si="59"/>
        <v>0</v>
      </c>
      <c r="AS87" s="4">
        <f t="shared" si="59"/>
        <v>0</v>
      </c>
      <c r="AT87" s="4">
        <f t="shared" si="59"/>
        <v>0</v>
      </c>
      <c r="AU87" s="4">
        <f t="shared" si="59"/>
        <v>0</v>
      </c>
      <c r="AV87" s="4">
        <f t="shared" si="59"/>
        <v>0</v>
      </c>
      <c r="AW87" s="4">
        <f t="shared" si="59"/>
        <v>0</v>
      </c>
      <c r="AX87" s="4">
        <f t="shared" si="58"/>
        <v>0</v>
      </c>
      <c r="AY87" s="4">
        <f t="shared" si="58"/>
        <v>0</v>
      </c>
      <c r="AZ87" s="4">
        <f t="shared" si="58"/>
        <v>0</v>
      </c>
      <c r="BA87" s="4">
        <f t="shared" si="58"/>
        <v>0</v>
      </c>
      <c r="BB87" s="4">
        <f t="shared" si="58"/>
        <v>0</v>
      </c>
      <c r="BC87" s="4">
        <f t="shared" si="58"/>
        <v>0</v>
      </c>
      <c r="BD87" s="4">
        <f t="shared" si="58"/>
        <v>0</v>
      </c>
      <c r="BE87" s="4">
        <f t="shared" si="58"/>
        <v>0</v>
      </c>
      <c r="BF87" s="4">
        <f t="shared" si="58"/>
        <v>0</v>
      </c>
      <c r="BG87" s="4">
        <f t="shared" si="58"/>
        <v>0</v>
      </c>
      <c r="BH87" s="4">
        <f t="shared" si="58"/>
        <v>0</v>
      </c>
      <c r="BI87" s="4">
        <f t="shared" si="58"/>
        <v>0</v>
      </c>
      <c r="BJ87" s="4">
        <f t="shared" si="58"/>
        <v>0</v>
      </c>
      <c r="BK87" s="4">
        <f t="shared" si="58"/>
        <v>0</v>
      </c>
      <c r="BL87" s="4">
        <f t="shared" si="58"/>
        <v>0</v>
      </c>
      <c r="BM87" s="4">
        <f t="shared" si="57"/>
        <v>0</v>
      </c>
      <c r="BN87" s="4">
        <f t="shared" si="57"/>
        <v>0</v>
      </c>
      <c r="BO87" s="4">
        <f t="shared" si="57"/>
        <v>0</v>
      </c>
      <c r="BP87" s="4">
        <f t="shared" si="54"/>
        <v>0</v>
      </c>
      <c r="BQ87" s="4">
        <f t="shared" si="54"/>
        <v>0</v>
      </c>
      <c r="BR87" s="4">
        <f t="shared" si="54"/>
        <v>0</v>
      </c>
      <c r="BS87" s="4">
        <f t="shared" si="54"/>
        <v>0</v>
      </c>
      <c r="BT87" s="4">
        <f t="shared" si="54"/>
        <v>0</v>
      </c>
      <c r="BU87" s="4">
        <f t="shared" si="54"/>
        <v>0</v>
      </c>
      <c r="BV87" s="4">
        <f t="shared" si="54"/>
        <v>0</v>
      </c>
      <c r="BW87" s="4">
        <f t="shared" si="54"/>
        <v>0</v>
      </c>
      <c r="BX87" s="4">
        <f t="shared" si="54"/>
        <v>0</v>
      </c>
      <c r="BY87" s="4">
        <f t="shared" si="54"/>
        <v>0</v>
      </c>
      <c r="BZ87" s="4">
        <f t="shared" si="54"/>
        <v>0</v>
      </c>
      <c r="CA87" s="4">
        <f t="shared" si="54"/>
        <v>0</v>
      </c>
      <c r="CB87" s="4">
        <f t="shared" si="54"/>
        <v>0</v>
      </c>
      <c r="CC87" s="4">
        <f t="shared" si="54"/>
        <v>0</v>
      </c>
      <c r="CD87" s="4">
        <f t="shared" si="52"/>
        <v>371.11169999999993</v>
      </c>
      <c r="CE87" s="4">
        <f t="shared" si="52"/>
        <v>371.11169999999993</v>
      </c>
      <c r="CF87" s="4">
        <f t="shared" si="52"/>
        <v>371.11169999999993</v>
      </c>
      <c r="CG87" s="4">
        <f t="shared" si="52"/>
        <v>371.11169999999993</v>
      </c>
      <c r="CH87" s="4">
        <f t="shared" si="52"/>
        <v>371.11169999999993</v>
      </c>
      <c r="CI87" s="4">
        <f t="shared" si="52"/>
        <v>371.11169999999993</v>
      </c>
      <c r="CJ87" s="4">
        <f t="shared" si="52"/>
        <v>371.11169999999993</v>
      </c>
      <c r="CK87" s="4">
        <f t="shared" si="52"/>
        <v>371.11169999999993</v>
      </c>
      <c r="CL87" s="4">
        <f t="shared" si="52"/>
        <v>371.11169999999993</v>
      </c>
      <c r="CM87" s="4">
        <f t="shared" si="52"/>
        <v>371.11169999999993</v>
      </c>
      <c r="CN87" s="4">
        <f t="shared" si="52"/>
        <v>371.11169999999993</v>
      </c>
      <c r="CO87" s="4">
        <f t="shared" si="52"/>
        <v>371.11169999999993</v>
      </c>
      <c r="CP87" s="4">
        <f t="shared" ref="CP87:DE102" si="61">$F$2*IF(CP$6&lt;$B87,0,1)*(1+0.072*MAX(MIN($B87,70)-$B$2,0))*IF(CP$6&gt;=75,1.1,1)*IF($B87&lt;75,IF($C$2&lt;=$G$2,1,0),IF($C$2&lt;=$H$2,1,0))*IF(OR(CP$6&lt;$B$2,$B87&lt;$B$2),0,1)</f>
        <v>371.11169999999993</v>
      </c>
      <c r="CQ87" s="4">
        <f t="shared" si="61"/>
        <v>371.11169999999993</v>
      </c>
      <c r="CR87" s="4">
        <f t="shared" si="61"/>
        <v>371.11169999999993</v>
      </c>
      <c r="CS87" s="4">
        <f t="shared" si="61"/>
        <v>371.11169999999993</v>
      </c>
      <c r="CT87" s="4">
        <f t="shared" si="61"/>
        <v>371.11169999999993</v>
      </c>
      <c r="CU87" s="4">
        <f t="shared" si="61"/>
        <v>371.11169999999993</v>
      </c>
      <c r="CV87" s="4">
        <f t="shared" si="61"/>
        <v>371.11169999999993</v>
      </c>
      <c r="CW87" s="4">
        <f t="shared" si="61"/>
        <v>371.11169999999993</v>
      </c>
      <c r="CX87" s="4">
        <f t="shared" si="61"/>
        <v>371.11169999999993</v>
      </c>
      <c r="CY87" s="4">
        <f t="shared" si="61"/>
        <v>371.11169999999993</v>
      </c>
      <c r="CZ87" s="4">
        <f t="shared" si="61"/>
        <v>371.11169999999993</v>
      </c>
      <c r="DA87" s="4">
        <f t="shared" si="61"/>
        <v>371.11169999999993</v>
      </c>
      <c r="DB87" s="4">
        <f t="shared" si="61"/>
        <v>371.11169999999993</v>
      </c>
      <c r="DC87" s="4">
        <f t="shared" si="61"/>
        <v>371.11169999999993</v>
      </c>
      <c r="DD87" s="4">
        <f t="shared" si="61"/>
        <v>371.11169999999993</v>
      </c>
      <c r="DE87" s="4">
        <f t="shared" si="61"/>
        <v>371.11169999999993</v>
      </c>
      <c r="DF87" s="4">
        <f t="shared" si="60"/>
        <v>371.11169999999993</v>
      </c>
      <c r="DG87" s="4">
        <f t="shared" si="53"/>
        <v>371.11169999999993</v>
      </c>
      <c r="DH87" s="4">
        <f t="shared" si="53"/>
        <v>371.11169999999993</v>
      </c>
      <c r="DI87" s="4">
        <f t="shared" si="53"/>
        <v>371.11169999999993</v>
      </c>
      <c r="DJ87" s="4">
        <f t="shared" si="51"/>
        <v>371.11169999999993</v>
      </c>
      <c r="DK87" s="4">
        <f t="shared" si="51"/>
        <v>371.11169999999993</v>
      </c>
      <c r="DL87" s="4">
        <f t="shared" si="51"/>
        <v>371.11169999999993</v>
      </c>
      <c r="DM87" s="4">
        <f t="shared" si="51"/>
        <v>371.11169999999993</v>
      </c>
      <c r="DN87" s="4">
        <f t="shared" si="51"/>
        <v>371.11169999999993</v>
      </c>
      <c r="DO87" s="4">
        <f t="shared" si="51"/>
        <v>371.11169999999993</v>
      </c>
      <c r="DP87" s="4">
        <f t="shared" si="51"/>
        <v>371.11169999999993</v>
      </c>
      <c r="DQ87" s="4">
        <f t="shared" si="51"/>
        <v>371.11169999999993</v>
      </c>
      <c r="DR87" s="4">
        <f t="shared" si="51"/>
        <v>371.11169999999993</v>
      </c>
      <c r="DS87" s="4">
        <f t="shared" si="51"/>
        <v>408.22286999999994</v>
      </c>
      <c r="DT87" s="16">
        <f t="shared" si="48"/>
        <v>58228.824477667891</v>
      </c>
    </row>
    <row r="88" spans="1:124" x14ac:dyDescent="0.25">
      <c r="A88">
        <v>80</v>
      </c>
      <c r="B88" s="15">
        <f t="shared" si="49"/>
        <v>71.666666666666671</v>
      </c>
      <c r="C88" s="4">
        <f t="shared" si="56"/>
        <v>0</v>
      </c>
      <c r="D88" s="4">
        <f t="shared" si="56"/>
        <v>0</v>
      </c>
      <c r="E88" s="4">
        <f t="shared" si="56"/>
        <v>0</v>
      </c>
      <c r="F88" s="4">
        <f t="shared" si="56"/>
        <v>0</v>
      </c>
      <c r="G88" s="4">
        <f t="shared" si="56"/>
        <v>0</v>
      </c>
      <c r="H88" s="4">
        <f t="shared" si="56"/>
        <v>0</v>
      </c>
      <c r="I88" s="4">
        <f t="shared" si="56"/>
        <v>0</v>
      </c>
      <c r="J88" s="4">
        <f t="shared" si="56"/>
        <v>0</v>
      </c>
      <c r="K88" s="4">
        <f t="shared" si="56"/>
        <v>0</v>
      </c>
      <c r="L88" s="4">
        <f t="shared" si="56"/>
        <v>0</v>
      </c>
      <c r="M88" s="4">
        <f t="shared" si="56"/>
        <v>0</v>
      </c>
      <c r="N88" s="4">
        <f t="shared" si="56"/>
        <v>0</v>
      </c>
      <c r="O88" s="4">
        <f t="shared" si="56"/>
        <v>0</v>
      </c>
      <c r="P88" s="4">
        <f t="shared" si="56"/>
        <v>0</v>
      </c>
      <c r="Q88" s="4">
        <f t="shared" si="56"/>
        <v>0</v>
      </c>
      <c r="R88" s="4">
        <f t="shared" si="56"/>
        <v>0</v>
      </c>
      <c r="S88" s="4">
        <f t="shared" si="55"/>
        <v>0</v>
      </c>
      <c r="T88" s="4">
        <f t="shared" si="55"/>
        <v>0</v>
      </c>
      <c r="U88" s="4">
        <f t="shared" si="55"/>
        <v>0</v>
      </c>
      <c r="V88" s="4">
        <f t="shared" si="55"/>
        <v>0</v>
      </c>
      <c r="W88" s="4">
        <f t="shared" si="55"/>
        <v>0</v>
      </c>
      <c r="X88" s="4">
        <f t="shared" si="55"/>
        <v>0</v>
      </c>
      <c r="Y88" s="4">
        <f t="shared" si="55"/>
        <v>0</v>
      </c>
      <c r="Z88" s="4">
        <f t="shared" si="55"/>
        <v>0</v>
      </c>
      <c r="AA88" s="4">
        <f t="shared" si="55"/>
        <v>0</v>
      </c>
      <c r="AB88" s="4">
        <f t="shared" si="55"/>
        <v>0</v>
      </c>
      <c r="AC88" s="4">
        <f t="shared" si="55"/>
        <v>0</v>
      </c>
      <c r="AD88" s="4">
        <f t="shared" si="55"/>
        <v>0</v>
      </c>
      <c r="AE88" s="4">
        <f t="shared" si="55"/>
        <v>0</v>
      </c>
      <c r="AF88" s="4">
        <f t="shared" si="55"/>
        <v>0</v>
      </c>
      <c r="AG88" s="4">
        <f t="shared" si="55"/>
        <v>0</v>
      </c>
      <c r="AH88" s="4">
        <f t="shared" si="59"/>
        <v>0</v>
      </c>
      <c r="AI88" s="4">
        <f t="shared" si="59"/>
        <v>0</v>
      </c>
      <c r="AJ88" s="4">
        <f t="shared" si="59"/>
        <v>0</v>
      </c>
      <c r="AK88" s="4">
        <f t="shared" si="59"/>
        <v>0</v>
      </c>
      <c r="AL88" s="4">
        <f t="shared" si="59"/>
        <v>0</v>
      </c>
      <c r="AM88" s="4">
        <f t="shared" si="59"/>
        <v>0</v>
      </c>
      <c r="AN88" s="4">
        <f t="shared" si="59"/>
        <v>0</v>
      </c>
      <c r="AO88" s="4">
        <f t="shared" si="59"/>
        <v>0</v>
      </c>
      <c r="AP88" s="4">
        <f t="shared" si="59"/>
        <v>0</v>
      </c>
      <c r="AQ88" s="4">
        <f t="shared" si="59"/>
        <v>0</v>
      </c>
      <c r="AR88" s="4">
        <f t="shared" si="59"/>
        <v>0</v>
      </c>
      <c r="AS88" s="4">
        <f t="shared" si="59"/>
        <v>0</v>
      </c>
      <c r="AT88" s="4">
        <f t="shared" si="59"/>
        <v>0</v>
      </c>
      <c r="AU88" s="4">
        <f t="shared" si="59"/>
        <v>0</v>
      </c>
      <c r="AV88" s="4">
        <f t="shared" si="59"/>
        <v>0</v>
      </c>
      <c r="AW88" s="4">
        <f t="shared" si="59"/>
        <v>0</v>
      </c>
      <c r="AX88" s="4">
        <f t="shared" si="58"/>
        <v>0</v>
      </c>
      <c r="AY88" s="4">
        <f t="shared" si="58"/>
        <v>0</v>
      </c>
      <c r="AZ88" s="4">
        <f t="shared" si="58"/>
        <v>0</v>
      </c>
      <c r="BA88" s="4">
        <f t="shared" si="58"/>
        <v>0</v>
      </c>
      <c r="BB88" s="4">
        <f t="shared" si="58"/>
        <v>0</v>
      </c>
      <c r="BC88" s="4">
        <f t="shared" si="58"/>
        <v>0</v>
      </c>
      <c r="BD88" s="4">
        <f t="shared" si="58"/>
        <v>0</v>
      </c>
      <c r="BE88" s="4">
        <f t="shared" si="58"/>
        <v>0</v>
      </c>
      <c r="BF88" s="4">
        <f t="shared" si="58"/>
        <v>0</v>
      </c>
      <c r="BG88" s="4">
        <f t="shared" si="58"/>
        <v>0</v>
      </c>
      <c r="BH88" s="4">
        <f t="shared" si="58"/>
        <v>0</v>
      </c>
      <c r="BI88" s="4">
        <f t="shared" si="58"/>
        <v>0</v>
      </c>
      <c r="BJ88" s="4">
        <f t="shared" si="58"/>
        <v>0</v>
      </c>
      <c r="BK88" s="4">
        <f t="shared" si="58"/>
        <v>0</v>
      </c>
      <c r="BL88" s="4">
        <f t="shared" si="58"/>
        <v>0</v>
      </c>
      <c r="BM88" s="4">
        <f t="shared" si="57"/>
        <v>0</v>
      </c>
      <c r="BN88" s="4">
        <f t="shared" si="57"/>
        <v>0</v>
      </c>
      <c r="BO88" s="4">
        <f t="shared" si="57"/>
        <v>0</v>
      </c>
      <c r="BP88" s="4">
        <f t="shared" si="54"/>
        <v>0</v>
      </c>
      <c r="BQ88" s="4">
        <f t="shared" si="54"/>
        <v>0</v>
      </c>
      <c r="BR88" s="4">
        <f t="shared" si="54"/>
        <v>0</v>
      </c>
      <c r="BS88" s="4">
        <f t="shared" si="54"/>
        <v>0</v>
      </c>
      <c r="BT88" s="4">
        <f t="shared" si="54"/>
        <v>0</v>
      </c>
      <c r="BU88" s="4">
        <f t="shared" si="54"/>
        <v>0</v>
      </c>
      <c r="BV88" s="4">
        <f t="shared" si="54"/>
        <v>0</v>
      </c>
      <c r="BW88" s="4">
        <f t="shared" si="54"/>
        <v>0</v>
      </c>
      <c r="BX88" s="4">
        <f t="shared" si="54"/>
        <v>0</v>
      </c>
      <c r="BY88" s="4">
        <f t="shared" si="54"/>
        <v>0</v>
      </c>
      <c r="BZ88" s="4">
        <f t="shared" si="54"/>
        <v>0</v>
      </c>
      <c r="CA88" s="4">
        <f t="shared" si="54"/>
        <v>0</v>
      </c>
      <c r="CB88" s="4">
        <f t="shared" si="54"/>
        <v>0</v>
      </c>
      <c r="CC88" s="4">
        <f t="shared" si="54"/>
        <v>0</v>
      </c>
      <c r="CD88" s="4">
        <f t="shared" si="52"/>
        <v>0</v>
      </c>
      <c r="CE88" s="4">
        <f t="shared" si="52"/>
        <v>371.11169999999993</v>
      </c>
      <c r="CF88" s="4">
        <f t="shared" si="52"/>
        <v>371.11169999999993</v>
      </c>
      <c r="CG88" s="4">
        <f t="shared" si="52"/>
        <v>371.11169999999993</v>
      </c>
      <c r="CH88" s="4">
        <f t="shared" si="52"/>
        <v>371.11169999999993</v>
      </c>
      <c r="CI88" s="4">
        <f t="shared" si="52"/>
        <v>371.11169999999993</v>
      </c>
      <c r="CJ88" s="4">
        <f t="shared" si="52"/>
        <v>371.11169999999993</v>
      </c>
      <c r="CK88" s="4">
        <f t="shared" si="52"/>
        <v>371.11169999999993</v>
      </c>
      <c r="CL88" s="4">
        <f t="shared" si="52"/>
        <v>371.11169999999993</v>
      </c>
      <c r="CM88" s="4">
        <f t="shared" si="52"/>
        <v>371.11169999999993</v>
      </c>
      <c r="CN88" s="4">
        <f t="shared" si="52"/>
        <v>371.11169999999993</v>
      </c>
      <c r="CO88" s="4">
        <f t="shared" si="52"/>
        <v>371.11169999999993</v>
      </c>
      <c r="CP88" s="4">
        <f t="shared" si="61"/>
        <v>371.11169999999993</v>
      </c>
      <c r="CQ88" s="4">
        <f t="shared" si="61"/>
        <v>371.11169999999993</v>
      </c>
      <c r="CR88" s="4">
        <f t="shared" si="61"/>
        <v>371.11169999999993</v>
      </c>
      <c r="CS88" s="4">
        <f t="shared" si="61"/>
        <v>371.11169999999993</v>
      </c>
      <c r="CT88" s="4">
        <f t="shared" si="61"/>
        <v>371.11169999999993</v>
      </c>
      <c r="CU88" s="4">
        <f t="shared" si="61"/>
        <v>371.11169999999993</v>
      </c>
      <c r="CV88" s="4">
        <f t="shared" si="61"/>
        <v>371.11169999999993</v>
      </c>
      <c r="CW88" s="4">
        <f t="shared" si="61"/>
        <v>371.11169999999993</v>
      </c>
      <c r="CX88" s="4">
        <f t="shared" si="61"/>
        <v>371.11169999999993</v>
      </c>
      <c r="CY88" s="4">
        <f t="shared" si="61"/>
        <v>371.11169999999993</v>
      </c>
      <c r="CZ88" s="4">
        <f t="shared" si="61"/>
        <v>371.11169999999993</v>
      </c>
      <c r="DA88" s="4">
        <f t="shared" si="61"/>
        <v>371.11169999999993</v>
      </c>
      <c r="DB88" s="4">
        <f t="shared" si="61"/>
        <v>371.11169999999993</v>
      </c>
      <c r="DC88" s="4">
        <f t="shared" si="61"/>
        <v>371.11169999999993</v>
      </c>
      <c r="DD88" s="4">
        <f t="shared" si="61"/>
        <v>371.11169999999993</v>
      </c>
      <c r="DE88" s="4">
        <f t="shared" si="61"/>
        <v>371.11169999999993</v>
      </c>
      <c r="DF88" s="4">
        <f t="shared" si="60"/>
        <v>371.11169999999993</v>
      </c>
      <c r="DG88" s="4">
        <f t="shared" si="53"/>
        <v>371.11169999999993</v>
      </c>
      <c r="DH88" s="4">
        <f t="shared" si="53"/>
        <v>371.11169999999993</v>
      </c>
      <c r="DI88" s="4">
        <f t="shared" si="53"/>
        <v>371.11169999999993</v>
      </c>
      <c r="DJ88" s="4">
        <f t="shared" si="51"/>
        <v>371.11169999999993</v>
      </c>
      <c r="DK88" s="4">
        <f t="shared" si="51"/>
        <v>371.11169999999993</v>
      </c>
      <c r="DL88" s="4">
        <f t="shared" si="51"/>
        <v>371.11169999999993</v>
      </c>
      <c r="DM88" s="4">
        <f t="shared" si="51"/>
        <v>371.11169999999993</v>
      </c>
      <c r="DN88" s="4">
        <f t="shared" si="51"/>
        <v>371.11169999999993</v>
      </c>
      <c r="DO88" s="4">
        <f t="shared" si="51"/>
        <v>371.11169999999993</v>
      </c>
      <c r="DP88" s="4">
        <f t="shared" si="51"/>
        <v>371.11169999999993</v>
      </c>
      <c r="DQ88" s="4">
        <f t="shared" si="51"/>
        <v>371.11169999999993</v>
      </c>
      <c r="DR88" s="4">
        <f t="shared" si="51"/>
        <v>371.11169999999993</v>
      </c>
      <c r="DS88" s="4">
        <f t="shared" si="51"/>
        <v>408.22286999999994</v>
      </c>
      <c r="DT88" s="16">
        <f t="shared" si="48"/>
        <v>57952.166714666651</v>
      </c>
    </row>
    <row r="89" spans="1:124" x14ac:dyDescent="0.25">
      <c r="A89">
        <v>81</v>
      </c>
      <c r="B89" s="15">
        <f t="shared" si="49"/>
        <v>71.75</v>
      </c>
      <c r="C89" s="4">
        <f t="shared" si="56"/>
        <v>0</v>
      </c>
      <c r="D89" s="4">
        <f t="shared" si="56"/>
        <v>0</v>
      </c>
      <c r="E89" s="4">
        <f t="shared" si="56"/>
        <v>0</v>
      </c>
      <c r="F89" s="4">
        <f t="shared" si="56"/>
        <v>0</v>
      </c>
      <c r="G89" s="4">
        <f t="shared" si="56"/>
        <v>0</v>
      </c>
      <c r="H89" s="4">
        <f t="shared" si="56"/>
        <v>0</v>
      </c>
      <c r="I89" s="4">
        <f t="shared" si="56"/>
        <v>0</v>
      </c>
      <c r="J89" s="4">
        <f t="shared" si="56"/>
        <v>0</v>
      </c>
      <c r="K89" s="4">
        <f t="shared" si="56"/>
        <v>0</v>
      </c>
      <c r="L89" s="4">
        <f t="shared" si="56"/>
        <v>0</v>
      </c>
      <c r="M89" s="4">
        <f t="shared" si="56"/>
        <v>0</v>
      </c>
      <c r="N89" s="4">
        <f t="shared" si="56"/>
        <v>0</v>
      </c>
      <c r="O89" s="4">
        <f t="shared" si="56"/>
        <v>0</v>
      </c>
      <c r="P89" s="4">
        <f t="shared" si="56"/>
        <v>0</v>
      </c>
      <c r="Q89" s="4">
        <f t="shared" si="56"/>
        <v>0</v>
      </c>
      <c r="R89" s="4">
        <f t="shared" si="56"/>
        <v>0</v>
      </c>
      <c r="S89" s="4">
        <f t="shared" si="55"/>
        <v>0</v>
      </c>
      <c r="T89" s="4">
        <f t="shared" si="55"/>
        <v>0</v>
      </c>
      <c r="U89" s="4">
        <f t="shared" si="55"/>
        <v>0</v>
      </c>
      <c r="V89" s="4">
        <f t="shared" si="55"/>
        <v>0</v>
      </c>
      <c r="W89" s="4">
        <f t="shared" si="55"/>
        <v>0</v>
      </c>
      <c r="X89" s="4">
        <f t="shared" si="55"/>
        <v>0</v>
      </c>
      <c r="Y89" s="4">
        <f t="shared" si="55"/>
        <v>0</v>
      </c>
      <c r="Z89" s="4">
        <f t="shared" si="55"/>
        <v>0</v>
      </c>
      <c r="AA89" s="4">
        <f t="shared" si="55"/>
        <v>0</v>
      </c>
      <c r="AB89" s="4">
        <f t="shared" si="55"/>
        <v>0</v>
      </c>
      <c r="AC89" s="4">
        <f t="shared" si="55"/>
        <v>0</v>
      </c>
      <c r="AD89" s="4">
        <f t="shared" si="55"/>
        <v>0</v>
      </c>
      <c r="AE89" s="4">
        <f t="shared" si="55"/>
        <v>0</v>
      </c>
      <c r="AF89" s="4">
        <f t="shared" si="55"/>
        <v>0</v>
      </c>
      <c r="AG89" s="4">
        <f t="shared" si="55"/>
        <v>0</v>
      </c>
      <c r="AH89" s="4">
        <f t="shared" si="59"/>
        <v>0</v>
      </c>
      <c r="AI89" s="4">
        <f t="shared" si="59"/>
        <v>0</v>
      </c>
      <c r="AJ89" s="4">
        <f t="shared" si="59"/>
        <v>0</v>
      </c>
      <c r="AK89" s="4">
        <f t="shared" si="59"/>
        <v>0</v>
      </c>
      <c r="AL89" s="4">
        <f t="shared" si="59"/>
        <v>0</v>
      </c>
      <c r="AM89" s="4">
        <f t="shared" si="59"/>
        <v>0</v>
      </c>
      <c r="AN89" s="4">
        <f t="shared" si="59"/>
        <v>0</v>
      </c>
      <c r="AO89" s="4">
        <f t="shared" si="59"/>
        <v>0</v>
      </c>
      <c r="AP89" s="4">
        <f t="shared" si="59"/>
        <v>0</v>
      </c>
      <c r="AQ89" s="4">
        <f t="shared" si="59"/>
        <v>0</v>
      </c>
      <c r="AR89" s="4">
        <f t="shared" si="59"/>
        <v>0</v>
      </c>
      <c r="AS89" s="4">
        <f t="shared" si="59"/>
        <v>0</v>
      </c>
      <c r="AT89" s="4">
        <f t="shared" si="59"/>
        <v>0</v>
      </c>
      <c r="AU89" s="4">
        <f t="shared" si="59"/>
        <v>0</v>
      </c>
      <c r="AV89" s="4">
        <f t="shared" si="59"/>
        <v>0</v>
      </c>
      <c r="AW89" s="4">
        <f t="shared" si="59"/>
        <v>0</v>
      </c>
      <c r="AX89" s="4">
        <f t="shared" si="58"/>
        <v>0</v>
      </c>
      <c r="AY89" s="4">
        <f t="shared" si="58"/>
        <v>0</v>
      </c>
      <c r="AZ89" s="4">
        <f t="shared" si="58"/>
        <v>0</v>
      </c>
      <c r="BA89" s="4">
        <f t="shared" si="58"/>
        <v>0</v>
      </c>
      <c r="BB89" s="4">
        <f t="shared" si="58"/>
        <v>0</v>
      </c>
      <c r="BC89" s="4">
        <f t="shared" si="58"/>
        <v>0</v>
      </c>
      <c r="BD89" s="4">
        <f t="shared" si="58"/>
        <v>0</v>
      </c>
      <c r="BE89" s="4">
        <f t="shared" si="58"/>
        <v>0</v>
      </c>
      <c r="BF89" s="4">
        <f t="shared" si="58"/>
        <v>0</v>
      </c>
      <c r="BG89" s="4">
        <f t="shared" si="58"/>
        <v>0</v>
      </c>
      <c r="BH89" s="4">
        <f t="shared" si="58"/>
        <v>0</v>
      </c>
      <c r="BI89" s="4">
        <f t="shared" si="58"/>
        <v>0</v>
      </c>
      <c r="BJ89" s="4">
        <f t="shared" si="58"/>
        <v>0</v>
      </c>
      <c r="BK89" s="4">
        <f t="shared" si="58"/>
        <v>0</v>
      </c>
      <c r="BL89" s="4">
        <f t="shared" si="58"/>
        <v>0</v>
      </c>
      <c r="BM89" s="4">
        <f t="shared" si="57"/>
        <v>0</v>
      </c>
      <c r="BN89" s="4">
        <f t="shared" si="57"/>
        <v>0</v>
      </c>
      <c r="BO89" s="4">
        <f t="shared" si="57"/>
        <v>0</v>
      </c>
      <c r="BP89" s="4">
        <f t="shared" si="54"/>
        <v>0</v>
      </c>
      <c r="BQ89" s="4">
        <f t="shared" si="54"/>
        <v>0</v>
      </c>
      <c r="BR89" s="4">
        <f t="shared" si="54"/>
        <v>0</v>
      </c>
      <c r="BS89" s="4">
        <f t="shared" si="54"/>
        <v>0</v>
      </c>
      <c r="BT89" s="4">
        <f t="shared" si="54"/>
        <v>0</v>
      </c>
      <c r="BU89" s="4">
        <f t="shared" si="54"/>
        <v>0</v>
      </c>
      <c r="BV89" s="4">
        <f t="shared" si="54"/>
        <v>0</v>
      </c>
      <c r="BW89" s="4">
        <f t="shared" si="54"/>
        <v>0</v>
      </c>
      <c r="BX89" s="4">
        <f t="shared" si="54"/>
        <v>0</v>
      </c>
      <c r="BY89" s="4">
        <f t="shared" si="54"/>
        <v>0</v>
      </c>
      <c r="BZ89" s="4">
        <f t="shared" si="54"/>
        <v>0</v>
      </c>
      <c r="CA89" s="4">
        <f t="shared" si="54"/>
        <v>0</v>
      </c>
      <c r="CB89" s="4">
        <f t="shared" si="54"/>
        <v>0</v>
      </c>
      <c r="CC89" s="4">
        <f t="shared" si="54"/>
        <v>0</v>
      </c>
      <c r="CD89" s="4">
        <f t="shared" si="52"/>
        <v>0</v>
      </c>
      <c r="CE89" s="4">
        <f t="shared" si="52"/>
        <v>0</v>
      </c>
      <c r="CF89" s="4">
        <f t="shared" si="52"/>
        <v>371.11169999999993</v>
      </c>
      <c r="CG89" s="4">
        <f t="shared" si="52"/>
        <v>371.11169999999993</v>
      </c>
      <c r="CH89" s="4">
        <f t="shared" si="52"/>
        <v>371.11169999999993</v>
      </c>
      <c r="CI89" s="4">
        <f t="shared" si="52"/>
        <v>371.11169999999993</v>
      </c>
      <c r="CJ89" s="4">
        <f t="shared" si="52"/>
        <v>371.11169999999993</v>
      </c>
      <c r="CK89" s="4">
        <f t="shared" si="52"/>
        <v>371.11169999999993</v>
      </c>
      <c r="CL89" s="4">
        <f t="shared" si="52"/>
        <v>371.11169999999993</v>
      </c>
      <c r="CM89" s="4">
        <f t="shared" si="52"/>
        <v>371.11169999999993</v>
      </c>
      <c r="CN89" s="4">
        <f t="shared" si="52"/>
        <v>371.11169999999993</v>
      </c>
      <c r="CO89" s="4">
        <f t="shared" si="52"/>
        <v>371.11169999999993</v>
      </c>
      <c r="CP89" s="4">
        <f t="shared" si="61"/>
        <v>371.11169999999993</v>
      </c>
      <c r="CQ89" s="4">
        <f t="shared" si="61"/>
        <v>371.11169999999993</v>
      </c>
      <c r="CR89" s="4">
        <f t="shared" si="61"/>
        <v>371.11169999999993</v>
      </c>
      <c r="CS89" s="4">
        <f t="shared" si="61"/>
        <v>371.11169999999993</v>
      </c>
      <c r="CT89" s="4">
        <f t="shared" si="61"/>
        <v>371.11169999999993</v>
      </c>
      <c r="CU89" s="4">
        <f t="shared" si="61"/>
        <v>371.11169999999993</v>
      </c>
      <c r="CV89" s="4">
        <f t="shared" si="61"/>
        <v>371.11169999999993</v>
      </c>
      <c r="CW89" s="4">
        <f t="shared" si="61"/>
        <v>371.11169999999993</v>
      </c>
      <c r="CX89" s="4">
        <f t="shared" si="61"/>
        <v>371.11169999999993</v>
      </c>
      <c r="CY89" s="4">
        <f t="shared" si="61"/>
        <v>371.11169999999993</v>
      </c>
      <c r="CZ89" s="4">
        <f t="shared" si="61"/>
        <v>371.11169999999993</v>
      </c>
      <c r="DA89" s="4">
        <f t="shared" si="61"/>
        <v>371.11169999999993</v>
      </c>
      <c r="DB89" s="4">
        <f t="shared" si="61"/>
        <v>371.11169999999993</v>
      </c>
      <c r="DC89" s="4">
        <f t="shared" si="61"/>
        <v>371.11169999999993</v>
      </c>
      <c r="DD89" s="4">
        <f t="shared" si="61"/>
        <v>371.11169999999993</v>
      </c>
      <c r="DE89" s="4">
        <f t="shared" si="61"/>
        <v>371.11169999999993</v>
      </c>
      <c r="DF89" s="4">
        <f t="shared" si="60"/>
        <v>371.11169999999993</v>
      </c>
      <c r="DG89" s="4">
        <f t="shared" si="53"/>
        <v>371.11169999999993</v>
      </c>
      <c r="DH89" s="4">
        <f t="shared" si="53"/>
        <v>371.11169999999993</v>
      </c>
      <c r="DI89" s="4">
        <f t="shared" si="53"/>
        <v>371.11169999999993</v>
      </c>
      <c r="DJ89" s="4">
        <f t="shared" si="51"/>
        <v>371.11169999999993</v>
      </c>
      <c r="DK89" s="4">
        <f t="shared" si="51"/>
        <v>371.11169999999993</v>
      </c>
      <c r="DL89" s="4">
        <f t="shared" si="51"/>
        <v>371.11169999999993</v>
      </c>
      <c r="DM89" s="4">
        <f t="shared" si="51"/>
        <v>371.11169999999993</v>
      </c>
      <c r="DN89" s="4">
        <f t="shared" si="51"/>
        <v>371.11169999999993</v>
      </c>
      <c r="DO89" s="4">
        <f t="shared" si="51"/>
        <v>371.11169999999993</v>
      </c>
      <c r="DP89" s="4">
        <f t="shared" si="51"/>
        <v>371.11169999999993</v>
      </c>
      <c r="DQ89" s="4">
        <f t="shared" si="51"/>
        <v>371.11169999999993</v>
      </c>
      <c r="DR89" s="4">
        <f t="shared" si="51"/>
        <v>371.11169999999993</v>
      </c>
      <c r="DS89" s="4">
        <f t="shared" si="51"/>
        <v>408.22286999999994</v>
      </c>
      <c r="DT89" s="16">
        <f t="shared" si="48"/>
        <v>57676.651492919424</v>
      </c>
    </row>
    <row r="90" spans="1:124" x14ac:dyDescent="0.25">
      <c r="A90">
        <v>82</v>
      </c>
      <c r="B90" s="15">
        <f t="shared" si="49"/>
        <v>71.833333333333329</v>
      </c>
      <c r="C90" s="4">
        <f t="shared" si="56"/>
        <v>0</v>
      </c>
      <c r="D90" s="4">
        <f t="shared" si="56"/>
        <v>0</v>
      </c>
      <c r="E90" s="4">
        <f t="shared" si="56"/>
        <v>0</v>
      </c>
      <c r="F90" s="4">
        <f t="shared" si="56"/>
        <v>0</v>
      </c>
      <c r="G90" s="4">
        <f t="shared" si="56"/>
        <v>0</v>
      </c>
      <c r="H90" s="4">
        <f t="shared" si="56"/>
        <v>0</v>
      </c>
      <c r="I90" s="4">
        <f t="shared" si="56"/>
        <v>0</v>
      </c>
      <c r="J90" s="4">
        <f t="shared" si="56"/>
        <v>0</v>
      </c>
      <c r="K90" s="4">
        <f t="shared" si="56"/>
        <v>0</v>
      </c>
      <c r="L90" s="4">
        <f t="shared" si="56"/>
        <v>0</v>
      </c>
      <c r="M90" s="4">
        <f t="shared" si="56"/>
        <v>0</v>
      </c>
      <c r="N90" s="4">
        <f t="shared" si="56"/>
        <v>0</v>
      </c>
      <c r="O90" s="4">
        <f t="shared" si="56"/>
        <v>0</v>
      </c>
      <c r="P90" s="4">
        <f t="shared" si="56"/>
        <v>0</v>
      </c>
      <c r="Q90" s="4">
        <f t="shared" si="56"/>
        <v>0</v>
      </c>
      <c r="R90" s="4">
        <f t="shared" si="56"/>
        <v>0</v>
      </c>
      <c r="S90" s="4">
        <f t="shared" si="55"/>
        <v>0</v>
      </c>
      <c r="T90" s="4">
        <f t="shared" si="55"/>
        <v>0</v>
      </c>
      <c r="U90" s="4">
        <f t="shared" si="55"/>
        <v>0</v>
      </c>
      <c r="V90" s="4">
        <f t="shared" si="55"/>
        <v>0</v>
      </c>
      <c r="W90" s="4">
        <f t="shared" si="55"/>
        <v>0</v>
      </c>
      <c r="X90" s="4">
        <f t="shared" si="55"/>
        <v>0</v>
      </c>
      <c r="Y90" s="4">
        <f t="shared" si="55"/>
        <v>0</v>
      </c>
      <c r="Z90" s="4">
        <f t="shared" si="55"/>
        <v>0</v>
      </c>
      <c r="AA90" s="4">
        <f t="shared" si="55"/>
        <v>0</v>
      </c>
      <c r="AB90" s="4">
        <f t="shared" si="55"/>
        <v>0</v>
      </c>
      <c r="AC90" s="4">
        <f t="shared" si="55"/>
        <v>0</v>
      </c>
      <c r="AD90" s="4">
        <f t="shared" si="55"/>
        <v>0</v>
      </c>
      <c r="AE90" s="4">
        <f t="shared" si="55"/>
        <v>0</v>
      </c>
      <c r="AF90" s="4">
        <f t="shared" si="55"/>
        <v>0</v>
      </c>
      <c r="AG90" s="4">
        <f t="shared" si="55"/>
        <v>0</v>
      </c>
      <c r="AH90" s="4">
        <f t="shared" si="59"/>
        <v>0</v>
      </c>
      <c r="AI90" s="4">
        <f t="shared" si="59"/>
        <v>0</v>
      </c>
      <c r="AJ90" s="4">
        <f t="shared" si="59"/>
        <v>0</v>
      </c>
      <c r="AK90" s="4">
        <f t="shared" si="59"/>
        <v>0</v>
      </c>
      <c r="AL90" s="4">
        <f t="shared" si="59"/>
        <v>0</v>
      </c>
      <c r="AM90" s="4">
        <f t="shared" si="59"/>
        <v>0</v>
      </c>
      <c r="AN90" s="4">
        <f t="shared" si="59"/>
        <v>0</v>
      </c>
      <c r="AO90" s="4">
        <f t="shared" si="59"/>
        <v>0</v>
      </c>
      <c r="AP90" s="4">
        <f t="shared" si="59"/>
        <v>0</v>
      </c>
      <c r="AQ90" s="4">
        <f t="shared" si="59"/>
        <v>0</v>
      </c>
      <c r="AR90" s="4">
        <f t="shared" si="59"/>
        <v>0</v>
      </c>
      <c r="AS90" s="4">
        <f t="shared" si="59"/>
        <v>0</v>
      </c>
      <c r="AT90" s="4">
        <f t="shared" si="59"/>
        <v>0</v>
      </c>
      <c r="AU90" s="4">
        <f t="shared" si="59"/>
        <v>0</v>
      </c>
      <c r="AV90" s="4">
        <f t="shared" si="59"/>
        <v>0</v>
      </c>
      <c r="AW90" s="4">
        <f t="shared" si="59"/>
        <v>0</v>
      </c>
      <c r="AX90" s="4">
        <f t="shared" si="58"/>
        <v>0</v>
      </c>
      <c r="AY90" s="4">
        <f t="shared" si="58"/>
        <v>0</v>
      </c>
      <c r="AZ90" s="4">
        <f t="shared" si="58"/>
        <v>0</v>
      </c>
      <c r="BA90" s="4">
        <f t="shared" si="58"/>
        <v>0</v>
      </c>
      <c r="BB90" s="4">
        <f t="shared" si="58"/>
        <v>0</v>
      </c>
      <c r="BC90" s="4">
        <f t="shared" si="58"/>
        <v>0</v>
      </c>
      <c r="BD90" s="4">
        <f t="shared" si="58"/>
        <v>0</v>
      </c>
      <c r="BE90" s="4">
        <f t="shared" si="58"/>
        <v>0</v>
      </c>
      <c r="BF90" s="4">
        <f t="shared" si="58"/>
        <v>0</v>
      </c>
      <c r="BG90" s="4">
        <f t="shared" si="58"/>
        <v>0</v>
      </c>
      <c r="BH90" s="4">
        <f t="shared" si="58"/>
        <v>0</v>
      </c>
      <c r="BI90" s="4">
        <f t="shared" si="58"/>
        <v>0</v>
      </c>
      <c r="BJ90" s="4">
        <f t="shared" si="58"/>
        <v>0</v>
      </c>
      <c r="BK90" s="4">
        <f t="shared" si="58"/>
        <v>0</v>
      </c>
      <c r="BL90" s="4">
        <f t="shared" si="58"/>
        <v>0</v>
      </c>
      <c r="BM90" s="4">
        <f t="shared" si="57"/>
        <v>0</v>
      </c>
      <c r="BN90" s="4">
        <f t="shared" si="57"/>
        <v>0</v>
      </c>
      <c r="BO90" s="4">
        <f t="shared" si="57"/>
        <v>0</v>
      </c>
      <c r="BP90" s="4">
        <f t="shared" si="54"/>
        <v>0</v>
      </c>
      <c r="BQ90" s="4">
        <f t="shared" si="54"/>
        <v>0</v>
      </c>
      <c r="BR90" s="4">
        <f t="shared" si="54"/>
        <v>0</v>
      </c>
      <c r="BS90" s="4">
        <f t="shared" si="54"/>
        <v>0</v>
      </c>
      <c r="BT90" s="4">
        <f t="shared" si="54"/>
        <v>0</v>
      </c>
      <c r="BU90" s="4">
        <f t="shared" si="54"/>
        <v>0</v>
      </c>
      <c r="BV90" s="4">
        <f t="shared" si="54"/>
        <v>0</v>
      </c>
      <c r="BW90" s="4">
        <f t="shared" si="54"/>
        <v>0</v>
      </c>
      <c r="BX90" s="4">
        <f t="shared" si="54"/>
        <v>0</v>
      </c>
      <c r="BY90" s="4">
        <f t="shared" si="54"/>
        <v>0</v>
      </c>
      <c r="BZ90" s="4">
        <f t="shared" si="54"/>
        <v>0</v>
      </c>
      <c r="CA90" s="4">
        <f t="shared" si="54"/>
        <v>0</v>
      </c>
      <c r="CB90" s="4">
        <f t="shared" si="54"/>
        <v>0</v>
      </c>
      <c r="CC90" s="4">
        <f t="shared" si="54"/>
        <v>0</v>
      </c>
      <c r="CD90" s="4">
        <f t="shared" si="52"/>
        <v>0</v>
      </c>
      <c r="CE90" s="4">
        <f t="shared" si="52"/>
        <v>0</v>
      </c>
      <c r="CF90" s="4">
        <f t="shared" si="52"/>
        <v>0</v>
      </c>
      <c r="CG90" s="4">
        <f t="shared" si="52"/>
        <v>371.11169999999993</v>
      </c>
      <c r="CH90" s="4">
        <f t="shared" si="52"/>
        <v>371.11169999999993</v>
      </c>
      <c r="CI90" s="4">
        <f t="shared" si="52"/>
        <v>371.11169999999993</v>
      </c>
      <c r="CJ90" s="4">
        <f t="shared" si="52"/>
        <v>371.11169999999993</v>
      </c>
      <c r="CK90" s="4">
        <f t="shared" si="52"/>
        <v>371.11169999999993</v>
      </c>
      <c r="CL90" s="4">
        <f t="shared" si="52"/>
        <v>371.11169999999993</v>
      </c>
      <c r="CM90" s="4">
        <f t="shared" si="52"/>
        <v>371.11169999999993</v>
      </c>
      <c r="CN90" s="4">
        <f t="shared" si="52"/>
        <v>371.11169999999993</v>
      </c>
      <c r="CO90" s="4">
        <f t="shared" si="52"/>
        <v>371.11169999999993</v>
      </c>
      <c r="CP90" s="4">
        <f t="shared" si="61"/>
        <v>371.11169999999993</v>
      </c>
      <c r="CQ90" s="4">
        <f t="shared" si="61"/>
        <v>371.11169999999993</v>
      </c>
      <c r="CR90" s="4">
        <f t="shared" si="61"/>
        <v>371.11169999999993</v>
      </c>
      <c r="CS90" s="4">
        <f t="shared" si="61"/>
        <v>371.11169999999993</v>
      </c>
      <c r="CT90" s="4">
        <f t="shared" si="61"/>
        <v>371.11169999999993</v>
      </c>
      <c r="CU90" s="4">
        <f t="shared" si="61"/>
        <v>371.11169999999993</v>
      </c>
      <c r="CV90" s="4">
        <f t="shared" si="61"/>
        <v>371.11169999999993</v>
      </c>
      <c r="CW90" s="4">
        <f t="shared" si="61"/>
        <v>371.11169999999993</v>
      </c>
      <c r="CX90" s="4">
        <f t="shared" si="61"/>
        <v>371.11169999999993</v>
      </c>
      <c r="CY90" s="4">
        <f t="shared" si="61"/>
        <v>371.11169999999993</v>
      </c>
      <c r="CZ90" s="4">
        <f t="shared" si="61"/>
        <v>371.11169999999993</v>
      </c>
      <c r="DA90" s="4">
        <f t="shared" si="61"/>
        <v>371.11169999999993</v>
      </c>
      <c r="DB90" s="4">
        <f t="shared" si="61"/>
        <v>371.11169999999993</v>
      </c>
      <c r="DC90" s="4">
        <f t="shared" si="61"/>
        <v>371.11169999999993</v>
      </c>
      <c r="DD90" s="4">
        <f t="shared" si="61"/>
        <v>371.11169999999993</v>
      </c>
      <c r="DE90" s="4">
        <f t="shared" si="61"/>
        <v>371.11169999999993</v>
      </c>
      <c r="DF90" s="4">
        <f t="shared" si="60"/>
        <v>371.11169999999993</v>
      </c>
      <c r="DG90" s="4">
        <f t="shared" si="53"/>
        <v>371.11169999999993</v>
      </c>
      <c r="DH90" s="4">
        <f t="shared" si="53"/>
        <v>371.11169999999993</v>
      </c>
      <c r="DI90" s="4">
        <f t="shared" si="53"/>
        <v>371.11169999999993</v>
      </c>
      <c r="DJ90" s="4">
        <f t="shared" si="51"/>
        <v>371.11169999999993</v>
      </c>
      <c r="DK90" s="4">
        <f t="shared" si="51"/>
        <v>371.11169999999993</v>
      </c>
      <c r="DL90" s="4">
        <f t="shared" si="51"/>
        <v>371.11169999999993</v>
      </c>
      <c r="DM90" s="4">
        <f t="shared" si="51"/>
        <v>371.11169999999993</v>
      </c>
      <c r="DN90" s="4">
        <f t="shared" si="51"/>
        <v>371.11169999999993</v>
      </c>
      <c r="DO90" s="4">
        <f t="shared" si="51"/>
        <v>371.11169999999993</v>
      </c>
      <c r="DP90" s="4">
        <f t="shared" si="51"/>
        <v>371.11169999999993</v>
      </c>
      <c r="DQ90" s="4">
        <f t="shared" si="51"/>
        <v>371.11169999999993</v>
      </c>
      <c r="DR90" s="4">
        <f t="shared" si="51"/>
        <v>371.11169999999993</v>
      </c>
      <c r="DS90" s="4">
        <f t="shared" si="51"/>
        <v>408.22286999999994</v>
      </c>
      <c r="DT90" s="16">
        <f t="shared" si="48"/>
        <v>57402.274865158513</v>
      </c>
    </row>
    <row r="91" spans="1:124" x14ac:dyDescent="0.25">
      <c r="A91">
        <v>83</v>
      </c>
      <c r="B91" s="15">
        <f t="shared" si="49"/>
        <v>71.916666666666671</v>
      </c>
      <c r="C91" s="4">
        <f t="shared" si="56"/>
        <v>0</v>
      </c>
      <c r="D91" s="4">
        <f t="shared" si="56"/>
        <v>0</v>
      </c>
      <c r="E91" s="4">
        <f t="shared" si="56"/>
        <v>0</v>
      </c>
      <c r="F91" s="4">
        <f t="shared" si="56"/>
        <v>0</v>
      </c>
      <c r="G91" s="4">
        <f t="shared" si="56"/>
        <v>0</v>
      </c>
      <c r="H91" s="4">
        <f t="shared" si="56"/>
        <v>0</v>
      </c>
      <c r="I91" s="4">
        <f t="shared" si="56"/>
        <v>0</v>
      </c>
      <c r="J91" s="4">
        <f t="shared" si="56"/>
        <v>0</v>
      </c>
      <c r="K91" s="4">
        <f t="shared" si="56"/>
        <v>0</v>
      </c>
      <c r="L91" s="4">
        <f t="shared" si="56"/>
        <v>0</v>
      </c>
      <c r="M91" s="4">
        <f t="shared" si="56"/>
        <v>0</v>
      </c>
      <c r="N91" s="4">
        <f t="shared" si="56"/>
        <v>0</v>
      </c>
      <c r="O91" s="4">
        <f t="shared" si="56"/>
        <v>0</v>
      </c>
      <c r="P91" s="4">
        <f t="shared" si="56"/>
        <v>0</v>
      </c>
      <c r="Q91" s="4">
        <f t="shared" si="56"/>
        <v>0</v>
      </c>
      <c r="R91" s="4">
        <f t="shared" si="56"/>
        <v>0</v>
      </c>
      <c r="S91" s="4">
        <f t="shared" si="55"/>
        <v>0</v>
      </c>
      <c r="T91" s="4">
        <f t="shared" si="55"/>
        <v>0</v>
      </c>
      <c r="U91" s="4">
        <f t="shared" si="55"/>
        <v>0</v>
      </c>
      <c r="V91" s="4">
        <f t="shared" si="55"/>
        <v>0</v>
      </c>
      <c r="W91" s="4">
        <f t="shared" si="55"/>
        <v>0</v>
      </c>
      <c r="X91" s="4">
        <f t="shared" si="55"/>
        <v>0</v>
      </c>
      <c r="Y91" s="4">
        <f t="shared" si="55"/>
        <v>0</v>
      </c>
      <c r="Z91" s="4">
        <f t="shared" si="55"/>
        <v>0</v>
      </c>
      <c r="AA91" s="4">
        <f t="shared" si="55"/>
        <v>0</v>
      </c>
      <c r="AB91" s="4">
        <f t="shared" si="55"/>
        <v>0</v>
      </c>
      <c r="AC91" s="4">
        <f t="shared" si="55"/>
        <v>0</v>
      </c>
      <c r="AD91" s="4">
        <f t="shared" si="55"/>
        <v>0</v>
      </c>
      <c r="AE91" s="4">
        <f t="shared" si="55"/>
        <v>0</v>
      </c>
      <c r="AF91" s="4">
        <f t="shared" si="55"/>
        <v>0</v>
      </c>
      <c r="AG91" s="4">
        <f t="shared" si="55"/>
        <v>0</v>
      </c>
      <c r="AH91" s="4">
        <f t="shared" si="59"/>
        <v>0</v>
      </c>
      <c r="AI91" s="4">
        <f t="shared" si="59"/>
        <v>0</v>
      </c>
      <c r="AJ91" s="4">
        <f t="shared" si="59"/>
        <v>0</v>
      </c>
      <c r="AK91" s="4">
        <f t="shared" si="59"/>
        <v>0</v>
      </c>
      <c r="AL91" s="4">
        <f t="shared" si="59"/>
        <v>0</v>
      </c>
      <c r="AM91" s="4">
        <f t="shared" si="59"/>
        <v>0</v>
      </c>
      <c r="AN91" s="4">
        <f t="shared" si="59"/>
        <v>0</v>
      </c>
      <c r="AO91" s="4">
        <f t="shared" si="59"/>
        <v>0</v>
      </c>
      <c r="AP91" s="4">
        <f t="shared" si="59"/>
        <v>0</v>
      </c>
      <c r="AQ91" s="4">
        <f t="shared" si="59"/>
        <v>0</v>
      </c>
      <c r="AR91" s="4">
        <f t="shared" si="59"/>
        <v>0</v>
      </c>
      <c r="AS91" s="4">
        <f t="shared" si="59"/>
        <v>0</v>
      </c>
      <c r="AT91" s="4">
        <f t="shared" si="59"/>
        <v>0</v>
      </c>
      <c r="AU91" s="4">
        <f t="shared" si="59"/>
        <v>0</v>
      </c>
      <c r="AV91" s="4">
        <f t="shared" si="59"/>
        <v>0</v>
      </c>
      <c r="AW91" s="4">
        <f t="shared" si="59"/>
        <v>0</v>
      </c>
      <c r="AX91" s="4">
        <f t="shared" si="58"/>
        <v>0</v>
      </c>
      <c r="AY91" s="4">
        <f t="shared" si="58"/>
        <v>0</v>
      </c>
      <c r="AZ91" s="4">
        <f t="shared" si="58"/>
        <v>0</v>
      </c>
      <c r="BA91" s="4">
        <f t="shared" si="58"/>
        <v>0</v>
      </c>
      <c r="BB91" s="4">
        <f t="shared" si="58"/>
        <v>0</v>
      </c>
      <c r="BC91" s="4">
        <f t="shared" si="58"/>
        <v>0</v>
      </c>
      <c r="BD91" s="4">
        <f t="shared" si="58"/>
        <v>0</v>
      </c>
      <c r="BE91" s="4">
        <f t="shared" si="58"/>
        <v>0</v>
      </c>
      <c r="BF91" s="4">
        <f t="shared" si="58"/>
        <v>0</v>
      </c>
      <c r="BG91" s="4">
        <f t="shared" si="58"/>
        <v>0</v>
      </c>
      <c r="BH91" s="4">
        <f t="shared" si="58"/>
        <v>0</v>
      </c>
      <c r="BI91" s="4">
        <f t="shared" si="58"/>
        <v>0</v>
      </c>
      <c r="BJ91" s="4">
        <f t="shared" si="58"/>
        <v>0</v>
      </c>
      <c r="BK91" s="4">
        <f t="shared" si="58"/>
        <v>0</v>
      </c>
      <c r="BL91" s="4">
        <f t="shared" si="58"/>
        <v>0</v>
      </c>
      <c r="BM91" s="4">
        <f t="shared" si="57"/>
        <v>0</v>
      </c>
      <c r="BN91" s="4">
        <f t="shared" si="57"/>
        <v>0</v>
      </c>
      <c r="BO91" s="4">
        <f t="shared" si="57"/>
        <v>0</v>
      </c>
      <c r="BP91" s="4">
        <f t="shared" si="54"/>
        <v>0</v>
      </c>
      <c r="BQ91" s="4">
        <f t="shared" si="54"/>
        <v>0</v>
      </c>
      <c r="BR91" s="4">
        <f t="shared" si="54"/>
        <v>0</v>
      </c>
      <c r="BS91" s="4">
        <f t="shared" si="54"/>
        <v>0</v>
      </c>
      <c r="BT91" s="4">
        <f t="shared" si="54"/>
        <v>0</v>
      </c>
      <c r="BU91" s="4">
        <f t="shared" si="54"/>
        <v>0</v>
      </c>
      <c r="BV91" s="4">
        <f t="shared" si="54"/>
        <v>0</v>
      </c>
      <c r="BW91" s="4">
        <f t="shared" si="54"/>
        <v>0</v>
      </c>
      <c r="BX91" s="4">
        <f t="shared" si="54"/>
        <v>0</v>
      </c>
      <c r="BY91" s="4">
        <f t="shared" si="54"/>
        <v>0</v>
      </c>
      <c r="BZ91" s="4">
        <f t="shared" si="54"/>
        <v>0</v>
      </c>
      <c r="CA91" s="4">
        <f t="shared" si="54"/>
        <v>0</v>
      </c>
      <c r="CB91" s="4">
        <f t="shared" si="54"/>
        <v>0</v>
      </c>
      <c r="CC91" s="4">
        <f t="shared" si="54"/>
        <v>0</v>
      </c>
      <c r="CD91" s="4">
        <f t="shared" si="52"/>
        <v>0</v>
      </c>
      <c r="CE91" s="4">
        <f t="shared" si="52"/>
        <v>0</v>
      </c>
      <c r="CF91" s="4">
        <f t="shared" si="52"/>
        <v>0</v>
      </c>
      <c r="CG91" s="4">
        <f t="shared" si="52"/>
        <v>0</v>
      </c>
      <c r="CH91" s="4">
        <f t="shared" si="52"/>
        <v>371.11169999999993</v>
      </c>
      <c r="CI91" s="4">
        <f t="shared" si="52"/>
        <v>371.11169999999993</v>
      </c>
      <c r="CJ91" s="4">
        <f t="shared" si="52"/>
        <v>371.11169999999993</v>
      </c>
      <c r="CK91" s="4">
        <f t="shared" si="52"/>
        <v>371.11169999999993</v>
      </c>
      <c r="CL91" s="4">
        <f t="shared" si="52"/>
        <v>371.11169999999993</v>
      </c>
      <c r="CM91" s="4">
        <f t="shared" si="52"/>
        <v>371.11169999999993</v>
      </c>
      <c r="CN91" s="4">
        <f t="shared" si="52"/>
        <v>371.11169999999993</v>
      </c>
      <c r="CO91" s="4">
        <f t="shared" si="52"/>
        <v>371.11169999999993</v>
      </c>
      <c r="CP91" s="4">
        <f t="shared" si="61"/>
        <v>371.11169999999993</v>
      </c>
      <c r="CQ91" s="4">
        <f t="shared" si="61"/>
        <v>371.11169999999993</v>
      </c>
      <c r="CR91" s="4">
        <f t="shared" si="61"/>
        <v>371.11169999999993</v>
      </c>
      <c r="CS91" s="4">
        <f t="shared" si="61"/>
        <v>371.11169999999993</v>
      </c>
      <c r="CT91" s="4">
        <f t="shared" si="61"/>
        <v>371.11169999999993</v>
      </c>
      <c r="CU91" s="4">
        <f t="shared" si="61"/>
        <v>371.11169999999993</v>
      </c>
      <c r="CV91" s="4">
        <f t="shared" si="61"/>
        <v>371.11169999999993</v>
      </c>
      <c r="CW91" s="4">
        <f t="shared" si="61"/>
        <v>371.11169999999993</v>
      </c>
      <c r="CX91" s="4">
        <f t="shared" si="61"/>
        <v>371.11169999999993</v>
      </c>
      <c r="CY91" s="4">
        <f t="shared" si="61"/>
        <v>371.11169999999993</v>
      </c>
      <c r="CZ91" s="4">
        <f t="shared" si="61"/>
        <v>371.11169999999993</v>
      </c>
      <c r="DA91" s="4">
        <f t="shared" si="61"/>
        <v>371.11169999999993</v>
      </c>
      <c r="DB91" s="4">
        <f t="shared" si="61"/>
        <v>371.11169999999993</v>
      </c>
      <c r="DC91" s="4">
        <f t="shared" si="61"/>
        <v>371.11169999999993</v>
      </c>
      <c r="DD91" s="4">
        <f t="shared" si="61"/>
        <v>371.11169999999993</v>
      </c>
      <c r="DE91" s="4">
        <f t="shared" si="61"/>
        <v>371.11169999999993</v>
      </c>
      <c r="DF91" s="4">
        <f t="shared" si="60"/>
        <v>371.11169999999993</v>
      </c>
      <c r="DG91" s="4">
        <f t="shared" si="53"/>
        <v>371.11169999999993</v>
      </c>
      <c r="DH91" s="4">
        <f t="shared" si="53"/>
        <v>371.11169999999993</v>
      </c>
      <c r="DI91" s="4">
        <f t="shared" si="53"/>
        <v>371.11169999999993</v>
      </c>
      <c r="DJ91" s="4">
        <f t="shared" si="51"/>
        <v>371.11169999999993</v>
      </c>
      <c r="DK91" s="4">
        <f t="shared" si="51"/>
        <v>371.11169999999993</v>
      </c>
      <c r="DL91" s="4">
        <f t="shared" si="51"/>
        <v>371.11169999999993</v>
      </c>
      <c r="DM91" s="4">
        <f t="shared" si="51"/>
        <v>371.11169999999993</v>
      </c>
      <c r="DN91" s="4">
        <f t="shared" si="51"/>
        <v>371.11169999999993</v>
      </c>
      <c r="DO91" s="4">
        <f t="shared" si="51"/>
        <v>371.11169999999993</v>
      </c>
      <c r="DP91" s="4">
        <f t="shared" si="51"/>
        <v>371.11169999999993</v>
      </c>
      <c r="DQ91" s="4">
        <f t="shared" si="51"/>
        <v>371.11169999999993</v>
      </c>
      <c r="DR91" s="4">
        <f t="shared" si="51"/>
        <v>371.11169999999993</v>
      </c>
      <c r="DS91" s="4">
        <f t="shared" si="51"/>
        <v>408.22286999999994</v>
      </c>
      <c r="DT91" s="16">
        <f t="shared" si="48"/>
        <v>57129.03289662303</v>
      </c>
    </row>
    <row r="92" spans="1:124" x14ac:dyDescent="0.25">
      <c r="A92">
        <v>84</v>
      </c>
      <c r="B92" s="15">
        <f t="shared" si="49"/>
        <v>72</v>
      </c>
      <c r="C92" s="4">
        <f t="shared" si="56"/>
        <v>0</v>
      </c>
      <c r="D92" s="4">
        <f t="shared" si="56"/>
        <v>0</v>
      </c>
      <c r="E92" s="4">
        <f t="shared" si="56"/>
        <v>0</v>
      </c>
      <c r="F92" s="4">
        <f t="shared" si="56"/>
        <v>0</v>
      </c>
      <c r="G92" s="4">
        <f t="shared" si="56"/>
        <v>0</v>
      </c>
      <c r="H92" s="4">
        <f t="shared" si="56"/>
        <v>0</v>
      </c>
      <c r="I92" s="4">
        <f t="shared" si="56"/>
        <v>0</v>
      </c>
      <c r="J92" s="4">
        <f t="shared" si="56"/>
        <v>0</v>
      </c>
      <c r="K92" s="4">
        <f t="shared" si="56"/>
        <v>0</v>
      </c>
      <c r="L92" s="4">
        <f t="shared" si="56"/>
        <v>0</v>
      </c>
      <c r="M92" s="4">
        <f t="shared" si="56"/>
        <v>0</v>
      </c>
      <c r="N92" s="4">
        <f t="shared" si="56"/>
        <v>0</v>
      </c>
      <c r="O92" s="4">
        <f t="shared" si="56"/>
        <v>0</v>
      </c>
      <c r="P92" s="4">
        <f t="shared" si="56"/>
        <v>0</v>
      </c>
      <c r="Q92" s="4">
        <f t="shared" si="56"/>
        <v>0</v>
      </c>
      <c r="R92" s="4">
        <f t="shared" si="56"/>
        <v>0</v>
      </c>
      <c r="S92" s="4">
        <f t="shared" si="55"/>
        <v>0</v>
      </c>
      <c r="T92" s="4">
        <f t="shared" si="55"/>
        <v>0</v>
      </c>
      <c r="U92" s="4">
        <f t="shared" si="55"/>
        <v>0</v>
      </c>
      <c r="V92" s="4">
        <f t="shared" si="55"/>
        <v>0</v>
      </c>
      <c r="W92" s="4">
        <f t="shared" si="55"/>
        <v>0</v>
      </c>
      <c r="X92" s="4">
        <f t="shared" si="55"/>
        <v>0</v>
      </c>
      <c r="Y92" s="4">
        <f t="shared" si="55"/>
        <v>0</v>
      </c>
      <c r="Z92" s="4">
        <f t="shared" si="55"/>
        <v>0</v>
      </c>
      <c r="AA92" s="4">
        <f t="shared" si="55"/>
        <v>0</v>
      </c>
      <c r="AB92" s="4">
        <f t="shared" si="55"/>
        <v>0</v>
      </c>
      <c r="AC92" s="4">
        <f t="shared" si="55"/>
        <v>0</v>
      </c>
      <c r="AD92" s="4">
        <f t="shared" si="55"/>
        <v>0</v>
      </c>
      <c r="AE92" s="4">
        <f t="shared" si="55"/>
        <v>0</v>
      </c>
      <c r="AF92" s="4">
        <f t="shared" si="55"/>
        <v>0</v>
      </c>
      <c r="AG92" s="4">
        <f t="shared" si="55"/>
        <v>0</v>
      </c>
      <c r="AH92" s="4">
        <f t="shared" si="59"/>
        <v>0</v>
      </c>
      <c r="AI92" s="4">
        <f t="shared" si="59"/>
        <v>0</v>
      </c>
      <c r="AJ92" s="4">
        <f t="shared" si="59"/>
        <v>0</v>
      </c>
      <c r="AK92" s="4">
        <f t="shared" si="59"/>
        <v>0</v>
      </c>
      <c r="AL92" s="4">
        <f t="shared" si="59"/>
        <v>0</v>
      </c>
      <c r="AM92" s="4">
        <f t="shared" si="59"/>
        <v>0</v>
      </c>
      <c r="AN92" s="4">
        <f t="shared" si="59"/>
        <v>0</v>
      </c>
      <c r="AO92" s="4">
        <f t="shared" si="59"/>
        <v>0</v>
      </c>
      <c r="AP92" s="4">
        <f t="shared" si="59"/>
        <v>0</v>
      </c>
      <c r="AQ92" s="4">
        <f t="shared" si="59"/>
        <v>0</v>
      </c>
      <c r="AR92" s="4">
        <f t="shared" si="59"/>
        <v>0</v>
      </c>
      <c r="AS92" s="4">
        <f t="shared" si="59"/>
        <v>0</v>
      </c>
      <c r="AT92" s="4">
        <f t="shared" si="59"/>
        <v>0</v>
      </c>
      <c r="AU92" s="4">
        <f t="shared" si="59"/>
        <v>0</v>
      </c>
      <c r="AV92" s="4">
        <f t="shared" si="59"/>
        <v>0</v>
      </c>
      <c r="AW92" s="4">
        <f t="shared" si="59"/>
        <v>0</v>
      </c>
      <c r="AX92" s="4">
        <f t="shared" si="58"/>
        <v>0</v>
      </c>
      <c r="AY92" s="4">
        <f t="shared" si="58"/>
        <v>0</v>
      </c>
      <c r="AZ92" s="4">
        <f t="shared" si="58"/>
        <v>0</v>
      </c>
      <c r="BA92" s="4">
        <f t="shared" si="58"/>
        <v>0</v>
      </c>
      <c r="BB92" s="4">
        <f t="shared" si="58"/>
        <v>0</v>
      </c>
      <c r="BC92" s="4">
        <f t="shared" si="58"/>
        <v>0</v>
      </c>
      <c r="BD92" s="4">
        <f t="shared" si="58"/>
        <v>0</v>
      </c>
      <c r="BE92" s="4">
        <f t="shared" si="58"/>
        <v>0</v>
      </c>
      <c r="BF92" s="4">
        <f t="shared" si="58"/>
        <v>0</v>
      </c>
      <c r="BG92" s="4">
        <f t="shared" si="58"/>
        <v>0</v>
      </c>
      <c r="BH92" s="4">
        <f t="shared" si="58"/>
        <v>0</v>
      </c>
      <c r="BI92" s="4">
        <f t="shared" si="58"/>
        <v>0</v>
      </c>
      <c r="BJ92" s="4">
        <f t="shared" si="58"/>
        <v>0</v>
      </c>
      <c r="BK92" s="4">
        <f t="shared" si="58"/>
        <v>0</v>
      </c>
      <c r="BL92" s="4">
        <f t="shared" si="58"/>
        <v>0</v>
      </c>
      <c r="BM92" s="4">
        <f t="shared" si="57"/>
        <v>0</v>
      </c>
      <c r="BN92" s="4">
        <f t="shared" si="57"/>
        <v>0</v>
      </c>
      <c r="BO92" s="4">
        <f t="shared" si="57"/>
        <v>0</v>
      </c>
      <c r="BP92" s="4">
        <f t="shared" si="54"/>
        <v>0</v>
      </c>
      <c r="BQ92" s="4">
        <f t="shared" si="54"/>
        <v>0</v>
      </c>
      <c r="BR92" s="4">
        <f t="shared" si="54"/>
        <v>0</v>
      </c>
      <c r="BS92" s="4">
        <f t="shared" si="54"/>
        <v>0</v>
      </c>
      <c r="BT92" s="4">
        <f t="shared" si="54"/>
        <v>0</v>
      </c>
      <c r="BU92" s="4">
        <f t="shared" si="54"/>
        <v>0</v>
      </c>
      <c r="BV92" s="4">
        <f t="shared" si="54"/>
        <v>0</v>
      </c>
      <c r="BW92" s="4">
        <f t="shared" si="54"/>
        <v>0</v>
      </c>
      <c r="BX92" s="4">
        <f t="shared" si="54"/>
        <v>0</v>
      </c>
      <c r="BY92" s="4">
        <f t="shared" si="54"/>
        <v>0</v>
      </c>
      <c r="BZ92" s="4">
        <f t="shared" si="54"/>
        <v>0</v>
      </c>
      <c r="CA92" s="4">
        <f t="shared" si="54"/>
        <v>0</v>
      </c>
      <c r="CB92" s="4">
        <f t="shared" si="54"/>
        <v>0</v>
      </c>
      <c r="CC92" s="4">
        <f t="shared" si="54"/>
        <v>0</v>
      </c>
      <c r="CD92" s="4">
        <f t="shared" si="52"/>
        <v>0</v>
      </c>
      <c r="CE92" s="4">
        <f t="shared" si="52"/>
        <v>0</v>
      </c>
      <c r="CF92" s="4">
        <f t="shared" si="52"/>
        <v>0</v>
      </c>
      <c r="CG92" s="4">
        <f t="shared" si="52"/>
        <v>0</v>
      </c>
      <c r="CH92" s="4">
        <f t="shared" si="52"/>
        <v>0</v>
      </c>
      <c r="CI92" s="4">
        <f t="shared" si="52"/>
        <v>371.11169999999993</v>
      </c>
      <c r="CJ92" s="4">
        <f t="shared" si="52"/>
        <v>371.11169999999993</v>
      </c>
      <c r="CK92" s="4">
        <f t="shared" si="52"/>
        <v>371.11169999999993</v>
      </c>
      <c r="CL92" s="4">
        <f t="shared" si="52"/>
        <v>371.11169999999993</v>
      </c>
      <c r="CM92" s="4">
        <f t="shared" si="52"/>
        <v>371.11169999999993</v>
      </c>
      <c r="CN92" s="4">
        <f t="shared" si="52"/>
        <v>371.11169999999993</v>
      </c>
      <c r="CO92" s="4">
        <f t="shared" si="52"/>
        <v>371.11169999999993</v>
      </c>
      <c r="CP92" s="4">
        <f t="shared" si="61"/>
        <v>371.11169999999993</v>
      </c>
      <c r="CQ92" s="4">
        <f t="shared" si="61"/>
        <v>371.11169999999993</v>
      </c>
      <c r="CR92" s="4">
        <f t="shared" si="61"/>
        <v>371.11169999999993</v>
      </c>
      <c r="CS92" s="4">
        <f t="shared" si="61"/>
        <v>371.11169999999993</v>
      </c>
      <c r="CT92" s="4">
        <f t="shared" si="61"/>
        <v>371.11169999999993</v>
      </c>
      <c r="CU92" s="4">
        <f t="shared" si="61"/>
        <v>371.11169999999993</v>
      </c>
      <c r="CV92" s="4">
        <f t="shared" si="61"/>
        <v>371.11169999999993</v>
      </c>
      <c r="CW92" s="4">
        <f t="shared" si="61"/>
        <v>371.11169999999993</v>
      </c>
      <c r="CX92" s="4">
        <f t="shared" si="61"/>
        <v>371.11169999999993</v>
      </c>
      <c r="CY92" s="4">
        <f t="shared" si="61"/>
        <v>371.11169999999993</v>
      </c>
      <c r="CZ92" s="4">
        <f t="shared" si="61"/>
        <v>371.11169999999993</v>
      </c>
      <c r="DA92" s="4">
        <f t="shared" si="61"/>
        <v>371.11169999999993</v>
      </c>
      <c r="DB92" s="4">
        <f t="shared" si="61"/>
        <v>371.11169999999993</v>
      </c>
      <c r="DC92" s="4">
        <f t="shared" si="61"/>
        <v>371.11169999999993</v>
      </c>
      <c r="DD92" s="4">
        <f t="shared" si="61"/>
        <v>371.11169999999993</v>
      </c>
      <c r="DE92" s="4">
        <f t="shared" si="61"/>
        <v>371.11169999999993</v>
      </c>
      <c r="DF92" s="4">
        <f t="shared" si="60"/>
        <v>371.11169999999993</v>
      </c>
      <c r="DG92" s="4">
        <f t="shared" si="53"/>
        <v>371.11169999999993</v>
      </c>
      <c r="DH92" s="4">
        <f t="shared" si="53"/>
        <v>371.11169999999993</v>
      </c>
      <c r="DI92" s="4">
        <f t="shared" si="53"/>
        <v>371.11169999999993</v>
      </c>
      <c r="DJ92" s="4">
        <f t="shared" si="51"/>
        <v>371.11169999999993</v>
      </c>
      <c r="DK92" s="4">
        <f t="shared" si="51"/>
        <v>371.11169999999993</v>
      </c>
      <c r="DL92" s="4">
        <f t="shared" si="51"/>
        <v>371.11169999999993</v>
      </c>
      <c r="DM92" s="4">
        <f t="shared" si="51"/>
        <v>371.11169999999993</v>
      </c>
      <c r="DN92" s="4">
        <f t="shared" si="51"/>
        <v>371.11169999999993</v>
      </c>
      <c r="DO92" s="4">
        <f t="shared" si="51"/>
        <v>371.11169999999993</v>
      </c>
      <c r="DP92" s="4">
        <f t="shared" si="51"/>
        <v>371.11169999999993</v>
      </c>
      <c r="DQ92" s="4">
        <f t="shared" si="51"/>
        <v>371.11169999999993</v>
      </c>
      <c r="DR92" s="4">
        <f t="shared" si="51"/>
        <v>371.11169999999993</v>
      </c>
      <c r="DS92" s="4">
        <f t="shared" si="51"/>
        <v>408.22286999999994</v>
      </c>
      <c r="DT92" s="16">
        <f t="shared" si="48"/>
        <v>56856.921665021247</v>
      </c>
    </row>
    <row r="93" spans="1:124" x14ac:dyDescent="0.25">
      <c r="A93">
        <v>85</v>
      </c>
      <c r="B93" s="15">
        <f t="shared" si="49"/>
        <v>72.083333333333329</v>
      </c>
      <c r="C93" s="4">
        <f t="shared" si="56"/>
        <v>0</v>
      </c>
      <c r="D93" s="4">
        <f t="shared" si="56"/>
        <v>0</v>
      </c>
      <c r="E93" s="4">
        <f t="shared" si="56"/>
        <v>0</v>
      </c>
      <c r="F93" s="4">
        <f t="shared" si="56"/>
        <v>0</v>
      </c>
      <c r="G93" s="4">
        <f t="shared" si="56"/>
        <v>0</v>
      </c>
      <c r="H93" s="4">
        <f t="shared" si="56"/>
        <v>0</v>
      </c>
      <c r="I93" s="4">
        <f t="shared" si="56"/>
        <v>0</v>
      </c>
      <c r="J93" s="4">
        <f t="shared" si="56"/>
        <v>0</v>
      </c>
      <c r="K93" s="4">
        <f t="shared" si="56"/>
        <v>0</v>
      </c>
      <c r="L93" s="4">
        <f t="shared" si="56"/>
        <v>0</v>
      </c>
      <c r="M93" s="4">
        <f t="shared" si="56"/>
        <v>0</v>
      </c>
      <c r="N93" s="4">
        <f t="shared" si="56"/>
        <v>0</v>
      </c>
      <c r="O93" s="4">
        <f t="shared" si="56"/>
        <v>0</v>
      </c>
      <c r="P93" s="4">
        <f t="shared" si="56"/>
        <v>0</v>
      </c>
      <c r="Q93" s="4">
        <f t="shared" si="56"/>
        <v>0</v>
      </c>
      <c r="R93" s="4">
        <f t="shared" si="56"/>
        <v>0</v>
      </c>
      <c r="S93" s="4">
        <f t="shared" si="55"/>
        <v>0</v>
      </c>
      <c r="T93" s="4">
        <f t="shared" si="55"/>
        <v>0</v>
      </c>
      <c r="U93" s="4">
        <f t="shared" si="55"/>
        <v>0</v>
      </c>
      <c r="V93" s="4">
        <f t="shared" si="55"/>
        <v>0</v>
      </c>
      <c r="W93" s="4">
        <f t="shared" si="55"/>
        <v>0</v>
      </c>
      <c r="X93" s="4">
        <f t="shared" si="55"/>
        <v>0</v>
      </c>
      <c r="Y93" s="4">
        <f t="shared" si="55"/>
        <v>0</v>
      </c>
      <c r="Z93" s="4">
        <f t="shared" si="55"/>
        <v>0</v>
      </c>
      <c r="AA93" s="4">
        <f t="shared" si="55"/>
        <v>0</v>
      </c>
      <c r="AB93" s="4">
        <f t="shared" si="55"/>
        <v>0</v>
      </c>
      <c r="AC93" s="4">
        <f t="shared" si="55"/>
        <v>0</v>
      </c>
      <c r="AD93" s="4">
        <f t="shared" si="55"/>
        <v>0</v>
      </c>
      <c r="AE93" s="4">
        <f t="shared" si="55"/>
        <v>0</v>
      </c>
      <c r="AF93" s="4">
        <f t="shared" si="55"/>
        <v>0</v>
      </c>
      <c r="AG93" s="4">
        <f t="shared" si="55"/>
        <v>0</v>
      </c>
      <c r="AH93" s="4">
        <f t="shared" si="59"/>
        <v>0</v>
      </c>
      <c r="AI93" s="4">
        <f t="shared" si="59"/>
        <v>0</v>
      </c>
      <c r="AJ93" s="4">
        <f t="shared" si="59"/>
        <v>0</v>
      </c>
      <c r="AK93" s="4">
        <f t="shared" si="59"/>
        <v>0</v>
      </c>
      <c r="AL93" s="4">
        <f t="shared" si="59"/>
        <v>0</v>
      </c>
      <c r="AM93" s="4">
        <f t="shared" si="59"/>
        <v>0</v>
      </c>
      <c r="AN93" s="4">
        <f t="shared" si="59"/>
        <v>0</v>
      </c>
      <c r="AO93" s="4">
        <f t="shared" si="59"/>
        <v>0</v>
      </c>
      <c r="AP93" s="4">
        <f t="shared" si="59"/>
        <v>0</v>
      </c>
      <c r="AQ93" s="4">
        <f t="shared" si="59"/>
        <v>0</v>
      </c>
      <c r="AR93" s="4">
        <f t="shared" si="59"/>
        <v>0</v>
      </c>
      <c r="AS93" s="4">
        <f t="shared" si="59"/>
        <v>0</v>
      </c>
      <c r="AT93" s="4">
        <f t="shared" si="59"/>
        <v>0</v>
      </c>
      <c r="AU93" s="4">
        <f t="shared" si="59"/>
        <v>0</v>
      </c>
      <c r="AV93" s="4">
        <f t="shared" si="59"/>
        <v>0</v>
      </c>
      <c r="AW93" s="4">
        <f t="shared" si="59"/>
        <v>0</v>
      </c>
      <c r="AX93" s="4">
        <f t="shared" si="58"/>
        <v>0</v>
      </c>
      <c r="AY93" s="4">
        <f t="shared" si="58"/>
        <v>0</v>
      </c>
      <c r="AZ93" s="4">
        <f t="shared" si="58"/>
        <v>0</v>
      </c>
      <c r="BA93" s="4">
        <f t="shared" si="58"/>
        <v>0</v>
      </c>
      <c r="BB93" s="4">
        <f t="shared" si="58"/>
        <v>0</v>
      </c>
      <c r="BC93" s="4">
        <f t="shared" si="58"/>
        <v>0</v>
      </c>
      <c r="BD93" s="4">
        <f t="shared" si="58"/>
        <v>0</v>
      </c>
      <c r="BE93" s="4">
        <f t="shared" si="58"/>
        <v>0</v>
      </c>
      <c r="BF93" s="4">
        <f t="shared" si="58"/>
        <v>0</v>
      </c>
      <c r="BG93" s="4">
        <f t="shared" si="58"/>
        <v>0</v>
      </c>
      <c r="BH93" s="4">
        <f t="shared" si="58"/>
        <v>0</v>
      </c>
      <c r="BI93" s="4">
        <f t="shared" si="58"/>
        <v>0</v>
      </c>
      <c r="BJ93" s="4">
        <f t="shared" si="58"/>
        <v>0</v>
      </c>
      <c r="BK93" s="4">
        <f t="shared" si="58"/>
        <v>0</v>
      </c>
      <c r="BL93" s="4">
        <f t="shared" si="58"/>
        <v>0</v>
      </c>
      <c r="BM93" s="4">
        <f t="shared" si="57"/>
        <v>0</v>
      </c>
      <c r="BN93" s="4">
        <f t="shared" si="57"/>
        <v>0</v>
      </c>
      <c r="BO93" s="4">
        <f t="shared" si="57"/>
        <v>0</v>
      </c>
      <c r="BP93" s="4">
        <f t="shared" si="54"/>
        <v>0</v>
      </c>
      <c r="BQ93" s="4">
        <f t="shared" si="54"/>
        <v>0</v>
      </c>
      <c r="BR93" s="4">
        <f t="shared" si="54"/>
        <v>0</v>
      </c>
      <c r="BS93" s="4">
        <f t="shared" si="54"/>
        <v>0</v>
      </c>
      <c r="BT93" s="4">
        <f t="shared" si="54"/>
        <v>0</v>
      </c>
      <c r="BU93" s="4">
        <f t="shared" si="54"/>
        <v>0</v>
      </c>
      <c r="BV93" s="4">
        <f t="shared" si="54"/>
        <v>0</v>
      </c>
      <c r="BW93" s="4">
        <f t="shared" si="54"/>
        <v>0</v>
      </c>
      <c r="BX93" s="4">
        <f t="shared" si="54"/>
        <v>0</v>
      </c>
      <c r="BY93" s="4">
        <f t="shared" si="54"/>
        <v>0</v>
      </c>
      <c r="BZ93" s="4">
        <f t="shared" si="54"/>
        <v>0</v>
      </c>
      <c r="CA93" s="4">
        <f t="shared" si="54"/>
        <v>0</v>
      </c>
      <c r="CB93" s="4">
        <f t="shared" si="54"/>
        <v>0</v>
      </c>
      <c r="CC93" s="4">
        <f t="shared" si="54"/>
        <v>0</v>
      </c>
      <c r="CD93" s="4">
        <f t="shared" si="52"/>
        <v>0</v>
      </c>
      <c r="CE93" s="4">
        <f t="shared" si="52"/>
        <v>0</v>
      </c>
      <c r="CF93" s="4">
        <f t="shared" si="52"/>
        <v>0</v>
      </c>
      <c r="CG93" s="4">
        <f t="shared" si="52"/>
        <v>0</v>
      </c>
      <c r="CH93" s="4">
        <f t="shared" si="52"/>
        <v>0</v>
      </c>
      <c r="CI93" s="4">
        <f t="shared" si="52"/>
        <v>0</v>
      </c>
      <c r="CJ93" s="4">
        <f t="shared" si="52"/>
        <v>371.11169999999993</v>
      </c>
      <c r="CK93" s="4">
        <f t="shared" si="52"/>
        <v>371.11169999999993</v>
      </c>
      <c r="CL93" s="4">
        <f t="shared" si="52"/>
        <v>371.11169999999993</v>
      </c>
      <c r="CM93" s="4">
        <f t="shared" si="52"/>
        <v>371.11169999999993</v>
      </c>
      <c r="CN93" s="4">
        <f t="shared" si="52"/>
        <v>371.11169999999993</v>
      </c>
      <c r="CO93" s="4">
        <f t="shared" si="52"/>
        <v>371.11169999999993</v>
      </c>
      <c r="CP93" s="4">
        <f t="shared" si="61"/>
        <v>371.11169999999993</v>
      </c>
      <c r="CQ93" s="4">
        <f t="shared" si="61"/>
        <v>371.11169999999993</v>
      </c>
      <c r="CR93" s="4">
        <f t="shared" si="61"/>
        <v>371.11169999999993</v>
      </c>
      <c r="CS93" s="4">
        <f t="shared" si="61"/>
        <v>371.11169999999993</v>
      </c>
      <c r="CT93" s="4">
        <f t="shared" si="61"/>
        <v>371.11169999999993</v>
      </c>
      <c r="CU93" s="4">
        <f t="shared" si="61"/>
        <v>371.11169999999993</v>
      </c>
      <c r="CV93" s="4">
        <f t="shared" si="61"/>
        <v>371.11169999999993</v>
      </c>
      <c r="CW93" s="4">
        <f t="shared" si="61"/>
        <v>371.11169999999993</v>
      </c>
      <c r="CX93" s="4">
        <f t="shared" si="61"/>
        <v>371.11169999999993</v>
      </c>
      <c r="CY93" s="4">
        <f t="shared" si="61"/>
        <v>371.11169999999993</v>
      </c>
      <c r="CZ93" s="4">
        <f t="shared" si="61"/>
        <v>371.11169999999993</v>
      </c>
      <c r="DA93" s="4">
        <f t="shared" si="61"/>
        <v>371.11169999999993</v>
      </c>
      <c r="DB93" s="4">
        <f t="shared" si="61"/>
        <v>371.11169999999993</v>
      </c>
      <c r="DC93" s="4">
        <f t="shared" si="61"/>
        <v>371.11169999999993</v>
      </c>
      <c r="DD93" s="4">
        <f t="shared" si="61"/>
        <v>371.11169999999993</v>
      </c>
      <c r="DE93" s="4">
        <f t="shared" si="61"/>
        <v>371.11169999999993</v>
      </c>
      <c r="DF93" s="4">
        <f t="shared" si="60"/>
        <v>371.11169999999993</v>
      </c>
      <c r="DG93" s="4">
        <f t="shared" si="53"/>
        <v>371.11169999999993</v>
      </c>
      <c r="DH93" s="4">
        <f t="shared" si="53"/>
        <v>371.11169999999993</v>
      </c>
      <c r="DI93" s="4">
        <f t="shared" si="53"/>
        <v>371.11169999999993</v>
      </c>
      <c r="DJ93" s="4">
        <f t="shared" si="51"/>
        <v>371.11169999999993</v>
      </c>
      <c r="DK93" s="4">
        <f t="shared" si="51"/>
        <v>371.11169999999993</v>
      </c>
      <c r="DL93" s="4">
        <f t="shared" si="51"/>
        <v>371.11169999999993</v>
      </c>
      <c r="DM93" s="4">
        <f t="shared" si="51"/>
        <v>371.11169999999993</v>
      </c>
      <c r="DN93" s="4">
        <f t="shared" si="51"/>
        <v>371.11169999999993</v>
      </c>
      <c r="DO93" s="4">
        <f t="shared" si="51"/>
        <v>371.11169999999993</v>
      </c>
      <c r="DP93" s="4">
        <f t="shared" si="51"/>
        <v>371.11169999999993</v>
      </c>
      <c r="DQ93" s="4">
        <f t="shared" si="51"/>
        <v>371.11169999999993</v>
      </c>
      <c r="DR93" s="4">
        <f t="shared" si="51"/>
        <v>371.11169999999993</v>
      </c>
      <c r="DS93" s="4">
        <f t="shared" si="51"/>
        <v>408.22286999999994</v>
      </c>
      <c r="DT93" s="16">
        <f t="shared" si="48"/>
        <v>56585.937260493061</v>
      </c>
    </row>
    <row r="94" spans="1:124" x14ac:dyDescent="0.25">
      <c r="A94">
        <v>86</v>
      </c>
      <c r="B94" s="15">
        <f t="shared" si="49"/>
        <v>72.166666666666671</v>
      </c>
      <c r="C94" s="4">
        <f t="shared" si="56"/>
        <v>0</v>
      </c>
      <c r="D94" s="4">
        <f t="shared" si="56"/>
        <v>0</v>
      </c>
      <c r="E94" s="4">
        <f t="shared" si="56"/>
        <v>0</v>
      </c>
      <c r="F94" s="4">
        <f t="shared" si="56"/>
        <v>0</v>
      </c>
      <c r="G94" s="4">
        <f t="shared" si="56"/>
        <v>0</v>
      </c>
      <c r="H94" s="4">
        <f t="shared" si="56"/>
        <v>0</v>
      </c>
      <c r="I94" s="4">
        <f t="shared" si="56"/>
        <v>0</v>
      </c>
      <c r="J94" s="4">
        <f t="shared" si="56"/>
        <v>0</v>
      </c>
      <c r="K94" s="4">
        <f t="shared" si="56"/>
        <v>0</v>
      </c>
      <c r="L94" s="4">
        <f t="shared" si="56"/>
        <v>0</v>
      </c>
      <c r="M94" s="4">
        <f t="shared" si="56"/>
        <v>0</v>
      </c>
      <c r="N94" s="4">
        <f t="shared" si="56"/>
        <v>0</v>
      </c>
      <c r="O94" s="4">
        <f t="shared" si="56"/>
        <v>0</v>
      </c>
      <c r="P94" s="4">
        <f t="shared" si="56"/>
        <v>0</v>
      </c>
      <c r="Q94" s="4">
        <f t="shared" si="56"/>
        <v>0</v>
      </c>
      <c r="R94" s="4">
        <f t="shared" si="56"/>
        <v>0</v>
      </c>
      <c r="S94" s="4">
        <f t="shared" si="55"/>
        <v>0</v>
      </c>
      <c r="T94" s="4">
        <f t="shared" si="55"/>
        <v>0</v>
      </c>
      <c r="U94" s="4">
        <f t="shared" si="55"/>
        <v>0</v>
      </c>
      <c r="V94" s="4">
        <f t="shared" si="55"/>
        <v>0</v>
      </c>
      <c r="W94" s="4">
        <f t="shared" si="55"/>
        <v>0</v>
      </c>
      <c r="X94" s="4">
        <f t="shared" si="55"/>
        <v>0</v>
      </c>
      <c r="Y94" s="4">
        <f t="shared" si="55"/>
        <v>0</v>
      </c>
      <c r="Z94" s="4">
        <f t="shared" si="55"/>
        <v>0</v>
      </c>
      <c r="AA94" s="4">
        <f t="shared" si="55"/>
        <v>0</v>
      </c>
      <c r="AB94" s="4">
        <f t="shared" si="55"/>
        <v>0</v>
      </c>
      <c r="AC94" s="4">
        <f t="shared" si="55"/>
        <v>0</v>
      </c>
      <c r="AD94" s="4">
        <f t="shared" si="55"/>
        <v>0</v>
      </c>
      <c r="AE94" s="4">
        <f t="shared" si="55"/>
        <v>0</v>
      </c>
      <c r="AF94" s="4">
        <f t="shared" si="55"/>
        <v>0</v>
      </c>
      <c r="AG94" s="4">
        <f t="shared" si="55"/>
        <v>0</v>
      </c>
      <c r="AH94" s="4">
        <f t="shared" si="59"/>
        <v>0</v>
      </c>
      <c r="AI94" s="4">
        <f t="shared" si="59"/>
        <v>0</v>
      </c>
      <c r="AJ94" s="4">
        <f t="shared" si="59"/>
        <v>0</v>
      </c>
      <c r="AK94" s="4">
        <f t="shared" si="59"/>
        <v>0</v>
      </c>
      <c r="AL94" s="4">
        <f t="shared" si="59"/>
        <v>0</v>
      </c>
      <c r="AM94" s="4">
        <f t="shared" si="59"/>
        <v>0</v>
      </c>
      <c r="AN94" s="4">
        <f t="shared" si="59"/>
        <v>0</v>
      </c>
      <c r="AO94" s="4">
        <f t="shared" si="59"/>
        <v>0</v>
      </c>
      <c r="AP94" s="4">
        <f t="shared" si="59"/>
        <v>0</v>
      </c>
      <c r="AQ94" s="4">
        <f t="shared" si="59"/>
        <v>0</v>
      </c>
      <c r="AR94" s="4">
        <f t="shared" si="59"/>
        <v>0</v>
      </c>
      <c r="AS94" s="4">
        <f t="shared" si="59"/>
        <v>0</v>
      </c>
      <c r="AT94" s="4">
        <f t="shared" si="59"/>
        <v>0</v>
      </c>
      <c r="AU94" s="4">
        <f t="shared" si="59"/>
        <v>0</v>
      </c>
      <c r="AV94" s="4">
        <f t="shared" si="59"/>
        <v>0</v>
      </c>
      <c r="AW94" s="4">
        <f t="shared" si="59"/>
        <v>0</v>
      </c>
      <c r="AX94" s="4">
        <f t="shared" si="58"/>
        <v>0</v>
      </c>
      <c r="AY94" s="4">
        <f t="shared" si="58"/>
        <v>0</v>
      </c>
      <c r="AZ94" s="4">
        <f t="shared" si="58"/>
        <v>0</v>
      </c>
      <c r="BA94" s="4">
        <f t="shared" si="58"/>
        <v>0</v>
      </c>
      <c r="BB94" s="4">
        <f t="shared" si="58"/>
        <v>0</v>
      </c>
      <c r="BC94" s="4">
        <f t="shared" si="58"/>
        <v>0</v>
      </c>
      <c r="BD94" s="4">
        <f t="shared" si="58"/>
        <v>0</v>
      </c>
      <c r="BE94" s="4">
        <f t="shared" si="58"/>
        <v>0</v>
      </c>
      <c r="BF94" s="4">
        <f t="shared" si="58"/>
        <v>0</v>
      </c>
      <c r="BG94" s="4">
        <f t="shared" si="58"/>
        <v>0</v>
      </c>
      <c r="BH94" s="4">
        <f t="shared" si="58"/>
        <v>0</v>
      </c>
      <c r="BI94" s="4">
        <f t="shared" si="58"/>
        <v>0</v>
      </c>
      <c r="BJ94" s="4">
        <f t="shared" si="58"/>
        <v>0</v>
      </c>
      <c r="BK94" s="4">
        <f t="shared" si="58"/>
        <v>0</v>
      </c>
      <c r="BL94" s="4">
        <f t="shared" si="58"/>
        <v>0</v>
      </c>
      <c r="BM94" s="4">
        <f t="shared" si="57"/>
        <v>0</v>
      </c>
      <c r="BN94" s="4">
        <f t="shared" si="57"/>
        <v>0</v>
      </c>
      <c r="BO94" s="4">
        <f t="shared" si="57"/>
        <v>0</v>
      </c>
      <c r="BP94" s="4">
        <f t="shared" si="54"/>
        <v>0</v>
      </c>
      <c r="BQ94" s="4">
        <f t="shared" si="54"/>
        <v>0</v>
      </c>
      <c r="BR94" s="4">
        <f t="shared" si="54"/>
        <v>0</v>
      </c>
      <c r="BS94" s="4">
        <f t="shared" si="54"/>
        <v>0</v>
      </c>
      <c r="BT94" s="4">
        <f t="shared" si="54"/>
        <v>0</v>
      </c>
      <c r="BU94" s="4">
        <f t="shared" si="54"/>
        <v>0</v>
      </c>
      <c r="BV94" s="4">
        <f t="shared" si="54"/>
        <v>0</v>
      </c>
      <c r="BW94" s="4">
        <f t="shared" si="54"/>
        <v>0</v>
      </c>
      <c r="BX94" s="4">
        <f t="shared" si="54"/>
        <v>0</v>
      </c>
      <c r="BY94" s="4">
        <f t="shared" ref="BY94:CN119" si="62">$F$2*IF(BY$6&lt;$B94,0,1)*(1+0.072*MAX(MIN($B94,70)-$B$2,0))*IF(BY$6&gt;=75,1.1,1)*IF($B94&lt;75,IF($C$2&lt;=$G$2,1,0),IF($C$2&lt;=$H$2,1,0))*IF(OR(BY$6&lt;$B$2,$B94&lt;$B$2),0,1)</f>
        <v>0</v>
      </c>
      <c r="BZ94" s="4">
        <f t="shared" si="62"/>
        <v>0</v>
      </c>
      <c r="CA94" s="4">
        <f t="shared" si="62"/>
        <v>0</v>
      </c>
      <c r="CB94" s="4">
        <f t="shared" si="62"/>
        <v>0</v>
      </c>
      <c r="CC94" s="4">
        <f t="shared" si="62"/>
        <v>0</v>
      </c>
      <c r="CD94" s="4">
        <f t="shared" si="62"/>
        <v>0</v>
      </c>
      <c r="CE94" s="4">
        <f t="shared" si="62"/>
        <v>0</v>
      </c>
      <c r="CF94" s="4">
        <f t="shared" si="62"/>
        <v>0</v>
      </c>
      <c r="CG94" s="4">
        <f t="shared" si="62"/>
        <v>0</v>
      </c>
      <c r="CH94" s="4">
        <f t="shared" si="62"/>
        <v>0</v>
      </c>
      <c r="CI94" s="4">
        <f t="shared" si="62"/>
        <v>0</v>
      </c>
      <c r="CJ94" s="4">
        <f t="shared" si="62"/>
        <v>0</v>
      </c>
      <c r="CK94" s="4">
        <f t="shared" si="62"/>
        <v>371.11169999999993</v>
      </c>
      <c r="CL94" s="4">
        <f t="shared" si="62"/>
        <v>371.11169999999993</v>
      </c>
      <c r="CM94" s="4">
        <f t="shared" si="62"/>
        <v>371.11169999999993</v>
      </c>
      <c r="CN94" s="4">
        <f t="shared" si="62"/>
        <v>371.11169999999993</v>
      </c>
      <c r="CO94" s="4">
        <f t="shared" si="52"/>
        <v>371.11169999999993</v>
      </c>
      <c r="CP94" s="4">
        <f t="shared" si="61"/>
        <v>371.11169999999993</v>
      </c>
      <c r="CQ94" s="4">
        <f t="shared" si="61"/>
        <v>371.11169999999993</v>
      </c>
      <c r="CR94" s="4">
        <f t="shared" si="61"/>
        <v>371.11169999999993</v>
      </c>
      <c r="CS94" s="4">
        <f t="shared" si="61"/>
        <v>371.11169999999993</v>
      </c>
      <c r="CT94" s="4">
        <f t="shared" si="61"/>
        <v>371.11169999999993</v>
      </c>
      <c r="CU94" s="4">
        <f t="shared" si="61"/>
        <v>371.11169999999993</v>
      </c>
      <c r="CV94" s="4">
        <f t="shared" si="61"/>
        <v>371.11169999999993</v>
      </c>
      <c r="CW94" s="4">
        <f t="shared" si="61"/>
        <v>371.11169999999993</v>
      </c>
      <c r="CX94" s="4">
        <f t="shared" si="61"/>
        <v>371.11169999999993</v>
      </c>
      <c r="CY94" s="4">
        <f t="shared" si="61"/>
        <v>371.11169999999993</v>
      </c>
      <c r="CZ94" s="4">
        <f t="shared" si="61"/>
        <v>371.11169999999993</v>
      </c>
      <c r="DA94" s="4">
        <f t="shared" si="61"/>
        <v>371.11169999999993</v>
      </c>
      <c r="DB94" s="4">
        <f t="shared" si="61"/>
        <v>371.11169999999993</v>
      </c>
      <c r="DC94" s="4">
        <f t="shared" si="61"/>
        <v>371.11169999999993</v>
      </c>
      <c r="DD94" s="4">
        <f t="shared" si="61"/>
        <v>371.11169999999993</v>
      </c>
      <c r="DE94" s="4">
        <f t="shared" si="61"/>
        <v>371.11169999999993</v>
      </c>
      <c r="DF94" s="4">
        <f t="shared" si="60"/>
        <v>371.11169999999993</v>
      </c>
      <c r="DG94" s="4">
        <f t="shared" si="53"/>
        <v>371.11169999999993</v>
      </c>
      <c r="DH94" s="4">
        <f t="shared" si="53"/>
        <v>371.11169999999993</v>
      </c>
      <c r="DI94" s="4">
        <f t="shared" si="53"/>
        <v>371.11169999999993</v>
      </c>
      <c r="DJ94" s="4">
        <f t="shared" si="51"/>
        <v>371.11169999999993</v>
      </c>
      <c r="DK94" s="4">
        <f t="shared" si="51"/>
        <v>371.11169999999993</v>
      </c>
      <c r="DL94" s="4">
        <f t="shared" si="51"/>
        <v>371.11169999999993</v>
      </c>
      <c r="DM94" s="4">
        <f t="shared" si="51"/>
        <v>371.11169999999993</v>
      </c>
      <c r="DN94" s="4">
        <f t="shared" si="51"/>
        <v>371.11169999999993</v>
      </c>
      <c r="DO94" s="4">
        <f t="shared" si="51"/>
        <v>371.11169999999993</v>
      </c>
      <c r="DP94" s="4">
        <f t="shared" si="51"/>
        <v>371.11169999999993</v>
      </c>
      <c r="DQ94" s="4">
        <f t="shared" si="51"/>
        <v>371.11169999999993</v>
      </c>
      <c r="DR94" s="4">
        <f t="shared" si="51"/>
        <v>371.11169999999993</v>
      </c>
      <c r="DS94" s="4">
        <f t="shared" si="51"/>
        <v>408.22286999999994</v>
      </c>
      <c r="DT94" s="16">
        <f t="shared" si="48"/>
        <v>56316.112051307151</v>
      </c>
    </row>
    <row r="95" spans="1:124" x14ac:dyDescent="0.25">
      <c r="A95">
        <v>87</v>
      </c>
      <c r="B95" s="15">
        <f t="shared" si="49"/>
        <v>72.25</v>
      </c>
      <c r="C95" s="4">
        <f t="shared" si="56"/>
        <v>0</v>
      </c>
      <c r="D95" s="4">
        <f t="shared" si="56"/>
        <v>0</v>
      </c>
      <c r="E95" s="4">
        <f t="shared" si="56"/>
        <v>0</v>
      </c>
      <c r="F95" s="4">
        <f t="shared" si="56"/>
        <v>0</v>
      </c>
      <c r="G95" s="4">
        <f t="shared" si="56"/>
        <v>0</v>
      </c>
      <c r="H95" s="4">
        <f t="shared" si="56"/>
        <v>0</v>
      </c>
      <c r="I95" s="4">
        <f t="shared" si="56"/>
        <v>0</v>
      </c>
      <c r="J95" s="4">
        <f t="shared" si="56"/>
        <v>0</v>
      </c>
      <c r="K95" s="4">
        <f t="shared" si="56"/>
        <v>0</v>
      </c>
      <c r="L95" s="4">
        <f t="shared" si="56"/>
        <v>0</v>
      </c>
      <c r="M95" s="4">
        <f t="shared" si="56"/>
        <v>0</v>
      </c>
      <c r="N95" s="4">
        <f t="shared" si="56"/>
        <v>0</v>
      </c>
      <c r="O95" s="4">
        <f t="shared" si="56"/>
        <v>0</v>
      </c>
      <c r="P95" s="4">
        <f t="shared" si="56"/>
        <v>0</v>
      </c>
      <c r="Q95" s="4">
        <f t="shared" si="56"/>
        <v>0</v>
      </c>
      <c r="R95" s="4">
        <f t="shared" ref="R95:AG110" si="63">$F$2*IF(R$6&lt;$B95,0,1)*(1+0.072*MAX(MIN($B95,70)-$B$2,0))*IF(R$6&gt;=75,1.1,1)*IF($B95&lt;75,IF($C$2&lt;=$G$2,1,0),IF($C$2&lt;=$H$2,1,0))*IF(OR(R$6&lt;$B$2,$B95&lt;$B$2),0,1)</f>
        <v>0</v>
      </c>
      <c r="S95" s="4">
        <f t="shared" si="63"/>
        <v>0</v>
      </c>
      <c r="T95" s="4">
        <f t="shared" si="63"/>
        <v>0</v>
      </c>
      <c r="U95" s="4">
        <f t="shared" si="63"/>
        <v>0</v>
      </c>
      <c r="V95" s="4">
        <f t="shared" si="63"/>
        <v>0</v>
      </c>
      <c r="W95" s="4">
        <f t="shared" si="63"/>
        <v>0</v>
      </c>
      <c r="X95" s="4">
        <f t="shared" si="63"/>
        <v>0</v>
      </c>
      <c r="Y95" s="4">
        <f t="shared" si="63"/>
        <v>0</v>
      </c>
      <c r="Z95" s="4">
        <f t="shared" si="63"/>
        <v>0</v>
      </c>
      <c r="AA95" s="4">
        <f t="shared" si="63"/>
        <v>0</v>
      </c>
      <c r="AB95" s="4">
        <f t="shared" si="63"/>
        <v>0</v>
      </c>
      <c r="AC95" s="4">
        <f t="shared" si="63"/>
        <v>0</v>
      </c>
      <c r="AD95" s="4">
        <f t="shared" si="63"/>
        <v>0</v>
      </c>
      <c r="AE95" s="4">
        <f t="shared" si="63"/>
        <v>0</v>
      </c>
      <c r="AF95" s="4">
        <f t="shared" si="63"/>
        <v>0</v>
      </c>
      <c r="AG95" s="4">
        <f t="shared" si="63"/>
        <v>0</v>
      </c>
      <c r="AH95" s="4">
        <f t="shared" si="59"/>
        <v>0</v>
      </c>
      <c r="AI95" s="4">
        <f t="shared" si="59"/>
        <v>0</v>
      </c>
      <c r="AJ95" s="4">
        <f t="shared" si="59"/>
        <v>0</v>
      </c>
      <c r="AK95" s="4">
        <f t="shared" si="59"/>
        <v>0</v>
      </c>
      <c r="AL95" s="4">
        <f t="shared" si="59"/>
        <v>0</v>
      </c>
      <c r="AM95" s="4">
        <f t="shared" si="59"/>
        <v>0</v>
      </c>
      <c r="AN95" s="4">
        <f t="shared" si="59"/>
        <v>0</v>
      </c>
      <c r="AO95" s="4">
        <f t="shared" si="59"/>
        <v>0</v>
      </c>
      <c r="AP95" s="4">
        <f t="shared" si="59"/>
        <v>0</v>
      </c>
      <c r="AQ95" s="4">
        <f t="shared" si="59"/>
        <v>0</v>
      </c>
      <c r="AR95" s="4">
        <f t="shared" si="59"/>
        <v>0</v>
      </c>
      <c r="AS95" s="4">
        <f t="shared" si="59"/>
        <v>0</v>
      </c>
      <c r="AT95" s="4">
        <f t="shared" si="59"/>
        <v>0</v>
      </c>
      <c r="AU95" s="4">
        <f t="shared" si="59"/>
        <v>0</v>
      </c>
      <c r="AV95" s="4">
        <f t="shared" si="59"/>
        <v>0</v>
      </c>
      <c r="AW95" s="4">
        <f t="shared" si="59"/>
        <v>0</v>
      </c>
      <c r="AX95" s="4">
        <f t="shared" si="58"/>
        <v>0</v>
      </c>
      <c r="AY95" s="4">
        <f t="shared" si="58"/>
        <v>0</v>
      </c>
      <c r="AZ95" s="4">
        <f t="shared" si="58"/>
        <v>0</v>
      </c>
      <c r="BA95" s="4">
        <f t="shared" si="58"/>
        <v>0</v>
      </c>
      <c r="BB95" s="4">
        <f t="shared" si="58"/>
        <v>0</v>
      </c>
      <c r="BC95" s="4">
        <f t="shared" si="58"/>
        <v>0</v>
      </c>
      <c r="BD95" s="4">
        <f t="shared" si="58"/>
        <v>0</v>
      </c>
      <c r="BE95" s="4">
        <f t="shared" si="58"/>
        <v>0</v>
      </c>
      <c r="BF95" s="4">
        <f t="shared" si="58"/>
        <v>0</v>
      </c>
      <c r="BG95" s="4">
        <f t="shared" si="58"/>
        <v>0</v>
      </c>
      <c r="BH95" s="4">
        <f t="shared" si="58"/>
        <v>0</v>
      </c>
      <c r="BI95" s="4">
        <f t="shared" si="58"/>
        <v>0</v>
      </c>
      <c r="BJ95" s="4">
        <f t="shared" si="58"/>
        <v>0</v>
      </c>
      <c r="BK95" s="4">
        <f t="shared" si="58"/>
        <v>0</v>
      </c>
      <c r="BL95" s="4">
        <f t="shared" si="58"/>
        <v>0</v>
      </c>
      <c r="BM95" s="4">
        <f t="shared" si="57"/>
        <v>0</v>
      </c>
      <c r="BN95" s="4">
        <f t="shared" si="57"/>
        <v>0</v>
      </c>
      <c r="BO95" s="4">
        <f t="shared" si="57"/>
        <v>0</v>
      </c>
      <c r="BP95" s="4">
        <f t="shared" si="57"/>
        <v>0</v>
      </c>
      <c r="BQ95" s="4">
        <f t="shared" si="57"/>
        <v>0</v>
      </c>
      <c r="BR95" s="4">
        <f t="shared" si="57"/>
        <v>0</v>
      </c>
      <c r="BS95" s="4">
        <f t="shared" si="57"/>
        <v>0</v>
      </c>
      <c r="BT95" s="4">
        <f t="shared" si="57"/>
        <v>0</v>
      </c>
      <c r="BU95" s="4">
        <f t="shared" si="57"/>
        <v>0</v>
      </c>
      <c r="BV95" s="4">
        <f t="shared" si="57"/>
        <v>0</v>
      </c>
      <c r="BW95" s="4">
        <f t="shared" si="57"/>
        <v>0</v>
      </c>
      <c r="BX95" s="4">
        <f t="shared" si="57"/>
        <v>0</v>
      </c>
      <c r="BY95" s="4">
        <f t="shared" si="57"/>
        <v>0</v>
      </c>
      <c r="BZ95" s="4">
        <f t="shared" si="57"/>
        <v>0</v>
      </c>
      <c r="CA95" s="4">
        <f t="shared" si="57"/>
        <v>0</v>
      </c>
      <c r="CB95" s="4">
        <f t="shared" si="57"/>
        <v>0</v>
      </c>
      <c r="CC95" s="4">
        <f t="shared" si="62"/>
        <v>0</v>
      </c>
      <c r="CD95" s="4">
        <f t="shared" si="62"/>
        <v>0</v>
      </c>
      <c r="CE95" s="4">
        <f t="shared" si="62"/>
        <v>0</v>
      </c>
      <c r="CF95" s="4">
        <f t="shared" si="62"/>
        <v>0</v>
      </c>
      <c r="CG95" s="4">
        <f t="shared" si="62"/>
        <v>0</v>
      </c>
      <c r="CH95" s="4">
        <f t="shared" si="62"/>
        <v>0</v>
      </c>
      <c r="CI95" s="4">
        <f t="shared" si="62"/>
        <v>0</v>
      </c>
      <c r="CJ95" s="4">
        <f t="shared" si="62"/>
        <v>0</v>
      </c>
      <c r="CK95" s="4">
        <f t="shared" si="62"/>
        <v>0</v>
      </c>
      <c r="CL95" s="4">
        <f t="shared" si="62"/>
        <v>371.11169999999993</v>
      </c>
      <c r="CM95" s="4">
        <f t="shared" si="62"/>
        <v>371.11169999999993</v>
      </c>
      <c r="CN95" s="4">
        <f t="shared" si="62"/>
        <v>371.11169999999993</v>
      </c>
      <c r="CO95" s="4">
        <f t="shared" si="52"/>
        <v>371.11169999999993</v>
      </c>
      <c r="CP95" s="4">
        <f t="shared" si="61"/>
        <v>371.11169999999993</v>
      </c>
      <c r="CQ95" s="4">
        <f t="shared" si="61"/>
        <v>371.11169999999993</v>
      </c>
      <c r="CR95" s="4">
        <f t="shared" si="61"/>
        <v>371.11169999999993</v>
      </c>
      <c r="CS95" s="4">
        <f t="shared" si="61"/>
        <v>371.11169999999993</v>
      </c>
      <c r="CT95" s="4">
        <f t="shared" si="61"/>
        <v>371.11169999999993</v>
      </c>
      <c r="CU95" s="4">
        <f t="shared" si="61"/>
        <v>371.11169999999993</v>
      </c>
      <c r="CV95" s="4">
        <f t="shared" si="61"/>
        <v>371.11169999999993</v>
      </c>
      <c r="CW95" s="4">
        <f t="shared" si="61"/>
        <v>371.11169999999993</v>
      </c>
      <c r="CX95" s="4">
        <f t="shared" si="61"/>
        <v>371.11169999999993</v>
      </c>
      <c r="CY95" s="4">
        <f t="shared" si="61"/>
        <v>371.11169999999993</v>
      </c>
      <c r="CZ95" s="4">
        <f t="shared" si="61"/>
        <v>371.11169999999993</v>
      </c>
      <c r="DA95" s="4">
        <f t="shared" si="61"/>
        <v>371.11169999999993</v>
      </c>
      <c r="DB95" s="4">
        <f t="shared" si="61"/>
        <v>371.11169999999993</v>
      </c>
      <c r="DC95" s="4">
        <f t="shared" si="61"/>
        <v>371.11169999999993</v>
      </c>
      <c r="DD95" s="4">
        <f t="shared" si="61"/>
        <v>371.11169999999993</v>
      </c>
      <c r="DE95" s="4">
        <f t="shared" si="61"/>
        <v>371.11169999999993</v>
      </c>
      <c r="DF95" s="4">
        <f t="shared" si="60"/>
        <v>371.11169999999993</v>
      </c>
      <c r="DG95" s="4">
        <f t="shared" si="53"/>
        <v>371.11169999999993</v>
      </c>
      <c r="DH95" s="4">
        <f t="shared" si="53"/>
        <v>371.11169999999993</v>
      </c>
      <c r="DI95" s="4">
        <f t="shared" si="53"/>
        <v>371.11169999999993</v>
      </c>
      <c r="DJ95" s="4">
        <f t="shared" si="51"/>
        <v>371.11169999999993</v>
      </c>
      <c r="DK95" s="4">
        <f t="shared" si="51"/>
        <v>371.11169999999993</v>
      </c>
      <c r="DL95" s="4">
        <f t="shared" si="51"/>
        <v>371.11169999999993</v>
      </c>
      <c r="DM95" s="4">
        <f t="shared" si="51"/>
        <v>371.11169999999993</v>
      </c>
      <c r="DN95" s="4">
        <f t="shared" si="51"/>
        <v>371.11169999999993</v>
      </c>
      <c r="DO95" s="4">
        <f t="shared" si="51"/>
        <v>371.11169999999993</v>
      </c>
      <c r="DP95" s="4">
        <f t="shared" si="51"/>
        <v>371.11169999999993</v>
      </c>
      <c r="DQ95" s="4">
        <f t="shared" si="51"/>
        <v>371.11169999999993</v>
      </c>
      <c r="DR95" s="4">
        <f t="shared" si="51"/>
        <v>371.11169999999993</v>
      </c>
      <c r="DS95" s="4">
        <f t="shared" si="51"/>
        <v>408.22286999999994</v>
      </c>
      <c r="DT95" s="16">
        <f t="shared" si="48"/>
        <v>56047.441973912421</v>
      </c>
    </row>
    <row r="96" spans="1:124" x14ac:dyDescent="0.25">
      <c r="A96">
        <v>88</v>
      </c>
      <c r="B96" s="15">
        <f t="shared" si="49"/>
        <v>72.333333333333329</v>
      </c>
      <c r="C96" s="4">
        <f t="shared" ref="C96:R111" si="64">$F$2*IF(C$6&lt;$B96,0,1)*(1+0.072*MAX(MIN($B96,70)-$B$2,0))*IF(C$6&gt;=75,1.1,1)*IF($B96&lt;75,IF($C$2&lt;=$G$2,1,0),IF($C$2&lt;=$H$2,1,0))*IF(OR(C$6&lt;$B$2,$B96&lt;$B$2),0,1)</f>
        <v>0</v>
      </c>
      <c r="D96" s="4">
        <f t="shared" si="64"/>
        <v>0</v>
      </c>
      <c r="E96" s="4">
        <f t="shared" si="64"/>
        <v>0</v>
      </c>
      <c r="F96" s="4">
        <f t="shared" si="64"/>
        <v>0</v>
      </c>
      <c r="G96" s="4">
        <f t="shared" si="64"/>
        <v>0</v>
      </c>
      <c r="H96" s="4">
        <f t="shared" si="64"/>
        <v>0</v>
      </c>
      <c r="I96" s="4">
        <f t="shared" si="64"/>
        <v>0</v>
      </c>
      <c r="J96" s="4">
        <f t="shared" si="64"/>
        <v>0</v>
      </c>
      <c r="K96" s="4">
        <f t="shared" si="64"/>
        <v>0</v>
      </c>
      <c r="L96" s="4">
        <f t="shared" si="64"/>
        <v>0</v>
      </c>
      <c r="M96" s="4">
        <f t="shared" si="64"/>
        <v>0</v>
      </c>
      <c r="N96" s="4">
        <f t="shared" si="64"/>
        <v>0</v>
      </c>
      <c r="O96" s="4">
        <f t="shared" si="64"/>
        <v>0</v>
      </c>
      <c r="P96" s="4">
        <f t="shared" si="64"/>
        <v>0</v>
      </c>
      <c r="Q96" s="4">
        <f t="shared" si="64"/>
        <v>0</v>
      </c>
      <c r="R96" s="4">
        <f t="shared" si="64"/>
        <v>0</v>
      </c>
      <c r="S96" s="4">
        <f t="shared" si="63"/>
        <v>0</v>
      </c>
      <c r="T96" s="4">
        <f t="shared" si="63"/>
        <v>0</v>
      </c>
      <c r="U96" s="4">
        <f t="shared" si="63"/>
        <v>0</v>
      </c>
      <c r="V96" s="4">
        <f t="shared" si="63"/>
        <v>0</v>
      </c>
      <c r="W96" s="4">
        <f t="shared" si="63"/>
        <v>0</v>
      </c>
      <c r="X96" s="4">
        <f t="shared" si="63"/>
        <v>0</v>
      </c>
      <c r="Y96" s="4">
        <f t="shared" si="63"/>
        <v>0</v>
      </c>
      <c r="Z96" s="4">
        <f t="shared" si="63"/>
        <v>0</v>
      </c>
      <c r="AA96" s="4">
        <f t="shared" si="63"/>
        <v>0</v>
      </c>
      <c r="AB96" s="4">
        <f t="shared" si="63"/>
        <v>0</v>
      </c>
      <c r="AC96" s="4">
        <f t="shared" si="63"/>
        <v>0</v>
      </c>
      <c r="AD96" s="4">
        <f t="shared" si="63"/>
        <v>0</v>
      </c>
      <c r="AE96" s="4">
        <f t="shared" si="63"/>
        <v>0</v>
      </c>
      <c r="AF96" s="4">
        <f t="shared" si="63"/>
        <v>0</v>
      </c>
      <c r="AG96" s="4">
        <f t="shared" si="63"/>
        <v>0</v>
      </c>
      <c r="AH96" s="4">
        <f t="shared" si="59"/>
        <v>0</v>
      </c>
      <c r="AI96" s="4">
        <f t="shared" si="59"/>
        <v>0</v>
      </c>
      <c r="AJ96" s="4">
        <f t="shared" si="59"/>
        <v>0</v>
      </c>
      <c r="AK96" s="4">
        <f t="shared" si="59"/>
        <v>0</v>
      </c>
      <c r="AL96" s="4">
        <f t="shared" si="59"/>
        <v>0</v>
      </c>
      <c r="AM96" s="4">
        <f t="shared" si="59"/>
        <v>0</v>
      </c>
      <c r="AN96" s="4">
        <f t="shared" si="59"/>
        <v>0</v>
      </c>
      <c r="AO96" s="4">
        <f t="shared" si="59"/>
        <v>0</v>
      </c>
      <c r="AP96" s="4">
        <f t="shared" si="59"/>
        <v>0</v>
      </c>
      <c r="AQ96" s="4">
        <f t="shared" si="59"/>
        <v>0</v>
      </c>
      <c r="AR96" s="4">
        <f t="shared" si="59"/>
        <v>0</v>
      </c>
      <c r="AS96" s="4">
        <f t="shared" si="59"/>
        <v>0</v>
      </c>
      <c r="AT96" s="4">
        <f t="shared" si="59"/>
        <v>0</v>
      </c>
      <c r="AU96" s="4">
        <f t="shared" si="59"/>
        <v>0</v>
      </c>
      <c r="AV96" s="4">
        <f t="shared" si="59"/>
        <v>0</v>
      </c>
      <c r="AW96" s="4">
        <f t="shared" si="59"/>
        <v>0</v>
      </c>
      <c r="AX96" s="4">
        <f t="shared" si="58"/>
        <v>0</v>
      </c>
      <c r="AY96" s="4">
        <f t="shared" si="58"/>
        <v>0</v>
      </c>
      <c r="AZ96" s="4">
        <f t="shared" si="58"/>
        <v>0</v>
      </c>
      <c r="BA96" s="4">
        <f t="shared" si="58"/>
        <v>0</v>
      </c>
      <c r="BB96" s="4">
        <f t="shared" si="58"/>
        <v>0</v>
      </c>
      <c r="BC96" s="4">
        <f t="shared" si="58"/>
        <v>0</v>
      </c>
      <c r="BD96" s="4">
        <f t="shared" si="58"/>
        <v>0</v>
      </c>
      <c r="BE96" s="4">
        <f t="shared" si="58"/>
        <v>0</v>
      </c>
      <c r="BF96" s="4">
        <f t="shared" si="58"/>
        <v>0</v>
      </c>
      <c r="BG96" s="4">
        <f t="shared" si="58"/>
        <v>0</v>
      </c>
      <c r="BH96" s="4">
        <f t="shared" si="58"/>
        <v>0</v>
      </c>
      <c r="BI96" s="4">
        <f t="shared" si="58"/>
        <v>0</v>
      </c>
      <c r="BJ96" s="4">
        <f t="shared" si="58"/>
        <v>0</v>
      </c>
      <c r="BK96" s="4">
        <f t="shared" si="58"/>
        <v>0</v>
      </c>
      <c r="BL96" s="4">
        <f t="shared" si="58"/>
        <v>0</v>
      </c>
      <c r="BM96" s="4">
        <f t="shared" si="57"/>
        <v>0</v>
      </c>
      <c r="BN96" s="4">
        <f t="shared" si="57"/>
        <v>0</v>
      </c>
      <c r="BO96" s="4">
        <f t="shared" si="57"/>
        <v>0</v>
      </c>
      <c r="BP96" s="4">
        <f t="shared" si="57"/>
        <v>0</v>
      </c>
      <c r="BQ96" s="4">
        <f t="shared" si="57"/>
        <v>0</v>
      </c>
      <c r="BR96" s="4">
        <f t="shared" si="57"/>
        <v>0</v>
      </c>
      <c r="BS96" s="4">
        <f t="shared" si="57"/>
        <v>0</v>
      </c>
      <c r="BT96" s="4">
        <f t="shared" si="57"/>
        <v>0</v>
      </c>
      <c r="BU96" s="4">
        <f t="shared" si="57"/>
        <v>0</v>
      </c>
      <c r="BV96" s="4">
        <f t="shared" si="57"/>
        <v>0</v>
      </c>
      <c r="BW96" s="4">
        <f t="shared" si="57"/>
        <v>0</v>
      </c>
      <c r="BX96" s="4">
        <f t="shared" si="57"/>
        <v>0</v>
      </c>
      <c r="BY96" s="4">
        <f t="shared" si="57"/>
        <v>0</v>
      </c>
      <c r="BZ96" s="4">
        <f t="shared" si="57"/>
        <v>0</v>
      </c>
      <c r="CA96" s="4">
        <f t="shared" si="57"/>
        <v>0</v>
      </c>
      <c r="CB96" s="4">
        <f t="shared" si="57"/>
        <v>0</v>
      </c>
      <c r="CC96" s="4">
        <f t="shared" si="62"/>
        <v>0</v>
      </c>
      <c r="CD96" s="4">
        <f t="shared" si="62"/>
        <v>0</v>
      </c>
      <c r="CE96" s="4">
        <f t="shared" si="62"/>
        <v>0</v>
      </c>
      <c r="CF96" s="4">
        <f t="shared" si="62"/>
        <v>0</v>
      </c>
      <c r="CG96" s="4">
        <f t="shared" si="62"/>
        <v>0</v>
      </c>
      <c r="CH96" s="4">
        <f t="shared" si="62"/>
        <v>0</v>
      </c>
      <c r="CI96" s="4">
        <f t="shared" si="62"/>
        <v>0</v>
      </c>
      <c r="CJ96" s="4">
        <f t="shared" si="62"/>
        <v>0</v>
      </c>
      <c r="CK96" s="4">
        <f t="shared" si="62"/>
        <v>0</v>
      </c>
      <c r="CL96" s="4">
        <f t="shared" si="62"/>
        <v>0</v>
      </c>
      <c r="CM96" s="4">
        <f t="shared" si="62"/>
        <v>371.11169999999993</v>
      </c>
      <c r="CN96" s="4">
        <f t="shared" si="62"/>
        <v>371.11169999999993</v>
      </c>
      <c r="CO96" s="4">
        <f t="shared" si="52"/>
        <v>371.11169999999993</v>
      </c>
      <c r="CP96" s="4">
        <f t="shared" si="61"/>
        <v>371.11169999999993</v>
      </c>
      <c r="CQ96" s="4">
        <f t="shared" si="61"/>
        <v>371.11169999999993</v>
      </c>
      <c r="CR96" s="4">
        <f t="shared" si="61"/>
        <v>371.11169999999993</v>
      </c>
      <c r="CS96" s="4">
        <f t="shared" si="61"/>
        <v>371.11169999999993</v>
      </c>
      <c r="CT96" s="4">
        <f t="shared" si="61"/>
        <v>371.11169999999993</v>
      </c>
      <c r="CU96" s="4">
        <f t="shared" si="61"/>
        <v>371.11169999999993</v>
      </c>
      <c r="CV96" s="4">
        <f t="shared" si="61"/>
        <v>371.11169999999993</v>
      </c>
      <c r="CW96" s="4">
        <f t="shared" si="61"/>
        <v>371.11169999999993</v>
      </c>
      <c r="CX96" s="4">
        <f t="shared" si="61"/>
        <v>371.11169999999993</v>
      </c>
      <c r="CY96" s="4">
        <f t="shared" si="61"/>
        <v>371.11169999999993</v>
      </c>
      <c r="CZ96" s="4">
        <f t="shared" si="61"/>
        <v>371.11169999999993</v>
      </c>
      <c r="DA96" s="4">
        <f t="shared" si="61"/>
        <v>371.11169999999993</v>
      </c>
      <c r="DB96" s="4">
        <f t="shared" si="61"/>
        <v>371.11169999999993</v>
      </c>
      <c r="DC96" s="4">
        <f t="shared" si="61"/>
        <v>371.11169999999993</v>
      </c>
      <c r="DD96" s="4">
        <f t="shared" si="61"/>
        <v>371.11169999999993</v>
      </c>
      <c r="DE96" s="4">
        <f t="shared" si="61"/>
        <v>371.11169999999993</v>
      </c>
      <c r="DF96" s="4">
        <f t="shared" si="60"/>
        <v>371.11169999999993</v>
      </c>
      <c r="DG96" s="4">
        <f t="shared" si="53"/>
        <v>371.11169999999993</v>
      </c>
      <c r="DH96" s="4">
        <f t="shared" si="53"/>
        <v>371.11169999999993</v>
      </c>
      <c r="DI96" s="4">
        <f t="shared" si="53"/>
        <v>371.11169999999993</v>
      </c>
      <c r="DJ96" s="4">
        <f t="shared" si="51"/>
        <v>371.11169999999993</v>
      </c>
      <c r="DK96" s="4">
        <f t="shared" si="51"/>
        <v>371.11169999999993</v>
      </c>
      <c r="DL96" s="4">
        <f t="shared" si="51"/>
        <v>371.11169999999993</v>
      </c>
      <c r="DM96" s="4">
        <f t="shared" si="51"/>
        <v>371.11169999999993</v>
      </c>
      <c r="DN96" s="4">
        <f t="shared" si="51"/>
        <v>371.11169999999993</v>
      </c>
      <c r="DO96" s="4">
        <f t="shared" si="51"/>
        <v>371.11169999999993</v>
      </c>
      <c r="DP96" s="4">
        <f t="shared" si="51"/>
        <v>371.11169999999993</v>
      </c>
      <c r="DQ96" s="4">
        <f t="shared" si="51"/>
        <v>371.11169999999993</v>
      </c>
      <c r="DR96" s="4">
        <f t="shared" si="51"/>
        <v>371.11169999999993</v>
      </c>
      <c r="DS96" s="4">
        <f t="shared" si="51"/>
        <v>408.22286999999994</v>
      </c>
      <c r="DT96" s="16">
        <f t="shared" si="48"/>
        <v>55779.922977735943</v>
      </c>
    </row>
    <row r="97" spans="1:124" x14ac:dyDescent="0.25">
      <c r="A97">
        <v>89</v>
      </c>
      <c r="B97" s="15">
        <f t="shared" si="49"/>
        <v>72.416666666666671</v>
      </c>
      <c r="C97" s="4">
        <f t="shared" si="64"/>
        <v>0</v>
      </c>
      <c r="D97" s="4">
        <f t="shared" si="64"/>
        <v>0</v>
      </c>
      <c r="E97" s="4">
        <f t="shared" si="64"/>
        <v>0</v>
      </c>
      <c r="F97" s="4">
        <f t="shared" si="64"/>
        <v>0</v>
      </c>
      <c r="G97" s="4">
        <f t="shared" si="64"/>
        <v>0</v>
      </c>
      <c r="H97" s="4">
        <f t="shared" si="64"/>
        <v>0</v>
      </c>
      <c r="I97" s="4">
        <f t="shared" si="64"/>
        <v>0</v>
      </c>
      <c r="J97" s="4">
        <f t="shared" si="64"/>
        <v>0</v>
      </c>
      <c r="K97" s="4">
        <f t="shared" si="64"/>
        <v>0</v>
      </c>
      <c r="L97" s="4">
        <f t="shared" si="64"/>
        <v>0</v>
      </c>
      <c r="M97" s="4">
        <f t="shared" si="64"/>
        <v>0</v>
      </c>
      <c r="N97" s="4">
        <f t="shared" si="64"/>
        <v>0</v>
      </c>
      <c r="O97" s="4">
        <f t="shared" si="64"/>
        <v>0</v>
      </c>
      <c r="P97" s="4">
        <f t="shared" si="64"/>
        <v>0</v>
      </c>
      <c r="Q97" s="4">
        <f t="shared" si="64"/>
        <v>0</v>
      </c>
      <c r="R97" s="4">
        <f t="shared" si="64"/>
        <v>0</v>
      </c>
      <c r="S97" s="4">
        <f t="shared" si="63"/>
        <v>0</v>
      </c>
      <c r="T97" s="4">
        <f t="shared" si="63"/>
        <v>0</v>
      </c>
      <c r="U97" s="4">
        <f t="shared" si="63"/>
        <v>0</v>
      </c>
      <c r="V97" s="4">
        <f t="shared" si="63"/>
        <v>0</v>
      </c>
      <c r="W97" s="4">
        <f t="shared" si="63"/>
        <v>0</v>
      </c>
      <c r="X97" s="4">
        <f t="shared" si="63"/>
        <v>0</v>
      </c>
      <c r="Y97" s="4">
        <f t="shared" si="63"/>
        <v>0</v>
      </c>
      <c r="Z97" s="4">
        <f t="shared" si="63"/>
        <v>0</v>
      </c>
      <c r="AA97" s="4">
        <f t="shared" si="63"/>
        <v>0</v>
      </c>
      <c r="AB97" s="4">
        <f t="shared" si="63"/>
        <v>0</v>
      </c>
      <c r="AC97" s="4">
        <f t="shared" si="63"/>
        <v>0</v>
      </c>
      <c r="AD97" s="4">
        <f t="shared" si="63"/>
        <v>0</v>
      </c>
      <c r="AE97" s="4">
        <f t="shared" si="63"/>
        <v>0</v>
      </c>
      <c r="AF97" s="4">
        <f t="shared" si="63"/>
        <v>0</v>
      </c>
      <c r="AG97" s="4">
        <f t="shared" si="63"/>
        <v>0</v>
      </c>
      <c r="AH97" s="4">
        <f t="shared" si="59"/>
        <v>0</v>
      </c>
      <c r="AI97" s="4">
        <f t="shared" si="59"/>
        <v>0</v>
      </c>
      <c r="AJ97" s="4">
        <f t="shared" si="59"/>
        <v>0</v>
      </c>
      <c r="AK97" s="4">
        <f t="shared" si="59"/>
        <v>0</v>
      </c>
      <c r="AL97" s="4">
        <f t="shared" si="59"/>
        <v>0</v>
      </c>
      <c r="AM97" s="4">
        <f t="shared" si="59"/>
        <v>0</v>
      </c>
      <c r="AN97" s="4">
        <f t="shared" si="59"/>
        <v>0</v>
      </c>
      <c r="AO97" s="4">
        <f t="shared" si="59"/>
        <v>0</v>
      </c>
      <c r="AP97" s="4">
        <f t="shared" si="59"/>
        <v>0</v>
      </c>
      <c r="AQ97" s="4">
        <f t="shared" si="59"/>
        <v>0</v>
      </c>
      <c r="AR97" s="4">
        <f t="shared" si="59"/>
        <v>0</v>
      </c>
      <c r="AS97" s="4">
        <f t="shared" si="59"/>
        <v>0</v>
      </c>
      <c r="AT97" s="4">
        <f t="shared" si="59"/>
        <v>0</v>
      </c>
      <c r="AU97" s="4">
        <f t="shared" si="59"/>
        <v>0</v>
      </c>
      <c r="AV97" s="4">
        <f t="shared" si="59"/>
        <v>0</v>
      </c>
      <c r="AW97" s="4">
        <f t="shared" si="59"/>
        <v>0</v>
      </c>
      <c r="AX97" s="4">
        <f t="shared" si="58"/>
        <v>0</v>
      </c>
      <c r="AY97" s="4">
        <f t="shared" si="58"/>
        <v>0</v>
      </c>
      <c r="AZ97" s="4">
        <f t="shared" si="58"/>
        <v>0</v>
      </c>
      <c r="BA97" s="4">
        <f t="shared" si="58"/>
        <v>0</v>
      </c>
      <c r="BB97" s="4">
        <f t="shared" si="58"/>
        <v>0</v>
      </c>
      <c r="BC97" s="4">
        <f t="shared" si="58"/>
        <v>0</v>
      </c>
      <c r="BD97" s="4">
        <f t="shared" si="58"/>
        <v>0</v>
      </c>
      <c r="BE97" s="4">
        <f t="shared" si="58"/>
        <v>0</v>
      </c>
      <c r="BF97" s="4">
        <f t="shared" si="58"/>
        <v>0</v>
      </c>
      <c r="BG97" s="4">
        <f t="shared" si="58"/>
        <v>0</v>
      </c>
      <c r="BH97" s="4">
        <f t="shared" si="58"/>
        <v>0</v>
      </c>
      <c r="BI97" s="4">
        <f t="shared" si="58"/>
        <v>0</v>
      </c>
      <c r="BJ97" s="4">
        <f t="shared" si="58"/>
        <v>0</v>
      </c>
      <c r="BK97" s="4">
        <f t="shared" si="58"/>
        <v>0</v>
      </c>
      <c r="BL97" s="4">
        <f t="shared" si="58"/>
        <v>0</v>
      </c>
      <c r="BM97" s="4">
        <f t="shared" si="57"/>
        <v>0</v>
      </c>
      <c r="BN97" s="4">
        <f t="shared" si="57"/>
        <v>0</v>
      </c>
      <c r="BO97" s="4">
        <f t="shared" si="57"/>
        <v>0</v>
      </c>
      <c r="BP97" s="4">
        <f t="shared" si="57"/>
        <v>0</v>
      </c>
      <c r="BQ97" s="4">
        <f t="shared" si="57"/>
        <v>0</v>
      </c>
      <c r="BR97" s="4">
        <f t="shared" si="57"/>
        <v>0</v>
      </c>
      <c r="BS97" s="4">
        <f t="shared" si="57"/>
        <v>0</v>
      </c>
      <c r="BT97" s="4">
        <f t="shared" si="57"/>
        <v>0</v>
      </c>
      <c r="BU97" s="4">
        <f t="shared" si="57"/>
        <v>0</v>
      </c>
      <c r="BV97" s="4">
        <f t="shared" si="57"/>
        <v>0</v>
      </c>
      <c r="BW97" s="4">
        <f t="shared" si="57"/>
        <v>0</v>
      </c>
      <c r="BX97" s="4">
        <f t="shared" si="57"/>
        <v>0</v>
      </c>
      <c r="BY97" s="4">
        <f t="shared" si="57"/>
        <v>0</v>
      </c>
      <c r="BZ97" s="4">
        <f t="shared" si="57"/>
        <v>0</v>
      </c>
      <c r="CA97" s="4">
        <f t="shared" si="57"/>
        <v>0</v>
      </c>
      <c r="CB97" s="4">
        <f t="shared" si="57"/>
        <v>0</v>
      </c>
      <c r="CC97" s="4">
        <f t="shared" si="62"/>
        <v>0</v>
      </c>
      <c r="CD97" s="4">
        <f t="shared" si="62"/>
        <v>0</v>
      </c>
      <c r="CE97" s="4">
        <f t="shared" si="62"/>
        <v>0</v>
      </c>
      <c r="CF97" s="4">
        <f t="shared" si="62"/>
        <v>0</v>
      </c>
      <c r="CG97" s="4">
        <f t="shared" si="62"/>
        <v>0</v>
      </c>
      <c r="CH97" s="4">
        <f t="shared" si="62"/>
        <v>0</v>
      </c>
      <c r="CI97" s="4">
        <f t="shared" si="62"/>
        <v>0</v>
      </c>
      <c r="CJ97" s="4">
        <f t="shared" si="62"/>
        <v>0</v>
      </c>
      <c r="CK97" s="4">
        <f t="shared" si="62"/>
        <v>0</v>
      </c>
      <c r="CL97" s="4">
        <f t="shared" si="62"/>
        <v>0</v>
      </c>
      <c r="CM97" s="4">
        <f t="shared" si="62"/>
        <v>0</v>
      </c>
      <c r="CN97" s="4">
        <f t="shared" si="62"/>
        <v>371.11169999999993</v>
      </c>
      <c r="CO97" s="4">
        <f t="shared" si="52"/>
        <v>371.11169999999993</v>
      </c>
      <c r="CP97" s="4">
        <f t="shared" si="61"/>
        <v>371.11169999999993</v>
      </c>
      <c r="CQ97" s="4">
        <f t="shared" si="61"/>
        <v>371.11169999999993</v>
      </c>
      <c r="CR97" s="4">
        <f t="shared" si="61"/>
        <v>371.11169999999993</v>
      </c>
      <c r="CS97" s="4">
        <f t="shared" si="61"/>
        <v>371.11169999999993</v>
      </c>
      <c r="CT97" s="4">
        <f t="shared" si="61"/>
        <v>371.11169999999993</v>
      </c>
      <c r="CU97" s="4">
        <f t="shared" si="61"/>
        <v>371.11169999999993</v>
      </c>
      <c r="CV97" s="4">
        <f t="shared" si="61"/>
        <v>371.11169999999993</v>
      </c>
      <c r="CW97" s="4">
        <f t="shared" si="61"/>
        <v>371.11169999999993</v>
      </c>
      <c r="CX97" s="4">
        <f t="shared" si="61"/>
        <v>371.11169999999993</v>
      </c>
      <c r="CY97" s="4">
        <f t="shared" si="61"/>
        <v>371.11169999999993</v>
      </c>
      <c r="CZ97" s="4">
        <f t="shared" si="61"/>
        <v>371.11169999999993</v>
      </c>
      <c r="DA97" s="4">
        <f t="shared" si="61"/>
        <v>371.11169999999993</v>
      </c>
      <c r="DB97" s="4">
        <f t="shared" si="61"/>
        <v>371.11169999999993</v>
      </c>
      <c r="DC97" s="4">
        <f t="shared" si="61"/>
        <v>371.11169999999993</v>
      </c>
      <c r="DD97" s="4">
        <f t="shared" si="61"/>
        <v>371.11169999999993</v>
      </c>
      <c r="DE97" s="4">
        <f t="shared" si="61"/>
        <v>371.11169999999993</v>
      </c>
      <c r="DF97" s="4">
        <f t="shared" si="60"/>
        <v>371.11169999999993</v>
      </c>
      <c r="DG97" s="4">
        <f t="shared" si="53"/>
        <v>371.11169999999993</v>
      </c>
      <c r="DH97" s="4">
        <f t="shared" si="53"/>
        <v>371.11169999999993</v>
      </c>
      <c r="DI97" s="4">
        <f t="shared" si="53"/>
        <v>371.11169999999993</v>
      </c>
      <c r="DJ97" s="4">
        <f t="shared" si="51"/>
        <v>371.11169999999993</v>
      </c>
      <c r="DK97" s="4">
        <f t="shared" si="51"/>
        <v>371.11169999999993</v>
      </c>
      <c r="DL97" s="4">
        <f t="shared" si="51"/>
        <v>371.11169999999993</v>
      </c>
      <c r="DM97" s="4">
        <f t="shared" si="51"/>
        <v>371.11169999999993</v>
      </c>
      <c r="DN97" s="4">
        <f t="shared" si="51"/>
        <v>371.11169999999993</v>
      </c>
      <c r="DO97" s="4">
        <f t="shared" si="51"/>
        <v>371.11169999999993</v>
      </c>
      <c r="DP97" s="4">
        <f t="shared" si="51"/>
        <v>371.11169999999993</v>
      </c>
      <c r="DQ97" s="4">
        <f t="shared" si="51"/>
        <v>371.11169999999993</v>
      </c>
      <c r="DR97" s="4">
        <f t="shared" si="51"/>
        <v>371.11169999999993</v>
      </c>
      <c r="DS97" s="4">
        <f t="shared" si="51"/>
        <v>408.22286999999994</v>
      </c>
      <c r="DT97" s="16">
        <f t="shared" si="48"/>
        <v>55513.551025143708</v>
      </c>
    </row>
    <row r="98" spans="1:124" x14ac:dyDescent="0.25">
      <c r="A98">
        <v>90</v>
      </c>
      <c r="B98" s="15">
        <f t="shared" si="49"/>
        <v>72.5</v>
      </c>
      <c r="C98" s="4">
        <f t="shared" si="64"/>
        <v>0</v>
      </c>
      <c r="D98" s="4">
        <f t="shared" si="64"/>
        <v>0</v>
      </c>
      <c r="E98" s="4">
        <f t="shared" si="64"/>
        <v>0</v>
      </c>
      <c r="F98" s="4">
        <f t="shared" si="64"/>
        <v>0</v>
      </c>
      <c r="G98" s="4">
        <f t="shared" si="64"/>
        <v>0</v>
      </c>
      <c r="H98" s="4">
        <f t="shared" si="64"/>
        <v>0</v>
      </c>
      <c r="I98" s="4">
        <f t="shared" si="64"/>
        <v>0</v>
      </c>
      <c r="J98" s="4">
        <f t="shared" si="64"/>
        <v>0</v>
      </c>
      <c r="K98" s="4">
        <f t="shared" si="64"/>
        <v>0</v>
      </c>
      <c r="L98" s="4">
        <f t="shared" si="64"/>
        <v>0</v>
      </c>
      <c r="M98" s="4">
        <f t="shared" si="64"/>
        <v>0</v>
      </c>
      <c r="N98" s="4">
        <f t="shared" si="64"/>
        <v>0</v>
      </c>
      <c r="O98" s="4">
        <f t="shared" si="64"/>
        <v>0</v>
      </c>
      <c r="P98" s="4">
        <f t="shared" si="64"/>
        <v>0</v>
      </c>
      <c r="Q98" s="4">
        <f t="shared" si="64"/>
        <v>0</v>
      </c>
      <c r="R98" s="4">
        <f t="shared" si="64"/>
        <v>0</v>
      </c>
      <c r="S98" s="4">
        <f t="shared" si="63"/>
        <v>0</v>
      </c>
      <c r="T98" s="4">
        <f t="shared" si="63"/>
        <v>0</v>
      </c>
      <c r="U98" s="4">
        <f t="shared" si="63"/>
        <v>0</v>
      </c>
      <c r="V98" s="4">
        <f t="shared" si="63"/>
        <v>0</v>
      </c>
      <c r="W98" s="4">
        <f t="shared" si="63"/>
        <v>0</v>
      </c>
      <c r="X98" s="4">
        <f t="shared" si="63"/>
        <v>0</v>
      </c>
      <c r="Y98" s="4">
        <f t="shared" si="63"/>
        <v>0</v>
      </c>
      <c r="Z98" s="4">
        <f t="shared" si="63"/>
        <v>0</v>
      </c>
      <c r="AA98" s="4">
        <f t="shared" si="63"/>
        <v>0</v>
      </c>
      <c r="AB98" s="4">
        <f t="shared" si="63"/>
        <v>0</v>
      </c>
      <c r="AC98" s="4">
        <f t="shared" si="63"/>
        <v>0</v>
      </c>
      <c r="AD98" s="4">
        <f t="shared" si="63"/>
        <v>0</v>
      </c>
      <c r="AE98" s="4">
        <f t="shared" si="63"/>
        <v>0</v>
      </c>
      <c r="AF98" s="4">
        <f t="shared" si="63"/>
        <v>0</v>
      </c>
      <c r="AG98" s="4">
        <f t="shared" si="63"/>
        <v>0</v>
      </c>
      <c r="AH98" s="4">
        <f t="shared" si="59"/>
        <v>0</v>
      </c>
      <c r="AI98" s="4">
        <f t="shared" si="59"/>
        <v>0</v>
      </c>
      <c r="AJ98" s="4">
        <f t="shared" si="59"/>
        <v>0</v>
      </c>
      <c r="AK98" s="4">
        <f t="shared" si="59"/>
        <v>0</v>
      </c>
      <c r="AL98" s="4">
        <f t="shared" si="59"/>
        <v>0</v>
      </c>
      <c r="AM98" s="4">
        <f t="shared" si="59"/>
        <v>0</v>
      </c>
      <c r="AN98" s="4">
        <f t="shared" si="59"/>
        <v>0</v>
      </c>
      <c r="AO98" s="4">
        <f t="shared" si="59"/>
        <v>0</v>
      </c>
      <c r="AP98" s="4">
        <f t="shared" si="59"/>
        <v>0</v>
      </c>
      <c r="AQ98" s="4">
        <f t="shared" si="59"/>
        <v>0</v>
      </c>
      <c r="AR98" s="4">
        <f t="shared" si="59"/>
        <v>0</v>
      </c>
      <c r="AS98" s="4">
        <f t="shared" si="59"/>
        <v>0</v>
      </c>
      <c r="AT98" s="4">
        <f t="shared" si="59"/>
        <v>0</v>
      </c>
      <c r="AU98" s="4">
        <f t="shared" si="59"/>
        <v>0</v>
      </c>
      <c r="AV98" s="4">
        <f t="shared" si="59"/>
        <v>0</v>
      </c>
      <c r="AW98" s="4">
        <f t="shared" ref="AW98:BL113" si="65">$F$2*IF(AW$6&lt;$B98,0,1)*(1+0.072*MAX(MIN($B98,70)-$B$2,0))*IF(AW$6&gt;=75,1.1,1)*IF($B98&lt;75,IF($C$2&lt;=$G$2,1,0),IF($C$2&lt;=$H$2,1,0))*IF(OR(AW$6&lt;$B$2,$B98&lt;$B$2),0,1)</f>
        <v>0</v>
      </c>
      <c r="AX98" s="4">
        <f t="shared" si="65"/>
        <v>0</v>
      </c>
      <c r="AY98" s="4">
        <f t="shared" si="65"/>
        <v>0</v>
      </c>
      <c r="AZ98" s="4">
        <f t="shared" si="65"/>
        <v>0</v>
      </c>
      <c r="BA98" s="4">
        <f t="shared" si="65"/>
        <v>0</v>
      </c>
      <c r="BB98" s="4">
        <f t="shared" si="65"/>
        <v>0</v>
      </c>
      <c r="BC98" s="4">
        <f t="shared" si="65"/>
        <v>0</v>
      </c>
      <c r="BD98" s="4">
        <f t="shared" si="65"/>
        <v>0</v>
      </c>
      <c r="BE98" s="4">
        <f t="shared" si="65"/>
        <v>0</v>
      </c>
      <c r="BF98" s="4">
        <f t="shared" si="65"/>
        <v>0</v>
      </c>
      <c r="BG98" s="4">
        <f t="shared" si="65"/>
        <v>0</v>
      </c>
      <c r="BH98" s="4">
        <f t="shared" si="65"/>
        <v>0</v>
      </c>
      <c r="BI98" s="4">
        <f t="shared" si="65"/>
        <v>0</v>
      </c>
      <c r="BJ98" s="4">
        <f t="shared" si="65"/>
        <v>0</v>
      </c>
      <c r="BK98" s="4">
        <f t="shared" si="65"/>
        <v>0</v>
      </c>
      <c r="BL98" s="4">
        <f t="shared" si="65"/>
        <v>0</v>
      </c>
      <c r="BM98" s="4">
        <f t="shared" si="57"/>
        <v>0</v>
      </c>
      <c r="BN98" s="4">
        <f t="shared" si="57"/>
        <v>0</v>
      </c>
      <c r="BO98" s="4">
        <f t="shared" si="57"/>
        <v>0</v>
      </c>
      <c r="BP98" s="4">
        <f t="shared" si="57"/>
        <v>0</v>
      </c>
      <c r="BQ98" s="4">
        <f t="shared" si="57"/>
        <v>0</v>
      </c>
      <c r="BR98" s="4">
        <f t="shared" si="57"/>
        <v>0</v>
      </c>
      <c r="BS98" s="4">
        <f t="shared" si="57"/>
        <v>0</v>
      </c>
      <c r="BT98" s="4">
        <f t="shared" si="57"/>
        <v>0</v>
      </c>
      <c r="BU98" s="4">
        <f t="shared" si="57"/>
        <v>0</v>
      </c>
      <c r="BV98" s="4">
        <f t="shared" si="57"/>
        <v>0</v>
      </c>
      <c r="BW98" s="4">
        <f t="shared" si="57"/>
        <v>0</v>
      </c>
      <c r="BX98" s="4">
        <f t="shared" si="57"/>
        <v>0</v>
      </c>
      <c r="BY98" s="4">
        <f t="shared" si="57"/>
        <v>0</v>
      </c>
      <c r="BZ98" s="4">
        <f t="shared" si="57"/>
        <v>0</v>
      </c>
      <c r="CA98" s="4">
        <f t="shared" si="57"/>
        <v>0</v>
      </c>
      <c r="CB98" s="4">
        <f t="shared" si="57"/>
        <v>0</v>
      </c>
      <c r="CC98" s="4">
        <f t="shared" si="62"/>
        <v>0</v>
      </c>
      <c r="CD98" s="4">
        <f t="shared" si="62"/>
        <v>0</v>
      </c>
      <c r="CE98" s="4">
        <f t="shared" si="62"/>
        <v>0</v>
      </c>
      <c r="CF98" s="4">
        <f t="shared" si="62"/>
        <v>0</v>
      </c>
      <c r="CG98" s="4">
        <f t="shared" si="62"/>
        <v>0</v>
      </c>
      <c r="CH98" s="4">
        <f t="shared" si="62"/>
        <v>0</v>
      </c>
      <c r="CI98" s="4">
        <f t="shared" si="62"/>
        <v>0</v>
      </c>
      <c r="CJ98" s="4">
        <f t="shared" si="62"/>
        <v>0</v>
      </c>
      <c r="CK98" s="4">
        <f t="shared" si="62"/>
        <v>0</v>
      </c>
      <c r="CL98" s="4">
        <f t="shared" si="62"/>
        <v>0</v>
      </c>
      <c r="CM98" s="4">
        <f t="shared" si="62"/>
        <v>0</v>
      </c>
      <c r="CN98" s="4">
        <f t="shared" si="62"/>
        <v>0</v>
      </c>
      <c r="CO98" s="4">
        <f t="shared" si="52"/>
        <v>371.11169999999993</v>
      </c>
      <c r="CP98" s="4">
        <f t="shared" si="61"/>
        <v>371.11169999999993</v>
      </c>
      <c r="CQ98" s="4">
        <f t="shared" si="61"/>
        <v>371.11169999999993</v>
      </c>
      <c r="CR98" s="4">
        <f t="shared" si="61"/>
        <v>371.11169999999993</v>
      </c>
      <c r="CS98" s="4">
        <f t="shared" si="61"/>
        <v>371.11169999999993</v>
      </c>
      <c r="CT98" s="4">
        <f t="shared" si="61"/>
        <v>371.11169999999993</v>
      </c>
      <c r="CU98" s="4">
        <f t="shared" si="61"/>
        <v>371.11169999999993</v>
      </c>
      <c r="CV98" s="4">
        <f t="shared" si="61"/>
        <v>371.11169999999993</v>
      </c>
      <c r="CW98" s="4">
        <f t="shared" si="61"/>
        <v>371.11169999999993</v>
      </c>
      <c r="CX98" s="4">
        <f t="shared" si="61"/>
        <v>371.11169999999993</v>
      </c>
      <c r="CY98" s="4">
        <f t="shared" si="61"/>
        <v>371.11169999999993</v>
      </c>
      <c r="CZ98" s="4">
        <f t="shared" si="61"/>
        <v>371.11169999999993</v>
      </c>
      <c r="DA98" s="4">
        <f t="shared" si="61"/>
        <v>371.11169999999993</v>
      </c>
      <c r="DB98" s="4">
        <f t="shared" si="61"/>
        <v>371.11169999999993</v>
      </c>
      <c r="DC98" s="4">
        <f t="shared" si="61"/>
        <v>371.11169999999993</v>
      </c>
      <c r="DD98" s="4">
        <f t="shared" si="61"/>
        <v>371.11169999999993</v>
      </c>
      <c r="DE98" s="4">
        <f t="shared" si="61"/>
        <v>371.11169999999993</v>
      </c>
      <c r="DF98" s="4">
        <f t="shared" si="60"/>
        <v>371.11169999999993</v>
      </c>
      <c r="DG98" s="4">
        <f t="shared" si="53"/>
        <v>371.11169999999993</v>
      </c>
      <c r="DH98" s="4">
        <f t="shared" si="53"/>
        <v>371.11169999999993</v>
      </c>
      <c r="DI98" s="4">
        <f t="shared" si="53"/>
        <v>371.11169999999993</v>
      </c>
      <c r="DJ98" s="4">
        <f t="shared" si="51"/>
        <v>371.11169999999993</v>
      </c>
      <c r="DK98" s="4">
        <f t="shared" si="51"/>
        <v>371.11169999999993</v>
      </c>
      <c r="DL98" s="4">
        <f t="shared" si="51"/>
        <v>371.11169999999993</v>
      </c>
      <c r="DM98" s="4">
        <f t="shared" si="51"/>
        <v>371.11169999999993</v>
      </c>
      <c r="DN98" s="4">
        <f t="shared" si="51"/>
        <v>371.11169999999993</v>
      </c>
      <c r="DO98" s="4">
        <f t="shared" si="51"/>
        <v>371.11169999999993</v>
      </c>
      <c r="DP98" s="4">
        <f t="shared" si="51"/>
        <v>371.11169999999993</v>
      </c>
      <c r="DQ98" s="4">
        <f t="shared" si="51"/>
        <v>371.11169999999993</v>
      </c>
      <c r="DR98" s="4">
        <f t="shared" si="51"/>
        <v>371.11169999999993</v>
      </c>
      <c r="DS98" s="4">
        <f t="shared" si="51"/>
        <v>408.22286999999994</v>
      </c>
      <c r="DT98" s="16">
        <f t="shared" si="48"/>
        <v>55248.322091401467</v>
      </c>
    </row>
    <row r="99" spans="1:124" x14ac:dyDescent="0.25">
      <c r="A99">
        <v>91</v>
      </c>
      <c r="B99" s="15">
        <f t="shared" si="49"/>
        <v>72.583333333333329</v>
      </c>
      <c r="C99" s="4">
        <f t="shared" si="64"/>
        <v>0</v>
      </c>
      <c r="D99" s="4">
        <f t="shared" si="64"/>
        <v>0</v>
      </c>
      <c r="E99" s="4">
        <f t="shared" si="64"/>
        <v>0</v>
      </c>
      <c r="F99" s="4">
        <f t="shared" si="64"/>
        <v>0</v>
      </c>
      <c r="G99" s="4">
        <f t="shared" si="64"/>
        <v>0</v>
      </c>
      <c r="H99" s="4">
        <f t="shared" si="64"/>
        <v>0</v>
      </c>
      <c r="I99" s="4">
        <f t="shared" si="64"/>
        <v>0</v>
      </c>
      <c r="J99" s="4">
        <f t="shared" si="64"/>
        <v>0</v>
      </c>
      <c r="K99" s="4">
        <f t="shared" si="64"/>
        <v>0</v>
      </c>
      <c r="L99" s="4">
        <f t="shared" si="64"/>
        <v>0</v>
      </c>
      <c r="M99" s="4">
        <f t="shared" si="64"/>
        <v>0</v>
      </c>
      <c r="N99" s="4">
        <f t="shared" si="64"/>
        <v>0</v>
      </c>
      <c r="O99" s="4">
        <f t="shared" si="64"/>
        <v>0</v>
      </c>
      <c r="P99" s="4">
        <f t="shared" si="64"/>
        <v>0</v>
      </c>
      <c r="Q99" s="4">
        <f t="shared" si="64"/>
        <v>0</v>
      </c>
      <c r="R99" s="4">
        <f t="shared" si="64"/>
        <v>0</v>
      </c>
      <c r="S99" s="4">
        <f t="shared" si="63"/>
        <v>0</v>
      </c>
      <c r="T99" s="4">
        <f t="shared" si="63"/>
        <v>0</v>
      </c>
      <c r="U99" s="4">
        <f t="shared" si="63"/>
        <v>0</v>
      </c>
      <c r="V99" s="4">
        <f t="shared" si="63"/>
        <v>0</v>
      </c>
      <c r="W99" s="4">
        <f t="shared" si="63"/>
        <v>0</v>
      </c>
      <c r="X99" s="4">
        <f t="shared" si="63"/>
        <v>0</v>
      </c>
      <c r="Y99" s="4">
        <f t="shared" si="63"/>
        <v>0</v>
      </c>
      <c r="Z99" s="4">
        <f t="shared" si="63"/>
        <v>0</v>
      </c>
      <c r="AA99" s="4">
        <f t="shared" si="63"/>
        <v>0</v>
      </c>
      <c r="AB99" s="4">
        <f t="shared" si="63"/>
        <v>0</v>
      </c>
      <c r="AC99" s="4">
        <f t="shared" si="63"/>
        <v>0</v>
      </c>
      <c r="AD99" s="4">
        <f t="shared" si="63"/>
        <v>0</v>
      </c>
      <c r="AE99" s="4">
        <f t="shared" si="63"/>
        <v>0</v>
      </c>
      <c r="AF99" s="4">
        <f t="shared" si="63"/>
        <v>0</v>
      </c>
      <c r="AG99" s="4">
        <f t="shared" si="63"/>
        <v>0</v>
      </c>
      <c r="AH99" s="4">
        <f t="shared" ref="AH99:AW114" si="66">$F$2*IF(AH$6&lt;$B99,0,1)*(1+0.072*MAX(MIN($B99,70)-$B$2,0))*IF(AH$6&gt;=75,1.1,1)*IF($B99&lt;75,IF($C$2&lt;=$G$2,1,0),IF($C$2&lt;=$H$2,1,0))*IF(OR(AH$6&lt;$B$2,$B99&lt;$B$2),0,1)</f>
        <v>0</v>
      </c>
      <c r="AI99" s="4">
        <f t="shared" si="66"/>
        <v>0</v>
      </c>
      <c r="AJ99" s="4">
        <f t="shared" si="66"/>
        <v>0</v>
      </c>
      <c r="AK99" s="4">
        <f t="shared" si="66"/>
        <v>0</v>
      </c>
      <c r="AL99" s="4">
        <f t="shared" si="66"/>
        <v>0</v>
      </c>
      <c r="AM99" s="4">
        <f t="shared" si="66"/>
        <v>0</v>
      </c>
      <c r="AN99" s="4">
        <f t="shared" si="66"/>
        <v>0</v>
      </c>
      <c r="AO99" s="4">
        <f t="shared" si="66"/>
        <v>0</v>
      </c>
      <c r="AP99" s="4">
        <f t="shared" si="66"/>
        <v>0</v>
      </c>
      <c r="AQ99" s="4">
        <f t="shared" si="66"/>
        <v>0</v>
      </c>
      <c r="AR99" s="4">
        <f t="shared" si="66"/>
        <v>0</v>
      </c>
      <c r="AS99" s="4">
        <f t="shared" si="66"/>
        <v>0</v>
      </c>
      <c r="AT99" s="4">
        <f t="shared" si="66"/>
        <v>0</v>
      </c>
      <c r="AU99" s="4">
        <f t="shared" si="66"/>
        <v>0</v>
      </c>
      <c r="AV99" s="4">
        <f t="shared" si="66"/>
        <v>0</v>
      </c>
      <c r="AW99" s="4">
        <f t="shared" si="66"/>
        <v>0</v>
      </c>
      <c r="AX99" s="4">
        <f t="shared" si="65"/>
        <v>0</v>
      </c>
      <c r="AY99" s="4">
        <f t="shared" si="65"/>
        <v>0</v>
      </c>
      <c r="AZ99" s="4">
        <f t="shared" si="65"/>
        <v>0</v>
      </c>
      <c r="BA99" s="4">
        <f t="shared" si="65"/>
        <v>0</v>
      </c>
      <c r="BB99" s="4">
        <f t="shared" si="65"/>
        <v>0</v>
      </c>
      <c r="BC99" s="4">
        <f t="shared" si="65"/>
        <v>0</v>
      </c>
      <c r="BD99" s="4">
        <f t="shared" si="65"/>
        <v>0</v>
      </c>
      <c r="BE99" s="4">
        <f t="shared" si="65"/>
        <v>0</v>
      </c>
      <c r="BF99" s="4">
        <f t="shared" si="65"/>
        <v>0</v>
      </c>
      <c r="BG99" s="4">
        <f t="shared" si="65"/>
        <v>0</v>
      </c>
      <c r="BH99" s="4">
        <f t="shared" si="65"/>
        <v>0</v>
      </c>
      <c r="BI99" s="4">
        <f t="shared" si="65"/>
        <v>0</v>
      </c>
      <c r="BJ99" s="4">
        <f t="shared" si="65"/>
        <v>0</v>
      </c>
      <c r="BK99" s="4">
        <f t="shared" si="65"/>
        <v>0</v>
      </c>
      <c r="BL99" s="4">
        <f t="shared" si="65"/>
        <v>0</v>
      </c>
      <c r="BM99" s="4">
        <f t="shared" si="57"/>
        <v>0</v>
      </c>
      <c r="BN99" s="4">
        <f t="shared" si="57"/>
        <v>0</v>
      </c>
      <c r="BO99" s="4">
        <f t="shared" si="57"/>
        <v>0</v>
      </c>
      <c r="BP99" s="4">
        <f t="shared" si="57"/>
        <v>0</v>
      </c>
      <c r="BQ99" s="4">
        <f t="shared" si="57"/>
        <v>0</v>
      </c>
      <c r="BR99" s="4">
        <f t="shared" si="57"/>
        <v>0</v>
      </c>
      <c r="BS99" s="4">
        <f t="shared" si="57"/>
        <v>0</v>
      </c>
      <c r="BT99" s="4">
        <f t="shared" si="57"/>
        <v>0</v>
      </c>
      <c r="BU99" s="4">
        <f t="shared" si="57"/>
        <v>0</v>
      </c>
      <c r="BV99" s="4">
        <f t="shared" si="57"/>
        <v>0</v>
      </c>
      <c r="BW99" s="4">
        <f t="shared" si="57"/>
        <v>0</v>
      </c>
      <c r="BX99" s="4">
        <f t="shared" si="57"/>
        <v>0</v>
      </c>
      <c r="BY99" s="4">
        <f t="shared" si="57"/>
        <v>0</v>
      </c>
      <c r="BZ99" s="4">
        <f t="shared" si="57"/>
        <v>0</v>
      </c>
      <c r="CA99" s="4">
        <f t="shared" si="57"/>
        <v>0</v>
      </c>
      <c r="CB99" s="4">
        <f t="shared" si="57"/>
        <v>0</v>
      </c>
      <c r="CC99" s="4">
        <f t="shared" si="62"/>
        <v>0</v>
      </c>
      <c r="CD99" s="4">
        <f t="shared" si="62"/>
        <v>0</v>
      </c>
      <c r="CE99" s="4">
        <f t="shared" si="62"/>
        <v>0</v>
      </c>
      <c r="CF99" s="4">
        <f t="shared" si="62"/>
        <v>0</v>
      </c>
      <c r="CG99" s="4">
        <f t="shared" si="62"/>
        <v>0</v>
      </c>
      <c r="CH99" s="4">
        <f t="shared" si="62"/>
        <v>0</v>
      </c>
      <c r="CI99" s="4">
        <f t="shared" si="62"/>
        <v>0</v>
      </c>
      <c r="CJ99" s="4">
        <f t="shared" si="62"/>
        <v>0</v>
      </c>
      <c r="CK99" s="4">
        <f t="shared" si="62"/>
        <v>0</v>
      </c>
      <c r="CL99" s="4">
        <f t="shared" si="62"/>
        <v>0</v>
      </c>
      <c r="CM99" s="4">
        <f t="shared" si="62"/>
        <v>0</v>
      </c>
      <c r="CN99" s="4">
        <f t="shared" si="62"/>
        <v>0</v>
      </c>
      <c r="CO99" s="4">
        <f t="shared" si="52"/>
        <v>0</v>
      </c>
      <c r="CP99" s="4">
        <f t="shared" si="61"/>
        <v>371.11169999999993</v>
      </c>
      <c r="CQ99" s="4">
        <f t="shared" si="61"/>
        <v>371.11169999999993</v>
      </c>
      <c r="CR99" s="4">
        <f t="shared" si="61"/>
        <v>371.11169999999993</v>
      </c>
      <c r="CS99" s="4">
        <f t="shared" si="61"/>
        <v>371.11169999999993</v>
      </c>
      <c r="CT99" s="4">
        <f t="shared" si="61"/>
        <v>371.11169999999993</v>
      </c>
      <c r="CU99" s="4">
        <f t="shared" si="61"/>
        <v>371.11169999999993</v>
      </c>
      <c r="CV99" s="4">
        <f t="shared" si="61"/>
        <v>371.11169999999993</v>
      </c>
      <c r="CW99" s="4">
        <f t="shared" si="61"/>
        <v>371.11169999999993</v>
      </c>
      <c r="CX99" s="4">
        <f t="shared" si="61"/>
        <v>371.11169999999993</v>
      </c>
      <c r="CY99" s="4">
        <f t="shared" si="61"/>
        <v>371.11169999999993</v>
      </c>
      <c r="CZ99" s="4">
        <f t="shared" si="61"/>
        <v>371.11169999999993</v>
      </c>
      <c r="DA99" s="4">
        <f t="shared" si="61"/>
        <v>371.11169999999993</v>
      </c>
      <c r="DB99" s="4">
        <f t="shared" si="61"/>
        <v>371.11169999999993</v>
      </c>
      <c r="DC99" s="4">
        <f t="shared" si="61"/>
        <v>371.11169999999993</v>
      </c>
      <c r="DD99" s="4">
        <f t="shared" si="61"/>
        <v>371.11169999999993</v>
      </c>
      <c r="DE99" s="4">
        <f t="shared" si="61"/>
        <v>371.11169999999993</v>
      </c>
      <c r="DF99" s="4">
        <f t="shared" si="60"/>
        <v>371.11169999999993</v>
      </c>
      <c r="DG99" s="4">
        <f t="shared" si="53"/>
        <v>371.11169999999993</v>
      </c>
      <c r="DH99" s="4">
        <f t="shared" si="53"/>
        <v>371.11169999999993</v>
      </c>
      <c r="DI99" s="4">
        <f t="shared" si="53"/>
        <v>371.11169999999993</v>
      </c>
      <c r="DJ99" s="4">
        <f t="shared" si="51"/>
        <v>371.11169999999993</v>
      </c>
      <c r="DK99" s="4">
        <f t="shared" si="51"/>
        <v>371.11169999999993</v>
      </c>
      <c r="DL99" s="4">
        <f t="shared" si="51"/>
        <v>371.11169999999993</v>
      </c>
      <c r="DM99" s="4">
        <f t="shared" si="51"/>
        <v>371.11169999999993</v>
      </c>
      <c r="DN99" s="4">
        <f t="shared" si="51"/>
        <v>371.11169999999993</v>
      </c>
      <c r="DO99" s="4">
        <f t="shared" si="51"/>
        <v>371.11169999999993</v>
      </c>
      <c r="DP99" s="4">
        <f t="shared" si="51"/>
        <v>371.11169999999993</v>
      </c>
      <c r="DQ99" s="4">
        <f t="shared" si="51"/>
        <v>371.11169999999993</v>
      </c>
      <c r="DR99" s="4">
        <f t="shared" si="51"/>
        <v>371.11169999999993</v>
      </c>
      <c r="DS99" s="4">
        <f t="shared" si="51"/>
        <v>408.22286999999994</v>
      </c>
      <c r="DT99" s="16">
        <f t="shared" si="48"/>
        <v>54984.232164635716</v>
      </c>
    </row>
    <row r="100" spans="1:124" x14ac:dyDescent="0.25">
      <c r="A100">
        <v>92</v>
      </c>
      <c r="B100" s="15">
        <f t="shared" si="49"/>
        <v>72.666666666666671</v>
      </c>
      <c r="C100" s="4">
        <f t="shared" si="64"/>
        <v>0</v>
      </c>
      <c r="D100" s="4">
        <f t="shared" si="64"/>
        <v>0</v>
      </c>
      <c r="E100" s="4">
        <f t="shared" si="64"/>
        <v>0</v>
      </c>
      <c r="F100" s="4">
        <f t="shared" si="64"/>
        <v>0</v>
      </c>
      <c r="G100" s="4">
        <f t="shared" si="64"/>
        <v>0</v>
      </c>
      <c r="H100" s="4">
        <f t="shared" si="64"/>
        <v>0</v>
      </c>
      <c r="I100" s="4">
        <f t="shared" si="64"/>
        <v>0</v>
      </c>
      <c r="J100" s="4">
        <f t="shared" si="64"/>
        <v>0</v>
      </c>
      <c r="K100" s="4">
        <f t="shared" si="64"/>
        <v>0</v>
      </c>
      <c r="L100" s="4">
        <f t="shared" si="64"/>
        <v>0</v>
      </c>
      <c r="M100" s="4">
        <f t="shared" si="64"/>
        <v>0</v>
      </c>
      <c r="N100" s="4">
        <f t="shared" si="64"/>
        <v>0</v>
      </c>
      <c r="O100" s="4">
        <f t="shared" si="64"/>
        <v>0</v>
      </c>
      <c r="P100" s="4">
        <f t="shared" si="64"/>
        <v>0</v>
      </c>
      <c r="Q100" s="4">
        <f t="shared" si="64"/>
        <v>0</v>
      </c>
      <c r="R100" s="4">
        <f t="shared" si="64"/>
        <v>0</v>
      </c>
      <c r="S100" s="4">
        <f t="shared" si="63"/>
        <v>0</v>
      </c>
      <c r="T100" s="4">
        <f t="shared" si="63"/>
        <v>0</v>
      </c>
      <c r="U100" s="4">
        <f t="shared" si="63"/>
        <v>0</v>
      </c>
      <c r="V100" s="4">
        <f t="shared" si="63"/>
        <v>0</v>
      </c>
      <c r="W100" s="4">
        <f t="shared" si="63"/>
        <v>0</v>
      </c>
      <c r="X100" s="4">
        <f t="shared" si="63"/>
        <v>0</v>
      </c>
      <c r="Y100" s="4">
        <f t="shared" si="63"/>
        <v>0</v>
      </c>
      <c r="Z100" s="4">
        <f t="shared" si="63"/>
        <v>0</v>
      </c>
      <c r="AA100" s="4">
        <f t="shared" si="63"/>
        <v>0</v>
      </c>
      <c r="AB100" s="4">
        <f t="shared" si="63"/>
        <v>0</v>
      </c>
      <c r="AC100" s="4">
        <f t="shared" si="63"/>
        <v>0</v>
      </c>
      <c r="AD100" s="4">
        <f t="shared" si="63"/>
        <v>0</v>
      </c>
      <c r="AE100" s="4">
        <f t="shared" si="63"/>
        <v>0</v>
      </c>
      <c r="AF100" s="4">
        <f t="shared" si="63"/>
        <v>0</v>
      </c>
      <c r="AG100" s="4">
        <f t="shared" si="63"/>
        <v>0</v>
      </c>
      <c r="AH100" s="4">
        <f t="shared" si="66"/>
        <v>0</v>
      </c>
      <c r="AI100" s="4">
        <f t="shared" si="66"/>
        <v>0</v>
      </c>
      <c r="AJ100" s="4">
        <f t="shared" si="66"/>
        <v>0</v>
      </c>
      <c r="AK100" s="4">
        <f t="shared" si="66"/>
        <v>0</v>
      </c>
      <c r="AL100" s="4">
        <f t="shared" si="66"/>
        <v>0</v>
      </c>
      <c r="AM100" s="4">
        <f t="shared" si="66"/>
        <v>0</v>
      </c>
      <c r="AN100" s="4">
        <f t="shared" si="66"/>
        <v>0</v>
      </c>
      <c r="AO100" s="4">
        <f t="shared" si="66"/>
        <v>0</v>
      </c>
      <c r="AP100" s="4">
        <f t="shared" si="66"/>
        <v>0</v>
      </c>
      <c r="AQ100" s="4">
        <f t="shared" si="66"/>
        <v>0</v>
      </c>
      <c r="AR100" s="4">
        <f t="shared" si="66"/>
        <v>0</v>
      </c>
      <c r="AS100" s="4">
        <f t="shared" si="66"/>
        <v>0</v>
      </c>
      <c r="AT100" s="4">
        <f t="shared" si="66"/>
        <v>0</v>
      </c>
      <c r="AU100" s="4">
        <f t="shared" si="66"/>
        <v>0</v>
      </c>
      <c r="AV100" s="4">
        <f t="shared" si="66"/>
        <v>0</v>
      </c>
      <c r="AW100" s="4">
        <f t="shared" si="66"/>
        <v>0</v>
      </c>
      <c r="AX100" s="4">
        <f t="shared" si="65"/>
        <v>0</v>
      </c>
      <c r="AY100" s="4">
        <f t="shared" si="65"/>
        <v>0</v>
      </c>
      <c r="AZ100" s="4">
        <f t="shared" si="65"/>
        <v>0</v>
      </c>
      <c r="BA100" s="4">
        <f t="shared" si="65"/>
        <v>0</v>
      </c>
      <c r="BB100" s="4">
        <f t="shared" si="65"/>
        <v>0</v>
      </c>
      <c r="BC100" s="4">
        <f t="shared" si="65"/>
        <v>0</v>
      </c>
      <c r="BD100" s="4">
        <f t="shared" si="65"/>
        <v>0</v>
      </c>
      <c r="BE100" s="4">
        <f t="shared" si="65"/>
        <v>0</v>
      </c>
      <c r="BF100" s="4">
        <f t="shared" si="65"/>
        <v>0</v>
      </c>
      <c r="BG100" s="4">
        <f t="shared" si="65"/>
        <v>0</v>
      </c>
      <c r="BH100" s="4">
        <f t="shared" si="65"/>
        <v>0</v>
      </c>
      <c r="BI100" s="4">
        <f t="shared" si="65"/>
        <v>0</v>
      </c>
      <c r="BJ100" s="4">
        <f t="shared" si="65"/>
        <v>0</v>
      </c>
      <c r="BK100" s="4">
        <f t="shared" si="65"/>
        <v>0</v>
      </c>
      <c r="BL100" s="4">
        <f t="shared" si="65"/>
        <v>0</v>
      </c>
      <c r="BM100" s="4">
        <f t="shared" si="57"/>
        <v>0</v>
      </c>
      <c r="BN100" s="4">
        <f t="shared" si="57"/>
        <v>0</v>
      </c>
      <c r="BO100" s="4">
        <f t="shared" si="57"/>
        <v>0</v>
      </c>
      <c r="BP100" s="4">
        <f t="shared" si="57"/>
        <v>0</v>
      </c>
      <c r="BQ100" s="4">
        <f t="shared" si="57"/>
        <v>0</v>
      </c>
      <c r="BR100" s="4">
        <f t="shared" si="57"/>
        <v>0</v>
      </c>
      <c r="BS100" s="4">
        <f t="shared" si="57"/>
        <v>0</v>
      </c>
      <c r="BT100" s="4">
        <f t="shared" si="57"/>
        <v>0</v>
      </c>
      <c r="BU100" s="4">
        <f t="shared" si="57"/>
        <v>0</v>
      </c>
      <c r="BV100" s="4">
        <f t="shared" si="57"/>
        <v>0</v>
      </c>
      <c r="BW100" s="4">
        <f t="shared" si="57"/>
        <v>0</v>
      </c>
      <c r="BX100" s="4">
        <f t="shared" si="57"/>
        <v>0</v>
      </c>
      <c r="BY100" s="4">
        <f t="shared" si="57"/>
        <v>0</v>
      </c>
      <c r="BZ100" s="4">
        <f t="shared" si="57"/>
        <v>0</v>
      </c>
      <c r="CA100" s="4">
        <f t="shared" si="57"/>
        <v>0</v>
      </c>
      <c r="CB100" s="4">
        <f t="shared" si="57"/>
        <v>0</v>
      </c>
      <c r="CC100" s="4">
        <f t="shared" si="62"/>
        <v>0</v>
      </c>
      <c r="CD100" s="4">
        <f t="shared" si="62"/>
        <v>0</v>
      </c>
      <c r="CE100" s="4">
        <f t="shared" si="62"/>
        <v>0</v>
      </c>
      <c r="CF100" s="4">
        <f t="shared" si="62"/>
        <v>0</v>
      </c>
      <c r="CG100" s="4">
        <f t="shared" si="62"/>
        <v>0</v>
      </c>
      <c r="CH100" s="4">
        <f t="shared" si="62"/>
        <v>0</v>
      </c>
      <c r="CI100" s="4">
        <f t="shared" si="62"/>
        <v>0</v>
      </c>
      <c r="CJ100" s="4">
        <f t="shared" si="62"/>
        <v>0</v>
      </c>
      <c r="CK100" s="4">
        <f t="shared" si="62"/>
        <v>0</v>
      </c>
      <c r="CL100" s="4">
        <f t="shared" si="62"/>
        <v>0</v>
      </c>
      <c r="CM100" s="4">
        <f t="shared" si="62"/>
        <v>0</v>
      </c>
      <c r="CN100" s="4">
        <f t="shared" si="62"/>
        <v>0</v>
      </c>
      <c r="CO100" s="4">
        <f t="shared" si="52"/>
        <v>0</v>
      </c>
      <c r="CP100" s="4">
        <f t="shared" si="61"/>
        <v>0</v>
      </c>
      <c r="CQ100" s="4">
        <f t="shared" si="61"/>
        <v>371.11169999999993</v>
      </c>
      <c r="CR100" s="4">
        <f t="shared" si="61"/>
        <v>371.11169999999993</v>
      </c>
      <c r="CS100" s="4">
        <f t="shared" si="61"/>
        <v>371.11169999999993</v>
      </c>
      <c r="CT100" s="4">
        <f t="shared" si="61"/>
        <v>371.11169999999993</v>
      </c>
      <c r="CU100" s="4">
        <f t="shared" si="61"/>
        <v>371.11169999999993</v>
      </c>
      <c r="CV100" s="4">
        <f t="shared" si="61"/>
        <v>371.11169999999993</v>
      </c>
      <c r="CW100" s="4">
        <f t="shared" si="61"/>
        <v>371.11169999999993</v>
      </c>
      <c r="CX100" s="4">
        <f t="shared" si="61"/>
        <v>371.11169999999993</v>
      </c>
      <c r="CY100" s="4">
        <f t="shared" si="61"/>
        <v>371.11169999999993</v>
      </c>
      <c r="CZ100" s="4">
        <f t="shared" si="61"/>
        <v>371.11169999999993</v>
      </c>
      <c r="DA100" s="4">
        <f t="shared" si="61"/>
        <v>371.11169999999993</v>
      </c>
      <c r="DB100" s="4">
        <f t="shared" si="61"/>
        <v>371.11169999999993</v>
      </c>
      <c r="DC100" s="4">
        <f t="shared" si="61"/>
        <v>371.11169999999993</v>
      </c>
      <c r="DD100" s="4">
        <f t="shared" si="61"/>
        <v>371.11169999999993</v>
      </c>
      <c r="DE100" s="4">
        <f t="shared" si="61"/>
        <v>371.11169999999993</v>
      </c>
      <c r="DF100" s="4">
        <f t="shared" si="60"/>
        <v>371.11169999999993</v>
      </c>
      <c r="DG100" s="4">
        <f t="shared" si="53"/>
        <v>371.11169999999993</v>
      </c>
      <c r="DH100" s="4">
        <f t="shared" si="53"/>
        <v>371.11169999999993</v>
      </c>
      <c r="DI100" s="4">
        <f t="shared" si="53"/>
        <v>371.11169999999993</v>
      </c>
      <c r="DJ100" s="4">
        <f t="shared" si="51"/>
        <v>371.11169999999993</v>
      </c>
      <c r="DK100" s="4">
        <f t="shared" si="51"/>
        <v>371.11169999999993</v>
      </c>
      <c r="DL100" s="4">
        <f t="shared" si="51"/>
        <v>371.11169999999993</v>
      </c>
      <c r="DM100" s="4">
        <f t="shared" si="51"/>
        <v>371.11169999999993</v>
      </c>
      <c r="DN100" s="4">
        <f t="shared" ref="DN100:DS100" si="67">$F$2*IF(DN$6&lt;$B100,0,1)*(1+0.072*MAX(MIN($B100,70)-$B$2,0))*IF(DN$6&gt;=75,1.1,1)*IF($B100&lt;75,IF($C$2&lt;=$G$2,1,0),IF($C$2&lt;=$H$2,1,0))*IF(OR(DN$6&lt;$B$2,$B100&lt;$B$2),0,1)</f>
        <v>371.11169999999993</v>
      </c>
      <c r="DO100" s="4">
        <f t="shared" si="67"/>
        <v>371.11169999999993</v>
      </c>
      <c r="DP100" s="4">
        <f t="shared" si="67"/>
        <v>371.11169999999993</v>
      </c>
      <c r="DQ100" s="4">
        <f t="shared" si="67"/>
        <v>371.11169999999993</v>
      </c>
      <c r="DR100" s="4">
        <f t="shared" si="67"/>
        <v>371.11169999999993</v>
      </c>
      <c r="DS100" s="4">
        <f t="shared" si="67"/>
        <v>408.22286999999994</v>
      </c>
      <c r="DT100" s="16">
        <f t="shared" si="48"/>
        <v>54721.277245794743</v>
      </c>
    </row>
    <row r="101" spans="1:124" x14ac:dyDescent="0.25">
      <c r="A101">
        <v>93</v>
      </c>
      <c r="B101" s="15">
        <f t="shared" si="49"/>
        <v>72.75</v>
      </c>
      <c r="C101" s="4">
        <f t="shared" si="64"/>
        <v>0</v>
      </c>
      <c r="D101" s="4">
        <f t="shared" si="64"/>
        <v>0</v>
      </c>
      <c r="E101" s="4">
        <f t="shared" si="64"/>
        <v>0</v>
      </c>
      <c r="F101" s="4">
        <f t="shared" si="64"/>
        <v>0</v>
      </c>
      <c r="G101" s="4">
        <f t="shared" si="64"/>
        <v>0</v>
      </c>
      <c r="H101" s="4">
        <f t="shared" si="64"/>
        <v>0</v>
      </c>
      <c r="I101" s="4">
        <f t="shared" si="64"/>
        <v>0</v>
      </c>
      <c r="J101" s="4">
        <f t="shared" si="64"/>
        <v>0</v>
      </c>
      <c r="K101" s="4">
        <f t="shared" si="64"/>
        <v>0</v>
      </c>
      <c r="L101" s="4">
        <f t="shared" si="64"/>
        <v>0</v>
      </c>
      <c r="M101" s="4">
        <f t="shared" si="64"/>
        <v>0</v>
      </c>
      <c r="N101" s="4">
        <f t="shared" si="64"/>
        <v>0</v>
      </c>
      <c r="O101" s="4">
        <f t="shared" si="64"/>
        <v>0</v>
      </c>
      <c r="P101" s="4">
        <f t="shared" si="64"/>
        <v>0</v>
      </c>
      <c r="Q101" s="4">
        <f t="shared" si="64"/>
        <v>0</v>
      </c>
      <c r="R101" s="4">
        <f t="shared" si="64"/>
        <v>0</v>
      </c>
      <c r="S101" s="4">
        <f t="shared" si="63"/>
        <v>0</v>
      </c>
      <c r="T101" s="4">
        <f t="shared" si="63"/>
        <v>0</v>
      </c>
      <c r="U101" s="4">
        <f t="shared" si="63"/>
        <v>0</v>
      </c>
      <c r="V101" s="4">
        <f t="shared" si="63"/>
        <v>0</v>
      </c>
      <c r="W101" s="4">
        <f t="shared" si="63"/>
        <v>0</v>
      </c>
      <c r="X101" s="4">
        <f t="shared" si="63"/>
        <v>0</v>
      </c>
      <c r="Y101" s="4">
        <f t="shared" si="63"/>
        <v>0</v>
      </c>
      <c r="Z101" s="4">
        <f t="shared" si="63"/>
        <v>0</v>
      </c>
      <c r="AA101" s="4">
        <f t="shared" si="63"/>
        <v>0</v>
      </c>
      <c r="AB101" s="4">
        <f t="shared" si="63"/>
        <v>0</v>
      </c>
      <c r="AC101" s="4">
        <f t="shared" si="63"/>
        <v>0</v>
      </c>
      <c r="AD101" s="4">
        <f t="shared" si="63"/>
        <v>0</v>
      </c>
      <c r="AE101" s="4">
        <f t="shared" si="63"/>
        <v>0</v>
      </c>
      <c r="AF101" s="4">
        <f t="shared" si="63"/>
        <v>0</v>
      </c>
      <c r="AG101" s="4">
        <f t="shared" si="63"/>
        <v>0</v>
      </c>
      <c r="AH101" s="4">
        <f t="shared" si="66"/>
        <v>0</v>
      </c>
      <c r="AI101" s="4">
        <f t="shared" si="66"/>
        <v>0</v>
      </c>
      <c r="AJ101" s="4">
        <f t="shared" si="66"/>
        <v>0</v>
      </c>
      <c r="AK101" s="4">
        <f t="shared" si="66"/>
        <v>0</v>
      </c>
      <c r="AL101" s="4">
        <f t="shared" si="66"/>
        <v>0</v>
      </c>
      <c r="AM101" s="4">
        <f t="shared" si="66"/>
        <v>0</v>
      </c>
      <c r="AN101" s="4">
        <f t="shared" si="66"/>
        <v>0</v>
      </c>
      <c r="AO101" s="4">
        <f t="shared" si="66"/>
        <v>0</v>
      </c>
      <c r="AP101" s="4">
        <f t="shared" si="66"/>
        <v>0</v>
      </c>
      <c r="AQ101" s="4">
        <f t="shared" si="66"/>
        <v>0</v>
      </c>
      <c r="AR101" s="4">
        <f t="shared" si="66"/>
        <v>0</v>
      </c>
      <c r="AS101" s="4">
        <f t="shared" si="66"/>
        <v>0</v>
      </c>
      <c r="AT101" s="4">
        <f t="shared" si="66"/>
        <v>0</v>
      </c>
      <c r="AU101" s="4">
        <f t="shared" si="66"/>
        <v>0</v>
      </c>
      <c r="AV101" s="4">
        <f t="shared" si="66"/>
        <v>0</v>
      </c>
      <c r="AW101" s="4">
        <f t="shared" si="66"/>
        <v>0</v>
      </c>
      <c r="AX101" s="4">
        <f t="shared" si="65"/>
        <v>0</v>
      </c>
      <c r="AY101" s="4">
        <f t="shared" si="65"/>
        <v>0</v>
      </c>
      <c r="AZ101" s="4">
        <f t="shared" si="65"/>
        <v>0</v>
      </c>
      <c r="BA101" s="4">
        <f t="shared" si="65"/>
        <v>0</v>
      </c>
      <c r="BB101" s="4">
        <f t="shared" si="65"/>
        <v>0</v>
      </c>
      <c r="BC101" s="4">
        <f t="shared" si="65"/>
        <v>0</v>
      </c>
      <c r="BD101" s="4">
        <f t="shared" si="65"/>
        <v>0</v>
      </c>
      <c r="BE101" s="4">
        <f t="shared" si="65"/>
        <v>0</v>
      </c>
      <c r="BF101" s="4">
        <f t="shared" si="65"/>
        <v>0</v>
      </c>
      <c r="BG101" s="4">
        <f t="shared" si="65"/>
        <v>0</v>
      </c>
      <c r="BH101" s="4">
        <f t="shared" si="65"/>
        <v>0</v>
      </c>
      <c r="BI101" s="4">
        <f t="shared" si="65"/>
        <v>0</v>
      </c>
      <c r="BJ101" s="4">
        <f t="shared" si="65"/>
        <v>0</v>
      </c>
      <c r="BK101" s="4">
        <f t="shared" si="65"/>
        <v>0</v>
      </c>
      <c r="BL101" s="4">
        <f t="shared" si="65"/>
        <v>0</v>
      </c>
      <c r="BM101" s="4">
        <f t="shared" si="57"/>
        <v>0</v>
      </c>
      <c r="BN101" s="4">
        <f t="shared" si="57"/>
        <v>0</v>
      </c>
      <c r="BO101" s="4">
        <f t="shared" si="57"/>
        <v>0</v>
      </c>
      <c r="BP101" s="4">
        <f t="shared" si="57"/>
        <v>0</v>
      </c>
      <c r="BQ101" s="4">
        <f t="shared" si="57"/>
        <v>0</v>
      </c>
      <c r="BR101" s="4">
        <f t="shared" si="57"/>
        <v>0</v>
      </c>
      <c r="BS101" s="4">
        <f t="shared" si="57"/>
        <v>0</v>
      </c>
      <c r="BT101" s="4">
        <f t="shared" si="57"/>
        <v>0</v>
      </c>
      <c r="BU101" s="4">
        <f t="shared" si="57"/>
        <v>0</v>
      </c>
      <c r="BV101" s="4">
        <f t="shared" si="57"/>
        <v>0</v>
      </c>
      <c r="BW101" s="4">
        <f t="shared" si="57"/>
        <v>0</v>
      </c>
      <c r="BX101" s="4">
        <f t="shared" si="57"/>
        <v>0</v>
      </c>
      <c r="BY101" s="4">
        <f t="shared" si="57"/>
        <v>0</v>
      </c>
      <c r="BZ101" s="4">
        <f t="shared" si="57"/>
        <v>0</v>
      </c>
      <c r="CA101" s="4">
        <f t="shared" si="57"/>
        <v>0</v>
      </c>
      <c r="CB101" s="4">
        <f t="shared" si="57"/>
        <v>0</v>
      </c>
      <c r="CC101" s="4">
        <f t="shared" si="62"/>
        <v>0</v>
      </c>
      <c r="CD101" s="4">
        <f t="shared" si="62"/>
        <v>0</v>
      </c>
      <c r="CE101" s="4">
        <f t="shared" si="62"/>
        <v>0</v>
      </c>
      <c r="CF101" s="4">
        <f t="shared" si="62"/>
        <v>0</v>
      </c>
      <c r="CG101" s="4">
        <f t="shared" si="62"/>
        <v>0</v>
      </c>
      <c r="CH101" s="4">
        <f t="shared" si="62"/>
        <v>0</v>
      </c>
      <c r="CI101" s="4">
        <f t="shared" si="62"/>
        <v>0</v>
      </c>
      <c r="CJ101" s="4">
        <f t="shared" si="62"/>
        <v>0</v>
      </c>
      <c r="CK101" s="4">
        <f t="shared" si="62"/>
        <v>0</v>
      </c>
      <c r="CL101" s="4">
        <f t="shared" si="62"/>
        <v>0</v>
      </c>
      <c r="CM101" s="4">
        <f t="shared" si="62"/>
        <v>0</v>
      </c>
      <c r="CN101" s="4">
        <f t="shared" si="62"/>
        <v>0</v>
      </c>
      <c r="CO101" s="4">
        <f t="shared" si="52"/>
        <v>0</v>
      </c>
      <c r="CP101" s="4">
        <f t="shared" si="61"/>
        <v>0</v>
      </c>
      <c r="CQ101" s="4">
        <f t="shared" si="61"/>
        <v>0</v>
      </c>
      <c r="CR101" s="4">
        <f t="shared" si="61"/>
        <v>371.11169999999993</v>
      </c>
      <c r="CS101" s="4">
        <f t="shared" si="61"/>
        <v>371.11169999999993</v>
      </c>
      <c r="CT101" s="4">
        <f t="shared" si="61"/>
        <v>371.11169999999993</v>
      </c>
      <c r="CU101" s="4">
        <f t="shared" si="61"/>
        <v>371.11169999999993</v>
      </c>
      <c r="CV101" s="4">
        <f t="shared" si="61"/>
        <v>371.11169999999993</v>
      </c>
      <c r="CW101" s="4">
        <f t="shared" si="61"/>
        <v>371.11169999999993</v>
      </c>
      <c r="CX101" s="4">
        <f t="shared" si="61"/>
        <v>371.11169999999993</v>
      </c>
      <c r="CY101" s="4">
        <f t="shared" si="61"/>
        <v>371.11169999999993</v>
      </c>
      <c r="CZ101" s="4">
        <f t="shared" si="61"/>
        <v>371.11169999999993</v>
      </c>
      <c r="DA101" s="4">
        <f t="shared" si="61"/>
        <v>371.11169999999993</v>
      </c>
      <c r="DB101" s="4">
        <f t="shared" si="61"/>
        <v>371.11169999999993</v>
      </c>
      <c r="DC101" s="4">
        <f t="shared" si="61"/>
        <v>371.11169999999993</v>
      </c>
      <c r="DD101" s="4">
        <f t="shared" si="61"/>
        <v>371.11169999999993</v>
      </c>
      <c r="DE101" s="4">
        <f t="shared" si="61"/>
        <v>371.11169999999993</v>
      </c>
      <c r="DF101" s="4">
        <f t="shared" si="60"/>
        <v>371.11169999999993</v>
      </c>
      <c r="DG101" s="4">
        <f t="shared" si="53"/>
        <v>371.11169999999993</v>
      </c>
      <c r="DH101" s="4">
        <f t="shared" si="53"/>
        <v>371.11169999999993</v>
      </c>
      <c r="DI101" s="4">
        <f t="shared" si="53"/>
        <v>371.11169999999993</v>
      </c>
      <c r="DJ101" s="4">
        <f t="shared" ref="DJ101:DS101" si="68">$F$2*IF(DJ$6&lt;$B101,0,1)*(1+0.072*MAX(MIN($B101,70)-$B$2,0))*IF(DJ$6&gt;=75,1.1,1)*IF($B101&lt;75,IF($C$2&lt;=$G$2,1,0),IF($C$2&lt;=$H$2,1,0))*IF(OR(DJ$6&lt;$B$2,$B101&lt;$B$2),0,1)</f>
        <v>371.11169999999993</v>
      </c>
      <c r="DK101" s="4">
        <f t="shared" si="68"/>
        <v>371.11169999999993</v>
      </c>
      <c r="DL101" s="4">
        <f t="shared" si="68"/>
        <v>371.11169999999993</v>
      </c>
      <c r="DM101" s="4">
        <f t="shared" si="68"/>
        <v>371.11169999999993</v>
      </c>
      <c r="DN101" s="4">
        <f t="shared" si="68"/>
        <v>371.11169999999993</v>
      </c>
      <c r="DO101" s="4">
        <f t="shared" si="68"/>
        <v>371.11169999999993</v>
      </c>
      <c r="DP101" s="4">
        <f t="shared" si="68"/>
        <v>371.11169999999993</v>
      </c>
      <c r="DQ101" s="4">
        <f t="shared" si="68"/>
        <v>371.11169999999993</v>
      </c>
      <c r="DR101" s="4">
        <f t="shared" si="68"/>
        <v>371.11169999999993</v>
      </c>
      <c r="DS101" s="4">
        <f t="shared" si="68"/>
        <v>408.22286999999994</v>
      </c>
      <c r="DT101" s="16">
        <f t="shared" si="48"/>
        <v>54459.453348609844</v>
      </c>
    </row>
    <row r="102" spans="1:124" x14ac:dyDescent="0.25">
      <c r="A102">
        <v>94</v>
      </c>
      <c r="B102" s="15">
        <f t="shared" si="49"/>
        <v>72.833333333333329</v>
      </c>
      <c r="C102" s="4">
        <f t="shared" si="64"/>
        <v>0</v>
      </c>
      <c r="D102" s="4">
        <f t="shared" si="64"/>
        <v>0</v>
      </c>
      <c r="E102" s="4">
        <f t="shared" si="64"/>
        <v>0</v>
      </c>
      <c r="F102" s="4">
        <f t="shared" si="64"/>
        <v>0</v>
      </c>
      <c r="G102" s="4">
        <f t="shared" si="64"/>
        <v>0</v>
      </c>
      <c r="H102" s="4">
        <f t="shared" si="64"/>
        <v>0</v>
      </c>
      <c r="I102" s="4">
        <f t="shared" si="64"/>
        <v>0</v>
      </c>
      <c r="J102" s="4">
        <f t="shared" si="64"/>
        <v>0</v>
      </c>
      <c r="K102" s="4">
        <f t="shared" si="64"/>
        <v>0</v>
      </c>
      <c r="L102" s="4">
        <f t="shared" si="64"/>
        <v>0</v>
      </c>
      <c r="M102" s="4">
        <f t="shared" si="64"/>
        <v>0</v>
      </c>
      <c r="N102" s="4">
        <f t="shared" si="64"/>
        <v>0</v>
      </c>
      <c r="O102" s="4">
        <f t="shared" si="64"/>
        <v>0</v>
      </c>
      <c r="P102" s="4">
        <f t="shared" si="64"/>
        <v>0</v>
      </c>
      <c r="Q102" s="4">
        <f t="shared" si="64"/>
        <v>0</v>
      </c>
      <c r="R102" s="4">
        <f t="shared" si="64"/>
        <v>0</v>
      </c>
      <c r="S102" s="4">
        <f t="shared" si="63"/>
        <v>0</v>
      </c>
      <c r="T102" s="4">
        <f t="shared" si="63"/>
        <v>0</v>
      </c>
      <c r="U102" s="4">
        <f t="shared" si="63"/>
        <v>0</v>
      </c>
      <c r="V102" s="4">
        <f t="shared" si="63"/>
        <v>0</v>
      </c>
      <c r="W102" s="4">
        <f t="shared" si="63"/>
        <v>0</v>
      </c>
      <c r="X102" s="4">
        <f t="shared" si="63"/>
        <v>0</v>
      </c>
      <c r="Y102" s="4">
        <f t="shared" si="63"/>
        <v>0</v>
      </c>
      <c r="Z102" s="4">
        <f t="shared" si="63"/>
        <v>0</v>
      </c>
      <c r="AA102" s="4">
        <f t="shared" si="63"/>
        <v>0</v>
      </c>
      <c r="AB102" s="4">
        <f t="shared" si="63"/>
        <v>0</v>
      </c>
      <c r="AC102" s="4">
        <f t="shared" si="63"/>
        <v>0</v>
      </c>
      <c r="AD102" s="4">
        <f t="shared" si="63"/>
        <v>0</v>
      </c>
      <c r="AE102" s="4">
        <f t="shared" si="63"/>
        <v>0</v>
      </c>
      <c r="AF102" s="4">
        <f t="shared" si="63"/>
        <v>0</v>
      </c>
      <c r="AG102" s="4">
        <f t="shared" si="63"/>
        <v>0</v>
      </c>
      <c r="AH102" s="4">
        <f t="shared" si="66"/>
        <v>0</v>
      </c>
      <c r="AI102" s="4">
        <f t="shared" si="66"/>
        <v>0</v>
      </c>
      <c r="AJ102" s="4">
        <f t="shared" si="66"/>
        <v>0</v>
      </c>
      <c r="AK102" s="4">
        <f t="shared" si="66"/>
        <v>0</v>
      </c>
      <c r="AL102" s="4">
        <f t="shared" si="66"/>
        <v>0</v>
      </c>
      <c r="AM102" s="4">
        <f t="shared" si="66"/>
        <v>0</v>
      </c>
      <c r="AN102" s="4">
        <f t="shared" si="66"/>
        <v>0</v>
      </c>
      <c r="AO102" s="4">
        <f t="shared" si="66"/>
        <v>0</v>
      </c>
      <c r="AP102" s="4">
        <f t="shared" si="66"/>
        <v>0</v>
      </c>
      <c r="AQ102" s="4">
        <f t="shared" si="66"/>
        <v>0</v>
      </c>
      <c r="AR102" s="4">
        <f t="shared" si="66"/>
        <v>0</v>
      </c>
      <c r="AS102" s="4">
        <f t="shared" si="66"/>
        <v>0</v>
      </c>
      <c r="AT102" s="4">
        <f t="shared" si="66"/>
        <v>0</v>
      </c>
      <c r="AU102" s="4">
        <f t="shared" si="66"/>
        <v>0</v>
      </c>
      <c r="AV102" s="4">
        <f t="shared" si="66"/>
        <v>0</v>
      </c>
      <c r="AW102" s="4">
        <f t="shared" si="66"/>
        <v>0</v>
      </c>
      <c r="AX102" s="4">
        <f t="shared" si="65"/>
        <v>0</v>
      </c>
      <c r="AY102" s="4">
        <f t="shared" si="65"/>
        <v>0</v>
      </c>
      <c r="AZ102" s="4">
        <f t="shared" si="65"/>
        <v>0</v>
      </c>
      <c r="BA102" s="4">
        <f t="shared" si="65"/>
        <v>0</v>
      </c>
      <c r="BB102" s="4">
        <f t="shared" si="65"/>
        <v>0</v>
      </c>
      <c r="BC102" s="4">
        <f t="shared" si="65"/>
        <v>0</v>
      </c>
      <c r="BD102" s="4">
        <f t="shared" si="65"/>
        <v>0</v>
      </c>
      <c r="BE102" s="4">
        <f t="shared" si="65"/>
        <v>0</v>
      </c>
      <c r="BF102" s="4">
        <f t="shared" si="65"/>
        <v>0</v>
      </c>
      <c r="BG102" s="4">
        <f t="shared" si="65"/>
        <v>0</v>
      </c>
      <c r="BH102" s="4">
        <f t="shared" si="65"/>
        <v>0</v>
      </c>
      <c r="BI102" s="4">
        <f t="shared" si="65"/>
        <v>0</v>
      </c>
      <c r="BJ102" s="4">
        <f t="shared" si="65"/>
        <v>0</v>
      </c>
      <c r="BK102" s="4">
        <f t="shared" si="65"/>
        <v>0</v>
      </c>
      <c r="BL102" s="4">
        <f t="shared" si="65"/>
        <v>0</v>
      </c>
      <c r="BM102" s="4">
        <f t="shared" si="57"/>
        <v>0</v>
      </c>
      <c r="BN102" s="4">
        <f t="shared" si="57"/>
        <v>0</v>
      </c>
      <c r="BO102" s="4">
        <f t="shared" si="57"/>
        <v>0</v>
      </c>
      <c r="BP102" s="4">
        <f t="shared" si="57"/>
        <v>0</v>
      </c>
      <c r="BQ102" s="4">
        <f t="shared" si="57"/>
        <v>0</v>
      </c>
      <c r="BR102" s="4">
        <f t="shared" si="57"/>
        <v>0</v>
      </c>
      <c r="BS102" s="4">
        <f t="shared" si="57"/>
        <v>0</v>
      </c>
      <c r="BT102" s="4">
        <f t="shared" si="57"/>
        <v>0</v>
      </c>
      <c r="BU102" s="4">
        <f t="shared" si="57"/>
        <v>0</v>
      </c>
      <c r="BV102" s="4">
        <f t="shared" si="57"/>
        <v>0</v>
      </c>
      <c r="BW102" s="4">
        <f t="shared" si="57"/>
        <v>0</v>
      </c>
      <c r="BX102" s="4">
        <f t="shared" si="57"/>
        <v>0</v>
      </c>
      <c r="BY102" s="4">
        <f t="shared" si="57"/>
        <v>0</v>
      </c>
      <c r="BZ102" s="4">
        <f t="shared" si="57"/>
        <v>0</v>
      </c>
      <c r="CA102" s="4">
        <f t="shared" si="57"/>
        <v>0</v>
      </c>
      <c r="CB102" s="4">
        <f t="shared" si="57"/>
        <v>0</v>
      </c>
      <c r="CC102" s="4">
        <f t="shared" si="62"/>
        <v>0</v>
      </c>
      <c r="CD102" s="4">
        <f t="shared" si="62"/>
        <v>0</v>
      </c>
      <c r="CE102" s="4">
        <f t="shared" si="62"/>
        <v>0</v>
      </c>
      <c r="CF102" s="4">
        <f t="shared" si="62"/>
        <v>0</v>
      </c>
      <c r="CG102" s="4">
        <f t="shared" si="62"/>
        <v>0</v>
      </c>
      <c r="CH102" s="4">
        <f t="shared" si="62"/>
        <v>0</v>
      </c>
      <c r="CI102" s="4">
        <f t="shared" si="62"/>
        <v>0</v>
      </c>
      <c r="CJ102" s="4">
        <f t="shared" si="62"/>
        <v>0</v>
      </c>
      <c r="CK102" s="4">
        <f t="shared" si="62"/>
        <v>0</v>
      </c>
      <c r="CL102" s="4">
        <f t="shared" si="62"/>
        <v>0</v>
      </c>
      <c r="CM102" s="4">
        <f t="shared" si="62"/>
        <v>0</v>
      </c>
      <c r="CN102" s="4">
        <f t="shared" si="62"/>
        <v>0</v>
      </c>
      <c r="CO102" s="4">
        <f t="shared" si="52"/>
        <v>0</v>
      </c>
      <c r="CP102" s="4">
        <f t="shared" si="61"/>
        <v>0</v>
      </c>
      <c r="CQ102" s="4">
        <f t="shared" si="61"/>
        <v>0</v>
      </c>
      <c r="CR102" s="4">
        <f t="shared" si="61"/>
        <v>0</v>
      </c>
      <c r="CS102" s="4">
        <f t="shared" si="61"/>
        <v>371.11169999999993</v>
      </c>
      <c r="CT102" s="4">
        <f t="shared" si="61"/>
        <v>371.11169999999993</v>
      </c>
      <c r="CU102" s="4">
        <f t="shared" si="61"/>
        <v>371.11169999999993</v>
      </c>
      <c r="CV102" s="4">
        <f t="shared" si="61"/>
        <v>371.11169999999993</v>
      </c>
      <c r="CW102" s="4">
        <f t="shared" si="61"/>
        <v>371.11169999999993</v>
      </c>
      <c r="CX102" s="4">
        <f t="shared" si="61"/>
        <v>371.11169999999993</v>
      </c>
      <c r="CY102" s="4">
        <f t="shared" si="61"/>
        <v>371.11169999999993</v>
      </c>
      <c r="CZ102" s="4">
        <f t="shared" si="61"/>
        <v>371.11169999999993</v>
      </c>
      <c r="DA102" s="4">
        <f t="shared" si="61"/>
        <v>371.11169999999993</v>
      </c>
      <c r="DB102" s="4">
        <f t="shared" si="61"/>
        <v>371.11169999999993</v>
      </c>
      <c r="DC102" s="4">
        <f t="shared" si="61"/>
        <v>371.11169999999993</v>
      </c>
      <c r="DD102" s="4">
        <f t="shared" si="61"/>
        <v>371.11169999999993</v>
      </c>
      <c r="DE102" s="4">
        <f t="shared" ref="DE102:DS117" si="69">$F$2*IF(DE$6&lt;$B102,0,1)*(1+0.072*MAX(MIN($B102,70)-$B$2,0))*IF(DE$6&gt;=75,1.1,1)*IF($B102&lt;75,IF($C$2&lt;=$G$2,1,0),IF($C$2&lt;=$H$2,1,0))*IF(OR(DE$6&lt;$B$2,$B102&lt;$B$2),0,1)</f>
        <v>371.11169999999993</v>
      </c>
      <c r="DF102" s="4">
        <f t="shared" si="69"/>
        <v>371.11169999999993</v>
      </c>
      <c r="DG102" s="4">
        <f t="shared" si="69"/>
        <v>371.11169999999993</v>
      </c>
      <c r="DH102" s="4">
        <f t="shared" si="69"/>
        <v>371.11169999999993</v>
      </c>
      <c r="DI102" s="4">
        <f t="shared" si="69"/>
        <v>371.11169999999993</v>
      </c>
      <c r="DJ102" s="4">
        <f t="shared" si="69"/>
        <v>371.11169999999993</v>
      </c>
      <c r="DK102" s="4">
        <f t="shared" si="69"/>
        <v>371.11169999999993</v>
      </c>
      <c r="DL102" s="4">
        <f t="shared" si="69"/>
        <v>371.11169999999993</v>
      </c>
      <c r="DM102" s="4">
        <f t="shared" si="69"/>
        <v>371.11169999999993</v>
      </c>
      <c r="DN102" s="4">
        <f t="shared" si="69"/>
        <v>371.11169999999993</v>
      </c>
      <c r="DO102" s="4">
        <f t="shared" si="69"/>
        <v>371.11169999999993</v>
      </c>
      <c r="DP102" s="4">
        <f t="shared" si="69"/>
        <v>371.11169999999993</v>
      </c>
      <c r="DQ102" s="4">
        <f t="shared" si="69"/>
        <v>371.11169999999993</v>
      </c>
      <c r="DR102" s="4">
        <f t="shared" si="69"/>
        <v>371.11169999999993</v>
      </c>
      <c r="DS102" s="4">
        <f t="shared" si="69"/>
        <v>408.22286999999994</v>
      </c>
      <c r="DT102" s="16">
        <f t="shared" si="48"/>
        <v>54198.756499556643</v>
      </c>
    </row>
    <row r="103" spans="1:124" x14ac:dyDescent="0.25">
      <c r="A103">
        <v>95</v>
      </c>
      <c r="B103" s="15">
        <f t="shared" si="49"/>
        <v>72.916666666666671</v>
      </c>
      <c r="C103" s="4">
        <f t="shared" si="64"/>
        <v>0</v>
      </c>
      <c r="D103" s="4">
        <f t="shared" si="64"/>
        <v>0</v>
      </c>
      <c r="E103" s="4">
        <f t="shared" si="64"/>
        <v>0</v>
      </c>
      <c r="F103" s="4">
        <f t="shared" si="64"/>
        <v>0</v>
      </c>
      <c r="G103" s="4">
        <f t="shared" si="64"/>
        <v>0</v>
      </c>
      <c r="H103" s="4">
        <f t="shared" si="64"/>
        <v>0</v>
      </c>
      <c r="I103" s="4">
        <f t="shared" si="64"/>
        <v>0</v>
      </c>
      <c r="J103" s="4">
        <f t="shared" si="64"/>
        <v>0</v>
      </c>
      <c r="K103" s="4">
        <f t="shared" si="64"/>
        <v>0</v>
      </c>
      <c r="L103" s="4">
        <f t="shared" si="64"/>
        <v>0</v>
      </c>
      <c r="M103" s="4">
        <f t="shared" si="64"/>
        <v>0</v>
      </c>
      <c r="N103" s="4">
        <f t="shared" si="64"/>
        <v>0</v>
      </c>
      <c r="O103" s="4">
        <f t="shared" si="64"/>
        <v>0</v>
      </c>
      <c r="P103" s="4">
        <f t="shared" si="64"/>
        <v>0</v>
      </c>
      <c r="Q103" s="4">
        <f t="shared" si="64"/>
        <v>0</v>
      </c>
      <c r="R103" s="4">
        <f t="shared" si="64"/>
        <v>0</v>
      </c>
      <c r="S103" s="4">
        <f t="shared" si="63"/>
        <v>0</v>
      </c>
      <c r="T103" s="4">
        <f t="shared" si="63"/>
        <v>0</v>
      </c>
      <c r="U103" s="4">
        <f t="shared" si="63"/>
        <v>0</v>
      </c>
      <c r="V103" s="4">
        <f t="shared" si="63"/>
        <v>0</v>
      </c>
      <c r="W103" s="4">
        <f t="shared" si="63"/>
        <v>0</v>
      </c>
      <c r="X103" s="4">
        <f t="shared" si="63"/>
        <v>0</v>
      </c>
      <c r="Y103" s="4">
        <f t="shared" si="63"/>
        <v>0</v>
      </c>
      <c r="Z103" s="4">
        <f t="shared" si="63"/>
        <v>0</v>
      </c>
      <c r="AA103" s="4">
        <f t="shared" si="63"/>
        <v>0</v>
      </c>
      <c r="AB103" s="4">
        <f t="shared" si="63"/>
        <v>0</v>
      </c>
      <c r="AC103" s="4">
        <f t="shared" si="63"/>
        <v>0</v>
      </c>
      <c r="AD103" s="4">
        <f t="shared" si="63"/>
        <v>0</v>
      </c>
      <c r="AE103" s="4">
        <f t="shared" si="63"/>
        <v>0</v>
      </c>
      <c r="AF103" s="4">
        <f t="shared" si="63"/>
        <v>0</v>
      </c>
      <c r="AG103" s="4">
        <f t="shared" si="63"/>
        <v>0</v>
      </c>
      <c r="AH103" s="4">
        <f t="shared" si="66"/>
        <v>0</v>
      </c>
      <c r="AI103" s="4">
        <f t="shared" si="66"/>
        <v>0</v>
      </c>
      <c r="AJ103" s="4">
        <f t="shared" si="66"/>
        <v>0</v>
      </c>
      <c r="AK103" s="4">
        <f t="shared" si="66"/>
        <v>0</v>
      </c>
      <c r="AL103" s="4">
        <f t="shared" si="66"/>
        <v>0</v>
      </c>
      <c r="AM103" s="4">
        <f t="shared" si="66"/>
        <v>0</v>
      </c>
      <c r="AN103" s="4">
        <f t="shared" si="66"/>
        <v>0</v>
      </c>
      <c r="AO103" s="4">
        <f t="shared" si="66"/>
        <v>0</v>
      </c>
      <c r="AP103" s="4">
        <f t="shared" si="66"/>
        <v>0</v>
      </c>
      <c r="AQ103" s="4">
        <f t="shared" si="66"/>
        <v>0</v>
      </c>
      <c r="AR103" s="4">
        <f t="shared" si="66"/>
        <v>0</v>
      </c>
      <c r="AS103" s="4">
        <f t="shared" si="66"/>
        <v>0</v>
      </c>
      <c r="AT103" s="4">
        <f t="shared" si="66"/>
        <v>0</v>
      </c>
      <c r="AU103" s="4">
        <f t="shared" si="66"/>
        <v>0</v>
      </c>
      <c r="AV103" s="4">
        <f t="shared" si="66"/>
        <v>0</v>
      </c>
      <c r="AW103" s="4">
        <f t="shared" si="66"/>
        <v>0</v>
      </c>
      <c r="AX103" s="4">
        <f t="shared" si="65"/>
        <v>0</v>
      </c>
      <c r="AY103" s="4">
        <f t="shared" si="65"/>
        <v>0</v>
      </c>
      <c r="AZ103" s="4">
        <f t="shared" si="65"/>
        <v>0</v>
      </c>
      <c r="BA103" s="4">
        <f t="shared" si="65"/>
        <v>0</v>
      </c>
      <c r="BB103" s="4">
        <f t="shared" si="65"/>
        <v>0</v>
      </c>
      <c r="BC103" s="4">
        <f t="shared" si="65"/>
        <v>0</v>
      </c>
      <c r="BD103" s="4">
        <f t="shared" si="65"/>
        <v>0</v>
      </c>
      <c r="BE103" s="4">
        <f t="shared" si="65"/>
        <v>0</v>
      </c>
      <c r="BF103" s="4">
        <f t="shared" si="65"/>
        <v>0</v>
      </c>
      <c r="BG103" s="4">
        <f t="shared" si="65"/>
        <v>0</v>
      </c>
      <c r="BH103" s="4">
        <f t="shared" si="65"/>
        <v>0</v>
      </c>
      <c r="BI103" s="4">
        <f t="shared" si="65"/>
        <v>0</v>
      </c>
      <c r="BJ103" s="4">
        <f t="shared" si="65"/>
        <v>0</v>
      </c>
      <c r="BK103" s="4">
        <f t="shared" si="65"/>
        <v>0</v>
      </c>
      <c r="BL103" s="4">
        <f t="shared" si="65"/>
        <v>0</v>
      </c>
      <c r="BM103" s="4">
        <f t="shared" si="57"/>
        <v>0</v>
      </c>
      <c r="BN103" s="4">
        <f t="shared" si="57"/>
        <v>0</v>
      </c>
      <c r="BO103" s="4">
        <f t="shared" si="57"/>
        <v>0</v>
      </c>
      <c r="BP103" s="4">
        <f t="shared" si="57"/>
        <v>0</v>
      </c>
      <c r="BQ103" s="4">
        <f t="shared" si="57"/>
        <v>0</v>
      </c>
      <c r="BR103" s="4">
        <f t="shared" si="57"/>
        <v>0</v>
      </c>
      <c r="BS103" s="4">
        <f t="shared" si="57"/>
        <v>0</v>
      </c>
      <c r="BT103" s="4">
        <f t="shared" si="57"/>
        <v>0</v>
      </c>
      <c r="BU103" s="4">
        <f t="shared" si="57"/>
        <v>0</v>
      </c>
      <c r="BV103" s="4">
        <f t="shared" si="57"/>
        <v>0</v>
      </c>
      <c r="BW103" s="4">
        <f t="shared" si="57"/>
        <v>0</v>
      </c>
      <c r="BX103" s="4">
        <f t="shared" si="57"/>
        <v>0</v>
      </c>
      <c r="BY103" s="4">
        <f t="shared" si="57"/>
        <v>0</v>
      </c>
      <c r="BZ103" s="4">
        <f t="shared" si="57"/>
        <v>0</v>
      </c>
      <c r="CA103" s="4">
        <f t="shared" si="57"/>
        <v>0</v>
      </c>
      <c r="CB103" s="4">
        <f t="shared" si="57"/>
        <v>0</v>
      </c>
      <c r="CC103" s="4">
        <f t="shared" si="62"/>
        <v>0</v>
      </c>
      <c r="CD103" s="4">
        <f t="shared" si="62"/>
        <v>0</v>
      </c>
      <c r="CE103" s="4">
        <f t="shared" si="62"/>
        <v>0</v>
      </c>
      <c r="CF103" s="4">
        <f t="shared" si="62"/>
        <v>0</v>
      </c>
      <c r="CG103" s="4">
        <f t="shared" si="62"/>
        <v>0</v>
      </c>
      <c r="CH103" s="4">
        <f t="shared" si="62"/>
        <v>0</v>
      </c>
      <c r="CI103" s="4">
        <f t="shared" si="62"/>
        <v>0</v>
      </c>
      <c r="CJ103" s="4">
        <f t="shared" si="62"/>
        <v>0</v>
      </c>
      <c r="CK103" s="4">
        <f t="shared" si="62"/>
        <v>0</v>
      </c>
      <c r="CL103" s="4">
        <f t="shared" si="62"/>
        <v>0</v>
      </c>
      <c r="CM103" s="4">
        <f t="shared" si="62"/>
        <v>0</v>
      </c>
      <c r="CN103" s="4">
        <f t="shared" si="62"/>
        <v>0</v>
      </c>
      <c r="CO103" s="4">
        <f t="shared" si="52"/>
        <v>0</v>
      </c>
      <c r="CP103" s="4">
        <f t="shared" ref="CP103:DE118" si="70">$F$2*IF(CP$6&lt;$B103,0,1)*(1+0.072*MAX(MIN($B103,70)-$B$2,0))*IF(CP$6&gt;=75,1.1,1)*IF($B103&lt;75,IF($C$2&lt;=$G$2,1,0),IF($C$2&lt;=$H$2,1,0))*IF(OR(CP$6&lt;$B$2,$B103&lt;$B$2),0,1)</f>
        <v>0</v>
      </c>
      <c r="CQ103" s="4">
        <f t="shared" si="70"/>
        <v>0</v>
      </c>
      <c r="CR103" s="4">
        <f t="shared" si="70"/>
        <v>0</v>
      </c>
      <c r="CS103" s="4">
        <f t="shared" si="70"/>
        <v>0</v>
      </c>
      <c r="CT103" s="4">
        <f t="shared" si="70"/>
        <v>371.11169999999993</v>
      </c>
      <c r="CU103" s="4">
        <f t="shared" si="70"/>
        <v>371.11169999999993</v>
      </c>
      <c r="CV103" s="4">
        <f t="shared" si="70"/>
        <v>371.11169999999993</v>
      </c>
      <c r="CW103" s="4">
        <f t="shared" si="70"/>
        <v>371.11169999999993</v>
      </c>
      <c r="CX103" s="4">
        <f t="shared" si="70"/>
        <v>371.11169999999993</v>
      </c>
      <c r="CY103" s="4">
        <f t="shared" si="70"/>
        <v>371.11169999999993</v>
      </c>
      <c r="CZ103" s="4">
        <f t="shared" si="70"/>
        <v>371.11169999999993</v>
      </c>
      <c r="DA103" s="4">
        <f t="shared" si="70"/>
        <v>371.11169999999993</v>
      </c>
      <c r="DB103" s="4">
        <f t="shared" si="70"/>
        <v>371.11169999999993</v>
      </c>
      <c r="DC103" s="4">
        <f t="shared" si="70"/>
        <v>371.11169999999993</v>
      </c>
      <c r="DD103" s="4">
        <f t="shared" si="70"/>
        <v>371.11169999999993</v>
      </c>
      <c r="DE103" s="4">
        <f t="shared" si="70"/>
        <v>371.11169999999993</v>
      </c>
      <c r="DF103" s="4">
        <f t="shared" si="69"/>
        <v>371.11169999999993</v>
      </c>
      <c r="DG103" s="4">
        <f t="shared" si="69"/>
        <v>371.11169999999993</v>
      </c>
      <c r="DH103" s="4">
        <f t="shared" si="69"/>
        <v>371.11169999999993</v>
      </c>
      <c r="DI103" s="4">
        <f t="shared" si="69"/>
        <v>371.11169999999993</v>
      </c>
      <c r="DJ103" s="4">
        <f t="shared" si="69"/>
        <v>371.11169999999993</v>
      </c>
      <c r="DK103" s="4">
        <f t="shared" si="69"/>
        <v>371.11169999999993</v>
      </c>
      <c r="DL103" s="4">
        <f t="shared" si="69"/>
        <v>371.11169999999993</v>
      </c>
      <c r="DM103" s="4">
        <f t="shared" si="69"/>
        <v>371.11169999999993</v>
      </c>
      <c r="DN103" s="4">
        <f t="shared" si="69"/>
        <v>371.11169999999993</v>
      </c>
      <c r="DO103" s="4">
        <f t="shared" si="69"/>
        <v>371.11169999999993</v>
      </c>
      <c r="DP103" s="4">
        <f t="shared" si="69"/>
        <v>371.11169999999993</v>
      </c>
      <c r="DQ103" s="4">
        <f t="shared" si="69"/>
        <v>371.11169999999993</v>
      </c>
      <c r="DR103" s="4">
        <f t="shared" si="69"/>
        <v>371.11169999999993</v>
      </c>
      <c r="DS103" s="4">
        <f t="shared" si="69"/>
        <v>408.22286999999994</v>
      </c>
      <c r="DT103" s="16">
        <f t="shared" si="48"/>
        <v>53939.182737816467</v>
      </c>
    </row>
    <row r="104" spans="1:124" x14ac:dyDescent="0.25">
      <c r="A104">
        <v>96</v>
      </c>
      <c r="B104" s="15">
        <f t="shared" si="49"/>
        <v>73</v>
      </c>
      <c r="C104" s="4">
        <f t="shared" si="64"/>
        <v>0</v>
      </c>
      <c r="D104" s="4">
        <f t="shared" si="64"/>
        <v>0</v>
      </c>
      <c r="E104" s="4">
        <f t="shared" si="64"/>
        <v>0</v>
      </c>
      <c r="F104" s="4">
        <f t="shared" si="64"/>
        <v>0</v>
      </c>
      <c r="G104" s="4">
        <f t="shared" si="64"/>
        <v>0</v>
      </c>
      <c r="H104" s="4">
        <f t="shared" si="64"/>
        <v>0</v>
      </c>
      <c r="I104" s="4">
        <f t="shared" si="64"/>
        <v>0</v>
      </c>
      <c r="J104" s="4">
        <f t="shared" si="64"/>
        <v>0</v>
      </c>
      <c r="K104" s="4">
        <f t="shared" si="64"/>
        <v>0</v>
      </c>
      <c r="L104" s="4">
        <f t="shared" si="64"/>
        <v>0</v>
      </c>
      <c r="M104" s="4">
        <f t="shared" si="64"/>
        <v>0</v>
      </c>
      <c r="N104" s="4">
        <f t="shared" si="64"/>
        <v>0</v>
      </c>
      <c r="O104" s="4">
        <f t="shared" si="64"/>
        <v>0</v>
      </c>
      <c r="P104" s="4">
        <f t="shared" si="64"/>
        <v>0</v>
      </c>
      <c r="Q104" s="4">
        <f t="shared" si="64"/>
        <v>0</v>
      </c>
      <c r="R104" s="4">
        <f t="shared" si="64"/>
        <v>0</v>
      </c>
      <c r="S104" s="4">
        <f t="shared" si="63"/>
        <v>0</v>
      </c>
      <c r="T104" s="4">
        <f t="shared" si="63"/>
        <v>0</v>
      </c>
      <c r="U104" s="4">
        <f t="shared" si="63"/>
        <v>0</v>
      </c>
      <c r="V104" s="4">
        <f t="shared" si="63"/>
        <v>0</v>
      </c>
      <c r="W104" s="4">
        <f t="shared" si="63"/>
        <v>0</v>
      </c>
      <c r="X104" s="4">
        <f t="shared" si="63"/>
        <v>0</v>
      </c>
      <c r="Y104" s="4">
        <f t="shared" si="63"/>
        <v>0</v>
      </c>
      <c r="Z104" s="4">
        <f t="shared" si="63"/>
        <v>0</v>
      </c>
      <c r="AA104" s="4">
        <f t="shared" si="63"/>
        <v>0</v>
      </c>
      <c r="AB104" s="4">
        <f t="shared" si="63"/>
        <v>0</v>
      </c>
      <c r="AC104" s="4">
        <f t="shared" si="63"/>
        <v>0</v>
      </c>
      <c r="AD104" s="4">
        <f t="shared" si="63"/>
        <v>0</v>
      </c>
      <c r="AE104" s="4">
        <f t="shared" si="63"/>
        <v>0</v>
      </c>
      <c r="AF104" s="4">
        <f t="shared" si="63"/>
        <v>0</v>
      </c>
      <c r="AG104" s="4">
        <f t="shared" si="63"/>
        <v>0</v>
      </c>
      <c r="AH104" s="4">
        <f t="shared" si="66"/>
        <v>0</v>
      </c>
      <c r="AI104" s="4">
        <f t="shared" si="66"/>
        <v>0</v>
      </c>
      <c r="AJ104" s="4">
        <f t="shared" si="66"/>
        <v>0</v>
      </c>
      <c r="AK104" s="4">
        <f t="shared" si="66"/>
        <v>0</v>
      </c>
      <c r="AL104" s="4">
        <f t="shared" si="66"/>
        <v>0</v>
      </c>
      <c r="AM104" s="4">
        <f t="shared" si="66"/>
        <v>0</v>
      </c>
      <c r="AN104" s="4">
        <f t="shared" si="66"/>
        <v>0</v>
      </c>
      <c r="AO104" s="4">
        <f t="shared" si="66"/>
        <v>0</v>
      </c>
      <c r="AP104" s="4">
        <f t="shared" si="66"/>
        <v>0</v>
      </c>
      <c r="AQ104" s="4">
        <f t="shared" si="66"/>
        <v>0</v>
      </c>
      <c r="AR104" s="4">
        <f t="shared" si="66"/>
        <v>0</v>
      </c>
      <c r="AS104" s="4">
        <f t="shared" si="66"/>
        <v>0</v>
      </c>
      <c r="AT104" s="4">
        <f t="shared" si="66"/>
        <v>0</v>
      </c>
      <c r="AU104" s="4">
        <f t="shared" si="66"/>
        <v>0</v>
      </c>
      <c r="AV104" s="4">
        <f t="shared" si="66"/>
        <v>0</v>
      </c>
      <c r="AW104" s="4">
        <f t="shared" si="66"/>
        <v>0</v>
      </c>
      <c r="AX104" s="4">
        <f t="shared" si="65"/>
        <v>0</v>
      </c>
      <c r="AY104" s="4">
        <f t="shared" si="65"/>
        <v>0</v>
      </c>
      <c r="AZ104" s="4">
        <f t="shared" si="65"/>
        <v>0</v>
      </c>
      <c r="BA104" s="4">
        <f t="shared" si="65"/>
        <v>0</v>
      </c>
      <c r="BB104" s="4">
        <f t="shared" si="65"/>
        <v>0</v>
      </c>
      <c r="BC104" s="4">
        <f t="shared" si="65"/>
        <v>0</v>
      </c>
      <c r="BD104" s="4">
        <f t="shared" si="65"/>
        <v>0</v>
      </c>
      <c r="BE104" s="4">
        <f t="shared" si="65"/>
        <v>0</v>
      </c>
      <c r="BF104" s="4">
        <f t="shared" si="65"/>
        <v>0</v>
      </c>
      <c r="BG104" s="4">
        <f t="shared" si="65"/>
        <v>0</v>
      </c>
      <c r="BH104" s="4">
        <f t="shared" si="65"/>
        <v>0</v>
      </c>
      <c r="BI104" s="4">
        <f t="shared" si="65"/>
        <v>0</v>
      </c>
      <c r="BJ104" s="4">
        <f t="shared" si="65"/>
        <v>0</v>
      </c>
      <c r="BK104" s="4">
        <f t="shared" si="65"/>
        <v>0</v>
      </c>
      <c r="BL104" s="4">
        <f t="shared" si="65"/>
        <v>0</v>
      </c>
      <c r="BM104" s="4">
        <f t="shared" si="57"/>
        <v>0</v>
      </c>
      <c r="BN104" s="4">
        <f t="shared" si="57"/>
        <v>0</v>
      </c>
      <c r="BO104" s="4">
        <f t="shared" si="57"/>
        <v>0</v>
      </c>
      <c r="BP104" s="4">
        <f t="shared" si="57"/>
        <v>0</v>
      </c>
      <c r="BQ104" s="4">
        <f t="shared" si="57"/>
        <v>0</v>
      </c>
      <c r="BR104" s="4">
        <f t="shared" si="57"/>
        <v>0</v>
      </c>
      <c r="BS104" s="4">
        <f t="shared" si="57"/>
        <v>0</v>
      </c>
      <c r="BT104" s="4">
        <f t="shared" si="57"/>
        <v>0</v>
      </c>
      <c r="BU104" s="4">
        <f t="shared" si="57"/>
        <v>0</v>
      </c>
      <c r="BV104" s="4">
        <f t="shared" si="57"/>
        <v>0</v>
      </c>
      <c r="BW104" s="4">
        <f t="shared" si="57"/>
        <v>0</v>
      </c>
      <c r="BX104" s="4">
        <f t="shared" si="57"/>
        <v>0</v>
      </c>
      <c r="BY104" s="4">
        <f t="shared" si="57"/>
        <v>0</v>
      </c>
      <c r="BZ104" s="4">
        <f t="shared" si="57"/>
        <v>0</v>
      </c>
      <c r="CA104" s="4">
        <f t="shared" si="57"/>
        <v>0</v>
      </c>
      <c r="CB104" s="4">
        <f t="shared" si="57"/>
        <v>0</v>
      </c>
      <c r="CC104" s="4">
        <f t="shared" si="62"/>
        <v>0</v>
      </c>
      <c r="CD104" s="4">
        <f t="shared" si="62"/>
        <v>0</v>
      </c>
      <c r="CE104" s="4">
        <f t="shared" si="62"/>
        <v>0</v>
      </c>
      <c r="CF104" s="4">
        <f t="shared" si="62"/>
        <v>0</v>
      </c>
      <c r="CG104" s="4">
        <f t="shared" si="62"/>
        <v>0</v>
      </c>
      <c r="CH104" s="4">
        <f t="shared" si="62"/>
        <v>0</v>
      </c>
      <c r="CI104" s="4">
        <f t="shared" si="62"/>
        <v>0</v>
      </c>
      <c r="CJ104" s="4">
        <f t="shared" si="62"/>
        <v>0</v>
      </c>
      <c r="CK104" s="4">
        <f t="shared" si="62"/>
        <v>0</v>
      </c>
      <c r="CL104" s="4">
        <f t="shared" si="62"/>
        <v>0</v>
      </c>
      <c r="CM104" s="4">
        <f t="shared" si="62"/>
        <v>0</v>
      </c>
      <c r="CN104" s="4">
        <f t="shared" si="62"/>
        <v>0</v>
      </c>
      <c r="CO104" s="4">
        <f t="shared" si="52"/>
        <v>0</v>
      </c>
      <c r="CP104" s="4">
        <f t="shared" si="70"/>
        <v>0</v>
      </c>
      <c r="CQ104" s="4">
        <f t="shared" si="70"/>
        <v>0</v>
      </c>
      <c r="CR104" s="4">
        <f t="shared" si="70"/>
        <v>0</v>
      </c>
      <c r="CS104" s="4">
        <f t="shared" si="70"/>
        <v>0</v>
      </c>
      <c r="CT104" s="4">
        <f t="shared" si="70"/>
        <v>0</v>
      </c>
      <c r="CU104" s="4">
        <f t="shared" si="70"/>
        <v>371.11169999999993</v>
      </c>
      <c r="CV104" s="4">
        <f t="shared" si="70"/>
        <v>371.11169999999993</v>
      </c>
      <c r="CW104" s="4">
        <f t="shared" si="70"/>
        <v>371.11169999999993</v>
      </c>
      <c r="CX104" s="4">
        <f t="shared" si="70"/>
        <v>371.11169999999993</v>
      </c>
      <c r="CY104" s="4">
        <f t="shared" si="70"/>
        <v>371.11169999999993</v>
      </c>
      <c r="CZ104" s="4">
        <f t="shared" si="70"/>
        <v>371.11169999999993</v>
      </c>
      <c r="DA104" s="4">
        <f t="shared" si="70"/>
        <v>371.11169999999993</v>
      </c>
      <c r="DB104" s="4">
        <f t="shared" si="70"/>
        <v>371.11169999999993</v>
      </c>
      <c r="DC104" s="4">
        <f t="shared" si="70"/>
        <v>371.11169999999993</v>
      </c>
      <c r="DD104" s="4">
        <f t="shared" si="70"/>
        <v>371.11169999999993</v>
      </c>
      <c r="DE104" s="4">
        <f t="shared" si="70"/>
        <v>371.11169999999993</v>
      </c>
      <c r="DF104" s="4">
        <f t="shared" si="69"/>
        <v>371.11169999999993</v>
      </c>
      <c r="DG104" s="4">
        <f t="shared" si="69"/>
        <v>371.11169999999993</v>
      </c>
      <c r="DH104" s="4">
        <f t="shared" si="69"/>
        <v>371.11169999999993</v>
      </c>
      <c r="DI104" s="4">
        <f t="shared" si="69"/>
        <v>371.11169999999993</v>
      </c>
      <c r="DJ104" s="4">
        <f t="shared" si="69"/>
        <v>371.11169999999993</v>
      </c>
      <c r="DK104" s="4">
        <f t="shared" si="69"/>
        <v>371.11169999999993</v>
      </c>
      <c r="DL104" s="4">
        <f t="shared" si="69"/>
        <v>371.11169999999993</v>
      </c>
      <c r="DM104" s="4">
        <f t="shared" si="69"/>
        <v>371.11169999999993</v>
      </c>
      <c r="DN104" s="4">
        <f t="shared" si="69"/>
        <v>371.11169999999993</v>
      </c>
      <c r="DO104" s="4">
        <f t="shared" si="69"/>
        <v>371.11169999999993</v>
      </c>
      <c r="DP104" s="4">
        <f t="shared" si="69"/>
        <v>371.11169999999993</v>
      </c>
      <c r="DQ104" s="4">
        <f t="shared" si="69"/>
        <v>371.11169999999993</v>
      </c>
      <c r="DR104" s="4">
        <f t="shared" si="69"/>
        <v>371.11169999999993</v>
      </c>
      <c r="DS104" s="4">
        <f t="shared" si="69"/>
        <v>408.22286999999994</v>
      </c>
      <c r="DT104" s="16">
        <f t="shared" si="48"/>
        <v>53680.728115237922</v>
      </c>
    </row>
    <row r="105" spans="1:124" x14ac:dyDescent="0.25">
      <c r="A105">
        <v>97</v>
      </c>
      <c r="B105" s="15">
        <f t="shared" si="49"/>
        <v>73.083333333333329</v>
      </c>
      <c r="C105" s="4">
        <f t="shared" si="64"/>
        <v>0</v>
      </c>
      <c r="D105" s="4">
        <f t="shared" si="64"/>
        <v>0</v>
      </c>
      <c r="E105" s="4">
        <f t="shared" si="64"/>
        <v>0</v>
      </c>
      <c r="F105" s="4">
        <f t="shared" si="64"/>
        <v>0</v>
      </c>
      <c r="G105" s="4">
        <f t="shared" si="64"/>
        <v>0</v>
      </c>
      <c r="H105" s="4">
        <f t="shared" si="64"/>
        <v>0</v>
      </c>
      <c r="I105" s="4">
        <f t="shared" si="64"/>
        <v>0</v>
      </c>
      <c r="J105" s="4">
        <f t="shared" si="64"/>
        <v>0</v>
      </c>
      <c r="K105" s="4">
        <f t="shared" si="64"/>
        <v>0</v>
      </c>
      <c r="L105" s="4">
        <f t="shared" si="64"/>
        <v>0</v>
      </c>
      <c r="M105" s="4">
        <f t="shared" si="64"/>
        <v>0</v>
      </c>
      <c r="N105" s="4">
        <f t="shared" si="64"/>
        <v>0</v>
      </c>
      <c r="O105" s="4">
        <f t="shared" si="64"/>
        <v>0</v>
      </c>
      <c r="P105" s="4">
        <f t="shared" si="64"/>
        <v>0</v>
      </c>
      <c r="Q105" s="4">
        <f t="shared" si="64"/>
        <v>0</v>
      </c>
      <c r="R105" s="4">
        <f t="shared" si="64"/>
        <v>0</v>
      </c>
      <c r="S105" s="4">
        <f t="shared" si="63"/>
        <v>0</v>
      </c>
      <c r="T105" s="4">
        <f t="shared" si="63"/>
        <v>0</v>
      </c>
      <c r="U105" s="4">
        <f t="shared" si="63"/>
        <v>0</v>
      </c>
      <c r="V105" s="4">
        <f t="shared" si="63"/>
        <v>0</v>
      </c>
      <c r="W105" s="4">
        <f t="shared" si="63"/>
        <v>0</v>
      </c>
      <c r="X105" s="4">
        <f t="shared" si="63"/>
        <v>0</v>
      </c>
      <c r="Y105" s="4">
        <f t="shared" si="63"/>
        <v>0</v>
      </c>
      <c r="Z105" s="4">
        <f t="shared" si="63"/>
        <v>0</v>
      </c>
      <c r="AA105" s="4">
        <f t="shared" si="63"/>
        <v>0</v>
      </c>
      <c r="AB105" s="4">
        <f t="shared" si="63"/>
        <v>0</v>
      </c>
      <c r="AC105" s="4">
        <f t="shared" si="63"/>
        <v>0</v>
      </c>
      <c r="AD105" s="4">
        <f t="shared" si="63"/>
        <v>0</v>
      </c>
      <c r="AE105" s="4">
        <f t="shared" si="63"/>
        <v>0</v>
      </c>
      <c r="AF105" s="4">
        <f t="shared" si="63"/>
        <v>0</v>
      </c>
      <c r="AG105" s="4">
        <f t="shared" si="63"/>
        <v>0</v>
      </c>
      <c r="AH105" s="4">
        <f t="shared" si="66"/>
        <v>0</v>
      </c>
      <c r="AI105" s="4">
        <f t="shared" si="66"/>
        <v>0</v>
      </c>
      <c r="AJ105" s="4">
        <f t="shared" si="66"/>
        <v>0</v>
      </c>
      <c r="AK105" s="4">
        <f t="shared" si="66"/>
        <v>0</v>
      </c>
      <c r="AL105" s="4">
        <f t="shared" si="66"/>
        <v>0</v>
      </c>
      <c r="AM105" s="4">
        <f t="shared" si="66"/>
        <v>0</v>
      </c>
      <c r="AN105" s="4">
        <f t="shared" si="66"/>
        <v>0</v>
      </c>
      <c r="AO105" s="4">
        <f t="shared" si="66"/>
        <v>0</v>
      </c>
      <c r="AP105" s="4">
        <f t="shared" si="66"/>
        <v>0</v>
      </c>
      <c r="AQ105" s="4">
        <f t="shared" si="66"/>
        <v>0</v>
      </c>
      <c r="AR105" s="4">
        <f t="shared" si="66"/>
        <v>0</v>
      </c>
      <c r="AS105" s="4">
        <f t="shared" si="66"/>
        <v>0</v>
      </c>
      <c r="AT105" s="4">
        <f t="shared" si="66"/>
        <v>0</v>
      </c>
      <c r="AU105" s="4">
        <f t="shared" si="66"/>
        <v>0</v>
      </c>
      <c r="AV105" s="4">
        <f t="shared" si="66"/>
        <v>0</v>
      </c>
      <c r="AW105" s="4">
        <f t="shared" si="66"/>
        <v>0</v>
      </c>
      <c r="AX105" s="4">
        <f t="shared" si="65"/>
        <v>0</v>
      </c>
      <c r="AY105" s="4">
        <f t="shared" si="65"/>
        <v>0</v>
      </c>
      <c r="AZ105" s="4">
        <f t="shared" si="65"/>
        <v>0</v>
      </c>
      <c r="BA105" s="4">
        <f t="shared" si="65"/>
        <v>0</v>
      </c>
      <c r="BB105" s="4">
        <f t="shared" si="65"/>
        <v>0</v>
      </c>
      <c r="BC105" s="4">
        <f t="shared" si="65"/>
        <v>0</v>
      </c>
      <c r="BD105" s="4">
        <f t="shared" si="65"/>
        <v>0</v>
      </c>
      <c r="BE105" s="4">
        <f t="shared" si="65"/>
        <v>0</v>
      </c>
      <c r="BF105" s="4">
        <f t="shared" si="65"/>
        <v>0</v>
      </c>
      <c r="BG105" s="4">
        <f t="shared" si="65"/>
        <v>0</v>
      </c>
      <c r="BH105" s="4">
        <f t="shared" si="65"/>
        <v>0</v>
      </c>
      <c r="BI105" s="4">
        <f t="shared" si="65"/>
        <v>0</v>
      </c>
      <c r="BJ105" s="4">
        <f t="shared" si="65"/>
        <v>0</v>
      </c>
      <c r="BK105" s="4">
        <f t="shared" si="65"/>
        <v>0</v>
      </c>
      <c r="BL105" s="4">
        <f t="shared" si="65"/>
        <v>0</v>
      </c>
      <c r="BM105" s="4">
        <f t="shared" si="57"/>
        <v>0</v>
      </c>
      <c r="BN105" s="4">
        <f t="shared" si="57"/>
        <v>0</v>
      </c>
      <c r="BO105" s="4">
        <f t="shared" si="57"/>
        <v>0</v>
      </c>
      <c r="BP105" s="4">
        <f t="shared" si="57"/>
        <v>0</v>
      </c>
      <c r="BQ105" s="4">
        <f t="shared" si="57"/>
        <v>0</v>
      </c>
      <c r="BR105" s="4">
        <f t="shared" si="57"/>
        <v>0</v>
      </c>
      <c r="BS105" s="4">
        <f t="shared" si="57"/>
        <v>0</v>
      </c>
      <c r="BT105" s="4">
        <f t="shared" si="57"/>
        <v>0</v>
      </c>
      <c r="BU105" s="4">
        <f t="shared" si="57"/>
        <v>0</v>
      </c>
      <c r="BV105" s="4">
        <f t="shared" si="57"/>
        <v>0</v>
      </c>
      <c r="BW105" s="4">
        <f t="shared" si="57"/>
        <v>0</v>
      </c>
      <c r="BX105" s="4">
        <f t="shared" si="57"/>
        <v>0</v>
      </c>
      <c r="BY105" s="4">
        <f t="shared" si="57"/>
        <v>0</v>
      </c>
      <c r="BZ105" s="4">
        <f t="shared" si="57"/>
        <v>0</v>
      </c>
      <c r="CA105" s="4">
        <f t="shared" si="57"/>
        <v>0</v>
      </c>
      <c r="CB105" s="4">
        <f t="shared" si="57"/>
        <v>0</v>
      </c>
      <c r="CC105" s="4">
        <f t="shared" si="62"/>
        <v>0</v>
      </c>
      <c r="CD105" s="4">
        <f t="shared" si="62"/>
        <v>0</v>
      </c>
      <c r="CE105" s="4">
        <f t="shared" si="62"/>
        <v>0</v>
      </c>
      <c r="CF105" s="4">
        <f t="shared" si="62"/>
        <v>0</v>
      </c>
      <c r="CG105" s="4">
        <f t="shared" si="62"/>
        <v>0</v>
      </c>
      <c r="CH105" s="4">
        <f t="shared" si="62"/>
        <v>0</v>
      </c>
      <c r="CI105" s="4">
        <f t="shared" si="62"/>
        <v>0</v>
      </c>
      <c r="CJ105" s="4">
        <f t="shared" si="62"/>
        <v>0</v>
      </c>
      <c r="CK105" s="4">
        <f t="shared" si="62"/>
        <v>0</v>
      </c>
      <c r="CL105" s="4">
        <f t="shared" si="62"/>
        <v>0</v>
      </c>
      <c r="CM105" s="4">
        <f t="shared" si="62"/>
        <v>0</v>
      </c>
      <c r="CN105" s="4">
        <f t="shared" si="62"/>
        <v>0</v>
      </c>
      <c r="CO105" s="4">
        <f t="shared" si="52"/>
        <v>0</v>
      </c>
      <c r="CP105" s="4">
        <f t="shared" si="70"/>
        <v>0</v>
      </c>
      <c r="CQ105" s="4">
        <f t="shared" si="70"/>
        <v>0</v>
      </c>
      <c r="CR105" s="4">
        <f t="shared" si="70"/>
        <v>0</v>
      </c>
      <c r="CS105" s="4">
        <f t="shared" si="70"/>
        <v>0</v>
      </c>
      <c r="CT105" s="4">
        <f t="shared" si="70"/>
        <v>0</v>
      </c>
      <c r="CU105" s="4">
        <f t="shared" si="70"/>
        <v>0</v>
      </c>
      <c r="CV105" s="4">
        <f t="shared" si="70"/>
        <v>371.11169999999993</v>
      </c>
      <c r="CW105" s="4">
        <f t="shared" si="70"/>
        <v>371.11169999999993</v>
      </c>
      <c r="CX105" s="4">
        <f t="shared" si="70"/>
        <v>371.11169999999993</v>
      </c>
      <c r="CY105" s="4">
        <f t="shared" si="70"/>
        <v>371.11169999999993</v>
      </c>
      <c r="CZ105" s="4">
        <f t="shared" si="70"/>
        <v>371.11169999999993</v>
      </c>
      <c r="DA105" s="4">
        <f t="shared" si="70"/>
        <v>371.11169999999993</v>
      </c>
      <c r="DB105" s="4">
        <f t="shared" si="70"/>
        <v>371.11169999999993</v>
      </c>
      <c r="DC105" s="4">
        <f t="shared" si="70"/>
        <v>371.11169999999993</v>
      </c>
      <c r="DD105" s="4">
        <f t="shared" si="70"/>
        <v>371.11169999999993</v>
      </c>
      <c r="DE105" s="4">
        <f t="shared" si="70"/>
        <v>371.11169999999993</v>
      </c>
      <c r="DF105" s="4">
        <f t="shared" si="69"/>
        <v>371.11169999999993</v>
      </c>
      <c r="DG105" s="4">
        <f t="shared" si="69"/>
        <v>371.11169999999993</v>
      </c>
      <c r="DH105" s="4">
        <f t="shared" si="69"/>
        <v>371.11169999999993</v>
      </c>
      <c r="DI105" s="4">
        <f t="shared" si="69"/>
        <v>371.11169999999993</v>
      </c>
      <c r="DJ105" s="4">
        <f t="shared" si="69"/>
        <v>371.11169999999993</v>
      </c>
      <c r="DK105" s="4">
        <f t="shared" si="69"/>
        <v>371.11169999999993</v>
      </c>
      <c r="DL105" s="4">
        <f t="shared" si="69"/>
        <v>371.11169999999993</v>
      </c>
      <c r="DM105" s="4">
        <f t="shared" si="69"/>
        <v>371.11169999999993</v>
      </c>
      <c r="DN105" s="4">
        <f t="shared" si="69"/>
        <v>371.11169999999993</v>
      </c>
      <c r="DO105" s="4">
        <f t="shared" si="69"/>
        <v>371.11169999999993</v>
      </c>
      <c r="DP105" s="4">
        <f t="shared" si="69"/>
        <v>371.11169999999993</v>
      </c>
      <c r="DQ105" s="4">
        <f t="shared" si="69"/>
        <v>371.11169999999993</v>
      </c>
      <c r="DR105" s="4">
        <f t="shared" si="69"/>
        <v>371.11169999999993</v>
      </c>
      <c r="DS105" s="4">
        <f t="shared" si="69"/>
        <v>408.22286999999994</v>
      </c>
      <c r="DT105" s="16">
        <f t="shared" si="48"/>
        <v>53423.388696298527</v>
      </c>
    </row>
    <row r="106" spans="1:124" x14ac:dyDescent="0.25">
      <c r="A106">
        <v>98</v>
      </c>
      <c r="B106" s="15">
        <f t="shared" si="49"/>
        <v>73.166666666666671</v>
      </c>
      <c r="C106" s="4">
        <f t="shared" si="64"/>
        <v>0</v>
      </c>
      <c r="D106" s="4">
        <f t="shared" si="64"/>
        <v>0</v>
      </c>
      <c r="E106" s="4">
        <f t="shared" si="64"/>
        <v>0</v>
      </c>
      <c r="F106" s="4">
        <f t="shared" si="64"/>
        <v>0</v>
      </c>
      <c r="G106" s="4">
        <f t="shared" si="64"/>
        <v>0</v>
      </c>
      <c r="H106" s="4">
        <f t="shared" si="64"/>
        <v>0</v>
      </c>
      <c r="I106" s="4">
        <f t="shared" si="64"/>
        <v>0</v>
      </c>
      <c r="J106" s="4">
        <f t="shared" si="64"/>
        <v>0</v>
      </c>
      <c r="K106" s="4">
        <f t="shared" si="64"/>
        <v>0</v>
      </c>
      <c r="L106" s="4">
        <f t="shared" si="64"/>
        <v>0</v>
      </c>
      <c r="M106" s="4">
        <f t="shared" si="64"/>
        <v>0</v>
      </c>
      <c r="N106" s="4">
        <f t="shared" si="64"/>
        <v>0</v>
      </c>
      <c r="O106" s="4">
        <f t="shared" si="64"/>
        <v>0</v>
      </c>
      <c r="P106" s="4">
        <f t="shared" si="64"/>
        <v>0</v>
      </c>
      <c r="Q106" s="4">
        <f t="shared" si="64"/>
        <v>0</v>
      </c>
      <c r="R106" s="4">
        <f t="shared" si="64"/>
        <v>0</v>
      </c>
      <c r="S106" s="4">
        <f t="shared" si="63"/>
        <v>0</v>
      </c>
      <c r="T106" s="4">
        <f t="shared" si="63"/>
        <v>0</v>
      </c>
      <c r="U106" s="4">
        <f t="shared" si="63"/>
        <v>0</v>
      </c>
      <c r="V106" s="4">
        <f t="shared" si="63"/>
        <v>0</v>
      </c>
      <c r="W106" s="4">
        <f t="shared" si="63"/>
        <v>0</v>
      </c>
      <c r="X106" s="4">
        <f t="shared" si="63"/>
        <v>0</v>
      </c>
      <c r="Y106" s="4">
        <f t="shared" si="63"/>
        <v>0</v>
      </c>
      <c r="Z106" s="4">
        <f t="shared" si="63"/>
        <v>0</v>
      </c>
      <c r="AA106" s="4">
        <f t="shared" si="63"/>
        <v>0</v>
      </c>
      <c r="AB106" s="4">
        <f t="shared" si="63"/>
        <v>0</v>
      </c>
      <c r="AC106" s="4">
        <f t="shared" si="63"/>
        <v>0</v>
      </c>
      <c r="AD106" s="4">
        <f t="shared" si="63"/>
        <v>0</v>
      </c>
      <c r="AE106" s="4">
        <f t="shared" si="63"/>
        <v>0</v>
      </c>
      <c r="AF106" s="4">
        <f t="shared" si="63"/>
        <v>0</v>
      </c>
      <c r="AG106" s="4">
        <f t="shared" si="63"/>
        <v>0</v>
      </c>
      <c r="AH106" s="4">
        <f t="shared" si="66"/>
        <v>0</v>
      </c>
      <c r="AI106" s="4">
        <f t="shared" si="66"/>
        <v>0</v>
      </c>
      <c r="AJ106" s="4">
        <f t="shared" si="66"/>
        <v>0</v>
      </c>
      <c r="AK106" s="4">
        <f t="shared" si="66"/>
        <v>0</v>
      </c>
      <c r="AL106" s="4">
        <f t="shared" si="66"/>
        <v>0</v>
      </c>
      <c r="AM106" s="4">
        <f t="shared" si="66"/>
        <v>0</v>
      </c>
      <c r="AN106" s="4">
        <f t="shared" si="66"/>
        <v>0</v>
      </c>
      <c r="AO106" s="4">
        <f t="shared" si="66"/>
        <v>0</v>
      </c>
      <c r="AP106" s="4">
        <f t="shared" si="66"/>
        <v>0</v>
      </c>
      <c r="AQ106" s="4">
        <f t="shared" si="66"/>
        <v>0</v>
      </c>
      <c r="AR106" s="4">
        <f t="shared" si="66"/>
        <v>0</v>
      </c>
      <c r="AS106" s="4">
        <f t="shared" si="66"/>
        <v>0</v>
      </c>
      <c r="AT106" s="4">
        <f t="shared" si="66"/>
        <v>0</v>
      </c>
      <c r="AU106" s="4">
        <f t="shared" si="66"/>
        <v>0</v>
      </c>
      <c r="AV106" s="4">
        <f t="shared" si="66"/>
        <v>0</v>
      </c>
      <c r="AW106" s="4">
        <f t="shared" si="66"/>
        <v>0</v>
      </c>
      <c r="AX106" s="4">
        <f t="shared" si="65"/>
        <v>0</v>
      </c>
      <c r="AY106" s="4">
        <f t="shared" si="65"/>
        <v>0</v>
      </c>
      <c r="AZ106" s="4">
        <f t="shared" si="65"/>
        <v>0</v>
      </c>
      <c r="BA106" s="4">
        <f t="shared" si="65"/>
        <v>0</v>
      </c>
      <c r="BB106" s="4">
        <f t="shared" si="65"/>
        <v>0</v>
      </c>
      <c r="BC106" s="4">
        <f t="shared" si="65"/>
        <v>0</v>
      </c>
      <c r="BD106" s="4">
        <f t="shared" si="65"/>
        <v>0</v>
      </c>
      <c r="BE106" s="4">
        <f t="shared" si="65"/>
        <v>0</v>
      </c>
      <c r="BF106" s="4">
        <f t="shared" si="65"/>
        <v>0</v>
      </c>
      <c r="BG106" s="4">
        <f t="shared" si="65"/>
        <v>0</v>
      </c>
      <c r="BH106" s="4">
        <f t="shared" si="65"/>
        <v>0</v>
      </c>
      <c r="BI106" s="4">
        <f t="shared" si="65"/>
        <v>0</v>
      </c>
      <c r="BJ106" s="4">
        <f t="shared" si="65"/>
        <v>0</v>
      </c>
      <c r="BK106" s="4">
        <f t="shared" si="65"/>
        <v>0</v>
      </c>
      <c r="BL106" s="4">
        <f t="shared" si="65"/>
        <v>0</v>
      </c>
      <c r="BM106" s="4">
        <f t="shared" si="57"/>
        <v>0</v>
      </c>
      <c r="BN106" s="4">
        <f t="shared" si="57"/>
        <v>0</v>
      </c>
      <c r="BO106" s="4">
        <f t="shared" si="57"/>
        <v>0</v>
      </c>
      <c r="BP106" s="4">
        <f t="shared" si="57"/>
        <v>0</v>
      </c>
      <c r="BQ106" s="4">
        <f t="shared" si="57"/>
        <v>0</v>
      </c>
      <c r="BR106" s="4">
        <f t="shared" si="57"/>
        <v>0</v>
      </c>
      <c r="BS106" s="4">
        <f t="shared" si="57"/>
        <v>0</v>
      </c>
      <c r="BT106" s="4">
        <f t="shared" si="57"/>
        <v>0</v>
      </c>
      <c r="BU106" s="4">
        <f t="shared" si="57"/>
        <v>0</v>
      </c>
      <c r="BV106" s="4">
        <f t="shared" si="57"/>
        <v>0</v>
      </c>
      <c r="BW106" s="4">
        <f t="shared" si="57"/>
        <v>0</v>
      </c>
      <c r="BX106" s="4">
        <f t="shared" si="57"/>
        <v>0</v>
      </c>
      <c r="BY106" s="4">
        <f t="shared" si="57"/>
        <v>0</v>
      </c>
      <c r="BZ106" s="4">
        <f t="shared" si="57"/>
        <v>0</v>
      </c>
      <c r="CA106" s="4">
        <f t="shared" si="57"/>
        <v>0</v>
      </c>
      <c r="CB106" s="4">
        <f t="shared" si="57"/>
        <v>0</v>
      </c>
      <c r="CC106" s="4">
        <f t="shared" si="62"/>
        <v>0</v>
      </c>
      <c r="CD106" s="4">
        <f t="shared" si="62"/>
        <v>0</v>
      </c>
      <c r="CE106" s="4">
        <f t="shared" si="62"/>
        <v>0</v>
      </c>
      <c r="CF106" s="4">
        <f t="shared" si="62"/>
        <v>0</v>
      </c>
      <c r="CG106" s="4">
        <f t="shared" si="62"/>
        <v>0</v>
      </c>
      <c r="CH106" s="4">
        <f t="shared" si="62"/>
        <v>0</v>
      </c>
      <c r="CI106" s="4">
        <f t="shared" si="62"/>
        <v>0</v>
      </c>
      <c r="CJ106" s="4">
        <f t="shared" si="62"/>
        <v>0</v>
      </c>
      <c r="CK106" s="4">
        <f t="shared" si="62"/>
        <v>0</v>
      </c>
      <c r="CL106" s="4">
        <f t="shared" si="62"/>
        <v>0</v>
      </c>
      <c r="CM106" s="4">
        <f t="shared" si="62"/>
        <v>0</v>
      </c>
      <c r="CN106" s="4">
        <f t="shared" si="62"/>
        <v>0</v>
      </c>
      <c r="CO106" s="4">
        <f t="shared" si="52"/>
        <v>0</v>
      </c>
      <c r="CP106" s="4">
        <f t="shared" si="70"/>
        <v>0</v>
      </c>
      <c r="CQ106" s="4">
        <f t="shared" si="70"/>
        <v>0</v>
      </c>
      <c r="CR106" s="4">
        <f t="shared" si="70"/>
        <v>0</v>
      </c>
      <c r="CS106" s="4">
        <f t="shared" si="70"/>
        <v>0</v>
      </c>
      <c r="CT106" s="4">
        <f t="shared" si="70"/>
        <v>0</v>
      </c>
      <c r="CU106" s="4">
        <f t="shared" si="70"/>
        <v>0</v>
      </c>
      <c r="CV106" s="4">
        <f t="shared" si="70"/>
        <v>0</v>
      </c>
      <c r="CW106" s="4">
        <f t="shared" si="70"/>
        <v>371.11169999999993</v>
      </c>
      <c r="CX106" s="4">
        <f t="shared" si="70"/>
        <v>371.11169999999993</v>
      </c>
      <c r="CY106" s="4">
        <f t="shared" si="70"/>
        <v>371.11169999999993</v>
      </c>
      <c r="CZ106" s="4">
        <f t="shared" si="70"/>
        <v>371.11169999999993</v>
      </c>
      <c r="DA106" s="4">
        <f t="shared" si="70"/>
        <v>371.11169999999993</v>
      </c>
      <c r="DB106" s="4">
        <f t="shared" si="70"/>
        <v>371.11169999999993</v>
      </c>
      <c r="DC106" s="4">
        <f t="shared" si="70"/>
        <v>371.11169999999993</v>
      </c>
      <c r="DD106" s="4">
        <f t="shared" si="70"/>
        <v>371.11169999999993</v>
      </c>
      <c r="DE106" s="4">
        <f t="shared" si="70"/>
        <v>371.11169999999993</v>
      </c>
      <c r="DF106" s="4">
        <f t="shared" si="69"/>
        <v>371.11169999999993</v>
      </c>
      <c r="DG106" s="4">
        <f t="shared" si="69"/>
        <v>371.11169999999993</v>
      </c>
      <c r="DH106" s="4">
        <f t="shared" si="69"/>
        <v>371.11169999999993</v>
      </c>
      <c r="DI106" s="4">
        <f t="shared" si="69"/>
        <v>371.11169999999993</v>
      </c>
      <c r="DJ106" s="4">
        <f t="shared" si="69"/>
        <v>371.11169999999993</v>
      </c>
      <c r="DK106" s="4">
        <f t="shared" si="69"/>
        <v>371.11169999999993</v>
      </c>
      <c r="DL106" s="4">
        <f t="shared" si="69"/>
        <v>371.11169999999993</v>
      </c>
      <c r="DM106" s="4">
        <f t="shared" si="69"/>
        <v>371.11169999999993</v>
      </c>
      <c r="DN106" s="4">
        <f t="shared" si="69"/>
        <v>371.11169999999993</v>
      </c>
      <c r="DO106" s="4">
        <f t="shared" si="69"/>
        <v>371.11169999999993</v>
      </c>
      <c r="DP106" s="4">
        <f t="shared" si="69"/>
        <v>371.11169999999993</v>
      </c>
      <c r="DQ106" s="4">
        <f t="shared" si="69"/>
        <v>371.11169999999993</v>
      </c>
      <c r="DR106" s="4">
        <f t="shared" si="69"/>
        <v>371.11169999999993</v>
      </c>
      <c r="DS106" s="4">
        <f t="shared" si="69"/>
        <v>408.22286999999994</v>
      </c>
      <c r="DT106" s="16">
        <f t="shared" si="48"/>
        <v>53167.19802178847</v>
      </c>
    </row>
    <row r="107" spans="1:124" x14ac:dyDescent="0.25">
      <c r="A107">
        <v>99</v>
      </c>
      <c r="B107" s="15">
        <f t="shared" si="49"/>
        <v>73.25</v>
      </c>
      <c r="C107" s="4">
        <f t="shared" si="64"/>
        <v>0</v>
      </c>
      <c r="D107" s="4">
        <f t="shared" si="64"/>
        <v>0</v>
      </c>
      <c r="E107" s="4">
        <f t="shared" si="64"/>
        <v>0</v>
      </c>
      <c r="F107" s="4">
        <f t="shared" si="64"/>
        <v>0</v>
      </c>
      <c r="G107" s="4">
        <f t="shared" si="64"/>
        <v>0</v>
      </c>
      <c r="H107" s="4">
        <f t="shared" si="64"/>
        <v>0</v>
      </c>
      <c r="I107" s="4">
        <f t="shared" si="64"/>
        <v>0</v>
      </c>
      <c r="J107" s="4">
        <f t="shared" si="64"/>
        <v>0</v>
      </c>
      <c r="K107" s="4">
        <f t="shared" si="64"/>
        <v>0</v>
      </c>
      <c r="L107" s="4">
        <f t="shared" si="64"/>
        <v>0</v>
      </c>
      <c r="M107" s="4">
        <f t="shared" si="64"/>
        <v>0</v>
      </c>
      <c r="N107" s="4">
        <f t="shared" si="64"/>
        <v>0</v>
      </c>
      <c r="O107" s="4">
        <f t="shared" si="64"/>
        <v>0</v>
      </c>
      <c r="P107" s="4">
        <f t="shared" si="64"/>
        <v>0</v>
      </c>
      <c r="Q107" s="4">
        <f t="shared" si="64"/>
        <v>0</v>
      </c>
      <c r="R107" s="4">
        <f t="shared" si="64"/>
        <v>0</v>
      </c>
      <c r="S107" s="4">
        <f t="shared" si="63"/>
        <v>0</v>
      </c>
      <c r="T107" s="4">
        <f t="shared" si="63"/>
        <v>0</v>
      </c>
      <c r="U107" s="4">
        <f t="shared" si="63"/>
        <v>0</v>
      </c>
      <c r="V107" s="4">
        <f t="shared" si="63"/>
        <v>0</v>
      </c>
      <c r="W107" s="4">
        <f t="shared" si="63"/>
        <v>0</v>
      </c>
      <c r="X107" s="4">
        <f t="shared" si="63"/>
        <v>0</v>
      </c>
      <c r="Y107" s="4">
        <f t="shared" si="63"/>
        <v>0</v>
      </c>
      <c r="Z107" s="4">
        <f t="shared" si="63"/>
        <v>0</v>
      </c>
      <c r="AA107" s="4">
        <f t="shared" si="63"/>
        <v>0</v>
      </c>
      <c r="AB107" s="4">
        <f t="shared" si="63"/>
        <v>0</v>
      </c>
      <c r="AC107" s="4">
        <f t="shared" si="63"/>
        <v>0</v>
      </c>
      <c r="AD107" s="4">
        <f t="shared" si="63"/>
        <v>0</v>
      </c>
      <c r="AE107" s="4">
        <f t="shared" si="63"/>
        <v>0</v>
      </c>
      <c r="AF107" s="4">
        <f t="shared" si="63"/>
        <v>0</v>
      </c>
      <c r="AG107" s="4">
        <f t="shared" si="63"/>
        <v>0</v>
      </c>
      <c r="AH107" s="4">
        <f t="shared" si="66"/>
        <v>0</v>
      </c>
      <c r="AI107" s="4">
        <f t="shared" si="66"/>
        <v>0</v>
      </c>
      <c r="AJ107" s="4">
        <f t="shared" si="66"/>
        <v>0</v>
      </c>
      <c r="AK107" s="4">
        <f t="shared" si="66"/>
        <v>0</v>
      </c>
      <c r="AL107" s="4">
        <f t="shared" si="66"/>
        <v>0</v>
      </c>
      <c r="AM107" s="4">
        <f t="shared" si="66"/>
        <v>0</v>
      </c>
      <c r="AN107" s="4">
        <f t="shared" si="66"/>
        <v>0</v>
      </c>
      <c r="AO107" s="4">
        <f t="shared" si="66"/>
        <v>0</v>
      </c>
      <c r="AP107" s="4">
        <f t="shared" si="66"/>
        <v>0</v>
      </c>
      <c r="AQ107" s="4">
        <f t="shared" si="66"/>
        <v>0</v>
      </c>
      <c r="AR107" s="4">
        <f t="shared" si="66"/>
        <v>0</v>
      </c>
      <c r="AS107" s="4">
        <f t="shared" si="66"/>
        <v>0</v>
      </c>
      <c r="AT107" s="4">
        <f t="shared" si="66"/>
        <v>0</v>
      </c>
      <c r="AU107" s="4">
        <f t="shared" si="66"/>
        <v>0</v>
      </c>
      <c r="AV107" s="4">
        <f t="shared" si="66"/>
        <v>0</v>
      </c>
      <c r="AW107" s="4">
        <f t="shared" si="66"/>
        <v>0</v>
      </c>
      <c r="AX107" s="4">
        <f t="shared" si="65"/>
        <v>0</v>
      </c>
      <c r="AY107" s="4">
        <f t="shared" si="65"/>
        <v>0</v>
      </c>
      <c r="AZ107" s="4">
        <f t="shared" si="65"/>
        <v>0</v>
      </c>
      <c r="BA107" s="4">
        <f t="shared" si="65"/>
        <v>0</v>
      </c>
      <c r="BB107" s="4">
        <f t="shared" si="65"/>
        <v>0</v>
      </c>
      <c r="BC107" s="4">
        <f t="shared" si="65"/>
        <v>0</v>
      </c>
      <c r="BD107" s="4">
        <f t="shared" si="65"/>
        <v>0</v>
      </c>
      <c r="BE107" s="4">
        <f t="shared" si="65"/>
        <v>0</v>
      </c>
      <c r="BF107" s="4">
        <f t="shared" si="65"/>
        <v>0</v>
      </c>
      <c r="BG107" s="4">
        <f t="shared" si="65"/>
        <v>0</v>
      </c>
      <c r="BH107" s="4">
        <f t="shared" si="65"/>
        <v>0</v>
      </c>
      <c r="BI107" s="4">
        <f t="shared" si="65"/>
        <v>0</v>
      </c>
      <c r="BJ107" s="4">
        <f t="shared" si="65"/>
        <v>0</v>
      </c>
      <c r="BK107" s="4">
        <f t="shared" si="65"/>
        <v>0</v>
      </c>
      <c r="BL107" s="4">
        <f t="shared" si="65"/>
        <v>0</v>
      </c>
      <c r="BM107" s="4">
        <f t="shared" si="57"/>
        <v>0</v>
      </c>
      <c r="BN107" s="4">
        <f t="shared" si="57"/>
        <v>0</v>
      </c>
      <c r="BO107" s="4">
        <f t="shared" si="57"/>
        <v>0</v>
      </c>
      <c r="BP107" s="4">
        <f t="shared" si="57"/>
        <v>0</v>
      </c>
      <c r="BQ107" s="4">
        <f t="shared" si="57"/>
        <v>0</v>
      </c>
      <c r="BR107" s="4">
        <f t="shared" si="57"/>
        <v>0</v>
      </c>
      <c r="BS107" s="4">
        <f t="shared" si="57"/>
        <v>0</v>
      </c>
      <c r="BT107" s="4">
        <f t="shared" si="57"/>
        <v>0</v>
      </c>
      <c r="BU107" s="4">
        <f t="shared" si="57"/>
        <v>0</v>
      </c>
      <c r="BV107" s="4">
        <f t="shared" si="57"/>
        <v>0</v>
      </c>
      <c r="BW107" s="4">
        <f t="shared" si="57"/>
        <v>0</v>
      </c>
      <c r="BX107" s="4">
        <f t="shared" si="57"/>
        <v>0</v>
      </c>
      <c r="BY107" s="4">
        <f t="shared" si="57"/>
        <v>0</v>
      </c>
      <c r="BZ107" s="4">
        <f t="shared" si="57"/>
        <v>0</v>
      </c>
      <c r="CA107" s="4">
        <f t="shared" si="57"/>
        <v>0</v>
      </c>
      <c r="CB107" s="4">
        <f t="shared" si="57"/>
        <v>0</v>
      </c>
      <c r="CC107" s="4">
        <f t="shared" si="62"/>
        <v>0</v>
      </c>
      <c r="CD107" s="4">
        <f t="shared" si="62"/>
        <v>0</v>
      </c>
      <c r="CE107" s="4">
        <f t="shared" si="62"/>
        <v>0</v>
      </c>
      <c r="CF107" s="4">
        <f t="shared" si="62"/>
        <v>0</v>
      </c>
      <c r="CG107" s="4">
        <f t="shared" si="62"/>
        <v>0</v>
      </c>
      <c r="CH107" s="4">
        <f t="shared" si="62"/>
        <v>0</v>
      </c>
      <c r="CI107" s="4">
        <f t="shared" si="62"/>
        <v>0</v>
      </c>
      <c r="CJ107" s="4">
        <f t="shared" si="62"/>
        <v>0</v>
      </c>
      <c r="CK107" s="4">
        <f t="shared" si="62"/>
        <v>0</v>
      </c>
      <c r="CL107" s="4">
        <f t="shared" si="62"/>
        <v>0</v>
      </c>
      <c r="CM107" s="4">
        <f t="shared" si="62"/>
        <v>0</v>
      </c>
      <c r="CN107" s="4">
        <f t="shared" si="62"/>
        <v>0</v>
      </c>
      <c r="CO107" s="4">
        <f t="shared" si="52"/>
        <v>0</v>
      </c>
      <c r="CP107" s="4">
        <f t="shared" si="70"/>
        <v>0</v>
      </c>
      <c r="CQ107" s="4">
        <f t="shared" si="70"/>
        <v>0</v>
      </c>
      <c r="CR107" s="4">
        <f t="shared" si="70"/>
        <v>0</v>
      </c>
      <c r="CS107" s="4">
        <f t="shared" si="70"/>
        <v>0</v>
      </c>
      <c r="CT107" s="4">
        <f t="shared" si="70"/>
        <v>0</v>
      </c>
      <c r="CU107" s="4">
        <f t="shared" si="70"/>
        <v>0</v>
      </c>
      <c r="CV107" s="4">
        <f t="shared" si="70"/>
        <v>0</v>
      </c>
      <c r="CW107" s="4">
        <f t="shared" si="70"/>
        <v>0</v>
      </c>
      <c r="CX107" s="4">
        <f t="shared" si="70"/>
        <v>371.11169999999993</v>
      </c>
      <c r="CY107" s="4">
        <f t="shared" si="70"/>
        <v>371.11169999999993</v>
      </c>
      <c r="CZ107" s="4">
        <f t="shared" si="70"/>
        <v>371.11169999999993</v>
      </c>
      <c r="DA107" s="4">
        <f t="shared" si="70"/>
        <v>371.11169999999993</v>
      </c>
      <c r="DB107" s="4">
        <f t="shared" si="70"/>
        <v>371.11169999999993</v>
      </c>
      <c r="DC107" s="4">
        <f t="shared" si="70"/>
        <v>371.11169999999993</v>
      </c>
      <c r="DD107" s="4">
        <f t="shared" si="70"/>
        <v>371.11169999999993</v>
      </c>
      <c r="DE107" s="4">
        <f t="shared" si="70"/>
        <v>371.11169999999993</v>
      </c>
      <c r="DF107" s="4">
        <f t="shared" si="69"/>
        <v>371.11169999999993</v>
      </c>
      <c r="DG107" s="4">
        <f t="shared" si="69"/>
        <v>371.11169999999993</v>
      </c>
      <c r="DH107" s="4">
        <f t="shared" si="69"/>
        <v>371.11169999999993</v>
      </c>
      <c r="DI107" s="4">
        <f t="shared" si="69"/>
        <v>371.11169999999993</v>
      </c>
      <c r="DJ107" s="4">
        <f t="shared" si="69"/>
        <v>371.11169999999993</v>
      </c>
      <c r="DK107" s="4">
        <f t="shared" si="69"/>
        <v>371.11169999999993</v>
      </c>
      <c r="DL107" s="4">
        <f t="shared" si="69"/>
        <v>371.11169999999993</v>
      </c>
      <c r="DM107" s="4">
        <f t="shared" si="69"/>
        <v>371.11169999999993</v>
      </c>
      <c r="DN107" s="4">
        <f t="shared" si="69"/>
        <v>371.11169999999993</v>
      </c>
      <c r="DO107" s="4">
        <f t="shared" si="69"/>
        <v>371.11169999999993</v>
      </c>
      <c r="DP107" s="4">
        <f t="shared" si="69"/>
        <v>371.11169999999993</v>
      </c>
      <c r="DQ107" s="4">
        <f t="shared" si="69"/>
        <v>371.11169999999993</v>
      </c>
      <c r="DR107" s="4">
        <f t="shared" si="69"/>
        <v>371.11169999999993</v>
      </c>
      <c r="DS107" s="4">
        <f t="shared" si="69"/>
        <v>408.22286999999994</v>
      </c>
      <c r="DT107" s="16">
        <f t="shared" si="48"/>
        <v>52912.151996991794</v>
      </c>
    </row>
    <row r="108" spans="1:124" x14ac:dyDescent="0.25">
      <c r="A108">
        <v>100</v>
      </c>
      <c r="B108" s="15">
        <f t="shared" si="49"/>
        <v>73.333333333333329</v>
      </c>
      <c r="C108" s="4">
        <f t="shared" si="64"/>
        <v>0</v>
      </c>
      <c r="D108" s="4">
        <f t="shared" si="64"/>
        <v>0</v>
      </c>
      <c r="E108" s="4">
        <f t="shared" si="64"/>
        <v>0</v>
      </c>
      <c r="F108" s="4">
        <f t="shared" si="64"/>
        <v>0</v>
      </c>
      <c r="G108" s="4">
        <f t="shared" si="64"/>
        <v>0</v>
      </c>
      <c r="H108" s="4">
        <f t="shared" si="64"/>
        <v>0</v>
      </c>
      <c r="I108" s="4">
        <f t="shared" si="64"/>
        <v>0</v>
      </c>
      <c r="J108" s="4">
        <f t="shared" si="64"/>
        <v>0</v>
      </c>
      <c r="K108" s="4">
        <f t="shared" si="64"/>
        <v>0</v>
      </c>
      <c r="L108" s="4">
        <f t="shared" si="64"/>
        <v>0</v>
      </c>
      <c r="M108" s="4">
        <f t="shared" si="64"/>
        <v>0</v>
      </c>
      <c r="N108" s="4">
        <f t="shared" si="64"/>
        <v>0</v>
      </c>
      <c r="O108" s="4">
        <f t="shared" si="64"/>
        <v>0</v>
      </c>
      <c r="P108" s="4">
        <f t="shared" si="64"/>
        <v>0</v>
      </c>
      <c r="Q108" s="4">
        <f t="shared" si="64"/>
        <v>0</v>
      </c>
      <c r="R108" s="4">
        <f t="shared" si="64"/>
        <v>0</v>
      </c>
      <c r="S108" s="4">
        <f t="shared" si="63"/>
        <v>0</v>
      </c>
      <c r="T108" s="4">
        <f t="shared" si="63"/>
        <v>0</v>
      </c>
      <c r="U108" s="4">
        <f t="shared" si="63"/>
        <v>0</v>
      </c>
      <c r="V108" s="4">
        <f t="shared" si="63"/>
        <v>0</v>
      </c>
      <c r="W108" s="4">
        <f t="shared" si="63"/>
        <v>0</v>
      </c>
      <c r="X108" s="4">
        <f t="shared" si="63"/>
        <v>0</v>
      </c>
      <c r="Y108" s="4">
        <f t="shared" si="63"/>
        <v>0</v>
      </c>
      <c r="Z108" s="4">
        <f t="shared" si="63"/>
        <v>0</v>
      </c>
      <c r="AA108" s="4">
        <f t="shared" si="63"/>
        <v>0</v>
      </c>
      <c r="AB108" s="4">
        <f t="shared" si="63"/>
        <v>0</v>
      </c>
      <c r="AC108" s="4">
        <f t="shared" si="63"/>
        <v>0</v>
      </c>
      <c r="AD108" s="4">
        <f t="shared" si="63"/>
        <v>0</v>
      </c>
      <c r="AE108" s="4">
        <f t="shared" si="63"/>
        <v>0</v>
      </c>
      <c r="AF108" s="4">
        <f t="shared" si="63"/>
        <v>0</v>
      </c>
      <c r="AG108" s="4">
        <f t="shared" si="63"/>
        <v>0</v>
      </c>
      <c r="AH108" s="4">
        <f t="shared" si="66"/>
        <v>0</v>
      </c>
      <c r="AI108" s="4">
        <f t="shared" si="66"/>
        <v>0</v>
      </c>
      <c r="AJ108" s="4">
        <f t="shared" si="66"/>
        <v>0</v>
      </c>
      <c r="AK108" s="4">
        <f t="shared" si="66"/>
        <v>0</v>
      </c>
      <c r="AL108" s="4">
        <f t="shared" si="66"/>
        <v>0</v>
      </c>
      <c r="AM108" s="4">
        <f t="shared" si="66"/>
        <v>0</v>
      </c>
      <c r="AN108" s="4">
        <f t="shared" si="66"/>
        <v>0</v>
      </c>
      <c r="AO108" s="4">
        <f t="shared" si="66"/>
        <v>0</v>
      </c>
      <c r="AP108" s="4">
        <f t="shared" si="66"/>
        <v>0</v>
      </c>
      <c r="AQ108" s="4">
        <f t="shared" si="66"/>
        <v>0</v>
      </c>
      <c r="AR108" s="4">
        <f t="shared" si="66"/>
        <v>0</v>
      </c>
      <c r="AS108" s="4">
        <f t="shared" si="66"/>
        <v>0</v>
      </c>
      <c r="AT108" s="4">
        <f t="shared" si="66"/>
        <v>0</v>
      </c>
      <c r="AU108" s="4">
        <f t="shared" si="66"/>
        <v>0</v>
      </c>
      <c r="AV108" s="4">
        <f t="shared" si="66"/>
        <v>0</v>
      </c>
      <c r="AW108" s="4">
        <f t="shared" si="66"/>
        <v>0</v>
      </c>
      <c r="AX108" s="4">
        <f t="shared" si="65"/>
        <v>0</v>
      </c>
      <c r="AY108" s="4">
        <f t="shared" si="65"/>
        <v>0</v>
      </c>
      <c r="AZ108" s="4">
        <f t="shared" si="65"/>
        <v>0</v>
      </c>
      <c r="BA108" s="4">
        <f t="shared" si="65"/>
        <v>0</v>
      </c>
      <c r="BB108" s="4">
        <f t="shared" si="65"/>
        <v>0</v>
      </c>
      <c r="BC108" s="4">
        <f t="shared" si="65"/>
        <v>0</v>
      </c>
      <c r="BD108" s="4">
        <f t="shared" si="65"/>
        <v>0</v>
      </c>
      <c r="BE108" s="4">
        <f t="shared" si="65"/>
        <v>0</v>
      </c>
      <c r="BF108" s="4">
        <f t="shared" si="65"/>
        <v>0</v>
      </c>
      <c r="BG108" s="4">
        <f t="shared" si="65"/>
        <v>0</v>
      </c>
      <c r="BH108" s="4">
        <f t="shared" si="65"/>
        <v>0</v>
      </c>
      <c r="BI108" s="4">
        <f t="shared" si="65"/>
        <v>0</v>
      </c>
      <c r="BJ108" s="4">
        <f t="shared" si="65"/>
        <v>0</v>
      </c>
      <c r="BK108" s="4">
        <f t="shared" si="65"/>
        <v>0</v>
      </c>
      <c r="BL108" s="4">
        <f t="shared" si="65"/>
        <v>0</v>
      </c>
      <c r="BM108" s="4">
        <f t="shared" si="57"/>
        <v>0</v>
      </c>
      <c r="BN108" s="4">
        <f t="shared" si="57"/>
        <v>0</v>
      </c>
      <c r="BO108" s="4">
        <f t="shared" si="57"/>
        <v>0</v>
      </c>
      <c r="BP108" s="4">
        <f t="shared" si="57"/>
        <v>0</v>
      </c>
      <c r="BQ108" s="4">
        <f t="shared" si="57"/>
        <v>0</v>
      </c>
      <c r="BR108" s="4">
        <f t="shared" ref="BR108:CG123" si="71">$F$2*IF(BR$6&lt;$B108,0,1)*(1+0.072*MAX(MIN($B108,70)-$B$2,0))*IF(BR$6&gt;=75,1.1,1)*IF($B108&lt;75,IF($C$2&lt;=$G$2,1,0),IF($C$2&lt;=$H$2,1,0))*IF(OR(BR$6&lt;$B$2,$B108&lt;$B$2),0,1)</f>
        <v>0</v>
      </c>
      <c r="BS108" s="4">
        <f t="shared" si="71"/>
        <v>0</v>
      </c>
      <c r="BT108" s="4">
        <f t="shared" si="71"/>
        <v>0</v>
      </c>
      <c r="BU108" s="4">
        <f t="shared" si="71"/>
        <v>0</v>
      </c>
      <c r="BV108" s="4">
        <f t="shared" si="71"/>
        <v>0</v>
      </c>
      <c r="BW108" s="4">
        <f t="shared" si="71"/>
        <v>0</v>
      </c>
      <c r="BX108" s="4">
        <f t="shared" si="71"/>
        <v>0</v>
      </c>
      <c r="BY108" s="4">
        <f t="shared" si="71"/>
        <v>0</v>
      </c>
      <c r="BZ108" s="4">
        <f t="shared" si="71"/>
        <v>0</v>
      </c>
      <c r="CA108" s="4">
        <f t="shared" si="71"/>
        <v>0</v>
      </c>
      <c r="CB108" s="4">
        <f t="shared" si="71"/>
        <v>0</v>
      </c>
      <c r="CC108" s="4">
        <f t="shared" si="71"/>
        <v>0</v>
      </c>
      <c r="CD108" s="4">
        <f t="shared" si="71"/>
        <v>0</v>
      </c>
      <c r="CE108" s="4">
        <f t="shared" si="71"/>
        <v>0</v>
      </c>
      <c r="CF108" s="4">
        <f t="shared" si="71"/>
        <v>0</v>
      </c>
      <c r="CG108" s="4">
        <f t="shared" si="71"/>
        <v>0</v>
      </c>
      <c r="CH108" s="4">
        <f t="shared" si="62"/>
        <v>0</v>
      </c>
      <c r="CI108" s="4">
        <f t="shared" si="62"/>
        <v>0</v>
      </c>
      <c r="CJ108" s="4">
        <f t="shared" si="62"/>
        <v>0</v>
      </c>
      <c r="CK108" s="4">
        <f t="shared" si="62"/>
        <v>0</v>
      </c>
      <c r="CL108" s="4">
        <f t="shared" si="62"/>
        <v>0</v>
      </c>
      <c r="CM108" s="4">
        <f t="shared" si="62"/>
        <v>0</v>
      </c>
      <c r="CN108" s="4">
        <f t="shared" si="62"/>
        <v>0</v>
      </c>
      <c r="CO108" s="4">
        <f t="shared" si="52"/>
        <v>0</v>
      </c>
      <c r="CP108" s="4">
        <f t="shared" si="70"/>
        <v>0</v>
      </c>
      <c r="CQ108" s="4">
        <f t="shared" si="70"/>
        <v>0</v>
      </c>
      <c r="CR108" s="4">
        <f t="shared" si="70"/>
        <v>0</v>
      </c>
      <c r="CS108" s="4">
        <f t="shared" si="70"/>
        <v>0</v>
      </c>
      <c r="CT108" s="4">
        <f t="shared" si="70"/>
        <v>0</v>
      </c>
      <c r="CU108" s="4">
        <f t="shared" si="70"/>
        <v>0</v>
      </c>
      <c r="CV108" s="4">
        <f t="shared" si="70"/>
        <v>0</v>
      </c>
      <c r="CW108" s="4">
        <f t="shared" si="70"/>
        <v>0</v>
      </c>
      <c r="CX108" s="4">
        <f t="shared" si="70"/>
        <v>0</v>
      </c>
      <c r="CY108" s="4">
        <f t="shared" si="70"/>
        <v>371.11169999999993</v>
      </c>
      <c r="CZ108" s="4">
        <f t="shared" si="70"/>
        <v>371.11169999999993</v>
      </c>
      <c r="DA108" s="4">
        <f t="shared" si="70"/>
        <v>371.11169999999993</v>
      </c>
      <c r="DB108" s="4">
        <f t="shared" si="70"/>
        <v>371.11169999999993</v>
      </c>
      <c r="DC108" s="4">
        <f t="shared" si="70"/>
        <v>371.11169999999993</v>
      </c>
      <c r="DD108" s="4">
        <f t="shared" si="70"/>
        <v>371.11169999999993</v>
      </c>
      <c r="DE108" s="4">
        <f t="shared" si="70"/>
        <v>371.11169999999993</v>
      </c>
      <c r="DF108" s="4">
        <f t="shared" si="69"/>
        <v>371.11169999999993</v>
      </c>
      <c r="DG108" s="4">
        <f t="shared" si="69"/>
        <v>371.11169999999993</v>
      </c>
      <c r="DH108" s="4">
        <f t="shared" si="69"/>
        <v>371.11169999999993</v>
      </c>
      <c r="DI108" s="4">
        <f t="shared" si="69"/>
        <v>371.11169999999993</v>
      </c>
      <c r="DJ108" s="4">
        <f t="shared" si="69"/>
        <v>371.11169999999993</v>
      </c>
      <c r="DK108" s="4">
        <f t="shared" si="69"/>
        <v>371.11169999999993</v>
      </c>
      <c r="DL108" s="4">
        <f t="shared" si="69"/>
        <v>371.11169999999993</v>
      </c>
      <c r="DM108" s="4">
        <f t="shared" si="69"/>
        <v>371.11169999999993</v>
      </c>
      <c r="DN108" s="4">
        <f t="shared" si="69"/>
        <v>371.11169999999993</v>
      </c>
      <c r="DO108" s="4">
        <f t="shared" si="69"/>
        <v>371.11169999999993</v>
      </c>
      <c r="DP108" s="4">
        <f t="shared" si="69"/>
        <v>371.11169999999993</v>
      </c>
      <c r="DQ108" s="4">
        <f t="shared" si="69"/>
        <v>371.11169999999993</v>
      </c>
      <c r="DR108" s="4">
        <f t="shared" si="69"/>
        <v>371.11169999999993</v>
      </c>
      <c r="DS108" s="4">
        <f t="shared" si="69"/>
        <v>408.22286999999994</v>
      </c>
      <c r="DT108" s="16">
        <f t="shared" si="48"/>
        <v>52658.246540387321</v>
      </c>
    </row>
    <row r="109" spans="1:124" x14ac:dyDescent="0.25">
      <c r="A109">
        <v>101</v>
      </c>
      <c r="B109" s="15">
        <f t="shared" si="49"/>
        <v>73.416666666666671</v>
      </c>
      <c r="C109" s="4">
        <f t="shared" si="64"/>
        <v>0</v>
      </c>
      <c r="D109" s="4">
        <f t="shared" si="64"/>
        <v>0</v>
      </c>
      <c r="E109" s="4">
        <f t="shared" si="64"/>
        <v>0</v>
      </c>
      <c r="F109" s="4">
        <f t="shared" si="64"/>
        <v>0</v>
      </c>
      <c r="G109" s="4">
        <f t="shared" si="64"/>
        <v>0</v>
      </c>
      <c r="H109" s="4">
        <f t="shared" si="64"/>
        <v>0</v>
      </c>
      <c r="I109" s="4">
        <f t="shared" si="64"/>
        <v>0</v>
      </c>
      <c r="J109" s="4">
        <f t="shared" si="64"/>
        <v>0</v>
      </c>
      <c r="K109" s="4">
        <f t="shared" si="64"/>
        <v>0</v>
      </c>
      <c r="L109" s="4">
        <f t="shared" si="64"/>
        <v>0</v>
      </c>
      <c r="M109" s="4">
        <f t="shared" si="64"/>
        <v>0</v>
      </c>
      <c r="N109" s="4">
        <f t="shared" si="64"/>
        <v>0</v>
      </c>
      <c r="O109" s="4">
        <f t="shared" si="64"/>
        <v>0</v>
      </c>
      <c r="P109" s="4">
        <f t="shared" si="64"/>
        <v>0</v>
      </c>
      <c r="Q109" s="4">
        <f t="shared" si="64"/>
        <v>0</v>
      </c>
      <c r="R109" s="4">
        <f t="shared" si="64"/>
        <v>0</v>
      </c>
      <c r="S109" s="4">
        <f t="shared" si="63"/>
        <v>0</v>
      </c>
      <c r="T109" s="4">
        <f t="shared" si="63"/>
        <v>0</v>
      </c>
      <c r="U109" s="4">
        <f t="shared" si="63"/>
        <v>0</v>
      </c>
      <c r="V109" s="4">
        <f t="shared" si="63"/>
        <v>0</v>
      </c>
      <c r="W109" s="4">
        <f t="shared" si="63"/>
        <v>0</v>
      </c>
      <c r="X109" s="4">
        <f t="shared" si="63"/>
        <v>0</v>
      </c>
      <c r="Y109" s="4">
        <f t="shared" si="63"/>
        <v>0</v>
      </c>
      <c r="Z109" s="4">
        <f t="shared" si="63"/>
        <v>0</v>
      </c>
      <c r="AA109" s="4">
        <f t="shared" si="63"/>
        <v>0</v>
      </c>
      <c r="AB109" s="4">
        <f t="shared" si="63"/>
        <v>0</v>
      </c>
      <c r="AC109" s="4">
        <f t="shared" si="63"/>
        <v>0</v>
      </c>
      <c r="AD109" s="4">
        <f t="shared" si="63"/>
        <v>0</v>
      </c>
      <c r="AE109" s="4">
        <f t="shared" si="63"/>
        <v>0</v>
      </c>
      <c r="AF109" s="4">
        <f t="shared" si="63"/>
        <v>0</v>
      </c>
      <c r="AG109" s="4">
        <f t="shared" si="63"/>
        <v>0</v>
      </c>
      <c r="AH109" s="4">
        <f t="shared" si="66"/>
        <v>0</v>
      </c>
      <c r="AI109" s="4">
        <f t="shared" si="66"/>
        <v>0</v>
      </c>
      <c r="AJ109" s="4">
        <f t="shared" si="66"/>
        <v>0</v>
      </c>
      <c r="AK109" s="4">
        <f t="shared" si="66"/>
        <v>0</v>
      </c>
      <c r="AL109" s="4">
        <f t="shared" si="66"/>
        <v>0</v>
      </c>
      <c r="AM109" s="4">
        <f t="shared" si="66"/>
        <v>0</v>
      </c>
      <c r="AN109" s="4">
        <f t="shared" si="66"/>
        <v>0</v>
      </c>
      <c r="AO109" s="4">
        <f t="shared" si="66"/>
        <v>0</v>
      </c>
      <c r="AP109" s="4">
        <f t="shared" si="66"/>
        <v>0</v>
      </c>
      <c r="AQ109" s="4">
        <f t="shared" si="66"/>
        <v>0</v>
      </c>
      <c r="AR109" s="4">
        <f t="shared" si="66"/>
        <v>0</v>
      </c>
      <c r="AS109" s="4">
        <f t="shared" si="66"/>
        <v>0</v>
      </c>
      <c r="AT109" s="4">
        <f t="shared" si="66"/>
        <v>0</v>
      </c>
      <c r="AU109" s="4">
        <f t="shared" si="66"/>
        <v>0</v>
      </c>
      <c r="AV109" s="4">
        <f t="shared" si="66"/>
        <v>0</v>
      </c>
      <c r="AW109" s="4">
        <f t="shared" si="66"/>
        <v>0</v>
      </c>
      <c r="AX109" s="4">
        <f t="shared" si="65"/>
        <v>0</v>
      </c>
      <c r="AY109" s="4">
        <f t="shared" si="65"/>
        <v>0</v>
      </c>
      <c r="AZ109" s="4">
        <f t="shared" si="65"/>
        <v>0</v>
      </c>
      <c r="BA109" s="4">
        <f t="shared" si="65"/>
        <v>0</v>
      </c>
      <c r="BB109" s="4">
        <f t="shared" si="65"/>
        <v>0</v>
      </c>
      <c r="BC109" s="4">
        <f t="shared" si="65"/>
        <v>0</v>
      </c>
      <c r="BD109" s="4">
        <f t="shared" si="65"/>
        <v>0</v>
      </c>
      <c r="BE109" s="4">
        <f t="shared" si="65"/>
        <v>0</v>
      </c>
      <c r="BF109" s="4">
        <f t="shared" si="65"/>
        <v>0</v>
      </c>
      <c r="BG109" s="4">
        <f t="shared" si="65"/>
        <v>0</v>
      </c>
      <c r="BH109" s="4">
        <f t="shared" si="65"/>
        <v>0</v>
      </c>
      <c r="BI109" s="4">
        <f t="shared" si="65"/>
        <v>0</v>
      </c>
      <c r="BJ109" s="4">
        <f t="shared" si="65"/>
        <v>0</v>
      </c>
      <c r="BK109" s="4">
        <f t="shared" si="65"/>
        <v>0</v>
      </c>
      <c r="BL109" s="4">
        <f t="shared" si="65"/>
        <v>0</v>
      </c>
      <c r="BM109" s="4">
        <f t="shared" ref="BM109:CB124" si="72">$F$2*IF(BM$6&lt;$B109,0,1)*(1+0.072*MAX(MIN($B109,70)-$B$2,0))*IF(BM$6&gt;=75,1.1,1)*IF($B109&lt;75,IF($C$2&lt;=$G$2,1,0),IF($C$2&lt;=$H$2,1,0))*IF(OR(BM$6&lt;$B$2,$B109&lt;$B$2),0,1)</f>
        <v>0</v>
      </c>
      <c r="BN109" s="4">
        <f t="shared" si="72"/>
        <v>0</v>
      </c>
      <c r="BO109" s="4">
        <f t="shared" si="72"/>
        <v>0</v>
      </c>
      <c r="BP109" s="4">
        <f t="shared" si="72"/>
        <v>0</v>
      </c>
      <c r="BQ109" s="4">
        <f t="shared" si="72"/>
        <v>0</v>
      </c>
      <c r="BR109" s="4">
        <f t="shared" si="72"/>
        <v>0</v>
      </c>
      <c r="BS109" s="4">
        <f t="shared" si="72"/>
        <v>0</v>
      </c>
      <c r="BT109" s="4">
        <f t="shared" si="72"/>
        <v>0</v>
      </c>
      <c r="BU109" s="4">
        <f t="shared" si="72"/>
        <v>0</v>
      </c>
      <c r="BV109" s="4">
        <f t="shared" si="72"/>
        <v>0</v>
      </c>
      <c r="BW109" s="4">
        <f t="shared" si="72"/>
        <v>0</v>
      </c>
      <c r="BX109" s="4">
        <f t="shared" si="72"/>
        <v>0</v>
      </c>
      <c r="BY109" s="4">
        <f t="shared" si="72"/>
        <v>0</v>
      </c>
      <c r="BZ109" s="4">
        <f t="shared" si="72"/>
        <v>0</v>
      </c>
      <c r="CA109" s="4">
        <f t="shared" si="72"/>
        <v>0</v>
      </c>
      <c r="CB109" s="4">
        <f t="shared" si="72"/>
        <v>0</v>
      </c>
      <c r="CC109" s="4">
        <f t="shared" si="71"/>
        <v>0</v>
      </c>
      <c r="CD109" s="4">
        <f t="shared" si="71"/>
        <v>0</v>
      </c>
      <c r="CE109" s="4">
        <f t="shared" si="71"/>
        <v>0</v>
      </c>
      <c r="CF109" s="4">
        <f t="shared" si="71"/>
        <v>0</v>
      </c>
      <c r="CG109" s="4">
        <f t="shared" si="71"/>
        <v>0</v>
      </c>
      <c r="CH109" s="4">
        <f t="shared" si="62"/>
        <v>0</v>
      </c>
      <c r="CI109" s="4">
        <f t="shared" si="62"/>
        <v>0</v>
      </c>
      <c r="CJ109" s="4">
        <f t="shared" si="62"/>
        <v>0</v>
      </c>
      <c r="CK109" s="4">
        <f t="shared" si="62"/>
        <v>0</v>
      </c>
      <c r="CL109" s="4">
        <f t="shared" si="62"/>
        <v>0</v>
      </c>
      <c r="CM109" s="4">
        <f t="shared" si="62"/>
        <v>0</v>
      </c>
      <c r="CN109" s="4">
        <f t="shared" si="62"/>
        <v>0</v>
      </c>
      <c r="CO109" s="4">
        <f t="shared" si="52"/>
        <v>0</v>
      </c>
      <c r="CP109" s="4">
        <f t="shared" si="70"/>
        <v>0</v>
      </c>
      <c r="CQ109" s="4">
        <f t="shared" si="70"/>
        <v>0</v>
      </c>
      <c r="CR109" s="4">
        <f t="shared" si="70"/>
        <v>0</v>
      </c>
      <c r="CS109" s="4">
        <f t="shared" si="70"/>
        <v>0</v>
      </c>
      <c r="CT109" s="4">
        <f t="shared" si="70"/>
        <v>0</v>
      </c>
      <c r="CU109" s="4">
        <f t="shared" si="70"/>
        <v>0</v>
      </c>
      <c r="CV109" s="4">
        <f t="shared" si="70"/>
        <v>0</v>
      </c>
      <c r="CW109" s="4">
        <f t="shared" si="70"/>
        <v>0</v>
      </c>
      <c r="CX109" s="4">
        <f t="shared" si="70"/>
        <v>0</v>
      </c>
      <c r="CY109" s="4">
        <f t="shared" si="70"/>
        <v>0</v>
      </c>
      <c r="CZ109" s="4">
        <f t="shared" si="70"/>
        <v>371.11169999999993</v>
      </c>
      <c r="DA109" s="4">
        <f t="shared" si="70"/>
        <v>371.11169999999993</v>
      </c>
      <c r="DB109" s="4">
        <f t="shared" si="70"/>
        <v>371.11169999999993</v>
      </c>
      <c r="DC109" s="4">
        <f t="shared" si="70"/>
        <v>371.11169999999993</v>
      </c>
      <c r="DD109" s="4">
        <f t="shared" si="70"/>
        <v>371.11169999999993</v>
      </c>
      <c r="DE109" s="4">
        <f t="shared" si="70"/>
        <v>371.11169999999993</v>
      </c>
      <c r="DF109" s="4">
        <f t="shared" si="69"/>
        <v>371.11169999999993</v>
      </c>
      <c r="DG109" s="4">
        <f t="shared" si="69"/>
        <v>371.11169999999993</v>
      </c>
      <c r="DH109" s="4">
        <f t="shared" si="69"/>
        <v>371.11169999999993</v>
      </c>
      <c r="DI109" s="4">
        <f t="shared" si="69"/>
        <v>371.11169999999993</v>
      </c>
      <c r="DJ109" s="4">
        <f t="shared" si="69"/>
        <v>371.11169999999993</v>
      </c>
      <c r="DK109" s="4">
        <f t="shared" si="69"/>
        <v>371.11169999999993</v>
      </c>
      <c r="DL109" s="4">
        <f t="shared" si="69"/>
        <v>371.11169999999993</v>
      </c>
      <c r="DM109" s="4">
        <f t="shared" si="69"/>
        <v>371.11169999999993</v>
      </c>
      <c r="DN109" s="4">
        <f t="shared" si="69"/>
        <v>371.11169999999993</v>
      </c>
      <c r="DO109" s="4">
        <f t="shared" si="69"/>
        <v>371.11169999999993</v>
      </c>
      <c r="DP109" s="4">
        <f t="shared" si="69"/>
        <v>371.11169999999993</v>
      </c>
      <c r="DQ109" s="4">
        <f t="shared" si="69"/>
        <v>371.11169999999993</v>
      </c>
      <c r="DR109" s="4">
        <f t="shared" si="69"/>
        <v>371.11169999999993</v>
      </c>
      <c r="DS109" s="4">
        <f t="shared" si="69"/>
        <v>408.22286999999994</v>
      </c>
      <c r="DT109" s="16">
        <f t="shared" si="48"/>
        <v>52405.477583608517</v>
      </c>
    </row>
    <row r="110" spans="1:124" x14ac:dyDescent="0.25">
      <c r="A110">
        <v>102</v>
      </c>
      <c r="B110" s="15">
        <f t="shared" si="49"/>
        <v>73.5</v>
      </c>
      <c r="C110" s="4">
        <f t="shared" si="64"/>
        <v>0</v>
      </c>
      <c r="D110" s="4">
        <f t="shared" si="64"/>
        <v>0</v>
      </c>
      <c r="E110" s="4">
        <f t="shared" si="64"/>
        <v>0</v>
      </c>
      <c r="F110" s="4">
        <f t="shared" si="64"/>
        <v>0</v>
      </c>
      <c r="G110" s="4">
        <f t="shared" si="64"/>
        <v>0</v>
      </c>
      <c r="H110" s="4">
        <f t="shared" si="64"/>
        <v>0</v>
      </c>
      <c r="I110" s="4">
        <f t="shared" si="64"/>
        <v>0</v>
      </c>
      <c r="J110" s="4">
        <f t="shared" si="64"/>
        <v>0</v>
      </c>
      <c r="K110" s="4">
        <f t="shared" si="64"/>
        <v>0</v>
      </c>
      <c r="L110" s="4">
        <f t="shared" si="64"/>
        <v>0</v>
      </c>
      <c r="M110" s="4">
        <f t="shared" si="64"/>
        <v>0</v>
      </c>
      <c r="N110" s="4">
        <f t="shared" si="64"/>
        <v>0</v>
      </c>
      <c r="O110" s="4">
        <f t="shared" si="64"/>
        <v>0</v>
      </c>
      <c r="P110" s="4">
        <f t="shared" si="64"/>
        <v>0</v>
      </c>
      <c r="Q110" s="4">
        <f t="shared" si="64"/>
        <v>0</v>
      </c>
      <c r="R110" s="4">
        <f t="shared" si="64"/>
        <v>0</v>
      </c>
      <c r="S110" s="4">
        <f t="shared" si="63"/>
        <v>0</v>
      </c>
      <c r="T110" s="4">
        <f t="shared" si="63"/>
        <v>0</v>
      </c>
      <c r="U110" s="4">
        <f t="shared" si="63"/>
        <v>0</v>
      </c>
      <c r="V110" s="4">
        <f t="shared" si="63"/>
        <v>0</v>
      </c>
      <c r="W110" s="4">
        <f t="shared" si="63"/>
        <v>0</v>
      </c>
      <c r="X110" s="4">
        <f t="shared" si="63"/>
        <v>0</v>
      </c>
      <c r="Y110" s="4">
        <f t="shared" si="63"/>
        <v>0</v>
      </c>
      <c r="Z110" s="4">
        <f t="shared" si="63"/>
        <v>0</v>
      </c>
      <c r="AA110" s="4">
        <f t="shared" si="63"/>
        <v>0</v>
      </c>
      <c r="AB110" s="4">
        <f t="shared" si="63"/>
        <v>0</v>
      </c>
      <c r="AC110" s="4">
        <f t="shared" si="63"/>
        <v>0</v>
      </c>
      <c r="AD110" s="4">
        <f t="shared" si="63"/>
        <v>0</v>
      </c>
      <c r="AE110" s="4">
        <f t="shared" si="63"/>
        <v>0</v>
      </c>
      <c r="AF110" s="4">
        <f t="shared" si="63"/>
        <v>0</v>
      </c>
      <c r="AG110" s="4">
        <f t="shared" si="63"/>
        <v>0</v>
      </c>
      <c r="AH110" s="4">
        <f t="shared" si="66"/>
        <v>0</v>
      </c>
      <c r="AI110" s="4">
        <f t="shared" si="66"/>
        <v>0</v>
      </c>
      <c r="AJ110" s="4">
        <f t="shared" si="66"/>
        <v>0</v>
      </c>
      <c r="AK110" s="4">
        <f t="shared" si="66"/>
        <v>0</v>
      </c>
      <c r="AL110" s="4">
        <f t="shared" si="66"/>
        <v>0</v>
      </c>
      <c r="AM110" s="4">
        <f t="shared" si="66"/>
        <v>0</v>
      </c>
      <c r="AN110" s="4">
        <f t="shared" si="66"/>
        <v>0</v>
      </c>
      <c r="AO110" s="4">
        <f t="shared" si="66"/>
        <v>0</v>
      </c>
      <c r="AP110" s="4">
        <f t="shared" si="66"/>
        <v>0</v>
      </c>
      <c r="AQ110" s="4">
        <f t="shared" si="66"/>
        <v>0</v>
      </c>
      <c r="AR110" s="4">
        <f t="shared" si="66"/>
        <v>0</v>
      </c>
      <c r="AS110" s="4">
        <f t="shared" si="66"/>
        <v>0</v>
      </c>
      <c r="AT110" s="4">
        <f t="shared" si="66"/>
        <v>0</v>
      </c>
      <c r="AU110" s="4">
        <f t="shared" si="66"/>
        <v>0</v>
      </c>
      <c r="AV110" s="4">
        <f t="shared" si="66"/>
        <v>0</v>
      </c>
      <c r="AW110" s="4">
        <f t="shared" si="66"/>
        <v>0</v>
      </c>
      <c r="AX110" s="4">
        <f t="shared" si="65"/>
        <v>0</v>
      </c>
      <c r="AY110" s="4">
        <f t="shared" si="65"/>
        <v>0</v>
      </c>
      <c r="AZ110" s="4">
        <f t="shared" si="65"/>
        <v>0</v>
      </c>
      <c r="BA110" s="4">
        <f t="shared" si="65"/>
        <v>0</v>
      </c>
      <c r="BB110" s="4">
        <f t="shared" si="65"/>
        <v>0</v>
      </c>
      <c r="BC110" s="4">
        <f t="shared" si="65"/>
        <v>0</v>
      </c>
      <c r="BD110" s="4">
        <f t="shared" si="65"/>
        <v>0</v>
      </c>
      <c r="BE110" s="4">
        <f t="shared" si="65"/>
        <v>0</v>
      </c>
      <c r="BF110" s="4">
        <f t="shared" si="65"/>
        <v>0</v>
      </c>
      <c r="BG110" s="4">
        <f t="shared" si="65"/>
        <v>0</v>
      </c>
      <c r="BH110" s="4">
        <f t="shared" si="65"/>
        <v>0</v>
      </c>
      <c r="BI110" s="4">
        <f t="shared" si="65"/>
        <v>0</v>
      </c>
      <c r="BJ110" s="4">
        <f t="shared" si="65"/>
        <v>0</v>
      </c>
      <c r="BK110" s="4">
        <f t="shared" si="65"/>
        <v>0</v>
      </c>
      <c r="BL110" s="4">
        <f t="shared" si="65"/>
        <v>0</v>
      </c>
      <c r="BM110" s="4">
        <f t="shared" si="72"/>
        <v>0</v>
      </c>
      <c r="BN110" s="4">
        <f t="shared" si="72"/>
        <v>0</v>
      </c>
      <c r="BO110" s="4">
        <f t="shared" si="72"/>
        <v>0</v>
      </c>
      <c r="BP110" s="4">
        <f t="shared" si="72"/>
        <v>0</v>
      </c>
      <c r="BQ110" s="4">
        <f t="shared" si="72"/>
        <v>0</v>
      </c>
      <c r="BR110" s="4">
        <f t="shared" si="72"/>
        <v>0</v>
      </c>
      <c r="BS110" s="4">
        <f t="shared" si="72"/>
        <v>0</v>
      </c>
      <c r="BT110" s="4">
        <f t="shared" si="72"/>
        <v>0</v>
      </c>
      <c r="BU110" s="4">
        <f t="shared" si="72"/>
        <v>0</v>
      </c>
      <c r="BV110" s="4">
        <f t="shared" si="72"/>
        <v>0</v>
      </c>
      <c r="BW110" s="4">
        <f t="shared" si="72"/>
        <v>0</v>
      </c>
      <c r="BX110" s="4">
        <f t="shared" si="72"/>
        <v>0</v>
      </c>
      <c r="BY110" s="4">
        <f t="shared" si="72"/>
        <v>0</v>
      </c>
      <c r="BZ110" s="4">
        <f t="shared" si="72"/>
        <v>0</v>
      </c>
      <c r="CA110" s="4">
        <f t="shared" si="72"/>
        <v>0</v>
      </c>
      <c r="CB110" s="4">
        <f t="shared" si="72"/>
        <v>0</v>
      </c>
      <c r="CC110" s="4">
        <f t="shared" si="71"/>
        <v>0</v>
      </c>
      <c r="CD110" s="4">
        <f t="shared" si="71"/>
        <v>0</v>
      </c>
      <c r="CE110" s="4">
        <f t="shared" si="71"/>
        <v>0</v>
      </c>
      <c r="CF110" s="4">
        <f t="shared" si="71"/>
        <v>0</v>
      </c>
      <c r="CG110" s="4">
        <f t="shared" si="71"/>
        <v>0</v>
      </c>
      <c r="CH110" s="4">
        <f t="shared" si="62"/>
        <v>0</v>
      </c>
      <c r="CI110" s="4">
        <f t="shared" si="62"/>
        <v>0</v>
      </c>
      <c r="CJ110" s="4">
        <f t="shared" si="62"/>
        <v>0</v>
      </c>
      <c r="CK110" s="4">
        <f t="shared" si="62"/>
        <v>0</v>
      </c>
      <c r="CL110" s="4">
        <f t="shared" si="62"/>
        <v>0</v>
      </c>
      <c r="CM110" s="4">
        <f t="shared" si="62"/>
        <v>0</v>
      </c>
      <c r="CN110" s="4">
        <f t="shared" si="62"/>
        <v>0</v>
      </c>
      <c r="CO110" s="4">
        <f t="shared" si="52"/>
        <v>0</v>
      </c>
      <c r="CP110" s="4">
        <f t="shared" si="70"/>
        <v>0</v>
      </c>
      <c r="CQ110" s="4">
        <f t="shared" si="70"/>
        <v>0</v>
      </c>
      <c r="CR110" s="4">
        <f t="shared" si="70"/>
        <v>0</v>
      </c>
      <c r="CS110" s="4">
        <f t="shared" si="70"/>
        <v>0</v>
      </c>
      <c r="CT110" s="4">
        <f t="shared" si="70"/>
        <v>0</v>
      </c>
      <c r="CU110" s="4">
        <f t="shared" si="70"/>
        <v>0</v>
      </c>
      <c r="CV110" s="4">
        <f t="shared" si="70"/>
        <v>0</v>
      </c>
      <c r="CW110" s="4">
        <f t="shared" si="70"/>
        <v>0</v>
      </c>
      <c r="CX110" s="4">
        <f t="shared" si="70"/>
        <v>0</v>
      </c>
      <c r="CY110" s="4">
        <f t="shared" si="70"/>
        <v>0</v>
      </c>
      <c r="CZ110" s="4">
        <f t="shared" si="70"/>
        <v>0</v>
      </c>
      <c r="DA110" s="4">
        <f t="shared" si="70"/>
        <v>371.11169999999993</v>
      </c>
      <c r="DB110" s="4">
        <f t="shared" si="70"/>
        <v>371.11169999999993</v>
      </c>
      <c r="DC110" s="4">
        <f t="shared" si="70"/>
        <v>371.11169999999993</v>
      </c>
      <c r="DD110" s="4">
        <f t="shared" si="70"/>
        <v>371.11169999999993</v>
      </c>
      <c r="DE110" s="4">
        <f t="shared" si="70"/>
        <v>371.11169999999993</v>
      </c>
      <c r="DF110" s="4">
        <f t="shared" si="69"/>
        <v>371.11169999999993</v>
      </c>
      <c r="DG110" s="4">
        <f t="shared" si="69"/>
        <v>371.11169999999993</v>
      </c>
      <c r="DH110" s="4">
        <f t="shared" si="69"/>
        <v>371.11169999999993</v>
      </c>
      <c r="DI110" s="4">
        <f t="shared" si="69"/>
        <v>371.11169999999993</v>
      </c>
      <c r="DJ110" s="4">
        <f t="shared" si="69"/>
        <v>371.11169999999993</v>
      </c>
      <c r="DK110" s="4">
        <f t="shared" si="69"/>
        <v>371.11169999999993</v>
      </c>
      <c r="DL110" s="4">
        <f t="shared" si="69"/>
        <v>371.11169999999993</v>
      </c>
      <c r="DM110" s="4">
        <f t="shared" si="69"/>
        <v>371.11169999999993</v>
      </c>
      <c r="DN110" s="4">
        <f t="shared" si="69"/>
        <v>371.11169999999993</v>
      </c>
      <c r="DO110" s="4">
        <f t="shared" si="69"/>
        <v>371.11169999999993</v>
      </c>
      <c r="DP110" s="4">
        <f t="shared" si="69"/>
        <v>371.11169999999993</v>
      </c>
      <c r="DQ110" s="4">
        <f t="shared" si="69"/>
        <v>371.11169999999993</v>
      </c>
      <c r="DR110" s="4">
        <f t="shared" si="69"/>
        <v>371.11169999999993</v>
      </c>
      <c r="DS110" s="4">
        <f t="shared" si="69"/>
        <v>408.22286999999994</v>
      </c>
      <c r="DT110" s="16">
        <f t="shared" si="48"/>
        <v>52153.84107140344</v>
      </c>
    </row>
    <row r="111" spans="1:124" x14ac:dyDescent="0.25">
      <c r="A111">
        <v>103</v>
      </c>
      <c r="B111" s="15">
        <f t="shared" si="49"/>
        <v>73.583333333333329</v>
      </c>
      <c r="C111" s="4">
        <f t="shared" si="64"/>
        <v>0</v>
      </c>
      <c r="D111" s="4">
        <f t="shared" si="64"/>
        <v>0</v>
      </c>
      <c r="E111" s="4">
        <f t="shared" si="64"/>
        <v>0</v>
      </c>
      <c r="F111" s="4">
        <f t="shared" si="64"/>
        <v>0</v>
      </c>
      <c r="G111" s="4">
        <f t="shared" si="64"/>
        <v>0</v>
      </c>
      <c r="H111" s="4">
        <f t="shared" si="64"/>
        <v>0</v>
      </c>
      <c r="I111" s="4">
        <f t="shared" si="64"/>
        <v>0</v>
      </c>
      <c r="J111" s="4">
        <f t="shared" si="64"/>
        <v>0</v>
      </c>
      <c r="K111" s="4">
        <f t="shared" si="64"/>
        <v>0</v>
      </c>
      <c r="L111" s="4">
        <f t="shared" si="64"/>
        <v>0</v>
      </c>
      <c r="M111" s="4">
        <f t="shared" si="64"/>
        <v>0</v>
      </c>
      <c r="N111" s="4">
        <f t="shared" si="64"/>
        <v>0</v>
      </c>
      <c r="O111" s="4">
        <f t="shared" si="64"/>
        <v>0</v>
      </c>
      <c r="P111" s="4">
        <f t="shared" si="64"/>
        <v>0</v>
      </c>
      <c r="Q111" s="4">
        <f t="shared" si="64"/>
        <v>0</v>
      </c>
      <c r="R111" s="4">
        <f t="shared" ref="R111:AG126" si="73">$F$2*IF(R$6&lt;$B111,0,1)*(1+0.072*MAX(MIN($B111,70)-$B$2,0))*IF(R$6&gt;=75,1.1,1)*IF($B111&lt;75,IF($C$2&lt;=$G$2,1,0),IF($C$2&lt;=$H$2,1,0))*IF(OR(R$6&lt;$B$2,$B111&lt;$B$2),0,1)</f>
        <v>0</v>
      </c>
      <c r="S111" s="4">
        <f t="shared" si="73"/>
        <v>0</v>
      </c>
      <c r="T111" s="4">
        <f t="shared" si="73"/>
        <v>0</v>
      </c>
      <c r="U111" s="4">
        <f t="shared" si="73"/>
        <v>0</v>
      </c>
      <c r="V111" s="4">
        <f t="shared" si="73"/>
        <v>0</v>
      </c>
      <c r="W111" s="4">
        <f t="shared" si="73"/>
        <v>0</v>
      </c>
      <c r="X111" s="4">
        <f t="shared" si="73"/>
        <v>0</v>
      </c>
      <c r="Y111" s="4">
        <f t="shared" si="73"/>
        <v>0</v>
      </c>
      <c r="Z111" s="4">
        <f t="shared" si="73"/>
        <v>0</v>
      </c>
      <c r="AA111" s="4">
        <f t="shared" si="73"/>
        <v>0</v>
      </c>
      <c r="AB111" s="4">
        <f t="shared" si="73"/>
        <v>0</v>
      </c>
      <c r="AC111" s="4">
        <f t="shared" si="73"/>
        <v>0</v>
      </c>
      <c r="AD111" s="4">
        <f t="shared" si="73"/>
        <v>0</v>
      </c>
      <c r="AE111" s="4">
        <f t="shared" si="73"/>
        <v>0</v>
      </c>
      <c r="AF111" s="4">
        <f t="shared" si="73"/>
        <v>0</v>
      </c>
      <c r="AG111" s="4">
        <f t="shared" si="73"/>
        <v>0</v>
      </c>
      <c r="AH111" s="4">
        <f t="shared" si="66"/>
        <v>0</v>
      </c>
      <c r="AI111" s="4">
        <f t="shared" si="66"/>
        <v>0</v>
      </c>
      <c r="AJ111" s="4">
        <f t="shared" si="66"/>
        <v>0</v>
      </c>
      <c r="AK111" s="4">
        <f t="shared" si="66"/>
        <v>0</v>
      </c>
      <c r="AL111" s="4">
        <f t="shared" si="66"/>
        <v>0</v>
      </c>
      <c r="AM111" s="4">
        <f t="shared" si="66"/>
        <v>0</v>
      </c>
      <c r="AN111" s="4">
        <f t="shared" si="66"/>
        <v>0</v>
      </c>
      <c r="AO111" s="4">
        <f t="shared" si="66"/>
        <v>0</v>
      </c>
      <c r="AP111" s="4">
        <f t="shared" si="66"/>
        <v>0</v>
      </c>
      <c r="AQ111" s="4">
        <f t="shared" si="66"/>
        <v>0</v>
      </c>
      <c r="AR111" s="4">
        <f t="shared" si="66"/>
        <v>0</v>
      </c>
      <c r="AS111" s="4">
        <f t="shared" si="66"/>
        <v>0</v>
      </c>
      <c r="AT111" s="4">
        <f t="shared" si="66"/>
        <v>0</v>
      </c>
      <c r="AU111" s="4">
        <f t="shared" si="66"/>
        <v>0</v>
      </c>
      <c r="AV111" s="4">
        <f t="shared" si="66"/>
        <v>0</v>
      </c>
      <c r="AW111" s="4">
        <f t="shared" si="66"/>
        <v>0</v>
      </c>
      <c r="AX111" s="4">
        <f t="shared" si="65"/>
        <v>0</v>
      </c>
      <c r="AY111" s="4">
        <f t="shared" si="65"/>
        <v>0</v>
      </c>
      <c r="AZ111" s="4">
        <f t="shared" si="65"/>
        <v>0</v>
      </c>
      <c r="BA111" s="4">
        <f t="shared" si="65"/>
        <v>0</v>
      </c>
      <c r="BB111" s="4">
        <f t="shared" si="65"/>
        <v>0</v>
      </c>
      <c r="BC111" s="4">
        <f t="shared" si="65"/>
        <v>0</v>
      </c>
      <c r="BD111" s="4">
        <f t="shared" si="65"/>
        <v>0</v>
      </c>
      <c r="BE111" s="4">
        <f t="shared" si="65"/>
        <v>0</v>
      </c>
      <c r="BF111" s="4">
        <f t="shared" si="65"/>
        <v>0</v>
      </c>
      <c r="BG111" s="4">
        <f t="shared" si="65"/>
        <v>0</v>
      </c>
      <c r="BH111" s="4">
        <f t="shared" si="65"/>
        <v>0</v>
      </c>
      <c r="BI111" s="4">
        <f t="shared" si="65"/>
        <v>0</v>
      </c>
      <c r="BJ111" s="4">
        <f t="shared" si="65"/>
        <v>0</v>
      </c>
      <c r="BK111" s="4">
        <f t="shared" si="65"/>
        <v>0</v>
      </c>
      <c r="BL111" s="4">
        <f t="shared" si="65"/>
        <v>0</v>
      </c>
      <c r="BM111" s="4">
        <f t="shared" si="72"/>
        <v>0</v>
      </c>
      <c r="BN111" s="4">
        <f t="shared" si="72"/>
        <v>0</v>
      </c>
      <c r="BO111" s="4">
        <f t="shared" si="72"/>
        <v>0</v>
      </c>
      <c r="BP111" s="4">
        <f t="shared" si="72"/>
        <v>0</v>
      </c>
      <c r="BQ111" s="4">
        <f t="shared" si="72"/>
        <v>0</v>
      </c>
      <c r="BR111" s="4">
        <f t="shared" si="72"/>
        <v>0</v>
      </c>
      <c r="BS111" s="4">
        <f t="shared" si="72"/>
        <v>0</v>
      </c>
      <c r="BT111" s="4">
        <f t="shared" si="72"/>
        <v>0</v>
      </c>
      <c r="BU111" s="4">
        <f t="shared" si="72"/>
        <v>0</v>
      </c>
      <c r="BV111" s="4">
        <f t="shared" si="72"/>
        <v>0</v>
      </c>
      <c r="BW111" s="4">
        <f t="shared" si="72"/>
        <v>0</v>
      </c>
      <c r="BX111" s="4">
        <f t="shared" si="72"/>
        <v>0</v>
      </c>
      <c r="BY111" s="4">
        <f t="shared" si="72"/>
        <v>0</v>
      </c>
      <c r="BZ111" s="4">
        <f t="shared" si="72"/>
        <v>0</v>
      </c>
      <c r="CA111" s="4">
        <f t="shared" si="72"/>
        <v>0</v>
      </c>
      <c r="CB111" s="4">
        <f t="shared" si="72"/>
        <v>0</v>
      </c>
      <c r="CC111" s="4">
        <f t="shared" si="71"/>
        <v>0</v>
      </c>
      <c r="CD111" s="4">
        <f t="shared" si="71"/>
        <v>0</v>
      </c>
      <c r="CE111" s="4">
        <f t="shared" si="71"/>
        <v>0</v>
      </c>
      <c r="CF111" s="4">
        <f t="shared" si="71"/>
        <v>0</v>
      </c>
      <c r="CG111" s="4">
        <f t="shared" si="71"/>
        <v>0</v>
      </c>
      <c r="CH111" s="4">
        <f t="shared" si="62"/>
        <v>0</v>
      </c>
      <c r="CI111" s="4">
        <f t="shared" si="62"/>
        <v>0</v>
      </c>
      <c r="CJ111" s="4">
        <f t="shared" si="62"/>
        <v>0</v>
      </c>
      <c r="CK111" s="4">
        <f t="shared" si="62"/>
        <v>0</v>
      </c>
      <c r="CL111" s="4">
        <f t="shared" si="62"/>
        <v>0</v>
      </c>
      <c r="CM111" s="4">
        <f t="shared" si="62"/>
        <v>0</v>
      </c>
      <c r="CN111" s="4">
        <f t="shared" si="62"/>
        <v>0</v>
      </c>
      <c r="CO111" s="4">
        <f t="shared" si="52"/>
        <v>0</v>
      </c>
      <c r="CP111" s="4">
        <f t="shared" si="70"/>
        <v>0</v>
      </c>
      <c r="CQ111" s="4">
        <f t="shared" si="70"/>
        <v>0</v>
      </c>
      <c r="CR111" s="4">
        <f t="shared" si="70"/>
        <v>0</v>
      </c>
      <c r="CS111" s="4">
        <f t="shared" si="70"/>
        <v>0</v>
      </c>
      <c r="CT111" s="4">
        <f t="shared" si="70"/>
        <v>0</v>
      </c>
      <c r="CU111" s="4">
        <f t="shared" si="70"/>
        <v>0</v>
      </c>
      <c r="CV111" s="4">
        <f t="shared" si="70"/>
        <v>0</v>
      </c>
      <c r="CW111" s="4">
        <f t="shared" si="70"/>
        <v>0</v>
      </c>
      <c r="CX111" s="4">
        <f t="shared" si="70"/>
        <v>0</v>
      </c>
      <c r="CY111" s="4">
        <f t="shared" si="70"/>
        <v>0</v>
      </c>
      <c r="CZ111" s="4">
        <f t="shared" si="70"/>
        <v>0</v>
      </c>
      <c r="DA111" s="4">
        <f t="shared" si="70"/>
        <v>0</v>
      </c>
      <c r="DB111" s="4">
        <f t="shared" si="70"/>
        <v>371.11169999999993</v>
      </c>
      <c r="DC111" s="4">
        <f t="shared" si="70"/>
        <v>371.11169999999993</v>
      </c>
      <c r="DD111" s="4">
        <f t="shared" si="70"/>
        <v>371.11169999999993</v>
      </c>
      <c r="DE111" s="4">
        <f t="shared" si="70"/>
        <v>371.11169999999993</v>
      </c>
      <c r="DF111" s="4">
        <f t="shared" si="69"/>
        <v>371.11169999999993</v>
      </c>
      <c r="DG111" s="4">
        <f t="shared" si="69"/>
        <v>371.11169999999993</v>
      </c>
      <c r="DH111" s="4">
        <f t="shared" si="69"/>
        <v>371.11169999999993</v>
      </c>
      <c r="DI111" s="4">
        <f t="shared" si="69"/>
        <v>371.11169999999993</v>
      </c>
      <c r="DJ111" s="4">
        <f t="shared" si="69"/>
        <v>371.11169999999993</v>
      </c>
      <c r="DK111" s="4">
        <f t="shared" si="69"/>
        <v>371.11169999999993</v>
      </c>
      <c r="DL111" s="4">
        <f t="shared" si="69"/>
        <v>371.11169999999993</v>
      </c>
      <c r="DM111" s="4">
        <f t="shared" si="69"/>
        <v>371.11169999999993</v>
      </c>
      <c r="DN111" s="4">
        <f t="shared" si="69"/>
        <v>371.11169999999993</v>
      </c>
      <c r="DO111" s="4">
        <f t="shared" si="69"/>
        <v>371.11169999999993</v>
      </c>
      <c r="DP111" s="4">
        <f t="shared" si="69"/>
        <v>371.11169999999993</v>
      </c>
      <c r="DQ111" s="4">
        <f t="shared" si="69"/>
        <v>371.11169999999993</v>
      </c>
      <c r="DR111" s="4">
        <f t="shared" si="69"/>
        <v>371.11169999999993</v>
      </c>
      <c r="DS111" s="4">
        <f t="shared" si="69"/>
        <v>408.22286999999994</v>
      </c>
      <c r="DT111" s="16">
        <f t="shared" si="48"/>
        <v>51903.332961594875</v>
      </c>
    </row>
    <row r="112" spans="1:124" x14ac:dyDescent="0.25">
      <c r="A112">
        <v>104</v>
      </c>
      <c r="B112" s="15">
        <f t="shared" si="49"/>
        <v>73.666666666666671</v>
      </c>
      <c r="C112" s="4">
        <f t="shared" ref="C112:R127" si="74">$F$2*IF(C$6&lt;$B112,0,1)*(1+0.072*MAX(MIN($B112,70)-$B$2,0))*IF(C$6&gt;=75,1.1,1)*IF($B112&lt;75,IF($C$2&lt;=$G$2,1,0),IF($C$2&lt;=$H$2,1,0))*IF(OR(C$6&lt;$B$2,$B112&lt;$B$2),0,1)</f>
        <v>0</v>
      </c>
      <c r="D112" s="4">
        <f t="shared" si="74"/>
        <v>0</v>
      </c>
      <c r="E112" s="4">
        <f t="shared" si="74"/>
        <v>0</v>
      </c>
      <c r="F112" s="4">
        <f t="shared" si="74"/>
        <v>0</v>
      </c>
      <c r="G112" s="4">
        <f t="shared" si="74"/>
        <v>0</v>
      </c>
      <c r="H112" s="4">
        <f t="shared" si="74"/>
        <v>0</v>
      </c>
      <c r="I112" s="4">
        <f t="shared" si="74"/>
        <v>0</v>
      </c>
      <c r="J112" s="4">
        <f t="shared" si="74"/>
        <v>0</v>
      </c>
      <c r="K112" s="4">
        <f t="shared" si="74"/>
        <v>0</v>
      </c>
      <c r="L112" s="4">
        <f t="shared" si="74"/>
        <v>0</v>
      </c>
      <c r="M112" s="4">
        <f t="shared" si="74"/>
        <v>0</v>
      </c>
      <c r="N112" s="4">
        <f t="shared" si="74"/>
        <v>0</v>
      </c>
      <c r="O112" s="4">
        <f t="shared" si="74"/>
        <v>0</v>
      </c>
      <c r="P112" s="4">
        <f t="shared" si="74"/>
        <v>0</v>
      </c>
      <c r="Q112" s="4">
        <f t="shared" si="74"/>
        <v>0</v>
      </c>
      <c r="R112" s="4">
        <f t="shared" si="74"/>
        <v>0</v>
      </c>
      <c r="S112" s="4">
        <f t="shared" si="73"/>
        <v>0</v>
      </c>
      <c r="T112" s="4">
        <f t="shared" si="73"/>
        <v>0</v>
      </c>
      <c r="U112" s="4">
        <f t="shared" si="73"/>
        <v>0</v>
      </c>
      <c r="V112" s="4">
        <f t="shared" si="73"/>
        <v>0</v>
      </c>
      <c r="W112" s="4">
        <f t="shared" si="73"/>
        <v>0</v>
      </c>
      <c r="X112" s="4">
        <f t="shared" si="73"/>
        <v>0</v>
      </c>
      <c r="Y112" s="4">
        <f t="shared" si="73"/>
        <v>0</v>
      </c>
      <c r="Z112" s="4">
        <f t="shared" si="73"/>
        <v>0</v>
      </c>
      <c r="AA112" s="4">
        <f t="shared" si="73"/>
        <v>0</v>
      </c>
      <c r="AB112" s="4">
        <f t="shared" si="73"/>
        <v>0</v>
      </c>
      <c r="AC112" s="4">
        <f t="shared" si="73"/>
        <v>0</v>
      </c>
      <c r="AD112" s="4">
        <f t="shared" si="73"/>
        <v>0</v>
      </c>
      <c r="AE112" s="4">
        <f t="shared" si="73"/>
        <v>0</v>
      </c>
      <c r="AF112" s="4">
        <f t="shared" si="73"/>
        <v>0</v>
      </c>
      <c r="AG112" s="4">
        <f t="shared" si="73"/>
        <v>0</v>
      </c>
      <c r="AH112" s="4">
        <f t="shared" si="66"/>
        <v>0</v>
      </c>
      <c r="AI112" s="4">
        <f t="shared" si="66"/>
        <v>0</v>
      </c>
      <c r="AJ112" s="4">
        <f t="shared" si="66"/>
        <v>0</v>
      </c>
      <c r="AK112" s="4">
        <f t="shared" si="66"/>
        <v>0</v>
      </c>
      <c r="AL112" s="4">
        <f t="shared" si="66"/>
        <v>0</v>
      </c>
      <c r="AM112" s="4">
        <f t="shared" si="66"/>
        <v>0</v>
      </c>
      <c r="AN112" s="4">
        <f t="shared" si="66"/>
        <v>0</v>
      </c>
      <c r="AO112" s="4">
        <f t="shared" si="66"/>
        <v>0</v>
      </c>
      <c r="AP112" s="4">
        <f t="shared" si="66"/>
        <v>0</v>
      </c>
      <c r="AQ112" s="4">
        <f t="shared" si="66"/>
        <v>0</v>
      </c>
      <c r="AR112" s="4">
        <f t="shared" si="66"/>
        <v>0</v>
      </c>
      <c r="AS112" s="4">
        <f t="shared" si="66"/>
        <v>0</v>
      </c>
      <c r="AT112" s="4">
        <f t="shared" si="66"/>
        <v>0</v>
      </c>
      <c r="AU112" s="4">
        <f t="shared" si="66"/>
        <v>0</v>
      </c>
      <c r="AV112" s="4">
        <f t="shared" si="66"/>
        <v>0</v>
      </c>
      <c r="AW112" s="4">
        <f t="shared" si="66"/>
        <v>0</v>
      </c>
      <c r="AX112" s="4">
        <f t="shared" si="65"/>
        <v>0</v>
      </c>
      <c r="AY112" s="4">
        <f t="shared" si="65"/>
        <v>0</v>
      </c>
      <c r="AZ112" s="4">
        <f t="shared" si="65"/>
        <v>0</v>
      </c>
      <c r="BA112" s="4">
        <f t="shared" si="65"/>
        <v>0</v>
      </c>
      <c r="BB112" s="4">
        <f t="shared" si="65"/>
        <v>0</v>
      </c>
      <c r="BC112" s="4">
        <f t="shared" si="65"/>
        <v>0</v>
      </c>
      <c r="BD112" s="4">
        <f t="shared" si="65"/>
        <v>0</v>
      </c>
      <c r="BE112" s="4">
        <f t="shared" si="65"/>
        <v>0</v>
      </c>
      <c r="BF112" s="4">
        <f t="shared" si="65"/>
        <v>0</v>
      </c>
      <c r="BG112" s="4">
        <f t="shared" si="65"/>
        <v>0</v>
      </c>
      <c r="BH112" s="4">
        <f t="shared" si="65"/>
        <v>0</v>
      </c>
      <c r="BI112" s="4">
        <f t="shared" si="65"/>
        <v>0</v>
      </c>
      <c r="BJ112" s="4">
        <f t="shared" si="65"/>
        <v>0</v>
      </c>
      <c r="BK112" s="4">
        <f t="shared" si="65"/>
        <v>0</v>
      </c>
      <c r="BL112" s="4">
        <f t="shared" si="65"/>
        <v>0</v>
      </c>
      <c r="BM112" s="4">
        <f t="shared" si="72"/>
        <v>0</v>
      </c>
      <c r="BN112" s="4">
        <f t="shared" si="72"/>
        <v>0</v>
      </c>
      <c r="BO112" s="4">
        <f t="shared" si="72"/>
        <v>0</v>
      </c>
      <c r="BP112" s="4">
        <f t="shared" si="72"/>
        <v>0</v>
      </c>
      <c r="BQ112" s="4">
        <f t="shared" si="72"/>
        <v>0</v>
      </c>
      <c r="BR112" s="4">
        <f t="shared" si="72"/>
        <v>0</v>
      </c>
      <c r="BS112" s="4">
        <f t="shared" si="72"/>
        <v>0</v>
      </c>
      <c r="BT112" s="4">
        <f t="shared" si="72"/>
        <v>0</v>
      </c>
      <c r="BU112" s="4">
        <f t="shared" si="72"/>
        <v>0</v>
      </c>
      <c r="BV112" s="4">
        <f t="shared" si="72"/>
        <v>0</v>
      </c>
      <c r="BW112" s="4">
        <f t="shared" si="72"/>
        <v>0</v>
      </c>
      <c r="BX112" s="4">
        <f t="shared" si="72"/>
        <v>0</v>
      </c>
      <c r="BY112" s="4">
        <f t="shared" si="72"/>
        <v>0</v>
      </c>
      <c r="BZ112" s="4">
        <f t="shared" si="72"/>
        <v>0</v>
      </c>
      <c r="CA112" s="4">
        <f t="shared" si="72"/>
        <v>0</v>
      </c>
      <c r="CB112" s="4">
        <f t="shared" si="72"/>
        <v>0</v>
      </c>
      <c r="CC112" s="4">
        <f t="shared" si="71"/>
        <v>0</v>
      </c>
      <c r="CD112" s="4">
        <f t="shared" si="71"/>
        <v>0</v>
      </c>
      <c r="CE112" s="4">
        <f t="shared" si="71"/>
        <v>0</v>
      </c>
      <c r="CF112" s="4">
        <f t="shared" si="71"/>
        <v>0</v>
      </c>
      <c r="CG112" s="4">
        <f t="shared" si="71"/>
        <v>0</v>
      </c>
      <c r="CH112" s="4">
        <f t="shared" si="62"/>
        <v>0</v>
      </c>
      <c r="CI112" s="4">
        <f t="shared" si="62"/>
        <v>0</v>
      </c>
      <c r="CJ112" s="4">
        <f t="shared" si="62"/>
        <v>0</v>
      </c>
      <c r="CK112" s="4">
        <f t="shared" si="62"/>
        <v>0</v>
      </c>
      <c r="CL112" s="4">
        <f t="shared" si="62"/>
        <v>0</v>
      </c>
      <c r="CM112" s="4">
        <f t="shared" si="62"/>
        <v>0</v>
      </c>
      <c r="CN112" s="4">
        <f t="shared" si="62"/>
        <v>0</v>
      </c>
      <c r="CO112" s="4">
        <f t="shared" si="52"/>
        <v>0</v>
      </c>
      <c r="CP112" s="4">
        <f t="shared" si="70"/>
        <v>0</v>
      </c>
      <c r="CQ112" s="4">
        <f t="shared" si="70"/>
        <v>0</v>
      </c>
      <c r="CR112" s="4">
        <f t="shared" si="70"/>
        <v>0</v>
      </c>
      <c r="CS112" s="4">
        <f t="shared" si="70"/>
        <v>0</v>
      </c>
      <c r="CT112" s="4">
        <f t="shared" si="70"/>
        <v>0</v>
      </c>
      <c r="CU112" s="4">
        <f t="shared" si="70"/>
        <v>0</v>
      </c>
      <c r="CV112" s="4">
        <f t="shared" si="70"/>
        <v>0</v>
      </c>
      <c r="CW112" s="4">
        <f t="shared" si="70"/>
        <v>0</v>
      </c>
      <c r="CX112" s="4">
        <f t="shared" si="70"/>
        <v>0</v>
      </c>
      <c r="CY112" s="4">
        <f t="shared" si="70"/>
        <v>0</v>
      </c>
      <c r="CZ112" s="4">
        <f t="shared" si="70"/>
        <v>0</v>
      </c>
      <c r="DA112" s="4">
        <f t="shared" si="70"/>
        <v>0</v>
      </c>
      <c r="DB112" s="4">
        <f t="shared" si="70"/>
        <v>0</v>
      </c>
      <c r="DC112" s="4">
        <f t="shared" si="70"/>
        <v>371.11169999999993</v>
      </c>
      <c r="DD112" s="4">
        <f t="shared" si="70"/>
        <v>371.11169999999993</v>
      </c>
      <c r="DE112" s="4">
        <f t="shared" si="70"/>
        <v>371.11169999999993</v>
      </c>
      <c r="DF112" s="4">
        <f t="shared" si="69"/>
        <v>371.11169999999993</v>
      </c>
      <c r="DG112" s="4">
        <f t="shared" si="69"/>
        <v>371.11169999999993</v>
      </c>
      <c r="DH112" s="4">
        <f t="shared" si="69"/>
        <v>371.11169999999993</v>
      </c>
      <c r="DI112" s="4">
        <f t="shared" si="69"/>
        <v>371.11169999999993</v>
      </c>
      <c r="DJ112" s="4">
        <f t="shared" si="69"/>
        <v>371.11169999999993</v>
      </c>
      <c r="DK112" s="4">
        <f t="shared" si="69"/>
        <v>371.11169999999993</v>
      </c>
      <c r="DL112" s="4">
        <f t="shared" si="69"/>
        <v>371.11169999999993</v>
      </c>
      <c r="DM112" s="4">
        <f t="shared" si="69"/>
        <v>371.11169999999993</v>
      </c>
      <c r="DN112" s="4">
        <f t="shared" si="69"/>
        <v>371.11169999999993</v>
      </c>
      <c r="DO112" s="4">
        <f t="shared" si="69"/>
        <v>371.11169999999993</v>
      </c>
      <c r="DP112" s="4">
        <f t="shared" si="69"/>
        <v>371.11169999999993</v>
      </c>
      <c r="DQ112" s="4">
        <f t="shared" si="69"/>
        <v>371.11169999999993</v>
      </c>
      <c r="DR112" s="4">
        <f t="shared" si="69"/>
        <v>371.11169999999993</v>
      </c>
      <c r="DS112" s="4">
        <f t="shared" si="69"/>
        <v>408.22286999999994</v>
      </c>
      <c r="DT112" s="16">
        <f t="shared" si="48"/>
        <v>51653.949225040509</v>
      </c>
    </row>
    <row r="113" spans="1:124" x14ac:dyDescent="0.25">
      <c r="A113">
        <v>105</v>
      </c>
      <c r="B113" s="15">
        <f t="shared" si="49"/>
        <v>73.75</v>
      </c>
      <c r="C113" s="4">
        <f t="shared" si="74"/>
        <v>0</v>
      </c>
      <c r="D113" s="4">
        <f t="shared" si="74"/>
        <v>0</v>
      </c>
      <c r="E113" s="4">
        <f t="shared" si="74"/>
        <v>0</v>
      </c>
      <c r="F113" s="4">
        <f t="shared" si="74"/>
        <v>0</v>
      </c>
      <c r="G113" s="4">
        <f t="shared" si="74"/>
        <v>0</v>
      </c>
      <c r="H113" s="4">
        <f t="shared" si="74"/>
        <v>0</v>
      </c>
      <c r="I113" s="4">
        <f t="shared" si="74"/>
        <v>0</v>
      </c>
      <c r="J113" s="4">
        <f t="shared" si="74"/>
        <v>0</v>
      </c>
      <c r="K113" s="4">
        <f t="shared" si="74"/>
        <v>0</v>
      </c>
      <c r="L113" s="4">
        <f t="shared" si="74"/>
        <v>0</v>
      </c>
      <c r="M113" s="4">
        <f t="shared" si="74"/>
        <v>0</v>
      </c>
      <c r="N113" s="4">
        <f t="shared" si="74"/>
        <v>0</v>
      </c>
      <c r="O113" s="4">
        <f t="shared" si="74"/>
        <v>0</v>
      </c>
      <c r="P113" s="4">
        <f t="shared" si="74"/>
        <v>0</v>
      </c>
      <c r="Q113" s="4">
        <f t="shared" si="74"/>
        <v>0</v>
      </c>
      <c r="R113" s="4">
        <f t="shared" si="74"/>
        <v>0</v>
      </c>
      <c r="S113" s="4">
        <f t="shared" si="73"/>
        <v>0</v>
      </c>
      <c r="T113" s="4">
        <f t="shared" si="73"/>
        <v>0</v>
      </c>
      <c r="U113" s="4">
        <f t="shared" si="73"/>
        <v>0</v>
      </c>
      <c r="V113" s="4">
        <f t="shared" si="73"/>
        <v>0</v>
      </c>
      <c r="W113" s="4">
        <f t="shared" si="73"/>
        <v>0</v>
      </c>
      <c r="X113" s="4">
        <f t="shared" si="73"/>
        <v>0</v>
      </c>
      <c r="Y113" s="4">
        <f t="shared" si="73"/>
        <v>0</v>
      </c>
      <c r="Z113" s="4">
        <f t="shared" si="73"/>
        <v>0</v>
      </c>
      <c r="AA113" s="4">
        <f t="shared" si="73"/>
        <v>0</v>
      </c>
      <c r="AB113" s="4">
        <f t="shared" si="73"/>
        <v>0</v>
      </c>
      <c r="AC113" s="4">
        <f t="shared" si="73"/>
        <v>0</v>
      </c>
      <c r="AD113" s="4">
        <f t="shared" si="73"/>
        <v>0</v>
      </c>
      <c r="AE113" s="4">
        <f t="shared" si="73"/>
        <v>0</v>
      </c>
      <c r="AF113" s="4">
        <f t="shared" si="73"/>
        <v>0</v>
      </c>
      <c r="AG113" s="4">
        <f t="shared" si="73"/>
        <v>0</v>
      </c>
      <c r="AH113" s="4">
        <f t="shared" si="66"/>
        <v>0</v>
      </c>
      <c r="AI113" s="4">
        <f t="shared" si="66"/>
        <v>0</v>
      </c>
      <c r="AJ113" s="4">
        <f t="shared" si="66"/>
        <v>0</v>
      </c>
      <c r="AK113" s="4">
        <f t="shared" si="66"/>
        <v>0</v>
      </c>
      <c r="AL113" s="4">
        <f t="shared" si="66"/>
        <v>0</v>
      </c>
      <c r="AM113" s="4">
        <f t="shared" si="66"/>
        <v>0</v>
      </c>
      <c r="AN113" s="4">
        <f t="shared" si="66"/>
        <v>0</v>
      </c>
      <c r="AO113" s="4">
        <f t="shared" si="66"/>
        <v>0</v>
      </c>
      <c r="AP113" s="4">
        <f t="shared" si="66"/>
        <v>0</v>
      </c>
      <c r="AQ113" s="4">
        <f t="shared" si="66"/>
        <v>0</v>
      </c>
      <c r="AR113" s="4">
        <f t="shared" si="66"/>
        <v>0</v>
      </c>
      <c r="AS113" s="4">
        <f t="shared" si="66"/>
        <v>0</v>
      </c>
      <c r="AT113" s="4">
        <f t="shared" si="66"/>
        <v>0</v>
      </c>
      <c r="AU113" s="4">
        <f t="shared" si="66"/>
        <v>0</v>
      </c>
      <c r="AV113" s="4">
        <f t="shared" si="66"/>
        <v>0</v>
      </c>
      <c r="AW113" s="4">
        <f t="shared" si="66"/>
        <v>0</v>
      </c>
      <c r="AX113" s="4">
        <f t="shared" si="65"/>
        <v>0</v>
      </c>
      <c r="AY113" s="4">
        <f t="shared" si="65"/>
        <v>0</v>
      </c>
      <c r="AZ113" s="4">
        <f t="shared" si="65"/>
        <v>0</v>
      </c>
      <c r="BA113" s="4">
        <f t="shared" si="65"/>
        <v>0</v>
      </c>
      <c r="BB113" s="4">
        <f t="shared" si="65"/>
        <v>0</v>
      </c>
      <c r="BC113" s="4">
        <f t="shared" si="65"/>
        <v>0</v>
      </c>
      <c r="BD113" s="4">
        <f t="shared" si="65"/>
        <v>0</v>
      </c>
      <c r="BE113" s="4">
        <f t="shared" si="65"/>
        <v>0</v>
      </c>
      <c r="BF113" s="4">
        <f t="shared" si="65"/>
        <v>0</v>
      </c>
      <c r="BG113" s="4">
        <f t="shared" si="65"/>
        <v>0</v>
      </c>
      <c r="BH113" s="4">
        <f t="shared" si="65"/>
        <v>0</v>
      </c>
      <c r="BI113" s="4">
        <f t="shared" si="65"/>
        <v>0</v>
      </c>
      <c r="BJ113" s="4">
        <f t="shared" si="65"/>
        <v>0</v>
      </c>
      <c r="BK113" s="4">
        <f t="shared" si="65"/>
        <v>0</v>
      </c>
      <c r="BL113" s="4">
        <f t="shared" si="65"/>
        <v>0</v>
      </c>
      <c r="BM113" s="4">
        <f t="shared" si="72"/>
        <v>0</v>
      </c>
      <c r="BN113" s="4">
        <f t="shared" si="72"/>
        <v>0</v>
      </c>
      <c r="BO113" s="4">
        <f t="shared" si="72"/>
        <v>0</v>
      </c>
      <c r="BP113" s="4">
        <f t="shared" si="72"/>
        <v>0</v>
      </c>
      <c r="BQ113" s="4">
        <f t="shared" si="72"/>
        <v>0</v>
      </c>
      <c r="BR113" s="4">
        <f t="shared" si="72"/>
        <v>0</v>
      </c>
      <c r="BS113" s="4">
        <f t="shared" si="72"/>
        <v>0</v>
      </c>
      <c r="BT113" s="4">
        <f t="shared" si="72"/>
        <v>0</v>
      </c>
      <c r="BU113" s="4">
        <f t="shared" si="72"/>
        <v>0</v>
      </c>
      <c r="BV113" s="4">
        <f t="shared" si="72"/>
        <v>0</v>
      </c>
      <c r="BW113" s="4">
        <f t="shared" si="72"/>
        <v>0</v>
      </c>
      <c r="BX113" s="4">
        <f t="shared" si="72"/>
        <v>0</v>
      </c>
      <c r="BY113" s="4">
        <f t="shared" si="72"/>
        <v>0</v>
      </c>
      <c r="BZ113" s="4">
        <f t="shared" si="72"/>
        <v>0</v>
      </c>
      <c r="CA113" s="4">
        <f t="shared" si="72"/>
        <v>0</v>
      </c>
      <c r="CB113" s="4">
        <f t="shared" si="72"/>
        <v>0</v>
      </c>
      <c r="CC113" s="4">
        <f t="shared" si="71"/>
        <v>0</v>
      </c>
      <c r="CD113" s="4">
        <f t="shared" si="71"/>
        <v>0</v>
      </c>
      <c r="CE113" s="4">
        <f t="shared" si="71"/>
        <v>0</v>
      </c>
      <c r="CF113" s="4">
        <f t="shared" si="71"/>
        <v>0</v>
      </c>
      <c r="CG113" s="4">
        <f t="shared" si="71"/>
        <v>0</v>
      </c>
      <c r="CH113" s="4">
        <f t="shared" si="62"/>
        <v>0</v>
      </c>
      <c r="CI113" s="4">
        <f t="shared" si="62"/>
        <v>0</v>
      </c>
      <c r="CJ113" s="4">
        <f t="shared" si="62"/>
        <v>0</v>
      </c>
      <c r="CK113" s="4">
        <f t="shared" si="62"/>
        <v>0</v>
      </c>
      <c r="CL113" s="4">
        <f t="shared" si="62"/>
        <v>0</v>
      </c>
      <c r="CM113" s="4">
        <f t="shared" si="62"/>
        <v>0</v>
      </c>
      <c r="CN113" s="4">
        <f t="shared" si="62"/>
        <v>0</v>
      </c>
      <c r="CO113" s="4">
        <f t="shared" si="52"/>
        <v>0</v>
      </c>
      <c r="CP113" s="4">
        <f t="shared" si="70"/>
        <v>0</v>
      </c>
      <c r="CQ113" s="4">
        <f t="shared" si="70"/>
        <v>0</v>
      </c>
      <c r="CR113" s="4">
        <f t="shared" si="70"/>
        <v>0</v>
      </c>
      <c r="CS113" s="4">
        <f t="shared" si="70"/>
        <v>0</v>
      </c>
      <c r="CT113" s="4">
        <f t="shared" si="70"/>
        <v>0</v>
      </c>
      <c r="CU113" s="4">
        <f t="shared" si="70"/>
        <v>0</v>
      </c>
      <c r="CV113" s="4">
        <f t="shared" si="70"/>
        <v>0</v>
      </c>
      <c r="CW113" s="4">
        <f t="shared" si="70"/>
        <v>0</v>
      </c>
      <c r="CX113" s="4">
        <f t="shared" si="70"/>
        <v>0</v>
      </c>
      <c r="CY113" s="4">
        <f t="shared" si="70"/>
        <v>0</v>
      </c>
      <c r="CZ113" s="4">
        <f t="shared" si="70"/>
        <v>0</v>
      </c>
      <c r="DA113" s="4">
        <f t="shared" si="70"/>
        <v>0</v>
      </c>
      <c r="DB113" s="4">
        <f t="shared" si="70"/>
        <v>0</v>
      </c>
      <c r="DC113" s="4">
        <f t="shared" si="70"/>
        <v>0</v>
      </c>
      <c r="DD113" s="4">
        <f t="shared" si="70"/>
        <v>371.11169999999993</v>
      </c>
      <c r="DE113" s="4">
        <f t="shared" si="70"/>
        <v>371.11169999999993</v>
      </c>
      <c r="DF113" s="4">
        <f t="shared" si="69"/>
        <v>371.11169999999993</v>
      </c>
      <c r="DG113" s="4">
        <f t="shared" si="69"/>
        <v>371.11169999999993</v>
      </c>
      <c r="DH113" s="4">
        <f t="shared" si="69"/>
        <v>371.11169999999993</v>
      </c>
      <c r="DI113" s="4">
        <f t="shared" si="69"/>
        <v>371.11169999999993</v>
      </c>
      <c r="DJ113" s="4">
        <f t="shared" si="69"/>
        <v>371.11169999999993</v>
      </c>
      <c r="DK113" s="4">
        <f t="shared" si="69"/>
        <v>371.11169999999993</v>
      </c>
      <c r="DL113" s="4">
        <f t="shared" si="69"/>
        <v>371.11169999999993</v>
      </c>
      <c r="DM113" s="4">
        <f t="shared" si="69"/>
        <v>371.11169999999993</v>
      </c>
      <c r="DN113" s="4">
        <f t="shared" si="69"/>
        <v>371.11169999999993</v>
      </c>
      <c r="DO113" s="4">
        <f t="shared" si="69"/>
        <v>371.11169999999993</v>
      </c>
      <c r="DP113" s="4">
        <f t="shared" si="69"/>
        <v>371.11169999999993</v>
      </c>
      <c r="DQ113" s="4">
        <f t="shared" si="69"/>
        <v>371.11169999999993</v>
      </c>
      <c r="DR113" s="4">
        <f t="shared" si="69"/>
        <v>371.11169999999993</v>
      </c>
      <c r="DS113" s="4">
        <f t="shared" si="69"/>
        <v>408.22286999999994</v>
      </c>
      <c r="DT113" s="16">
        <f t="shared" si="48"/>
        <v>51405.685845593289</v>
      </c>
    </row>
    <row r="114" spans="1:124" x14ac:dyDescent="0.25">
      <c r="A114">
        <v>106</v>
      </c>
      <c r="B114" s="15">
        <f t="shared" si="49"/>
        <v>73.833333333333329</v>
      </c>
      <c r="C114" s="4">
        <f t="shared" si="74"/>
        <v>0</v>
      </c>
      <c r="D114" s="4">
        <f t="shared" si="74"/>
        <v>0</v>
      </c>
      <c r="E114" s="4">
        <f t="shared" si="74"/>
        <v>0</v>
      </c>
      <c r="F114" s="4">
        <f t="shared" si="74"/>
        <v>0</v>
      </c>
      <c r="G114" s="4">
        <f t="shared" si="74"/>
        <v>0</v>
      </c>
      <c r="H114" s="4">
        <f t="shared" si="74"/>
        <v>0</v>
      </c>
      <c r="I114" s="4">
        <f t="shared" si="74"/>
        <v>0</v>
      </c>
      <c r="J114" s="4">
        <f t="shared" si="74"/>
        <v>0</v>
      </c>
      <c r="K114" s="4">
        <f t="shared" si="74"/>
        <v>0</v>
      </c>
      <c r="L114" s="4">
        <f t="shared" si="74"/>
        <v>0</v>
      </c>
      <c r="M114" s="4">
        <f t="shared" si="74"/>
        <v>0</v>
      </c>
      <c r="N114" s="4">
        <f t="shared" si="74"/>
        <v>0</v>
      </c>
      <c r="O114" s="4">
        <f t="shared" si="74"/>
        <v>0</v>
      </c>
      <c r="P114" s="4">
        <f t="shared" si="74"/>
        <v>0</v>
      </c>
      <c r="Q114" s="4">
        <f t="shared" si="74"/>
        <v>0</v>
      </c>
      <c r="R114" s="4">
        <f t="shared" si="74"/>
        <v>0</v>
      </c>
      <c r="S114" s="4">
        <f t="shared" si="73"/>
        <v>0</v>
      </c>
      <c r="T114" s="4">
        <f t="shared" si="73"/>
        <v>0</v>
      </c>
      <c r="U114" s="4">
        <f t="shared" si="73"/>
        <v>0</v>
      </c>
      <c r="V114" s="4">
        <f t="shared" si="73"/>
        <v>0</v>
      </c>
      <c r="W114" s="4">
        <f t="shared" si="73"/>
        <v>0</v>
      </c>
      <c r="X114" s="4">
        <f t="shared" si="73"/>
        <v>0</v>
      </c>
      <c r="Y114" s="4">
        <f t="shared" si="73"/>
        <v>0</v>
      </c>
      <c r="Z114" s="4">
        <f t="shared" si="73"/>
        <v>0</v>
      </c>
      <c r="AA114" s="4">
        <f t="shared" si="73"/>
        <v>0</v>
      </c>
      <c r="AB114" s="4">
        <f t="shared" si="73"/>
        <v>0</v>
      </c>
      <c r="AC114" s="4">
        <f t="shared" si="73"/>
        <v>0</v>
      </c>
      <c r="AD114" s="4">
        <f t="shared" si="73"/>
        <v>0</v>
      </c>
      <c r="AE114" s="4">
        <f t="shared" si="73"/>
        <v>0</v>
      </c>
      <c r="AF114" s="4">
        <f t="shared" si="73"/>
        <v>0</v>
      </c>
      <c r="AG114" s="4">
        <f t="shared" si="73"/>
        <v>0</v>
      </c>
      <c r="AH114" s="4">
        <f t="shared" si="66"/>
        <v>0</v>
      </c>
      <c r="AI114" s="4">
        <f t="shared" si="66"/>
        <v>0</v>
      </c>
      <c r="AJ114" s="4">
        <f t="shared" si="66"/>
        <v>0</v>
      </c>
      <c r="AK114" s="4">
        <f t="shared" si="66"/>
        <v>0</v>
      </c>
      <c r="AL114" s="4">
        <f t="shared" si="66"/>
        <v>0</v>
      </c>
      <c r="AM114" s="4">
        <f t="shared" si="66"/>
        <v>0</v>
      </c>
      <c r="AN114" s="4">
        <f t="shared" si="66"/>
        <v>0</v>
      </c>
      <c r="AO114" s="4">
        <f t="shared" si="66"/>
        <v>0</v>
      </c>
      <c r="AP114" s="4">
        <f t="shared" si="66"/>
        <v>0</v>
      </c>
      <c r="AQ114" s="4">
        <f t="shared" si="66"/>
        <v>0</v>
      </c>
      <c r="AR114" s="4">
        <f t="shared" si="66"/>
        <v>0</v>
      </c>
      <c r="AS114" s="4">
        <f t="shared" si="66"/>
        <v>0</v>
      </c>
      <c r="AT114" s="4">
        <f t="shared" si="66"/>
        <v>0</v>
      </c>
      <c r="AU114" s="4">
        <f t="shared" si="66"/>
        <v>0</v>
      </c>
      <c r="AV114" s="4">
        <f t="shared" si="66"/>
        <v>0</v>
      </c>
      <c r="AW114" s="4">
        <f t="shared" ref="AW114:BL127" si="75">$F$2*IF(AW$6&lt;$B114,0,1)*(1+0.072*MAX(MIN($B114,70)-$B$2,0))*IF(AW$6&gt;=75,1.1,1)*IF($B114&lt;75,IF($C$2&lt;=$G$2,1,0),IF($C$2&lt;=$H$2,1,0))*IF(OR(AW$6&lt;$B$2,$B114&lt;$B$2),0,1)</f>
        <v>0</v>
      </c>
      <c r="AX114" s="4">
        <f t="shared" si="75"/>
        <v>0</v>
      </c>
      <c r="AY114" s="4">
        <f t="shared" si="75"/>
        <v>0</v>
      </c>
      <c r="AZ114" s="4">
        <f t="shared" si="75"/>
        <v>0</v>
      </c>
      <c r="BA114" s="4">
        <f t="shared" si="75"/>
        <v>0</v>
      </c>
      <c r="BB114" s="4">
        <f t="shared" si="75"/>
        <v>0</v>
      </c>
      <c r="BC114" s="4">
        <f t="shared" si="75"/>
        <v>0</v>
      </c>
      <c r="BD114" s="4">
        <f t="shared" si="75"/>
        <v>0</v>
      </c>
      <c r="BE114" s="4">
        <f t="shared" si="75"/>
        <v>0</v>
      </c>
      <c r="BF114" s="4">
        <f t="shared" si="75"/>
        <v>0</v>
      </c>
      <c r="BG114" s="4">
        <f t="shared" si="75"/>
        <v>0</v>
      </c>
      <c r="BH114" s="4">
        <f t="shared" si="75"/>
        <v>0</v>
      </c>
      <c r="BI114" s="4">
        <f t="shared" si="75"/>
        <v>0</v>
      </c>
      <c r="BJ114" s="4">
        <f t="shared" si="75"/>
        <v>0</v>
      </c>
      <c r="BK114" s="4">
        <f t="shared" si="75"/>
        <v>0</v>
      </c>
      <c r="BL114" s="4">
        <f t="shared" si="75"/>
        <v>0</v>
      </c>
      <c r="BM114" s="4">
        <f t="shared" si="72"/>
        <v>0</v>
      </c>
      <c r="BN114" s="4">
        <f t="shared" si="72"/>
        <v>0</v>
      </c>
      <c r="BO114" s="4">
        <f t="shared" si="72"/>
        <v>0</v>
      </c>
      <c r="BP114" s="4">
        <f t="shared" si="72"/>
        <v>0</v>
      </c>
      <c r="BQ114" s="4">
        <f t="shared" si="72"/>
        <v>0</v>
      </c>
      <c r="BR114" s="4">
        <f t="shared" si="72"/>
        <v>0</v>
      </c>
      <c r="BS114" s="4">
        <f t="shared" si="72"/>
        <v>0</v>
      </c>
      <c r="BT114" s="4">
        <f t="shared" si="72"/>
        <v>0</v>
      </c>
      <c r="BU114" s="4">
        <f t="shared" si="72"/>
        <v>0</v>
      </c>
      <c r="BV114" s="4">
        <f t="shared" si="72"/>
        <v>0</v>
      </c>
      <c r="BW114" s="4">
        <f t="shared" si="72"/>
        <v>0</v>
      </c>
      <c r="BX114" s="4">
        <f t="shared" si="72"/>
        <v>0</v>
      </c>
      <c r="BY114" s="4">
        <f t="shared" si="72"/>
        <v>0</v>
      </c>
      <c r="BZ114" s="4">
        <f t="shared" si="72"/>
        <v>0</v>
      </c>
      <c r="CA114" s="4">
        <f t="shared" si="72"/>
        <v>0</v>
      </c>
      <c r="CB114" s="4">
        <f t="shared" si="72"/>
        <v>0</v>
      </c>
      <c r="CC114" s="4">
        <f t="shared" si="71"/>
        <v>0</v>
      </c>
      <c r="CD114" s="4">
        <f t="shared" si="71"/>
        <v>0</v>
      </c>
      <c r="CE114" s="4">
        <f t="shared" si="71"/>
        <v>0</v>
      </c>
      <c r="CF114" s="4">
        <f t="shared" si="71"/>
        <v>0</v>
      </c>
      <c r="CG114" s="4">
        <f t="shared" si="71"/>
        <v>0</v>
      </c>
      <c r="CH114" s="4">
        <f t="shared" si="62"/>
        <v>0</v>
      </c>
      <c r="CI114" s="4">
        <f t="shared" si="62"/>
        <v>0</v>
      </c>
      <c r="CJ114" s="4">
        <f t="shared" si="62"/>
        <v>0</v>
      </c>
      <c r="CK114" s="4">
        <f t="shared" si="62"/>
        <v>0</v>
      </c>
      <c r="CL114" s="4">
        <f t="shared" si="62"/>
        <v>0</v>
      </c>
      <c r="CM114" s="4">
        <f t="shared" si="62"/>
        <v>0</v>
      </c>
      <c r="CN114" s="4">
        <f t="shared" si="62"/>
        <v>0</v>
      </c>
      <c r="CO114" s="4">
        <f t="shared" si="52"/>
        <v>0</v>
      </c>
      <c r="CP114" s="4">
        <f t="shared" si="70"/>
        <v>0</v>
      </c>
      <c r="CQ114" s="4">
        <f t="shared" si="70"/>
        <v>0</v>
      </c>
      <c r="CR114" s="4">
        <f t="shared" si="70"/>
        <v>0</v>
      </c>
      <c r="CS114" s="4">
        <f t="shared" si="70"/>
        <v>0</v>
      </c>
      <c r="CT114" s="4">
        <f t="shared" si="70"/>
        <v>0</v>
      </c>
      <c r="CU114" s="4">
        <f t="shared" si="70"/>
        <v>0</v>
      </c>
      <c r="CV114" s="4">
        <f t="shared" si="70"/>
        <v>0</v>
      </c>
      <c r="CW114" s="4">
        <f t="shared" si="70"/>
        <v>0</v>
      </c>
      <c r="CX114" s="4">
        <f t="shared" si="70"/>
        <v>0</v>
      </c>
      <c r="CY114" s="4">
        <f t="shared" si="70"/>
        <v>0</v>
      </c>
      <c r="CZ114" s="4">
        <f t="shared" si="70"/>
        <v>0</v>
      </c>
      <c r="DA114" s="4">
        <f t="shared" si="70"/>
        <v>0</v>
      </c>
      <c r="DB114" s="4">
        <f t="shared" si="70"/>
        <v>0</v>
      </c>
      <c r="DC114" s="4">
        <f t="shared" si="70"/>
        <v>0</v>
      </c>
      <c r="DD114" s="4">
        <f t="shared" si="70"/>
        <v>0</v>
      </c>
      <c r="DE114" s="4">
        <f t="shared" si="70"/>
        <v>371.11169999999993</v>
      </c>
      <c r="DF114" s="4">
        <f t="shared" si="69"/>
        <v>371.11169999999993</v>
      </c>
      <c r="DG114" s="4">
        <f t="shared" si="69"/>
        <v>371.11169999999993</v>
      </c>
      <c r="DH114" s="4">
        <f t="shared" si="69"/>
        <v>371.11169999999993</v>
      </c>
      <c r="DI114" s="4">
        <f t="shared" si="69"/>
        <v>371.11169999999993</v>
      </c>
      <c r="DJ114" s="4">
        <f t="shared" si="69"/>
        <v>371.11169999999993</v>
      </c>
      <c r="DK114" s="4">
        <f t="shared" si="69"/>
        <v>371.11169999999993</v>
      </c>
      <c r="DL114" s="4">
        <f t="shared" si="69"/>
        <v>371.11169999999993</v>
      </c>
      <c r="DM114" s="4">
        <f t="shared" si="69"/>
        <v>371.11169999999993</v>
      </c>
      <c r="DN114" s="4">
        <f t="shared" si="69"/>
        <v>371.11169999999993</v>
      </c>
      <c r="DO114" s="4">
        <f t="shared" si="69"/>
        <v>371.11169999999993</v>
      </c>
      <c r="DP114" s="4">
        <f t="shared" si="69"/>
        <v>371.11169999999993</v>
      </c>
      <c r="DQ114" s="4">
        <f t="shared" si="69"/>
        <v>371.11169999999993</v>
      </c>
      <c r="DR114" s="4">
        <f t="shared" si="69"/>
        <v>371.11169999999993</v>
      </c>
      <c r="DS114" s="4">
        <f t="shared" si="69"/>
        <v>408.22286999999994</v>
      </c>
      <c r="DT114" s="16">
        <f t="shared" si="48"/>
        <v>51158.538820061847</v>
      </c>
    </row>
    <row r="115" spans="1:124" x14ac:dyDescent="0.25">
      <c r="A115">
        <v>107</v>
      </c>
      <c r="B115" s="15">
        <f t="shared" si="49"/>
        <v>73.916666666666671</v>
      </c>
      <c r="C115" s="4">
        <f t="shared" si="74"/>
        <v>0</v>
      </c>
      <c r="D115" s="4">
        <f t="shared" si="74"/>
        <v>0</v>
      </c>
      <c r="E115" s="4">
        <f t="shared" si="74"/>
        <v>0</v>
      </c>
      <c r="F115" s="4">
        <f t="shared" si="74"/>
        <v>0</v>
      </c>
      <c r="G115" s="4">
        <f t="shared" si="74"/>
        <v>0</v>
      </c>
      <c r="H115" s="4">
        <f t="shared" si="74"/>
        <v>0</v>
      </c>
      <c r="I115" s="4">
        <f t="shared" si="74"/>
        <v>0</v>
      </c>
      <c r="J115" s="4">
        <f t="shared" si="74"/>
        <v>0</v>
      </c>
      <c r="K115" s="4">
        <f t="shared" si="74"/>
        <v>0</v>
      </c>
      <c r="L115" s="4">
        <f t="shared" si="74"/>
        <v>0</v>
      </c>
      <c r="M115" s="4">
        <f t="shared" si="74"/>
        <v>0</v>
      </c>
      <c r="N115" s="4">
        <f t="shared" si="74"/>
        <v>0</v>
      </c>
      <c r="O115" s="4">
        <f t="shared" si="74"/>
        <v>0</v>
      </c>
      <c r="P115" s="4">
        <f t="shared" si="74"/>
        <v>0</v>
      </c>
      <c r="Q115" s="4">
        <f t="shared" si="74"/>
        <v>0</v>
      </c>
      <c r="R115" s="4">
        <f t="shared" si="74"/>
        <v>0</v>
      </c>
      <c r="S115" s="4">
        <f t="shared" si="73"/>
        <v>0</v>
      </c>
      <c r="T115" s="4">
        <f t="shared" si="73"/>
        <v>0</v>
      </c>
      <c r="U115" s="4">
        <f t="shared" si="73"/>
        <v>0</v>
      </c>
      <c r="V115" s="4">
        <f t="shared" si="73"/>
        <v>0</v>
      </c>
      <c r="W115" s="4">
        <f t="shared" si="73"/>
        <v>0</v>
      </c>
      <c r="X115" s="4">
        <f t="shared" si="73"/>
        <v>0</v>
      </c>
      <c r="Y115" s="4">
        <f t="shared" si="73"/>
        <v>0</v>
      </c>
      <c r="Z115" s="4">
        <f t="shared" si="73"/>
        <v>0</v>
      </c>
      <c r="AA115" s="4">
        <f t="shared" si="73"/>
        <v>0</v>
      </c>
      <c r="AB115" s="4">
        <f t="shared" si="73"/>
        <v>0</v>
      </c>
      <c r="AC115" s="4">
        <f t="shared" si="73"/>
        <v>0</v>
      </c>
      <c r="AD115" s="4">
        <f t="shared" si="73"/>
        <v>0</v>
      </c>
      <c r="AE115" s="4">
        <f t="shared" si="73"/>
        <v>0</v>
      </c>
      <c r="AF115" s="4">
        <f t="shared" si="73"/>
        <v>0</v>
      </c>
      <c r="AG115" s="4">
        <f t="shared" si="73"/>
        <v>0</v>
      </c>
      <c r="AH115" s="4">
        <f t="shared" ref="AH115:AW127" si="76">$F$2*IF(AH$6&lt;$B115,0,1)*(1+0.072*MAX(MIN($B115,70)-$B$2,0))*IF(AH$6&gt;=75,1.1,1)*IF($B115&lt;75,IF($C$2&lt;=$G$2,1,0),IF($C$2&lt;=$H$2,1,0))*IF(OR(AH$6&lt;$B$2,$B115&lt;$B$2),0,1)</f>
        <v>0</v>
      </c>
      <c r="AI115" s="4">
        <f t="shared" si="76"/>
        <v>0</v>
      </c>
      <c r="AJ115" s="4">
        <f t="shared" si="76"/>
        <v>0</v>
      </c>
      <c r="AK115" s="4">
        <f t="shared" si="76"/>
        <v>0</v>
      </c>
      <c r="AL115" s="4">
        <f t="shared" si="76"/>
        <v>0</v>
      </c>
      <c r="AM115" s="4">
        <f t="shared" si="76"/>
        <v>0</v>
      </c>
      <c r="AN115" s="4">
        <f t="shared" si="76"/>
        <v>0</v>
      </c>
      <c r="AO115" s="4">
        <f t="shared" si="76"/>
        <v>0</v>
      </c>
      <c r="AP115" s="4">
        <f t="shared" si="76"/>
        <v>0</v>
      </c>
      <c r="AQ115" s="4">
        <f t="shared" si="76"/>
        <v>0</v>
      </c>
      <c r="AR115" s="4">
        <f t="shared" si="76"/>
        <v>0</v>
      </c>
      <c r="AS115" s="4">
        <f t="shared" si="76"/>
        <v>0</v>
      </c>
      <c r="AT115" s="4">
        <f t="shared" si="76"/>
        <v>0</v>
      </c>
      <c r="AU115" s="4">
        <f t="shared" si="76"/>
        <v>0</v>
      </c>
      <c r="AV115" s="4">
        <f t="shared" si="76"/>
        <v>0</v>
      </c>
      <c r="AW115" s="4">
        <f t="shared" si="76"/>
        <v>0</v>
      </c>
      <c r="AX115" s="4">
        <f t="shared" si="75"/>
        <v>0</v>
      </c>
      <c r="AY115" s="4">
        <f t="shared" si="75"/>
        <v>0</v>
      </c>
      <c r="AZ115" s="4">
        <f t="shared" si="75"/>
        <v>0</v>
      </c>
      <c r="BA115" s="4">
        <f t="shared" si="75"/>
        <v>0</v>
      </c>
      <c r="BB115" s="4">
        <f t="shared" si="75"/>
        <v>0</v>
      </c>
      <c r="BC115" s="4">
        <f t="shared" si="75"/>
        <v>0</v>
      </c>
      <c r="BD115" s="4">
        <f t="shared" si="75"/>
        <v>0</v>
      </c>
      <c r="BE115" s="4">
        <f t="shared" si="75"/>
        <v>0</v>
      </c>
      <c r="BF115" s="4">
        <f t="shared" si="75"/>
        <v>0</v>
      </c>
      <c r="BG115" s="4">
        <f t="shared" si="75"/>
        <v>0</v>
      </c>
      <c r="BH115" s="4">
        <f t="shared" si="75"/>
        <v>0</v>
      </c>
      <c r="BI115" s="4">
        <f t="shared" si="75"/>
        <v>0</v>
      </c>
      <c r="BJ115" s="4">
        <f t="shared" si="75"/>
        <v>0</v>
      </c>
      <c r="BK115" s="4">
        <f t="shared" si="75"/>
        <v>0</v>
      </c>
      <c r="BL115" s="4">
        <f t="shared" si="75"/>
        <v>0</v>
      </c>
      <c r="BM115" s="4">
        <f t="shared" si="72"/>
        <v>0</v>
      </c>
      <c r="BN115" s="4">
        <f t="shared" si="72"/>
        <v>0</v>
      </c>
      <c r="BO115" s="4">
        <f t="shared" si="72"/>
        <v>0</v>
      </c>
      <c r="BP115" s="4">
        <f t="shared" si="72"/>
        <v>0</v>
      </c>
      <c r="BQ115" s="4">
        <f t="shared" si="72"/>
        <v>0</v>
      </c>
      <c r="BR115" s="4">
        <f t="shared" si="72"/>
        <v>0</v>
      </c>
      <c r="BS115" s="4">
        <f t="shared" si="72"/>
        <v>0</v>
      </c>
      <c r="BT115" s="4">
        <f t="shared" si="72"/>
        <v>0</v>
      </c>
      <c r="BU115" s="4">
        <f t="shared" si="72"/>
        <v>0</v>
      </c>
      <c r="BV115" s="4">
        <f t="shared" si="72"/>
        <v>0</v>
      </c>
      <c r="BW115" s="4">
        <f t="shared" si="72"/>
        <v>0</v>
      </c>
      <c r="BX115" s="4">
        <f t="shared" si="72"/>
        <v>0</v>
      </c>
      <c r="BY115" s="4">
        <f t="shared" si="72"/>
        <v>0</v>
      </c>
      <c r="BZ115" s="4">
        <f t="shared" si="72"/>
        <v>0</v>
      </c>
      <c r="CA115" s="4">
        <f t="shared" si="72"/>
        <v>0</v>
      </c>
      <c r="CB115" s="4">
        <f t="shared" si="72"/>
        <v>0</v>
      </c>
      <c r="CC115" s="4">
        <f t="shared" si="71"/>
        <v>0</v>
      </c>
      <c r="CD115" s="4">
        <f t="shared" si="71"/>
        <v>0</v>
      </c>
      <c r="CE115" s="4">
        <f t="shared" si="71"/>
        <v>0</v>
      </c>
      <c r="CF115" s="4">
        <f t="shared" si="71"/>
        <v>0</v>
      </c>
      <c r="CG115" s="4">
        <f t="shared" si="71"/>
        <v>0</v>
      </c>
      <c r="CH115" s="4">
        <f t="shared" si="62"/>
        <v>0</v>
      </c>
      <c r="CI115" s="4">
        <f t="shared" si="62"/>
        <v>0</v>
      </c>
      <c r="CJ115" s="4">
        <f t="shared" si="62"/>
        <v>0</v>
      </c>
      <c r="CK115" s="4">
        <f t="shared" si="62"/>
        <v>0</v>
      </c>
      <c r="CL115" s="4">
        <f t="shared" si="62"/>
        <v>0</v>
      </c>
      <c r="CM115" s="4">
        <f t="shared" si="62"/>
        <v>0</v>
      </c>
      <c r="CN115" s="4">
        <f t="shared" si="62"/>
        <v>0</v>
      </c>
      <c r="CO115" s="4">
        <f t="shared" si="52"/>
        <v>0</v>
      </c>
      <c r="CP115" s="4">
        <f t="shared" si="70"/>
        <v>0</v>
      </c>
      <c r="CQ115" s="4">
        <f t="shared" si="70"/>
        <v>0</v>
      </c>
      <c r="CR115" s="4">
        <f t="shared" si="70"/>
        <v>0</v>
      </c>
      <c r="CS115" s="4">
        <f t="shared" si="70"/>
        <v>0</v>
      </c>
      <c r="CT115" s="4">
        <f t="shared" si="70"/>
        <v>0</v>
      </c>
      <c r="CU115" s="4">
        <f t="shared" si="70"/>
        <v>0</v>
      </c>
      <c r="CV115" s="4">
        <f t="shared" si="70"/>
        <v>0</v>
      </c>
      <c r="CW115" s="4">
        <f t="shared" si="70"/>
        <v>0</v>
      </c>
      <c r="CX115" s="4">
        <f t="shared" si="70"/>
        <v>0</v>
      </c>
      <c r="CY115" s="4">
        <f t="shared" si="70"/>
        <v>0</v>
      </c>
      <c r="CZ115" s="4">
        <f t="shared" si="70"/>
        <v>0</v>
      </c>
      <c r="DA115" s="4">
        <f t="shared" si="70"/>
        <v>0</v>
      </c>
      <c r="DB115" s="4">
        <f t="shared" si="70"/>
        <v>0</v>
      </c>
      <c r="DC115" s="4">
        <f t="shared" si="70"/>
        <v>0</v>
      </c>
      <c r="DD115" s="4">
        <f t="shared" si="70"/>
        <v>0</v>
      </c>
      <c r="DE115" s="4">
        <f t="shared" si="70"/>
        <v>0</v>
      </c>
      <c r="DF115" s="4">
        <f t="shared" si="69"/>
        <v>371.11169999999993</v>
      </c>
      <c r="DG115" s="4">
        <f t="shared" si="69"/>
        <v>371.11169999999993</v>
      </c>
      <c r="DH115" s="4">
        <f t="shared" si="69"/>
        <v>371.11169999999993</v>
      </c>
      <c r="DI115" s="4">
        <f t="shared" si="69"/>
        <v>371.11169999999993</v>
      </c>
      <c r="DJ115" s="4">
        <f t="shared" si="69"/>
        <v>371.11169999999993</v>
      </c>
      <c r="DK115" s="4">
        <f t="shared" si="69"/>
        <v>371.11169999999993</v>
      </c>
      <c r="DL115" s="4">
        <f t="shared" si="69"/>
        <v>371.11169999999993</v>
      </c>
      <c r="DM115" s="4">
        <f t="shared" si="69"/>
        <v>371.11169999999993</v>
      </c>
      <c r="DN115" s="4">
        <f t="shared" si="69"/>
        <v>371.11169999999993</v>
      </c>
      <c r="DO115" s="4">
        <f t="shared" si="69"/>
        <v>371.11169999999993</v>
      </c>
      <c r="DP115" s="4">
        <f t="shared" si="69"/>
        <v>371.11169999999993</v>
      </c>
      <c r="DQ115" s="4">
        <f t="shared" si="69"/>
        <v>371.11169999999993</v>
      </c>
      <c r="DR115" s="4">
        <f t="shared" si="69"/>
        <v>371.11169999999993</v>
      </c>
      <c r="DS115" s="4">
        <f t="shared" si="69"/>
        <v>408.22286999999994</v>
      </c>
      <c r="DT115" s="16">
        <f t="shared" si="48"/>
        <v>50912.504158171061</v>
      </c>
    </row>
    <row r="116" spans="1:124" x14ac:dyDescent="0.25">
      <c r="A116">
        <v>108</v>
      </c>
      <c r="B116" s="15">
        <f t="shared" si="49"/>
        <v>74</v>
      </c>
      <c r="C116" s="4">
        <f t="shared" si="74"/>
        <v>0</v>
      </c>
      <c r="D116" s="4">
        <f t="shared" si="74"/>
        <v>0</v>
      </c>
      <c r="E116" s="4">
        <f t="shared" si="74"/>
        <v>0</v>
      </c>
      <c r="F116" s="4">
        <f t="shared" si="74"/>
        <v>0</v>
      </c>
      <c r="G116" s="4">
        <f t="shared" si="74"/>
        <v>0</v>
      </c>
      <c r="H116" s="4">
        <f t="shared" si="74"/>
        <v>0</v>
      </c>
      <c r="I116" s="4">
        <f t="shared" si="74"/>
        <v>0</v>
      </c>
      <c r="J116" s="4">
        <f t="shared" si="74"/>
        <v>0</v>
      </c>
      <c r="K116" s="4">
        <f t="shared" si="74"/>
        <v>0</v>
      </c>
      <c r="L116" s="4">
        <f t="shared" si="74"/>
        <v>0</v>
      </c>
      <c r="M116" s="4">
        <f t="shared" si="74"/>
        <v>0</v>
      </c>
      <c r="N116" s="4">
        <f t="shared" si="74"/>
        <v>0</v>
      </c>
      <c r="O116" s="4">
        <f t="shared" si="74"/>
        <v>0</v>
      </c>
      <c r="P116" s="4">
        <f t="shared" si="74"/>
        <v>0</v>
      </c>
      <c r="Q116" s="4">
        <f t="shared" si="74"/>
        <v>0</v>
      </c>
      <c r="R116" s="4">
        <f t="shared" si="74"/>
        <v>0</v>
      </c>
      <c r="S116" s="4">
        <f t="shared" si="73"/>
        <v>0</v>
      </c>
      <c r="T116" s="4">
        <f t="shared" si="73"/>
        <v>0</v>
      </c>
      <c r="U116" s="4">
        <f t="shared" si="73"/>
        <v>0</v>
      </c>
      <c r="V116" s="4">
        <f t="shared" si="73"/>
        <v>0</v>
      </c>
      <c r="W116" s="4">
        <f t="shared" si="73"/>
        <v>0</v>
      </c>
      <c r="X116" s="4">
        <f t="shared" si="73"/>
        <v>0</v>
      </c>
      <c r="Y116" s="4">
        <f t="shared" si="73"/>
        <v>0</v>
      </c>
      <c r="Z116" s="4">
        <f t="shared" si="73"/>
        <v>0</v>
      </c>
      <c r="AA116" s="4">
        <f t="shared" si="73"/>
        <v>0</v>
      </c>
      <c r="AB116" s="4">
        <f t="shared" si="73"/>
        <v>0</v>
      </c>
      <c r="AC116" s="4">
        <f t="shared" si="73"/>
        <v>0</v>
      </c>
      <c r="AD116" s="4">
        <f t="shared" si="73"/>
        <v>0</v>
      </c>
      <c r="AE116" s="4">
        <f t="shared" si="73"/>
        <v>0</v>
      </c>
      <c r="AF116" s="4">
        <f t="shared" si="73"/>
        <v>0</v>
      </c>
      <c r="AG116" s="4">
        <f t="shared" si="73"/>
        <v>0</v>
      </c>
      <c r="AH116" s="4">
        <f t="shared" si="76"/>
        <v>0</v>
      </c>
      <c r="AI116" s="4">
        <f t="shared" si="76"/>
        <v>0</v>
      </c>
      <c r="AJ116" s="4">
        <f t="shared" si="76"/>
        <v>0</v>
      </c>
      <c r="AK116" s="4">
        <f t="shared" si="76"/>
        <v>0</v>
      </c>
      <c r="AL116" s="4">
        <f t="shared" si="76"/>
        <v>0</v>
      </c>
      <c r="AM116" s="4">
        <f t="shared" si="76"/>
        <v>0</v>
      </c>
      <c r="AN116" s="4">
        <f t="shared" si="76"/>
        <v>0</v>
      </c>
      <c r="AO116" s="4">
        <f t="shared" si="76"/>
        <v>0</v>
      </c>
      <c r="AP116" s="4">
        <f t="shared" si="76"/>
        <v>0</v>
      </c>
      <c r="AQ116" s="4">
        <f t="shared" si="76"/>
        <v>0</v>
      </c>
      <c r="AR116" s="4">
        <f t="shared" si="76"/>
        <v>0</v>
      </c>
      <c r="AS116" s="4">
        <f t="shared" si="76"/>
        <v>0</v>
      </c>
      <c r="AT116" s="4">
        <f t="shared" si="76"/>
        <v>0</v>
      </c>
      <c r="AU116" s="4">
        <f t="shared" si="76"/>
        <v>0</v>
      </c>
      <c r="AV116" s="4">
        <f t="shared" si="76"/>
        <v>0</v>
      </c>
      <c r="AW116" s="4">
        <f t="shared" si="76"/>
        <v>0</v>
      </c>
      <c r="AX116" s="4">
        <f t="shared" si="75"/>
        <v>0</v>
      </c>
      <c r="AY116" s="4">
        <f t="shared" si="75"/>
        <v>0</v>
      </c>
      <c r="AZ116" s="4">
        <f t="shared" si="75"/>
        <v>0</v>
      </c>
      <c r="BA116" s="4">
        <f t="shared" si="75"/>
        <v>0</v>
      </c>
      <c r="BB116" s="4">
        <f t="shared" si="75"/>
        <v>0</v>
      </c>
      <c r="BC116" s="4">
        <f t="shared" si="75"/>
        <v>0</v>
      </c>
      <c r="BD116" s="4">
        <f t="shared" si="75"/>
        <v>0</v>
      </c>
      <c r="BE116" s="4">
        <f t="shared" si="75"/>
        <v>0</v>
      </c>
      <c r="BF116" s="4">
        <f t="shared" si="75"/>
        <v>0</v>
      </c>
      <c r="BG116" s="4">
        <f t="shared" si="75"/>
        <v>0</v>
      </c>
      <c r="BH116" s="4">
        <f t="shared" si="75"/>
        <v>0</v>
      </c>
      <c r="BI116" s="4">
        <f t="shared" si="75"/>
        <v>0</v>
      </c>
      <c r="BJ116" s="4">
        <f t="shared" si="75"/>
        <v>0</v>
      </c>
      <c r="BK116" s="4">
        <f t="shared" si="75"/>
        <v>0</v>
      </c>
      <c r="BL116" s="4">
        <f t="shared" si="75"/>
        <v>0</v>
      </c>
      <c r="BM116" s="4">
        <f t="shared" si="72"/>
        <v>0</v>
      </c>
      <c r="BN116" s="4">
        <f t="shared" si="72"/>
        <v>0</v>
      </c>
      <c r="BO116" s="4">
        <f t="shared" si="72"/>
        <v>0</v>
      </c>
      <c r="BP116" s="4">
        <f t="shared" si="72"/>
        <v>0</v>
      </c>
      <c r="BQ116" s="4">
        <f t="shared" si="72"/>
        <v>0</v>
      </c>
      <c r="BR116" s="4">
        <f t="shared" si="72"/>
        <v>0</v>
      </c>
      <c r="BS116" s="4">
        <f t="shared" si="72"/>
        <v>0</v>
      </c>
      <c r="BT116" s="4">
        <f t="shared" si="72"/>
        <v>0</v>
      </c>
      <c r="BU116" s="4">
        <f t="shared" si="72"/>
        <v>0</v>
      </c>
      <c r="BV116" s="4">
        <f t="shared" si="72"/>
        <v>0</v>
      </c>
      <c r="BW116" s="4">
        <f t="shared" si="72"/>
        <v>0</v>
      </c>
      <c r="BX116" s="4">
        <f t="shared" si="72"/>
        <v>0</v>
      </c>
      <c r="BY116" s="4">
        <f t="shared" si="72"/>
        <v>0</v>
      </c>
      <c r="BZ116" s="4">
        <f t="shared" si="72"/>
        <v>0</v>
      </c>
      <c r="CA116" s="4">
        <f t="shared" si="72"/>
        <v>0</v>
      </c>
      <c r="CB116" s="4">
        <f t="shared" si="72"/>
        <v>0</v>
      </c>
      <c r="CC116" s="4">
        <f t="shared" si="71"/>
        <v>0</v>
      </c>
      <c r="CD116" s="4">
        <f t="shared" si="71"/>
        <v>0</v>
      </c>
      <c r="CE116" s="4">
        <f t="shared" si="71"/>
        <v>0</v>
      </c>
      <c r="CF116" s="4">
        <f t="shared" si="71"/>
        <v>0</v>
      </c>
      <c r="CG116" s="4">
        <f t="shared" si="71"/>
        <v>0</v>
      </c>
      <c r="CH116" s="4">
        <f t="shared" si="62"/>
        <v>0</v>
      </c>
      <c r="CI116" s="4">
        <f t="shared" si="62"/>
        <v>0</v>
      </c>
      <c r="CJ116" s="4">
        <f t="shared" si="62"/>
        <v>0</v>
      </c>
      <c r="CK116" s="4">
        <f t="shared" si="62"/>
        <v>0</v>
      </c>
      <c r="CL116" s="4">
        <f t="shared" si="62"/>
        <v>0</v>
      </c>
      <c r="CM116" s="4">
        <f t="shared" si="62"/>
        <v>0</v>
      </c>
      <c r="CN116" s="4">
        <f t="shared" si="62"/>
        <v>0</v>
      </c>
      <c r="CO116" s="4">
        <f t="shared" si="52"/>
        <v>0</v>
      </c>
      <c r="CP116" s="4">
        <f t="shared" si="70"/>
        <v>0</v>
      </c>
      <c r="CQ116" s="4">
        <f t="shared" si="70"/>
        <v>0</v>
      </c>
      <c r="CR116" s="4">
        <f t="shared" si="70"/>
        <v>0</v>
      </c>
      <c r="CS116" s="4">
        <f t="shared" si="70"/>
        <v>0</v>
      </c>
      <c r="CT116" s="4">
        <f t="shared" si="70"/>
        <v>0</v>
      </c>
      <c r="CU116" s="4">
        <f t="shared" si="70"/>
        <v>0</v>
      </c>
      <c r="CV116" s="4">
        <f t="shared" si="70"/>
        <v>0</v>
      </c>
      <c r="CW116" s="4">
        <f t="shared" si="70"/>
        <v>0</v>
      </c>
      <c r="CX116" s="4">
        <f t="shared" si="70"/>
        <v>0</v>
      </c>
      <c r="CY116" s="4">
        <f t="shared" si="70"/>
        <v>0</v>
      </c>
      <c r="CZ116" s="4">
        <f t="shared" si="70"/>
        <v>0</v>
      </c>
      <c r="DA116" s="4">
        <f t="shared" si="70"/>
        <v>0</v>
      </c>
      <c r="DB116" s="4">
        <f t="shared" si="70"/>
        <v>0</v>
      </c>
      <c r="DC116" s="4">
        <f t="shared" si="70"/>
        <v>0</v>
      </c>
      <c r="DD116" s="4">
        <f t="shared" si="70"/>
        <v>0</v>
      </c>
      <c r="DE116" s="4">
        <f t="shared" si="70"/>
        <v>0</v>
      </c>
      <c r="DF116" s="4">
        <f t="shared" si="69"/>
        <v>0</v>
      </c>
      <c r="DG116" s="4">
        <f t="shared" si="69"/>
        <v>371.11169999999993</v>
      </c>
      <c r="DH116" s="4">
        <f t="shared" si="69"/>
        <v>371.11169999999993</v>
      </c>
      <c r="DI116" s="4">
        <f t="shared" si="69"/>
        <v>371.11169999999993</v>
      </c>
      <c r="DJ116" s="4">
        <f t="shared" si="69"/>
        <v>371.11169999999993</v>
      </c>
      <c r="DK116" s="4">
        <f t="shared" si="69"/>
        <v>371.11169999999993</v>
      </c>
      <c r="DL116" s="4">
        <f t="shared" si="69"/>
        <v>371.11169999999993</v>
      </c>
      <c r="DM116" s="4">
        <f t="shared" si="69"/>
        <v>371.11169999999993</v>
      </c>
      <c r="DN116" s="4">
        <f t="shared" si="69"/>
        <v>371.11169999999993</v>
      </c>
      <c r="DO116" s="4">
        <f t="shared" si="69"/>
        <v>371.11169999999993</v>
      </c>
      <c r="DP116" s="4">
        <f t="shared" si="69"/>
        <v>371.11169999999993</v>
      </c>
      <c r="DQ116" s="4">
        <f t="shared" si="69"/>
        <v>371.11169999999993</v>
      </c>
      <c r="DR116" s="4">
        <f t="shared" si="69"/>
        <v>371.11169999999993</v>
      </c>
      <c r="DS116" s="4">
        <f t="shared" si="69"/>
        <v>408.22286999999994</v>
      </c>
      <c r="DT116" s="16">
        <f t="shared" si="48"/>
        <v>50667.577882522761</v>
      </c>
    </row>
    <row r="117" spans="1:124" x14ac:dyDescent="0.25">
      <c r="A117">
        <v>109</v>
      </c>
      <c r="B117" s="15">
        <f t="shared" si="49"/>
        <v>74.083333333333329</v>
      </c>
      <c r="C117" s="4">
        <f t="shared" si="74"/>
        <v>0</v>
      </c>
      <c r="D117" s="4">
        <f t="shared" si="74"/>
        <v>0</v>
      </c>
      <c r="E117" s="4">
        <f t="shared" si="74"/>
        <v>0</v>
      </c>
      <c r="F117" s="4">
        <f t="shared" si="74"/>
        <v>0</v>
      </c>
      <c r="G117" s="4">
        <f t="shared" si="74"/>
        <v>0</v>
      </c>
      <c r="H117" s="4">
        <f t="shared" si="74"/>
        <v>0</v>
      </c>
      <c r="I117" s="4">
        <f t="shared" si="74"/>
        <v>0</v>
      </c>
      <c r="J117" s="4">
        <f t="shared" si="74"/>
        <v>0</v>
      </c>
      <c r="K117" s="4">
        <f t="shared" si="74"/>
        <v>0</v>
      </c>
      <c r="L117" s="4">
        <f t="shared" si="74"/>
        <v>0</v>
      </c>
      <c r="M117" s="4">
        <f t="shared" si="74"/>
        <v>0</v>
      </c>
      <c r="N117" s="4">
        <f t="shared" si="74"/>
        <v>0</v>
      </c>
      <c r="O117" s="4">
        <f t="shared" si="74"/>
        <v>0</v>
      </c>
      <c r="P117" s="4">
        <f t="shared" si="74"/>
        <v>0</v>
      </c>
      <c r="Q117" s="4">
        <f t="shared" si="74"/>
        <v>0</v>
      </c>
      <c r="R117" s="4">
        <f t="shared" si="74"/>
        <v>0</v>
      </c>
      <c r="S117" s="4">
        <f t="shared" si="73"/>
        <v>0</v>
      </c>
      <c r="T117" s="4">
        <f t="shared" si="73"/>
        <v>0</v>
      </c>
      <c r="U117" s="4">
        <f t="shared" si="73"/>
        <v>0</v>
      </c>
      <c r="V117" s="4">
        <f t="shared" si="73"/>
        <v>0</v>
      </c>
      <c r="W117" s="4">
        <f t="shared" si="73"/>
        <v>0</v>
      </c>
      <c r="X117" s="4">
        <f t="shared" si="73"/>
        <v>0</v>
      </c>
      <c r="Y117" s="4">
        <f t="shared" si="73"/>
        <v>0</v>
      </c>
      <c r="Z117" s="4">
        <f t="shared" si="73"/>
        <v>0</v>
      </c>
      <c r="AA117" s="4">
        <f t="shared" si="73"/>
        <v>0</v>
      </c>
      <c r="AB117" s="4">
        <f t="shared" si="73"/>
        <v>0</v>
      </c>
      <c r="AC117" s="4">
        <f t="shared" si="73"/>
        <v>0</v>
      </c>
      <c r="AD117" s="4">
        <f t="shared" si="73"/>
        <v>0</v>
      </c>
      <c r="AE117" s="4">
        <f t="shared" si="73"/>
        <v>0</v>
      </c>
      <c r="AF117" s="4">
        <f t="shared" si="73"/>
        <v>0</v>
      </c>
      <c r="AG117" s="4">
        <f t="shared" si="73"/>
        <v>0</v>
      </c>
      <c r="AH117" s="4">
        <f t="shared" si="76"/>
        <v>0</v>
      </c>
      <c r="AI117" s="4">
        <f t="shared" si="76"/>
        <v>0</v>
      </c>
      <c r="AJ117" s="4">
        <f t="shared" si="76"/>
        <v>0</v>
      </c>
      <c r="AK117" s="4">
        <f t="shared" si="76"/>
        <v>0</v>
      </c>
      <c r="AL117" s="4">
        <f t="shared" si="76"/>
        <v>0</v>
      </c>
      <c r="AM117" s="4">
        <f t="shared" si="76"/>
        <v>0</v>
      </c>
      <c r="AN117" s="4">
        <f t="shared" si="76"/>
        <v>0</v>
      </c>
      <c r="AO117" s="4">
        <f t="shared" si="76"/>
        <v>0</v>
      </c>
      <c r="AP117" s="4">
        <f t="shared" si="76"/>
        <v>0</v>
      </c>
      <c r="AQ117" s="4">
        <f t="shared" si="76"/>
        <v>0</v>
      </c>
      <c r="AR117" s="4">
        <f t="shared" si="76"/>
        <v>0</v>
      </c>
      <c r="AS117" s="4">
        <f t="shared" si="76"/>
        <v>0</v>
      </c>
      <c r="AT117" s="4">
        <f t="shared" si="76"/>
        <v>0</v>
      </c>
      <c r="AU117" s="4">
        <f t="shared" si="76"/>
        <v>0</v>
      </c>
      <c r="AV117" s="4">
        <f t="shared" si="76"/>
        <v>0</v>
      </c>
      <c r="AW117" s="4">
        <f t="shared" si="76"/>
        <v>0</v>
      </c>
      <c r="AX117" s="4">
        <f t="shared" si="75"/>
        <v>0</v>
      </c>
      <c r="AY117" s="4">
        <f t="shared" si="75"/>
        <v>0</v>
      </c>
      <c r="AZ117" s="4">
        <f t="shared" si="75"/>
        <v>0</v>
      </c>
      <c r="BA117" s="4">
        <f t="shared" si="75"/>
        <v>0</v>
      </c>
      <c r="BB117" s="4">
        <f t="shared" si="75"/>
        <v>0</v>
      </c>
      <c r="BC117" s="4">
        <f t="shared" si="75"/>
        <v>0</v>
      </c>
      <c r="BD117" s="4">
        <f t="shared" si="75"/>
        <v>0</v>
      </c>
      <c r="BE117" s="4">
        <f t="shared" si="75"/>
        <v>0</v>
      </c>
      <c r="BF117" s="4">
        <f t="shared" si="75"/>
        <v>0</v>
      </c>
      <c r="BG117" s="4">
        <f t="shared" si="75"/>
        <v>0</v>
      </c>
      <c r="BH117" s="4">
        <f t="shared" si="75"/>
        <v>0</v>
      </c>
      <c r="BI117" s="4">
        <f t="shared" si="75"/>
        <v>0</v>
      </c>
      <c r="BJ117" s="4">
        <f t="shared" si="75"/>
        <v>0</v>
      </c>
      <c r="BK117" s="4">
        <f t="shared" si="75"/>
        <v>0</v>
      </c>
      <c r="BL117" s="4">
        <f t="shared" si="75"/>
        <v>0</v>
      </c>
      <c r="BM117" s="4">
        <f t="shared" si="72"/>
        <v>0</v>
      </c>
      <c r="BN117" s="4">
        <f t="shared" si="72"/>
        <v>0</v>
      </c>
      <c r="BO117" s="4">
        <f t="shared" si="72"/>
        <v>0</v>
      </c>
      <c r="BP117" s="4">
        <f t="shared" si="72"/>
        <v>0</v>
      </c>
      <c r="BQ117" s="4">
        <f t="shared" si="72"/>
        <v>0</v>
      </c>
      <c r="BR117" s="4">
        <f t="shared" si="72"/>
        <v>0</v>
      </c>
      <c r="BS117" s="4">
        <f t="shared" si="72"/>
        <v>0</v>
      </c>
      <c r="BT117" s="4">
        <f t="shared" si="72"/>
        <v>0</v>
      </c>
      <c r="BU117" s="4">
        <f t="shared" si="72"/>
        <v>0</v>
      </c>
      <c r="BV117" s="4">
        <f t="shared" si="72"/>
        <v>0</v>
      </c>
      <c r="BW117" s="4">
        <f t="shared" si="72"/>
        <v>0</v>
      </c>
      <c r="BX117" s="4">
        <f t="shared" si="72"/>
        <v>0</v>
      </c>
      <c r="BY117" s="4">
        <f t="shared" si="72"/>
        <v>0</v>
      </c>
      <c r="BZ117" s="4">
        <f t="shared" si="72"/>
        <v>0</v>
      </c>
      <c r="CA117" s="4">
        <f t="shared" si="72"/>
        <v>0</v>
      </c>
      <c r="CB117" s="4">
        <f t="shared" si="72"/>
        <v>0</v>
      </c>
      <c r="CC117" s="4">
        <f t="shared" si="71"/>
        <v>0</v>
      </c>
      <c r="CD117" s="4">
        <f t="shared" si="71"/>
        <v>0</v>
      </c>
      <c r="CE117" s="4">
        <f t="shared" si="71"/>
        <v>0</v>
      </c>
      <c r="CF117" s="4">
        <f t="shared" si="71"/>
        <v>0</v>
      </c>
      <c r="CG117" s="4">
        <f t="shared" si="71"/>
        <v>0</v>
      </c>
      <c r="CH117" s="4">
        <f t="shared" si="62"/>
        <v>0</v>
      </c>
      <c r="CI117" s="4">
        <f t="shared" si="62"/>
        <v>0</v>
      </c>
      <c r="CJ117" s="4">
        <f t="shared" si="62"/>
        <v>0</v>
      </c>
      <c r="CK117" s="4">
        <f t="shared" si="62"/>
        <v>0</v>
      </c>
      <c r="CL117" s="4">
        <f t="shared" si="62"/>
        <v>0</v>
      </c>
      <c r="CM117" s="4">
        <f t="shared" si="62"/>
        <v>0</v>
      </c>
      <c r="CN117" s="4">
        <f t="shared" si="62"/>
        <v>0</v>
      </c>
      <c r="CO117" s="4">
        <f t="shared" si="52"/>
        <v>0</v>
      </c>
      <c r="CP117" s="4">
        <f t="shared" si="70"/>
        <v>0</v>
      </c>
      <c r="CQ117" s="4">
        <f t="shared" si="70"/>
        <v>0</v>
      </c>
      <c r="CR117" s="4">
        <f t="shared" si="70"/>
        <v>0</v>
      </c>
      <c r="CS117" s="4">
        <f t="shared" si="70"/>
        <v>0</v>
      </c>
      <c r="CT117" s="4">
        <f t="shared" si="70"/>
        <v>0</v>
      </c>
      <c r="CU117" s="4">
        <f t="shared" si="70"/>
        <v>0</v>
      </c>
      <c r="CV117" s="4">
        <f t="shared" si="70"/>
        <v>0</v>
      </c>
      <c r="CW117" s="4">
        <f t="shared" si="70"/>
        <v>0</v>
      </c>
      <c r="CX117" s="4">
        <f t="shared" si="70"/>
        <v>0</v>
      </c>
      <c r="CY117" s="4">
        <f t="shared" si="70"/>
        <v>0</v>
      </c>
      <c r="CZ117" s="4">
        <f t="shared" si="70"/>
        <v>0</v>
      </c>
      <c r="DA117" s="4">
        <f t="shared" si="70"/>
        <v>0</v>
      </c>
      <c r="DB117" s="4">
        <f t="shared" si="70"/>
        <v>0</v>
      </c>
      <c r="DC117" s="4">
        <f t="shared" si="70"/>
        <v>0</v>
      </c>
      <c r="DD117" s="4">
        <f t="shared" si="70"/>
        <v>0</v>
      </c>
      <c r="DE117" s="4">
        <f t="shared" si="70"/>
        <v>0</v>
      </c>
      <c r="DF117" s="4">
        <f t="shared" si="69"/>
        <v>0</v>
      </c>
      <c r="DG117" s="4">
        <f t="shared" si="69"/>
        <v>0</v>
      </c>
      <c r="DH117" s="4">
        <f t="shared" si="69"/>
        <v>371.11169999999993</v>
      </c>
      <c r="DI117" s="4">
        <f t="shared" si="69"/>
        <v>371.11169999999993</v>
      </c>
      <c r="DJ117" s="4">
        <f t="shared" si="69"/>
        <v>371.11169999999993</v>
      </c>
      <c r="DK117" s="4">
        <f t="shared" si="69"/>
        <v>371.11169999999993</v>
      </c>
      <c r="DL117" s="4">
        <f t="shared" si="69"/>
        <v>371.11169999999993</v>
      </c>
      <c r="DM117" s="4">
        <f t="shared" si="69"/>
        <v>371.11169999999993</v>
      </c>
      <c r="DN117" s="4">
        <f t="shared" si="69"/>
        <v>371.11169999999993</v>
      </c>
      <c r="DO117" s="4">
        <f t="shared" si="69"/>
        <v>371.11169999999993</v>
      </c>
      <c r="DP117" s="4">
        <f t="shared" si="69"/>
        <v>371.11169999999993</v>
      </c>
      <c r="DQ117" s="4">
        <f t="shared" si="69"/>
        <v>371.11169999999993</v>
      </c>
      <c r="DR117" s="4">
        <f t="shared" si="69"/>
        <v>371.11169999999993</v>
      </c>
      <c r="DS117" s="4">
        <f t="shared" si="69"/>
        <v>408.22286999999994</v>
      </c>
      <c r="DT117" s="16">
        <f t="shared" si="48"/>
        <v>50423.756028556469</v>
      </c>
    </row>
    <row r="118" spans="1:124" x14ac:dyDescent="0.25">
      <c r="A118">
        <v>110</v>
      </c>
      <c r="B118" s="15">
        <f t="shared" si="49"/>
        <v>74.166666666666671</v>
      </c>
      <c r="C118" s="4">
        <f t="shared" si="74"/>
        <v>0</v>
      </c>
      <c r="D118" s="4">
        <f t="shared" si="74"/>
        <v>0</v>
      </c>
      <c r="E118" s="4">
        <f t="shared" si="74"/>
        <v>0</v>
      </c>
      <c r="F118" s="4">
        <f t="shared" si="74"/>
        <v>0</v>
      </c>
      <c r="G118" s="4">
        <f t="shared" si="74"/>
        <v>0</v>
      </c>
      <c r="H118" s="4">
        <f t="shared" si="74"/>
        <v>0</v>
      </c>
      <c r="I118" s="4">
        <f t="shared" si="74"/>
        <v>0</v>
      </c>
      <c r="J118" s="4">
        <f t="shared" si="74"/>
        <v>0</v>
      </c>
      <c r="K118" s="4">
        <f t="shared" si="74"/>
        <v>0</v>
      </c>
      <c r="L118" s="4">
        <f t="shared" si="74"/>
        <v>0</v>
      </c>
      <c r="M118" s="4">
        <f t="shared" si="74"/>
        <v>0</v>
      </c>
      <c r="N118" s="4">
        <f t="shared" si="74"/>
        <v>0</v>
      </c>
      <c r="O118" s="4">
        <f t="shared" si="74"/>
        <v>0</v>
      </c>
      <c r="P118" s="4">
        <f t="shared" si="74"/>
        <v>0</v>
      </c>
      <c r="Q118" s="4">
        <f t="shared" si="74"/>
        <v>0</v>
      </c>
      <c r="R118" s="4">
        <f t="shared" si="74"/>
        <v>0</v>
      </c>
      <c r="S118" s="4">
        <f t="shared" si="73"/>
        <v>0</v>
      </c>
      <c r="T118" s="4">
        <f t="shared" si="73"/>
        <v>0</v>
      </c>
      <c r="U118" s="4">
        <f t="shared" si="73"/>
        <v>0</v>
      </c>
      <c r="V118" s="4">
        <f t="shared" si="73"/>
        <v>0</v>
      </c>
      <c r="W118" s="4">
        <f t="shared" si="73"/>
        <v>0</v>
      </c>
      <c r="X118" s="4">
        <f t="shared" si="73"/>
        <v>0</v>
      </c>
      <c r="Y118" s="4">
        <f t="shared" si="73"/>
        <v>0</v>
      </c>
      <c r="Z118" s="4">
        <f t="shared" si="73"/>
        <v>0</v>
      </c>
      <c r="AA118" s="4">
        <f t="shared" si="73"/>
        <v>0</v>
      </c>
      <c r="AB118" s="4">
        <f t="shared" si="73"/>
        <v>0</v>
      </c>
      <c r="AC118" s="4">
        <f t="shared" si="73"/>
        <v>0</v>
      </c>
      <c r="AD118" s="4">
        <f t="shared" si="73"/>
        <v>0</v>
      </c>
      <c r="AE118" s="4">
        <f t="shared" si="73"/>
        <v>0</v>
      </c>
      <c r="AF118" s="4">
        <f t="shared" si="73"/>
        <v>0</v>
      </c>
      <c r="AG118" s="4">
        <f t="shared" si="73"/>
        <v>0</v>
      </c>
      <c r="AH118" s="4">
        <f t="shared" si="76"/>
        <v>0</v>
      </c>
      <c r="AI118" s="4">
        <f t="shared" si="76"/>
        <v>0</v>
      </c>
      <c r="AJ118" s="4">
        <f t="shared" si="76"/>
        <v>0</v>
      </c>
      <c r="AK118" s="4">
        <f t="shared" si="76"/>
        <v>0</v>
      </c>
      <c r="AL118" s="4">
        <f t="shared" si="76"/>
        <v>0</v>
      </c>
      <c r="AM118" s="4">
        <f t="shared" si="76"/>
        <v>0</v>
      </c>
      <c r="AN118" s="4">
        <f t="shared" si="76"/>
        <v>0</v>
      </c>
      <c r="AO118" s="4">
        <f t="shared" si="76"/>
        <v>0</v>
      </c>
      <c r="AP118" s="4">
        <f t="shared" si="76"/>
        <v>0</v>
      </c>
      <c r="AQ118" s="4">
        <f t="shared" si="76"/>
        <v>0</v>
      </c>
      <c r="AR118" s="4">
        <f t="shared" si="76"/>
        <v>0</v>
      </c>
      <c r="AS118" s="4">
        <f t="shared" si="76"/>
        <v>0</v>
      </c>
      <c r="AT118" s="4">
        <f t="shared" si="76"/>
        <v>0</v>
      </c>
      <c r="AU118" s="4">
        <f t="shared" si="76"/>
        <v>0</v>
      </c>
      <c r="AV118" s="4">
        <f t="shared" si="76"/>
        <v>0</v>
      </c>
      <c r="AW118" s="4">
        <f t="shared" si="76"/>
        <v>0</v>
      </c>
      <c r="AX118" s="4">
        <f t="shared" si="75"/>
        <v>0</v>
      </c>
      <c r="AY118" s="4">
        <f t="shared" si="75"/>
        <v>0</v>
      </c>
      <c r="AZ118" s="4">
        <f t="shared" si="75"/>
        <v>0</v>
      </c>
      <c r="BA118" s="4">
        <f t="shared" si="75"/>
        <v>0</v>
      </c>
      <c r="BB118" s="4">
        <f t="shared" si="75"/>
        <v>0</v>
      </c>
      <c r="BC118" s="4">
        <f t="shared" si="75"/>
        <v>0</v>
      </c>
      <c r="BD118" s="4">
        <f t="shared" si="75"/>
        <v>0</v>
      </c>
      <c r="BE118" s="4">
        <f t="shared" si="75"/>
        <v>0</v>
      </c>
      <c r="BF118" s="4">
        <f t="shared" si="75"/>
        <v>0</v>
      </c>
      <c r="BG118" s="4">
        <f t="shared" si="75"/>
        <v>0</v>
      </c>
      <c r="BH118" s="4">
        <f t="shared" si="75"/>
        <v>0</v>
      </c>
      <c r="BI118" s="4">
        <f t="shared" si="75"/>
        <v>0</v>
      </c>
      <c r="BJ118" s="4">
        <f t="shared" si="75"/>
        <v>0</v>
      </c>
      <c r="BK118" s="4">
        <f t="shared" si="75"/>
        <v>0</v>
      </c>
      <c r="BL118" s="4">
        <f t="shared" si="75"/>
        <v>0</v>
      </c>
      <c r="BM118" s="4">
        <f t="shared" si="72"/>
        <v>0</v>
      </c>
      <c r="BN118" s="4">
        <f t="shared" si="72"/>
        <v>0</v>
      </c>
      <c r="BO118" s="4">
        <f t="shared" si="72"/>
        <v>0</v>
      </c>
      <c r="BP118" s="4">
        <f t="shared" si="72"/>
        <v>0</v>
      </c>
      <c r="BQ118" s="4">
        <f t="shared" si="72"/>
        <v>0</v>
      </c>
      <c r="BR118" s="4">
        <f t="shared" si="72"/>
        <v>0</v>
      </c>
      <c r="BS118" s="4">
        <f t="shared" si="72"/>
        <v>0</v>
      </c>
      <c r="BT118" s="4">
        <f t="shared" si="72"/>
        <v>0</v>
      </c>
      <c r="BU118" s="4">
        <f t="shared" si="72"/>
        <v>0</v>
      </c>
      <c r="BV118" s="4">
        <f t="shared" si="72"/>
        <v>0</v>
      </c>
      <c r="BW118" s="4">
        <f t="shared" si="72"/>
        <v>0</v>
      </c>
      <c r="BX118" s="4">
        <f t="shared" si="72"/>
        <v>0</v>
      </c>
      <c r="BY118" s="4">
        <f t="shared" si="72"/>
        <v>0</v>
      </c>
      <c r="BZ118" s="4">
        <f t="shared" si="72"/>
        <v>0</v>
      </c>
      <c r="CA118" s="4">
        <f t="shared" si="72"/>
        <v>0</v>
      </c>
      <c r="CB118" s="4">
        <f t="shared" si="72"/>
        <v>0</v>
      </c>
      <c r="CC118" s="4">
        <f t="shared" si="71"/>
        <v>0</v>
      </c>
      <c r="CD118" s="4">
        <f t="shared" si="71"/>
        <v>0</v>
      </c>
      <c r="CE118" s="4">
        <f t="shared" si="71"/>
        <v>0</v>
      </c>
      <c r="CF118" s="4">
        <f t="shared" si="71"/>
        <v>0</v>
      </c>
      <c r="CG118" s="4">
        <f t="shared" si="71"/>
        <v>0</v>
      </c>
      <c r="CH118" s="4">
        <f t="shared" si="62"/>
        <v>0</v>
      </c>
      <c r="CI118" s="4">
        <f t="shared" si="62"/>
        <v>0</v>
      </c>
      <c r="CJ118" s="4">
        <f t="shared" si="62"/>
        <v>0</v>
      </c>
      <c r="CK118" s="4">
        <f t="shared" si="62"/>
        <v>0</v>
      </c>
      <c r="CL118" s="4">
        <f t="shared" si="62"/>
        <v>0</v>
      </c>
      <c r="CM118" s="4">
        <f t="shared" si="62"/>
        <v>0</v>
      </c>
      <c r="CN118" s="4">
        <f t="shared" si="62"/>
        <v>0</v>
      </c>
      <c r="CO118" s="4">
        <f t="shared" si="52"/>
        <v>0</v>
      </c>
      <c r="CP118" s="4">
        <f t="shared" si="70"/>
        <v>0</v>
      </c>
      <c r="CQ118" s="4">
        <f t="shared" si="70"/>
        <v>0</v>
      </c>
      <c r="CR118" s="4">
        <f t="shared" si="70"/>
        <v>0</v>
      </c>
      <c r="CS118" s="4">
        <f t="shared" si="70"/>
        <v>0</v>
      </c>
      <c r="CT118" s="4">
        <f t="shared" si="70"/>
        <v>0</v>
      </c>
      <c r="CU118" s="4">
        <f t="shared" si="70"/>
        <v>0</v>
      </c>
      <c r="CV118" s="4">
        <f t="shared" si="70"/>
        <v>0</v>
      </c>
      <c r="CW118" s="4">
        <f t="shared" si="70"/>
        <v>0</v>
      </c>
      <c r="CX118" s="4">
        <f t="shared" si="70"/>
        <v>0</v>
      </c>
      <c r="CY118" s="4">
        <f t="shared" si="70"/>
        <v>0</v>
      </c>
      <c r="CZ118" s="4">
        <f t="shared" si="70"/>
        <v>0</v>
      </c>
      <c r="DA118" s="4">
        <f t="shared" si="70"/>
        <v>0</v>
      </c>
      <c r="DB118" s="4">
        <f t="shared" si="70"/>
        <v>0</v>
      </c>
      <c r="DC118" s="4">
        <f t="shared" si="70"/>
        <v>0</v>
      </c>
      <c r="DD118" s="4">
        <f t="shared" si="70"/>
        <v>0</v>
      </c>
      <c r="DE118" s="4">
        <f t="shared" ref="DE118:DS118" si="77">$F$2*IF(DE$6&lt;$B118,0,1)*(1+0.072*MAX(MIN($B118,70)-$B$2,0))*IF(DE$6&gt;=75,1.1,1)*IF($B118&lt;75,IF($C$2&lt;=$G$2,1,0),IF($C$2&lt;=$H$2,1,0))*IF(OR(DE$6&lt;$B$2,$B118&lt;$B$2),0,1)</f>
        <v>0</v>
      </c>
      <c r="DF118" s="4">
        <f t="shared" si="77"/>
        <v>0</v>
      </c>
      <c r="DG118" s="4">
        <f t="shared" si="77"/>
        <v>0</v>
      </c>
      <c r="DH118" s="4">
        <f t="shared" si="77"/>
        <v>0</v>
      </c>
      <c r="DI118" s="4">
        <f t="shared" si="77"/>
        <v>371.11169999999993</v>
      </c>
      <c r="DJ118" s="4">
        <f t="shared" si="77"/>
        <v>371.11169999999993</v>
      </c>
      <c r="DK118" s="4">
        <f t="shared" si="77"/>
        <v>371.11169999999993</v>
      </c>
      <c r="DL118" s="4">
        <f t="shared" si="77"/>
        <v>371.11169999999993</v>
      </c>
      <c r="DM118" s="4">
        <f t="shared" si="77"/>
        <v>371.11169999999993</v>
      </c>
      <c r="DN118" s="4">
        <f t="shared" si="77"/>
        <v>371.11169999999993</v>
      </c>
      <c r="DO118" s="4">
        <f t="shared" si="77"/>
        <v>371.11169999999993</v>
      </c>
      <c r="DP118" s="4">
        <f t="shared" si="77"/>
        <v>371.11169999999993</v>
      </c>
      <c r="DQ118" s="4">
        <f t="shared" si="77"/>
        <v>371.11169999999993</v>
      </c>
      <c r="DR118" s="4">
        <f t="shared" si="77"/>
        <v>371.11169999999993</v>
      </c>
      <c r="DS118" s="4">
        <f t="shared" si="77"/>
        <v>408.22286999999994</v>
      </c>
      <c r="DT118" s="16">
        <f t="shared" si="48"/>
        <v>50181.073127233285</v>
      </c>
    </row>
    <row r="119" spans="1:124" x14ac:dyDescent="0.25">
      <c r="A119">
        <v>111</v>
      </c>
      <c r="B119" s="15">
        <f t="shared" si="49"/>
        <v>74.25</v>
      </c>
      <c r="C119" s="4">
        <f t="shared" si="74"/>
        <v>0</v>
      </c>
      <c r="D119" s="4">
        <f t="shared" si="74"/>
        <v>0</v>
      </c>
      <c r="E119" s="4">
        <f t="shared" si="74"/>
        <v>0</v>
      </c>
      <c r="F119" s="4">
        <f t="shared" si="74"/>
        <v>0</v>
      </c>
      <c r="G119" s="4">
        <f t="shared" si="74"/>
        <v>0</v>
      </c>
      <c r="H119" s="4">
        <f t="shared" si="74"/>
        <v>0</v>
      </c>
      <c r="I119" s="4">
        <f t="shared" si="74"/>
        <v>0</v>
      </c>
      <c r="J119" s="4">
        <f t="shared" si="74"/>
        <v>0</v>
      </c>
      <c r="K119" s="4">
        <f t="shared" si="74"/>
        <v>0</v>
      </c>
      <c r="L119" s="4">
        <f t="shared" si="74"/>
        <v>0</v>
      </c>
      <c r="M119" s="4">
        <f t="shared" si="74"/>
        <v>0</v>
      </c>
      <c r="N119" s="4">
        <f t="shared" si="74"/>
        <v>0</v>
      </c>
      <c r="O119" s="4">
        <f t="shared" si="74"/>
        <v>0</v>
      </c>
      <c r="P119" s="4">
        <f t="shared" si="74"/>
        <v>0</v>
      </c>
      <c r="Q119" s="4">
        <f t="shared" si="74"/>
        <v>0</v>
      </c>
      <c r="R119" s="4">
        <f t="shared" si="74"/>
        <v>0</v>
      </c>
      <c r="S119" s="4">
        <f t="shared" si="73"/>
        <v>0</v>
      </c>
      <c r="T119" s="4">
        <f t="shared" si="73"/>
        <v>0</v>
      </c>
      <c r="U119" s="4">
        <f t="shared" si="73"/>
        <v>0</v>
      </c>
      <c r="V119" s="4">
        <f t="shared" si="73"/>
        <v>0</v>
      </c>
      <c r="W119" s="4">
        <f t="shared" si="73"/>
        <v>0</v>
      </c>
      <c r="X119" s="4">
        <f t="shared" si="73"/>
        <v>0</v>
      </c>
      <c r="Y119" s="4">
        <f t="shared" si="73"/>
        <v>0</v>
      </c>
      <c r="Z119" s="4">
        <f t="shared" si="73"/>
        <v>0</v>
      </c>
      <c r="AA119" s="4">
        <f t="shared" si="73"/>
        <v>0</v>
      </c>
      <c r="AB119" s="4">
        <f t="shared" si="73"/>
        <v>0</v>
      </c>
      <c r="AC119" s="4">
        <f t="shared" si="73"/>
        <v>0</v>
      </c>
      <c r="AD119" s="4">
        <f t="shared" si="73"/>
        <v>0</v>
      </c>
      <c r="AE119" s="4">
        <f t="shared" si="73"/>
        <v>0</v>
      </c>
      <c r="AF119" s="4">
        <f t="shared" si="73"/>
        <v>0</v>
      </c>
      <c r="AG119" s="4">
        <f t="shared" si="73"/>
        <v>0</v>
      </c>
      <c r="AH119" s="4">
        <f t="shared" si="76"/>
        <v>0</v>
      </c>
      <c r="AI119" s="4">
        <f t="shared" si="76"/>
        <v>0</v>
      </c>
      <c r="AJ119" s="4">
        <f t="shared" si="76"/>
        <v>0</v>
      </c>
      <c r="AK119" s="4">
        <f t="shared" si="76"/>
        <v>0</v>
      </c>
      <c r="AL119" s="4">
        <f t="shared" si="76"/>
        <v>0</v>
      </c>
      <c r="AM119" s="4">
        <f t="shared" si="76"/>
        <v>0</v>
      </c>
      <c r="AN119" s="4">
        <f t="shared" si="76"/>
        <v>0</v>
      </c>
      <c r="AO119" s="4">
        <f t="shared" si="76"/>
        <v>0</v>
      </c>
      <c r="AP119" s="4">
        <f t="shared" si="76"/>
        <v>0</v>
      </c>
      <c r="AQ119" s="4">
        <f t="shared" si="76"/>
        <v>0</v>
      </c>
      <c r="AR119" s="4">
        <f t="shared" si="76"/>
        <v>0</v>
      </c>
      <c r="AS119" s="4">
        <f t="shared" si="76"/>
        <v>0</v>
      </c>
      <c r="AT119" s="4">
        <f t="shared" si="76"/>
        <v>0</v>
      </c>
      <c r="AU119" s="4">
        <f t="shared" si="76"/>
        <v>0</v>
      </c>
      <c r="AV119" s="4">
        <f t="shared" si="76"/>
        <v>0</v>
      </c>
      <c r="AW119" s="4">
        <f t="shared" si="76"/>
        <v>0</v>
      </c>
      <c r="AX119" s="4">
        <f t="shared" si="75"/>
        <v>0</v>
      </c>
      <c r="AY119" s="4">
        <f t="shared" si="75"/>
        <v>0</v>
      </c>
      <c r="AZ119" s="4">
        <f t="shared" si="75"/>
        <v>0</v>
      </c>
      <c r="BA119" s="4">
        <f t="shared" si="75"/>
        <v>0</v>
      </c>
      <c r="BB119" s="4">
        <f t="shared" si="75"/>
        <v>0</v>
      </c>
      <c r="BC119" s="4">
        <f t="shared" si="75"/>
        <v>0</v>
      </c>
      <c r="BD119" s="4">
        <f t="shared" si="75"/>
        <v>0</v>
      </c>
      <c r="BE119" s="4">
        <f t="shared" si="75"/>
        <v>0</v>
      </c>
      <c r="BF119" s="4">
        <f t="shared" si="75"/>
        <v>0</v>
      </c>
      <c r="BG119" s="4">
        <f t="shared" si="75"/>
        <v>0</v>
      </c>
      <c r="BH119" s="4">
        <f t="shared" si="75"/>
        <v>0</v>
      </c>
      <c r="BI119" s="4">
        <f t="shared" si="75"/>
        <v>0</v>
      </c>
      <c r="BJ119" s="4">
        <f t="shared" si="75"/>
        <v>0</v>
      </c>
      <c r="BK119" s="4">
        <f t="shared" si="75"/>
        <v>0</v>
      </c>
      <c r="BL119" s="4">
        <f t="shared" si="75"/>
        <v>0</v>
      </c>
      <c r="BM119" s="4">
        <f t="shared" si="72"/>
        <v>0</v>
      </c>
      <c r="BN119" s="4">
        <f t="shared" si="72"/>
        <v>0</v>
      </c>
      <c r="BO119" s="4">
        <f t="shared" si="72"/>
        <v>0</v>
      </c>
      <c r="BP119" s="4">
        <f t="shared" si="72"/>
        <v>0</v>
      </c>
      <c r="BQ119" s="4">
        <f t="shared" si="72"/>
        <v>0</v>
      </c>
      <c r="BR119" s="4">
        <f t="shared" si="72"/>
        <v>0</v>
      </c>
      <c r="BS119" s="4">
        <f t="shared" si="72"/>
        <v>0</v>
      </c>
      <c r="BT119" s="4">
        <f t="shared" si="72"/>
        <v>0</v>
      </c>
      <c r="BU119" s="4">
        <f t="shared" si="72"/>
        <v>0</v>
      </c>
      <c r="BV119" s="4">
        <f t="shared" si="72"/>
        <v>0</v>
      </c>
      <c r="BW119" s="4">
        <f t="shared" si="72"/>
        <v>0</v>
      </c>
      <c r="BX119" s="4">
        <f t="shared" si="72"/>
        <v>0</v>
      </c>
      <c r="BY119" s="4">
        <f t="shared" si="72"/>
        <v>0</v>
      </c>
      <c r="BZ119" s="4">
        <f t="shared" si="72"/>
        <v>0</v>
      </c>
      <c r="CA119" s="4">
        <f t="shared" si="72"/>
        <v>0</v>
      </c>
      <c r="CB119" s="4">
        <f t="shared" si="72"/>
        <v>0</v>
      </c>
      <c r="CC119" s="4">
        <f t="shared" si="71"/>
        <v>0</v>
      </c>
      <c r="CD119" s="4">
        <f t="shared" si="71"/>
        <v>0</v>
      </c>
      <c r="CE119" s="4">
        <f t="shared" si="71"/>
        <v>0</v>
      </c>
      <c r="CF119" s="4">
        <f t="shared" si="71"/>
        <v>0</v>
      </c>
      <c r="CG119" s="4">
        <f t="shared" si="71"/>
        <v>0</v>
      </c>
      <c r="CH119" s="4">
        <f t="shared" si="62"/>
        <v>0</v>
      </c>
      <c r="CI119" s="4">
        <f t="shared" si="62"/>
        <v>0</v>
      </c>
      <c r="CJ119" s="4">
        <f t="shared" si="62"/>
        <v>0</v>
      </c>
      <c r="CK119" s="4">
        <f t="shared" si="62"/>
        <v>0</v>
      </c>
      <c r="CL119" s="4">
        <f t="shared" si="62"/>
        <v>0</v>
      </c>
      <c r="CM119" s="4">
        <f t="shared" si="62"/>
        <v>0</v>
      </c>
      <c r="CN119" s="4">
        <f t="shared" ref="CN119:DC128" si="78">$F$2*IF(CN$6&lt;$B119,0,1)*(1+0.072*MAX(MIN($B119,70)-$B$2,0))*IF(CN$6&gt;=75,1.1,1)*IF($B119&lt;75,IF($C$2&lt;=$G$2,1,0),IF($C$2&lt;=$H$2,1,0))*IF(OR(CN$6&lt;$B$2,$B119&lt;$B$2),0,1)</f>
        <v>0</v>
      </c>
      <c r="CO119" s="4">
        <f t="shared" si="78"/>
        <v>0</v>
      </c>
      <c r="CP119" s="4">
        <f t="shared" si="78"/>
        <v>0</v>
      </c>
      <c r="CQ119" s="4">
        <f t="shared" si="78"/>
        <v>0</v>
      </c>
      <c r="CR119" s="4">
        <f t="shared" si="78"/>
        <v>0</v>
      </c>
      <c r="CS119" s="4">
        <f t="shared" si="78"/>
        <v>0</v>
      </c>
      <c r="CT119" s="4">
        <f t="shared" si="78"/>
        <v>0</v>
      </c>
      <c r="CU119" s="4">
        <f t="shared" si="78"/>
        <v>0</v>
      </c>
      <c r="CV119" s="4">
        <f t="shared" si="78"/>
        <v>0</v>
      </c>
      <c r="CW119" s="4">
        <f t="shared" si="78"/>
        <v>0</v>
      </c>
      <c r="CX119" s="4">
        <f t="shared" si="78"/>
        <v>0</v>
      </c>
      <c r="CY119" s="4">
        <f t="shared" si="78"/>
        <v>0</v>
      </c>
      <c r="CZ119" s="4">
        <f t="shared" si="78"/>
        <v>0</v>
      </c>
      <c r="DA119" s="4">
        <f t="shared" si="78"/>
        <v>0</v>
      </c>
      <c r="DB119" s="4">
        <f t="shared" si="78"/>
        <v>0</v>
      </c>
      <c r="DC119" s="4">
        <f t="shared" si="78"/>
        <v>0</v>
      </c>
      <c r="DD119" s="4">
        <f t="shared" ref="DD119:DS128" si="79">$F$2*IF(DD$6&lt;$B119,0,1)*(1+0.072*MAX(MIN($B119,70)-$B$2,0))*IF(DD$6&gt;=75,1.1,1)*IF($B119&lt;75,IF($C$2&lt;=$G$2,1,0),IF($C$2&lt;=$H$2,1,0))*IF(OR(DD$6&lt;$B$2,$B119&lt;$B$2),0,1)</f>
        <v>0</v>
      </c>
      <c r="DE119" s="4">
        <f t="shared" si="79"/>
        <v>0</v>
      </c>
      <c r="DF119" s="4">
        <f t="shared" si="79"/>
        <v>0</v>
      </c>
      <c r="DG119" s="4">
        <f t="shared" si="79"/>
        <v>0</v>
      </c>
      <c r="DH119" s="4">
        <f t="shared" si="79"/>
        <v>0</v>
      </c>
      <c r="DI119" s="4">
        <f t="shared" si="79"/>
        <v>0</v>
      </c>
      <c r="DJ119" s="4">
        <f t="shared" si="79"/>
        <v>371.11169999999993</v>
      </c>
      <c r="DK119" s="4">
        <f t="shared" si="79"/>
        <v>371.11169999999993</v>
      </c>
      <c r="DL119" s="4">
        <f t="shared" si="79"/>
        <v>371.11169999999993</v>
      </c>
      <c r="DM119" s="4">
        <f t="shared" si="79"/>
        <v>371.11169999999993</v>
      </c>
      <c r="DN119" s="4">
        <f t="shared" si="79"/>
        <v>371.11169999999993</v>
      </c>
      <c r="DO119" s="4">
        <f t="shared" si="79"/>
        <v>371.11169999999993</v>
      </c>
      <c r="DP119" s="4">
        <f t="shared" si="79"/>
        <v>371.11169999999993</v>
      </c>
      <c r="DQ119" s="4">
        <f t="shared" si="79"/>
        <v>371.11169999999993</v>
      </c>
      <c r="DR119" s="4">
        <f t="shared" si="79"/>
        <v>371.11169999999993</v>
      </c>
      <c r="DS119" s="4">
        <f t="shared" si="79"/>
        <v>408.22286999999994</v>
      </c>
      <c r="DT119" s="16">
        <f t="shared" si="48"/>
        <v>49939.525050200456</v>
      </c>
    </row>
    <row r="120" spans="1:124" x14ac:dyDescent="0.25">
      <c r="A120">
        <v>112</v>
      </c>
      <c r="B120" s="15">
        <f t="shared" si="49"/>
        <v>74.333333333333329</v>
      </c>
      <c r="C120" s="4">
        <f t="shared" si="74"/>
        <v>0</v>
      </c>
      <c r="D120" s="4">
        <f t="shared" si="74"/>
        <v>0</v>
      </c>
      <c r="E120" s="4">
        <f t="shared" si="74"/>
        <v>0</v>
      </c>
      <c r="F120" s="4">
        <f t="shared" si="74"/>
        <v>0</v>
      </c>
      <c r="G120" s="4">
        <f t="shared" si="74"/>
        <v>0</v>
      </c>
      <c r="H120" s="4">
        <f t="shared" si="74"/>
        <v>0</v>
      </c>
      <c r="I120" s="4">
        <f t="shared" si="74"/>
        <v>0</v>
      </c>
      <c r="J120" s="4">
        <f t="shared" si="74"/>
        <v>0</v>
      </c>
      <c r="K120" s="4">
        <f t="shared" si="74"/>
        <v>0</v>
      </c>
      <c r="L120" s="4">
        <f t="shared" si="74"/>
        <v>0</v>
      </c>
      <c r="M120" s="4">
        <f t="shared" si="74"/>
        <v>0</v>
      </c>
      <c r="N120" s="4">
        <f t="shared" si="74"/>
        <v>0</v>
      </c>
      <c r="O120" s="4">
        <f t="shared" si="74"/>
        <v>0</v>
      </c>
      <c r="P120" s="4">
        <f t="shared" si="74"/>
        <v>0</v>
      </c>
      <c r="Q120" s="4">
        <f t="shared" si="74"/>
        <v>0</v>
      </c>
      <c r="R120" s="4">
        <f t="shared" si="74"/>
        <v>0</v>
      </c>
      <c r="S120" s="4">
        <f t="shared" si="73"/>
        <v>0</v>
      </c>
      <c r="T120" s="4">
        <f t="shared" si="73"/>
        <v>0</v>
      </c>
      <c r="U120" s="4">
        <f t="shared" si="73"/>
        <v>0</v>
      </c>
      <c r="V120" s="4">
        <f t="shared" si="73"/>
        <v>0</v>
      </c>
      <c r="W120" s="4">
        <f t="shared" si="73"/>
        <v>0</v>
      </c>
      <c r="X120" s="4">
        <f t="shared" si="73"/>
        <v>0</v>
      </c>
      <c r="Y120" s="4">
        <f t="shared" si="73"/>
        <v>0</v>
      </c>
      <c r="Z120" s="4">
        <f t="shared" si="73"/>
        <v>0</v>
      </c>
      <c r="AA120" s="4">
        <f t="shared" si="73"/>
        <v>0</v>
      </c>
      <c r="AB120" s="4">
        <f t="shared" si="73"/>
        <v>0</v>
      </c>
      <c r="AC120" s="4">
        <f t="shared" si="73"/>
        <v>0</v>
      </c>
      <c r="AD120" s="4">
        <f t="shared" si="73"/>
        <v>0</v>
      </c>
      <c r="AE120" s="4">
        <f t="shared" si="73"/>
        <v>0</v>
      </c>
      <c r="AF120" s="4">
        <f t="shared" si="73"/>
        <v>0</v>
      </c>
      <c r="AG120" s="4">
        <f t="shared" si="73"/>
        <v>0</v>
      </c>
      <c r="AH120" s="4">
        <f t="shared" si="76"/>
        <v>0</v>
      </c>
      <c r="AI120" s="4">
        <f t="shared" si="76"/>
        <v>0</v>
      </c>
      <c r="AJ120" s="4">
        <f t="shared" si="76"/>
        <v>0</v>
      </c>
      <c r="AK120" s="4">
        <f t="shared" si="76"/>
        <v>0</v>
      </c>
      <c r="AL120" s="4">
        <f t="shared" si="76"/>
        <v>0</v>
      </c>
      <c r="AM120" s="4">
        <f t="shared" si="76"/>
        <v>0</v>
      </c>
      <c r="AN120" s="4">
        <f t="shared" si="76"/>
        <v>0</v>
      </c>
      <c r="AO120" s="4">
        <f t="shared" si="76"/>
        <v>0</v>
      </c>
      <c r="AP120" s="4">
        <f t="shared" si="76"/>
        <v>0</v>
      </c>
      <c r="AQ120" s="4">
        <f t="shared" si="76"/>
        <v>0</v>
      </c>
      <c r="AR120" s="4">
        <f t="shared" si="76"/>
        <v>0</v>
      </c>
      <c r="AS120" s="4">
        <f t="shared" si="76"/>
        <v>0</v>
      </c>
      <c r="AT120" s="4">
        <f t="shared" si="76"/>
        <v>0</v>
      </c>
      <c r="AU120" s="4">
        <f t="shared" si="76"/>
        <v>0</v>
      </c>
      <c r="AV120" s="4">
        <f t="shared" si="76"/>
        <v>0</v>
      </c>
      <c r="AW120" s="4">
        <f t="shared" si="76"/>
        <v>0</v>
      </c>
      <c r="AX120" s="4">
        <f t="shared" si="75"/>
        <v>0</v>
      </c>
      <c r="AY120" s="4">
        <f t="shared" si="75"/>
        <v>0</v>
      </c>
      <c r="AZ120" s="4">
        <f t="shared" si="75"/>
        <v>0</v>
      </c>
      <c r="BA120" s="4">
        <f t="shared" si="75"/>
        <v>0</v>
      </c>
      <c r="BB120" s="4">
        <f t="shared" si="75"/>
        <v>0</v>
      </c>
      <c r="BC120" s="4">
        <f t="shared" si="75"/>
        <v>0</v>
      </c>
      <c r="BD120" s="4">
        <f t="shared" si="75"/>
        <v>0</v>
      </c>
      <c r="BE120" s="4">
        <f t="shared" si="75"/>
        <v>0</v>
      </c>
      <c r="BF120" s="4">
        <f t="shared" si="75"/>
        <v>0</v>
      </c>
      <c r="BG120" s="4">
        <f t="shared" si="75"/>
        <v>0</v>
      </c>
      <c r="BH120" s="4">
        <f t="shared" si="75"/>
        <v>0</v>
      </c>
      <c r="BI120" s="4">
        <f t="shared" si="75"/>
        <v>0</v>
      </c>
      <c r="BJ120" s="4">
        <f t="shared" si="75"/>
        <v>0</v>
      </c>
      <c r="BK120" s="4">
        <f t="shared" si="75"/>
        <v>0</v>
      </c>
      <c r="BL120" s="4">
        <f t="shared" si="75"/>
        <v>0</v>
      </c>
      <c r="BM120" s="4">
        <f t="shared" si="72"/>
        <v>0</v>
      </c>
      <c r="BN120" s="4">
        <f t="shared" si="72"/>
        <v>0</v>
      </c>
      <c r="BO120" s="4">
        <f t="shared" si="72"/>
        <v>0</v>
      </c>
      <c r="BP120" s="4">
        <f t="shared" si="72"/>
        <v>0</v>
      </c>
      <c r="BQ120" s="4">
        <f t="shared" si="72"/>
        <v>0</v>
      </c>
      <c r="BR120" s="4">
        <f t="shared" si="72"/>
        <v>0</v>
      </c>
      <c r="BS120" s="4">
        <f t="shared" si="72"/>
        <v>0</v>
      </c>
      <c r="BT120" s="4">
        <f t="shared" si="72"/>
        <v>0</v>
      </c>
      <c r="BU120" s="4">
        <f t="shared" si="72"/>
        <v>0</v>
      </c>
      <c r="BV120" s="4">
        <f t="shared" si="72"/>
        <v>0</v>
      </c>
      <c r="BW120" s="4">
        <f t="shared" si="72"/>
        <v>0</v>
      </c>
      <c r="BX120" s="4">
        <f t="shared" si="72"/>
        <v>0</v>
      </c>
      <c r="BY120" s="4">
        <f t="shared" si="72"/>
        <v>0</v>
      </c>
      <c r="BZ120" s="4">
        <f t="shared" si="72"/>
        <v>0</v>
      </c>
      <c r="CA120" s="4">
        <f t="shared" si="72"/>
        <v>0</v>
      </c>
      <c r="CB120" s="4">
        <f t="shared" si="72"/>
        <v>0</v>
      </c>
      <c r="CC120" s="4">
        <f t="shared" si="71"/>
        <v>0</v>
      </c>
      <c r="CD120" s="4">
        <f t="shared" si="71"/>
        <v>0</v>
      </c>
      <c r="CE120" s="4">
        <f t="shared" si="71"/>
        <v>0</v>
      </c>
      <c r="CF120" s="4">
        <f t="shared" si="71"/>
        <v>0</v>
      </c>
      <c r="CG120" s="4">
        <f t="shared" si="71"/>
        <v>0</v>
      </c>
      <c r="CH120" s="4">
        <f t="shared" ref="CH120:CW128" si="80">$F$2*IF(CH$6&lt;$B120,0,1)*(1+0.072*MAX(MIN($B120,70)-$B$2,0))*IF(CH$6&gt;=75,1.1,1)*IF($B120&lt;75,IF($C$2&lt;=$G$2,1,0),IF($C$2&lt;=$H$2,1,0))*IF(OR(CH$6&lt;$B$2,$B120&lt;$B$2),0,1)</f>
        <v>0</v>
      </c>
      <c r="CI120" s="4">
        <f t="shared" si="80"/>
        <v>0</v>
      </c>
      <c r="CJ120" s="4">
        <f t="shared" si="80"/>
        <v>0</v>
      </c>
      <c r="CK120" s="4">
        <f t="shared" si="80"/>
        <v>0</v>
      </c>
      <c r="CL120" s="4">
        <f t="shared" si="80"/>
        <v>0</v>
      </c>
      <c r="CM120" s="4">
        <f t="shared" si="80"/>
        <v>0</v>
      </c>
      <c r="CN120" s="4">
        <f t="shared" si="80"/>
        <v>0</v>
      </c>
      <c r="CO120" s="4">
        <f t="shared" si="80"/>
        <v>0</v>
      </c>
      <c r="CP120" s="4">
        <f t="shared" si="80"/>
        <v>0</v>
      </c>
      <c r="CQ120" s="4">
        <f t="shared" si="80"/>
        <v>0</v>
      </c>
      <c r="CR120" s="4">
        <f t="shared" si="80"/>
        <v>0</v>
      </c>
      <c r="CS120" s="4">
        <f t="shared" si="80"/>
        <v>0</v>
      </c>
      <c r="CT120" s="4">
        <f t="shared" si="80"/>
        <v>0</v>
      </c>
      <c r="CU120" s="4">
        <f t="shared" si="80"/>
        <v>0</v>
      </c>
      <c r="CV120" s="4">
        <f t="shared" si="80"/>
        <v>0</v>
      </c>
      <c r="CW120" s="4">
        <f t="shared" si="80"/>
        <v>0</v>
      </c>
      <c r="CX120" s="4">
        <f t="shared" si="78"/>
        <v>0</v>
      </c>
      <c r="CY120" s="4">
        <f t="shared" si="78"/>
        <v>0</v>
      </c>
      <c r="CZ120" s="4">
        <f t="shared" si="78"/>
        <v>0</v>
      </c>
      <c r="DA120" s="4">
        <f t="shared" si="78"/>
        <v>0</v>
      </c>
      <c r="DB120" s="4">
        <f t="shared" si="78"/>
        <v>0</v>
      </c>
      <c r="DC120" s="4">
        <f t="shared" si="78"/>
        <v>0</v>
      </c>
      <c r="DD120" s="4">
        <f t="shared" si="79"/>
        <v>0</v>
      </c>
      <c r="DE120" s="4">
        <f t="shared" si="79"/>
        <v>0</v>
      </c>
      <c r="DF120" s="4">
        <f t="shared" si="79"/>
        <v>0</v>
      </c>
      <c r="DG120" s="4">
        <f t="shared" si="79"/>
        <v>0</v>
      </c>
      <c r="DH120" s="4">
        <f t="shared" si="79"/>
        <v>0</v>
      </c>
      <c r="DI120" s="4">
        <f t="shared" si="79"/>
        <v>0</v>
      </c>
      <c r="DJ120" s="4">
        <f t="shared" si="79"/>
        <v>0</v>
      </c>
      <c r="DK120" s="4">
        <f t="shared" si="79"/>
        <v>371.11169999999993</v>
      </c>
      <c r="DL120" s="4">
        <f t="shared" si="79"/>
        <v>371.11169999999993</v>
      </c>
      <c r="DM120" s="4">
        <f t="shared" si="79"/>
        <v>371.11169999999993</v>
      </c>
      <c r="DN120" s="4">
        <f t="shared" si="79"/>
        <v>371.11169999999993</v>
      </c>
      <c r="DO120" s="4">
        <f t="shared" si="79"/>
        <v>371.11169999999993</v>
      </c>
      <c r="DP120" s="4">
        <f t="shared" si="79"/>
        <v>371.11169999999993</v>
      </c>
      <c r="DQ120" s="4">
        <f t="shared" si="79"/>
        <v>371.11169999999993</v>
      </c>
      <c r="DR120" s="4">
        <f t="shared" si="79"/>
        <v>371.11169999999993</v>
      </c>
      <c r="DS120" s="4">
        <f t="shared" si="79"/>
        <v>408.22286999999994</v>
      </c>
      <c r="DT120" s="16">
        <f t="shared" si="48"/>
        <v>49699.10768252478</v>
      </c>
    </row>
    <row r="121" spans="1:124" x14ac:dyDescent="0.25">
      <c r="A121">
        <v>113</v>
      </c>
      <c r="B121" s="15">
        <f t="shared" si="49"/>
        <v>74.416666666666671</v>
      </c>
      <c r="C121" s="4">
        <f t="shared" si="74"/>
        <v>0</v>
      </c>
      <c r="D121" s="4">
        <f t="shared" si="74"/>
        <v>0</v>
      </c>
      <c r="E121" s="4">
        <f t="shared" si="74"/>
        <v>0</v>
      </c>
      <c r="F121" s="4">
        <f t="shared" si="74"/>
        <v>0</v>
      </c>
      <c r="G121" s="4">
        <f t="shared" si="74"/>
        <v>0</v>
      </c>
      <c r="H121" s="4">
        <f t="shared" si="74"/>
        <v>0</v>
      </c>
      <c r="I121" s="4">
        <f t="shared" si="74"/>
        <v>0</v>
      </c>
      <c r="J121" s="4">
        <f t="shared" si="74"/>
        <v>0</v>
      </c>
      <c r="K121" s="4">
        <f t="shared" si="74"/>
        <v>0</v>
      </c>
      <c r="L121" s="4">
        <f t="shared" si="74"/>
        <v>0</v>
      </c>
      <c r="M121" s="4">
        <f t="shared" si="74"/>
        <v>0</v>
      </c>
      <c r="N121" s="4">
        <f t="shared" si="74"/>
        <v>0</v>
      </c>
      <c r="O121" s="4">
        <f t="shared" si="74"/>
        <v>0</v>
      </c>
      <c r="P121" s="4">
        <f t="shared" si="74"/>
        <v>0</v>
      </c>
      <c r="Q121" s="4">
        <f t="shared" si="74"/>
        <v>0</v>
      </c>
      <c r="R121" s="4">
        <f t="shared" si="74"/>
        <v>0</v>
      </c>
      <c r="S121" s="4">
        <f t="shared" si="73"/>
        <v>0</v>
      </c>
      <c r="T121" s="4">
        <f t="shared" si="73"/>
        <v>0</v>
      </c>
      <c r="U121" s="4">
        <f t="shared" si="73"/>
        <v>0</v>
      </c>
      <c r="V121" s="4">
        <f t="shared" si="73"/>
        <v>0</v>
      </c>
      <c r="W121" s="4">
        <f t="shared" si="73"/>
        <v>0</v>
      </c>
      <c r="X121" s="4">
        <f t="shared" si="73"/>
        <v>0</v>
      </c>
      <c r="Y121" s="4">
        <f t="shared" si="73"/>
        <v>0</v>
      </c>
      <c r="Z121" s="4">
        <f t="shared" si="73"/>
        <v>0</v>
      </c>
      <c r="AA121" s="4">
        <f t="shared" si="73"/>
        <v>0</v>
      </c>
      <c r="AB121" s="4">
        <f t="shared" si="73"/>
        <v>0</v>
      </c>
      <c r="AC121" s="4">
        <f t="shared" si="73"/>
        <v>0</v>
      </c>
      <c r="AD121" s="4">
        <f t="shared" si="73"/>
        <v>0</v>
      </c>
      <c r="AE121" s="4">
        <f t="shared" si="73"/>
        <v>0</v>
      </c>
      <c r="AF121" s="4">
        <f t="shared" si="73"/>
        <v>0</v>
      </c>
      <c r="AG121" s="4">
        <f t="shared" si="73"/>
        <v>0</v>
      </c>
      <c r="AH121" s="4">
        <f t="shared" si="76"/>
        <v>0</v>
      </c>
      <c r="AI121" s="4">
        <f t="shared" si="76"/>
        <v>0</v>
      </c>
      <c r="AJ121" s="4">
        <f t="shared" si="76"/>
        <v>0</v>
      </c>
      <c r="AK121" s="4">
        <f t="shared" si="76"/>
        <v>0</v>
      </c>
      <c r="AL121" s="4">
        <f t="shared" si="76"/>
        <v>0</v>
      </c>
      <c r="AM121" s="4">
        <f t="shared" si="76"/>
        <v>0</v>
      </c>
      <c r="AN121" s="4">
        <f t="shared" si="76"/>
        <v>0</v>
      </c>
      <c r="AO121" s="4">
        <f t="shared" si="76"/>
        <v>0</v>
      </c>
      <c r="AP121" s="4">
        <f t="shared" si="76"/>
        <v>0</v>
      </c>
      <c r="AQ121" s="4">
        <f t="shared" si="76"/>
        <v>0</v>
      </c>
      <c r="AR121" s="4">
        <f t="shared" si="76"/>
        <v>0</v>
      </c>
      <c r="AS121" s="4">
        <f t="shared" si="76"/>
        <v>0</v>
      </c>
      <c r="AT121" s="4">
        <f t="shared" si="76"/>
        <v>0</v>
      </c>
      <c r="AU121" s="4">
        <f t="shared" si="76"/>
        <v>0</v>
      </c>
      <c r="AV121" s="4">
        <f t="shared" si="76"/>
        <v>0</v>
      </c>
      <c r="AW121" s="4">
        <f t="shared" si="76"/>
        <v>0</v>
      </c>
      <c r="AX121" s="4">
        <f t="shared" si="75"/>
        <v>0</v>
      </c>
      <c r="AY121" s="4">
        <f t="shared" si="75"/>
        <v>0</v>
      </c>
      <c r="AZ121" s="4">
        <f t="shared" si="75"/>
        <v>0</v>
      </c>
      <c r="BA121" s="4">
        <f t="shared" si="75"/>
        <v>0</v>
      </c>
      <c r="BB121" s="4">
        <f t="shared" si="75"/>
        <v>0</v>
      </c>
      <c r="BC121" s="4">
        <f t="shared" si="75"/>
        <v>0</v>
      </c>
      <c r="BD121" s="4">
        <f t="shared" si="75"/>
        <v>0</v>
      </c>
      <c r="BE121" s="4">
        <f t="shared" si="75"/>
        <v>0</v>
      </c>
      <c r="BF121" s="4">
        <f t="shared" si="75"/>
        <v>0</v>
      </c>
      <c r="BG121" s="4">
        <f t="shared" si="75"/>
        <v>0</v>
      </c>
      <c r="BH121" s="4">
        <f t="shared" si="75"/>
        <v>0</v>
      </c>
      <c r="BI121" s="4">
        <f t="shared" si="75"/>
        <v>0</v>
      </c>
      <c r="BJ121" s="4">
        <f t="shared" si="75"/>
        <v>0</v>
      </c>
      <c r="BK121" s="4">
        <f t="shared" si="75"/>
        <v>0</v>
      </c>
      <c r="BL121" s="4">
        <f t="shared" si="75"/>
        <v>0</v>
      </c>
      <c r="BM121" s="4">
        <f t="shared" si="72"/>
        <v>0</v>
      </c>
      <c r="BN121" s="4">
        <f t="shared" si="72"/>
        <v>0</v>
      </c>
      <c r="BO121" s="4">
        <f t="shared" si="72"/>
        <v>0</v>
      </c>
      <c r="BP121" s="4">
        <f t="shared" si="72"/>
        <v>0</v>
      </c>
      <c r="BQ121" s="4">
        <f t="shared" si="72"/>
        <v>0</v>
      </c>
      <c r="BR121" s="4">
        <f t="shared" si="72"/>
        <v>0</v>
      </c>
      <c r="BS121" s="4">
        <f t="shared" si="72"/>
        <v>0</v>
      </c>
      <c r="BT121" s="4">
        <f t="shared" si="72"/>
        <v>0</v>
      </c>
      <c r="BU121" s="4">
        <f t="shared" si="72"/>
        <v>0</v>
      </c>
      <c r="BV121" s="4">
        <f t="shared" si="72"/>
        <v>0</v>
      </c>
      <c r="BW121" s="4">
        <f t="shared" si="72"/>
        <v>0</v>
      </c>
      <c r="BX121" s="4">
        <f t="shared" si="72"/>
        <v>0</v>
      </c>
      <c r="BY121" s="4">
        <f t="shared" si="72"/>
        <v>0</v>
      </c>
      <c r="BZ121" s="4">
        <f t="shared" si="72"/>
        <v>0</v>
      </c>
      <c r="CA121" s="4">
        <f t="shared" si="72"/>
        <v>0</v>
      </c>
      <c r="CB121" s="4">
        <f t="shared" si="72"/>
        <v>0</v>
      </c>
      <c r="CC121" s="4">
        <f t="shared" si="71"/>
        <v>0</v>
      </c>
      <c r="CD121" s="4">
        <f t="shared" si="71"/>
        <v>0</v>
      </c>
      <c r="CE121" s="4">
        <f t="shared" si="71"/>
        <v>0</v>
      </c>
      <c r="CF121" s="4">
        <f t="shared" si="71"/>
        <v>0</v>
      </c>
      <c r="CG121" s="4">
        <f t="shared" si="71"/>
        <v>0</v>
      </c>
      <c r="CH121" s="4">
        <f t="shared" si="80"/>
        <v>0</v>
      </c>
      <c r="CI121" s="4">
        <f t="shared" si="80"/>
        <v>0</v>
      </c>
      <c r="CJ121" s="4">
        <f t="shared" si="80"/>
        <v>0</v>
      </c>
      <c r="CK121" s="4">
        <f t="shared" si="80"/>
        <v>0</v>
      </c>
      <c r="CL121" s="4">
        <f t="shared" si="80"/>
        <v>0</v>
      </c>
      <c r="CM121" s="4">
        <f t="shared" si="80"/>
        <v>0</v>
      </c>
      <c r="CN121" s="4">
        <f t="shared" si="80"/>
        <v>0</v>
      </c>
      <c r="CO121" s="4">
        <f t="shared" si="80"/>
        <v>0</v>
      </c>
      <c r="CP121" s="4">
        <f t="shared" si="80"/>
        <v>0</v>
      </c>
      <c r="CQ121" s="4">
        <f t="shared" si="80"/>
        <v>0</v>
      </c>
      <c r="CR121" s="4">
        <f t="shared" si="80"/>
        <v>0</v>
      </c>
      <c r="CS121" s="4">
        <f t="shared" si="80"/>
        <v>0</v>
      </c>
      <c r="CT121" s="4">
        <f t="shared" si="80"/>
        <v>0</v>
      </c>
      <c r="CU121" s="4">
        <f t="shared" si="80"/>
        <v>0</v>
      </c>
      <c r="CV121" s="4">
        <f t="shared" si="80"/>
        <v>0</v>
      </c>
      <c r="CW121" s="4">
        <f t="shared" si="80"/>
        <v>0</v>
      </c>
      <c r="CX121" s="4">
        <f t="shared" si="78"/>
        <v>0</v>
      </c>
      <c r="CY121" s="4">
        <f t="shared" si="78"/>
        <v>0</v>
      </c>
      <c r="CZ121" s="4">
        <f t="shared" si="78"/>
        <v>0</v>
      </c>
      <c r="DA121" s="4">
        <f t="shared" si="78"/>
        <v>0</v>
      </c>
      <c r="DB121" s="4">
        <f t="shared" si="78"/>
        <v>0</v>
      </c>
      <c r="DC121" s="4">
        <f t="shared" si="78"/>
        <v>0</v>
      </c>
      <c r="DD121" s="4">
        <f t="shared" si="79"/>
        <v>0</v>
      </c>
      <c r="DE121" s="4">
        <f t="shared" si="79"/>
        <v>0</v>
      </c>
      <c r="DF121" s="4">
        <f t="shared" si="79"/>
        <v>0</v>
      </c>
      <c r="DG121" s="4">
        <f t="shared" si="79"/>
        <v>0</v>
      </c>
      <c r="DH121" s="4">
        <f t="shared" si="79"/>
        <v>0</v>
      </c>
      <c r="DI121" s="4">
        <f t="shared" si="79"/>
        <v>0</v>
      </c>
      <c r="DJ121" s="4">
        <f t="shared" si="79"/>
        <v>0</v>
      </c>
      <c r="DK121" s="4">
        <f t="shared" si="79"/>
        <v>0</v>
      </c>
      <c r="DL121" s="4">
        <f t="shared" si="79"/>
        <v>371.11169999999993</v>
      </c>
      <c r="DM121" s="4">
        <f t="shared" si="79"/>
        <v>371.11169999999993</v>
      </c>
      <c r="DN121" s="4">
        <f t="shared" si="79"/>
        <v>371.11169999999993</v>
      </c>
      <c r="DO121" s="4">
        <f t="shared" si="79"/>
        <v>371.11169999999993</v>
      </c>
      <c r="DP121" s="4">
        <f t="shared" si="79"/>
        <v>371.11169999999993</v>
      </c>
      <c r="DQ121" s="4">
        <f t="shared" si="79"/>
        <v>371.11169999999993</v>
      </c>
      <c r="DR121" s="4">
        <f t="shared" si="79"/>
        <v>371.11169999999993</v>
      </c>
      <c r="DS121" s="4">
        <f t="shared" si="79"/>
        <v>408.22286999999994</v>
      </c>
      <c r="DT121" s="16">
        <f t="shared" si="48"/>
        <v>49459.81692265156</v>
      </c>
    </row>
    <row r="122" spans="1:124" x14ac:dyDescent="0.25">
      <c r="A122">
        <v>114</v>
      </c>
      <c r="B122" s="15">
        <f t="shared" si="49"/>
        <v>74.5</v>
      </c>
      <c r="C122" s="4">
        <f t="shared" si="74"/>
        <v>0</v>
      </c>
      <c r="D122" s="4">
        <f t="shared" si="74"/>
        <v>0</v>
      </c>
      <c r="E122" s="4">
        <f t="shared" si="74"/>
        <v>0</v>
      </c>
      <c r="F122" s="4">
        <f t="shared" si="74"/>
        <v>0</v>
      </c>
      <c r="G122" s="4">
        <f t="shared" si="74"/>
        <v>0</v>
      </c>
      <c r="H122" s="4">
        <f t="shared" si="74"/>
        <v>0</v>
      </c>
      <c r="I122" s="4">
        <f t="shared" si="74"/>
        <v>0</v>
      </c>
      <c r="J122" s="4">
        <f t="shared" si="74"/>
        <v>0</v>
      </c>
      <c r="K122" s="4">
        <f t="shared" si="74"/>
        <v>0</v>
      </c>
      <c r="L122" s="4">
        <f t="shared" si="74"/>
        <v>0</v>
      </c>
      <c r="M122" s="4">
        <f t="shared" si="74"/>
        <v>0</v>
      </c>
      <c r="N122" s="4">
        <f t="shared" si="74"/>
        <v>0</v>
      </c>
      <c r="O122" s="4">
        <f t="shared" si="74"/>
        <v>0</v>
      </c>
      <c r="P122" s="4">
        <f t="shared" si="74"/>
        <v>0</v>
      </c>
      <c r="Q122" s="4">
        <f t="shared" si="74"/>
        <v>0</v>
      </c>
      <c r="R122" s="4">
        <f t="shared" si="74"/>
        <v>0</v>
      </c>
      <c r="S122" s="4">
        <f t="shared" si="73"/>
        <v>0</v>
      </c>
      <c r="T122" s="4">
        <f t="shared" si="73"/>
        <v>0</v>
      </c>
      <c r="U122" s="4">
        <f t="shared" si="73"/>
        <v>0</v>
      </c>
      <c r="V122" s="4">
        <f t="shared" si="73"/>
        <v>0</v>
      </c>
      <c r="W122" s="4">
        <f t="shared" si="73"/>
        <v>0</v>
      </c>
      <c r="X122" s="4">
        <f t="shared" si="73"/>
        <v>0</v>
      </c>
      <c r="Y122" s="4">
        <f t="shared" si="73"/>
        <v>0</v>
      </c>
      <c r="Z122" s="4">
        <f t="shared" si="73"/>
        <v>0</v>
      </c>
      <c r="AA122" s="4">
        <f t="shared" si="73"/>
        <v>0</v>
      </c>
      <c r="AB122" s="4">
        <f t="shared" si="73"/>
        <v>0</v>
      </c>
      <c r="AC122" s="4">
        <f t="shared" si="73"/>
        <v>0</v>
      </c>
      <c r="AD122" s="4">
        <f t="shared" si="73"/>
        <v>0</v>
      </c>
      <c r="AE122" s="4">
        <f t="shared" si="73"/>
        <v>0</v>
      </c>
      <c r="AF122" s="4">
        <f t="shared" si="73"/>
        <v>0</v>
      </c>
      <c r="AG122" s="4">
        <f t="shared" si="73"/>
        <v>0</v>
      </c>
      <c r="AH122" s="4">
        <f t="shared" si="76"/>
        <v>0</v>
      </c>
      <c r="AI122" s="4">
        <f t="shared" si="76"/>
        <v>0</v>
      </c>
      <c r="AJ122" s="4">
        <f t="shared" si="76"/>
        <v>0</v>
      </c>
      <c r="AK122" s="4">
        <f t="shared" si="76"/>
        <v>0</v>
      </c>
      <c r="AL122" s="4">
        <f t="shared" si="76"/>
        <v>0</v>
      </c>
      <c r="AM122" s="4">
        <f t="shared" si="76"/>
        <v>0</v>
      </c>
      <c r="AN122" s="4">
        <f t="shared" si="76"/>
        <v>0</v>
      </c>
      <c r="AO122" s="4">
        <f t="shared" si="76"/>
        <v>0</v>
      </c>
      <c r="AP122" s="4">
        <f t="shared" si="76"/>
        <v>0</v>
      </c>
      <c r="AQ122" s="4">
        <f t="shared" si="76"/>
        <v>0</v>
      </c>
      <c r="AR122" s="4">
        <f t="shared" si="76"/>
        <v>0</v>
      </c>
      <c r="AS122" s="4">
        <f t="shared" si="76"/>
        <v>0</v>
      </c>
      <c r="AT122" s="4">
        <f t="shared" si="76"/>
        <v>0</v>
      </c>
      <c r="AU122" s="4">
        <f t="shared" si="76"/>
        <v>0</v>
      </c>
      <c r="AV122" s="4">
        <f t="shared" si="76"/>
        <v>0</v>
      </c>
      <c r="AW122" s="4">
        <f t="shared" si="76"/>
        <v>0</v>
      </c>
      <c r="AX122" s="4">
        <f t="shared" si="75"/>
        <v>0</v>
      </c>
      <c r="AY122" s="4">
        <f t="shared" si="75"/>
        <v>0</v>
      </c>
      <c r="AZ122" s="4">
        <f t="shared" si="75"/>
        <v>0</v>
      </c>
      <c r="BA122" s="4">
        <f t="shared" si="75"/>
        <v>0</v>
      </c>
      <c r="BB122" s="4">
        <f t="shared" si="75"/>
        <v>0</v>
      </c>
      <c r="BC122" s="4">
        <f t="shared" si="75"/>
        <v>0</v>
      </c>
      <c r="BD122" s="4">
        <f t="shared" si="75"/>
        <v>0</v>
      </c>
      <c r="BE122" s="4">
        <f t="shared" si="75"/>
        <v>0</v>
      </c>
      <c r="BF122" s="4">
        <f t="shared" si="75"/>
        <v>0</v>
      </c>
      <c r="BG122" s="4">
        <f t="shared" si="75"/>
        <v>0</v>
      </c>
      <c r="BH122" s="4">
        <f t="shared" si="75"/>
        <v>0</v>
      </c>
      <c r="BI122" s="4">
        <f t="shared" si="75"/>
        <v>0</v>
      </c>
      <c r="BJ122" s="4">
        <f t="shared" si="75"/>
        <v>0</v>
      </c>
      <c r="BK122" s="4">
        <f t="shared" si="75"/>
        <v>0</v>
      </c>
      <c r="BL122" s="4">
        <f t="shared" si="75"/>
        <v>0</v>
      </c>
      <c r="BM122" s="4">
        <f t="shared" si="72"/>
        <v>0</v>
      </c>
      <c r="BN122" s="4">
        <f t="shared" si="72"/>
        <v>0</v>
      </c>
      <c r="BO122" s="4">
        <f t="shared" si="72"/>
        <v>0</v>
      </c>
      <c r="BP122" s="4">
        <f t="shared" si="72"/>
        <v>0</v>
      </c>
      <c r="BQ122" s="4">
        <f t="shared" si="72"/>
        <v>0</v>
      </c>
      <c r="BR122" s="4">
        <f t="shared" si="72"/>
        <v>0</v>
      </c>
      <c r="BS122" s="4">
        <f t="shared" si="72"/>
        <v>0</v>
      </c>
      <c r="BT122" s="4">
        <f t="shared" si="72"/>
        <v>0</v>
      </c>
      <c r="BU122" s="4">
        <f t="shared" si="72"/>
        <v>0</v>
      </c>
      <c r="BV122" s="4">
        <f t="shared" si="72"/>
        <v>0</v>
      </c>
      <c r="BW122" s="4">
        <f t="shared" si="72"/>
        <v>0</v>
      </c>
      <c r="BX122" s="4">
        <f t="shared" si="72"/>
        <v>0</v>
      </c>
      <c r="BY122" s="4">
        <f t="shared" si="72"/>
        <v>0</v>
      </c>
      <c r="BZ122" s="4">
        <f t="shared" si="72"/>
        <v>0</v>
      </c>
      <c r="CA122" s="4">
        <f t="shared" si="72"/>
        <v>0</v>
      </c>
      <c r="CB122" s="4">
        <f t="shared" si="72"/>
        <v>0</v>
      </c>
      <c r="CC122" s="4">
        <f t="shared" si="71"/>
        <v>0</v>
      </c>
      <c r="CD122" s="4">
        <f t="shared" si="71"/>
        <v>0</v>
      </c>
      <c r="CE122" s="4">
        <f t="shared" si="71"/>
        <v>0</v>
      </c>
      <c r="CF122" s="4">
        <f t="shared" si="71"/>
        <v>0</v>
      </c>
      <c r="CG122" s="4">
        <f t="shared" si="71"/>
        <v>0</v>
      </c>
      <c r="CH122" s="4">
        <f t="shared" si="80"/>
        <v>0</v>
      </c>
      <c r="CI122" s="4">
        <f t="shared" si="80"/>
        <v>0</v>
      </c>
      <c r="CJ122" s="4">
        <f t="shared" si="80"/>
        <v>0</v>
      </c>
      <c r="CK122" s="4">
        <f t="shared" si="80"/>
        <v>0</v>
      </c>
      <c r="CL122" s="4">
        <f t="shared" si="80"/>
        <v>0</v>
      </c>
      <c r="CM122" s="4">
        <f t="shared" si="80"/>
        <v>0</v>
      </c>
      <c r="CN122" s="4">
        <f t="shared" si="80"/>
        <v>0</v>
      </c>
      <c r="CO122" s="4">
        <f t="shared" si="80"/>
        <v>0</v>
      </c>
      <c r="CP122" s="4">
        <f t="shared" si="80"/>
        <v>0</v>
      </c>
      <c r="CQ122" s="4">
        <f t="shared" si="80"/>
        <v>0</v>
      </c>
      <c r="CR122" s="4">
        <f t="shared" si="80"/>
        <v>0</v>
      </c>
      <c r="CS122" s="4">
        <f t="shared" si="80"/>
        <v>0</v>
      </c>
      <c r="CT122" s="4">
        <f t="shared" si="80"/>
        <v>0</v>
      </c>
      <c r="CU122" s="4">
        <f t="shared" si="80"/>
        <v>0</v>
      </c>
      <c r="CV122" s="4">
        <f t="shared" si="80"/>
        <v>0</v>
      </c>
      <c r="CW122" s="4">
        <f t="shared" si="80"/>
        <v>0</v>
      </c>
      <c r="CX122" s="4">
        <f t="shared" si="78"/>
        <v>0</v>
      </c>
      <c r="CY122" s="4">
        <f t="shared" si="78"/>
        <v>0</v>
      </c>
      <c r="CZ122" s="4">
        <f t="shared" si="78"/>
        <v>0</v>
      </c>
      <c r="DA122" s="4">
        <f t="shared" si="78"/>
        <v>0</v>
      </c>
      <c r="DB122" s="4">
        <f t="shared" si="78"/>
        <v>0</v>
      </c>
      <c r="DC122" s="4">
        <f t="shared" si="78"/>
        <v>0</v>
      </c>
      <c r="DD122" s="4">
        <f t="shared" si="79"/>
        <v>0</v>
      </c>
      <c r="DE122" s="4">
        <f t="shared" si="79"/>
        <v>0</v>
      </c>
      <c r="DF122" s="4">
        <f t="shared" si="79"/>
        <v>0</v>
      </c>
      <c r="DG122" s="4">
        <f t="shared" si="79"/>
        <v>0</v>
      </c>
      <c r="DH122" s="4">
        <f t="shared" si="79"/>
        <v>0</v>
      </c>
      <c r="DI122" s="4">
        <f t="shared" si="79"/>
        <v>0</v>
      </c>
      <c r="DJ122" s="4">
        <f t="shared" si="79"/>
        <v>0</v>
      </c>
      <c r="DK122" s="4">
        <f t="shared" si="79"/>
        <v>0</v>
      </c>
      <c r="DL122" s="4">
        <f t="shared" si="79"/>
        <v>0</v>
      </c>
      <c r="DM122" s="4">
        <f t="shared" si="79"/>
        <v>371.11169999999993</v>
      </c>
      <c r="DN122" s="4">
        <f t="shared" si="79"/>
        <v>371.11169999999993</v>
      </c>
      <c r="DO122" s="4">
        <f t="shared" si="79"/>
        <v>371.11169999999993</v>
      </c>
      <c r="DP122" s="4">
        <f t="shared" si="79"/>
        <v>371.11169999999993</v>
      </c>
      <c r="DQ122" s="4">
        <f t="shared" si="79"/>
        <v>371.11169999999993</v>
      </c>
      <c r="DR122" s="4">
        <f t="shared" si="79"/>
        <v>371.11169999999993</v>
      </c>
      <c r="DS122" s="4">
        <f t="shared" si="79"/>
        <v>408.22286999999994</v>
      </c>
      <c r="DT122" s="16">
        <f t="shared" si="48"/>
        <v>49221.648682363673</v>
      </c>
    </row>
    <row r="123" spans="1:124" x14ac:dyDescent="0.25">
      <c r="A123">
        <v>115</v>
      </c>
      <c r="B123" s="15">
        <f t="shared" si="49"/>
        <v>74.583333333333329</v>
      </c>
      <c r="C123" s="4">
        <f t="shared" si="74"/>
        <v>0</v>
      </c>
      <c r="D123" s="4">
        <f t="shared" si="74"/>
        <v>0</v>
      </c>
      <c r="E123" s="4">
        <f t="shared" si="74"/>
        <v>0</v>
      </c>
      <c r="F123" s="4">
        <f t="shared" si="74"/>
        <v>0</v>
      </c>
      <c r="G123" s="4">
        <f t="shared" si="74"/>
        <v>0</v>
      </c>
      <c r="H123" s="4">
        <f t="shared" si="74"/>
        <v>0</v>
      </c>
      <c r="I123" s="4">
        <f t="shared" si="74"/>
        <v>0</v>
      </c>
      <c r="J123" s="4">
        <f t="shared" si="74"/>
        <v>0</v>
      </c>
      <c r="K123" s="4">
        <f t="shared" si="74"/>
        <v>0</v>
      </c>
      <c r="L123" s="4">
        <f t="shared" si="74"/>
        <v>0</v>
      </c>
      <c r="M123" s="4">
        <f t="shared" si="74"/>
        <v>0</v>
      </c>
      <c r="N123" s="4">
        <f t="shared" si="74"/>
        <v>0</v>
      </c>
      <c r="O123" s="4">
        <f t="shared" si="74"/>
        <v>0</v>
      </c>
      <c r="P123" s="4">
        <f t="shared" si="74"/>
        <v>0</v>
      </c>
      <c r="Q123" s="4">
        <f t="shared" si="74"/>
        <v>0</v>
      </c>
      <c r="R123" s="4">
        <f t="shared" si="74"/>
        <v>0</v>
      </c>
      <c r="S123" s="4">
        <f t="shared" si="73"/>
        <v>0</v>
      </c>
      <c r="T123" s="4">
        <f t="shared" si="73"/>
        <v>0</v>
      </c>
      <c r="U123" s="4">
        <f t="shared" si="73"/>
        <v>0</v>
      </c>
      <c r="V123" s="4">
        <f t="shared" si="73"/>
        <v>0</v>
      </c>
      <c r="W123" s="4">
        <f t="shared" si="73"/>
        <v>0</v>
      </c>
      <c r="X123" s="4">
        <f t="shared" si="73"/>
        <v>0</v>
      </c>
      <c r="Y123" s="4">
        <f t="shared" si="73"/>
        <v>0</v>
      </c>
      <c r="Z123" s="4">
        <f t="shared" si="73"/>
        <v>0</v>
      </c>
      <c r="AA123" s="4">
        <f t="shared" si="73"/>
        <v>0</v>
      </c>
      <c r="AB123" s="4">
        <f t="shared" si="73"/>
        <v>0</v>
      </c>
      <c r="AC123" s="4">
        <f t="shared" si="73"/>
        <v>0</v>
      </c>
      <c r="AD123" s="4">
        <f t="shared" si="73"/>
        <v>0</v>
      </c>
      <c r="AE123" s="4">
        <f t="shared" si="73"/>
        <v>0</v>
      </c>
      <c r="AF123" s="4">
        <f t="shared" si="73"/>
        <v>0</v>
      </c>
      <c r="AG123" s="4">
        <f t="shared" si="73"/>
        <v>0</v>
      </c>
      <c r="AH123" s="4">
        <f t="shared" si="76"/>
        <v>0</v>
      </c>
      <c r="AI123" s="4">
        <f t="shared" si="76"/>
        <v>0</v>
      </c>
      <c r="AJ123" s="4">
        <f t="shared" si="76"/>
        <v>0</v>
      </c>
      <c r="AK123" s="4">
        <f t="shared" si="76"/>
        <v>0</v>
      </c>
      <c r="AL123" s="4">
        <f t="shared" si="76"/>
        <v>0</v>
      </c>
      <c r="AM123" s="4">
        <f t="shared" si="76"/>
        <v>0</v>
      </c>
      <c r="AN123" s="4">
        <f t="shared" si="76"/>
        <v>0</v>
      </c>
      <c r="AO123" s="4">
        <f t="shared" si="76"/>
        <v>0</v>
      </c>
      <c r="AP123" s="4">
        <f t="shared" si="76"/>
        <v>0</v>
      </c>
      <c r="AQ123" s="4">
        <f t="shared" si="76"/>
        <v>0</v>
      </c>
      <c r="AR123" s="4">
        <f t="shared" si="76"/>
        <v>0</v>
      </c>
      <c r="AS123" s="4">
        <f t="shared" si="76"/>
        <v>0</v>
      </c>
      <c r="AT123" s="4">
        <f t="shared" si="76"/>
        <v>0</v>
      </c>
      <c r="AU123" s="4">
        <f t="shared" si="76"/>
        <v>0</v>
      </c>
      <c r="AV123" s="4">
        <f t="shared" si="76"/>
        <v>0</v>
      </c>
      <c r="AW123" s="4">
        <f t="shared" si="76"/>
        <v>0</v>
      </c>
      <c r="AX123" s="4">
        <f t="shared" si="75"/>
        <v>0</v>
      </c>
      <c r="AY123" s="4">
        <f t="shared" si="75"/>
        <v>0</v>
      </c>
      <c r="AZ123" s="4">
        <f t="shared" si="75"/>
        <v>0</v>
      </c>
      <c r="BA123" s="4">
        <f t="shared" si="75"/>
        <v>0</v>
      </c>
      <c r="BB123" s="4">
        <f t="shared" si="75"/>
        <v>0</v>
      </c>
      <c r="BC123" s="4">
        <f t="shared" si="75"/>
        <v>0</v>
      </c>
      <c r="BD123" s="4">
        <f t="shared" si="75"/>
        <v>0</v>
      </c>
      <c r="BE123" s="4">
        <f t="shared" si="75"/>
        <v>0</v>
      </c>
      <c r="BF123" s="4">
        <f t="shared" si="75"/>
        <v>0</v>
      </c>
      <c r="BG123" s="4">
        <f t="shared" si="75"/>
        <v>0</v>
      </c>
      <c r="BH123" s="4">
        <f t="shared" si="75"/>
        <v>0</v>
      </c>
      <c r="BI123" s="4">
        <f t="shared" si="75"/>
        <v>0</v>
      </c>
      <c r="BJ123" s="4">
        <f t="shared" si="75"/>
        <v>0</v>
      </c>
      <c r="BK123" s="4">
        <f t="shared" si="75"/>
        <v>0</v>
      </c>
      <c r="BL123" s="4">
        <f t="shared" si="75"/>
        <v>0</v>
      </c>
      <c r="BM123" s="4">
        <f t="shared" si="72"/>
        <v>0</v>
      </c>
      <c r="BN123" s="4">
        <f t="shared" si="72"/>
        <v>0</v>
      </c>
      <c r="BO123" s="4">
        <f t="shared" si="72"/>
        <v>0</v>
      </c>
      <c r="BP123" s="4">
        <f t="shared" si="72"/>
        <v>0</v>
      </c>
      <c r="BQ123" s="4">
        <f t="shared" si="72"/>
        <v>0</v>
      </c>
      <c r="BR123" s="4">
        <f t="shared" si="72"/>
        <v>0</v>
      </c>
      <c r="BS123" s="4">
        <f t="shared" si="72"/>
        <v>0</v>
      </c>
      <c r="BT123" s="4">
        <f t="shared" si="72"/>
        <v>0</v>
      </c>
      <c r="BU123" s="4">
        <f t="shared" si="72"/>
        <v>0</v>
      </c>
      <c r="BV123" s="4">
        <f t="shared" si="72"/>
        <v>0</v>
      </c>
      <c r="BW123" s="4">
        <f t="shared" si="72"/>
        <v>0</v>
      </c>
      <c r="BX123" s="4">
        <f t="shared" si="72"/>
        <v>0</v>
      </c>
      <c r="BY123" s="4">
        <f t="shared" si="72"/>
        <v>0</v>
      </c>
      <c r="BZ123" s="4">
        <f t="shared" si="72"/>
        <v>0</v>
      </c>
      <c r="CA123" s="4">
        <f t="shared" si="72"/>
        <v>0</v>
      </c>
      <c r="CB123" s="4">
        <f t="shared" si="72"/>
        <v>0</v>
      </c>
      <c r="CC123" s="4">
        <f t="shared" si="71"/>
        <v>0</v>
      </c>
      <c r="CD123" s="4">
        <f t="shared" si="71"/>
        <v>0</v>
      </c>
      <c r="CE123" s="4">
        <f t="shared" si="71"/>
        <v>0</v>
      </c>
      <c r="CF123" s="4">
        <f t="shared" si="71"/>
        <v>0</v>
      </c>
      <c r="CG123" s="4">
        <f t="shared" si="71"/>
        <v>0</v>
      </c>
      <c r="CH123" s="4">
        <f t="shared" si="80"/>
        <v>0</v>
      </c>
      <c r="CI123" s="4">
        <f t="shared" si="80"/>
        <v>0</v>
      </c>
      <c r="CJ123" s="4">
        <f t="shared" si="80"/>
        <v>0</v>
      </c>
      <c r="CK123" s="4">
        <f t="shared" si="80"/>
        <v>0</v>
      </c>
      <c r="CL123" s="4">
        <f t="shared" si="80"/>
        <v>0</v>
      </c>
      <c r="CM123" s="4">
        <f t="shared" si="80"/>
        <v>0</v>
      </c>
      <c r="CN123" s="4">
        <f t="shared" si="80"/>
        <v>0</v>
      </c>
      <c r="CO123" s="4">
        <f t="shared" si="80"/>
        <v>0</v>
      </c>
      <c r="CP123" s="4">
        <f t="shared" si="80"/>
        <v>0</v>
      </c>
      <c r="CQ123" s="4">
        <f t="shared" si="80"/>
        <v>0</v>
      </c>
      <c r="CR123" s="4">
        <f t="shared" si="80"/>
        <v>0</v>
      </c>
      <c r="CS123" s="4">
        <f t="shared" si="80"/>
        <v>0</v>
      </c>
      <c r="CT123" s="4">
        <f t="shared" si="80"/>
        <v>0</v>
      </c>
      <c r="CU123" s="4">
        <f t="shared" si="80"/>
        <v>0</v>
      </c>
      <c r="CV123" s="4">
        <f t="shared" si="80"/>
        <v>0</v>
      </c>
      <c r="CW123" s="4">
        <f t="shared" si="80"/>
        <v>0</v>
      </c>
      <c r="CX123" s="4">
        <f t="shared" si="78"/>
        <v>0</v>
      </c>
      <c r="CY123" s="4">
        <f t="shared" si="78"/>
        <v>0</v>
      </c>
      <c r="CZ123" s="4">
        <f t="shared" si="78"/>
        <v>0</v>
      </c>
      <c r="DA123" s="4">
        <f t="shared" si="78"/>
        <v>0</v>
      </c>
      <c r="DB123" s="4">
        <f t="shared" si="78"/>
        <v>0</v>
      </c>
      <c r="DC123" s="4">
        <f t="shared" si="78"/>
        <v>0</v>
      </c>
      <c r="DD123" s="4">
        <f t="shared" si="79"/>
        <v>0</v>
      </c>
      <c r="DE123" s="4">
        <f t="shared" si="79"/>
        <v>0</v>
      </c>
      <c r="DF123" s="4">
        <f t="shared" si="79"/>
        <v>0</v>
      </c>
      <c r="DG123" s="4">
        <f t="shared" si="79"/>
        <v>0</v>
      </c>
      <c r="DH123" s="4">
        <f t="shared" si="79"/>
        <v>0</v>
      </c>
      <c r="DI123" s="4">
        <f t="shared" si="79"/>
        <v>0</v>
      </c>
      <c r="DJ123" s="4">
        <f t="shared" si="79"/>
        <v>0</v>
      </c>
      <c r="DK123" s="4">
        <f t="shared" si="79"/>
        <v>0</v>
      </c>
      <c r="DL123" s="4">
        <f t="shared" si="79"/>
        <v>0</v>
      </c>
      <c r="DM123" s="4">
        <f t="shared" si="79"/>
        <v>0</v>
      </c>
      <c r="DN123" s="4">
        <f t="shared" si="79"/>
        <v>371.11169999999993</v>
      </c>
      <c r="DO123" s="4">
        <f t="shared" si="79"/>
        <v>371.11169999999993</v>
      </c>
      <c r="DP123" s="4">
        <f t="shared" si="79"/>
        <v>371.11169999999993</v>
      </c>
      <c r="DQ123" s="4">
        <f t="shared" si="79"/>
        <v>371.11169999999993</v>
      </c>
      <c r="DR123" s="4">
        <f t="shared" si="79"/>
        <v>371.11169999999993</v>
      </c>
      <c r="DS123" s="4">
        <f t="shared" si="79"/>
        <v>408.22286999999994</v>
      </c>
      <c r="DT123" s="16">
        <f t="shared" si="48"/>
        <v>48984.598886740794</v>
      </c>
    </row>
    <row r="124" spans="1:124" x14ac:dyDescent="0.25">
      <c r="A124">
        <v>116</v>
      </c>
      <c r="B124" s="15">
        <f t="shared" si="49"/>
        <v>74.666666666666671</v>
      </c>
      <c r="C124" s="4">
        <f t="shared" si="74"/>
        <v>0</v>
      </c>
      <c r="D124" s="4">
        <f t="shared" si="74"/>
        <v>0</v>
      </c>
      <c r="E124" s="4">
        <f t="shared" si="74"/>
        <v>0</v>
      </c>
      <c r="F124" s="4">
        <f t="shared" si="74"/>
        <v>0</v>
      </c>
      <c r="G124" s="4">
        <f t="shared" si="74"/>
        <v>0</v>
      </c>
      <c r="H124" s="4">
        <f t="shared" si="74"/>
        <v>0</v>
      </c>
      <c r="I124" s="4">
        <f t="shared" si="74"/>
        <v>0</v>
      </c>
      <c r="J124" s="4">
        <f t="shared" si="74"/>
        <v>0</v>
      </c>
      <c r="K124" s="4">
        <f t="shared" si="74"/>
        <v>0</v>
      </c>
      <c r="L124" s="4">
        <f t="shared" si="74"/>
        <v>0</v>
      </c>
      <c r="M124" s="4">
        <f t="shared" si="74"/>
        <v>0</v>
      </c>
      <c r="N124" s="4">
        <f t="shared" si="74"/>
        <v>0</v>
      </c>
      <c r="O124" s="4">
        <f t="shared" si="74"/>
        <v>0</v>
      </c>
      <c r="P124" s="4">
        <f t="shared" si="74"/>
        <v>0</v>
      </c>
      <c r="Q124" s="4">
        <f t="shared" si="74"/>
        <v>0</v>
      </c>
      <c r="R124" s="4">
        <f t="shared" si="74"/>
        <v>0</v>
      </c>
      <c r="S124" s="4">
        <f t="shared" si="73"/>
        <v>0</v>
      </c>
      <c r="T124" s="4">
        <f t="shared" si="73"/>
        <v>0</v>
      </c>
      <c r="U124" s="4">
        <f t="shared" si="73"/>
        <v>0</v>
      </c>
      <c r="V124" s="4">
        <f t="shared" si="73"/>
        <v>0</v>
      </c>
      <c r="W124" s="4">
        <f t="shared" si="73"/>
        <v>0</v>
      </c>
      <c r="X124" s="4">
        <f t="shared" si="73"/>
        <v>0</v>
      </c>
      <c r="Y124" s="4">
        <f t="shared" si="73"/>
        <v>0</v>
      </c>
      <c r="Z124" s="4">
        <f t="shared" si="73"/>
        <v>0</v>
      </c>
      <c r="AA124" s="4">
        <f t="shared" si="73"/>
        <v>0</v>
      </c>
      <c r="AB124" s="4">
        <f t="shared" si="73"/>
        <v>0</v>
      </c>
      <c r="AC124" s="4">
        <f t="shared" si="73"/>
        <v>0</v>
      </c>
      <c r="AD124" s="4">
        <f t="shared" si="73"/>
        <v>0</v>
      </c>
      <c r="AE124" s="4">
        <f t="shared" si="73"/>
        <v>0</v>
      </c>
      <c r="AF124" s="4">
        <f t="shared" si="73"/>
        <v>0</v>
      </c>
      <c r="AG124" s="4">
        <f t="shared" si="73"/>
        <v>0</v>
      </c>
      <c r="AH124" s="4">
        <f t="shared" si="76"/>
        <v>0</v>
      </c>
      <c r="AI124" s="4">
        <f t="shared" si="76"/>
        <v>0</v>
      </c>
      <c r="AJ124" s="4">
        <f t="shared" si="76"/>
        <v>0</v>
      </c>
      <c r="AK124" s="4">
        <f t="shared" si="76"/>
        <v>0</v>
      </c>
      <c r="AL124" s="4">
        <f t="shared" si="76"/>
        <v>0</v>
      </c>
      <c r="AM124" s="4">
        <f t="shared" si="76"/>
        <v>0</v>
      </c>
      <c r="AN124" s="4">
        <f t="shared" si="76"/>
        <v>0</v>
      </c>
      <c r="AO124" s="4">
        <f t="shared" si="76"/>
        <v>0</v>
      </c>
      <c r="AP124" s="4">
        <f t="shared" si="76"/>
        <v>0</v>
      </c>
      <c r="AQ124" s="4">
        <f t="shared" si="76"/>
        <v>0</v>
      </c>
      <c r="AR124" s="4">
        <f t="shared" si="76"/>
        <v>0</v>
      </c>
      <c r="AS124" s="4">
        <f t="shared" si="76"/>
        <v>0</v>
      </c>
      <c r="AT124" s="4">
        <f t="shared" si="76"/>
        <v>0</v>
      </c>
      <c r="AU124" s="4">
        <f t="shared" si="76"/>
        <v>0</v>
      </c>
      <c r="AV124" s="4">
        <f t="shared" si="76"/>
        <v>0</v>
      </c>
      <c r="AW124" s="4">
        <f t="shared" si="76"/>
        <v>0</v>
      </c>
      <c r="AX124" s="4">
        <f t="shared" si="75"/>
        <v>0</v>
      </c>
      <c r="AY124" s="4">
        <f t="shared" si="75"/>
        <v>0</v>
      </c>
      <c r="AZ124" s="4">
        <f t="shared" si="75"/>
        <v>0</v>
      </c>
      <c r="BA124" s="4">
        <f t="shared" si="75"/>
        <v>0</v>
      </c>
      <c r="BB124" s="4">
        <f t="shared" si="75"/>
        <v>0</v>
      </c>
      <c r="BC124" s="4">
        <f t="shared" si="75"/>
        <v>0</v>
      </c>
      <c r="BD124" s="4">
        <f t="shared" si="75"/>
        <v>0</v>
      </c>
      <c r="BE124" s="4">
        <f t="shared" si="75"/>
        <v>0</v>
      </c>
      <c r="BF124" s="4">
        <f t="shared" si="75"/>
        <v>0</v>
      </c>
      <c r="BG124" s="4">
        <f t="shared" si="75"/>
        <v>0</v>
      </c>
      <c r="BH124" s="4">
        <f t="shared" si="75"/>
        <v>0</v>
      </c>
      <c r="BI124" s="4">
        <f t="shared" si="75"/>
        <v>0</v>
      </c>
      <c r="BJ124" s="4">
        <f t="shared" si="75"/>
        <v>0</v>
      </c>
      <c r="BK124" s="4">
        <f t="shared" si="75"/>
        <v>0</v>
      </c>
      <c r="BL124" s="4">
        <f t="shared" si="75"/>
        <v>0</v>
      </c>
      <c r="BM124" s="4">
        <f t="shared" si="72"/>
        <v>0</v>
      </c>
      <c r="BN124" s="4">
        <f t="shared" si="72"/>
        <v>0</v>
      </c>
      <c r="BO124" s="4">
        <f t="shared" si="72"/>
        <v>0</v>
      </c>
      <c r="BP124" s="4">
        <f t="shared" si="72"/>
        <v>0</v>
      </c>
      <c r="BQ124" s="4">
        <f t="shared" si="72"/>
        <v>0</v>
      </c>
      <c r="BR124" s="4">
        <f t="shared" si="72"/>
        <v>0</v>
      </c>
      <c r="BS124" s="4">
        <f t="shared" si="72"/>
        <v>0</v>
      </c>
      <c r="BT124" s="4">
        <f t="shared" si="72"/>
        <v>0</v>
      </c>
      <c r="BU124" s="4">
        <f t="shared" si="72"/>
        <v>0</v>
      </c>
      <c r="BV124" s="4">
        <f t="shared" si="72"/>
        <v>0</v>
      </c>
      <c r="BW124" s="4">
        <f t="shared" si="72"/>
        <v>0</v>
      </c>
      <c r="BX124" s="4">
        <f t="shared" si="72"/>
        <v>0</v>
      </c>
      <c r="BY124" s="4">
        <f t="shared" si="72"/>
        <v>0</v>
      </c>
      <c r="BZ124" s="4">
        <f t="shared" si="72"/>
        <v>0</v>
      </c>
      <c r="CA124" s="4">
        <f t="shared" si="72"/>
        <v>0</v>
      </c>
      <c r="CB124" s="4">
        <f t="shared" ref="CB124:CQ128" si="81">$F$2*IF(CB$6&lt;$B124,0,1)*(1+0.072*MAX(MIN($B124,70)-$B$2,0))*IF(CB$6&gt;=75,1.1,1)*IF($B124&lt;75,IF($C$2&lt;=$G$2,1,0),IF($C$2&lt;=$H$2,1,0))*IF(OR(CB$6&lt;$B$2,$B124&lt;$B$2),0,1)</f>
        <v>0</v>
      </c>
      <c r="CC124" s="4">
        <f t="shared" si="81"/>
        <v>0</v>
      </c>
      <c r="CD124" s="4">
        <f t="shared" si="81"/>
        <v>0</v>
      </c>
      <c r="CE124" s="4">
        <f t="shared" si="81"/>
        <v>0</v>
      </c>
      <c r="CF124" s="4">
        <f t="shared" si="81"/>
        <v>0</v>
      </c>
      <c r="CG124" s="4">
        <f t="shared" si="81"/>
        <v>0</v>
      </c>
      <c r="CH124" s="4">
        <f t="shared" si="81"/>
        <v>0</v>
      </c>
      <c r="CI124" s="4">
        <f t="shared" si="81"/>
        <v>0</v>
      </c>
      <c r="CJ124" s="4">
        <f t="shared" si="81"/>
        <v>0</v>
      </c>
      <c r="CK124" s="4">
        <f t="shared" si="81"/>
        <v>0</v>
      </c>
      <c r="CL124" s="4">
        <f t="shared" si="81"/>
        <v>0</v>
      </c>
      <c r="CM124" s="4">
        <f t="shared" si="81"/>
        <v>0</v>
      </c>
      <c r="CN124" s="4">
        <f t="shared" si="81"/>
        <v>0</v>
      </c>
      <c r="CO124" s="4">
        <f t="shared" si="81"/>
        <v>0</v>
      </c>
      <c r="CP124" s="4">
        <f t="shared" si="81"/>
        <v>0</v>
      </c>
      <c r="CQ124" s="4">
        <f t="shared" si="81"/>
        <v>0</v>
      </c>
      <c r="CR124" s="4">
        <f t="shared" si="80"/>
        <v>0</v>
      </c>
      <c r="CS124" s="4">
        <f t="shared" si="80"/>
        <v>0</v>
      </c>
      <c r="CT124" s="4">
        <f t="shared" si="80"/>
        <v>0</v>
      </c>
      <c r="CU124" s="4">
        <f t="shared" si="80"/>
        <v>0</v>
      </c>
      <c r="CV124" s="4">
        <f t="shared" si="80"/>
        <v>0</v>
      </c>
      <c r="CW124" s="4">
        <f t="shared" si="80"/>
        <v>0</v>
      </c>
      <c r="CX124" s="4">
        <f t="shared" si="78"/>
        <v>0</v>
      </c>
      <c r="CY124" s="4">
        <f t="shared" si="78"/>
        <v>0</v>
      </c>
      <c r="CZ124" s="4">
        <f t="shared" si="78"/>
        <v>0</v>
      </c>
      <c r="DA124" s="4">
        <f t="shared" si="78"/>
        <v>0</v>
      </c>
      <c r="DB124" s="4">
        <f t="shared" si="78"/>
        <v>0</v>
      </c>
      <c r="DC124" s="4">
        <f t="shared" si="78"/>
        <v>0</v>
      </c>
      <c r="DD124" s="4">
        <f t="shared" si="79"/>
        <v>0</v>
      </c>
      <c r="DE124" s="4">
        <f t="shared" si="79"/>
        <v>0</v>
      </c>
      <c r="DF124" s="4">
        <f t="shared" si="79"/>
        <v>0</v>
      </c>
      <c r="DG124" s="4">
        <f t="shared" si="79"/>
        <v>0</v>
      </c>
      <c r="DH124" s="4">
        <f t="shared" si="79"/>
        <v>0</v>
      </c>
      <c r="DI124" s="4">
        <f t="shared" si="79"/>
        <v>0</v>
      </c>
      <c r="DJ124" s="4">
        <f t="shared" si="79"/>
        <v>0</v>
      </c>
      <c r="DK124" s="4">
        <f t="shared" si="79"/>
        <v>0</v>
      </c>
      <c r="DL124" s="4">
        <f t="shared" si="79"/>
        <v>0</v>
      </c>
      <c r="DM124" s="4">
        <f t="shared" si="79"/>
        <v>0</v>
      </c>
      <c r="DN124" s="4">
        <f t="shared" si="79"/>
        <v>0</v>
      </c>
      <c r="DO124" s="4">
        <f t="shared" si="79"/>
        <v>371.11169999999993</v>
      </c>
      <c r="DP124" s="4">
        <f t="shared" si="79"/>
        <v>371.11169999999993</v>
      </c>
      <c r="DQ124" s="4">
        <f t="shared" si="79"/>
        <v>371.11169999999993</v>
      </c>
      <c r="DR124" s="4">
        <f t="shared" si="79"/>
        <v>371.11169999999993</v>
      </c>
      <c r="DS124" s="4">
        <f t="shared" si="79"/>
        <v>408.22286999999994</v>
      </c>
      <c r="DT124" s="16">
        <f t="shared" si="48"/>
        <v>48748.663474118672</v>
      </c>
    </row>
    <row r="125" spans="1:124" x14ac:dyDescent="0.25">
      <c r="A125">
        <v>117</v>
      </c>
      <c r="B125" s="15">
        <f t="shared" si="49"/>
        <v>74.75</v>
      </c>
      <c r="C125" s="4">
        <f t="shared" si="74"/>
        <v>0</v>
      </c>
      <c r="D125" s="4">
        <f t="shared" si="74"/>
        <v>0</v>
      </c>
      <c r="E125" s="4">
        <f t="shared" si="74"/>
        <v>0</v>
      </c>
      <c r="F125" s="4">
        <f t="shared" si="74"/>
        <v>0</v>
      </c>
      <c r="G125" s="4">
        <f t="shared" si="74"/>
        <v>0</v>
      </c>
      <c r="H125" s="4">
        <f t="shared" si="74"/>
        <v>0</v>
      </c>
      <c r="I125" s="4">
        <f t="shared" si="74"/>
        <v>0</v>
      </c>
      <c r="J125" s="4">
        <f t="shared" si="74"/>
        <v>0</v>
      </c>
      <c r="K125" s="4">
        <f t="shared" si="74"/>
        <v>0</v>
      </c>
      <c r="L125" s="4">
        <f t="shared" si="74"/>
        <v>0</v>
      </c>
      <c r="M125" s="4">
        <f t="shared" si="74"/>
        <v>0</v>
      </c>
      <c r="N125" s="4">
        <f t="shared" si="74"/>
        <v>0</v>
      </c>
      <c r="O125" s="4">
        <f t="shared" si="74"/>
        <v>0</v>
      </c>
      <c r="P125" s="4">
        <f t="shared" si="74"/>
        <v>0</v>
      </c>
      <c r="Q125" s="4">
        <f t="shared" si="74"/>
        <v>0</v>
      </c>
      <c r="R125" s="4">
        <f t="shared" si="74"/>
        <v>0</v>
      </c>
      <c r="S125" s="4">
        <f t="shared" si="73"/>
        <v>0</v>
      </c>
      <c r="T125" s="4">
        <f t="shared" si="73"/>
        <v>0</v>
      </c>
      <c r="U125" s="4">
        <f t="shared" si="73"/>
        <v>0</v>
      </c>
      <c r="V125" s="4">
        <f t="shared" si="73"/>
        <v>0</v>
      </c>
      <c r="W125" s="4">
        <f t="shared" si="73"/>
        <v>0</v>
      </c>
      <c r="X125" s="4">
        <f t="shared" si="73"/>
        <v>0</v>
      </c>
      <c r="Y125" s="4">
        <f t="shared" si="73"/>
        <v>0</v>
      </c>
      <c r="Z125" s="4">
        <f t="shared" si="73"/>
        <v>0</v>
      </c>
      <c r="AA125" s="4">
        <f t="shared" si="73"/>
        <v>0</v>
      </c>
      <c r="AB125" s="4">
        <f t="shared" si="73"/>
        <v>0</v>
      </c>
      <c r="AC125" s="4">
        <f t="shared" si="73"/>
        <v>0</v>
      </c>
      <c r="AD125" s="4">
        <f t="shared" si="73"/>
        <v>0</v>
      </c>
      <c r="AE125" s="4">
        <f t="shared" si="73"/>
        <v>0</v>
      </c>
      <c r="AF125" s="4">
        <f t="shared" si="73"/>
        <v>0</v>
      </c>
      <c r="AG125" s="4">
        <f t="shared" si="73"/>
        <v>0</v>
      </c>
      <c r="AH125" s="4">
        <f t="shared" si="76"/>
        <v>0</v>
      </c>
      <c r="AI125" s="4">
        <f t="shared" si="76"/>
        <v>0</v>
      </c>
      <c r="AJ125" s="4">
        <f t="shared" si="76"/>
        <v>0</v>
      </c>
      <c r="AK125" s="4">
        <f t="shared" si="76"/>
        <v>0</v>
      </c>
      <c r="AL125" s="4">
        <f t="shared" si="76"/>
        <v>0</v>
      </c>
      <c r="AM125" s="4">
        <f t="shared" si="76"/>
        <v>0</v>
      </c>
      <c r="AN125" s="4">
        <f t="shared" si="76"/>
        <v>0</v>
      </c>
      <c r="AO125" s="4">
        <f t="shared" si="76"/>
        <v>0</v>
      </c>
      <c r="AP125" s="4">
        <f t="shared" si="76"/>
        <v>0</v>
      </c>
      <c r="AQ125" s="4">
        <f t="shared" si="76"/>
        <v>0</v>
      </c>
      <c r="AR125" s="4">
        <f t="shared" si="76"/>
        <v>0</v>
      </c>
      <c r="AS125" s="4">
        <f t="shared" si="76"/>
        <v>0</v>
      </c>
      <c r="AT125" s="4">
        <f t="shared" si="76"/>
        <v>0</v>
      </c>
      <c r="AU125" s="4">
        <f t="shared" si="76"/>
        <v>0</v>
      </c>
      <c r="AV125" s="4">
        <f t="shared" si="76"/>
        <v>0</v>
      </c>
      <c r="AW125" s="4">
        <f t="shared" si="76"/>
        <v>0</v>
      </c>
      <c r="AX125" s="4">
        <f t="shared" si="75"/>
        <v>0</v>
      </c>
      <c r="AY125" s="4">
        <f t="shared" si="75"/>
        <v>0</v>
      </c>
      <c r="AZ125" s="4">
        <f t="shared" si="75"/>
        <v>0</v>
      </c>
      <c r="BA125" s="4">
        <f t="shared" si="75"/>
        <v>0</v>
      </c>
      <c r="BB125" s="4">
        <f t="shared" si="75"/>
        <v>0</v>
      </c>
      <c r="BC125" s="4">
        <f t="shared" si="75"/>
        <v>0</v>
      </c>
      <c r="BD125" s="4">
        <f t="shared" si="75"/>
        <v>0</v>
      </c>
      <c r="BE125" s="4">
        <f t="shared" si="75"/>
        <v>0</v>
      </c>
      <c r="BF125" s="4">
        <f t="shared" si="75"/>
        <v>0</v>
      </c>
      <c r="BG125" s="4">
        <f t="shared" si="75"/>
        <v>0</v>
      </c>
      <c r="BH125" s="4">
        <f t="shared" si="75"/>
        <v>0</v>
      </c>
      <c r="BI125" s="4">
        <f t="shared" si="75"/>
        <v>0</v>
      </c>
      <c r="BJ125" s="4">
        <f t="shared" si="75"/>
        <v>0</v>
      </c>
      <c r="BK125" s="4">
        <f t="shared" si="75"/>
        <v>0</v>
      </c>
      <c r="BL125" s="4">
        <f t="shared" si="75"/>
        <v>0</v>
      </c>
      <c r="BM125" s="4">
        <f t="shared" ref="BM125:CB128" si="82">$F$2*IF(BM$6&lt;$B125,0,1)*(1+0.072*MAX(MIN($B125,70)-$B$2,0))*IF(BM$6&gt;=75,1.1,1)*IF($B125&lt;75,IF($C$2&lt;=$G$2,1,0),IF($C$2&lt;=$H$2,1,0))*IF(OR(BM$6&lt;$B$2,$B125&lt;$B$2),0,1)</f>
        <v>0</v>
      </c>
      <c r="BN125" s="4">
        <f t="shared" si="82"/>
        <v>0</v>
      </c>
      <c r="BO125" s="4">
        <f t="shared" si="82"/>
        <v>0</v>
      </c>
      <c r="BP125" s="4">
        <f t="shared" si="82"/>
        <v>0</v>
      </c>
      <c r="BQ125" s="4">
        <f t="shared" si="82"/>
        <v>0</v>
      </c>
      <c r="BR125" s="4">
        <f t="shared" si="82"/>
        <v>0</v>
      </c>
      <c r="BS125" s="4">
        <f t="shared" si="82"/>
        <v>0</v>
      </c>
      <c r="BT125" s="4">
        <f t="shared" si="82"/>
        <v>0</v>
      </c>
      <c r="BU125" s="4">
        <f t="shared" si="82"/>
        <v>0</v>
      </c>
      <c r="BV125" s="4">
        <f t="shared" si="82"/>
        <v>0</v>
      </c>
      <c r="BW125" s="4">
        <f t="shared" si="82"/>
        <v>0</v>
      </c>
      <c r="BX125" s="4">
        <f t="shared" si="82"/>
        <v>0</v>
      </c>
      <c r="BY125" s="4">
        <f t="shared" si="82"/>
        <v>0</v>
      </c>
      <c r="BZ125" s="4">
        <f t="shared" si="82"/>
        <v>0</v>
      </c>
      <c r="CA125" s="4">
        <f t="shared" si="82"/>
        <v>0</v>
      </c>
      <c r="CB125" s="4">
        <f t="shared" si="82"/>
        <v>0</v>
      </c>
      <c r="CC125" s="4">
        <f t="shared" si="81"/>
        <v>0</v>
      </c>
      <c r="CD125" s="4">
        <f t="shared" si="81"/>
        <v>0</v>
      </c>
      <c r="CE125" s="4">
        <f t="shared" si="81"/>
        <v>0</v>
      </c>
      <c r="CF125" s="4">
        <f t="shared" si="81"/>
        <v>0</v>
      </c>
      <c r="CG125" s="4">
        <f t="shared" si="81"/>
        <v>0</v>
      </c>
      <c r="CH125" s="4">
        <f t="shared" si="81"/>
        <v>0</v>
      </c>
      <c r="CI125" s="4">
        <f t="shared" si="81"/>
        <v>0</v>
      </c>
      <c r="CJ125" s="4">
        <f t="shared" si="81"/>
        <v>0</v>
      </c>
      <c r="CK125" s="4">
        <f t="shared" si="81"/>
        <v>0</v>
      </c>
      <c r="CL125" s="4">
        <f t="shared" si="81"/>
        <v>0</v>
      </c>
      <c r="CM125" s="4">
        <f t="shared" si="81"/>
        <v>0</v>
      </c>
      <c r="CN125" s="4">
        <f t="shared" si="81"/>
        <v>0</v>
      </c>
      <c r="CO125" s="4">
        <f t="shared" si="81"/>
        <v>0</v>
      </c>
      <c r="CP125" s="4">
        <f t="shared" si="81"/>
        <v>0</v>
      </c>
      <c r="CQ125" s="4">
        <f t="shared" si="81"/>
        <v>0</v>
      </c>
      <c r="CR125" s="4">
        <f t="shared" si="80"/>
        <v>0</v>
      </c>
      <c r="CS125" s="4">
        <f t="shared" si="80"/>
        <v>0</v>
      </c>
      <c r="CT125" s="4">
        <f t="shared" si="80"/>
        <v>0</v>
      </c>
      <c r="CU125" s="4">
        <f t="shared" si="80"/>
        <v>0</v>
      </c>
      <c r="CV125" s="4">
        <f t="shared" si="80"/>
        <v>0</v>
      </c>
      <c r="CW125" s="4">
        <f t="shared" si="80"/>
        <v>0</v>
      </c>
      <c r="CX125" s="4">
        <f t="shared" si="78"/>
        <v>0</v>
      </c>
      <c r="CY125" s="4">
        <f t="shared" si="78"/>
        <v>0</v>
      </c>
      <c r="CZ125" s="4">
        <f t="shared" si="78"/>
        <v>0</v>
      </c>
      <c r="DA125" s="4">
        <f t="shared" si="78"/>
        <v>0</v>
      </c>
      <c r="DB125" s="4">
        <f t="shared" si="78"/>
        <v>0</v>
      </c>
      <c r="DC125" s="4">
        <f t="shared" si="78"/>
        <v>0</v>
      </c>
      <c r="DD125" s="4">
        <f t="shared" si="79"/>
        <v>0</v>
      </c>
      <c r="DE125" s="4">
        <f t="shared" si="79"/>
        <v>0</v>
      </c>
      <c r="DF125" s="4">
        <f t="shared" si="79"/>
        <v>0</v>
      </c>
      <c r="DG125" s="4">
        <f t="shared" si="79"/>
        <v>0</v>
      </c>
      <c r="DH125" s="4">
        <f t="shared" si="79"/>
        <v>0</v>
      </c>
      <c r="DI125" s="4">
        <f t="shared" si="79"/>
        <v>0</v>
      </c>
      <c r="DJ125" s="4">
        <f t="shared" si="79"/>
        <v>0</v>
      </c>
      <c r="DK125" s="4">
        <f t="shared" si="79"/>
        <v>0</v>
      </c>
      <c r="DL125" s="4">
        <f t="shared" si="79"/>
        <v>0</v>
      </c>
      <c r="DM125" s="4">
        <f t="shared" si="79"/>
        <v>0</v>
      </c>
      <c r="DN125" s="4">
        <f t="shared" si="79"/>
        <v>0</v>
      </c>
      <c r="DO125" s="4">
        <f t="shared" si="79"/>
        <v>0</v>
      </c>
      <c r="DP125" s="4">
        <f t="shared" si="79"/>
        <v>371.11169999999993</v>
      </c>
      <c r="DQ125" s="4">
        <f t="shared" si="79"/>
        <v>371.11169999999993</v>
      </c>
      <c r="DR125" s="4">
        <f t="shared" si="79"/>
        <v>371.11169999999993</v>
      </c>
      <c r="DS125" s="4">
        <f t="shared" si="79"/>
        <v>408.22286999999994</v>
      </c>
      <c r="DT125" s="16">
        <f t="shared" si="48"/>
        <v>48513.838396048624</v>
      </c>
    </row>
    <row r="126" spans="1:124" x14ac:dyDescent="0.25">
      <c r="A126">
        <v>118</v>
      </c>
      <c r="B126" s="15">
        <f t="shared" si="49"/>
        <v>74.833333333333329</v>
      </c>
      <c r="C126" s="4">
        <f t="shared" si="74"/>
        <v>0</v>
      </c>
      <c r="D126" s="4">
        <f t="shared" si="74"/>
        <v>0</v>
      </c>
      <c r="E126" s="4">
        <f t="shared" si="74"/>
        <v>0</v>
      </c>
      <c r="F126" s="4">
        <f t="shared" si="74"/>
        <v>0</v>
      </c>
      <c r="G126" s="4">
        <f t="shared" si="74"/>
        <v>0</v>
      </c>
      <c r="H126" s="4">
        <f t="shared" si="74"/>
        <v>0</v>
      </c>
      <c r="I126" s="4">
        <f t="shared" si="74"/>
        <v>0</v>
      </c>
      <c r="J126" s="4">
        <f t="shared" si="74"/>
        <v>0</v>
      </c>
      <c r="K126" s="4">
        <f t="shared" si="74"/>
        <v>0</v>
      </c>
      <c r="L126" s="4">
        <f t="shared" si="74"/>
        <v>0</v>
      </c>
      <c r="M126" s="4">
        <f t="shared" si="74"/>
        <v>0</v>
      </c>
      <c r="N126" s="4">
        <f t="shared" si="74"/>
        <v>0</v>
      </c>
      <c r="O126" s="4">
        <f t="shared" si="74"/>
        <v>0</v>
      </c>
      <c r="P126" s="4">
        <f t="shared" si="74"/>
        <v>0</v>
      </c>
      <c r="Q126" s="4">
        <f t="shared" si="74"/>
        <v>0</v>
      </c>
      <c r="R126" s="4">
        <f t="shared" si="74"/>
        <v>0</v>
      </c>
      <c r="S126" s="4">
        <f t="shared" si="73"/>
        <v>0</v>
      </c>
      <c r="T126" s="4">
        <f t="shared" si="73"/>
        <v>0</v>
      </c>
      <c r="U126" s="4">
        <f t="shared" si="73"/>
        <v>0</v>
      </c>
      <c r="V126" s="4">
        <f t="shared" si="73"/>
        <v>0</v>
      </c>
      <c r="W126" s="4">
        <f t="shared" si="73"/>
        <v>0</v>
      </c>
      <c r="X126" s="4">
        <f t="shared" si="73"/>
        <v>0</v>
      </c>
      <c r="Y126" s="4">
        <f t="shared" si="73"/>
        <v>0</v>
      </c>
      <c r="Z126" s="4">
        <f t="shared" si="73"/>
        <v>0</v>
      </c>
      <c r="AA126" s="4">
        <f t="shared" si="73"/>
        <v>0</v>
      </c>
      <c r="AB126" s="4">
        <f t="shared" si="73"/>
        <v>0</v>
      </c>
      <c r="AC126" s="4">
        <f t="shared" si="73"/>
        <v>0</v>
      </c>
      <c r="AD126" s="4">
        <f t="shared" si="73"/>
        <v>0</v>
      </c>
      <c r="AE126" s="4">
        <f t="shared" si="73"/>
        <v>0</v>
      </c>
      <c r="AF126" s="4">
        <f t="shared" si="73"/>
        <v>0</v>
      </c>
      <c r="AG126" s="4">
        <f t="shared" si="73"/>
        <v>0</v>
      </c>
      <c r="AH126" s="4">
        <f t="shared" si="76"/>
        <v>0</v>
      </c>
      <c r="AI126" s="4">
        <f t="shared" si="76"/>
        <v>0</v>
      </c>
      <c r="AJ126" s="4">
        <f t="shared" si="76"/>
        <v>0</v>
      </c>
      <c r="AK126" s="4">
        <f t="shared" si="76"/>
        <v>0</v>
      </c>
      <c r="AL126" s="4">
        <f t="shared" si="76"/>
        <v>0</v>
      </c>
      <c r="AM126" s="4">
        <f t="shared" si="76"/>
        <v>0</v>
      </c>
      <c r="AN126" s="4">
        <f t="shared" si="76"/>
        <v>0</v>
      </c>
      <c r="AO126" s="4">
        <f t="shared" si="76"/>
        <v>0</v>
      </c>
      <c r="AP126" s="4">
        <f t="shared" si="76"/>
        <v>0</v>
      </c>
      <c r="AQ126" s="4">
        <f t="shared" si="76"/>
        <v>0</v>
      </c>
      <c r="AR126" s="4">
        <f t="shared" si="76"/>
        <v>0</v>
      </c>
      <c r="AS126" s="4">
        <f t="shared" si="76"/>
        <v>0</v>
      </c>
      <c r="AT126" s="4">
        <f t="shared" si="76"/>
        <v>0</v>
      </c>
      <c r="AU126" s="4">
        <f t="shared" si="76"/>
        <v>0</v>
      </c>
      <c r="AV126" s="4">
        <f t="shared" si="76"/>
        <v>0</v>
      </c>
      <c r="AW126" s="4">
        <f t="shared" si="76"/>
        <v>0</v>
      </c>
      <c r="AX126" s="4">
        <f t="shared" si="75"/>
        <v>0</v>
      </c>
      <c r="AY126" s="4">
        <f t="shared" si="75"/>
        <v>0</v>
      </c>
      <c r="AZ126" s="4">
        <f t="shared" si="75"/>
        <v>0</v>
      </c>
      <c r="BA126" s="4">
        <f t="shared" si="75"/>
        <v>0</v>
      </c>
      <c r="BB126" s="4">
        <f t="shared" si="75"/>
        <v>0</v>
      </c>
      <c r="BC126" s="4">
        <f t="shared" si="75"/>
        <v>0</v>
      </c>
      <c r="BD126" s="4">
        <f t="shared" si="75"/>
        <v>0</v>
      </c>
      <c r="BE126" s="4">
        <f t="shared" si="75"/>
        <v>0</v>
      </c>
      <c r="BF126" s="4">
        <f t="shared" si="75"/>
        <v>0</v>
      </c>
      <c r="BG126" s="4">
        <f t="shared" si="75"/>
        <v>0</v>
      </c>
      <c r="BH126" s="4">
        <f t="shared" si="75"/>
        <v>0</v>
      </c>
      <c r="BI126" s="4">
        <f t="shared" si="75"/>
        <v>0</v>
      </c>
      <c r="BJ126" s="4">
        <f t="shared" si="75"/>
        <v>0</v>
      </c>
      <c r="BK126" s="4">
        <f t="shared" si="75"/>
        <v>0</v>
      </c>
      <c r="BL126" s="4">
        <f t="shared" si="75"/>
        <v>0</v>
      </c>
      <c r="BM126" s="4">
        <f t="shared" si="82"/>
        <v>0</v>
      </c>
      <c r="BN126" s="4">
        <f t="shared" si="82"/>
        <v>0</v>
      </c>
      <c r="BO126" s="4">
        <f t="shared" si="82"/>
        <v>0</v>
      </c>
      <c r="BP126" s="4">
        <f t="shared" si="82"/>
        <v>0</v>
      </c>
      <c r="BQ126" s="4">
        <f t="shared" si="82"/>
        <v>0</v>
      </c>
      <c r="BR126" s="4">
        <f t="shared" si="82"/>
        <v>0</v>
      </c>
      <c r="BS126" s="4">
        <f t="shared" si="82"/>
        <v>0</v>
      </c>
      <c r="BT126" s="4">
        <f t="shared" si="82"/>
        <v>0</v>
      </c>
      <c r="BU126" s="4">
        <f t="shared" si="82"/>
        <v>0</v>
      </c>
      <c r="BV126" s="4">
        <f t="shared" si="82"/>
        <v>0</v>
      </c>
      <c r="BW126" s="4">
        <f t="shared" si="82"/>
        <v>0</v>
      </c>
      <c r="BX126" s="4">
        <f t="shared" si="82"/>
        <v>0</v>
      </c>
      <c r="BY126" s="4">
        <f t="shared" si="82"/>
        <v>0</v>
      </c>
      <c r="BZ126" s="4">
        <f t="shared" si="82"/>
        <v>0</v>
      </c>
      <c r="CA126" s="4">
        <f t="shared" si="82"/>
        <v>0</v>
      </c>
      <c r="CB126" s="4">
        <f t="shared" si="82"/>
        <v>0</v>
      </c>
      <c r="CC126" s="4">
        <f t="shared" si="81"/>
        <v>0</v>
      </c>
      <c r="CD126" s="4">
        <f t="shared" si="81"/>
        <v>0</v>
      </c>
      <c r="CE126" s="4">
        <f t="shared" si="81"/>
        <v>0</v>
      </c>
      <c r="CF126" s="4">
        <f t="shared" si="81"/>
        <v>0</v>
      </c>
      <c r="CG126" s="4">
        <f t="shared" si="81"/>
        <v>0</v>
      </c>
      <c r="CH126" s="4">
        <f t="shared" si="81"/>
        <v>0</v>
      </c>
      <c r="CI126" s="4">
        <f t="shared" si="81"/>
        <v>0</v>
      </c>
      <c r="CJ126" s="4">
        <f t="shared" si="81"/>
        <v>0</v>
      </c>
      <c r="CK126" s="4">
        <f t="shared" si="81"/>
        <v>0</v>
      </c>
      <c r="CL126" s="4">
        <f t="shared" si="81"/>
        <v>0</v>
      </c>
      <c r="CM126" s="4">
        <f t="shared" si="81"/>
        <v>0</v>
      </c>
      <c r="CN126" s="4">
        <f t="shared" si="81"/>
        <v>0</v>
      </c>
      <c r="CO126" s="4">
        <f t="shared" si="81"/>
        <v>0</v>
      </c>
      <c r="CP126" s="4">
        <f t="shared" si="81"/>
        <v>0</v>
      </c>
      <c r="CQ126" s="4">
        <f t="shared" si="81"/>
        <v>0</v>
      </c>
      <c r="CR126" s="4">
        <f t="shared" si="80"/>
        <v>0</v>
      </c>
      <c r="CS126" s="4">
        <f t="shared" si="80"/>
        <v>0</v>
      </c>
      <c r="CT126" s="4">
        <f t="shared" si="80"/>
        <v>0</v>
      </c>
      <c r="CU126" s="4">
        <f t="shared" si="80"/>
        <v>0</v>
      </c>
      <c r="CV126" s="4">
        <f t="shared" si="80"/>
        <v>0</v>
      </c>
      <c r="CW126" s="4">
        <f t="shared" si="80"/>
        <v>0</v>
      </c>
      <c r="CX126" s="4">
        <f t="shared" si="78"/>
        <v>0</v>
      </c>
      <c r="CY126" s="4">
        <f t="shared" si="78"/>
        <v>0</v>
      </c>
      <c r="CZ126" s="4">
        <f t="shared" si="78"/>
        <v>0</v>
      </c>
      <c r="DA126" s="4">
        <f t="shared" si="78"/>
        <v>0</v>
      </c>
      <c r="DB126" s="4">
        <f t="shared" si="78"/>
        <v>0</v>
      </c>
      <c r="DC126" s="4">
        <f t="shared" si="78"/>
        <v>0</v>
      </c>
      <c r="DD126" s="4">
        <f t="shared" si="79"/>
        <v>0</v>
      </c>
      <c r="DE126" s="4">
        <f t="shared" si="79"/>
        <v>0</v>
      </c>
      <c r="DF126" s="4">
        <f t="shared" si="79"/>
        <v>0</v>
      </c>
      <c r="DG126" s="4">
        <f t="shared" si="79"/>
        <v>0</v>
      </c>
      <c r="DH126" s="4">
        <f t="shared" si="79"/>
        <v>0</v>
      </c>
      <c r="DI126" s="4">
        <f t="shared" si="79"/>
        <v>0</v>
      </c>
      <c r="DJ126" s="4">
        <f t="shared" si="79"/>
        <v>0</v>
      </c>
      <c r="DK126" s="4">
        <f t="shared" si="79"/>
        <v>0</v>
      </c>
      <c r="DL126" s="4">
        <f t="shared" si="79"/>
        <v>0</v>
      </c>
      <c r="DM126" s="4">
        <f t="shared" si="79"/>
        <v>0</v>
      </c>
      <c r="DN126" s="4">
        <f t="shared" si="79"/>
        <v>0</v>
      </c>
      <c r="DO126" s="4">
        <f t="shared" si="79"/>
        <v>0</v>
      </c>
      <c r="DP126" s="4">
        <f t="shared" si="79"/>
        <v>0</v>
      </c>
      <c r="DQ126" s="4">
        <f t="shared" si="79"/>
        <v>371.11169999999993</v>
      </c>
      <c r="DR126" s="4">
        <f t="shared" si="79"/>
        <v>371.11169999999993</v>
      </c>
      <c r="DS126" s="4">
        <f t="shared" si="79"/>
        <v>408.22286999999994</v>
      </c>
      <c r="DT126" s="16">
        <f t="shared" si="48"/>
        <v>48280.119617257042</v>
      </c>
    </row>
    <row r="127" spans="1:124" x14ac:dyDescent="0.25">
      <c r="A127">
        <v>119</v>
      </c>
      <c r="B127" s="15">
        <f t="shared" si="49"/>
        <v>74.916666666666671</v>
      </c>
      <c r="C127" s="4">
        <f t="shared" si="74"/>
        <v>0</v>
      </c>
      <c r="D127" s="4">
        <f t="shared" si="74"/>
        <v>0</v>
      </c>
      <c r="E127" s="4">
        <f t="shared" si="74"/>
        <v>0</v>
      </c>
      <c r="F127" s="4">
        <f t="shared" si="74"/>
        <v>0</v>
      </c>
      <c r="G127" s="4">
        <f t="shared" si="74"/>
        <v>0</v>
      </c>
      <c r="H127" s="4">
        <f t="shared" si="74"/>
        <v>0</v>
      </c>
      <c r="I127" s="4">
        <f t="shared" si="74"/>
        <v>0</v>
      </c>
      <c r="J127" s="4">
        <f t="shared" si="74"/>
        <v>0</v>
      </c>
      <c r="K127" s="4">
        <f t="shared" si="74"/>
        <v>0</v>
      </c>
      <c r="L127" s="4">
        <f t="shared" si="74"/>
        <v>0</v>
      </c>
      <c r="M127" s="4">
        <f t="shared" si="74"/>
        <v>0</v>
      </c>
      <c r="N127" s="4">
        <f t="shared" si="74"/>
        <v>0</v>
      </c>
      <c r="O127" s="4">
        <f t="shared" si="74"/>
        <v>0</v>
      </c>
      <c r="P127" s="4">
        <f t="shared" si="74"/>
        <v>0</v>
      </c>
      <c r="Q127" s="4">
        <f t="shared" si="74"/>
        <v>0</v>
      </c>
      <c r="R127" s="4">
        <f t="shared" ref="R127:AG127" si="83">$F$2*IF(R$6&lt;$B127,0,1)*(1+0.072*MAX(MIN($B127,70)-$B$2,0))*IF(R$6&gt;=75,1.1,1)*IF($B127&lt;75,IF($C$2&lt;=$G$2,1,0),IF($C$2&lt;=$H$2,1,0))*IF(OR(R$6&lt;$B$2,$B127&lt;$B$2),0,1)</f>
        <v>0</v>
      </c>
      <c r="S127" s="4">
        <f t="shared" si="83"/>
        <v>0</v>
      </c>
      <c r="T127" s="4">
        <f t="shared" si="83"/>
        <v>0</v>
      </c>
      <c r="U127" s="4">
        <f t="shared" si="83"/>
        <v>0</v>
      </c>
      <c r="V127" s="4">
        <f t="shared" si="83"/>
        <v>0</v>
      </c>
      <c r="W127" s="4">
        <f t="shared" si="83"/>
        <v>0</v>
      </c>
      <c r="X127" s="4">
        <f t="shared" si="83"/>
        <v>0</v>
      </c>
      <c r="Y127" s="4">
        <f t="shared" si="83"/>
        <v>0</v>
      </c>
      <c r="Z127" s="4">
        <f t="shared" si="83"/>
        <v>0</v>
      </c>
      <c r="AA127" s="4">
        <f t="shared" si="83"/>
        <v>0</v>
      </c>
      <c r="AB127" s="4">
        <f t="shared" si="83"/>
        <v>0</v>
      </c>
      <c r="AC127" s="4">
        <f t="shared" si="83"/>
        <v>0</v>
      </c>
      <c r="AD127" s="4">
        <f t="shared" si="83"/>
        <v>0</v>
      </c>
      <c r="AE127" s="4">
        <f t="shared" si="83"/>
        <v>0</v>
      </c>
      <c r="AF127" s="4">
        <f t="shared" si="83"/>
        <v>0</v>
      </c>
      <c r="AG127" s="4">
        <f t="shared" si="83"/>
        <v>0</v>
      </c>
      <c r="AH127" s="4">
        <f t="shared" si="76"/>
        <v>0</v>
      </c>
      <c r="AI127" s="4">
        <f t="shared" si="76"/>
        <v>0</v>
      </c>
      <c r="AJ127" s="4">
        <f t="shared" si="76"/>
        <v>0</v>
      </c>
      <c r="AK127" s="4">
        <f t="shared" si="76"/>
        <v>0</v>
      </c>
      <c r="AL127" s="4">
        <f t="shared" si="76"/>
        <v>0</v>
      </c>
      <c r="AM127" s="4">
        <f t="shared" si="76"/>
        <v>0</v>
      </c>
      <c r="AN127" s="4">
        <f t="shared" si="76"/>
        <v>0</v>
      </c>
      <c r="AO127" s="4">
        <f t="shared" si="76"/>
        <v>0</v>
      </c>
      <c r="AP127" s="4">
        <f t="shared" si="76"/>
        <v>0</v>
      </c>
      <c r="AQ127" s="4">
        <f t="shared" si="76"/>
        <v>0</v>
      </c>
      <c r="AR127" s="4">
        <f t="shared" si="76"/>
        <v>0</v>
      </c>
      <c r="AS127" s="4">
        <f t="shared" si="76"/>
        <v>0</v>
      </c>
      <c r="AT127" s="4">
        <f t="shared" si="76"/>
        <v>0</v>
      </c>
      <c r="AU127" s="4">
        <f t="shared" si="76"/>
        <v>0</v>
      </c>
      <c r="AV127" s="4">
        <f t="shared" si="76"/>
        <v>0</v>
      </c>
      <c r="AW127" s="4">
        <f t="shared" si="76"/>
        <v>0</v>
      </c>
      <c r="AX127" s="4">
        <f t="shared" si="75"/>
        <v>0</v>
      </c>
      <c r="AY127" s="4">
        <f t="shared" si="75"/>
        <v>0</v>
      </c>
      <c r="AZ127" s="4">
        <f t="shared" si="75"/>
        <v>0</v>
      </c>
      <c r="BA127" s="4">
        <f t="shared" si="75"/>
        <v>0</v>
      </c>
      <c r="BB127" s="4">
        <f t="shared" si="75"/>
        <v>0</v>
      </c>
      <c r="BC127" s="4">
        <f t="shared" si="75"/>
        <v>0</v>
      </c>
      <c r="BD127" s="4">
        <f t="shared" si="75"/>
        <v>0</v>
      </c>
      <c r="BE127" s="4">
        <f t="shared" si="75"/>
        <v>0</v>
      </c>
      <c r="BF127" s="4">
        <f t="shared" si="75"/>
        <v>0</v>
      </c>
      <c r="BG127" s="4">
        <f t="shared" si="75"/>
        <v>0</v>
      </c>
      <c r="BH127" s="4">
        <f t="shared" si="75"/>
        <v>0</v>
      </c>
      <c r="BI127" s="4">
        <f t="shared" si="75"/>
        <v>0</v>
      </c>
      <c r="BJ127" s="4">
        <f t="shared" si="75"/>
        <v>0</v>
      </c>
      <c r="BK127" s="4">
        <f t="shared" si="75"/>
        <v>0</v>
      </c>
      <c r="BL127" s="4">
        <f t="shared" si="75"/>
        <v>0</v>
      </c>
      <c r="BM127" s="4">
        <f t="shared" si="82"/>
        <v>0</v>
      </c>
      <c r="BN127" s="4">
        <f t="shared" si="82"/>
        <v>0</v>
      </c>
      <c r="BO127" s="4">
        <f t="shared" si="82"/>
        <v>0</v>
      </c>
      <c r="BP127" s="4">
        <f t="shared" si="82"/>
        <v>0</v>
      </c>
      <c r="BQ127" s="4">
        <f t="shared" si="82"/>
        <v>0</v>
      </c>
      <c r="BR127" s="4">
        <f t="shared" si="82"/>
        <v>0</v>
      </c>
      <c r="BS127" s="4">
        <f t="shared" si="82"/>
        <v>0</v>
      </c>
      <c r="BT127" s="4">
        <f t="shared" si="82"/>
        <v>0</v>
      </c>
      <c r="BU127" s="4">
        <f t="shared" si="82"/>
        <v>0</v>
      </c>
      <c r="BV127" s="4">
        <f t="shared" si="82"/>
        <v>0</v>
      </c>
      <c r="BW127" s="4">
        <f t="shared" si="82"/>
        <v>0</v>
      </c>
      <c r="BX127" s="4">
        <f t="shared" si="82"/>
        <v>0</v>
      </c>
      <c r="BY127" s="4">
        <f t="shared" si="82"/>
        <v>0</v>
      </c>
      <c r="BZ127" s="4">
        <f t="shared" si="82"/>
        <v>0</v>
      </c>
      <c r="CA127" s="4">
        <f t="shared" si="82"/>
        <v>0</v>
      </c>
      <c r="CB127" s="4">
        <f t="shared" si="82"/>
        <v>0</v>
      </c>
      <c r="CC127" s="4">
        <f t="shared" si="81"/>
        <v>0</v>
      </c>
      <c r="CD127" s="4">
        <f t="shared" si="81"/>
        <v>0</v>
      </c>
      <c r="CE127" s="4">
        <f t="shared" si="81"/>
        <v>0</v>
      </c>
      <c r="CF127" s="4">
        <f t="shared" si="81"/>
        <v>0</v>
      </c>
      <c r="CG127" s="4">
        <f t="shared" si="81"/>
        <v>0</v>
      </c>
      <c r="CH127" s="4">
        <f t="shared" si="81"/>
        <v>0</v>
      </c>
      <c r="CI127" s="4">
        <f t="shared" si="81"/>
        <v>0</v>
      </c>
      <c r="CJ127" s="4">
        <f t="shared" si="81"/>
        <v>0</v>
      </c>
      <c r="CK127" s="4">
        <f t="shared" si="81"/>
        <v>0</v>
      </c>
      <c r="CL127" s="4">
        <f t="shared" si="81"/>
        <v>0</v>
      </c>
      <c r="CM127" s="4">
        <f t="shared" si="81"/>
        <v>0</v>
      </c>
      <c r="CN127" s="4">
        <f t="shared" si="81"/>
        <v>0</v>
      </c>
      <c r="CO127" s="4">
        <f t="shared" si="81"/>
        <v>0</v>
      </c>
      <c r="CP127" s="4">
        <f t="shared" si="81"/>
        <v>0</v>
      </c>
      <c r="CQ127" s="4">
        <f t="shared" si="81"/>
        <v>0</v>
      </c>
      <c r="CR127" s="4">
        <f t="shared" si="80"/>
        <v>0</v>
      </c>
      <c r="CS127" s="4">
        <f t="shared" si="80"/>
        <v>0</v>
      </c>
      <c r="CT127" s="4">
        <f t="shared" si="80"/>
        <v>0</v>
      </c>
      <c r="CU127" s="4">
        <f t="shared" si="80"/>
        <v>0</v>
      </c>
      <c r="CV127" s="4">
        <f t="shared" si="80"/>
        <v>0</v>
      </c>
      <c r="CW127" s="4">
        <f t="shared" si="80"/>
        <v>0</v>
      </c>
      <c r="CX127" s="4">
        <f t="shared" si="78"/>
        <v>0</v>
      </c>
      <c r="CY127" s="4">
        <f t="shared" si="78"/>
        <v>0</v>
      </c>
      <c r="CZ127" s="4">
        <f t="shared" si="78"/>
        <v>0</v>
      </c>
      <c r="DA127" s="4">
        <f t="shared" si="78"/>
        <v>0</v>
      </c>
      <c r="DB127" s="4">
        <f t="shared" si="78"/>
        <v>0</v>
      </c>
      <c r="DC127" s="4">
        <f t="shared" si="78"/>
        <v>0</v>
      </c>
      <c r="DD127" s="4">
        <f t="shared" si="79"/>
        <v>0</v>
      </c>
      <c r="DE127" s="4">
        <f t="shared" si="79"/>
        <v>0</v>
      </c>
      <c r="DF127" s="4">
        <f t="shared" si="79"/>
        <v>0</v>
      </c>
      <c r="DG127" s="4">
        <f t="shared" si="79"/>
        <v>0</v>
      </c>
      <c r="DH127" s="4">
        <f t="shared" si="79"/>
        <v>0</v>
      </c>
      <c r="DI127" s="4">
        <f t="shared" si="79"/>
        <v>0</v>
      </c>
      <c r="DJ127" s="4">
        <f t="shared" si="79"/>
        <v>0</v>
      </c>
      <c r="DK127" s="4">
        <f t="shared" si="79"/>
        <v>0</v>
      </c>
      <c r="DL127" s="4">
        <f t="shared" si="79"/>
        <v>0</v>
      </c>
      <c r="DM127" s="4">
        <f t="shared" si="79"/>
        <v>0</v>
      </c>
      <c r="DN127" s="4">
        <f t="shared" si="79"/>
        <v>0</v>
      </c>
      <c r="DO127" s="4">
        <f t="shared" si="79"/>
        <v>0</v>
      </c>
      <c r="DP127" s="4">
        <f t="shared" si="79"/>
        <v>0</v>
      </c>
      <c r="DQ127" s="4">
        <f t="shared" si="79"/>
        <v>0</v>
      </c>
      <c r="DR127" s="4">
        <f t="shared" si="79"/>
        <v>371.11169999999993</v>
      </c>
      <c r="DS127" s="4">
        <f t="shared" si="79"/>
        <v>408.22286999999994</v>
      </c>
      <c r="DT127" s="16">
        <f t="shared" si="48"/>
        <v>48047.503115605097</v>
      </c>
    </row>
    <row r="128" spans="1:124" x14ac:dyDescent="0.25">
      <c r="A128">
        <v>120</v>
      </c>
      <c r="B128" s="15">
        <f t="shared" si="49"/>
        <v>75</v>
      </c>
      <c r="C128" s="4">
        <f t="shared" ref="C128:BN128" si="84">$F$2*IF(C$6&lt;$B128,0,1)*(1+0.072*MAX(MIN($B128,70)-$B$2,0))*IF(C$6&gt;=75,1.1,1)*IF($B128&lt;75,IF($C$2&lt;=$G$2,1,0),IF($C$2&lt;=$H$2,1,0))*IF(OR(C$6&lt;$B$2,$B128&lt;$B$2),0,1)</f>
        <v>0</v>
      </c>
      <c r="D128" s="4">
        <f t="shared" si="84"/>
        <v>0</v>
      </c>
      <c r="E128" s="4">
        <f t="shared" si="84"/>
        <v>0</v>
      </c>
      <c r="F128" s="4">
        <f t="shared" si="84"/>
        <v>0</v>
      </c>
      <c r="G128" s="4">
        <f t="shared" si="84"/>
        <v>0</v>
      </c>
      <c r="H128" s="4">
        <f t="shared" si="84"/>
        <v>0</v>
      </c>
      <c r="I128" s="4">
        <f t="shared" si="84"/>
        <v>0</v>
      </c>
      <c r="J128" s="4">
        <f t="shared" si="84"/>
        <v>0</v>
      </c>
      <c r="K128" s="4">
        <f t="shared" si="84"/>
        <v>0</v>
      </c>
      <c r="L128" s="4">
        <f t="shared" si="84"/>
        <v>0</v>
      </c>
      <c r="M128" s="4">
        <f t="shared" si="84"/>
        <v>0</v>
      </c>
      <c r="N128" s="4">
        <f t="shared" si="84"/>
        <v>0</v>
      </c>
      <c r="O128" s="4">
        <f t="shared" si="84"/>
        <v>0</v>
      </c>
      <c r="P128" s="4">
        <f t="shared" si="84"/>
        <v>0</v>
      </c>
      <c r="Q128" s="4">
        <f t="shared" si="84"/>
        <v>0</v>
      </c>
      <c r="R128" s="4">
        <f t="shared" si="84"/>
        <v>0</v>
      </c>
      <c r="S128" s="4">
        <f t="shared" si="84"/>
        <v>0</v>
      </c>
      <c r="T128" s="4">
        <f t="shared" si="84"/>
        <v>0</v>
      </c>
      <c r="U128" s="4">
        <f t="shared" si="84"/>
        <v>0</v>
      </c>
      <c r="V128" s="4">
        <f t="shared" si="84"/>
        <v>0</v>
      </c>
      <c r="W128" s="4">
        <f t="shared" si="84"/>
        <v>0</v>
      </c>
      <c r="X128" s="4">
        <f t="shared" si="84"/>
        <v>0</v>
      </c>
      <c r="Y128" s="4">
        <f t="shared" si="84"/>
        <v>0</v>
      </c>
      <c r="Z128" s="4">
        <f t="shared" si="84"/>
        <v>0</v>
      </c>
      <c r="AA128" s="4">
        <f t="shared" si="84"/>
        <v>0</v>
      </c>
      <c r="AB128" s="4">
        <f t="shared" si="84"/>
        <v>0</v>
      </c>
      <c r="AC128" s="4">
        <f t="shared" si="84"/>
        <v>0</v>
      </c>
      <c r="AD128" s="4">
        <f t="shared" si="84"/>
        <v>0</v>
      </c>
      <c r="AE128" s="4">
        <f t="shared" si="84"/>
        <v>0</v>
      </c>
      <c r="AF128" s="4">
        <f t="shared" si="84"/>
        <v>0</v>
      </c>
      <c r="AG128" s="4">
        <f t="shared" si="84"/>
        <v>0</v>
      </c>
      <c r="AH128" s="4">
        <f t="shared" si="84"/>
        <v>0</v>
      </c>
      <c r="AI128" s="4">
        <f t="shared" si="84"/>
        <v>0</v>
      </c>
      <c r="AJ128" s="4">
        <f t="shared" si="84"/>
        <v>0</v>
      </c>
      <c r="AK128" s="4">
        <f t="shared" si="84"/>
        <v>0</v>
      </c>
      <c r="AL128" s="4">
        <f t="shared" si="84"/>
        <v>0</v>
      </c>
      <c r="AM128" s="4">
        <f t="shared" si="84"/>
        <v>0</v>
      </c>
      <c r="AN128" s="4">
        <f t="shared" si="84"/>
        <v>0</v>
      </c>
      <c r="AO128" s="4">
        <f t="shared" si="84"/>
        <v>0</v>
      </c>
      <c r="AP128" s="4">
        <f t="shared" si="84"/>
        <v>0</v>
      </c>
      <c r="AQ128" s="4">
        <f t="shared" si="84"/>
        <v>0</v>
      </c>
      <c r="AR128" s="4">
        <f t="shared" si="84"/>
        <v>0</v>
      </c>
      <c r="AS128" s="4">
        <f t="shared" si="84"/>
        <v>0</v>
      </c>
      <c r="AT128" s="4">
        <f t="shared" si="84"/>
        <v>0</v>
      </c>
      <c r="AU128" s="4">
        <f t="shared" si="84"/>
        <v>0</v>
      </c>
      <c r="AV128" s="4">
        <f t="shared" si="84"/>
        <v>0</v>
      </c>
      <c r="AW128" s="4">
        <f t="shared" si="84"/>
        <v>0</v>
      </c>
      <c r="AX128" s="4">
        <f t="shared" si="84"/>
        <v>0</v>
      </c>
      <c r="AY128" s="4">
        <f t="shared" si="84"/>
        <v>0</v>
      </c>
      <c r="AZ128" s="4">
        <f t="shared" si="84"/>
        <v>0</v>
      </c>
      <c r="BA128" s="4">
        <f t="shared" si="84"/>
        <v>0</v>
      </c>
      <c r="BB128" s="4">
        <f t="shared" si="84"/>
        <v>0</v>
      </c>
      <c r="BC128" s="4">
        <f t="shared" si="84"/>
        <v>0</v>
      </c>
      <c r="BD128" s="4">
        <f t="shared" si="84"/>
        <v>0</v>
      </c>
      <c r="BE128" s="4">
        <f t="shared" si="84"/>
        <v>0</v>
      </c>
      <c r="BF128" s="4">
        <f t="shared" si="84"/>
        <v>0</v>
      </c>
      <c r="BG128" s="4">
        <f t="shared" si="84"/>
        <v>0</v>
      </c>
      <c r="BH128" s="4">
        <f t="shared" si="84"/>
        <v>0</v>
      </c>
      <c r="BI128" s="4">
        <f t="shared" si="84"/>
        <v>0</v>
      </c>
      <c r="BJ128" s="4">
        <f t="shared" si="84"/>
        <v>0</v>
      </c>
      <c r="BK128" s="4">
        <f t="shared" si="84"/>
        <v>0</v>
      </c>
      <c r="BL128" s="4">
        <f t="shared" si="84"/>
        <v>0</v>
      </c>
      <c r="BM128" s="4">
        <f t="shared" si="84"/>
        <v>0</v>
      </c>
      <c r="BN128" s="4">
        <f t="shared" si="84"/>
        <v>0</v>
      </c>
      <c r="BO128" s="4">
        <f t="shared" si="82"/>
        <v>0</v>
      </c>
      <c r="BP128" s="4">
        <f t="shared" si="82"/>
        <v>0</v>
      </c>
      <c r="BQ128" s="4">
        <f t="shared" si="82"/>
        <v>0</v>
      </c>
      <c r="BR128" s="4">
        <f t="shared" si="82"/>
        <v>0</v>
      </c>
      <c r="BS128" s="4">
        <f t="shared" si="82"/>
        <v>0</v>
      </c>
      <c r="BT128" s="4">
        <f t="shared" si="82"/>
        <v>0</v>
      </c>
      <c r="BU128" s="4">
        <f t="shared" si="82"/>
        <v>0</v>
      </c>
      <c r="BV128" s="4">
        <f t="shared" si="82"/>
        <v>0</v>
      </c>
      <c r="BW128" s="4">
        <f t="shared" si="82"/>
        <v>0</v>
      </c>
      <c r="BX128" s="4">
        <f t="shared" si="82"/>
        <v>0</v>
      </c>
      <c r="BY128" s="4">
        <f t="shared" si="82"/>
        <v>0</v>
      </c>
      <c r="BZ128" s="4">
        <f t="shared" si="82"/>
        <v>0</v>
      </c>
      <c r="CA128" s="4">
        <f t="shared" si="82"/>
        <v>0</v>
      </c>
      <c r="CB128" s="4">
        <f t="shared" si="82"/>
        <v>0</v>
      </c>
      <c r="CC128" s="4">
        <f t="shared" si="81"/>
        <v>0</v>
      </c>
      <c r="CD128" s="4">
        <f t="shared" si="81"/>
        <v>0</v>
      </c>
      <c r="CE128" s="4">
        <f t="shared" si="81"/>
        <v>0</v>
      </c>
      <c r="CF128" s="4">
        <f t="shared" si="81"/>
        <v>0</v>
      </c>
      <c r="CG128" s="4">
        <f t="shared" si="81"/>
        <v>0</v>
      </c>
      <c r="CH128" s="4">
        <f t="shared" si="81"/>
        <v>0</v>
      </c>
      <c r="CI128" s="4">
        <f t="shared" si="81"/>
        <v>0</v>
      </c>
      <c r="CJ128" s="4">
        <f t="shared" si="81"/>
        <v>0</v>
      </c>
      <c r="CK128" s="4">
        <f t="shared" si="81"/>
        <v>0</v>
      </c>
      <c r="CL128" s="4">
        <f t="shared" si="81"/>
        <v>0</v>
      </c>
      <c r="CM128" s="4">
        <f t="shared" si="81"/>
        <v>0</v>
      </c>
      <c r="CN128" s="4">
        <f t="shared" si="81"/>
        <v>0</v>
      </c>
      <c r="CO128" s="4">
        <f t="shared" si="81"/>
        <v>0</v>
      </c>
      <c r="CP128" s="4">
        <f t="shared" si="81"/>
        <v>0</v>
      </c>
      <c r="CQ128" s="4">
        <f t="shared" si="81"/>
        <v>0</v>
      </c>
      <c r="CR128" s="4">
        <f t="shared" si="80"/>
        <v>0</v>
      </c>
      <c r="CS128" s="4">
        <f t="shared" si="80"/>
        <v>0</v>
      </c>
      <c r="CT128" s="4">
        <f t="shared" si="80"/>
        <v>0</v>
      </c>
      <c r="CU128" s="4">
        <f t="shared" si="80"/>
        <v>0</v>
      </c>
      <c r="CV128" s="4">
        <f t="shared" si="80"/>
        <v>0</v>
      </c>
      <c r="CW128" s="4">
        <f t="shared" si="80"/>
        <v>0</v>
      </c>
      <c r="CX128" s="4">
        <f t="shared" si="78"/>
        <v>0</v>
      </c>
      <c r="CY128" s="4">
        <f t="shared" si="78"/>
        <v>0</v>
      </c>
      <c r="CZ128" s="4">
        <f t="shared" si="78"/>
        <v>0</v>
      </c>
      <c r="DA128" s="4">
        <f t="shared" si="78"/>
        <v>0</v>
      </c>
      <c r="DB128" s="4">
        <f t="shared" si="78"/>
        <v>0</v>
      </c>
      <c r="DC128" s="4">
        <f t="shared" si="78"/>
        <v>0</v>
      </c>
      <c r="DD128" s="4">
        <f t="shared" si="79"/>
        <v>0</v>
      </c>
      <c r="DE128" s="4">
        <f t="shared" si="79"/>
        <v>0</v>
      </c>
      <c r="DF128" s="4">
        <f t="shared" si="79"/>
        <v>0</v>
      </c>
      <c r="DG128" s="4">
        <f t="shared" si="79"/>
        <v>0</v>
      </c>
      <c r="DH128" s="4">
        <f t="shared" si="79"/>
        <v>0</v>
      </c>
      <c r="DI128" s="4">
        <f t="shared" si="79"/>
        <v>0</v>
      </c>
      <c r="DJ128" s="4">
        <f t="shared" si="79"/>
        <v>0</v>
      </c>
      <c r="DK128" s="4">
        <f t="shared" si="79"/>
        <v>0</v>
      </c>
      <c r="DL128" s="4">
        <f t="shared" si="79"/>
        <v>0</v>
      </c>
      <c r="DM128" s="4">
        <f t="shared" si="79"/>
        <v>0</v>
      </c>
      <c r="DN128" s="4">
        <f t="shared" si="79"/>
        <v>0</v>
      </c>
      <c r="DO128" s="4">
        <f t="shared" si="79"/>
        <v>0</v>
      </c>
      <c r="DP128" s="4">
        <f t="shared" si="79"/>
        <v>0</v>
      </c>
      <c r="DQ128" s="4">
        <f t="shared" si="79"/>
        <v>0</v>
      </c>
      <c r="DR128" s="4">
        <f t="shared" si="79"/>
        <v>0</v>
      </c>
      <c r="DS128" s="4">
        <f t="shared" si="79"/>
        <v>408.22286999999994</v>
      </c>
      <c r="DT128" s="16">
        <f t="shared" si="48"/>
        <v>47815.984882048535</v>
      </c>
    </row>
  </sheetData>
  <conditionalFormatting sqref="DT8:DT128">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24CAB-B0F7-4DE2-9CBB-022AF59ACA88}">
  <dimension ref="A1:DT124"/>
  <sheetViews>
    <sheetView zoomScaleNormal="100" workbookViewId="0">
      <pane xSplit="2" ySplit="3" topLeftCell="C67" activePane="bottomRight" state="frozen"/>
      <selection pane="topRight" activeCell="DN1" sqref="DN1"/>
      <selection pane="bottomLeft" activeCell="A50" sqref="A50"/>
      <selection pane="bottomRight"/>
    </sheetView>
  </sheetViews>
  <sheetFormatPr defaultRowHeight="15" x14ac:dyDescent="0.25"/>
  <cols>
    <col min="2" max="2" width="13.28515625" customWidth="1"/>
    <col min="3" max="3" width="10.5703125" customWidth="1"/>
    <col min="4" max="4" width="10.5703125" bestFit="1" customWidth="1"/>
    <col min="5" max="6" width="10.5703125" customWidth="1"/>
    <col min="7" max="7" width="10.5703125" bestFit="1" customWidth="1"/>
    <col min="8" max="8" width="10.5703125" customWidth="1"/>
    <col min="9" max="9" width="10.5703125" bestFit="1" customWidth="1"/>
    <col min="10" max="10" width="10.5703125" customWidth="1"/>
    <col min="11" max="122" width="10.5703125" bestFit="1" customWidth="1"/>
    <col min="123" max="124" width="10.5703125" customWidth="1"/>
  </cols>
  <sheetData>
    <row r="1" spans="1:124" x14ac:dyDescent="0.25">
      <c r="B1" t="s">
        <v>104</v>
      </c>
      <c r="C1" t="s">
        <v>11</v>
      </c>
      <c r="D1" t="s">
        <v>105</v>
      </c>
      <c r="F1" t="s">
        <v>118</v>
      </c>
      <c r="G1" t="s">
        <v>35</v>
      </c>
      <c r="H1" t="s">
        <v>18</v>
      </c>
      <c r="DO1" s="8" t="s">
        <v>107</v>
      </c>
      <c r="DP1" t="s">
        <v>108</v>
      </c>
      <c r="DQ1" t="s">
        <v>109</v>
      </c>
      <c r="DR1" t="s">
        <v>110</v>
      </c>
      <c r="DS1" t="s">
        <v>111</v>
      </c>
    </row>
    <row r="2" spans="1:124" x14ac:dyDescent="0.25">
      <c r="B2" s="13">
        <f>65+MAX(10-$C$2,0)</f>
        <v>65</v>
      </c>
      <c r="C2" s="13">
        <v>14</v>
      </c>
      <c r="D2" s="19">
        <f>727.67*MAX(FLOOR(MIN($C$2,40),1),10)/40</f>
        <v>254.68449999999999</v>
      </c>
      <c r="F2" s="17">
        <v>100000</v>
      </c>
      <c r="G2" s="26">
        <v>142609</v>
      </c>
      <c r="H2" s="26">
        <v>148179</v>
      </c>
      <c r="K2" s="9"/>
      <c r="L2" s="1"/>
      <c r="M2" s="1"/>
      <c r="N2" s="2"/>
      <c r="P2" s="4"/>
      <c r="U2" s="4"/>
      <c r="DO2" s="10">
        <f>'[1]Life Table'!E13</f>
        <v>2.8389181671791223E-2</v>
      </c>
      <c r="DP2" s="10">
        <f>'[1]Life Table'!F13</f>
        <v>0.70222735267906711</v>
      </c>
      <c r="DQ2" s="10">
        <f>'[1]Life Table'!G13</f>
        <v>10.223527558018699</v>
      </c>
      <c r="DR2" s="10">
        <f>'[1]Life Table'!H13</f>
        <v>9.7610048325743701</v>
      </c>
      <c r="DS2" s="10">
        <f>'[1]Life Table'!I13</f>
        <v>9.7603987607388323</v>
      </c>
    </row>
    <row r="3" spans="1:124" x14ac:dyDescent="0.25">
      <c r="A3" t="s">
        <v>116</v>
      </c>
      <c r="B3" s="14" t="s">
        <v>117</v>
      </c>
      <c r="C3" s="13" t="s">
        <v>11</v>
      </c>
      <c r="D3" s="13" t="s">
        <v>119</v>
      </c>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t="s">
        <v>23</v>
      </c>
    </row>
    <row r="4" spans="1:124" x14ac:dyDescent="0.25">
      <c r="A4">
        <v>0</v>
      </c>
      <c r="B4" s="15">
        <f>B2</f>
        <v>65</v>
      </c>
      <c r="C4" s="4">
        <f>$D$2*1/FLOOR(MAX($C$2,10),1)*(FLOOR(MAX($C$2,10)+MIN((70-$B$2)*12,$A4)/12,1))*(1+0.072*(MIN((70-$B$2)*12,$A4)/12-FLOOR(MIN((70-$B$2)*12,$A4)/12,1)))*IF($B4&gt;=75,1.1,1)</f>
        <v>254.68449999999999</v>
      </c>
      <c r="D4" s="4">
        <f>$D$2*(1+0.072*(MIN(70,$B4)-$B$2))*IF($B4&gt;=75,1.1,1)</f>
        <v>254.68449999999999</v>
      </c>
      <c r="E4" s="4" t="str">
        <f t="shared" ref="E4:E67" si="0">IF(C4&gt;D4,$C$3,$D$3)</f>
        <v>Deferral</v>
      </c>
      <c r="F4" s="74"/>
      <c r="G4" s="76" t="s">
        <v>120</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16" t="e">
        <f>SUMPRODUCT(#REF!,C4:DR4)+DS4*12*$DR$2</f>
        <v>#REF!</v>
      </c>
    </row>
    <row r="5" spans="1:124" x14ac:dyDescent="0.25">
      <c r="A5">
        <v>1</v>
      </c>
      <c r="B5" s="15">
        <f>$B$4+A5/12</f>
        <v>65.083333333333329</v>
      </c>
      <c r="C5" s="4">
        <f t="shared" ref="C5:C68" si="1">$D$2*1/FLOOR(MAX($C$2,10),1)*(FLOOR(MAX($C$2,10)+MIN((70-$B$2)*12,$A5)/12,1))*(1+0.072*(MIN((70-$B$2)*12,$A5)/12-FLOOR(MIN((70-$B$2)*12,$A5)/12,1)))*IF($B5&gt;=75,1.1,1)</f>
        <v>256.21260699999999</v>
      </c>
      <c r="D5" s="4">
        <f t="shared" ref="D5:D68" si="2">$D$2*(1+0.072*(MIN(70,$B5)-$B$2))*IF($B5&gt;=75,1.1,1)</f>
        <v>256.21260699999988</v>
      </c>
      <c r="E5" s="4" t="str">
        <f t="shared" si="0"/>
        <v>Deferral</v>
      </c>
      <c r="F5" s="74"/>
      <c r="G5" s="4" t="s">
        <v>121</v>
      </c>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16" t="e">
        <f>SUMPRODUCT(#REF!,C5:DR5)+DS5*12*$DR$2</f>
        <v>#REF!</v>
      </c>
    </row>
    <row r="6" spans="1:124" x14ac:dyDescent="0.25">
      <c r="A6">
        <v>2</v>
      </c>
      <c r="B6" s="15">
        <f t="shared" ref="B6:B69" si="3">$B$4+A6/12</f>
        <v>65.166666666666671</v>
      </c>
      <c r="C6" s="4">
        <f>$D$2*1/FLOOR(MAX($C$2,10),1)*(FLOOR(MAX($C$2,10)+MIN((70-$B$2)*12,$A6)/12,1))*(1+0.072*(MIN((70-$B$2)*12,$A6)/12-FLOOR(MIN((70-$B$2)*12,$A6)/12,1)))*IF($B6&gt;=75,1.1,1)</f>
        <v>257.74071399999997</v>
      </c>
      <c r="D6" s="4">
        <f t="shared" si="2"/>
        <v>257.74071400000003</v>
      </c>
      <c r="E6" s="4" t="str">
        <f t="shared" si="0"/>
        <v>Deferral</v>
      </c>
      <c r="F6" s="74"/>
      <c r="G6" s="4" t="s">
        <v>122</v>
      </c>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16" t="e">
        <f>SUMPRODUCT(#REF!,C6:DR6)+DS6*12*$DR$2</f>
        <v>#REF!</v>
      </c>
    </row>
    <row r="7" spans="1:124" x14ac:dyDescent="0.25">
      <c r="A7">
        <v>3</v>
      </c>
      <c r="B7" s="15">
        <f t="shared" si="3"/>
        <v>65.25</v>
      </c>
      <c r="C7" s="4">
        <f t="shared" si="1"/>
        <v>259.268821</v>
      </c>
      <c r="D7" s="4">
        <f t="shared" si="2"/>
        <v>259.268821</v>
      </c>
      <c r="E7" s="4" t="str">
        <f t="shared" si="0"/>
        <v>Deferral</v>
      </c>
      <c r="F7" s="74"/>
      <c r="G7" s="14" t="s">
        <v>123</v>
      </c>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16" t="e">
        <f>SUMPRODUCT(#REF!,C7:DR7)+DS7*12*$DR$2</f>
        <v>#REF!</v>
      </c>
    </row>
    <row r="8" spans="1:124" x14ac:dyDescent="0.25">
      <c r="A8">
        <v>4</v>
      </c>
      <c r="B8" s="15">
        <f t="shared" si="3"/>
        <v>65.333333333333329</v>
      </c>
      <c r="C8" s="4">
        <f t="shared" si="1"/>
        <v>260.79692799999998</v>
      </c>
      <c r="D8" s="4">
        <f t="shared" si="2"/>
        <v>260.79692799999987</v>
      </c>
      <c r="E8" s="4" t="str">
        <f t="shared" si="0"/>
        <v>Deferral</v>
      </c>
      <c r="F8" s="74"/>
      <c r="G8" s="77" t="s">
        <v>124</v>
      </c>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16" t="e">
        <f>SUMPRODUCT(#REF!,C8:DR8)+DS8*12*$DR$2</f>
        <v>#REF!</v>
      </c>
    </row>
    <row r="9" spans="1:124" x14ac:dyDescent="0.25">
      <c r="A9">
        <v>5</v>
      </c>
      <c r="B9" s="15">
        <f t="shared" si="3"/>
        <v>65.416666666666671</v>
      </c>
      <c r="C9" s="4">
        <f t="shared" si="1"/>
        <v>262.32503500000001</v>
      </c>
      <c r="D9" s="4">
        <f t="shared" si="2"/>
        <v>262.32503500000007</v>
      </c>
      <c r="E9" s="4" t="str">
        <f t="shared" si="0"/>
        <v>Deferral</v>
      </c>
      <c r="F9" s="74"/>
      <c r="G9" s="4" t="s">
        <v>125</v>
      </c>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16" t="e">
        <f>SUMPRODUCT(#REF!,C9:DR9)+DS9*12*$DR$2</f>
        <v>#REF!</v>
      </c>
    </row>
    <row r="10" spans="1:124" x14ac:dyDescent="0.25">
      <c r="A10">
        <v>6</v>
      </c>
      <c r="B10" s="15">
        <f t="shared" si="3"/>
        <v>65.5</v>
      </c>
      <c r="C10" s="4">
        <f t="shared" si="1"/>
        <v>263.85314199999999</v>
      </c>
      <c r="D10" s="4">
        <f t="shared" si="2"/>
        <v>263.85314199999999</v>
      </c>
      <c r="E10" s="4" t="str">
        <f t="shared" si="0"/>
        <v>Deferral</v>
      </c>
      <c r="F10" s="74"/>
      <c r="G10" s="4" t="s">
        <v>126</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16" t="e">
        <f>SUMPRODUCT(#REF!,C10:DR10)+DS10*12*$DR$2</f>
        <v>#REF!</v>
      </c>
    </row>
    <row r="11" spans="1:124" x14ac:dyDescent="0.25">
      <c r="A11">
        <v>7</v>
      </c>
      <c r="B11" s="15">
        <f t="shared" si="3"/>
        <v>65.583333333333329</v>
      </c>
      <c r="C11" s="4">
        <f t="shared" si="1"/>
        <v>265.38124899999997</v>
      </c>
      <c r="D11" s="4">
        <f t="shared" si="2"/>
        <v>265.38124899999985</v>
      </c>
      <c r="E11" s="4" t="str">
        <f t="shared" si="0"/>
        <v>Deferral</v>
      </c>
      <c r="F11" s="74"/>
      <c r="G11" s="75" t="s">
        <v>127</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16" t="e">
        <f>SUMPRODUCT(#REF!,C11:DR11)+DS11*12*$DR$2</f>
        <v>#REF!</v>
      </c>
    </row>
    <row r="12" spans="1:124" x14ac:dyDescent="0.25">
      <c r="A12">
        <v>8</v>
      </c>
      <c r="B12" s="15">
        <f t="shared" si="3"/>
        <v>65.666666666666671</v>
      </c>
      <c r="C12" s="4">
        <f t="shared" si="1"/>
        <v>266.909356</v>
      </c>
      <c r="D12" s="4">
        <f t="shared" si="2"/>
        <v>266.90935600000006</v>
      </c>
      <c r="E12" s="4" t="str">
        <f t="shared" si="0"/>
        <v>Deferral</v>
      </c>
      <c r="F12" s="74"/>
      <c r="G12" s="4" t="s">
        <v>128</v>
      </c>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16" t="e">
        <f>SUMPRODUCT(#REF!,C12:DR12)+DS12*12*$DR$2</f>
        <v>#REF!</v>
      </c>
    </row>
    <row r="13" spans="1:124" x14ac:dyDescent="0.25">
      <c r="A13">
        <v>9</v>
      </c>
      <c r="B13" s="15">
        <f t="shared" si="3"/>
        <v>65.75</v>
      </c>
      <c r="C13" s="4">
        <f t="shared" si="1"/>
        <v>268.43746299999998</v>
      </c>
      <c r="D13" s="4">
        <f t="shared" si="2"/>
        <v>268.43746299999998</v>
      </c>
      <c r="E13" s="4" t="str">
        <f t="shared" si="0"/>
        <v>Deferral</v>
      </c>
      <c r="F13" s="74"/>
      <c r="G13" s="74" t="s">
        <v>129</v>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16" t="e">
        <f>SUMPRODUCT(#REF!,C13:DR13)+DS13*12*$DR$2</f>
        <v>#REF!</v>
      </c>
    </row>
    <row r="14" spans="1:124" x14ac:dyDescent="0.25">
      <c r="A14">
        <v>10</v>
      </c>
      <c r="B14" s="15">
        <f t="shared" si="3"/>
        <v>65.833333333333329</v>
      </c>
      <c r="C14" s="4">
        <f t="shared" si="1"/>
        <v>269.96557000000001</v>
      </c>
      <c r="D14" s="4">
        <f t="shared" si="2"/>
        <v>269.9655699999999</v>
      </c>
      <c r="E14" s="4" t="str">
        <f t="shared" si="0"/>
        <v>Deferral</v>
      </c>
      <c r="F14" s="74"/>
      <c r="G14" s="4" t="s">
        <v>130</v>
      </c>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16" t="e">
        <f>SUMPRODUCT(#REF!,C14:DR14)+DS14*12*$DR$2</f>
        <v>#REF!</v>
      </c>
    </row>
    <row r="15" spans="1:124" x14ac:dyDescent="0.25">
      <c r="A15">
        <v>11</v>
      </c>
      <c r="B15" s="15">
        <f t="shared" si="3"/>
        <v>65.916666666666671</v>
      </c>
      <c r="C15" s="4">
        <f t="shared" si="1"/>
        <v>271.49367699999999</v>
      </c>
      <c r="D15" s="4">
        <f t="shared" si="2"/>
        <v>271.49367700000005</v>
      </c>
      <c r="E15" s="4" t="str">
        <f t="shared" si="0"/>
        <v>Deferral</v>
      </c>
      <c r="F15" s="74"/>
      <c r="G15" s="75" t="s">
        <v>131</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16" t="e">
        <f>SUMPRODUCT(#REF!,C15:DR15)+DS15*12*$DR$2</f>
        <v>#REF!</v>
      </c>
    </row>
    <row r="16" spans="1:124" x14ac:dyDescent="0.25">
      <c r="A16">
        <v>12</v>
      </c>
      <c r="B16" s="15">
        <f t="shared" si="3"/>
        <v>66</v>
      </c>
      <c r="C16" s="4">
        <f>$D$2*1/FLOOR(MAX($C$2,10),1)*(FLOOR(MAX($C$2,10)+MIN((70-$B$2)*12,$A16)/12,1))*(1+0.072*(MIN((70-$B$2)*12,$A16)/12-FLOOR(MIN((70-$B$2)*12,$A16)/12,1)))*IF($B16&gt;=75,1.1,1)</f>
        <v>272.87624999999997</v>
      </c>
      <c r="D16" s="4">
        <f t="shared" si="2"/>
        <v>273.02178400000003</v>
      </c>
      <c r="E16" s="4" t="str">
        <f t="shared" si="0"/>
        <v>Deferral</v>
      </c>
      <c r="F16" s="74"/>
      <c r="G16" s="74" t="s">
        <v>132</v>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16" t="e">
        <f>SUMPRODUCT(#REF!,C16:DR16)+DS16*12*$DR$2</f>
        <v>#REF!</v>
      </c>
    </row>
    <row r="17" spans="1:124" x14ac:dyDescent="0.25">
      <c r="A17">
        <v>13</v>
      </c>
      <c r="B17" s="15">
        <f t="shared" si="3"/>
        <v>66.083333333333329</v>
      </c>
      <c r="C17" s="4">
        <f>$D$2*1/FLOOR(MAX($C$2,10),1)*(FLOOR(MAX($C$2,10)+MIN((70-$B$2)*12,$A17)/12,1))*(1+0.072*(MIN((70-$B$2)*12,$A17)/12-FLOOR(MIN((70-$B$2)*12,$A17)/12,1)))*IF($B17&gt;=75,1.1,1)</f>
        <v>274.51350749999995</v>
      </c>
      <c r="D17" s="4">
        <f>$D$2*(1+0.072*(MIN(70,$B17)-$B$2))*IF($B17&gt;=75,1.1,1)</f>
        <v>274.54989099999989</v>
      </c>
      <c r="E17" s="4" t="str">
        <f t="shared" si="0"/>
        <v>Deferral</v>
      </c>
      <c r="F17" s="74"/>
      <c r="G17" s="74" t="s">
        <v>133</v>
      </c>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16" t="e">
        <f>SUMPRODUCT(#REF!,C17:DR17)+DS17*12*$DR$2</f>
        <v>#REF!</v>
      </c>
    </row>
    <row r="18" spans="1:124" x14ac:dyDescent="0.25">
      <c r="A18">
        <v>14</v>
      </c>
      <c r="B18" s="15">
        <f t="shared" si="3"/>
        <v>66.166666666666671</v>
      </c>
      <c r="C18" s="4">
        <f>$D$2*1/FLOOR(MAX($C$2,10),1)*(FLOOR(MAX($C$2,10)+MIN((70-$B$2)*12,$A18)/12,1))*(1+0.072*(MIN((70-$B$2)*12,$A18)/12-FLOOR(MIN((70-$B$2)*12,$A18)/12,1)))*IF($B18&gt;=75,1.1,1)</f>
        <v>276.15076499999998</v>
      </c>
      <c r="D18" s="4">
        <f>$D$2*(1+0.072*(MIN(70,$B18)-$B$2))*IF($B18&gt;=75,1.1,1)</f>
        <v>276.07799800000004</v>
      </c>
      <c r="E18" s="4" t="str">
        <f t="shared" si="0"/>
        <v>Residency</v>
      </c>
      <c r="F18" s="74"/>
      <c r="G18" s="7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16" t="e">
        <f>SUMPRODUCT(#REF!,C18:DR18)+DS18*12*$DR$2</f>
        <v>#REF!</v>
      </c>
    </row>
    <row r="19" spans="1:124" x14ac:dyDescent="0.25">
      <c r="A19">
        <v>15</v>
      </c>
      <c r="B19" s="15">
        <f t="shared" si="3"/>
        <v>66.25</v>
      </c>
      <c r="C19" s="4">
        <f t="shared" si="1"/>
        <v>277.78802249999995</v>
      </c>
      <c r="D19" s="4">
        <f t="shared" si="2"/>
        <v>277.60610500000001</v>
      </c>
      <c r="E19" s="4" t="str">
        <f t="shared" si="0"/>
        <v>Residency</v>
      </c>
      <c r="F19" s="74"/>
      <c r="G19" s="7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16" t="e">
        <f>SUMPRODUCT(#REF!,C19:DR19)+DS19*12*$DR$2</f>
        <v>#REF!</v>
      </c>
    </row>
    <row r="20" spans="1:124" x14ac:dyDescent="0.25">
      <c r="A20">
        <v>16</v>
      </c>
      <c r="B20" s="15">
        <f t="shared" si="3"/>
        <v>66.333333333333329</v>
      </c>
      <c r="C20" s="4">
        <f t="shared" si="1"/>
        <v>279.42527999999999</v>
      </c>
      <c r="D20" s="4">
        <f t="shared" si="2"/>
        <v>279.13421199999988</v>
      </c>
      <c r="E20" s="4" t="str">
        <f t="shared" si="0"/>
        <v>Residency</v>
      </c>
      <c r="F20" s="74"/>
      <c r="G20" s="7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16" t="e">
        <f>SUMPRODUCT(#REF!,C20:DR20)+DS20*12*$DR$2</f>
        <v>#REF!</v>
      </c>
    </row>
    <row r="21" spans="1:124" x14ac:dyDescent="0.25">
      <c r="A21">
        <v>17</v>
      </c>
      <c r="B21" s="15">
        <f t="shared" si="3"/>
        <v>66.416666666666671</v>
      </c>
      <c r="C21" s="4">
        <f t="shared" si="1"/>
        <v>281.06253749999996</v>
      </c>
      <c r="D21" s="4">
        <f>$D$2*(1+0.072*(MIN(70,$B21)-$B$2))*IF($B21&gt;=75,1.1,1)</f>
        <v>280.66231900000008</v>
      </c>
      <c r="E21" s="4" t="str">
        <f t="shared" si="0"/>
        <v>Residency</v>
      </c>
      <c r="F21" s="74"/>
      <c r="G21" s="7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16" t="e">
        <f>SUMPRODUCT(#REF!,C21:DR21)+DS21*12*$DR$2</f>
        <v>#REF!</v>
      </c>
    </row>
    <row r="22" spans="1:124" x14ac:dyDescent="0.25">
      <c r="A22">
        <v>18</v>
      </c>
      <c r="B22" s="15">
        <f t="shared" si="3"/>
        <v>66.5</v>
      </c>
      <c r="C22" s="4">
        <f t="shared" si="1"/>
        <v>282.69979499999999</v>
      </c>
      <c r="D22" s="4">
        <f t="shared" si="2"/>
        <v>282.190426</v>
      </c>
      <c r="E22" s="4" t="str">
        <f t="shared" si="0"/>
        <v>Residency</v>
      </c>
      <c r="F22" s="74"/>
      <c r="G22" s="7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16" t="e">
        <f>SUMPRODUCT(#REF!,C22:DR22)+DS22*12*$DR$2</f>
        <v>#REF!</v>
      </c>
    </row>
    <row r="23" spans="1:124" x14ac:dyDescent="0.25">
      <c r="A23">
        <v>19</v>
      </c>
      <c r="B23" s="15">
        <f t="shared" si="3"/>
        <v>66.583333333333329</v>
      </c>
      <c r="C23" s="4">
        <f>$D$2*1/FLOOR(MAX($C$2,10),1)*(FLOOR(MAX($C$2,10)+MIN((70-$B$2)*12,$A23)/12,1))*(1+0.072*(MIN((70-$B$2)*12,$A23)/12-FLOOR(MIN((70-$B$2)*12,$A23)/12,1)))*IF($B23&gt;=75,1.1,1)</f>
        <v>284.33705249999997</v>
      </c>
      <c r="D23" s="4">
        <f t="shared" si="2"/>
        <v>283.71853299999992</v>
      </c>
      <c r="E23" s="4" t="str">
        <f t="shared" si="0"/>
        <v>Residency</v>
      </c>
      <c r="F23" s="74"/>
      <c r="G23" s="7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16" t="e">
        <f>SUMPRODUCT(#REF!,C23:DR23)+DS23*12*$DR$2</f>
        <v>#REF!</v>
      </c>
    </row>
    <row r="24" spans="1:124" x14ac:dyDescent="0.25">
      <c r="A24">
        <v>20</v>
      </c>
      <c r="B24" s="15">
        <f t="shared" si="3"/>
        <v>66.666666666666671</v>
      </c>
      <c r="C24" s="4">
        <f t="shared" si="1"/>
        <v>285.97431</v>
      </c>
      <c r="D24" s="4">
        <f t="shared" si="2"/>
        <v>285.24664000000007</v>
      </c>
      <c r="E24" s="4" t="str">
        <f t="shared" si="0"/>
        <v>Residency</v>
      </c>
      <c r="F24" s="74"/>
      <c r="G24" s="7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16" t="e">
        <f>SUMPRODUCT(#REF!,C24:DR24)+DS24*12*$DR$2</f>
        <v>#REF!</v>
      </c>
    </row>
    <row r="25" spans="1:124" x14ac:dyDescent="0.25">
      <c r="A25">
        <v>21</v>
      </c>
      <c r="B25" s="15">
        <f t="shared" si="3"/>
        <v>66.75</v>
      </c>
      <c r="C25" s="4">
        <f t="shared" si="1"/>
        <v>287.61156749999998</v>
      </c>
      <c r="D25" s="4">
        <f t="shared" si="2"/>
        <v>286.77474699999993</v>
      </c>
      <c r="E25" s="4" t="str">
        <f t="shared" si="0"/>
        <v>Residency</v>
      </c>
      <c r="F25" s="74"/>
      <c r="G25" s="7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16" t="e">
        <f>SUMPRODUCT(#REF!,C25:DR25)+DS25*12*$DR$2</f>
        <v>#REF!</v>
      </c>
    </row>
    <row r="26" spans="1:124" x14ac:dyDescent="0.25">
      <c r="A26">
        <v>22</v>
      </c>
      <c r="B26" s="15">
        <f t="shared" si="3"/>
        <v>66.833333333333329</v>
      </c>
      <c r="C26" s="4">
        <f t="shared" si="1"/>
        <v>289.24882500000001</v>
      </c>
      <c r="D26" s="4">
        <f t="shared" si="2"/>
        <v>288.30285399999991</v>
      </c>
      <c r="E26" s="4" t="str">
        <f t="shared" si="0"/>
        <v>Residency</v>
      </c>
      <c r="F26" s="74"/>
      <c r="G26" s="7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16" t="e">
        <f>SUMPRODUCT(#REF!,C26:DR26)+DS26*12*$DR$2</f>
        <v>#REF!</v>
      </c>
    </row>
    <row r="27" spans="1:124" x14ac:dyDescent="0.25">
      <c r="A27">
        <v>23</v>
      </c>
      <c r="B27" s="15">
        <f t="shared" si="3"/>
        <v>66.916666666666671</v>
      </c>
      <c r="C27" s="4">
        <f t="shared" si="1"/>
        <v>290.88608249999999</v>
      </c>
      <c r="D27" s="4">
        <f t="shared" si="2"/>
        <v>289.83096100000006</v>
      </c>
      <c r="E27" s="4" t="str">
        <f t="shared" si="0"/>
        <v>Residency</v>
      </c>
      <c r="F27" s="74"/>
      <c r="G27" s="7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16" t="e">
        <f>SUMPRODUCT(#REF!,C27:DR27)+DS27*12*$DR$2</f>
        <v>#REF!</v>
      </c>
    </row>
    <row r="28" spans="1:124" x14ac:dyDescent="0.25">
      <c r="A28">
        <v>24</v>
      </c>
      <c r="B28" s="15">
        <f t="shared" si="3"/>
        <v>67</v>
      </c>
      <c r="C28" s="4">
        <f t="shared" si="1"/>
        <v>291.06799999999998</v>
      </c>
      <c r="D28" s="4">
        <f t="shared" si="2"/>
        <v>291.35906799999998</v>
      </c>
      <c r="E28" s="4" t="str">
        <f t="shared" si="0"/>
        <v>Deferral</v>
      </c>
      <c r="F28" s="74"/>
      <c r="G28" s="7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16" t="e">
        <f>SUMPRODUCT(#REF!,C28:DR28)+DS28*12*$DR$2</f>
        <v>#REF!</v>
      </c>
    </row>
    <row r="29" spans="1:124" x14ac:dyDescent="0.25">
      <c r="A29">
        <v>25</v>
      </c>
      <c r="B29" s="15">
        <f t="shared" si="3"/>
        <v>67.083333333333329</v>
      </c>
      <c r="C29" s="4">
        <f t="shared" si="1"/>
        <v>292.81440799999996</v>
      </c>
      <c r="D29" s="4">
        <f t="shared" si="2"/>
        <v>292.8871749999999</v>
      </c>
      <c r="E29" s="4" t="str">
        <f t="shared" si="0"/>
        <v>Deferral</v>
      </c>
      <c r="F29" s="74"/>
      <c r="G29" s="7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16" t="e">
        <f>SUMPRODUCT(#REF!,C29:DR29)+DS29*12*$DR$2</f>
        <v>#REF!</v>
      </c>
    </row>
    <row r="30" spans="1:124" x14ac:dyDescent="0.25">
      <c r="A30">
        <v>26</v>
      </c>
      <c r="B30" s="15">
        <f t="shared" si="3"/>
        <v>67.166666666666671</v>
      </c>
      <c r="C30" s="4">
        <f t="shared" si="1"/>
        <v>294.56081599999999</v>
      </c>
      <c r="D30" s="4">
        <f t="shared" si="2"/>
        <v>294.41528200000005</v>
      </c>
      <c r="E30" s="4" t="str">
        <f t="shared" si="0"/>
        <v>Residency</v>
      </c>
      <c r="F30" s="74"/>
      <c r="G30" s="7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16" t="e">
        <f>SUMPRODUCT(#REF!,C30:DR30)+DS30*12*$DR$2</f>
        <v>#REF!</v>
      </c>
    </row>
    <row r="31" spans="1:124" x14ac:dyDescent="0.25">
      <c r="A31">
        <v>27</v>
      </c>
      <c r="B31" s="15">
        <f t="shared" si="3"/>
        <v>67.25</v>
      </c>
      <c r="C31" s="4">
        <f t="shared" si="1"/>
        <v>296.30722399999996</v>
      </c>
      <c r="D31" s="4">
        <f t="shared" si="2"/>
        <v>295.94338899999997</v>
      </c>
      <c r="E31" s="4" t="str">
        <f t="shared" si="0"/>
        <v>Residency</v>
      </c>
      <c r="F31" s="74"/>
      <c r="G31" s="7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16" t="e">
        <f>SUMPRODUCT(#REF!,C31:DR31)+DS31*12*$DR$2</f>
        <v>#REF!</v>
      </c>
    </row>
    <row r="32" spans="1:124" x14ac:dyDescent="0.25">
      <c r="A32">
        <v>28</v>
      </c>
      <c r="B32" s="15">
        <f t="shared" si="3"/>
        <v>67.333333333333329</v>
      </c>
      <c r="C32" s="4">
        <f t="shared" si="1"/>
        <v>298.05363199999999</v>
      </c>
      <c r="D32" s="4">
        <f t="shared" si="2"/>
        <v>297.47149599999989</v>
      </c>
      <c r="E32" s="4" t="str">
        <f t="shared" si="0"/>
        <v>Residency</v>
      </c>
      <c r="F32" s="74"/>
      <c r="G32" s="7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16" t="e">
        <f>SUMPRODUCT(#REF!,C32:DR32)+DS32*12*$DR$2</f>
        <v>#REF!</v>
      </c>
    </row>
    <row r="33" spans="1:124" x14ac:dyDescent="0.25">
      <c r="A33">
        <v>29</v>
      </c>
      <c r="B33" s="15">
        <f t="shared" si="3"/>
        <v>67.416666666666671</v>
      </c>
      <c r="C33" s="4">
        <f t="shared" si="1"/>
        <v>299.80003999999997</v>
      </c>
      <c r="D33" s="4">
        <f t="shared" si="2"/>
        <v>298.99960300000009</v>
      </c>
      <c r="E33" s="4" t="str">
        <f t="shared" si="0"/>
        <v>Residency</v>
      </c>
      <c r="F33" s="74"/>
      <c r="G33" s="7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16" t="e">
        <f>SUMPRODUCT(#REF!,C33:DR33)+DS33*12*$DR$2</f>
        <v>#REF!</v>
      </c>
    </row>
    <row r="34" spans="1:124" x14ac:dyDescent="0.25">
      <c r="A34">
        <v>30</v>
      </c>
      <c r="B34" s="15">
        <f t="shared" si="3"/>
        <v>67.5</v>
      </c>
      <c r="C34" s="4">
        <f t="shared" si="1"/>
        <v>301.546448</v>
      </c>
      <c r="D34" s="4">
        <f t="shared" si="2"/>
        <v>300.52770999999996</v>
      </c>
      <c r="E34" s="4" t="str">
        <f t="shared" si="0"/>
        <v>Residency</v>
      </c>
      <c r="F34" s="74"/>
      <c r="G34" s="7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16" t="e">
        <f>SUMPRODUCT(#REF!,C34:DR34)+DS34*12*$DR$2</f>
        <v>#REF!</v>
      </c>
    </row>
    <row r="35" spans="1:124" x14ac:dyDescent="0.25">
      <c r="A35">
        <v>31</v>
      </c>
      <c r="B35" s="15">
        <f t="shared" si="3"/>
        <v>67.583333333333329</v>
      </c>
      <c r="C35" s="4">
        <f t="shared" si="1"/>
        <v>303.29285599999997</v>
      </c>
      <c r="D35" s="4">
        <f t="shared" si="2"/>
        <v>302.05581699999993</v>
      </c>
      <c r="E35" s="4" t="str">
        <f t="shared" si="0"/>
        <v>Residency</v>
      </c>
      <c r="F35" s="74"/>
      <c r="G35" s="7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16" t="e">
        <f>SUMPRODUCT(#REF!,C35:DR35)+DS35*12*$DR$2</f>
        <v>#REF!</v>
      </c>
    </row>
    <row r="36" spans="1:124" x14ac:dyDescent="0.25">
      <c r="A36">
        <v>32</v>
      </c>
      <c r="B36" s="15">
        <f t="shared" si="3"/>
        <v>67.666666666666671</v>
      </c>
      <c r="C36" s="4">
        <f t="shared" si="1"/>
        <v>305.039264</v>
      </c>
      <c r="D36" s="4">
        <f t="shared" si="2"/>
        <v>303.58392400000008</v>
      </c>
      <c r="E36" s="4" t="str">
        <f t="shared" si="0"/>
        <v>Residency</v>
      </c>
      <c r="F36" s="74"/>
      <c r="G36" s="7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16" t="e">
        <f>SUMPRODUCT(#REF!,C36:DR36)+DS36*12*$DR$2</f>
        <v>#REF!</v>
      </c>
    </row>
    <row r="37" spans="1:124" x14ac:dyDescent="0.25">
      <c r="A37">
        <v>33</v>
      </c>
      <c r="B37" s="15">
        <f t="shared" si="3"/>
        <v>67.75</v>
      </c>
      <c r="C37" s="4">
        <f t="shared" si="1"/>
        <v>306.78567199999998</v>
      </c>
      <c r="D37" s="4">
        <f t="shared" si="2"/>
        <v>305.11203099999994</v>
      </c>
      <c r="E37" s="4" t="str">
        <f t="shared" si="0"/>
        <v>Residency</v>
      </c>
      <c r="F37" s="74"/>
      <c r="G37" s="7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16" t="e">
        <f>SUMPRODUCT(#REF!,C37:DR37)+DS37*12*$DR$2</f>
        <v>#REF!</v>
      </c>
    </row>
    <row r="38" spans="1:124" x14ac:dyDescent="0.25">
      <c r="A38">
        <v>34</v>
      </c>
      <c r="B38" s="15">
        <f t="shared" si="3"/>
        <v>67.833333333333329</v>
      </c>
      <c r="C38" s="4">
        <f t="shared" si="1"/>
        <v>308.53208000000001</v>
      </c>
      <c r="D38" s="4">
        <f t="shared" si="2"/>
        <v>306.64013799999992</v>
      </c>
      <c r="E38" s="4" t="str">
        <f t="shared" si="0"/>
        <v>Residency</v>
      </c>
      <c r="F38" s="74"/>
      <c r="G38" s="7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16" t="e">
        <f>SUMPRODUCT(#REF!,C38:DR38)+DS38*12*$DR$2</f>
        <v>#REF!</v>
      </c>
    </row>
    <row r="39" spans="1:124" x14ac:dyDescent="0.25">
      <c r="A39">
        <v>35</v>
      </c>
      <c r="B39" s="15">
        <f t="shared" si="3"/>
        <v>67.916666666666671</v>
      </c>
      <c r="C39" s="4">
        <f t="shared" si="1"/>
        <v>310.27848799999998</v>
      </c>
      <c r="D39" s="4">
        <f t="shared" si="2"/>
        <v>308.16824500000007</v>
      </c>
      <c r="E39" s="4" t="str">
        <f t="shared" si="0"/>
        <v>Residency</v>
      </c>
      <c r="F39" s="74"/>
      <c r="G39" s="7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16" t="e">
        <f>SUMPRODUCT(#REF!,C39:DR39)+DS39*12*$DR$2</f>
        <v>#REF!</v>
      </c>
    </row>
    <row r="40" spans="1:124" x14ac:dyDescent="0.25">
      <c r="A40">
        <v>36</v>
      </c>
      <c r="B40" s="15">
        <f t="shared" si="3"/>
        <v>68</v>
      </c>
      <c r="C40" s="4">
        <f t="shared" si="1"/>
        <v>309.25975</v>
      </c>
      <c r="D40" s="4">
        <f t="shared" si="2"/>
        <v>309.69635199999999</v>
      </c>
      <c r="E40" s="4" t="str">
        <f t="shared" si="0"/>
        <v>Deferral</v>
      </c>
      <c r="F40" s="74"/>
      <c r="G40" s="7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16" t="e">
        <f>SUMPRODUCT(#REF!,C40:DR40)+DS40*12*$DR$2</f>
        <v>#REF!</v>
      </c>
    </row>
    <row r="41" spans="1:124" x14ac:dyDescent="0.25">
      <c r="A41">
        <v>37</v>
      </c>
      <c r="B41" s="15">
        <f t="shared" si="3"/>
        <v>68.083333333333329</v>
      </c>
      <c r="C41" s="4">
        <f t="shared" si="1"/>
        <v>311.11530850000003</v>
      </c>
      <c r="D41" s="4">
        <f t="shared" si="2"/>
        <v>311.22445899999985</v>
      </c>
      <c r="E41" s="4" t="str">
        <f t="shared" si="0"/>
        <v>Deferral</v>
      </c>
      <c r="F41" s="74"/>
      <c r="G41" s="7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16" t="e">
        <f>SUMPRODUCT(#REF!,C41:DR41)+DS41*12*$DR$2</f>
        <v>#REF!</v>
      </c>
    </row>
    <row r="42" spans="1:124" x14ac:dyDescent="0.25">
      <c r="A42">
        <v>38</v>
      </c>
      <c r="B42" s="15">
        <f t="shared" si="3"/>
        <v>68.166666666666671</v>
      </c>
      <c r="C42" s="4">
        <f t="shared" si="1"/>
        <v>312.970867</v>
      </c>
      <c r="D42" s="4">
        <f t="shared" si="2"/>
        <v>312.75256600000006</v>
      </c>
      <c r="E42" s="4" t="str">
        <f t="shared" si="0"/>
        <v>Residency</v>
      </c>
      <c r="F42" s="74"/>
      <c r="G42" s="7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16" t="e">
        <f>SUMPRODUCT(#REF!,C42:DR42)+DS42*12*$DR$2</f>
        <v>#REF!</v>
      </c>
    </row>
    <row r="43" spans="1:124" x14ac:dyDescent="0.25">
      <c r="A43">
        <v>39</v>
      </c>
      <c r="B43" s="15">
        <f t="shared" si="3"/>
        <v>68.25</v>
      </c>
      <c r="C43" s="4">
        <f t="shared" si="1"/>
        <v>314.82642550000003</v>
      </c>
      <c r="D43" s="4">
        <f t="shared" si="2"/>
        <v>314.28067299999998</v>
      </c>
      <c r="E43" s="4" t="str">
        <f t="shared" si="0"/>
        <v>Residency</v>
      </c>
      <c r="F43" s="74"/>
      <c r="G43" s="7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16" t="e">
        <f>SUMPRODUCT(#REF!,C43:DR43)+DS43*12*$DR$2</f>
        <v>#REF!</v>
      </c>
    </row>
    <row r="44" spans="1:124" x14ac:dyDescent="0.25">
      <c r="A44">
        <v>40</v>
      </c>
      <c r="B44" s="15">
        <f t="shared" si="3"/>
        <v>68.333333333333329</v>
      </c>
      <c r="C44" s="4">
        <f t="shared" si="1"/>
        <v>316.681984</v>
      </c>
      <c r="D44" s="4">
        <f t="shared" si="2"/>
        <v>315.80877999999984</v>
      </c>
      <c r="E44" s="4" t="str">
        <f t="shared" si="0"/>
        <v>Residency</v>
      </c>
      <c r="F44" s="74"/>
      <c r="G44" s="7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16" t="e">
        <f>SUMPRODUCT(#REF!,C44:DR44)+DS44*12*$DR$2</f>
        <v>#REF!</v>
      </c>
    </row>
    <row r="45" spans="1:124" x14ac:dyDescent="0.25">
      <c r="A45">
        <v>41</v>
      </c>
      <c r="B45" s="15">
        <f t="shared" si="3"/>
        <v>68.416666666666671</v>
      </c>
      <c r="C45" s="4">
        <f t="shared" si="1"/>
        <v>318.53754250000003</v>
      </c>
      <c r="D45" s="4">
        <f t="shared" si="2"/>
        <v>317.3368870000001</v>
      </c>
      <c r="E45" s="4" t="str">
        <f t="shared" si="0"/>
        <v>Residency</v>
      </c>
      <c r="F45" s="74"/>
      <c r="G45" s="7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16" t="e">
        <f>SUMPRODUCT(#REF!,C45:DR45)+DS45*12*$DR$2</f>
        <v>#REF!</v>
      </c>
    </row>
    <row r="46" spans="1:124" x14ac:dyDescent="0.25">
      <c r="A46">
        <v>42</v>
      </c>
      <c r="B46" s="15">
        <f t="shared" si="3"/>
        <v>68.5</v>
      </c>
      <c r="C46" s="4">
        <f t="shared" si="1"/>
        <v>320.393101</v>
      </c>
      <c r="D46" s="4">
        <f t="shared" si="2"/>
        <v>318.86499399999997</v>
      </c>
      <c r="E46" s="4" t="str">
        <f t="shared" si="0"/>
        <v>Residency</v>
      </c>
      <c r="F46" s="74"/>
      <c r="G46" s="7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16" t="e">
        <f>SUMPRODUCT(#REF!,C46:DR46)+DS46*12*$DR$2</f>
        <v>#REF!</v>
      </c>
    </row>
    <row r="47" spans="1:124" x14ac:dyDescent="0.25">
      <c r="A47">
        <v>43</v>
      </c>
      <c r="B47" s="15">
        <f t="shared" si="3"/>
        <v>68.583333333333329</v>
      </c>
      <c r="C47" s="4">
        <f t="shared" si="1"/>
        <v>322.24865950000003</v>
      </c>
      <c r="D47" s="4">
        <f t="shared" si="2"/>
        <v>320.39310099999989</v>
      </c>
      <c r="E47" s="4" t="str">
        <f t="shared" si="0"/>
        <v>Residency</v>
      </c>
      <c r="F47" s="74"/>
      <c r="G47" s="7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16" t="e">
        <f>SUMPRODUCT(#REF!,C47:DR47)+DS47*12*$DR$2</f>
        <v>#REF!</v>
      </c>
    </row>
    <row r="48" spans="1:124" x14ac:dyDescent="0.25">
      <c r="A48">
        <v>44</v>
      </c>
      <c r="B48" s="15">
        <f t="shared" si="3"/>
        <v>68.666666666666671</v>
      </c>
      <c r="C48" s="4">
        <f t="shared" si="1"/>
        <v>324.104218</v>
      </c>
      <c r="D48" s="4">
        <f t="shared" si="2"/>
        <v>321.92120800000004</v>
      </c>
      <c r="E48" s="4" t="str">
        <f t="shared" si="0"/>
        <v>Residency</v>
      </c>
      <c r="F48" s="74"/>
      <c r="G48" s="7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16" t="e">
        <f>SUMPRODUCT(#REF!,C48:DR48)+DS48*12*$DR$2</f>
        <v>#REF!</v>
      </c>
    </row>
    <row r="49" spans="1:124" x14ac:dyDescent="0.25">
      <c r="A49">
        <v>45</v>
      </c>
      <c r="B49" s="15">
        <f t="shared" si="3"/>
        <v>68.75</v>
      </c>
      <c r="C49" s="4">
        <f t="shared" si="1"/>
        <v>325.95977650000003</v>
      </c>
      <c r="D49" s="4">
        <f t="shared" si="2"/>
        <v>323.44931500000001</v>
      </c>
      <c r="E49" s="4" t="str">
        <f t="shared" si="0"/>
        <v>Residency</v>
      </c>
      <c r="F49" s="74"/>
      <c r="G49" s="7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16" t="e">
        <f>SUMPRODUCT(#REF!,C49:DR49)+DS49*12*$DR$2</f>
        <v>#REF!</v>
      </c>
    </row>
    <row r="50" spans="1:124" x14ac:dyDescent="0.25">
      <c r="A50">
        <v>46</v>
      </c>
      <c r="B50" s="15">
        <f t="shared" si="3"/>
        <v>68.833333333333329</v>
      </c>
      <c r="C50" s="4">
        <f t="shared" si="1"/>
        <v>327.815335</v>
      </c>
      <c r="D50" s="4">
        <f t="shared" si="2"/>
        <v>324.97742199999988</v>
      </c>
      <c r="E50" s="4" t="str">
        <f t="shared" si="0"/>
        <v>Residency</v>
      </c>
      <c r="F50" s="74"/>
      <c r="G50" s="7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16" t="e">
        <f>SUMPRODUCT(#REF!,C50:DR50)+DS50*12*$DR$2</f>
        <v>#REF!</v>
      </c>
    </row>
    <row r="51" spans="1:124" x14ac:dyDescent="0.25">
      <c r="A51">
        <v>47</v>
      </c>
      <c r="B51" s="15">
        <f t="shared" si="3"/>
        <v>68.916666666666671</v>
      </c>
      <c r="C51" s="4">
        <f t="shared" si="1"/>
        <v>329.67089350000003</v>
      </c>
      <c r="D51" s="4">
        <f t="shared" si="2"/>
        <v>326.50552900000002</v>
      </c>
      <c r="E51" s="4" t="str">
        <f t="shared" si="0"/>
        <v>Residency</v>
      </c>
      <c r="F51" s="74"/>
      <c r="G51" s="7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16" t="e">
        <f>SUMPRODUCT(#REF!,C51:DR51)+DS51*12*$DR$2</f>
        <v>#REF!</v>
      </c>
    </row>
    <row r="52" spans="1:124" x14ac:dyDescent="0.25">
      <c r="A52">
        <v>48</v>
      </c>
      <c r="B52" s="15">
        <f t="shared" si="3"/>
        <v>69</v>
      </c>
      <c r="C52" s="4">
        <f t="shared" si="1"/>
        <v>327.45150000000001</v>
      </c>
      <c r="D52" s="4">
        <f t="shared" si="2"/>
        <v>328.033636</v>
      </c>
      <c r="E52" s="4" t="str">
        <f t="shared" si="0"/>
        <v>Deferral</v>
      </c>
      <c r="F52" s="74"/>
      <c r="G52" s="7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16" t="e">
        <f>SUMPRODUCT(#REF!,C52:DR52)+DS52*12*$DR$2</f>
        <v>#REF!</v>
      </c>
    </row>
    <row r="53" spans="1:124" x14ac:dyDescent="0.25">
      <c r="A53">
        <v>49</v>
      </c>
      <c r="B53" s="15">
        <f t="shared" si="3"/>
        <v>69.083333333333329</v>
      </c>
      <c r="C53" s="4">
        <f t="shared" si="1"/>
        <v>329.41620900000004</v>
      </c>
      <c r="D53" s="4">
        <f t="shared" si="2"/>
        <v>329.56174299999986</v>
      </c>
      <c r="E53" s="4" t="str">
        <f t="shared" si="0"/>
        <v>Deferral</v>
      </c>
      <c r="F53" s="74"/>
      <c r="G53" s="7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16" t="e">
        <f>SUMPRODUCT(#REF!,C53:DR53)+DS53*12*$DR$2</f>
        <v>#REF!</v>
      </c>
    </row>
    <row r="54" spans="1:124" x14ac:dyDescent="0.25">
      <c r="A54">
        <v>50</v>
      </c>
      <c r="B54" s="15">
        <f t="shared" si="3"/>
        <v>69.166666666666671</v>
      </c>
      <c r="C54" s="4">
        <f t="shared" si="1"/>
        <v>331.38091800000001</v>
      </c>
      <c r="D54" s="4">
        <f t="shared" si="2"/>
        <v>331.08985000000007</v>
      </c>
      <c r="E54" s="4" t="str">
        <f t="shared" si="0"/>
        <v>Residency</v>
      </c>
      <c r="F54" s="74"/>
      <c r="G54" s="7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16" t="e">
        <f>SUMPRODUCT(#REF!,C54:DR54)+DS54*12*$DR$2</f>
        <v>#REF!</v>
      </c>
    </row>
    <row r="55" spans="1:124" x14ac:dyDescent="0.25">
      <c r="A55">
        <v>51</v>
      </c>
      <c r="B55" s="15">
        <f t="shared" si="3"/>
        <v>69.25</v>
      </c>
      <c r="C55" s="4">
        <f t="shared" si="1"/>
        <v>333.34562700000004</v>
      </c>
      <c r="D55" s="4">
        <f t="shared" si="2"/>
        <v>332.61795699999999</v>
      </c>
      <c r="E55" s="4" t="str">
        <f t="shared" si="0"/>
        <v>Residency</v>
      </c>
      <c r="F55" s="74"/>
      <c r="G55" s="7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16" t="e">
        <f>SUMPRODUCT(#REF!,C55:DR55)+DS55*12*$DR$2</f>
        <v>#REF!</v>
      </c>
    </row>
    <row r="56" spans="1:124" x14ac:dyDescent="0.25">
      <c r="A56">
        <v>52</v>
      </c>
      <c r="B56" s="15">
        <f t="shared" si="3"/>
        <v>69.333333333333329</v>
      </c>
      <c r="C56" s="4">
        <f t="shared" si="1"/>
        <v>335.31033600000001</v>
      </c>
      <c r="D56" s="4">
        <f t="shared" si="2"/>
        <v>334.14606399999991</v>
      </c>
      <c r="E56" s="4" t="str">
        <f t="shared" si="0"/>
        <v>Residency</v>
      </c>
      <c r="F56" s="74"/>
      <c r="G56" s="7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16" t="e">
        <f>SUMPRODUCT(#REF!,C56:DR56)+DS56*12*$DR$2</f>
        <v>#REF!</v>
      </c>
    </row>
    <row r="57" spans="1:124" x14ac:dyDescent="0.25">
      <c r="A57">
        <v>53</v>
      </c>
      <c r="B57" s="15">
        <f t="shared" si="3"/>
        <v>69.416666666666671</v>
      </c>
      <c r="C57" s="4">
        <f t="shared" si="1"/>
        <v>337.27504500000003</v>
      </c>
      <c r="D57" s="4">
        <f t="shared" si="2"/>
        <v>335.67417100000006</v>
      </c>
      <c r="E57" s="4" t="str">
        <f t="shared" si="0"/>
        <v>Residency</v>
      </c>
      <c r="F57" s="74"/>
      <c r="G57" s="7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16" t="e">
        <f>SUMPRODUCT(#REF!,C57:DR57)+DS57*12*$DR$2</f>
        <v>#REF!</v>
      </c>
    </row>
    <row r="58" spans="1:124" x14ac:dyDescent="0.25">
      <c r="A58">
        <v>54</v>
      </c>
      <c r="B58" s="15">
        <f t="shared" si="3"/>
        <v>69.5</v>
      </c>
      <c r="C58" s="4">
        <f t="shared" si="1"/>
        <v>339.239754</v>
      </c>
      <c r="D58" s="4">
        <f t="shared" si="2"/>
        <v>337.20227799999992</v>
      </c>
      <c r="E58" s="4" t="str">
        <f t="shared" si="0"/>
        <v>Residency</v>
      </c>
      <c r="F58" s="74"/>
      <c r="G58" s="7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16" t="e">
        <f>SUMPRODUCT(#REF!,C58:DR58)+DS58*12*$DR$2</f>
        <v>#REF!</v>
      </c>
    </row>
    <row r="59" spans="1:124" x14ac:dyDescent="0.25">
      <c r="A59">
        <v>55</v>
      </c>
      <c r="B59" s="15">
        <f t="shared" si="3"/>
        <v>69.583333333333329</v>
      </c>
      <c r="C59" s="4">
        <f t="shared" si="1"/>
        <v>341.20446300000003</v>
      </c>
      <c r="D59" s="4">
        <f t="shared" si="2"/>
        <v>338.7303849999999</v>
      </c>
      <c r="E59" s="4" t="str">
        <f t="shared" si="0"/>
        <v>Residency</v>
      </c>
      <c r="F59" s="74"/>
      <c r="G59" s="7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16" t="e">
        <f>SUMPRODUCT(#REF!,C59:DR59)+DS59*12*$DR$2</f>
        <v>#REF!</v>
      </c>
    </row>
    <row r="60" spans="1:124" x14ac:dyDescent="0.25">
      <c r="A60">
        <v>56</v>
      </c>
      <c r="B60" s="15">
        <f t="shared" si="3"/>
        <v>69.666666666666671</v>
      </c>
      <c r="C60" s="4">
        <f t="shared" si="1"/>
        <v>343.169172</v>
      </c>
      <c r="D60" s="4">
        <f t="shared" si="2"/>
        <v>340.25849200000005</v>
      </c>
      <c r="E60" s="4" t="str">
        <f t="shared" si="0"/>
        <v>Residency</v>
      </c>
      <c r="F60" s="74"/>
      <c r="G60" s="7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16" t="e">
        <f>SUMPRODUCT(#REF!,C60:DR60)+DS60*12*$DR$2</f>
        <v>#REF!</v>
      </c>
    </row>
    <row r="61" spans="1:124" x14ac:dyDescent="0.25">
      <c r="A61">
        <v>57</v>
      </c>
      <c r="B61" s="15">
        <f t="shared" si="3"/>
        <v>69.75</v>
      </c>
      <c r="C61" s="4">
        <f t="shared" si="1"/>
        <v>345.13388100000003</v>
      </c>
      <c r="D61" s="4">
        <f t="shared" si="2"/>
        <v>341.78659900000002</v>
      </c>
      <c r="E61" s="4" t="str">
        <f t="shared" si="0"/>
        <v>Residency</v>
      </c>
      <c r="F61" s="74"/>
      <c r="G61" s="7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16" t="e">
        <f>SUMPRODUCT(#REF!,C61:DR61)+DS61*12*$DR$2</f>
        <v>#REF!</v>
      </c>
    </row>
    <row r="62" spans="1:124" x14ac:dyDescent="0.25">
      <c r="A62">
        <v>58</v>
      </c>
      <c r="B62" s="15">
        <f t="shared" si="3"/>
        <v>69.833333333333329</v>
      </c>
      <c r="C62" s="4">
        <f t="shared" si="1"/>
        <v>347.09859</v>
      </c>
      <c r="D62" s="4">
        <f t="shared" si="2"/>
        <v>343.31470599999989</v>
      </c>
      <c r="E62" s="4" t="str">
        <f t="shared" si="0"/>
        <v>Residency</v>
      </c>
      <c r="F62" s="74"/>
      <c r="G62" s="7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16" t="e">
        <f>SUMPRODUCT(#REF!,C62:DR62)+DS62*12*$DR$2</f>
        <v>#REF!</v>
      </c>
    </row>
    <row r="63" spans="1:124" x14ac:dyDescent="0.25">
      <c r="A63">
        <v>59</v>
      </c>
      <c r="B63" s="15">
        <f t="shared" si="3"/>
        <v>69.916666666666671</v>
      </c>
      <c r="C63" s="4">
        <f t="shared" si="1"/>
        <v>349.06329900000003</v>
      </c>
      <c r="D63" s="4">
        <f t="shared" si="2"/>
        <v>344.84281300000004</v>
      </c>
      <c r="E63" s="4" t="str">
        <f t="shared" si="0"/>
        <v>Residency</v>
      </c>
      <c r="F63" s="74"/>
      <c r="G63" s="7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16" t="e">
        <f>SUMPRODUCT(#REF!,C63:DR63)+DS63*12*$DR$2</f>
        <v>#REF!</v>
      </c>
    </row>
    <row r="64" spans="1:124" x14ac:dyDescent="0.25">
      <c r="A64">
        <v>60</v>
      </c>
      <c r="B64" s="15">
        <f t="shared" si="3"/>
        <v>70</v>
      </c>
      <c r="C64" s="4">
        <f t="shared" si="1"/>
        <v>345.64324999999997</v>
      </c>
      <c r="D64" s="4">
        <f t="shared" si="2"/>
        <v>346.37091999999996</v>
      </c>
      <c r="E64" s="4" t="str">
        <f t="shared" si="0"/>
        <v>Deferral</v>
      </c>
      <c r="F64" s="74"/>
      <c r="G64" s="7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16" t="e">
        <f>SUMPRODUCT(#REF!,C64:DR64)+DS64*12*$DR$2</f>
        <v>#REF!</v>
      </c>
    </row>
    <row r="65" spans="1:124" x14ac:dyDescent="0.25">
      <c r="A65">
        <v>61</v>
      </c>
      <c r="B65" s="15">
        <f t="shared" si="3"/>
        <v>70.083333333333329</v>
      </c>
      <c r="C65" s="4">
        <f t="shared" si="1"/>
        <v>345.64324999999997</v>
      </c>
      <c r="D65" s="4">
        <f t="shared" si="2"/>
        <v>346.37091999999996</v>
      </c>
      <c r="E65" s="4" t="str">
        <f t="shared" si="0"/>
        <v>Deferral</v>
      </c>
      <c r="F65" s="74"/>
      <c r="G65" s="7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16" t="e">
        <f>SUMPRODUCT(#REF!,C65:DR65)+DS65*12*$DR$2</f>
        <v>#REF!</v>
      </c>
    </row>
    <row r="66" spans="1:124" x14ac:dyDescent="0.25">
      <c r="A66">
        <v>62</v>
      </c>
      <c r="B66" s="15">
        <f t="shared" si="3"/>
        <v>70.166666666666671</v>
      </c>
      <c r="C66" s="4">
        <f t="shared" si="1"/>
        <v>345.64324999999997</v>
      </c>
      <c r="D66" s="4">
        <f t="shared" si="2"/>
        <v>346.37091999999996</v>
      </c>
      <c r="E66" s="4" t="str">
        <f t="shared" si="0"/>
        <v>Deferral</v>
      </c>
      <c r="F66" s="74"/>
      <c r="G66" s="7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16" t="e">
        <f>SUMPRODUCT(#REF!,C66:DR66)+DS66*12*$DR$2</f>
        <v>#REF!</v>
      </c>
    </row>
    <row r="67" spans="1:124" x14ac:dyDescent="0.25">
      <c r="A67">
        <v>63</v>
      </c>
      <c r="B67" s="15">
        <f t="shared" si="3"/>
        <v>70.25</v>
      </c>
      <c r="C67" s="4">
        <f t="shared" si="1"/>
        <v>345.64324999999997</v>
      </c>
      <c r="D67" s="4">
        <f t="shared" si="2"/>
        <v>346.37091999999996</v>
      </c>
      <c r="E67" s="4" t="str">
        <f t="shared" si="0"/>
        <v>Deferral</v>
      </c>
      <c r="F67" s="74"/>
      <c r="G67" s="7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16" t="e">
        <f>SUMPRODUCT(#REF!,C67:DR67)+DS67*12*$DR$2</f>
        <v>#REF!</v>
      </c>
    </row>
    <row r="68" spans="1:124" x14ac:dyDescent="0.25">
      <c r="A68">
        <v>64</v>
      </c>
      <c r="B68" s="15">
        <f t="shared" si="3"/>
        <v>70.333333333333329</v>
      </c>
      <c r="C68" s="4">
        <f t="shared" si="1"/>
        <v>345.64324999999997</v>
      </c>
      <c r="D68" s="4">
        <f t="shared" si="2"/>
        <v>346.37091999999996</v>
      </c>
      <c r="E68" s="4" t="str">
        <f t="shared" ref="E68:E124" si="4">IF(C68&gt;D68,$C$3,$D$3)</f>
        <v>Deferral</v>
      </c>
      <c r="F68" s="74"/>
      <c r="G68" s="7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16" t="e">
        <f>SUMPRODUCT(#REF!,C68:DR68)+DS68*12*$DR$2</f>
        <v>#REF!</v>
      </c>
    </row>
    <row r="69" spans="1:124" x14ac:dyDescent="0.25">
      <c r="A69">
        <v>65</v>
      </c>
      <c r="B69" s="15">
        <f t="shared" si="3"/>
        <v>70.416666666666671</v>
      </c>
      <c r="C69" s="4">
        <f t="shared" ref="C69:C124" si="5">$D$2*1/FLOOR(MAX($C$2,10),1)*(FLOOR(MAX($C$2,10)+MIN((70-$B$2)*12,$A69)/12,1))*(1+0.072*(MIN((70-$B$2)*12,$A69)/12-FLOOR(MIN((70-$B$2)*12,$A69)/12,1)))*IF($B69&gt;=75,1.1,1)</f>
        <v>345.64324999999997</v>
      </c>
      <c r="D69" s="4">
        <f t="shared" ref="D69:D124" si="6">$D$2*(1+0.072*(MIN(70,$B69)-$B$2))*IF($B69&gt;=75,1.1,1)</f>
        <v>346.37091999999996</v>
      </c>
      <c r="E69" s="4" t="str">
        <f t="shared" si="4"/>
        <v>Deferral</v>
      </c>
      <c r="F69" s="74"/>
      <c r="G69" s="7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16" t="e">
        <f>SUMPRODUCT(#REF!,C69:DR69)+DS69*12*$DR$2</f>
        <v>#REF!</v>
      </c>
    </row>
    <row r="70" spans="1:124" x14ac:dyDescent="0.25">
      <c r="A70">
        <v>66</v>
      </c>
      <c r="B70" s="15">
        <f t="shared" ref="B70:B124" si="7">$B$4+A70/12</f>
        <v>70.5</v>
      </c>
      <c r="C70" s="4">
        <f t="shared" si="5"/>
        <v>345.64324999999997</v>
      </c>
      <c r="D70" s="4">
        <f t="shared" si="6"/>
        <v>346.37091999999996</v>
      </c>
      <c r="E70" s="4" t="str">
        <f t="shared" si="4"/>
        <v>Deferral</v>
      </c>
      <c r="F70" s="74"/>
      <c r="G70" s="7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16" t="e">
        <f>SUMPRODUCT(#REF!,C70:DR70)+DS70*12*$DR$2</f>
        <v>#REF!</v>
      </c>
    </row>
    <row r="71" spans="1:124" x14ac:dyDescent="0.25">
      <c r="A71">
        <v>67</v>
      </c>
      <c r="B71" s="15">
        <f t="shared" si="7"/>
        <v>70.583333333333329</v>
      </c>
      <c r="C71" s="4">
        <f t="shared" si="5"/>
        <v>345.64324999999997</v>
      </c>
      <c r="D71" s="4">
        <f t="shared" si="6"/>
        <v>346.37091999999996</v>
      </c>
      <c r="E71" s="4" t="str">
        <f t="shared" si="4"/>
        <v>Deferral</v>
      </c>
      <c r="F71" s="74"/>
      <c r="G71" s="7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16" t="e">
        <f>SUMPRODUCT(#REF!,C71:DR71)+DS71*12*$DR$2</f>
        <v>#REF!</v>
      </c>
    </row>
    <row r="72" spans="1:124" x14ac:dyDescent="0.25">
      <c r="A72">
        <v>68</v>
      </c>
      <c r="B72" s="15">
        <f t="shared" si="7"/>
        <v>70.666666666666671</v>
      </c>
      <c r="C72" s="4">
        <f t="shared" si="5"/>
        <v>345.64324999999997</v>
      </c>
      <c r="D72" s="4">
        <f t="shared" si="6"/>
        <v>346.37091999999996</v>
      </c>
      <c r="E72" s="4" t="str">
        <f t="shared" si="4"/>
        <v>Deferral</v>
      </c>
      <c r="F72" s="74"/>
      <c r="G72" s="7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16" t="e">
        <f>SUMPRODUCT(#REF!,C72:DR72)+DS72*12*$DR$2</f>
        <v>#REF!</v>
      </c>
    </row>
    <row r="73" spans="1:124" x14ac:dyDescent="0.25">
      <c r="A73">
        <v>69</v>
      </c>
      <c r="B73" s="15">
        <f t="shared" si="7"/>
        <v>70.75</v>
      </c>
      <c r="C73" s="4">
        <f t="shared" si="5"/>
        <v>345.64324999999997</v>
      </c>
      <c r="D73" s="4">
        <f t="shared" si="6"/>
        <v>346.37091999999996</v>
      </c>
      <c r="E73" s="4" t="str">
        <f t="shared" si="4"/>
        <v>Deferral</v>
      </c>
      <c r="F73" s="74"/>
      <c r="G73" s="7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16" t="e">
        <f>SUMPRODUCT(#REF!,C73:DR73)+DS73*12*$DR$2</f>
        <v>#REF!</v>
      </c>
    </row>
    <row r="74" spans="1:124" x14ac:dyDescent="0.25">
      <c r="A74">
        <v>70</v>
      </c>
      <c r="B74" s="15">
        <f t="shared" si="7"/>
        <v>70.833333333333329</v>
      </c>
      <c r="C74" s="4">
        <f t="shared" si="5"/>
        <v>345.64324999999997</v>
      </c>
      <c r="D74" s="4">
        <f t="shared" si="6"/>
        <v>346.37091999999996</v>
      </c>
      <c r="E74" s="4" t="str">
        <f t="shared" si="4"/>
        <v>Deferral</v>
      </c>
      <c r="F74" s="74"/>
      <c r="G74" s="7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16" t="e">
        <f>SUMPRODUCT(#REF!,C74:DR74)+DS74*12*$DR$2</f>
        <v>#REF!</v>
      </c>
    </row>
    <row r="75" spans="1:124" x14ac:dyDescent="0.25">
      <c r="A75">
        <v>71</v>
      </c>
      <c r="B75" s="15">
        <f t="shared" si="7"/>
        <v>70.916666666666671</v>
      </c>
      <c r="C75" s="4">
        <f t="shared" si="5"/>
        <v>345.64324999999997</v>
      </c>
      <c r="D75" s="4">
        <f t="shared" si="6"/>
        <v>346.37091999999996</v>
      </c>
      <c r="E75" s="4" t="str">
        <f t="shared" si="4"/>
        <v>Deferral</v>
      </c>
      <c r="F75" s="74"/>
      <c r="G75" s="7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16" t="e">
        <f>SUMPRODUCT(#REF!,C75:DR75)+DS75*12*$DR$2</f>
        <v>#REF!</v>
      </c>
    </row>
    <row r="76" spans="1:124" x14ac:dyDescent="0.25">
      <c r="A76">
        <v>72</v>
      </c>
      <c r="B76" s="15">
        <f t="shared" si="7"/>
        <v>71</v>
      </c>
      <c r="C76" s="4">
        <f t="shared" si="5"/>
        <v>345.64324999999997</v>
      </c>
      <c r="D76" s="4">
        <f t="shared" si="6"/>
        <v>346.37091999999996</v>
      </c>
      <c r="E76" s="4" t="str">
        <f t="shared" si="4"/>
        <v>Deferral</v>
      </c>
      <c r="F76" s="74"/>
      <c r="G76" s="7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16" t="e">
        <f>SUMPRODUCT(#REF!,C76:DR76)+DS76*12*$DR$2</f>
        <v>#REF!</v>
      </c>
    </row>
    <row r="77" spans="1:124" x14ac:dyDescent="0.25">
      <c r="A77">
        <v>73</v>
      </c>
      <c r="B77" s="15">
        <f t="shared" si="7"/>
        <v>71.083333333333329</v>
      </c>
      <c r="C77" s="4">
        <f t="shared" si="5"/>
        <v>345.64324999999997</v>
      </c>
      <c r="D77" s="4">
        <f t="shared" si="6"/>
        <v>346.37091999999996</v>
      </c>
      <c r="E77" s="4" t="str">
        <f t="shared" si="4"/>
        <v>Deferral</v>
      </c>
      <c r="F77" s="74"/>
      <c r="G77" s="7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16" t="e">
        <f>SUMPRODUCT(#REF!,C77:DR77)+DS77*12*$DR$2</f>
        <v>#REF!</v>
      </c>
    </row>
    <row r="78" spans="1:124" x14ac:dyDescent="0.25">
      <c r="A78">
        <v>74</v>
      </c>
      <c r="B78" s="15">
        <f t="shared" si="7"/>
        <v>71.166666666666671</v>
      </c>
      <c r="C78" s="4">
        <f t="shared" si="5"/>
        <v>345.64324999999997</v>
      </c>
      <c r="D78" s="4">
        <f t="shared" si="6"/>
        <v>346.37091999999996</v>
      </c>
      <c r="E78" s="4" t="str">
        <f t="shared" si="4"/>
        <v>Deferral</v>
      </c>
      <c r="F78" s="74"/>
      <c r="G78" s="7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16" t="e">
        <f>SUMPRODUCT(#REF!,C78:DR78)+DS78*12*$DR$2</f>
        <v>#REF!</v>
      </c>
    </row>
    <row r="79" spans="1:124" x14ac:dyDescent="0.25">
      <c r="A79">
        <v>75</v>
      </c>
      <c r="B79" s="15">
        <f t="shared" si="7"/>
        <v>71.25</v>
      </c>
      <c r="C79" s="4">
        <f t="shared" si="5"/>
        <v>345.64324999999997</v>
      </c>
      <c r="D79" s="4">
        <f t="shared" si="6"/>
        <v>346.37091999999996</v>
      </c>
      <c r="E79" s="4" t="str">
        <f t="shared" si="4"/>
        <v>Deferral</v>
      </c>
      <c r="F79" s="74"/>
      <c r="G79" s="7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16" t="e">
        <f>SUMPRODUCT(#REF!,C79:DR79)+DS79*12*$DR$2</f>
        <v>#REF!</v>
      </c>
    </row>
    <row r="80" spans="1:124" x14ac:dyDescent="0.25">
      <c r="A80">
        <v>76</v>
      </c>
      <c r="B80" s="15">
        <f t="shared" si="7"/>
        <v>71.333333333333329</v>
      </c>
      <c r="C80" s="4">
        <f t="shared" si="5"/>
        <v>345.64324999999997</v>
      </c>
      <c r="D80" s="4">
        <f t="shared" si="6"/>
        <v>346.37091999999996</v>
      </c>
      <c r="E80" s="4" t="str">
        <f t="shared" si="4"/>
        <v>Deferral</v>
      </c>
      <c r="F80" s="74"/>
      <c r="G80" s="7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16" t="e">
        <f>SUMPRODUCT(#REF!,C80:DR80)+DS80*12*$DR$2</f>
        <v>#REF!</v>
      </c>
    </row>
    <row r="81" spans="1:124" x14ac:dyDescent="0.25">
      <c r="A81">
        <v>77</v>
      </c>
      <c r="B81" s="15">
        <f t="shared" si="7"/>
        <v>71.416666666666671</v>
      </c>
      <c r="C81" s="4">
        <f t="shared" si="5"/>
        <v>345.64324999999997</v>
      </c>
      <c r="D81" s="4">
        <f t="shared" si="6"/>
        <v>346.37091999999996</v>
      </c>
      <c r="E81" s="4" t="str">
        <f t="shared" si="4"/>
        <v>Deferral</v>
      </c>
      <c r="F81" s="74"/>
      <c r="G81" s="7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16" t="e">
        <f>SUMPRODUCT(#REF!,C81:DR81)+DS81*12*$DR$2</f>
        <v>#REF!</v>
      </c>
    </row>
    <row r="82" spans="1:124" x14ac:dyDescent="0.25">
      <c r="A82">
        <v>78</v>
      </c>
      <c r="B82" s="15">
        <f t="shared" si="7"/>
        <v>71.5</v>
      </c>
      <c r="C82" s="4">
        <f t="shared" si="5"/>
        <v>345.64324999999997</v>
      </c>
      <c r="D82" s="4">
        <f t="shared" si="6"/>
        <v>346.37091999999996</v>
      </c>
      <c r="E82" s="4" t="str">
        <f t="shared" si="4"/>
        <v>Deferral</v>
      </c>
      <c r="F82" s="74"/>
      <c r="G82" s="7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16" t="e">
        <f>SUMPRODUCT(#REF!,C82:DR82)+DS82*12*$DR$2</f>
        <v>#REF!</v>
      </c>
    </row>
    <row r="83" spans="1:124" x14ac:dyDescent="0.25">
      <c r="A83">
        <v>79</v>
      </c>
      <c r="B83" s="15">
        <f t="shared" si="7"/>
        <v>71.583333333333329</v>
      </c>
      <c r="C83" s="4">
        <f t="shared" si="5"/>
        <v>345.64324999999997</v>
      </c>
      <c r="D83" s="4">
        <f t="shared" si="6"/>
        <v>346.37091999999996</v>
      </c>
      <c r="E83" s="4" t="str">
        <f t="shared" si="4"/>
        <v>Deferral</v>
      </c>
      <c r="F83" s="74"/>
      <c r="G83" s="7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16" t="e">
        <f>SUMPRODUCT(#REF!,C83:DR83)+DS83*12*$DR$2</f>
        <v>#REF!</v>
      </c>
    </row>
    <row r="84" spans="1:124" x14ac:dyDescent="0.25">
      <c r="A84">
        <v>80</v>
      </c>
      <c r="B84" s="15">
        <f t="shared" si="7"/>
        <v>71.666666666666671</v>
      </c>
      <c r="C84" s="4">
        <f t="shared" si="5"/>
        <v>345.64324999999997</v>
      </c>
      <c r="D84" s="4">
        <f t="shared" si="6"/>
        <v>346.37091999999996</v>
      </c>
      <c r="E84" s="4" t="str">
        <f t="shared" si="4"/>
        <v>Deferral</v>
      </c>
      <c r="F84" s="74"/>
      <c r="G84" s="7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16" t="e">
        <f>SUMPRODUCT(#REF!,C84:DR84)+DS84*12*$DR$2</f>
        <v>#REF!</v>
      </c>
    </row>
    <row r="85" spans="1:124" x14ac:dyDescent="0.25">
      <c r="A85">
        <v>81</v>
      </c>
      <c r="B85" s="15">
        <f t="shared" si="7"/>
        <v>71.75</v>
      </c>
      <c r="C85" s="4">
        <f t="shared" si="5"/>
        <v>345.64324999999997</v>
      </c>
      <c r="D85" s="4">
        <f t="shared" si="6"/>
        <v>346.37091999999996</v>
      </c>
      <c r="E85" s="4" t="str">
        <f t="shared" si="4"/>
        <v>Deferral</v>
      </c>
      <c r="F85" s="74"/>
      <c r="G85" s="7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16" t="e">
        <f>SUMPRODUCT(#REF!,C85:DR85)+DS85*12*$DR$2</f>
        <v>#REF!</v>
      </c>
    </row>
    <row r="86" spans="1:124" x14ac:dyDescent="0.25">
      <c r="A86">
        <v>82</v>
      </c>
      <c r="B86" s="15">
        <f t="shared" si="7"/>
        <v>71.833333333333329</v>
      </c>
      <c r="C86" s="4">
        <f t="shared" si="5"/>
        <v>345.64324999999997</v>
      </c>
      <c r="D86" s="4">
        <f t="shared" si="6"/>
        <v>346.37091999999996</v>
      </c>
      <c r="E86" s="4" t="str">
        <f t="shared" si="4"/>
        <v>Deferral</v>
      </c>
      <c r="F86" s="74"/>
      <c r="G86" s="7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16" t="e">
        <f>SUMPRODUCT(#REF!,C86:DR86)+DS86*12*$DR$2</f>
        <v>#REF!</v>
      </c>
    </row>
    <row r="87" spans="1:124" x14ac:dyDescent="0.25">
      <c r="A87">
        <v>83</v>
      </c>
      <c r="B87" s="15">
        <f t="shared" si="7"/>
        <v>71.916666666666671</v>
      </c>
      <c r="C87" s="4">
        <f t="shared" si="5"/>
        <v>345.64324999999997</v>
      </c>
      <c r="D87" s="4">
        <f t="shared" si="6"/>
        <v>346.37091999999996</v>
      </c>
      <c r="E87" s="4" t="str">
        <f t="shared" si="4"/>
        <v>Deferral</v>
      </c>
      <c r="F87" s="74"/>
      <c r="G87" s="7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16" t="e">
        <f>SUMPRODUCT(#REF!,C87:DR87)+DS87*12*$DR$2</f>
        <v>#REF!</v>
      </c>
    </row>
    <row r="88" spans="1:124" x14ac:dyDescent="0.25">
      <c r="A88">
        <v>84</v>
      </c>
      <c r="B88" s="15">
        <f t="shared" si="7"/>
        <v>72</v>
      </c>
      <c r="C88" s="4">
        <f t="shared" si="5"/>
        <v>345.64324999999997</v>
      </c>
      <c r="D88" s="4">
        <f t="shared" si="6"/>
        <v>346.37091999999996</v>
      </c>
      <c r="E88" s="4" t="str">
        <f t="shared" si="4"/>
        <v>Deferral</v>
      </c>
      <c r="F88" s="74"/>
      <c r="G88" s="7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16" t="e">
        <f>SUMPRODUCT(#REF!,C88:DR88)+DS88*12*$DR$2</f>
        <v>#REF!</v>
      </c>
    </row>
    <row r="89" spans="1:124" x14ac:dyDescent="0.25">
      <c r="A89">
        <v>85</v>
      </c>
      <c r="B89" s="15">
        <f t="shared" si="7"/>
        <v>72.083333333333329</v>
      </c>
      <c r="C89" s="4">
        <f t="shared" si="5"/>
        <v>345.64324999999997</v>
      </c>
      <c r="D89" s="4">
        <f t="shared" si="6"/>
        <v>346.37091999999996</v>
      </c>
      <c r="E89" s="4" t="str">
        <f t="shared" si="4"/>
        <v>Deferral</v>
      </c>
      <c r="F89" s="74"/>
      <c r="G89" s="7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16" t="e">
        <f>SUMPRODUCT(#REF!,C89:DR89)+DS89*12*$DR$2</f>
        <v>#REF!</v>
      </c>
    </row>
    <row r="90" spans="1:124" x14ac:dyDescent="0.25">
      <c r="A90">
        <v>86</v>
      </c>
      <c r="B90" s="15">
        <f t="shared" si="7"/>
        <v>72.166666666666671</v>
      </c>
      <c r="C90" s="4">
        <f t="shared" si="5"/>
        <v>345.64324999999997</v>
      </c>
      <c r="D90" s="4">
        <f t="shared" si="6"/>
        <v>346.37091999999996</v>
      </c>
      <c r="E90" s="4" t="str">
        <f t="shared" si="4"/>
        <v>Deferral</v>
      </c>
      <c r="F90" s="74"/>
      <c r="G90" s="7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16" t="e">
        <f>SUMPRODUCT(#REF!,C90:DR90)+DS90*12*$DR$2</f>
        <v>#REF!</v>
      </c>
    </row>
    <row r="91" spans="1:124" x14ac:dyDescent="0.25">
      <c r="A91">
        <v>87</v>
      </c>
      <c r="B91" s="15">
        <f t="shared" si="7"/>
        <v>72.25</v>
      </c>
      <c r="C91" s="4">
        <f t="shared" si="5"/>
        <v>345.64324999999997</v>
      </c>
      <c r="D91" s="4">
        <f t="shared" si="6"/>
        <v>346.37091999999996</v>
      </c>
      <c r="E91" s="4" t="str">
        <f t="shared" si="4"/>
        <v>Deferral</v>
      </c>
      <c r="F91" s="74"/>
      <c r="G91" s="7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16" t="e">
        <f>SUMPRODUCT(#REF!,C91:DR91)+DS91*12*$DR$2</f>
        <v>#REF!</v>
      </c>
    </row>
    <row r="92" spans="1:124" x14ac:dyDescent="0.25">
      <c r="A92">
        <v>88</v>
      </c>
      <c r="B92" s="15">
        <f t="shared" si="7"/>
        <v>72.333333333333329</v>
      </c>
      <c r="C92" s="4">
        <f t="shared" si="5"/>
        <v>345.64324999999997</v>
      </c>
      <c r="D92" s="4">
        <f t="shared" si="6"/>
        <v>346.37091999999996</v>
      </c>
      <c r="E92" s="4" t="str">
        <f t="shared" si="4"/>
        <v>Deferral</v>
      </c>
      <c r="F92" s="74"/>
      <c r="G92" s="7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16" t="e">
        <f>SUMPRODUCT(#REF!,C92:DR92)+DS92*12*$DR$2</f>
        <v>#REF!</v>
      </c>
    </row>
    <row r="93" spans="1:124" x14ac:dyDescent="0.25">
      <c r="A93">
        <v>89</v>
      </c>
      <c r="B93" s="15">
        <f t="shared" si="7"/>
        <v>72.416666666666671</v>
      </c>
      <c r="C93" s="4">
        <f t="shared" si="5"/>
        <v>345.64324999999997</v>
      </c>
      <c r="D93" s="4">
        <f t="shared" si="6"/>
        <v>346.37091999999996</v>
      </c>
      <c r="E93" s="4" t="str">
        <f t="shared" si="4"/>
        <v>Deferral</v>
      </c>
      <c r="F93" s="74"/>
      <c r="G93" s="7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16" t="e">
        <f>SUMPRODUCT(#REF!,C93:DR93)+DS93*12*$DR$2</f>
        <v>#REF!</v>
      </c>
    </row>
    <row r="94" spans="1:124" x14ac:dyDescent="0.25">
      <c r="A94">
        <v>90</v>
      </c>
      <c r="B94" s="15">
        <f t="shared" si="7"/>
        <v>72.5</v>
      </c>
      <c r="C94" s="4">
        <f t="shared" si="5"/>
        <v>345.64324999999997</v>
      </c>
      <c r="D94" s="4">
        <f t="shared" si="6"/>
        <v>346.37091999999996</v>
      </c>
      <c r="E94" s="4" t="str">
        <f t="shared" si="4"/>
        <v>Deferral</v>
      </c>
      <c r="F94" s="74"/>
      <c r="G94" s="7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16" t="e">
        <f>SUMPRODUCT(#REF!,C94:DR94)+DS94*12*$DR$2</f>
        <v>#REF!</v>
      </c>
    </row>
    <row r="95" spans="1:124" x14ac:dyDescent="0.25">
      <c r="A95">
        <v>91</v>
      </c>
      <c r="B95" s="15">
        <f t="shared" si="7"/>
        <v>72.583333333333329</v>
      </c>
      <c r="C95" s="4">
        <f t="shared" si="5"/>
        <v>345.64324999999997</v>
      </c>
      <c r="D95" s="4">
        <f t="shared" si="6"/>
        <v>346.37091999999996</v>
      </c>
      <c r="E95" s="4" t="str">
        <f t="shared" si="4"/>
        <v>Deferral</v>
      </c>
      <c r="F95" s="74"/>
      <c r="G95" s="7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16" t="e">
        <f>SUMPRODUCT(#REF!,C95:DR95)+DS95*12*$DR$2</f>
        <v>#REF!</v>
      </c>
    </row>
    <row r="96" spans="1:124" x14ac:dyDescent="0.25">
      <c r="A96">
        <v>92</v>
      </c>
      <c r="B96" s="15">
        <f t="shared" si="7"/>
        <v>72.666666666666671</v>
      </c>
      <c r="C96" s="4">
        <f t="shared" si="5"/>
        <v>345.64324999999997</v>
      </c>
      <c r="D96" s="4">
        <f t="shared" si="6"/>
        <v>346.37091999999996</v>
      </c>
      <c r="E96" s="4" t="str">
        <f t="shared" si="4"/>
        <v>Deferral</v>
      </c>
      <c r="F96" s="74"/>
      <c r="G96" s="7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16" t="e">
        <f>SUMPRODUCT(#REF!,C96:DR96)+DS96*12*$DR$2</f>
        <v>#REF!</v>
      </c>
    </row>
    <row r="97" spans="1:124" x14ac:dyDescent="0.25">
      <c r="A97">
        <v>93</v>
      </c>
      <c r="B97" s="15">
        <f t="shared" si="7"/>
        <v>72.75</v>
      </c>
      <c r="C97" s="4">
        <f t="shared" si="5"/>
        <v>345.64324999999997</v>
      </c>
      <c r="D97" s="4">
        <f t="shared" si="6"/>
        <v>346.37091999999996</v>
      </c>
      <c r="E97" s="4" t="str">
        <f t="shared" si="4"/>
        <v>Deferral</v>
      </c>
      <c r="F97" s="74"/>
      <c r="G97" s="7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16" t="e">
        <f>SUMPRODUCT(#REF!,C97:DR97)+DS97*12*$DR$2</f>
        <v>#REF!</v>
      </c>
    </row>
    <row r="98" spans="1:124" x14ac:dyDescent="0.25">
      <c r="A98">
        <v>94</v>
      </c>
      <c r="B98" s="15">
        <f t="shared" si="7"/>
        <v>72.833333333333329</v>
      </c>
      <c r="C98" s="4">
        <f t="shared" si="5"/>
        <v>345.64324999999997</v>
      </c>
      <c r="D98" s="4">
        <f t="shared" si="6"/>
        <v>346.37091999999996</v>
      </c>
      <c r="E98" s="4" t="str">
        <f t="shared" si="4"/>
        <v>Deferral</v>
      </c>
      <c r="F98" s="74"/>
      <c r="G98" s="7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16" t="e">
        <f>SUMPRODUCT(#REF!,C98:DR98)+DS98*12*$DR$2</f>
        <v>#REF!</v>
      </c>
    </row>
    <row r="99" spans="1:124" x14ac:dyDescent="0.25">
      <c r="A99">
        <v>95</v>
      </c>
      <c r="B99" s="15">
        <f t="shared" si="7"/>
        <v>72.916666666666671</v>
      </c>
      <c r="C99" s="4">
        <f t="shared" si="5"/>
        <v>345.64324999999997</v>
      </c>
      <c r="D99" s="4">
        <f t="shared" si="6"/>
        <v>346.37091999999996</v>
      </c>
      <c r="E99" s="4" t="str">
        <f t="shared" si="4"/>
        <v>Deferral</v>
      </c>
      <c r="F99" s="74"/>
      <c r="G99" s="7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16" t="e">
        <f>SUMPRODUCT(#REF!,C99:DR99)+DS99*12*$DR$2</f>
        <v>#REF!</v>
      </c>
    </row>
    <row r="100" spans="1:124" x14ac:dyDescent="0.25">
      <c r="A100">
        <v>96</v>
      </c>
      <c r="B100" s="15">
        <f t="shared" si="7"/>
        <v>73</v>
      </c>
      <c r="C100" s="4">
        <f t="shared" si="5"/>
        <v>345.64324999999997</v>
      </c>
      <c r="D100" s="4">
        <f t="shared" si="6"/>
        <v>346.37091999999996</v>
      </c>
      <c r="E100" s="4" t="str">
        <f t="shared" si="4"/>
        <v>Deferral</v>
      </c>
      <c r="F100" s="74"/>
      <c r="G100" s="7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16" t="e">
        <f>SUMPRODUCT(#REF!,C100:DR100)+DS100*12*$DR$2</f>
        <v>#REF!</v>
      </c>
    </row>
    <row r="101" spans="1:124" x14ac:dyDescent="0.25">
      <c r="A101">
        <v>97</v>
      </c>
      <c r="B101" s="15">
        <f t="shared" si="7"/>
        <v>73.083333333333329</v>
      </c>
      <c r="C101" s="4">
        <f t="shared" si="5"/>
        <v>345.64324999999997</v>
      </c>
      <c r="D101" s="4">
        <f t="shared" si="6"/>
        <v>346.37091999999996</v>
      </c>
      <c r="E101" s="4" t="str">
        <f t="shared" si="4"/>
        <v>Deferral</v>
      </c>
      <c r="F101" s="74"/>
      <c r="G101" s="7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16" t="e">
        <f>SUMPRODUCT(#REF!,C101:DR101)+DS101*12*$DR$2</f>
        <v>#REF!</v>
      </c>
    </row>
    <row r="102" spans="1:124" x14ac:dyDescent="0.25">
      <c r="A102">
        <v>98</v>
      </c>
      <c r="B102" s="15">
        <f t="shared" si="7"/>
        <v>73.166666666666671</v>
      </c>
      <c r="C102" s="4">
        <f t="shared" si="5"/>
        <v>345.64324999999997</v>
      </c>
      <c r="D102" s="4">
        <f t="shared" si="6"/>
        <v>346.37091999999996</v>
      </c>
      <c r="E102" s="4" t="str">
        <f t="shared" si="4"/>
        <v>Deferral</v>
      </c>
      <c r="F102" s="74"/>
      <c r="G102" s="7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16" t="e">
        <f>SUMPRODUCT(#REF!,C102:DR102)+DS102*12*$DR$2</f>
        <v>#REF!</v>
      </c>
    </row>
    <row r="103" spans="1:124" x14ac:dyDescent="0.25">
      <c r="A103">
        <v>99</v>
      </c>
      <c r="B103" s="15">
        <f t="shared" si="7"/>
        <v>73.25</v>
      </c>
      <c r="C103" s="4">
        <f t="shared" si="5"/>
        <v>345.64324999999997</v>
      </c>
      <c r="D103" s="4">
        <f t="shared" si="6"/>
        <v>346.37091999999996</v>
      </c>
      <c r="E103" s="4" t="str">
        <f t="shared" si="4"/>
        <v>Deferral</v>
      </c>
      <c r="F103" s="74"/>
      <c r="G103" s="7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16" t="e">
        <f>SUMPRODUCT(#REF!,C103:DR103)+DS103*12*$DR$2</f>
        <v>#REF!</v>
      </c>
    </row>
    <row r="104" spans="1:124" x14ac:dyDescent="0.25">
      <c r="A104">
        <v>100</v>
      </c>
      <c r="B104" s="15">
        <f t="shared" si="7"/>
        <v>73.333333333333329</v>
      </c>
      <c r="C104" s="4">
        <f t="shared" si="5"/>
        <v>345.64324999999997</v>
      </c>
      <c r="D104" s="4">
        <f t="shared" si="6"/>
        <v>346.37091999999996</v>
      </c>
      <c r="E104" s="4" t="str">
        <f t="shared" si="4"/>
        <v>Deferral</v>
      </c>
      <c r="F104" s="74"/>
      <c r="G104" s="7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16" t="e">
        <f>SUMPRODUCT(#REF!,C104:DR104)+DS104*12*$DR$2</f>
        <v>#REF!</v>
      </c>
    </row>
    <row r="105" spans="1:124" x14ac:dyDescent="0.25">
      <c r="A105">
        <v>101</v>
      </c>
      <c r="B105" s="15">
        <f t="shared" si="7"/>
        <v>73.416666666666671</v>
      </c>
      <c r="C105" s="4">
        <f t="shared" si="5"/>
        <v>345.64324999999997</v>
      </c>
      <c r="D105" s="4">
        <f t="shared" si="6"/>
        <v>346.37091999999996</v>
      </c>
      <c r="E105" s="4" t="str">
        <f t="shared" si="4"/>
        <v>Deferral</v>
      </c>
      <c r="F105" s="74"/>
      <c r="G105" s="7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16" t="e">
        <f>SUMPRODUCT(#REF!,C105:DR105)+DS105*12*$DR$2</f>
        <v>#REF!</v>
      </c>
    </row>
    <row r="106" spans="1:124" x14ac:dyDescent="0.25">
      <c r="A106">
        <v>102</v>
      </c>
      <c r="B106" s="15">
        <f t="shared" si="7"/>
        <v>73.5</v>
      </c>
      <c r="C106" s="4">
        <f t="shared" si="5"/>
        <v>345.64324999999997</v>
      </c>
      <c r="D106" s="4">
        <f t="shared" si="6"/>
        <v>346.37091999999996</v>
      </c>
      <c r="E106" s="4" t="str">
        <f t="shared" si="4"/>
        <v>Deferral</v>
      </c>
      <c r="F106" s="74"/>
      <c r="G106" s="7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16" t="e">
        <f>SUMPRODUCT(#REF!,C106:DR106)+DS106*12*$DR$2</f>
        <v>#REF!</v>
      </c>
    </row>
    <row r="107" spans="1:124" x14ac:dyDescent="0.25">
      <c r="A107">
        <v>103</v>
      </c>
      <c r="B107" s="15">
        <f t="shared" si="7"/>
        <v>73.583333333333329</v>
      </c>
      <c r="C107" s="4">
        <f t="shared" si="5"/>
        <v>345.64324999999997</v>
      </c>
      <c r="D107" s="4">
        <f t="shared" si="6"/>
        <v>346.37091999999996</v>
      </c>
      <c r="E107" s="4" t="str">
        <f t="shared" si="4"/>
        <v>Deferral</v>
      </c>
      <c r="F107" s="74"/>
      <c r="G107" s="7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16" t="e">
        <f>SUMPRODUCT(#REF!,C107:DR107)+DS107*12*$DR$2</f>
        <v>#REF!</v>
      </c>
    </row>
    <row r="108" spans="1:124" x14ac:dyDescent="0.25">
      <c r="A108">
        <v>104</v>
      </c>
      <c r="B108" s="15">
        <f t="shared" si="7"/>
        <v>73.666666666666671</v>
      </c>
      <c r="C108" s="4">
        <f t="shared" si="5"/>
        <v>345.64324999999997</v>
      </c>
      <c r="D108" s="4">
        <f t="shared" si="6"/>
        <v>346.37091999999996</v>
      </c>
      <c r="E108" s="4" t="str">
        <f t="shared" si="4"/>
        <v>Deferral</v>
      </c>
      <c r="F108" s="74"/>
      <c r="G108" s="7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16" t="e">
        <f>SUMPRODUCT(#REF!,C108:DR108)+DS108*12*$DR$2</f>
        <v>#REF!</v>
      </c>
    </row>
    <row r="109" spans="1:124" x14ac:dyDescent="0.25">
      <c r="A109">
        <v>105</v>
      </c>
      <c r="B109" s="15">
        <f t="shared" si="7"/>
        <v>73.75</v>
      </c>
      <c r="C109" s="4">
        <f t="shared" si="5"/>
        <v>345.64324999999997</v>
      </c>
      <c r="D109" s="4">
        <f t="shared" si="6"/>
        <v>346.37091999999996</v>
      </c>
      <c r="E109" s="4" t="str">
        <f t="shared" si="4"/>
        <v>Deferral</v>
      </c>
      <c r="F109" s="74"/>
      <c r="G109" s="7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16" t="e">
        <f>SUMPRODUCT(#REF!,C109:DR109)+DS109*12*$DR$2</f>
        <v>#REF!</v>
      </c>
    </row>
    <row r="110" spans="1:124" x14ac:dyDescent="0.25">
      <c r="A110">
        <v>106</v>
      </c>
      <c r="B110" s="15">
        <f t="shared" si="7"/>
        <v>73.833333333333329</v>
      </c>
      <c r="C110" s="4">
        <f t="shared" si="5"/>
        <v>345.64324999999997</v>
      </c>
      <c r="D110" s="4">
        <f t="shared" si="6"/>
        <v>346.37091999999996</v>
      </c>
      <c r="E110" s="4" t="str">
        <f t="shared" si="4"/>
        <v>Deferral</v>
      </c>
      <c r="F110" s="74"/>
      <c r="G110" s="7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16" t="e">
        <f>SUMPRODUCT(#REF!,C110:DR110)+DS110*12*$DR$2</f>
        <v>#REF!</v>
      </c>
    </row>
    <row r="111" spans="1:124" x14ac:dyDescent="0.25">
      <c r="A111">
        <v>107</v>
      </c>
      <c r="B111" s="15">
        <f t="shared" si="7"/>
        <v>73.916666666666671</v>
      </c>
      <c r="C111" s="4">
        <f t="shared" si="5"/>
        <v>345.64324999999997</v>
      </c>
      <c r="D111" s="4">
        <f t="shared" si="6"/>
        <v>346.37091999999996</v>
      </c>
      <c r="E111" s="4" t="str">
        <f t="shared" si="4"/>
        <v>Deferral</v>
      </c>
      <c r="F111" s="74"/>
      <c r="G111" s="7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16" t="e">
        <f>SUMPRODUCT(#REF!,C111:DR111)+DS111*12*$DR$2</f>
        <v>#REF!</v>
      </c>
    </row>
    <row r="112" spans="1:124" x14ac:dyDescent="0.25">
      <c r="A112">
        <v>108</v>
      </c>
      <c r="B112" s="15">
        <f t="shared" si="7"/>
        <v>74</v>
      </c>
      <c r="C112" s="4">
        <f t="shared" si="5"/>
        <v>345.64324999999997</v>
      </c>
      <c r="D112" s="4">
        <f t="shared" si="6"/>
        <v>346.37091999999996</v>
      </c>
      <c r="E112" s="4" t="str">
        <f t="shared" si="4"/>
        <v>Deferral</v>
      </c>
      <c r="F112" s="74"/>
      <c r="G112" s="7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16" t="e">
        <f>SUMPRODUCT(#REF!,C112:DR112)+DS112*12*$DR$2</f>
        <v>#REF!</v>
      </c>
    </row>
    <row r="113" spans="1:124" x14ac:dyDescent="0.25">
      <c r="A113">
        <v>109</v>
      </c>
      <c r="B113" s="15">
        <f t="shared" si="7"/>
        <v>74.083333333333329</v>
      </c>
      <c r="C113" s="4">
        <f t="shared" si="5"/>
        <v>345.64324999999997</v>
      </c>
      <c r="D113" s="4">
        <f t="shared" si="6"/>
        <v>346.37091999999996</v>
      </c>
      <c r="E113" s="4" t="str">
        <f t="shared" si="4"/>
        <v>Deferral</v>
      </c>
      <c r="F113" s="74"/>
      <c r="G113" s="7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16" t="e">
        <f>SUMPRODUCT(#REF!,C113:DR113)+DS113*12*$DR$2</f>
        <v>#REF!</v>
      </c>
    </row>
    <row r="114" spans="1:124" x14ac:dyDescent="0.25">
      <c r="A114">
        <v>110</v>
      </c>
      <c r="B114" s="15">
        <f t="shared" si="7"/>
        <v>74.166666666666671</v>
      </c>
      <c r="C114" s="4">
        <f t="shared" si="5"/>
        <v>345.64324999999997</v>
      </c>
      <c r="D114" s="4">
        <f t="shared" si="6"/>
        <v>346.37091999999996</v>
      </c>
      <c r="E114" s="4" t="str">
        <f t="shared" si="4"/>
        <v>Deferral</v>
      </c>
      <c r="F114" s="74"/>
      <c r="G114" s="7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16" t="e">
        <f>SUMPRODUCT(#REF!,C114:DR114)+DS114*12*$DR$2</f>
        <v>#REF!</v>
      </c>
    </row>
    <row r="115" spans="1:124" x14ac:dyDescent="0.25">
      <c r="A115">
        <v>111</v>
      </c>
      <c r="B115" s="15">
        <f t="shared" si="7"/>
        <v>74.25</v>
      </c>
      <c r="C115" s="4">
        <f t="shared" si="5"/>
        <v>345.64324999999997</v>
      </c>
      <c r="D115" s="4">
        <f t="shared" si="6"/>
        <v>346.37091999999996</v>
      </c>
      <c r="E115" s="4" t="str">
        <f t="shared" si="4"/>
        <v>Deferral</v>
      </c>
      <c r="F115" s="74"/>
      <c r="G115" s="7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16" t="e">
        <f>SUMPRODUCT(#REF!,C115:DR115)+DS115*12*$DR$2</f>
        <v>#REF!</v>
      </c>
    </row>
    <row r="116" spans="1:124" x14ac:dyDescent="0.25">
      <c r="A116">
        <v>112</v>
      </c>
      <c r="B116" s="15">
        <f t="shared" si="7"/>
        <v>74.333333333333329</v>
      </c>
      <c r="C116" s="4">
        <f t="shared" si="5"/>
        <v>345.64324999999997</v>
      </c>
      <c r="D116" s="4">
        <f t="shared" si="6"/>
        <v>346.37091999999996</v>
      </c>
      <c r="E116" s="4" t="str">
        <f t="shared" si="4"/>
        <v>Deferral</v>
      </c>
      <c r="F116" s="74"/>
      <c r="G116" s="7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16" t="e">
        <f>SUMPRODUCT(#REF!,C116:DR116)+DS116*12*$DR$2</f>
        <v>#REF!</v>
      </c>
    </row>
    <row r="117" spans="1:124" x14ac:dyDescent="0.25">
      <c r="A117">
        <v>113</v>
      </c>
      <c r="B117" s="15">
        <f t="shared" si="7"/>
        <v>74.416666666666671</v>
      </c>
      <c r="C117" s="4">
        <f t="shared" si="5"/>
        <v>345.64324999999997</v>
      </c>
      <c r="D117" s="4">
        <f t="shared" si="6"/>
        <v>346.37091999999996</v>
      </c>
      <c r="E117" s="4" t="str">
        <f t="shared" si="4"/>
        <v>Deferral</v>
      </c>
      <c r="F117" s="74"/>
      <c r="G117" s="7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16" t="e">
        <f>SUMPRODUCT(#REF!,C117:DR117)+DS117*12*$DR$2</f>
        <v>#REF!</v>
      </c>
    </row>
    <row r="118" spans="1:124" x14ac:dyDescent="0.25">
      <c r="A118">
        <v>114</v>
      </c>
      <c r="B118" s="15">
        <f t="shared" si="7"/>
        <v>74.5</v>
      </c>
      <c r="C118" s="4">
        <f t="shared" si="5"/>
        <v>345.64324999999997</v>
      </c>
      <c r="D118" s="4">
        <f t="shared" si="6"/>
        <v>346.37091999999996</v>
      </c>
      <c r="E118" s="4" t="str">
        <f t="shared" si="4"/>
        <v>Deferral</v>
      </c>
      <c r="F118" s="74"/>
      <c r="G118" s="7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16" t="e">
        <f>SUMPRODUCT(#REF!,C118:DR118)+DS118*12*$DR$2</f>
        <v>#REF!</v>
      </c>
    </row>
    <row r="119" spans="1:124" x14ac:dyDescent="0.25">
      <c r="A119">
        <v>115</v>
      </c>
      <c r="B119" s="15">
        <f t="shared" si="7"/>
        <v>74.583333333333329</v>
      </c>
      <c r="C119" s="4">
        <f t="shared" si="5"/>
        <v>345.64324999999997</v>
      </c>
      <c r="D119" s="4">
        <f t="shared" si="6"/>
        <v>346.37091999999996</v>
      </c>
      <c r="E119" s="4" t="str">
        <f t="shared" si="4"/>
        <v>Deferral</v>
      </c>
      <c r="F119" s="74"/>
      <c r="G119" s="7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16" t="e">
        <f>SUMPRODUCT(#REF!,C119:DR119)+DS119*12*$DR$2</f>
        <v>#REF!</v>
      </c>
    </row>
    <row r="120" spans="1:124" x14ac:dyDescent="0.25">
      <c r="A120">
        <v>116</v>
      </c>
      <c r="B120" s="15">
        <f t="shared" si="7"/>
        <v>74.666666666666671</v>
      </c>
      <c r="C120" s="4">
        <f t="shared" si="5"/>
        <v>345.64324999999997</v>
      </c>
      <c r="D120" s="4">
        <f t="shared" si="6"/>
        <v>346.37091999999996</v>
      </c>
      <c r="E120" s="4" t="str">
        <f t="shared" si="4"/>
        <v>Deferral</v>
      </c>
      <c r="F120" s="74"/>
      <c r="G120" s="7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16" t="e">
        <f>SUMPRODUCT(#REF!,C120:DR120)+DS120*12*$DR$2</f>
        <v>#REF!</v>
      </c>
    </row>
    <row r="121" spans="1:124" x14ac:dyDescent="0.25">
      <c r="A121">
        <v>117</v>
      </c>
      <c r="B121" s="15">
        <f t="shared" si="7"/>
        <v>74.75</v>
      </c>
      <c r="C121" s="4">
        <f t="shared" si="5"/>
        <v>345.64324999999997</v>
      </c>
      <c r="D121" s="4">
        <f t="shared" si="6"/>
        <v>346.37091999999996</v>
      </c>
      <c r="E121" s="4" t="str">
        <f t="shared" si="4"/>
        <v>Deferral</v>
      </c>
      <c r="F121" s="74"/>
      <c r="G121" s="7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16" t="e">
        <f>SUMPRODUCT(#REF!,C121:DR121)+DS121*12*$DR$2</f>
        <v>#REF!</v>
      </c>
    </row>
    <row r="122" spans="1:124" x14ac:dyDescent="0.25">
      <c r="A122">
        <v>118</v>
      </c>
      <c r="B122" s="15">
        <f t="shared" si="7"/>
        <v>74.833333333333329</v>
      </c>
      <c r="C122" s="4">
        <f t="shared" si="5"/>
        <v>345.64324999999997</v>
      </c>
      <c r="D122" s="4">
        <f t="shared" si="6"/>
        <v>346.37091999999996</v>
      </c>
      <c r="E122" s="4" t="str">
        <f t="shared" si="4"/>
        <v>Deferral</v>
      </c>
      <c r="F122" s="74"/>
      <c r="G122" s="7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16" t="e">
        <f>SUMPRODUCT(#REF!,C122:DR122)+DS122*12*$DR$2</f>
        <v>#REF!</v>
      </c>
    </row>
    <row r="123" spans="1:124" x14ac:dyDescent="0.25">
      <c r="A123">
        <v>119</v>
      </c>
      <c r="B123" s="15">
        <f t="shared" si="7"/>
        <v>74.916666666666671</v>
      </c>
      <c r="C123" s="4">
        <f t="shared" si="5"/>
        <v>345.64324999999997</v>
      </c>
      <c r="D123" s="4">
        <f t="shared" si="6"/>
        <v>346.37091999999996</v>
      </c>
      <c r="E123" s="4" t="str">
        <f t="shared" si="4"/>
        <v>Deferral</v>
      </c>
      <c r="F123" s="74"/>
      <c r="G123" s="7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16" t="e">
        <f>SUMPRODUCT(#REF!,C123:DR123)+DS123*12*$DR$2</f>
        <v>#REF!</v>
      </c>
    </row>
    <row r="124" spans="1:124" x14ac:dyDescent="0.25">
      <c r="A124">
        <v>120</v>
      </c>
      <c r="B124" s="15">
        <f t="shared" si="7"/>
        <v>75</v>
      </c>
      <c r="C124" s="4">
        <f t="shared" si="5"/>
        <v>380.20757500000002</v>
      </c>
      <c r="D124" s="4">
        <f t="shared" si="6"/>
        <v>381.00801200000001</v>
      </c>
      <c r="E124" s="4" t="str">
        <f t="shared" si="4"/>
        <v>Deferral</v>
      </c>
      <c r="F124" s="74"/>
      <c r="G124" s="7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16" t="e">
        <f>SUMPRODUCT(#REF!,C124:DR124)+DS124*12*$DR$2</f>
        <v>#REF!</v>
      </c>
    </row>
  </sheetData>
  <conditionalFormatting sqref="C4:C124">
    <cfRule type="cellIs" dxfId="3" priority="2" operator="greaterThan">
      <formula>D4</formula>
    </cfRule>
  </conditionalFormatting>
  <conditionalFormatting sqref="D4:D124">
    <cfRule type="cellIs" dxfId="2" priority="1" operator="greaterThan">
      <formula>C4</formula>
    </cfRule>
  </conditionalFormatting>
  <conditionalFormatting sqref="DT4:DT124">
    <cfRule type="colorScale" priority="3">
      <colorScale>
        <cfvo type="min"/>
        <cfvo type="percentile" val="50"/>
        <cfvo type="max"/>
        <color rgb="FFF8696B"/>
        <color rgb="FFFCFCFF"/>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53F68-E4FC-4EEE-946F-C46CB94FB58C}">
  <dimension ref="A1:DR124"/>
  <sheetViews>
    <sheetView zoomScaleNormal="100" workbookViewId="0">
      <pane xSplit="2" ySplit="3" topLeftCell="C4" activePane="bottomRight" state="frozen"/>
      <selection pane="topRight" activeCell="DN1" sqref="DN1"/>
      <selection pane="bottomLeft" activeCell="A50" sqref="A50"/>
      <selection pane="bottomRight" activeCell="C28" sqref="C28"/>
    </sheetView>
  </sheetViews>
  <sheetFormatPr defaultRowHeight="15" x14ac:dyDescent="0.25"/>
  <cols>
    <col min="2" max="2" width="13.28515625" customWidth="1"/>
    <col min="3" max="4" width="10.5703125" customWidth="1"/>
    <col min="5" max="5" width="10.5703125" bestFit="1" customWidth="1"/>
    <col min="6" max="7" width="10.5703125" customWidth="1"/>
    <col min="8" max="8" width="10.5703125" bestFit="1" customWidth="1"/>
    <col min="9" max="9" width="10.5703125" style="78" customWidth="1"/>
    <col min="10" max="120" width="10.5703125" bestFit="1" customWidth="1"/>
    <col min="121" max="122" width="10.5703125" customWidth="1"/>
  </cols>
  <sheetData>
    <row r="1" spans="1:122" x14ac:dyDescent="0.25">
      <c r="B1" t="s">
        <v>104</v>
      </c>
      <c r="C1" t="s">
        <v>11</v>
      </c>
      <c r="D1" t="s">
        <v>134</v>
      </c>
      <c r="E1" t="s">
        <v>25</v>
      </c>
      <c r="F1" t="s">
        <v>35</v>
      </c>
      <c r="G1" t="s">
        <v>18</v>
      </c>
      <c r="DM1" s="8" t="s">
        <v>107</v>
      </c>
      <c r="DN1" t="s">
        <v>108</v>
      </c>
      <c r="DO1" t="s">
        <v>109</v>
      </c>
      <c r="DP1" t="s">
        <v>110</v>
      </c>
      <c r="DQ1" t="s">
        <v>111</v>
      </c>
    </row>
    <row r="2" spans="1:122" x14ac:dyDescent="0.25">
      <c r="B2" s="13">
        <f>65+MAX(0,10-$C$2)</f>
        <v>65</v>
      </c>
      <c r="C2" s="13">
        <f>'Cover Page'!B4</f>
        <v>15</v>
      </c>
      <c r="D2" s="19">
        <v>727.67</v>
      </c>
      <c r="E2" s="17">
        <f>'Cover Page'!B2</f>
        <v>142609</v>
      </c>
      <c r="F2" s="26">
        <v>142609</v>
      </c>
      <c r="G2" s="26">
        <v>148179</v>
      </c>
      <c r="J2" s="9"/>
      <c r="K2" s="1"/>
      <c r="L2" s="2"/>
      <c r="N2" s="4"/>
      <c r="S2" s="4"/>
      <c r="DM2" s="10">
        <f>'[1]Life Table'!E13</f>
        <v>2.8389181671791223E-2</v>
      </c>
      <c r="DN2" s="10">
        <f>'[1]Life Table'!F13</f>
        <v>0.70222735267906711</v>
      </c>
      <c r="DO2" s="10">
        <f>'[1]Life Table'!G13</f>
        <v>10.223527558018699</v>
      </c>
      <c r="DP2" s="10">
        <f>'[1]Life Table'!H13</f>
        <v>9.7610048325743701</v>
      </c>
      <c r="DQ2" s="10">
        <f>'[1]Life Table'!I13</f>
        <v>9.7603987607388323</v>
      </c>
    </row>
    <row r="3" spans="1:122" x14ac:dyDescent="0.25">
      <c r="A3" t="s">
        <v>116</v>
      </c>
      <c r="B3" s="14" t="s">
        <v>117</v>
      </c>
      <c r="C3" s="13" t="s">
        <v>11</v>
      </c>
      <c r="D3" s="13" t="s">
        <v>135</v>
      </c>
      <c r="E3" s="13" t="s">
        <v>11</v>
      </c>
      <c r="F3" s="12" t="s">
        <v>136</v>
      </c>
      <c r="G3" s="13" t="s">
        <v>137</v>
      </c>
      <c r="H3" s="13" t="s">
        <v>138</v>
      </c>
      <c r="I3" s="78" t="s">
        <v>139</v>
      </c>
      <c r="J3" s="13" t="s">
        <v>140</v>
      </c>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t="s">
        <v>23</v>
      </c>
    </row>
    <row r="4" spans="1:122" x14ac:dyDescent="0.25">
      <c r="A4">
        <v>0</v>
      </c>
      <c r="B4" s="15">
        <v>65</v>
      </c>
      <c r="C4" s="4">
        <f>$D$2*MAX($H4*$I4,$J4)*$F4*$G4</f>
        <v>272.87624999999997</v>
      </c>
      <c r="D4" s="4" t="str">
        <f>IF($H4*$I4&gt;$J4,$H$3,$J$3)</f>
        <v>defer</v>
      </c>
      <c r="E4" s="3">
        <f>$C$2+$A4/12</f>
        <v>15</v>
      </c>
      <c r="F4">
        <f>IF($C$2+$A4/12&gt;=10,1,0)</f>
        <v>1</v>
      </c>
      <c r="G4">
        <f t="shared" ref="G4:G35" si="0">IF($B4&lt;75,IF($E$2&lt;=$F$2,1,0),IF($E$2&lt;=$G$2,1,0))</f>
        <v>1</v>
      </c>
      <c r="H4" s="81">
        <f>1/40*MIN(MAX(FLOOR(FLOOR($C$2,1)+MIN($A4/12,5),1),10),40)</f>
        <v>0.375</v>
      </c>
      <c r="I4" s="81">
        <f>(1+0.072*(MIN($A4/12,5)-FLOOR(MIN($A4/12,5),1)))</f>
        <v>1</v>
      </c>
      <c r="J4" s="81">
        <f>MIN(FLOOR($C$2,1),40)/40*(1+0.072*MIN($A4/12,5))</f>
        <v>0.375</v>
      </c>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16" t="e">
        <f>SUMPRODUCT(#REF!,C4:DP4)+DQ4*12*$DP$2</f>
        <v>#REF!</v>
      </c>
    </row>
    <row r="5" spans="1:122" x14ac:dyDescent="0.25">
      <c r="A5">
        <v>1</v>
      </c>
      <c r="B5" s="15">
        <f>$B$4+A5/12</f>
        <v>65.083333333333329</v>
      </c>
      <c r="C5" s="4">
        <f t="shared" ref="C5:C68" si="1">$D$2*MAX($H5*$I5,$J5)*$F5*$G5</f>
        <v>274.51350749999995</v>
      </c>
      <c r="D5" s="4" t="str">
        <f t="shared" ref="D5:D68" si="2">IF($H5*$I5&gt;$J5,$H$3,$J$3)</f>
        <v>defer</v>
      </c>
      <c r="E5" s="3">
        <f t="shared" ref="E5:E68" si="3">$C$2+$A5/12</f>
        <v>15.083333333333334</v>
      </c>
      <c r="F5">
        <f t="shared" ref="F5:F68" si="4">IF($C$2+$A5/12&gt;=10,1,0)</f>
        <v>1</v>
      </c>
      <c r="G5">
        <f t="shared" si="0"/>
        <v>1</v>
      </c>
      <c r="H5" s="81">
        <f t="shared" ref="H5:H68" si="5">1/40*MIN(MAX(FLOOR(FLOOR($C$2,1)+MIN($A5/12,5),1),10),40)</f>
        <v>0.375</v>
      </c>
      <c r="I5" s="81">
        <f>(1+0.072*(MIN($A5/12,5)-FLOOR(MIN($A5/12,5),1)))</f>
        <v>1.006</v>
      </c>
      <c r="J5" s="81">
        <f t="shared" ref="J5:J68" si="6">MIN(FLOOR($C$2,1),40)/40*(1+0.072*MIN($A5/12,5))</f>
        <v>0.37724999999999997</v>
      </c>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16" t="e">
        <f>SUMPRODUCT(#REF!,C5:DP5)+DQ5*12*$DP$2</f>
        <v>#REF!</v>
      </c>
    </row>
    <row r="6" spans="1:122" x14ac:dyDescent="0.25">
      <c r="A6">
        <v>2</v>
      </c>
      <c r="B6" s="15">
        <f t="shared" ref="B6:B69" si="7">$B$4+A6/12</f>
        <v>65.166666666666671</v>
      </c>
      <c r="C6" s="4">
        <f t="shared" si="1"/>
        <v>276.15076499999998</v>
      </c>
      <c r="D6" s="4" t="str">
        <f t="shared" si="2"/>
        <v>defer</v>
      </c>
      <c r="E6" s="3">
        <f t="shared" si="3"/>
        <v>15.166666666666666</v>
      </c>
      <c r="F6">
        <f t="shared" si="4"/>
        <v>1</v>
      </c>
      <c r="G6">
        <f t="shared" si="0"/>
        <v>1</v>
      </c>
      <c r="H6" s="81">
        <f t="shared" si="5"/>
        <v>0.375</v>
      </c>
      <c r="I6" s="81">
        <f t="shared" ref="I6:I68" si="8">(1+0.072*(MIN($A6/12,5)-FLOOR(MIN($A6/12,5),1)))</f>
        <v>1.012</v>
      </c>
      <c r="J6" s="81">
        <f t="shared" si="6"/>
        <v>0.3795</v>
      </c>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16" t="e">
        <f>SUMPRODUCT(#REF!,C6:DP6)+DQ6*12*$DP$2</f>
        <v>#REF!</v>
      </c>
    </row>
    <row r="7" spans="1:122" x14ac:dyDescent="0.25">
      <c r="A7">
        <v>3</v>
      </c>
      <c r="B7" s="15">
        <f t="shared" si="7"/>
        <v>65.25</v>
      </c>
      <c r="C7" s="4">
        <f t="shared" si="1"/>
        <v>277.78802250000001</v>
      </c>
      <c r="D7" s="4" t="str">
        <f t="shared" si="2"/>
        <v>defer</v>
      </c>
      <c r="E7" s="3">
        <f t="shared" si="3"/>
        <v>15.25</v>
      </c>
      <c r="F7">
        <f t="shared" si="4"/>
        <v>1</v>
      </c>
      <c r="G7">
        <f t="shared" si="0"/>
        <v>1</v>
      </c>
      <c r="H7" s="81">
        <f t="shared" si="5"/>
        <v>0.375</v>
      </c>
      <c r="I7" s="81">
        <f t="shared" si="8"/>
        <v>1.018</v>
      </c>
      <c r="J7" s="81">
        <f t="shared" si="6"/>
        <v>0.38175000000000003</v>
      </c>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16" t="e">
        <f>SUMPRODUCT(#REF!,C7:DP7)+DQ7*12*$DP$2</f>
        <v>#REF!</v>
      </c>
    </row>
    <row r="8" spans="1:122" x14ac:dyDescent="0.25">
      <c r="A8">
        <v>4</v>
      </c>
      <c r="B8" s="15">
        <f t="shared" si="7"/>
        <v>65.333333333333329</v>
      </c>
      <c r="C8" s="4">
        <f t="shared" si="1"/>
        <v>279.42527999999999</v>
      </c>
      <c r="D8" s="4" t="str">
        <f t="shared" si="2"/>
        <v>defer</v>
      </c>
      <c r="E8" s="3">
        <f t="shared" si="3"/>
        <v>15.333333333333334</v>
      </c>
      <c r="F8">
        <f t="shared" si="4"/>
        <v>1</v>
      </c>
      <c r="G8">
        <f t="shared" si="0"/>
        <v>1</v>
      </c>
      <c r="H8" s="81">
        <f t="shared" si="5"/>
        <v>0.375</v>
      </c>
      <c r="I8" s="81">
        <f t="shared" si="8"/>
        <v>1.024</v>
      </c>
      <c r="J8" s="81">
        <f t="shared" si="6"/>
        <v>0.38400000000000001</v>
      </c>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16" t="e">
        <f>SUMPRODUCT(#REF!,C8:DP8)+DQ8*12*$DP$2</f>
        <v>#REF!</v>
      </c>
    </row>
    <row r="9" spans="1:122" x14ac:dyDescent="0.25">
      <c r="A9">
        <v>5</v>
      </c>
      <c r="B9" s="15">
        <f t="shared" si="7"/>
        <v>65.416666666666671</v>
      </c>
      <c r="C9" s="4">
        <f t="shared" si="1"/>
        <v>281.06253749999996</v>
      </c>
      <c r="D9" s="4" t="str">
        <f t="shared" si="2"/>
        <v>defer</v>
      </c>
      <c r="E9" s="3">
        <f t="shared" si="3"/>
        <v>15.416666666666666</v>
      </c>
      <c r="F9">
        <f t="shared" si="4"/>
        <v>1</v>
      </c>
      <c r="G9">
        <f t="shared" si="0"/>
        <v>1</v>
      </c>
      <c r="H9" s="81">
        <f t="shared" si="5"/>
        <v>0.375</v>
      </c>
      <c r="I9" s="81">
        <f t="shared" si="8"/>
        <v>1.03</v>
      </c>
      <c r="J9" s="81">
        <f t="shared" si="6"/>
        <v>0.38624999999999998</v>
      </c>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16" t="e">
        <f>SUMPRODUCT(#REF!,C9:DP9)+DQ9*12*$DP$2</f>
        <v>#REF!</v>
      </c>
    </row>
    <row r="10" spans="1:122" x14ac:dyDescent="0.25">
      <c r="A10">
        <v>6</v>
      </c>
      <c r="B10" s="15">
        <f t="shared" si="7"/>
        <v>65.5</v>
      </c>
      <c r="C10" s="4">
        <f t="shared" si="1"/>
        <v>282.69979499999999</v>
      </c>
      <c r="D10" s="4" t="str">
        <f t="shared" si="2"/>
        <v>defer</v>
      </c>
      <c r="E10" s="3">
        <f t="shared" si="3"/>
        <v>15.5</v>
      </c>
      <c r="F10">
        <f t="shared" si="4"/>
        <v>1</v>
      </c>
      <c r="G10">
        <f t="shared" si="0"/>
        <v>1</v>
      </c>
      <c r="H10" s="81">
        <f t="shared" si="5"/>
        <v>0.375</v>
      </c>
      <c r="I10" s="81">
        <f t="shared" si="8"/>
        <v>1.036</v>
      </c>
      <c r="J10" s="81">
        <f t="shared" si="6"/>
        <v>0.38850000000000001</v>
      </c>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16" t="e">
        <f>SUMPRODUCT(#REF!,C10:DP10)+DQ10*12*$DP$2</f>
        <v>#REF!</v>
      </c>
    </row>
    <row r="11" spans="1:122" x14ac:dyDescent="0.25">
      <c r="A11">
        <v>7</v>
      </c>
      <c r="B11" s="15">
        <f t="shared" si="7"/>
        <v>65.583333333333329</v>
      </c>
      <c r="C11" s="4">
        <f t="shared" si="1"/>
        <v>284.33705250000003</v>
      </c>
      <c r="D11" s="4" t="str">
        <f t="shared" si="2"/>
        <v>defer</v>
      </c>
      <c r="E11" s="3">
        <f t="shared" si="3"/>
        <v>15.583333333333334</v>
      </c>
      <c r="F11">
        <f t="shared" si="4"/>
        <v>1</v>
      </c>
      <c r="G11">
        <f t="shared" si="0"/>
        <v>1</v>
      </c>
      <c r="H11" s="81">
        <f t="shared" si="5"/>
        <v>0.375</v>
      </c>
      <c r="I11" s="81">
        <f t="shared" si="8"/>
        <v>1.042</v>
      </c>
      <c r="J11" s="81">
        <f t="shared" si="6"/>
        <v>0.39075000000000004</v>
      </c>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16" t="e">
        <f>SUMPRODUCT(#REF!,C11:DP11)+DQ11*12*$DP$2</f>
        <v>#REF!</v>
      </c>
    </row>
    <row r="12" spans="1:122" x14ac:dyDescent="0.25">
      <c r="A12">
        <v>8</v>
      </c>
      <c r="B12" s="15">
        <f t="shared" si="7"/>
        <v>65.666666666666671</v>
      </c>
      <c r="C12" s="4">
        <f t="shared" si="1"/>
        <v>285.97431</v>
      </c>
      <c r="D12" s="4" t="str">
        <f t="shared" si="2"/>
        <v>defer</v>
      </c>
      <c r="E12" s="3">
        <f t="shared" si="3"/>
        <v>15.666666666666666</v>
      </c>
      <c r="F12">
        <f t="shared" si="4"/>
        <v>1</v>
      </c>
      <c r="G12">
        <f t="shared" si="0"/>
        <v>1</v>
      </c>
      <c r="H12" s="81">
        <f t="shared" si="5"/>
        <v>0.375</v>
      </c>
      <c r="I12" s="81">
        <f t="shared" si="8"/>
        <v>1.048</v>
      </c>
      <c r="J12" s="81">
        <f t="shared" si="6"/>
        <v>0.39300000000000002</v>
      </c>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16" t="e">
        <f>SUMPRODUCT(#REF!,C12:DP12)+DQ12*12*$DP$2</f>
        <v>#REF!</v>
      </c>
    </row>
    <row r="13" spans="1:122" x14ac:dyDescent="0.25">
      <c r="A13">
        <v>9</v>
      </c>
      <c r="B13" s="15">
        <f>$B$4+A13/12</f>
        <v>65.75</v>
      </c>
      <c r="C13" s="4">
        <f t="shared" si="1"/>
        <v>287.61156749999998</v>
      </c>
      <c r="D13" s="4" t="str">
        <f t="shared" si="2"/>
        <v>defer</v>
      </c>
      <c r="E13" s="3">
        <f t="shared" si="3"/>
        <v>15.75</v>
      </c>
      <c r="F13">
        <f t="shared" si="4"/>
        <v>1</v>
      </c>
      <c r="G13">
        <f t="shared" si="0"/>
        <v>1</v>
      </c>
      <c r="H13" s="81">
        <f t="shared" si="5"/>
        <v>0.375</v>
      </c>
      <c r="I13" s="81">
        <f t="shared" si="8"/>
        <v>1.054</v>
      </c>
      <c r="J13" s="81">
        <f t="shared" si="6"/>
        <v>0.39524999999999999</v>
      </c>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16" t="e">
        <f>SUMPRODUCT(#REF!,C13:DP13)+DQ13*12*$DP$2</f>
        <v>#REF!</v>
      </c>
    </row>
    <row r="14" spans="1:122" x14ac:dyDescent="0.25">
      <c r="A14">
        <v>10</v>
      </c>
      <c r="B14" s="15">
        <f t="shared" si="7"/>
        <v>65.833333333333329</v>
      </c>
      <c r="C14" s="4">
        <f t="shared" si="1"/>
        <v>289.24882500000001</v>
      </c>
      <c r="D14" s="4" t="str">
        <f t="shared" si="2"/>
        <v>defer</v>
      </c>
      <c r="E14" s="3">
        <f t="shared" si="3"/>
        <v>15.833333333333334</v>
      </c>
      <c r="F14">
        <f t="shared" si="4"/>
        <v>1</v>
      </c>
      <c r="G14">
        <f t="shared" si="0"/>
        <v>1</v>
      </c>
      <c r="H14" s="81">
        <f t="shared" si="5"/>
        <v>0.375</v>
      </c>
      <c r="I14" s="81">
        <f t="shared" si="8"/>
        <v>1.06</v>
      </c>
      <c r="J14" s="81">
        <f t="shared" si="6"/>
        <v>0.39750000000000002</v>
      </c>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16" t="e">
        <f>SUMPRODUCT(#REF!,C14:DP14)+DQ14*12*$DP$2</f>
        <v>#REF!</v>
      </c>
    </row>
    <row r="15" spans="1:122" x14ac:dyDescent="0.25">
      <c r="A15">
        <v>11</v>
      </c>
      <c r="B15" s="15">
        <f t="shared" si="7"/>
        <v>65.916666666666671</v>
      </c>
      <c r="C15" s="4">
        <f>$D$2*MAX($H15*$I15,$J15)*$F15*$G15</f>
        <v>290.88608250000004</v>
      </c>
      <c r="D15" s="4" t="str">
        <f t="shared" si="2"/>
        <v>defer</v>
      </c>
      <c r="E15" s="3">
        <f t="shared" si="3"/>
        <v>15.916666666666666</v>
      </c>
      <c r="F15">
        <f t="shared" si="4"/>
        <v>1</v>
      </c>
      <c r="G15">
        <f t="shared" si="0"/>
        <v>1</v>
      </c>
      <c r="H15" s="81">
        <f t="shared" si="5"/>
        <v>0.375</v>
      </c>
      <c r="I15" s="81">
        <f t="shared" si="8"/>
        <v>1.0660000000000001</v>
      </c>
      <c r="J15" s="81">
        <f t="shared" si="6"/>
        <v>0.39975000000000005</v>
      </c>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16" t="e">
        <f>SUMPRODUCT(#REF!,C15:DP15)+DQ15*12*$DP$2</f>
        <v>#REF!</v>
      </c>
    </row>
    <row r="16" spans="1:122" x14ac:dyDescent="0.25">
      <c r="A16">
        <v>12</v>
      </c>
      <c r="B16" s="15">
        <f t="shared" si="7"/>
        <v>66</v>
      </c>
      <c r="C16" s="4">
        <f t="shared" si="1"/>
        <v>292.52334000000002</v>
      </c>
      <c r="D16" s="4" t="str">
        <f t="shared" si="2"/>
        <v>defer</v>
      </c>
      <c r="E16" s="3">
        <f t="shared" si="3"/>
        <v>16</v>
      </c>
      <c r="F16">
        <f t="shared" si="4"/>
        <v>1</v>
      </c>
      <c r="G16">
        <f t="shared" si="0"/>
        <v>1</v>
      </c>
      <c r="H16" s="81">
        <f t="shared" si="5"/>
        <v>0.4</v>
      </c>
      <c r="I16" s="81">
        <f t="shared" si="8"/>
        <v>1</v>
      </c>
      <c r="J16" s="81">
        <f t="shared" si="6"/>
        <v>0.40200000000000002</v>
      </c>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16" t="e">
        <f>SUMPRODUCT(#REF!,C16:DP16)+DQ16*12*$DP$2</f>
        <v>#REF!</v>
      </c>
    </row>
    <row r="17" spans="1:122" x14ac:dyDescent="0.25">
      <c r="A17">
        <v>13</v>
      </c>
      <c r="B17" s="15">
        <f t="shared" si="7"/>
        <v>66.083333333333329</v>
      </c>
      <c r="C17" s="4">
        <f t="shared" si="1"/>
        <v>294.16059749999999</v>
      </c>
      <c r="D17" s="4" t="str">
        <f t="shared" si="2"/>
        <v>defer</v>
      </c>
      <c r="E17" s="3">
        <f t="shared" si="3"/>
        <v>16.083333333333332</v>
      </c>
      <c r="F17">
        <f t="shared" si="4"/>
        <v>1</v>
      </c>
      <c r="G17">
        <f t="shared" si="0"/>
        <v>1</v>
      </c>
      <c r="H17" s="81">
        <f t="shared" si="5"/>
        <v>0.4</v>
      </c>
      <c r="I17" s="81">
        <f t="shared" si="8"/>
        <v>1.006</v>
      </c>
      <c r="J17" s="81">
        <f t="shared" si="6"/>
        <v>0.40425</v>
      </c>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16" t="e">
        <f>SUMPRODUCT(#REF!,C17:DP17)+DQ17*12*$DP$2</f>
        <v>#REF!</v>
      </c>
    </row>
    <row r="18" spans="1:122" x14ac:dyDescent="0.25">
      <c r="A18">
        <v>14</v>
      </c>
      <c r="B18" s="15">
        <f t="shared" si="7"/>
        <v>66.166666666666671</v>
      </c>
      <c r="C18" s="4">
        <f t="shared" si="1"/>
        <v>295.79785500000003</v>
      </c>
      <c r="D18" s="4" t="str">
        <f t="shared" si="2"/>
        <v>defer</v>
      </c>
      <c r="E18" s="3">
        <f t="shared" si="3"/>
        <v>16.166666666666668</v>
      </c>
      <c r="F18">
        <f t="shared" si="4"/>
        <v>1</v>
      </c>
      <c r="G18">
        <f t="shared" si="0"/>
        <v>1</v>
      </c>
      <c r="H18" s="81">
        <f t="shared" si="5"/>
        <v>0.4</v>
      </c>
      <c r="I18" s="81">
        <f t="shared" si="8"/>
        <v>1.012</v>
      </c>
      <c r="J18" s="81">
        <f t="shared" si="6"/>
        <v>0.40650000000000003</v>
      </c>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16" t="e">
        <f>SUMPRODUCT(#REF!,C18:DP18)+DQ18*12*$DP$2</f>
        <v>#REF!</v>
      </c>
    </row>
    <row r="19" spans="1:122" x14ac:dyDescent="0.25">
      <c r="A19">
        <v>15</v>
      </c>
      <c r="B19" s="15">
        <f t="shared" si="7"/>
        <v>66.25</v>
      </c>
      <c r="C19" s="4">
        <f t="shared" si="1"/>
        <v>297.4351125</v>
      </c>
      <c r="D19" s="4" t="str">
        <f t="shared" si="2"/>
        <v>defer</v>
      </c>
      <c r="E19" s="3">
        <f t="shared" si="3"/>
        <v>16.25</v>
      </c>
      <c r="F19">
        <f t="shared" si="4"/>
        <v>1</v>
      </c>
      <c r="G19">
        <f t="shared" si="0"/>
        <v>1</v>
      </c>
      <c r="H19" s="81">
        <f t="shared" si="5"/>
        <v>0.4</v>
      </c>
      <c r="I19" s="81">
        <f t="shared" si="8"/>
        <v>1.018</v>
      </c>
      <c r="J19" s="81">
        <f t="shared" si="6"/>
        <v>0.40875000000000006</v>
      </c>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16" t="e">
        <f>SUMPRODUCT(#REF!,C19:DP19)+DQ19*12*$DP$2</f>
        <v>#REF!</v>
      </c>
    </row>
    <row r="20" spans="1:122" x14ac:dyDescent="0.25">
      <c r="A20">
        <v>16</v>
      </c>
      <c r="B20" s="15">
        <f t="shared" si="7"/>
        <v>66.333333333333329</v>
      </c>
      <c r="C20" s="4">
        <f t="shared" si="1"/>
        <v>299.07236999999998</v>
      </c>
      <c r="D20" s="4" t="str">
        <f t="shared" si="2"/>
        <v>defer</v>
      </c>
      <c r="E20" s="3">
        <f t="shared" si="3"/>
        <v>16.333333333333332</v>
      </c>
      <c r="F20">
        <f t="shared" si="4"/>
        <v>1</v>
      </c>
      <c r="G20">
        <f t="shared" si="0"/>
        <v>1</v>
      </c>
      <c r="H20" s="81">
        <f t="shared" si="5"/>
        <v>0.4</v>
      </c>
      <c r="I20" s="81">
        <f t="shared" si="8"/>
        <v>1.024</v>
      </c>
      <c r="J20" s="81">
        <f t="shared" si="6"/>
        <v>0.41100000000000003</v>
      </c>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16" t="e">
        <f>SUMPRODUCT(#REF!,C20:DP20)+DQ20*12*$DP$2</f>
        <v>#REF!</v>
      </c>
    </row>
    <row r="21" spans="1:122" x14ac:dyDescent="0.25">
      <c r="A21">
        <v>17</v>
      </c>
      <c r="B21" s="15">
        <f t="shared" si="7"/>
        <v>66.416666666666671</v>
      </c>
      <c r="C21" s="4">
        <f t="shared" si="1"/>
        <v>300.70962750000001</v>
      </c>
      <c r="D21" s="4" t="str">
        <f t="shared" si="2"/>
        <v>defer</v>
      </c>
      <c r="E21" s="3">
        <f t="shared" si="3"/>
        <v>16.416666666666668</v>
      </c>
      <c r="F21">
        <f t="shared" si="4"/>
        <v>1</v>
      </c>
      <c r="G21">
        <f t="shared" si="0"/>
        <v>1</v>
      </c>
      <c r="H21" s="81">
        <f t="shared" si="5"/>
        <v>0.4</v>
      </c>
      <c r="I21" s="81">
        <f t="shared" si="8"/>
        <v>1.03</v>
      </c>
      <c r="J21" s="81">
        <f t="shared" si="6"/>
        <v>0.41325000000000001</v>
      </c>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16" t="e">
        <f>SUMPRODUCT(#REF!,C21:DP21)+DQ21*12*$DP$2</f>
        <v>#REF!</v>
      </c>
    </row>
    <row r="22" spans="1:122" x14ac:dyDescent="0.25">
      <c r="A22">
        <v>18</v>
      </c>
      <c r="B22" s="15">
        <f t="shared" si="7"/>
        <v>66.5</v>
      </c>
      <c r="C22" s="4">
        <f t="shared" si="1"/>
        <v>302.34688499999999</v>
      </c>
      <c r="D22" s="4" t="str">
        <f t="shared" si="2"/>
        <v>defer</v>
      </c>
      <c r="E22" s="3">
        <f t="shared" si="3"/>
        <v>16.5</v>
      </c>
      <c r="F22">
        <f t="shared" si="4"/>
        <v>1</v>
      </c>
      <c r="G22">
        <f t="shared" si="0"/>
        <v>1</v>
      </c>
      <c r="H22" s="81">
        <f t="shared" si="5"/>
        <v>0.4</v>
      </c>
      <c r="I22" s="81">
        <f t="shared" si="8"/>
        <v>1.036</v>
      </c>
      <c r="J22" s="81">
        <f t="shared" si="6"/>
        <v>0.41550000000000004</v>
      </c>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16" t="e">
        <f>SUMPRODUCT(#REF!,C22:DP22)+DQ22*12*$DP$2</f>
        <v>#REF!</v>
      </c>
    </row>
    <row r="23" spans="1:122" x14ac:dyDescent="0.25">
      <c r="A23">
        <v>19</v>
      </c>
      <c r="B23" s="15">
        <f t="shared" si="7"/>
        <v>66.583333333333329</v>
      </c>
      <c r="C23" s="4">
        <f>$D$2*MAX($H23*$I23,$J23)*$F23*$G23</f>
        <v>303.98414249999996</v>
      </c>
      <c r="D23" s="4" t="str">
        <f t="shared" si="2"/>
        <v>defer</v>
      </c>
      <c r="E23" s="3">
        <f t="shared" si="3"/>
        <v>16.583333333333332</v>
      </c>
      <c r="F23">
        <f t="shared" si="4"/>
        <v>1</v>
      </c>
      <c r="G23">
        <f t="shared" si="0"/>
        <v>1</v>
      </c>
      <c r="H23" s="81">
        <f t="shared" si="5"/>
        <v>0.4</v>
      </c>
      <c r="I23" s="81">
        <f t="shared" si="8"/>
        <v>1.042</v>
      </c>
      <c r="J23" s="81">
        <f t="shared" si="6"/>
        <v>0.41774999999999995</v>
      </c>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16" t="e">
        <f>SUMPRODUCT(#REF!,C23:DP23)+DQ23*12*$DP$2</f>
        <v>#REF!</v>
      </c>
    </row>
    <row r="24" spans="1:122" x14ac:dyDescent="0.25">
      <c r="A24">
        <v>20</v>
      </c>
      <c r="B24" s="15">
        <f t="shared" si="7"/>
        <v>66.666666666666671</v>
      </c>
      <c r="C24" s="4">
        <f t="shared" si="1"/>
        <v>305.62139999999999</v>
      </c>
      <c r="D24" s="4" t="str">
        <f t="shared" si="2"/>
        <v>defer</v>
      </c>
      <c r="E24" s="3">
        <f t="shared" si="3"/>
        <v>16.666666666666668</v>
      </c>
      <c r="F24">
        <f t="shared" si="4"/>
        <v>1</v>
      </c>
      <c r="G24">
        <f t="shared" si="0"/>
        <v>1</v>
      </c>
      <c r="H24" s="81">
        <f t="shared" si="5"/>
        <v>0.4</v>
      </c>
      <c r="I24" s="81">
        <f t="shared" si="8"/>
        <v>1.048</v>
      </c>
      <c r="J24" s="81">
        <f t="shared" si="6"/>
        <v>0.42000000000000004</v>
      </c>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16" t="e">
        <f>SUMPRODUCT(#REF!,C24:DP24)+DQ24*12*$DP$2</f>
        <v>#REF!</v>
      </c>
    </row>
    <row r="25" spans="1:122" x14ac:dyDescent="0.25">
      <c r="A25">
        <v>21</v>
      </c>
      <c r="B25" s="15">
        <f t="shared" si="7"/>
        <v>66.75</v>
      </c>
      <c r="C25" s="4">
        <f t="shared" si="1"/>
        <v>307.25865749999997</v>
      </c>
      <c r="D25" s="4" t="str">
        <f t="shared" si="2"/>
        <v>defer</v>
      </c>
      <c r="E25" s="3">
        <f t="shared" si="3"/>
        <v>16.75</v>
      </c>
      <c r="F25">
        <f t="shared" si="4"/>
        <v>1</v>
      </c>
      <c r="G25">
        <f t="shared" si="0"/>
        <v>1</v>
      </c>
      <c r="H25" s="81">
        <f t="shared" si="5"/>
        <v>0.4</v>
      </c>
      <c r="I25" s="81">
        <f t="shared" si="8"/>
        <v>1.054</v>
      </c>
      <c r="J25" s="81">
        <f t="shared" si="6"/>
        <v>0.42224999999999996</v>
      </c>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16" t="e">
        <f>SUMPRODUCT(#REF!,C25:DP25)+DQ25*12*$DP$2</f>
        <v>#REF!</v>
      </c>
    </row>
    <row r="26" spans="1:122" x14ac:dyDescent="0.25">
      <c r="A26">
        <v>22</v>
      </c>
      <c r="B26" s="15">
        <f t="shared" si="7"/>
        <v>66.833333333333329</v>
      </c>
      <c r="C26" s="4">
        <f t="shared" si="1"/>
        <v>308.895915</v>
      </c>
      <c r="D26" s="4" t="str">
        <f t="shared" si="2"/>
        <v>defer</v>
      </c>
      <c r="E26" s="3">
        <f t="shared" si="3"/>
        <v>16.833333333333332</v>
      </c>
      <c r="F26">
        <f t="shared" si="4"/>
        <v>1</v>
      </c>
      <c r="G26">
        <f t="shared" si="0"/>
        <v>1</v>
      </c>
      <c r="H26" s="81">
        <f t="shared" si="5"/>
        <v>0.4</v>
      </c>
      <c r="I26" s="81">
        <f t="shared" si="8"/>
        <v>1.06</v>
      </c>
      <c r="J26" s="81">
        <f t="shared" si="6"/>
        <v>0.42449999999999999</v>
      </c>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16" t="e">
        <f>SUMPRODUCT(#REF!,C26:DP26)+DQ26*12*$DP$2</f>
        <v>#REF!</v>
      </c>
    </row>
    <row r="27" spans="1:122" x14ac:dyDescent="0.25">
      <c r="A27">
        <v>23</v>
      </c>
      <c r="B27" s="15">
        <f t="shared" si="7"/>
        <v>66.916666666666671</v>
      </c>
      <c r="C27" s="4">
        <f>$D$2*MAX($H27*$I27,$J27)*$F27*$G27</f>
        <v>310.53317249999998</v>
      </c>
      <c r="D27" s="4" t="str">
        <f t="shared" si="2"/>
        <v>defer</v>
      </c>
      <c r="E27" s="3">
        <f t="shared" si="3"/>
        <v>16.916666666666668</v>
      </c>
      <c r="F27">
        <f t="shared" si="4"/>
        <v>1</v>
      </c>
      <c r="G27">
        <f t="shared" si="0"/>
        <v>1</v>
      </c>
      <c r="H27" s="81">
        <f t="shared" si="5"/>
        <v>0.4</v>
      </c>
      <c r="I27" s="81">
        <f t="shared" si="8"/>
        <v>1.0660000000000001</v>
      </c>
      <c r="J27" s="81">
        <f t="shared" si="6"/>
        <v>0.42674999999999996</v>
      </c>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16" t="e">
        <f>SUMPRODUCT(#REF!,C27:DP27)+DQ27*12*$DP$2</f>
        <v>#REF!</v>
      </c>
    </row>
    <row r="28" spans="1:122" x14ac:dyDescent="0.25">
      <c r="A28">
        <v>24</v>
      </c>
      <c r="B28" s="15">
        <f t="shared" si="7"/>
        <v>67</v>
      </c>
      <c r="C28" s="4">
        <f t="shared" si="1"/>
        <v>312.17042999999995</v>
      </c>
      <c r="D28" s="4" t="str">
        <f t="shared" si="2"/>
        <v>defer</v>
      </c>
      <c r="E28" s="3">
        <f t="shared" si="3"/>
        <v>17</v>
      </c>
      <c r="F28">
        <f t="shared" si="4"/>
        <v>1</v>
      </c>
      <c r="G28">
        <f t="shared" si="0"/>
        <v>1</v>
      </c>
      <c r="H28" s="81">
        <f t="shared" si="5"/>
        <v>0.42500000000000004</v>
      </c>
      <c r="I28" s="81">
        <f t="shared" si="8"/>
        <v>1</v>
      </c>
      <c r="J28" s="81">
        <f t="shared" si="6"/>
        <v>0.42899999999999994</v>
      </c>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16" t="e">
        <f>SUMPRODUCT(#REF!,C28:DP28)+DQ28*12*$DP$2</f>
        <v>#REF!</v>
      </c>
    </row>
    <row r="29" spans="1:122" x14ac:dyDescent="0.25">
      <c r="A29">
        <v>25</v>
      </c>
      <c r="B29" s="15">
        <f t="shared" si="7"/>
        <v>67.083333333333329</v>
      </c>
      <c r="C29" s="4">
        <f t="shared" si="1"/>
        <v>313.80768749999999</v>
      </c>
      <c r="D29" s="4" t="str">
        <f t="shared" si="2"/>
        <v>defer</v>
      </c>
      <c r="E29" s="3">
        <f t="shared" si="3"/>
        <v>17.083333333333332</v>
      </c>
      <c r="F29">
        <f t="shared" si="4"/>
        <v>1</v>
      </c>
      <c r="G29">
        <f t="shared" si="0"/>
        <v>1</v>
      </c>
      <c r="H29" s="81">
        <f t="shared" si="5"/>
        <v>0.42500000000000004</v>
      </c>
      <c r="I29" s="81">
        <f t="shared" si="8"/>
        <v>1.006</v>
      </c>
      <c r="J29" s="81">
        <f t="shared" si="6"/>
        <v>0.43124999999999997</v>
      </c>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16" t="e">
        <f>SUMPRODUCT(#REF!,C29:DP29)+DQ29*12*$DP$2</f>
        <v>#REF!</v>
      </c>
    </row>
    <row r="30" spans="1:122" x14ac:dyDescent="0.25">
      <c r="A30">
        <v>26</v>
      </c>
      <c r="B30" s="15">
        <f t="shared" si="7"/>
        <v>67.166666666666671</v>
      </c>
      <c r="C30" s="4">
        <f t="shared" si="1"/>
        <v>315.44494499999996</v>
      </c>
      <c r="D30" s="4" t="str">
        <f t="shared" si="2"/>
        <v>defer</v>
      </c>
      <c r="E30" s="3">
        <f t="shared" si="3"/>
        <v>17.166666666666668</v>
      </c>
      <c r="F30">
        <f t="shared" si="4"/>
        <v>1</v>
      </c>
      <c r="G30">
        <f t="shared" si="0"/>
        <v>1</v>
      </c>
      <c r="H30" s="81">
        <f t="shared" si="5"/>
        <v>0.42500000000000004</v>
      </c>
      <c r="I30" s="81">
        <f t="shared" si="8"/>
        <v>1.012</v>
      </c>
      <c r="J30" s="81">
        <f t="shared" si="6"/>
        <v>0.4335</v>
      </c>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16" t="e">
        <f>SUMPRODUCT(#REF!,C30:DP30)+DQ30*12*$DP$2</f>
        <v>#REF!</v>
      </c>
    </row>
    <row r="31" spans="1:122" x14ac:dyDescent="0.25">
      <c r="A31">
        <v>27</v>
      </c>
      <c r="B31" s="15">
        <f t="shared" si="7"/>
        <v>67.25</v>
      </c>
      <c r="C31" s="4">
        <f t="shared" si="1"/>
        <v>317.08220249999994</v>
      </c>
      <c r="D31" s="4" t="str">
        <f t="shared" si="2"/>
        <v>defer</v>
      </c>
      <c r="E31" s="3">
        <f t="shared" si="3"/>
        <v>17.25</v>
      </c>
      <c r="F31">
        <f t="shared" si="4"/>
        <v>1</v>
      </c>
      <c r="G31">
        <f t="shared" si="0"/>
        <v>1</v>
      </c>
      <c r="H31" s="81">
        <f t="shared" si="5"/>
        <v>0.42500000000000004</v>
      </c>
      <c r="I31" s="81">
        <f t="shared" si="8"/>
        <v>1.018</v>
      </c>
      <c r="J31" s="81">
        <f t="shared" si="6"/>
        <v>0.43574999999999997</v>
      </c>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16" t="e">
        <f>SUMPRODUCT(#REF!,C31:DP31)+DQ31*12*$DP$2</f>
        <v>#REF!</v>
      </c>
    </row>
    <row r="32" spans="1:122" x14ac:dyDescent="0.25">
      <c r="A32">
        <v>28</v>
      </c>
      <c r="B32" s="15">
        <f t="shared" si="7"/>
        <v>67.333333333333329</v>
      </c>
      <c r="C32" s="4">
        <f t="shared" si="1"/>
        <v>318.71945999999997</v>
      </c>
      <c r="D32" s="4" t="str">
        <f t="shared" si="2"/>
        <v>defer</v>
      </c>
      <c r="E32" s="3">
        <f t="shared" si="3"/>
        <v>17.333333333333332</v>
      </c>
      <c r="F32">
        <f t="shared" si="4"/>
        <v>1</v>
      </c>
      <c r="G32">
        <f t="shared" si="0"/>
        <v>1</v>
      </c>
      <c r="H32" s="81">
        <f t="shared" si="5"/>
        <v>0.42500000000000004</v>
      </c>
      <c r="I32" s="81">
        <f t="shared" si="8"/>
        <v>1.024</v>
      </c>
      <c r="J32" s="81">
        <f t="shared" si="6"/>
        <v>0.43799999999999994</v>
      </c>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16" t="e">
        <f>SUMPRODUCT(#REF!,C32:DP32)+DQ32*12*$DP$2</f>
        <v>#REF!</v>
      </c>
    </row>
    <row r="33" spans="1:122" x14ac:dyDescent="0.25">
      <c r="A33">
        <v>29</v>
      </c>
      <c r="B33" s="15">
        <f t="shared" si="7"/>
        <v>67.416666666666671</v>
      </c>
      <c r="C33" s="4">
        <f t="shared" si="1"/>
        <v>320.35671749999995</v>
      </c>
      <c r="D33" s="4" t="str">
        <f t="shared" si="2"/>
        <v>defer</v>
      </c>
      <c r="E33" s="3">
        <f t="shared" si="3"/>
        <v>17.416666666666668</v>
      </c>
      <c r="F33">
        <f t="shared" si="4"/>
        <v>1</v>
      </c>
      <c r="G33">
        <f t="shared" si="0"/>
        <v>1</v>
      </c>
      <c r="H33" s="81">
        <f t="shared" si="5"/>
        <v>0.42500000000000004</v>
      </c>
      <c r="I33" s="81">
        <f t="shared" si="8"/>
        <v>1.03</v>
      </c>
      <c r="J33" s="81">
        <f t="shared" si="6"/>
        <v>0.44024999999999997</v>
      </c>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16" t="e">
        <f>SUMPRODUCT(#REF!,C33:DP33)+DQ33*12*$DP$2</f>
        <v>#REF!</v>
      </c>
    </row>
    <row r="34" spans="1:122" x14ac:dyDescent="0.25">
      <c r="A34">
        <v>30</v>
      </c>
      <c r="B34" s="15">
        <f t="shared" si="7"/>
        <v>67.5</v>
      </c>
      <c r="C34" s="4">
        <f t="shared" si="1"/>
        <v>321.99397499999998</v>
      </c>
      <c r="D34" s="4" t="str">
        <f t="shared" si="2"/>
        <v>defer</v>
      </c>
      <c r="E34" s="3">
        <f t="shared" si="3"/>
        <v>17.5</v>
      </c>
      <c r="F34">
        <f t="shared" si="4"/>
        <v>1</v>
      </c>
      <c r="G34">
        <f t="shared" si="0"/>
        <v>1</v>
      </c>
      <c r="H34" s="81">
        <f t="shared" si="5"/>
        <v>0.42500000000000004</v>
      </c>
      <c r="I34" s="81">
        <f t="shared" si="8"/>
        <v>1.036</v>
      </c>
      <c r="J34" s="81">
        <f t="shared" si="6"/>
        <v>0.4425</v>
      </c>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16" t="e">
        <f>SUMPRODUCT(#REF!,C34:DP34)+DQ34*12*$DP$2</f>
        <v>#REF!</v>
      </c>
    </row>
    <row r="35" spans="1:122" x14ac:dyDescent="0.25">
      <c r="A35">
        <v>31</v>
      </c>
      <c r="B35" s="15">
        <f t="shared" si="7"/>
        <v>67.583333333333329</v>
      </c>
      <c r="C35" s="4">
        <f t="shared" si="1"/>
        <v>323.63123249999995</v>
      </c>
      <c r="D35" s="4" t="str">
        <f t="shared" si="2"/>
        <v>defer</v>
      </c>
      <c r="E35" s="3">
        <f t="shared" si="3"/>
        <v>17.583333333333332</v>
      </c>
      <c r="F35">
        <f t="shared" si="4"/>
        <v>1</v>
      </c>
      <c r="G35">
        <f t="shared" si="0"/>
        <v>1</v>
      </c>
      <c r="H35" s="81">
        <f t="shared" si="5"/>
        <v>0.42500000000000004</v>
      </c>
      <c r="I35" s="81">
        <f t="shared" si="8"/>
        <v>1.042</v>
      </c>
      <c r="J35" s="81">
        <f t="shared" si="6"/>
        <v>0.44474999999999998</v>
      </c>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16" t="e">
        <f>SUMPRODUCT(#REF!,C35:DP35)+DQ35*12*$DP$2</f>
        <v>#REF!</v>
      </c>
    </row>
    <row r="36" spans="1:122" x14ac:dyDescent="0.25">
      <c r="A36">
        <v>32</v>
      </c>
      <c r="B36" s="15">
        <f t="shared" si="7"/>
        <v>67.666666666666671</v>
      </c>
      <c r="C36" s="4">
        <f t="shared" si="1"/>
        <v>325.26848999999993</v>
      </c>
      <c r="D36" s="4" t="str">
        <f t="shared" si="2"/>
        <v>defer</v>
      </c>
      <c r="E36" s="3">
        <f t="shared" si="3"/>
        <v>17.666666666666668</v>
      </c>
      <c r="F36">
        <f t="shared" si="4"/>
        <v>1</v>
      </c>
      <c r="G36">
        <f t="shared" ref="G36:G67" si="9">IF($B36&lt;75,IF($E$2&lt;=$F$2,1,0),IF($E$2&lt;=$G$2,1,0))</f>
        <v>1</v>
      </c>
      <c r="H36" s="81">
        <f t="shared" si="5"/>
        <v>0.42500000000000004</v>
      </c>
      <c r="I36" s="81">
        <f t="shared" si="8"/>
        <v>1.048</v>
      </c>
      <c r="J36" s="81">
        <f t="shared" si="6"/>
        <v>0.44699999999999995</v>
      </c>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16" t="e">
        <f>SUMPRODUCT(#REF!,C36:DP36)+DQ36*12*$DP$2</f>
        <v>#REF!</v>
      </c>
    </row>
    <row r="37" spans="1:122" x14ac:dyDescent="0.25">
      <c r="A37">
        <v>33</v>
      </c>
      <c r="B37" s="15">
        <f t="shared" si="7"/>
        <v>67.75</v>
      </c>
      <c r="C37" s="4">
        <f t="shared" si="1"/>
        <v>326.90574749999996</v>
      </c>
      <c r="D37" s="4" t="str">
        <f t="shared" si="2"/>
        <v>defer</v>
      </c>
      <c r="E37" s="3">
        <f t="shared" si="3"/>
        <v>17.75</v>
      </c>
      <c r="F37">
        <f t="shared" si="4"/>
        <v>1</v>
      </c>
      <c r="G37">
        <f t="shared" si="9"/>
        <v>1</v>
      </c>
      <c r="H37" s="81">
        <f t="shared" si="5"/>
        <v>0.42500000000000004</v>
      </c>
      <c r="I37" s="81">
        <f t="shared" si="8"/>
        <v>1.054</v>
      </c>
      <c r="J37" s="81">
        <f t="shared" si="6"/>
        <v>0.44924999999999998</v>
      </c>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16" t="e">
        <f>SUMPRODUCT(#REF!,C37:DP37)+DQ37*12*$DP$2</f>
        <v>#REF!</v>
      </c>
    </row>
    <row r="38" spans="1:122" x14ac:dyDescent="0.25">
      <c r="A38">
        <v>34</v>
      </c>
      <c r="B38" s="15">
        <f t="shared" si="7"/>
        <v>67.833333333333329</v>
      </c>
      <c r="C38" s="4">
        <f t="shared" si="1"/>
        <v>328.54300499999999</v>
      </c>
      <c r="D38" s="4" t="str">
        <f t="shared" si="2"/>
        <v>defer</v>
      </c>
      <c r="E38" s="3">
        <f t="shared" si="3"/>
        <v>17.833333333333332</v>
      </c>
      <c r="F38">
        <f t="shared" si="4"/>
        <v>1</v>
      </c>
      <c r="G38">
        <f t="shared" si="9"/>
        <v>1</v>
      </c>
      <c r="H38" s="81">
        <f t="shared" si="5"/>
        <v>0.42500000000000004</v>
      </c>
      <c r="I38" s="81">
        <f t="shared" si="8"/>
        <v>1.06</v>
      </c>
      <c r="J38" s="81">
        <f t="shared" si="6"/>
        <v>0.45150000000000001</v>
      </c>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16" t="e">
        <f>SUMPRODUCT(#REF!,C38:DP38)+DQ38*12*$DP$2</f>
        <v>#REF!</v>
      </c>
    </row>
    <row r="39" spans="1:122" x14ac:dyDescent="0.25">
      <c r="A39">
        <v>35</v>
      </c>
      <c r="B39" s="15">
        <f t="shared" si="7"/>
        <v>67.916666666666671</v>
      </c>
      <c r="C39" s="4">
        <f t="shared" si="1"/>
        <v>330.18026249999997</v>
      </c>
      <c r="D39" s="4" t="str">
        <f t="shared" si="2"/>
        <v>defer</v>
      </c>
      <c r="E39" s="3">
        <f t="shared" si="3"/>
        <v>17.916666666666668</v>
      </c>
      <c r="F39">
        <f t="shared" si="4"/>
        <v>1</v>
      </c>
      <c r="G39">
        <f t="shared" si="9"/>
        <v>1</v>
      </c>
      <c r="H39" s="81">
        <f t="shared" si="5"/>
        <v>0.42500000000000004</v>
      </c>
      <c r="I39" s="81">
        <f t="shared" si="8"/>
        <v>1.0660000000000001</v>
      </c>
      <c r="J39" s="81">
        <f t="shared" si="6"/>
        <v>0.45374999999999999</v>
      </c>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16" t="e">
        <f>SUMPRODUCT(#REF!,C39:DP39)+DQ39*12*$DP$2</f>
        <v>#REF!</v>
      </c>
    </row>
    <row r="40" spans="1:122" x14ac:dyDescent="0.25">
      <c r="A40">
        <v>36</v>
      </c>
      <c r="B40" s="15">
        <f t="shared" si="7"/>
        <v>68</v>
      </c>
      <c r="C40" s="4">
        <f t="shared" si="1"/>
        <v>331.81751999999994</v>
      </c>
      <c r="D40" s="4" t="str">
        <f t="shared" si="2"/>
        <v>defer</v>
      </c>
      <c r="E40" s="3">
        <f t="shared" si="3"/>
        <v>18</v>
      </c>
      <c r="F40">
        <f t="shared" si="4"/>
        <v>1</v>
      </c>
      <c r="G40">
        <f t="shared" si="9"/>
        <v>1</v>
      </c>
      <c r="H40" s="81">
        <f t="shared" si="5"/>
        <v>0.45</v>
      </c>
      <c r="I40" s="81">
        <f t="shared" si="8"/>
        <v>1</v>
      </c>
      <c r="J40" s="81">
        <f t="shared" si="6"/>
        <v>0.45599999999999996</v>
      </c>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16" t="e">
        <f>SUMPRODUCT(#REF!,C40:DP40)+DQ40*12*$DP$2</f>
        <v>#REF!</v>
      </c>
    </row>
    <row r="41" spans="1:122" x14ac:dyDescent="0.25">
      <c r="A41">
        <v>37</v>
      </c>
      <c r="B41" s="15">
        <f t="shared" si="7"/>
        <v>68.083333333333329</v>
      </c>
      <c r="C41" s="4">
        <f t="shared" si="1"/>
        <v>333.45477749999998</v>
      </c>
      <c r="D41" s="4" t="str">
        <f t="shared" si="2"/>
        <v>defer</v>
      </c>
      <c r="E41" s="3">
        <f t="shared" si="3"/>
        <v>18.083333333333332</v>
      </c>
      <c r="F41">
        <f t="shared" si="4"/>
        <v>1</v>
      </c>
      <c r="G41">
        <f t="shared" si="9"/>
        <v>1</v>
      </c>
      <c r="H41" s="81">
        <f t="shared" si="5"/>
        <v>0.45</v>
      </c>
      <c r="I41" s="81">
        <f t="shared" si="8"/>
        <v>1.006</v>
      </c>
      <c r="J41" s="81">
        <f t="shared" si="6"/>
        <v>0.45824999999999999</v>
      </c>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16" t="e">
        <f>SUMPRODUCT(#REF!,C41:DP41)+DQ41*12*$DP$2</f>
        <v>#REF!</v>
      </c>
    </row>
    <row r="42" spans="1:122" x14ac:dyDescent="0.25">
      <c r="A42">
        <v>38</v>
      </c>
      <c r="B42" s="15">
        <f t="shared" si="7"/>
        <v>68.166666666666671</v>
      </c>
      <c r="C42" s="4">
        <f t="shared" si="1"/>
        <v>335.09203500000001</v>
      </c>
      <c r="D42" s="4" t="str">
        <f t="shared" si="2"/>
        <v>defer</v>
      </c>
      <c r="E42" s="3">
        <f t="shared" si="3"/>
        <v>18.166666666666668</v>
      </c>
      <c r="F42">
        <f t="shared" si="4"/>
        <v>1</v>
      </c>
      <c r="G42">
        <f t="shared" si="9"/>
        <v>1</v>
      </c>
      <c r="H42" s="81">
        <f t="shared" si="5"/>
        <v>0.45</v>
      </c>
      <c r="I42" s="81">
        <f t="shared" si="8"/>
        <v>1.012</v>
      </c>
      <c r="J42" s="81">
        <f t="shared" si="6"/>
        <v>0.46050000000000002</v>
      </c>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16" t="e">
        <f>SUMPRODUCT(#REF!,C42:DP42)+DQ42*12*$DP$2</f>
        <v>#REF!</v>
      </c>
    </row>
    <row r="43" spans="1:122" x14ac:dyDescent="0.25">
      <c r="A43">
        <v>39</v>
      </c>
      <c r="B43" s="15">
        <f t="shared" si="7"/>
        <v>68.25</v>
      </c>
      <c r="C43" s="4">
        <f t="shared" si="1"/>
        <v>336.72929249999999</v>
      </c>
      <c r="D43" s="4" t="str">
        <f t="shared" si="2"/>
        <v>defer</v>
      </c>
      <c r="E43" s="3">
        <f t="shared" si="3"/>
        <v>18.25</v>
      </c>
      <c r="F43">
        <f t="shared" si="4"/>
        <v>1</v>
      </c>
      <c r="G43">
        <f t="shared" si="9"/>
        <v>1</v>
      </c>
      <c r="H43" s="81">
        <f t="shared" si="5"/>
        <v>0.45</v>
      </c>
      <c r="I43" s="81">
        <f t="shared" si="8"/>
        <v>1.018</v>
      </c>
      <c r="J43" s="81">
        <f t="shared" si="6"/>
        <v>0.46274999999999999</v>
      </c>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16" t="e">
        <f>SUMPRODUCT(#REF!,C43:DP43)+DQ43*12*$DP$2</f>
        <v>#REF!</v>
      </c>
    </row>
    <row r="44" spans="1:122" x14ac:dyDescent="0.25">
      <c r="A44">
        <v>40</v>
      </c>
      <c r="B44" s="15">
        <f t="shared" si="7"/>
        <v>68.333333333333329</v>
      </c>
      <c r="C44" s="4">
        <f t="shared" si="1"/>
        <v>338.36654999999996</v>
      </c>
      <c r="D44" s="4" t="str">
        <f t="shared" si="2"/>
        <v>defer</v>
      </c>
      <c r="E44" s="3">
        <f t="shared" si="3"/>
        <v>18.333333333333332</v>
      </c>
      <c r="F44">
        <f t="shared" si="4"/>
        <v>1</v>
      </c>
      <c r="G44">
        <f t="shared" si="9"/>
        <v>1</v>
      </c>
      <c r="H44" s="81">
        <f t="shared" si="5"/>
        <v>0.45</v>
      </c>
      <c r="I44" s="81">
        <f t="shared" si="8"/>
        <v>1.024</v>
      </c>
      <c r="J44" s="81">
        <f t="shared" si="6"/>
        <v>0.46499999999999997</v>
      </c>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16" t="e">
        <f>SUMPRODUCT(#REF!,C44:DP44)+DQ44*12*$DP$2</f>
        <v>#REF!</v>
      </c>
    </row>
    <row r="45" spans="1:122" x14ac:dyDescent="0.25">
      <c r="A45">
        <v>41</v>
      </c>
      <c r="B45" s="15">
        <f t="shared" si="7"/>
        <v>68.416666666666671</v>
      </c>
      <c r="C45" s="4">
        <f t="shared" si="1"/>
        <v>340.00380749999999</v>
      </c>
      <c r="D45" s="4" t="str">
        <f t="shared" si="2"/>
        <v>defer</v>
      </c>
      <c r="E45" s="3">
        <f t="shared" si="3"/>
        <v>18.416666666666668</v>
      </c>
      <c r="F45">
        <f t="shared" si="4"/>
        <v>1</v>
      </c>
      <c r="G45">
        <f t="shared" si="9"/>
        <v>1</v>
      </c>
      <c r="H45" s="81">
        <f t="shared" si="5"/>
        <v>0.45</v>
      </c>
      <c r="I45" s="81">
        <f t="shared" si="8"/>
        <v>1.03</v>
      </c>
      <c r="J45" s="81">
        <f t="shared" si="6"/>
        <v>0.46725</v>
      </c>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16" t="e">
        <f>SUMPRODUCT(#REF!,C45:DP45)+DQ45*12*$DP$2</f>
        <v>#REF!</v>
      </c>
    </row>
    <row r="46" spans="1:122" x14ac:dyDescent="0.25">
      <c r="A46">
        <v>42</v>
      </c>
      <c r="B46" s="15">
        <f t="shared" si="7"/>
        <v>68.5</v>
      </c>
      <c r="C46" s="4">
        <f t="shared" si="1"/>
        <v>341.64106500000003</v>
      </c>
      <c r="D46" s="4" t="str">
        <f t="shared" si="2"/>
        <v>defer</v>
      </c>
      <c r="E46" s="3">
        <f t="shared" si="3"/>
        <v>18.5</v>
      </c>
      <c r="F46">
        <f t="shared" si="4"/>
        <v>1</v>
      </c>
      <c r="G46">
        <f t="shared" si="9"/>
        <v>1</v>
      </c>
      <c r="H46" s="81">
        <f t="shared" si="5"/>
        <v>0.45</v>
      </c>
      <c r="I46" s="81">
        <f t="shared" si="8"/>
        <v>1.036</v>
      </c>
      <c r="J46" s="81">
        <f t="shared" si="6"/>
        <v>0.46950000000000003</v>
      </c>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16" t="e">
        <f>SUMPRODUCT(#REF!,C46:DP46)+DQ46*12*$DP$2</f>
        <v>#REF!</v>
      </c>
    </row>
    <row r="47" spans="1:122" x14ac:dyDescent="0.25">
      <c r="A47">
        <v>43</v>
      </c>
      <c r="B47" s="15">
        <f t="shared" si="7"/>
        <v>68.583333333333329</v>
      </c>
      <c r="C47" s="4">
        <f t="shared" si="1"/>
        <v>343.2783225</v>
      </c>
      <c r="D47" s="4" t="str">
        <f t="shared" si="2"/>
        <v>defer</v>
      </c>
      <c r="E47" s="3">
        <f t="shared" si="3"/>
        <v>18.583333333333332</v>
      </c>
      <c r="F47">
        <f t="shared" si="4"/>
        <v>1</v>
      </c>
      <c r="G47">
        <f t="shared" si="9"/>
        <v>1</v>
      </c>
      <c r="H47" s="81">
        <f t="shared" si="5"/>
        <v>0.45</v>
      </c>
      <c r="I47" s="81">
        <f t="shared" si="8"/>
        <v>1.042</v>
      </c>
      <c r="J47" s="81">
        <f t="shared" si="6"/>
        <v>0.47175</v>
      </c>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16" t="e">
        <f>SUMPRODUCT(#REF!,C47:DP47)+DQ47*12*$DP$2</f>
        <v>#REF!</v>
      </c>
    </row>
    <row r="48" spans="1:122" x14ac:dyDescent="0.25">
      <c r="A48">
        <v>44</v>
      </c>
      <c r="B48" s="15">
        <f t="shared" si="7"/>
        <v>68.666666666666671</v>
      </c>
      <c r="C48" s="4">
        <f t="shared" si="1"/>
        <v>344.91557999999998</v>
      </c>
      <c r="D48" s="4" t="str">
        <f t="shared" si="2"/>
        <v>defer</v>
      </c>
      <c r="E48" s="3">
        <f t="shared" si="3"/>
        <v>18.666666666666668</v>
      </c>
      <c r="F48">
        <f t="shared" si="4"/>
        <v>1</v>
      </c>
      <c r="G48">
        <f t="shared" si="9"/>
        <v>1</v>
      </c>
      <c r="H48" s="81">
        <f t="shared" si="5"/>
        <v>0.45</v>
      </c>
      <c r="I48" s="81">
        <f t="shared" si="8"/>
        <v>1.048</v>
      </c>
      <c r="J48" s="81">
        <f t="shared" si="6"/>
        <v>0.47399999999999998</v>
      </c>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16" t="e">
        <f>SUMPRODUCT(#REF!,C48:DP48)+DQ48*12*$DP$2</f>
        <v>#REF!</v>
      </c>
    </row>
    <row r="49" spans="1:122" x14ac:dyDescent="0.25">
      <c r="A49">
        <v>45</v>
      </c>
      <c r="B49" s="15">
        <f t="shared" si="7"/>
        <v>68.75</v>
      </c>
      <c r="C49" s="4">
        <f t="shared" si="1"/>
        <v>346.55283750000001</v>
      </c>
      <c r="D49" s="4" t="str">
        <f t="shared" si="2"/>
        <v>defer</v>
      </c>
      <c r="E49" s="3">
        <f t="shared" si="3"/>
        <v>18.75</v>
      </c>
      <c r="F49">
        <f t="shared" si="4"/>
        <v>1</v>
      </c>
      <c r="G49">
        <f t="shared" si="9"/>
        <v>1</v>
      </c>
      <c r="H49" s="81">
        <f t="shared" si="5"/>
        <v>0.45</v>
      </c>
      <c r="I49" s="81">
        <f t="shared" si="8"/>
        <v>1.054</v>
      </c>
      <c r="J49" s="81">
        <f t="shared" si="6"/>
        <v>0.47625000000000001</v>
      </c>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16" t="e">
        <f>SUMPRODUCT(#REF!,C49:DP49)+DQ49*12*$DP$2</f>
        <v>#REF!</v>
      </c>
    </row>
    <row r="50" spans="1:122" x14ac:dyDescent="0.25">
      <c r="A50">
        <v>46</v>
      </c>
      <c r="B50" s="15">
        <f t="shared" si="7"/>
        <v>68.833333333333329</v>
      </c>
      <c r="C50" s="4">
        <f t="shared" si="1"/>
        <v>348.19009499999999</v>
      </c>
      <c r="D50" s="4" t="str">
        <f t="shared" si="2"/>
        <v>defer</v>
      </c>
      <c r="E50" s="3">
        <f t="shared" si="3"/>
        <v>18.833333333333332</v>
      </c>
      <c r="F50">
        <f t="shared" si="4"/>
        <v>1</v>
      </c>
      <c r="G50">
        <f t="shared" si="9"/>
        <v>1</v>
      </c>
      <c r="H50" s="81">
        <f t="shared" si="5"/>
        <v>0.45</v>
      </c>
      <c r="I50" s="81">
        <f t="shared" si="8"/>
        <v>1.06</v>
      </c>
      <c r="J50" s="81">
        <f t="shared" si="6"/>
        <v>0.47850000000000004</v>
      </c>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16" t="e">
        <f>SUMPRODUCT(#REF!,C50:DP50)+DQ50*12*$DP$2</f>
        <v>#REF!</v>
      </c>
    </row>
    <row r="51" spans="1:122" x14ac:dyDescent="0.25">
      <c r="A51">
        <v>47</v>
      </c>
      <c r="B51" s="15">
        <f t="shared" si="7"/>
        <v>68.916666666666671</v>
      </c>
      <c r="C51" s="4">
        <f t="shared" si="1"/>
        <v>349.82735249999996</v>
      </c>
      <c r="D51" s="4" t="str">
        <f t="shared" si="2"/>
        <v>defer</v>
      </c>
      <c r="E51" s="3">
        <f t="shared" si="3"/>
        <v>18.916666666666668</v>
      </c>
      <c r="F51">
        <f t="shared" si="4"/>
        <v>1</v>
      </c>
      <c r="G51">
        <f t="shared" si="9"/>
        <v>1</v>
      </c>
      <c r="H51" s="81">
        <f t="shared" si="5"/>
        <v>0.45</v>
      </c>
      <c r="I51" s="81">
        <f t="shared" si="8"/>
        <v>1.0660000000000001</v>
      </c>
      <c r="J51" s="81">
        <f t="shared" si="6"/>
        <v>0.48075000000000001</v>
      </c>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16" t="e">
        <f>SUMPRODUCT(#REF!,C51:DP51)+DQ51*12*$DP$2</f>
        <v>#REF!</v>
      </c>
    </row>
    <row r="52" spans="1:122" x14ac:dyDescent="0.25">
      <c r="A52">
        <v>48</v>
      </c>
      <c r="B52" s="15">
        <f t="shared" si="7"/>
        <v>69</v>
      </c>
      <c r="C52" s="4">
        <f t="shared" si="1"/>
        <v>351.46460999999999</v>
      </c>
      <c r="D52" s="4" t="str">
        <f t="shared" si="2"/>
        <v>defer</v>
      </c>
      <c r="E52" s="3">
        <f t="shared" si="3"/>
        <v>19</v>
      </c>
      <c r="F52">
        <f t="shared" si="4"/>
        <v>1</v>
      </c>
      <c r="G52">
        <f t="shared" si="9"/>
        <v>1</v>
      </c>
      <c r="H52" s="81">
        <f t="shared" si="5"/>
        <v>0.47500000000000003</v>
      </c>
      <c r="I52" s="81">
        <f t="shared" si="8"/>
        <v>1</v>
      </c>
      <c r="J52" s="81">
        <f t="shared" si="6"/>
        <v>0.48299999999999998</v>
      </c>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16" t="e">
        <f>SUMPRODUCT(#REF!,C52:DP52)+DQ52*12*$DP$2</f>
        <v>#REF!</v>
      </c>
    </row>
    <row r="53" spans="1:122" x14ac:dyDescent="0.25">
      <c r="A53">
        <v>49</v>
      </c>
      <c r="B53" s="15">
        <f t="shared" si="7"/>
        <v>69.083333333333329</v>
      </c>
      <c r="C53" s="4">
        <f t="shared" si="1"/>
        <v>353.10186749999997</v>
      </c>
      <c r="D53" s="4" t="str">
        <f t="shared" si="2"/>
        <v>defer</v>
      </c>
      <c r="E53" s="3">
        <f t="shared" si="3"/>
        <v>19.083333333333332</v>
      </c>
      <c r="F53">
        <f t="shared" si="4"/>
        <v>1</v>
      </c>
      <c r="G53">
        <f t="shared" si="9"/>
        <v>1</v>
      </c>
      <c r="H53" s="81">
        <f t="shared" si="5"/>
        <v>0.47500000000000003</v>
      </c>
      <c r="I53" s="81">
        <f t="shared" si="8"/>
        <v>1.006</v>
      </c>
      <c r="J53" s="81">
        <f t="shared" si="6"/>
        <v>0.48525000000000001</v>
      </c>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16" t="e">
        <f>SUMPRODUCT(#REF!,C53:DP53)+DQ53*12*$DP$2</f>
        <v>#REF!</v>
      </c>
    </row>
    <row r="54" spans="1:122" x14ac:dyDescent="0.25">
      <c r="A54">
        <v>50</v>
      </c>
      <c r="B54" s="15">
        <f t="shared" si="7"/>
        <v>69.166666666666671</v>
      </c>
      <c r="C54" s="4">
        <f t="shared" si="1"/>
        <v>354.739125</v>
      </c>
      <c r="D54" s="4" t="str">
        <f t="shared" si="2"/>
        <v>defer</v>
      </c>
      <c r="E54" s="3">
        <f t="shared" si="3"/>
        <v>19.166666666666668</v>
      </c>
      <c r="F54">
        <f t="shared" si="4"/>
        <v>1</v>
      </c>
      <c r="G54">
        <f t="shared" si="9"/>
        <v>1</v>
      </c>
      <c r="H54" s="81">
        <f t="shared" si="5"/>
        <v>0.47500000000000003</v>
      </c>
      <c r="I54" s="81">
        <f t="shared" si="8"/>
        <v>1.012</v>
      </c>
      <c r="J54" s="81">
        <f t="shared" si="6"/>
        <v>0.48750000000000004</v>
      </c>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16" t="e">
        <f>SUMPRODUCT(#REF!,C54:DP54)+DQ54*12*$DP$2</f>
        <v>#REF!</v>
      </c>
    </row>
    <row r="55" spans="1:122" x14ac:dyDescent="0.25">
      <c r="A55">
        <v>51</v>
      </c>
      <c r="B55" s="15">
        <f t="shared" si="7"/>
        <v>69.25</v>
      </c>
      <c r="C55" s="4">
        <f t="shared" si="1"/>
        <v>356.37638249999998</v>
      </c>
      <c r="D55" s="4" t="str">
        <f t="shared" si="2"/>
        <v>defer</v>
      </c>
      <c r="E55" s="3">
        <f t="shared" si="3"/>
        <v>19.25</v>
      </c>
      <c r="F55">
        <f t="shared" si="4"/>
        <v>1</v>
      </c>
      <c r="G55">
        <f t="shared" si="9"/>
        <v>1</v>
      </c>
      <c r="H55" s="81">
        <f t="shared" si="5"/>
        <v>0.47500000000000003</v>
      </c>
      <c r="I55" s="81">
        <f t="shared" si="8"/>
        <v>1.018</v>
      </c>
      <c r="J55" s="81">
        <f t="shared" si="6"/>
        <v>0.48975000000000002</v>
      </c>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16" t="e">
        <f>SUMPRODUCT(#REF!,C55:DP55)+DQ55*12*$DP$2</f>
        <v>#REF!</v>
      </c>
    </row>
    <row r="56" spans="1:122" x14ac:dyDescent="0.25">
      <c r="A56">
        <v>52</v>
      </c>
      <c r="B56" s="15">
        <f t="shared" si="7"/>
        <v>69.333333333333329</v>
      </c>
      <c r="C56" s="4">
        <f t="shared" si="1"/>
        <v>358.01363999999995</v>
      </c>
      <c r="D56" s="4" t="str">
        <f t="shared" si="2"/>
        <v>defer</v>
      </c>
      <c r="E56" s="3">
        <f t="shared" si="3"/>
        <v>19.333333333333332</v>
      </c>
      <c r="F56">
        <f t="shared" si="4"/>
        <v>1</v>
      </c>
      <c r="G56">
        <f t="shared" si="9"/>
        <v>1</v>
      </c>
      <c r="H56" s="81">
        <f t="shared" si="5"/>
        <v>0.47500000000000003</v>
      </c>
      <c r="I56" s="81">
        <f t="shared" si="8"/>
        <v>1.024</v>
      </c>
      <c r="J56" s="81">
        <f t="shared" si="6"/>
        <v>0.49199999999999994</v>
      </c>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16" t="e">
        <f>SUMPRODUCT(#REF!,C56:DP56)+DQ56*12*$DP$2</f>
        <v>#REF!</v>
      </c>
    </row>
    <row r="57" spans="1:122" x14ac:dyDescent="0.25">
      <c r="A57">
        <v>53</v>
      </c>
      <c r="B57" s="15">
        <f t="shared" si="7"/>
        <v>69.416666666666671</v>
      </c>
      <c r="C57" s="4">
        <f t="shared" si="1"/>
        <v>359.65089749999999</v>
      </c>
      <c r="D57" s="4" t="str">
        <f t="shared" si="2"/>
        <v>defer</v>
      </c>
      <c r="E57" s="3">
        <f t="shared" si="3"/>
        <v>19.416666666666668</v>
      </c>
      <c r="F57">
        <f t="shared" si="4"/>
        <v>1</v>
      </c>
      <c r="G57">
        <f t="shared" si="9"/>
        <v>1</v>
      </c>
      <c r="H57" s="81">
        <f t="shared" si="5"/>
        <v>0.47500000000000003</v>
      </c>
      <c r="I57" s="81">
        <f t="shared" si="8"/>
        <v>1.03</v>
      </c>
      <c r="J57" s="81">
        <f t="shared" si="6"/>
        <v>0.49425000000000002</v>
      </c>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16" t="e">
        <f>SUMPRODUCT(#REF!,C57:DP57)+DQ57*12*$DP$2</f>
        <v>#REF!</v>
      </c>
    </row>
    <row r="58" spans="1:122" x14ac:dyDescent="0.25">
      <c r="A58">
        <v>54</v>
      </c>
      <c r="B58" s="15">
        <f t="shared" si="7"/>
        <v>69.5</v>
      </c>
      <c r="C58" s="4">
        <f t="shared" si="1"/>
        <v>361.28815499999996</v>
      </c>
      <c r="D58" s="4" t="str">
        <f t="shared" si="2"/>
        <v>defer</v>
      </c>
      <c r="E58" s="3">
        <f t="shared" si="3"/>
        <v>19.5</v>
      </c>
      <c r="F58">
        <f t="shared" si="4"/>
        <v>1</v>
      </c>
      <c r="G58">
        <f t="shared" si="9"/>
        <v>1</v>
      </c>
      <c r="H58" s="81">
        <f t="shared" si="5"/>
        <v>0.47500000000000003</v>
      </c>
      <c r="I58" s="81">
        <f t="shared" si="8"/>
        <v>1.036</v>
      </c>
      <c r="J58" s="81">
        <f t="shared" si="6"/>
        <v>0.49649999999999994</v>
      </c>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16" t="e">
        <f>SUMPRODUCT(#REF!,C58:DP58)+DQ58*12*$DP$2</f>
        <v>#REF!</v>
      </c>
    </row>
    <row r="59" spans="1:122" x14ac:dyDescent="0.25">
      <c r="A59">
        <v>55</v>
      </c>
      <c r="B59" s="15">
        <f t="shared" si="7"/>
        <v>69.583333333333329</v>
      </c>
      <c r="C59" s="4">
        <f t="shared" si="1"/>
        <v>362.92541249999999</v>
      </c>
      <c r="D59" s="4" t="str">
        <f t="shared" si="2"/>
        <v>defer</v>
      </c>
      <c r="E59" s="3">
        <f t="shared" si="3"/>
        <v>19.583333333333332</v>
      </c>
      <c r="F59">
        <f t="shared" si="4"/>
        <v>1</v>
      </c>
      <c r="G59">
        <f t="shared" si="9"/>
        <v>1</v>
      </c>
      <c r="H59" s="81">
        <f t="shared" si="5"/>
        <v>0.47500000000000003</v>
      </c>
      <c r="I59" s="81">
        <f t="shared" si="8"/>
        <v>1.042</v>
      </c>
      <c r="J59" s="81">
        <f t="shared" si="6"/>
        <v>0.49875000000000003</v>
      </c>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16" t="e">
        <f>SUMPRODUCT(#REF!,C59:DP59)+DQ59*12*$DP$2</f>
        <v>#REF!</v>
      </c>
    </row>
    <row r="60" spans="1:122" x14ac:dyDescent="0.25">
      <c r="A60">
        <v>56</v>
      </c>
      <c r="B60" s="15">
        <f t="shared" si="7"/>
        <v>69.666666666666671</v>
      </c>
      <c r="C60" s="4">
        <f t="shared" si="1"/>
        <v>364.56266999999997</v>
      </c>
      <c r="D60" s="4" t="str">
        <f t="shared" si="2"/>
        <v>defer</v>
      </c>
      <c r="E60" s="3">
        <f t="shared" si="3"/>
        <v>19.666666666666668</v>
      </c>
      <c r="F60">
        <f t="shared" si="4"/>
        <v>1</v>
      </c>
      <c r="G60">
        <f t="shared" si="9"/>
        <v>1</v>
      </c>
      <c r="H60" s="81">
        <f t="shared" si="5"/>
        <v>0.47500000000000003</v>
      </c>
      <c r="I60" s="81">
        <f t="shared" si="8"/>
        <v>1.048</v>
      </c>
      <c r="J60" s="81">
        <f t="shared" si="6"/>
        <v>0.501</v>
      </c>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16" t="e">
        <f>SUMPRODUCT(#REF!,C60:DP60)+DQ60*12*$DP$2</f>
        <v>#REF!</v>
      </c>
    </row>
    <row r="61" spans="1:122" x14ac:dyDescent="0.25">
      <c r="A61">
        <v>57</v>
      </c>
      <c r="B61" s="15">
        <f t="shared" si="7"/>
        <v>69.75</v>
      </c>
      <c r="C61" s="4">
        <f t="shared" si="1"/>
        <v>366.19992749999994</v>
      </c>
      <c r="D61" s="4" t="str">
        <f t="shared" si="2"/>
        <v>defer</v>
      </c>
      <c r="E61" s="3">
        <f t="shared" si="3"/>
        <v>19.75</v>
      </c>
      <c r="F61">
        <f t="shared" si="4"/>
        <v>1</v>
      </c>
      <c r="G61">
        <f t="shared" si="9"/>
        <v>1</v>
      </c>
      <c r="H61" s="81">
        <f t="shared" si="5"/>
        <v>0.47500000000000003</v>
      </c>
      <c r="I61" s="81">
        <f t="shared" si="8"/>
        <v>1.054</v>
      </c>
      <c r="J61" s="81">
        <f t="shared" si="6"/>
        <v>0.50324999999999998</v>
      </c>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16" t="e">
        <f>SUMPRODUCT(#REF!,C61:DP61)+DQ61*12*$DP$2</f>
        <v>#REF!</v>
      </c>
    </row>
    <row r="62" spans="1:122" x14ac:dyDescent="0.25">
      <c r="A62">
        <v>58</v>
      </c>
      <c r="B62" s="15">
        <f t="shared" si="7"/>
        <v>69.833333333333329</v>
      </c>
      <c r="C62" s="4">
        <f t="shared" si="1"/>
        <v>367.83718499999992</v>
      </c>
      <c r="D62" s="4" t="str">
        <f t="shared" si="2"/>
        <v>defer</v>
      </c>
      <c r="E62" s="3">
        <f t="shared" si="3"/>
        <v>19.833333333333332</v>
      </c>
      <c r="F62">
        <f t="shared" si="4"/>
        <v>1</v>
      </c>
      <c r="G62">
        <f t="shared" si="9"/>
        <v>1</v>
      </c>
      <c r="H62" s="81">
        <f t="shared" si="5"/>
        <v>0.47500000000000003</v>
      </c>
      <c r="I62" s="81">
        <f t="shared" si="8"/>
        <v>1.06</v>
      </c>
      <c r="J62" s="81">
        <f t="shared" si="6"/>
        <v>0.50549999999999995</v>
      </c>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16" t="e">
        <f>SUMPRODUCT(#REF!,C62:DP62)+DQ62*12*$DP$2</f>
        <v>#REF!</v>
      </c>
    </row>
    <row r="63" spans="1:122" x14ac:dyDescent="0.25">
      <c r="A63">
        <v>59</v>
      </c>
      <c r="B63" s="15">
        <f t="shared" si="7"/>
        <v>69.916666666666671</v>
      </c>
      <c r="C63" s="4">
        <f t="shared" si="1"/>
        <v>369.47444250000001</v>
      </c>
      <c r="D63" s="4" t="str">
        <f t="shared" si="2"/>
        <v>defer</v>
      </c>
      <c r="E63" s="3">
        <f t="shared" si="3"/>
        <v>19.916666666666668</v>
      </c>
      <c r="F63">
        <f t="shared" si="4"/>
        <v>1</v>
      </c>
      <c r="G63">
        <f t="shared" si="9"/>
        <v>1</v>
      </c>
      <c r="H63" s="81">
        <f t="shared" si="5"/>
        <v>0.47500000000000003</v>
      </c>
      <c r="I63" s="81">
        <f t="shared" si="8"/>
        <v>1.0660000000000001</v>
      </c>
      <c r="J63" s="81">
        <f t="shared" si="6"/>
        <v>0.50775000000000003</v>
      </c>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16" t="e">
        <f>SUMPRODUCT(#REF!,C63:DP63)+DQ63*12*$DP$2</f>
        <v>#REF!</v>
      </c>
    </row>
    <row r="64" spans="1:122" x14ac:dyDescent="0.25">
      <c r="A64">
        <v>60</v>
      </c>
      <c r="B64" s="15">
        <f t="shared" si="7"/>
        <v>70</v>
      </c>
      <c r="C64" s="4">
        <f t="shared" si="1"/>
        <v>371.11169999999998</v>
      </c>
      <c r="D64" s="4" t="str">
        <f t="shared" si="2"/>
        <v>defer</v>
      </c>
      <c r="E64" s="3">
        <f t="shared" si="3"/>
        <v>20</v>
      </c>
      <c r="F64">
        <f t="shared" si="4"/>
        <v>1</v>
      </c>
      <c r="G64">
        <f t="shared" si="9"/>
        <v>1</v>
      </c>
      <c r="H64" s="81">
        <f t="shared" si="5"/>
        <v>0.5</v>
      </c>
      <c r="I64" s="81">
        <f t="shared" si="8"/>
        <v>1</v>
      </c>
      <c r="J64" s="81">
        <f t="shared" si="6"/>
        <v>0.51</v>
      </c>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16" t="e">
        <f>SUMPRODUCT(#REF!,C64:DP64)+DQ64*12*$DP$2</f>
        <v>#REF!</v>
      </c>
    </row>
    <row r="65" spans="1:122" x14ac:dyDescent="0.25">
      <c r="A65">
        <v>61</v>
      </c>
      <c r="B65" s="15">
        <f t="shared" si="7"/>
        <v>70.083333333333329</v>
      </c>
      <c r="C65" s="4">
        <f t="shared" si="1"/>
        <v>371.11169999999998</v>
      </c>
      <c r="D65" s="4" t="str">
        <f t="shared" si="2"/>
        <v>defer</v>
      </c>
      <c r="E65" s="3">
        <f t="shared" si="3"/>
        <v>20.083333333333332</v>
      </c>
      <c r="F65">
        <f t="shared" si="4"/>
        <v>1</v>
      </c>
      <c r="G65">
        <f t="shared" si="9"/>
        <v>1</v>
      </c>
      <c r="H65" s="81">
        <f t="shared" si="5"/>
        <v>0.5</v>
      </c>
      <c r="I65" s="81">
        <f t="shared" si="8"/>
        <v>1</v>
      </c>
      <c r="J65" s="81">
        <f t="shared" si="6"/>
        <v>0.51</v>
      </c>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16" t="e">
        <f>SUMPRODUCT(#REF!,C65:DP65)+DQ65*12*$DP$2</f>
        <v>#REF!</v>
      </c>
    </row>
    <row r="66" spans="1:122" x14ac:dyDescent="0.25">
      <c r="A66">
        <v>62</v>
      </c>
      <c r="B66" s="15">
        <f t="shared" si="7"/>
        <v>70.166666666666671</v>
      </c>
      <c r="C66" s="4">
        <f t="shared" si="1"/>
        <v>371.11169999999998</v>
      </c>
      <c r="D66" s="4" t="str">
        <f t="shared" si="2"/>
        <v>defer</v>
      </c>
      <c r="E66" s="3">
        <f t="shared" si="3"/>
        <v>20.166666666666668</v>
      </c>
      <c r="F66">
        <f t="shared" si="4"/>
        <v>1</v>
      </c>
      <c r="G66">
        <f t="shared" si="9"/>
        <v>1</v>
      </c>
      <c r="H66" s="81">
        <f t="shared" si="5"/>
        <v>0.5</v>
      </c>
      <c r="I66" s="81">
        <f t="shared" si="8"/>
        <v>1</v>
      </c>
      <c r="J66" s="81">
        <f t="shared" si="6"/>
        <v>0.51</v>
      </c>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16" t="e">
        <f>SUMPRODUCT(#REF!,C66:DP66)+DQ66*12*$DP$2</f>
        <v>#REF!</v>
      </c>
    </row>
    <row r="67" spans="1:122" x14ac:dyDescent="0.25">
      <c r="A67">
        <v>63</v>
      </c>
      <c r="B67" s="15">
        <f t="shared" si="7"/>
        <v>70.25</v>
      </c>
      <c r="C67" s="4">
        <f t="shared" si="1"/>
        <v>371.11169999999998</v>
      </c>
      <c r="D67" s="4" t="str">
        <f t="shared" si="2"/>
        <v>defer</v>
      </c>
      <c r="E67" s="3">
        <f t="shared" si="3"/>
        <v>20.25</v>
      </c>
      <c r="F67">
        <f t="shared" si="4"/>
        <v>1</v>
      </c>
      <c r="G67">
        <f t="shared" si="9"/>
        <v>1</v>
      </c>
      <c r="H67" s="81">
        <f t="shared" si="5"/>
        <v>0.5</v>
      </c>
      <c r="I67" s="81">
        <f t="shared" si="8"/>
        <v>1</v>
      </c>
      <c r="J67" s="81">
        <f t="shared" si="6"/>
        <v>0.51</v>
      </c>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16" t="e">
        <f>SUMPRODUCT(#REF!,C67:DP67)+DQ67*12*$DP$2</f>
        <v>#REF!</v>
      </c>
    </row>
    <row r="68" spans="1:122" x14ac:dyDescent="0.25">
      <c r="A68">
        <v>64</v>
      </c>
      <c r="B68" s="15">
        <f t="shared" si="7"/>
        <v>70.333333333333329</v>
      </c>
      <c r="C68" s="4">
        <f t="shared" si="1"/>
        <v>371.11169999999998</v>
      </c>
      <c r="D68" s="4" t="str">
        <f t="shared" si="2"/>
        <v>defer</v>
      </c>
      <c r="E68" s="3">
        <f t="shared" si="3"/>
        <v>20.333333333333332</v>
      </c>
      <c r="F68">
        <f t="shared" si="4"/>
        <v>1</v>
      </c>
      <c r="G68">
        <f t="shared" ref="G68:G99" si="10">IF($B68&lt;75,IF($E$2&lt;=$F$2,1,0),IF($E$2&lt;=$G$2,1,0))</f>
        <v>1</v>
      </c>
      <c r="H68" s="81">
        <f t="shared" si="5"/>
        <v>0.5</v>
      </c>
      <c r="I68" s="81">
        <f t="shared" si="8"/>
        <v>1</v>
      </c>
      <c r="J68" s="81">
        <f t="shared" si="6"/>
        <v>0.51</v>
      </c>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16" t="e">
        <f>SUMPRODUCT(#REF!,C68:DP68)+DQ68*12*$DP$2</f>
        <v>#REF!</v>
      </c>
    </row>
    <row r="69" spans="1:122" x14ac:dyDescent="0.25">
      <c r="A69">
        <v>65</v>
      </c>
      <c r="B69" s="15">
        <f t="shared" si="7"/>
        <v>70.416666666666671</v>
      </c>
      <c r="C69" s="4">
        <f t="shared" ref="C69:C124" si="11">$D$2*MAX($H69*$I69,$J69)*$F69*$G69</f>
        <v>371.11169999999998</v>
      </c>
      <c r="D69" s="4" t="str">
        <f t="shared" ref="D69:D124" si="12">IF($H69*$I69&gt;$J69,$H$3,$J$3)</f>
        <v>defer</v>
      </c>
      <c r="E69" s="3">
        <f t="shared" ref="E69:E124" si="13">$C$2+$A69/12</f>
        <v>20.416666666666668</v>
      </c>
      <c r="F69">
        <f t="shared" ref="F69:F124" si="14">IF($C$2+$A69/12&gt;=10,1,0)</f>
        <v>1</v>
      </c>
      <c r="G69">
        <f t="shared" si="10"/>
        <v>1</v>
      </c>
      <c r="H69" s="81">
        <f t="shared" ref="H69:H124" si="15">1/40*MIN(MAX(FLOOR(FLOOR($C$2,1)+MIN($A69/12,5),1),10),40)</f>
        <v>0.5</v>
      </c>
      <c r="I69" s="81">
        <f t="shared" ref="I69:I124" si="16">(1+0.072*(MIN($A69/12,5)-FLOOR(MIN($A69/12,5),1)))</f>
        <v>1</v>
      </c>
      <c r="J69" s="81">
        <f t="shared" ref="J69:J124" si="17">MIN(FLOOR($C$2,1),40)/40*(1+0.072*MIN($A69/12,5))</f>
        <v>0.51</v>
      </c>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16" t="e">
        <f>SUMPRODUCT(#REF!,C69:DP69)+DQ69*12*$DP$2</f>
        <v>#REF!</v>
      </c>
    </row>
    <row r="70" spans="1:122" x14ac:dyDescent="0.25">
      <c r="A70">
        <v>66</v>
      </c>
      <c r="B70" s="15">
        <f t="shared" ref="B70:B124" si="18">$B$4+A70/12</f>
        <v>70.5</v>
      </c>
      <c r="C70" s="4">
        <f t="shared" si="11"/>
        <v>371.11169999999998</v>
      </c>
      <c r="D70" s="4" t="str">
        <f t="shared" si="12"/>
        <v>defer</v>
      </c>
      <c r="E70" s="3">
        <f t="shared" si="13"/>
        <v>20.5</v>
      </c>
      <c r="F70">
        <f t="shared" si="14"/>
        <v>1</v>
      </c>
      <c r="G70">
        <f t="shared" si="10"/>
        <v>1</v>
      </c>
      <c r="H70" s="81">
        <f t="shared" si="15"/>
        <v>0.5</v>
      </c>
      <c r="I70" s="81">
        <f t="shared" si="16"/>
        <v>1</v>
      </c>
      <c r="J70" s="81">
        <f t="shared" si="17"/>
        <v>0.51</v>
      </c>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16" t="e">
        <f>SUMPRODUCT(#REF!,C70:DP70)+DQ70*12*$DP$2</f>
        <v>#REF!</v>
      </c>
    </row>
    <row r="71" spans="1:122" x14ac:dyDescent="0.25">
      <c r="A71">
        <v>67</v>
      </c>
      <c r="B71" s="15">
        <f t="shared" si="18"/>
        <v>70.583333333333329</v>
      </c>
      <c r="C71" s="4">
        <f t="shared" si="11"/>
        <v>371.11169999999998</v>
      </c>
      <c r="D71" s="4" t="str">
        <f t="shared" si="12"/>
        <v>defer</v>
      </c>
      <c r="E71" s="3">
        <f t="shared" si="13"/>
        <v>20.583333333333332</v>
      </c>
      <c r="F71">
        <f t="shared" si="14"/>
        <v>1</v>
      </c>
      <c r="G71">
        <f t="shared" si="10"/>
        <v>1</v>
      </c>
      <c r="H71" s="81">
        <f t="shared" si="15"/>
        <v>0.5</v>
      </c>
      <c r="I71" s="81">
        <f t="shared" si="16"/>
        <v>1</v>
      </c>
      <c r="J71" s="81">
        <f t="shared" si="17"/>
        <v>0.51</v>
      </c>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16" t="e">
        <f>SUMPRODUCT(#REF!,C71:DP71)+DQ71*12*$DP$2</f>
        <v>#REF!</v>
      </c>
    </row>
    <row r="72" spans="1:122" x14ac:dyDescent="0.25">
      <c r="A72">
        <v>68</v>
      </c>
      <c r="B72" s="15">
        <f t="shared" si="18"/>
        <v>70.666666666666671</v>
      </c>
      <c r="C72" s="4">
        <f t="shared" si="11"/>
        <v>371.11169999999998</v>
      </c>
      <c r="D72" s="4" t="str">
        <f t="shared" si="12"/>
        <v>defer</v>
      </c>
      <c r="E72" s="3">
        <f t="shared" si="13"/>
        <v>20.666666666666668</v>
      </c>
      <c r="F72">
        <f t="shared" si="14"/>
        <v>1</v>
      </c>
      <c r="G72">
        <f t="shared" si="10"/>
        <v>1</v>
      </c>
      <c r="H72" s="81">
        <f t="shared" si="15"/>
        <v>0.5</v>
      </c>
      <c r="I72" s="81">
        <f t="shared" si="16"/>
        <v>1</v>
      </c>
      <c r="J72" s="81">
        <f t="shared" si="17"/>
        <v>0.51</v>
      </c>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16" t="e">
        <f>SUMPRODUCT(#REF!,C72:DP72)+DQ72*12*$DP$2</f>
        <v>#REF!</v>
      </c>
    </row>
    <row r="73" spans="1:122" x14ac:dyDescent="0.25">
      <c r="A73">
        <v>69</v>
      </c>
      <c r="B73" s="15">
        <f t="shared" si="18"/>
        <v>70.75</v>
      </c>
      <c r="C73" s="4">
        <f t="shared" si="11"/>
        <v>371.11169999999998</v>
      </c>
      <c r="D73" s="4" t="str">
        <f t="shared" si="12"/>
        <v>defer</v>
      </c>
      <c r="E73" s="3">
        <f t="shared" si="13"/>
        <v>20.75</v>
      </c>
      <c r="F73">
        <f t="shared" si="14"/>
        <v>1</v>
      </c>
      <c r="G73">
        <f t="shared" si="10"/>
        <v>1</v>
      </c>
      <c r="H73" s="81">
        <f t="shared" si="15"/>
        <v>0.5</v>
      </c>
      <c r="I73" s="81">
        <f t="shared" si="16"/>
        <v>1</v>
      </c>
      <c r="J73" s="81">
        <f t="shared" si="17"/>
        <v>0.51</v>
      </c>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16" t="e">
        <f>SUMPRODUCT(#REF!,C73:DP73)+DQ73*12*$DP$2</f>
        <v>#REF!</v>
      </c>
    </row>
    <row r="74" spans="1:122" x14ac:dyDescent="0.25">
      <c r="A74">
        <v>70</v>
      </c>
      <c r="B74" s="15">
        <f t="shared" si="18"/>
        <v>70.833333333333329</v>
      </c>
      <c r="C74" s="4">
        <f t="shared" si="11"/>
        <v>371.11169999999998</v>
      </c>
      <c r="D74" s="4" t="str">
        <f t="shared" si="12"/>
        <v>defer</v>
      </c>
      <c r="E74" s="3">
        <f t="shared" si="13"/>
        <v>20.833333333333332</v>
      </c>
      <c r="F74">
        <f t="shared" si="14"/>
        <v>1</v>
      </c>
      <c r="G74">
        <f t="shared" si="10"/>
        <v>1</v>
      </c>
      <c r="H74" s="81">
        <f t="shared" si="15"/>
        <v>0.5</v>
      </c>
      <c r="I74" s="81">
        <f t="shared" si="16"/>
        <v>1</v>
      </c>
      <c r="J74" s="81">
        <f t="shared" si="17"/>
        <v>0.51</v>
      </c>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16" t="e">
        <f>SUMPRODUCT(#REF!,C74:DP74)+DQ74*12*$DP$2</f>
        <v>#REF!</v>
      </c>
    </row>
    <row r="75" spans="1:122" x14ac:dyDescent="0.25">
      <c r="A75">
        <v>71</v>
      </c>
      <c r="B75" s="15">
        <f t="shared" si="18"/>
        <v>70.916666666666671</v>
      </c>
      <c r="C75" s="4">
        <f t="shared" si="11"/>
        <v>371.11169999999998</v>
      </c>
      <c r="D75" s="4" t="str">
        <f t="shared" si="12"/>
        <v>defer</v>
      </c>
      <c r="E75" s="3">
        <f t="shared" si="13"/>
        <v>20.916666666666668</v>
      </c>
      <c r="F75">
        <f t="shared" si="14"/>
        <v>1</v>
      </c>
      <c r="G75">
        <f t="shared" si="10"/>
        <v>1</v>
      </c>
      <c r="H75" s="81">
        <f t="shared" si="15"/>
        <v>0.5</v>
      </c>
      <c r="I75" s="81">
        <f t="shared" si="16"/>
        <v>1</v>
      </c>
      <c r="J75" s="81">
        <f t="shared" si="17"/>
        <v>0.51</v>
      </c>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16" t="e">
        <f>SUMPRODUCT(#REF!,C75:DP75)+DQ75*12*$DP$2</f>
        <v>#REF!</v>
      </c>
    </row>
    <row r="76" spans="1:122" x14ac:dyDescent="0.25">
      <c r="A76">
        <v>72</v>
      </c>
      <c r="B76" s="15">
        <f t="shared" si="18"/>
        <v>71</v>
      </c>
      <c r="C76" s="4">
        <f t="shared" si="11"/>
        <v>371.11169999999998</v>
      </c>
      <c r="D76" s="4" t="str">
        <f t="shared" si="12"/>
        <v>defer</v>
      </c>
      <c r="E76" s="3">
        <f t="shared" si="13"/>
        <v>21</v>
      </c>
      <c r="F76">
        <f t="shared" si="14"/>
        <v>1</v>
      </c>
      <c r="G76">
        <f t="shared" si="10"/>
        <v>1</v>
      </c>
      <c r="H76" s="81">
        <f t="shared" si="15"/>
        <v>0.5</v>
      </c>
      <c r="I76" s="81">
        <f t="shared" si="16"/>
        <v>1</v>
      </c>
      <c r="J76" s="81">
        <f t="shared" si="17"/>
        <v>0.51</v>
      </c>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16" t="e">
        <f>SUMPRODUCT(#REF!,C76:DP76)+DQ76*12*$DP$2</f>
        <v>#REF!</v>
      </c>
    </row>
    <row r="77" spans="1:122" x14ac:dyDescent="0.25">
      <c r="A77">
        <v>73</v>
      </c>
      <c r="B77" s="15">
        <f t="shared" si="18"/>
        <v>71.083333333333329</v>
      </c>
      <c r="C77" s="4">
        <f t="shared" si="11"/>
        <v>371.11169999999998</v>
      </c>
      <c r="D77" s="4" t="str">
        <f t="shared" si="12"/>
        <v>defer</v>
      </c>
      <c r="E77" s="3">
        <f t="shared" si="13"/>
        <v>21.083333333333332</v>
      </c>
      <c r="F77">
        <f t="shared" si="14"/>
        <v>1</v>
      </c>
      <c r="G77">
        <f t="shared" si="10"/>
        <v>1</v>
      </c>
      <c r="H77" s="81">
        <f t="shared" si="15"/>
        <v>0.5</v>
      </c>
      <c r="I77" s="81">
        <f t="shared" si="16"/>
        <v>1</v>
      </c>
      <c r="J77" s="81">
        <f t="shared" si="17"/>
        <v>0.51</v>
      </c>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16" t="e">
        <f>SUMPRODUCT(#REF!,C77:DP77)+DQ77*12*$DP$2</f>
        <v>#REF!</v>
      </c>
    </row>
    <row r="78" spans="1:122" x14ac:dyDescent="0.25">
      <c r="A78">
        <v>74</v>
      </c>
      <c r="B78" s="15">
        <f t="shared" si="18"/>
        <v>71.166666666666671</v>
      </c>
      <c r="C78" s="4">
        <f t="shared" si="11"/>
        <v>371.11169999999998</v>
      </c>
      <c r="D78" s="4" t="str">
        <f t="shared" si="12"/>
        <v>defer</v>
      </c>
      <c r="E78" s="3">
        <f t="shared" si="13"/>
        <v>21.166666666666668</v>
      </c>
      <c r="F78">
        <f t="shared" si="14"/>
        <v>1</v>
      </c>
      <c r="G78">
        <f t="shared" si="10"/>
        <v>1</v>
      </c>
      <c r="H78" s="81">
        <f t="shared" si="15"/>
        <v>0.5</v>
      </c>
      <c r="I78" s="81">
        <f t="shared" si="16"/>
        <v>1</v>
      </c>
      <c r="J78" s="81">
        <f t="shared" si="17"/>
        <v>0.51</v>
      </c>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16" t="e">
        <f>SUMPRODUCT(#REF!,C78:DP78)+DQ78*12*$DP$2</f>
        <v>#REF!</v>
      </c>
    </row>
    <row r="79" spans="1:122" x14ac:dyDescent="0.25">
      <c r="A79">
        <v>75</v>
      </c>
      <c r="B79" s="15">
        <f t="shared" si="18"/>
        <v>71.25</v>
      </c>
      <c r="C79" s="4">
        <f t="shared" si="11"/>
        <v>371.11169999999998</v>
      </c>
      <c r="D79" s="4" t="str">
        <f t="shared" si="12"/>
        <v>defer</v>
      </c>
      <c r="E79" s="3">
        <f t="shared" si="13"/>
        <v>21.25</v>
      </c>
      <c r="F79">
        <f t="shared" si="14"/>
        <v>1</v>
      </c>
      <c r="G79">
        <f t="shared" si="10"/>
        <v>1</v>
      </c>
      <c r="H79" s="81">
        <f t="shared" si="15"/>
        <v>0.5</v>
      </c>
      <c r="I79" s="81">
        <f t="shared" si="16"/>
        <v>1</v>
      </c>
      <c r="J79" s="81">
        <f t="shared" si="17"/>
        <v>0.51</v>
      </c>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16" t="e">
        <f>SUMPRODUCT(#REF!,C79:DP79)+DQ79*12*$DP$2</f>
        <v>#REF!</v>
      </c>
    </row>
    <row r="80" spans="1:122" x14ac:dyDescent="0.25">
      <c r="A80">
        <v>76</v>
      </c>
      <c r="B80" s="15">
        <f t="shared" si="18"/>
        <v>71.333333333333329</v>
      </c>
      <c r="C80" s="4">
        <f t="shared" si="11"/>
        <v>371.11169999999998</v>
      </c>
      <c r="D80" s="4" t="str">
        <f t="shared" si="12"/>
        <v>defer</v>
      </c>
      <c r="E80" s="3">
        <f t="shared" si="13"/>
        <v>21.333333333333332</v>
      </c>
      <c r="F80">
        <f t="shared" si="14"/>
        <v>1</v>
      </c>
      <c r="G80">
        <f t="shared" si="10"/>
        <v>1</v>
      </c>
      <c r="H80" s="81">
        <f t="shared" si="15"/>
        <v>0.5</v>
      </c>
      <c r="I80" s="81">
        <f t="shared" si="16"/>
        <v>1</v>
      </c>
      <c r="J80" s="81">
        <f t="shared" si="17"/>
        <v>0.51</v>
      </c>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16" t="e">
        <f>SUMPRODUCT(#REF!,C80:DP80)+DQ80*12*$DP$2</f>
        <v>#REF!</v>
      </c>
    </row>
    <row r="81" spans="1:122" x14ac:dyDescent="0.25">
      <c r="A81">
        <v>77</v>
      </c>
      <c r="B81" s="15">
        <f t="shared" si="18"/>
        <v>71.416666666666671</v>
      </c>
      <c r="C81" s="4">
        <f t="shared" si="11"/>
        <v>371.11169999999998</v>
      </c>
      <c r="D81" s="4" t="str">
        <f t="shared" si="12"/>
        <v>defer</v>
      </c>
      <c r="E81" s="3">
        <f t="shared" si="13"/>
        <v>21.416666666666668</v>
      </c>
      <c r="F81">
        <f t="shared" si="14"/>
        <v>1</v>
      </c>
      <c r="G81">
        <f t="shared" si="10"/>
        <v>1</v>
      </c>
      <c r="H81" s="81">
        <f t="shared" si="15"/>
        <v>0.5</v>
      </c>
      <c r="I81" s="81">
        <f t="shared" si="16"/>
        <v>1</v>
      </c>
      <c r="J81" s="81">
        <f t="shared" si="17"/>
        <v>0.51</v>
      </c>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16" t="e">
        <f>SUMPRODUCT(#REF!,C81:DP81)+DQ81*12*$DP$2</f>
        <v>#REF!</v>
      </c>
    </row>
    <row r="82" spans="1:122" x14ac:dyDescent="0.25">
      <c r="A82">
        <v>78</v>
      </c>
      <c r="B82" s="15">
        <f t="shared" si="18"/>
        <v>71.5</v>
      </c>
      <c r="C82" s="4">
        <f t="shared" si="11"/>
        <v>371.11169999999998</v>
      </c>
      <c r="D82" s="4" t="str">
        <f t="shared" si="12"/>
        <v>defer</v>
      </c>
      <c r="E82" s="3">
        <f t="shared" si="13"/>
        <v>21.5</v>
      </c>
      <c r="F82">
        <f t="shared" si="14"/>
        <v>1</v>
      </c>
      <c r="G82">
        <f t="shared" si="10"/>
        <v>1</v>
      </c>
      <c r="H82" s="81">
        <f t="shared" si="15"/>
        <v>0.5</v>
      </c>
      <c r="I82" s="81">
        <f t="shared" si="16"/>
        <v>1</v>
      </c>
      <c r="J82" s="81">
        <f t="shared" si="17"/>
        <v>0.51</v>
      </c>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16" t="e">
        <f>SUMPRODUCT(#REF!,C82:DP82)+DQ82*12*$DP$2</f>
        <v>#REF!</v>
      </c>
    </row>
    <row r="83" spans="1:122" x14ac:dyDescent="0.25">
      <c r="A83">
        <v>79</v>
      </c>
      <c r="B83" s="15">
        <f t="shared" si="18"/>
        <v>71.583333333333329</v>
      </c>
      <c r="C83" s="4">
        <f t="shared" si="11"/>
        <v>371.11169999999998</v>
      </c>
      <c r="D83" s="4" t="str">
        <f t="shared" si="12"/>
        <v>defer</v>
      </c>
      <c r="E83" s="3">
        <f t="shared" si="13"/>
        <v>21.583333333333332</v>
      </c>
      <c r="F83">
        <f t="shared" si="14"/>
        <v>1</v>
      </c>
      <c r="G83">
        <f t="shared" si="10"/>
        <v>1</v>
      </c>
      <c r="H83" s="81">
        <f t="shared" si="15"/>
        <v>0.5</v>
      </c>
      <c r="I83" s="81">
        <f t="shared" si="16"/>
        <v>1</v>
      </c>
      <c r="J83" s="81">
        <f t="shared" si="17"/>
        <v>0.51</v>
      </c>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16" t="e">
        <f>SUMPRODUCT(#REF!,C83:DP83)+DQ83*12*$DP$2</f>
        <v>#REF!</v>
      </c>
    </row>
    <row r="84" spans="1:122" x14ac:dyDescent="0.25">
      <c r="A84">
        <v>80</v>
      </c>
      <c r="B84" s="15">
        <f t="shared" si="18"/>
        <v>71.666666666666671</v>
      </c>
      <c r="C84" s="4">
        <f t="shared" si="11"/>
        <v>371.11169999999998</v>
      </c>
      <c r="D84" s="4" t="str">
        <f t="shared" si="12"/>
        <v>defer</v>
      </c>
      <c r="E84" s="3">
        <f t="shared" si="13"/>
        <v>21.666666666666668</v>
      </c>
      <c r="F84">
        <f t="shared" si="14"/>
        <v>1</v>
      </c>
      <c r="G84">
        <f t="shared" si="10"/>
        <v>1</v>
      </c>
      <c r="H84" s="81">
        <f t="shared" si="15"/>
        <v>0.5</v>
      </c>
      <c r="I84" s="81">
        <f t="shared" si="16"/>
        <v>1</v>
      </c>
      <c r="J84" s="81">
        <f t="shared" si="17"/>
        <v>0.51</v>
      </c>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16" t="e">
        <f>SUMPRODUCT(#REF!,C84:DP84)+DQ84*12*$DP$2</f>
        <v>#REF!</v>
      </c>
    </row>
    <row r="85" spans="1:122" x14ac:dyDescent="0.25">
      <c r="A85">
        <v>81</v>
      </c>
      <c r="B85" s="15">
        <f t="shared" si="18"/>
        <v>71.75</v>
      </c>
      <c r="C85" s="4">
        <f t="shared" si="11"/>
        <v>371.11169999999998</v>
      </c>
      <c r="D85" s="4" t="str">
        <f t="shared" si="12"/>
        <v>defer</v>
      </c>
      <c r="E85" s="3">
        <f t="shared" si="13"/>
        <v>21.75</v>
      </c>
      <c r="F85">
        <f t="shared" si="14"/>
        <v>1</v>
      </c>
      <c r="G85">
        <f t="shared" si="10"/>
        <v>1</v>
      </c>
      <c r="H85" s="81">
        <f t="shared" si="15"/>
        <v>0.5</v>
      </c>
      <c r="I85" s="81">
        <f t="shared" si="16"/>
        <v>1</v>
      </c>
      <c r="J85" s="81">
        <f t="shared" si="17"/>
        <v>0.51</v>
      </c>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16" t="e">
        <f>SUMPRODUCT(#REF!,C85:DP85)+DQ85*12*$DP$2</f>
        <v>#REF!</v>
      </c>
    </row>
    <row r="86" spans="1:122" x14ac:dyDescent="0.25">
      <c r="A86">
        <v>82</v>
      </c>
      <c r="B86" s="15">
        <f t="shared" si="18"/>
        <v>71.833333333333329</v>
      </c>
      <c r="C86" s="4">
        <f t="shared" si="11"/>
        <v>371.11169999999998</v>
      </c>
      <c r="D86" s="4" t="str">
        <f t="shared" si="12"/>
        <v>defer</v>
      </c>
      <c r="E86" s="3">
        <f t="shared" si="13"/>
        <v>21.833333333333332</v>
      </c>
      <c r="F86">
        <f t="shared" si="14"/>
        <v>1</v>
      </c>
      <c r="G86">
        <f t="shared" si="10"/>
        <v>1</v>
      </c>
      <c r="H86" s="81">
        <f t="shared" si="15"/>
        <v>0.5</v>
      </c>
      <c r="I86" s="81">
        <f t="shared" si="16"/>
        <v>1</v>
      </c>
      <c r="J86" s="81">
        <f t="shared" si="17"/>
        <v>0.51</v>
      </c>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16" t="e">
        <f>SUMPRODUCT(#REF!,C86:DP86)+DQ86*12*$DP$2</f>
        <v>#REF!</v>
      </c>
    </row>
    <row r="87" spans="1:122" x14ac:dyDescent="0.25">
      <c r="A87">
        <v>83</v>
      </c>
      <c r="B87" s="15">
        <f t="shared" si="18"/>
        <v>71.916666666666671</v>
      </c>
      <c r="C87" s="4">
        <f t="shared" si="11"/>
        <v>371.11169999999998</v>
      </c>
      <c r="D87" s="4" t="str">
        <f t="shared" si="12"/>
        <v>defer</v>
      </c>
      <c r="E87" s="3">
        <f t="shared" si="13"/>
        <v>21.916666666666668</v>
      </c>
      <c r="F87">
        <f t="shared" si="14"/>
        <v>1</v>
      </c>
      <c r="G87">
        <f t="shared" si="10"/>
        <v>1</v>
      </c>
      <c r="H87" s="81">
        <f t="shared" si="15"/>
        <v>0.5</v>
      </c>
      <c r="I87" s="81">
        <f t="shared" si="16"/>
        <v>1</v>
      </c>
      <c r="J87" s="81">
        <f t="shared" si="17"/>
        <v>0.51</v>
      </c>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16" t="e">
        <f>SUMPRODUCT(#REF!,C87:DP87)+DQ87*12*$DP$2</f>
        <v>#REF!</v>
      </c>
    </row>
    <row r="88" spans="1:122" x14ac:dyDescent="0.25">
      <c r="A88">
        <v>84</v>
      </c>
      <c r="B88" s="15">
        <f t="shared" si="18"/>
        <v>72</v>
      </c>
      <c r="C88" s="4">
        <f t="shared" si="11"/>
        <v>371.11169999999998</v>
      </c>
      <c r="D88" s="4" t="str">
        <f t="shared" si="12"/>
        <v>defer</v>
      </c>
      <c r="E88" s="3">
        <f t="shared" si="13"/>
        <v>22</v>
      </c>
      <c r="F88">
        <f t="shared" si="14"/>
        <v>1</v>
      </c>
      <c r="G88">
        <f t="shared" si="10"/>
        <v>1</v>
      </c>
      <c r="H88" s="81">
        <f t="shared" si="15"/>
        <v>0.5</v>
      </c>
      <c r="I88" s="81">
        <f t="shared" si="16"/>
        <v>1</v>
      </c>
      <c r="J88" s="81">
        <f t="shared" si="17"/>
        <v>0.51</v>
      </c>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16" t="e">
        <f>SUMPRODUCT(#REF!,C88:DP88)+DQ88*12*$DP$2</f>
        <v>#REF!</v>
      </c>
    </row>
    <row r="89" spans="1:122" x14ac:dyDescent="0.25">
      <c r="A89">
        <v>85</v>
      </c>
      <c r="B89" s="15">
        <f t="shared" si="18"/>
        <v>72.083333333333329</v>
      </c>
      <c r="C89" s="4">
        <f t="shared" si="11"/>
        <v>371.11169999999998</v>
      </c>
      <c r="D89" s="4" t="str">
        <f t="shared" si="12"/>
        <v>defer</v>
      </c>
      <c r="E89" s="3">
        <f t="shared" si="13"/>
        <v>22.083333333333332</v>
      </c>
      <c r="F89">
        <f t="shared" si="14"/>
        <v>1</v>
      </c>
      <c r="G89">
        <f t="shared" si="10"/>
        <v>1</v>
      </c>
      <c r="H89" s="81">
        <f t="shared" si="15"/>
        <v>0.5</v>
      </c>
      <c r="I89" s="81">
        <f t="shared" si="16"/>
        <v>1</v>
      </c>
      <c r="J89" s="81">
        <f t="shared" si="17"/>
        <v>0.51</v>
      </c>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16" t="e">
        <f>SUMPRODUCT(#REF!,C89:DP89)+DQ89*12*$DP$2</f>
        <v>#REF!</v>
      </c>
    </row>
    <row r="90" spans="1:122" x14ac:dyDescent="0.25">
      <c r="A90">
        <v>86</v>
      </c>
      <c r="B90" s="15">
        <f t="shared" si="18"/>
        <v>72.166666666666671</v>
      </c>
      <c r="C90" s="4">
        <f t="shared" si="11"/>
        <v>371.11169999999998</v>
      </c>
      <c r="D90" s="4" t="str">
        <f t="shared" si="12"/>
        <v>defer</v>
      </c>
      <c r="E90" s="3">
        <f t="shared" si="13"/>
        <v>22.166666666666668</v>
      </c>
      <c r="F90">
        <f t="shared" si="14"/>
        <v>1</v>
      </c>
      <c r="G90">
        <f t="shared" si="10"/>
        <v>1</v>
      </c>
      <c r="H90" s="81">
        <f t="shared" si="15"/>
        <v>0.5</v>
      </c>
      <c r="I90" s="81">
        <f t="shared" si="16"/>
        <v>1</v>
      </c>
      <c r="J90" s="81">
        <f t="shared" si="17"/>
        <v>0.51</v>
      </c>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16" t="e">
        <f>SUMPRODUCT(#REF!,C90:DP90)+DQ90*12*$DP$2</f>
        <v>#REF!</v>
      </c>
    </row>
    <row r="91" spans="1:122" x14ac:dyDescent="0.25">
      <c r="A91">
        <v>87</v>
      </c>
      <c r="B91" s="15">
        <f t="shared" si="18"/>
        <v>72.25</v>
      </c>
      <c r="C91" s="4">
        <f t="shared" si="11"/>
        <v>371.11169999999998</v>
      </c>
      <c r="D91" s="4" t="str">
        <f t="shared" si="12"/>
        <v>defer</v>
      </c>
      <c r="E91" s="3">
        <f t="shared" si="13"/>
        <v>22.25</v>
      </c>
      <c r="F91">
        <f t="shared" si="14"/>
        <v>1</v>
      </c>
      <c r="G91">
        <f t="shared" si="10"/>
        <v>1</v>
      </c>
      <c r="H91" s="81">
        <f t="shared" si="15"/>
        <v>0.5</v>
      </c>
      <c r="I91" s="81">
        <f t="shared" si="16"/>
        <v>1</v>
      </c>
      <c r="J91" s="81">
        <f t="shared" si="17"/>
        <v>0.51</v>
      </c>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16" t="e">
        <f>SUMPRODUCT(#REF!,C91:DP91)+DQ91*12*$DP$2</f>
        <v>#REF!</v>
      </c>
    </row>
    <row r="92" spans="1:122" x14ac:dyDescent="0.25">
      <c r="A92">
        <v>88</v>
      </c>
      <c r="B92" s="15">
        <f t="shared" si="18"/>
        <v>72.333333333333329</v>
      </c>
      <c r="C92" s="4">
        <f t="shared" si="11"/>
        <v>371.11169999999998</v>
      </c>
      <c r="D92" s="4" t="str">
        <f t="shared" si="12"/>
        <v>defer</v>
      </c>
      <c r="E92" s="3">
        <f t="shared" si="13"/>
        <v>22.333333333333332</v>
      </c>
      <c r="F92">
        <f t="shared" si="14"/>
        <v>1</v>
      </c>
      <c r="G92">
        <f t="shared" si="10"/>
        <v>1</v>
      </c>
      <c r="H92" s="81">
        <f t="shared" si="15"/>
        <v>0.5</v>
      </c>
      <c r="I92" s="81">
        <f t="shared" si="16"/>
        <v>1</v>
      </c>
      <c r="J92" s="81">
        <f t="shared" si="17"/>
        <v>0.51</v>
      </c>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16" t="e">
        <f>SUMPRODUCT(#REF!,C92:DP92)+DQ92*12*$DP$2</f>
        <v>#REF!</v>
      </c>
    </row>
    <row r="93" spans="1:122" x14ac:dyDescent="0.25">
      <c r="A93">
        <v>89</v>
      </c>
      <c r="B93" s="15">
        <f t="shared" si="18"/>
        <v>72.416666666666671</v>
      </c>
      <c r="C93" s="4">
        <f t="shared" si="11"/>
        <v>371.11169999999998</v>
      </c>
      <c r="D93" s="4" t="str">
        <f t="shared" si="12"/>
        <v>defer</v>
      </c>
      <c r="E93" s="3">
        <f t="shared" si="13"/>
        <v>22.416666666666668</v>
      </c>
      <c r="F93">
        <f t="shared" si="14"/>
        <v>1</v>
      </c>
      <c r="G93">
        <f t="shared" si="10"/>
        <v>1</v>
      </c>
      <c r="H93" s="81">
        <f t="shared" si="15"/>
        <v>0.5</v>
      </c>
      <c r="I93" s="81">
        <f t="shared" si="16"/>
        <v>1</v>
      </c>
      <c r="J93" s="81">
        <f t="shared" si="17"/>
        <v>0.51</v>
      </c>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16" t="e">
        <f>SUMPRODUCT(#REF!,C93:DP93)+DQ93*12*$DP$2</f>
        <v>#REF!</v>
      </c>
    </row>
    <row r="94" spans="1:122" x14ac:dyDescent="0.25">
      <c r="A94">
        <v>90</v>
      </c>
      <c r="B94" s="15">
        <f t="shared" si="18"/>
        <v>72.5</v>
      </c>
      <c r="C94" s="4">
        <f t="shared" si="11"/>
        <v>371.11169999999998</v>
      </c>
      <c r="D94" s="4" t="str">
        <f t="shared" si="12"/>
        <v>defer</v>
      </c>
      <c r="E94" s="3">
        <f t="shared" si="13"/>
        <v>22.5</v>
      </c>
      <c r="F94">
        <f t="shared" si="14"/>
        <v>1</v>
      </c>
      <c r="G94">
        <f t="shared" si="10"/>
        <v>1</v>
      </c>
      <c r="H94" s="81">
        <f t="shared" si="15"/>
        <v>0.5</v>
      </c>
      <c r="I94" s="81">
        <f t="shared" si="16"/>
        <v>1</v>
      </c>
      <c r="J94" s="81">
        <f t="shared" si="17"/>
        <v>0.51</v>
      </c>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16" t="e">
        <f>SUMPRODUCT(#REF!,C94:DP94)+DQ94*12*$DP$2</f>
        <v>#REF!</v>
      </c>
    </row>
    <row r="95" spans="1:122" x14ac:dyDescent="0.25">
      <c r="A95">
        <v>91</v>
      </c>
      <c r="B95" s="15">
        <f t="shared" si="18"/>
        <v>72.583333333333329</v>
      </c>
      <c r="C95" s="4">
        <f t="shared" si="11"/>
        <v>371.11169999999998</v>
      </c>
      <c r="D95" s="4" t="str">
        <f t="shared" si="12"/>
        <v>defer</v>
      </c>
      <c r="E95" s="3">
        <f t="shared" si="13"/>
        <v>22.583333333333332</v>
      </c>
      <c r="F95">
        <f t="shared" si="14"/>
        <v>1</v>
      </c>
      <c r="G95">
        <f t="shared" si="10"/>
        <v>1</v>
      </c>
      <c r="H95" s="81">
        <f t="shared" si="15"/>
        <v>0.5</v>
      </c>
      <c r="I95" s="81">
        <f t="shared" si="16"/>
        <v>1</v>
      </c>
      <c r="J95" s="81">
        <f t="shared" si="17"/>
        <v>0.51</v>
      </c>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16" t="e">
        <f>SUMPRODUCT(#REF!,C95:DP95)+DQ95*12*$DP$2</f>
        <v>#REF!</v>
      </c>
    </row>
    <row r="96" spans="1:122" x14ac:dyDescent="0.25">
      <c r="A96">
        <v>92</v>
      </c>
      <c r="B96" s="15">
        <f t="shared" si="18"/>
        <v>72.666666666666671</v>
      </c>
      <c r="C96" s="4">
        <f t="shared" si="11"/>
        <v>371.11169999999998</v>
      </c>
      <c r="D96" s="4" t="str">
        <f t="shared" si="12"/>
        <v>defer</v>
      </c>
      <c r="E96" s="3">
        <f t="shared" si="13"/>
        <v>22.666666666666668</v>
      </c>
      <c r="F96">
        <f t="shared" si="14"/>
        <v>1</v>
      </c>
      <c r="G96">
        <f t="shared" si="10"/>
        <v>1</v>
      </c>
      <c r="H96" s="81">
        <f t="shared" si="15"/>
        <v>0.5</v>
      </c>
      <c r="I96" s="81">
        <f t="shared" si="16"/>
        <v>1</v>
      </c>
      <c r="J96" s="81">
        <f t="shared" si="17"/>
        <v>0.51</v>
      </c>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16" t="e">
        <f>SUMPRODUCT(#REF!,C96:DP96)+DQ96*12*$DP$2</f>
        <v>#REF!</v>
      </c>
    </row>
    <row r="97" spans="1:122" x14ac:dyDescent="0.25">
      <c r="A97">
        <v>93</v>
      </c>
      <c r="B97" s="15">
        <f t="shared" si="18"/>
        <v>72.75</v>
      </c>
      <c r="C97" s="4">
        <f t="shared" si="11"/>
        <v>371.11169999999998</v>
      </c>
      <c r="D97" s="4" t="str">
        <f t="shared" si="12"/>
        <v>defer</v>
      </c>
      <c r="E97" s="3">
        <f t="shared" si="13"/>
        <v>22.75</v>
      </c>
      <c r="F97">
        <f t="shared" si="14"/>
        <v>1</v>
      </c>
      <c r="G97">
        <f t="shared" si="10"/>
        <v>1</v>
      </c>
      <c r="H97" s="81">
        <f t="shared" si="15"/>
        <v>0.5</v>
      </c>
      <c r="I97" s="81">
        <f t="shared" si="16"/>
        <v>1</v>
      </c>
      <c r="J97" s="81">
        <f t="shared" si="17"/>
        <v>0.51</v>
      </c>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16" t="e">
        <f>SUMPRODUCT(#REF!,C97:DP97)+DQ97*12*$DP$2</f>
        <v>#REF!</v>
      </c>
    </row>
    <row r="98" spans="1:122" x14ac:dyDescent="0.25">
      <c r="A98">
        <v>94</v>
      </c>
      <c r="B98" s="15">
        <f t="shared" si="18"/>
        <v>72.833333333333329</v>
      </c>
      <c r="C98" s="4">
        <f t="shared" si="11"/>
        <v>371.11169999999998</v>
      </c>
      <c r="D98" s="4" t="str">
        <f t="shared" si="12"/>
        <v>defer</v>
      </c>
      <c r="E98" s="3">
        <f t="shared" si="13"/>
        <v>22.833333333333332</v>
      </c>
      <c r="F98">
        <f t="shared" si="14"/>
        <v>1</v>
      </c>
      <c r="G98">
        <f t="shared" si="10"/>
        <v>1</v>
      </c>
      <c r="H98" s="81">
        <f t="shared" si="15"/>
        <v>0.5</v>
      </c>
      <c r="I98" s="81">
        <f t="shared" si="16"/>
        <v>1</v>
      </c>
      <c r="J98" s="81">
        <f t="shared" si="17"/>
        <v>0.51</v>
      </c>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16" t="e">
        <f>SUMPRODUCT(#REF!,C98:DP98)+DQ98*12*$DP$2</f>
        <v>#REF!</v>
      </c>
    </row>
    <row r="99" spans="1:122" x14ac:dyDescent="0.25">
      <c r="A99">
        <v>95</v>
      </c>
      <c r="B99" s="15">
        <f t="shared" si="18"/>
        <v>72.916666666666671</v>
      </c>
      <c r="C99" s="4">
        <f t="shared" si="11"/>
        <v>371.11169999999998</v>
      </c>
      <c r="D99" s="4" t="str">
        <f t="shared" si="12"/>
        <v>defer</v>
      </c>
      <c r="E99" s="3">
        <f t="shared" si="13"/>
        <v>22.916666666666668</v>
      </c>
      <c r="F99">
        <f t="shared" si="14"/>
        <v>1</v>
      </c>
      <c r="G99">
        <f t="shared" si="10"/>
        <v>1</v>
      </c>
      <c r="H99" s="81">
        <f t="shared" si="15"/>
        <v>0.5</v>
      </c>
      <c r="I99" s="81">
        <f t="shared" si="16"/>
        <v>1</v>
      </c>
      <c r="J99" s="81">
        <f t="shared" si="17"/>
        <v>0.51</v>
      </c>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16" t="e">
        <f>SUMPRODUCT(#REF!,C99:DP99)+DQ99*12*$DP$2</f>
        <v>#REF!</v>
      </c>
    </row>
    <row r="100" spans="1:122" x14ac:dyDescent="0.25">
      <c r="A100">
        <v>96</v>
      </c>
      <c r="B100" s="15">
        <f t="shared" si="18"/>
        <v>73</v>
      </c>
      <c r="C100" s="4">
        <f t="shared" si="11"/>
        <v>371.11169999999998</v>
      </c>
      <c r="D100" s="4" t="str">
        <f t="shared" si="12"/>
        <v>defer</v>
      </c>
      <c r="E100" s="3">
        <f t="shared" si="13"/>
        <v>23</v>
      </c>
      <c r="F100">
        <f t="shared" si="14"/>
        <v>1</v>
      </c>
      <c r="G100">
        <f t="shared" ref="G100:G124" si="19">IF($B100&lt;75,IF($E$2&lt;=$F$2,1,0),IF($E$2&lt;=$G$2,1,0))</f>
        <v>1</v>
      </c>
      <c r="H100" s="81">
        <f t="shared" si="15"/>
        <v>0.5</v>
      </c>
      <c r="I100" s="81">
        <f t="shared" si="16"/>
        <v>1</v>
      </c>
      <c r="J100" s="81">
        <f t="shared" si="17"/>
        <v>0.51</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16" t="e">
        <f>SUMPRODUCT(#REF!,C100:DP100)+DQ100*12*$DP$2</f>
        <v>#REF!</v>
      </c>
    </row>
    <row r="101" spans="1:122" x14ac:dyDescent="0.25">
      <c r="A101">
        <v>97</v>
      </c>
      <c r="B101" s="15">
        <f t="shared" si="18"/>
        <v>73.083333333333329</v>
      </c>
      <c r="C101" s="4">
        <f t="shared" si="11"/>
        <v>371.11169999999998</v>
      </c>
      <c r="D101" s="4" t="str">
        <f t="shared" si="12"/>
        <v>defer</v>
      </c>
      <c r="E101" s="3">
        <f t="shared" si="13"/>
        <v>23.083333333333336</v>
      </c>
      <c r="F101">
        <f t="shared" si="14"/>
        <v>1</v>
      </c>
      <c r="G101">
        <f t="shared" si="19"/>
        <v>1</v>
      </c>
      <c r="H101" s="81">
        <f t="shared" si="15"/>
        <v>0.5</v>
      </c>
      <c r="I101" s="81">
        <f t="shared" si="16"/>
        <v>1</v>
      </c>
      <c r="J101" s="81">
        <f t="shared" si="17"/>
        <v>0.51</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16" t="e">
        <f>SUMPRODUCT(#REF!,C101:DP101)+DQ101*12*$DP$2</f>
        <v>#REF!</v>
      </c>
    </row>
    <row r="102" spans="1:122" x14ac:dyDescent="0.25">
      <c r="A102">
        <v>98</v>
      </c>
      <c r="B102" s="15">
        <f t="shared" si="18"/>
        <v>73.166666666666671</v>
      </c>
      <c r="C102" s="4">
        <f t="shared" si="11"/>
        <v>371.11169999999998</v>
      </c>
      <c r="D102" s="4" t="str">
        <f t="shared" si="12"/>
        <v>defer</v>
      </c>
      <c r="E102" s="3">
        <f t="shared" si="13"/>
        <v>23.166666666666664</v>
      </c>
      <c r="F102">
        <f t="shared" si="14"/>
        <v>1</v>
      </c>
      <c r="G102">
        <f t="shared" si="19"/>
        <v>1</v>
      </c>
      <c r="H102" s="81">
        <f t="shared" si="15"/>
        <v>0.5</v>
      </c>
      <c r="I102" s="81">
        <f t="shared" si="16"/>
        <v>1</v>
      </c>
      <c r="J102" s="81">
        <f t="shared" si="17"/>
        <v>0.51</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16" t="e">
        <f>SUMPRODUCT(#REF!,C102:DP102)+DQ102*12*$DP$2</f>
        <v>#REF!</v>
      </c>
    </row>
    <row r="103" spans="1:122" x14ac:dyDescent="0.25">
      <c r="A103">
        <v>99</v>
      </c>
      <c r="B103" s="15">
        <f t="shared" si="18"/>
        <v>73.25</v>
      </c>
      <c r="C103" s="4">
        <f t="shared" si="11"/>
        <v>371.11169999999998</v>
      </c>
      <c r="D103" s="4" t="str">
        <f t="shared" si="12"/>
        <v>defer</v>
      </c>
      <c r="E103" s="3">
        <f t="shared" si="13"/>
        <v>23.25</v>
      </c>
      <c r="F103">
        <f t="shared" si="14"/>
        <v>1</v>
      </c>
      <c r="G103">
        <f t="shared" si="19"/>
        <v>1</v>
      </c>
      <c r="H103" s="81">
        <f t="shared" si="15"/>
        <v>0.5</v>
      </c>
      <c r="I103" s="81">
        <f t="shared" si="16"/>
        <v>1</v>
      </c>
      <c r="J103" s="81">
        <f t="shared" si="17"/>
        <v>0.51</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16" t="e">
        <f>SUMPRODUCT(#REF!,C103:DP103)+DQ103*12*$DP$2</f>
        <v>#REF!</v>
      </c>
    </row>
    <row r="104" spans="1:122" x14ac:dyDescent="0.25">
      <c r="A104">
        <v>100</v>
      </c>
      <c r="B104" s="15">
        <f t="shared" si="18"/>
        <v>73.333333333333329</v>
      </c>
      <c r="C104" s="4">
        <f t="shared" si="11"/>
        <v>371.11169999999998</v>
      </c>
      <c r="D104" s="4" t="str">
        <f t="shared" si="12"/>
        <v>defer</v>
      </c>
      <c r="E104" s="3">
        <f t="shared" si="13"/>
        <v>23.333333333333336</v>
      </c>
      <c r="F104">
        <f t="shared" si="14"/>
        <v>1</v>
      </c>
      <c r="G104">
        <f t="shared" si="19"/>
        <v>1</v>
      </c>
      <c r="H104" s="81">
        <f t="shared" si="15"/>
        <v>0.5</v>
      </c>
      <c r="I104" s="81">
        <f t="shared" si="16"/>
        <v>1</v>
      </c>
      <c r="J104" s="81">
        <f t="shared" si="17"/>
        <v>0.51</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16" t="e">
        <f>SUMPRODUCT(#REF!,C104:DP104)+DQ104*12*$DP$2</f>
        <v>#REF!</v>
      </c>
    </row>
    <row r="105" spans="1:122" x14ac:dyDescent="0.25">
      <c r="A105">
        <v>101</v>
      </c>
      <c r="B105" s="15">
        <f t="shared" si="18"/>
        <v>73.416666666666671</v>
      </c>
      <c r="C105" s="4">
        <f t="shared" si="11"/>
        <v>371.11169999999998</v>
      </c>
      <c r="D105" s="4" t="str">
        <f t="shared" si="12"/>
        <v>defer</v>
      </c>
      <c r="E105" s="3">
        <f t="shared" si="13"/>
        <v>23.416666666666664</v>
      </c>
      <c r="F105">
        <f t="shared" si="14"/>
        <v>1</v>
      </c>
      <c r="G105">
        <f t="shared" si="19"/>
        <v>1</v>
      </c>
      <c r="H105" s="81">
        <f t="shared" si="15"/>
        <v>0.5</v>
      </c>
      <c r="I105" s="81">
        <f t="shared" si="16"/>
        <v>1</v>
      </c>
      <c r="J105" s="81">
        <f t="shared" si="17"/>
        <v>0.51</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16" t="e">
        <f>SUMPRODUCT(#REF!,C105:DP105)+DQ105*12*$DP$2</f>
        <v>#REF!</v>
      </c>
    </row>
    <row r="106" spans="1:122" x14ac:dyDescent="0.25">
      <c r="A106">
        <v>102</v>
      </c>
      <c r="B106" s="15">
        <f t="shared" si="18"/>
        <v>73.5</v>
      </c>
      <c r="C106" s="4">
        <f t="shared" si="11"/>
        <v>371.11169999999998</v>
      </c>
      <c r="D106" s="4" t="str">
        <f t="shared" si="12"/>
        <v>defer</v>
      </c>
      <c r="E106" s="3">
        <f t="shared" si="13"/>
        <v>23.5</v>
      </c>
      <c r="F106">
        <f t="shared" si="14"/>
        <v>1</v>
      </c>
      <c r="G106">
        <f t="shared" si="19"/>
        <v>1</v>
      </c>
      <c r="H106" s="81">
        <f t="shared" si="15"/>
        <v>0.5</v>
      </c>
      <c r="I106" s="81">
        <f t="shared" si="16"/>
        <v>1</v>
      </c>
      <c r="J106" s="81">
        <f t="shared" si="17"/>
        <v>0.51</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16" t="e">
        <f>SUMPRODUCT(#REF!,C106:DP106)+DQ106*12*$DP$2</f>
        <v>#REF!</v>
      </c>
    </row>
    <row r="107" spans="1:122" x14ac:dyDescent="0.25">
      <c r="A107">
        <v>103</v>
      </c>
      <c r="B107" s="15">
        <f t="shared" si="18"/>
        <v>73.583333333333329</v>
      </c>
      <c r="C107" s="4">
        <f t="shared" si="11"/>
        <v>371.11169999999998</v>
      </c>
      <c r="D107" s="4" t="str">
        <f t="shared" si="12"/>
        <v>defer</v>
      </c>
      <c r="E107" s="3">
        <f t="shared" si="13"/>
        <v>23.583333333333336</v>
      </c>
      <c r="F107">
        <f t="shared" si="14"/>
        <v>1</v>
      </c>
      <c r="G107">
        <f t="shared" si="19"/>
        <v>1</v>
      </c>
      <c r="H107" s="81">
        <f t="shared" si="15"/>
        <v>0.5</v>
      </c>
      <c r="I107" s="81">
        <f t="shared" si="16"/>
        <v>1</v>
      </c>
      <c r="J107" s="81">
        <f t="shared" si="17"/>
        <v>0.51</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16" t="e">
        <f>SUMPRODUCT(#REF!,C107:DP107)+DQ107*12*$DP$2</f>
        <v>#REF!</v>
      </c>
    </row>
    <row r="108" spans="1:122" x14ac:dyDescent="0.25">
      <c r="A108">
        <v>104</v>
      </c>
      <c r="B108" s="15">
        <f t="shared" si="18"/>
        <v>73.666666666666671</v>
      </c>
      <c r="C108" s="4">
        <f t="shared" si="11"/>
        <v>371.11169999999998</v>
      </c>
      <c r="D108" s="4" t="str">
        <f t="shared" si="12"/>
        <v>defer</v>
      </c>
      <c r="E108" s="3">
        <f t="shared" si="13"/>
        <v>23.666666666666664</v>
      </c>
      <c r="F108">
        <f t="shared" si="14"/>
        <v>1</v>
      </c>
      <c r="G108">
        <f t="shared" si="19"/>
        <v>1</v>
      </c>
      <c r="H108" s="81">
        <f t="shared" si="15"/>
        <v>0.5</v>
      </c>
      <c r="I108" s="81">
        <f t="shared" si="16"/>
        <v>1</v>
      </c>
      <c r="J108" s="81">
        <f t="shared" si="17"/>
        <v>0.51</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16" t="e">
        <f>SUMPRODUCT(#REF!,C108:DP108)+DQ108*12*$DP$2</f>
        <v>#REF!</v>
      </c>
    </row>
    <row r="109" spans="1:122" x14ac:dyDescent="0.25">
      <c r="A109">
        <v>105</v>
      </c>
      <c r="B109" s="15">
        <f t="shared" si="18"/>
        <v>73.75</v>
      </c>
      <c r="C109" s="4">
        <f t="shared" si="11"/>
        <v>371.11169999999998</v>
      </c>
      <c r="D109" s="4" t="str">
        <f t="shared" si="12"/>
        <v>defer</v>
      </c>
      <c r="E109" s="3">
        <f t="shared" si="13"/>
        <v>23.75</v>
      </c>
      <c r="F109">
        <f t="shared" si="14"/>
        <v>1</v>
      </c>
      <c r="G109">
        <f t="shared" si="19"/>
        <v>1</v>
      </c>
      <c r="H109" s="81">
        <f t="shared" si="15"/>
        <v>0.5</v>
      </c>
      <c r="I109" s="81">
        <f t="shared" si="16"/>
        <v>1</v>
      </c>
      <c r="J109" s="81">
        <f t="shared" si="17"/>
        <v>0.51</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16" t="e">
        <f>SUMPRODUCT(#REF!,C109:DP109)+DQ109*12*$DP$2</f>
        <v>#REF!</v>
      </c>
    </row>
    <row r="110" spans="1:122" x14ac:dyDescent="0.25">
      <c r="A110">
        <v>106</v>
      </c>
      <c r="B110" s="15">
        <f t="shared" si="18"/>
        <v>73.833333333333329</v>
      </c>
      <c r="C110" s="4">
        <f t="shared" si="11"/>
        <v>371.11169999999998</v>
      </c>
      <c r="D110" s="4" t="str">
        <f t="shared" si="12"/>
        <v>defer</v>
      </c>
      <c r="E110" s="3">
        <f t="shared" si="13"/>
        <v>23.833333333333336</v>
      </c>
      <c r="F110">
        <f t="shared" si="14"/>
        <v>1</v>
      </c>
      <c r="G110">
        <f t="shared" si="19"/>
        <v>1</v>
      </c>
      <c r="H110" s="81">
        <f t="shared" si="15"/>
        <v>0.5</v>
      </c>
      <c r="I110" s="81">
        <f t="shared" si="16"/>
        <v>1</v>
      </c>
      <c r="J110" s="81">
        <f t="shared" si="17"/>
        <v>0.51</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16" t="e">
        <f>SUMPRODUCT(#REF!,C110:DP110)+DQ110*12*$DP$2</f>
        <v>#REF!</v>
      </c>
    </row>
    <row r="111" spans="1:122" x14ac:dyDescent="0.25">
      <c r="A111">
        <v>107</v>
      </c>
      <c r="B111" s="15">
        <f t="shared" si="18"/>
        <v>73.916666666666671</v>
      </c>
      <c r="C111" s="4">
        <f t="shared" si="11"/>
        <v>371.11169999999998</v>
      </c>
      <c r="D111" s="4" t="str">
        <f t="shared" si="12"/>
        <v>defer</v>
      </c>
      <c r="E111" s="3">
        <f t="shared" si="13"/>
        <v>23.916666666666664</v>
      </c>
      <c r="F111">
        <f t="shared" si="14"/>
        <v>1</v>
      </c>
      <c r="G111">
        <f t="shared" si="19"/>
        <v>1</v>
      </c>
      <c r="H111" s="81">
        <f t="shared" si="15"/>
        <v>0.5</v>
      </c>
      <c r="I111" s="81">
        <f t="shared" si="16"/>
        <v>1</v>
      </c>
      <c r="J111" s="81">
        <f t="shared" si="17"/>
        <v>0.51</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16" t="e">
        <f>SUMPRODUCT(#REF!,C111:DP111)+DQ111*12*$DP$2</f>
        <v>#REF!</v>
      </c>
    </row>
    <row r="112" spans="1:122" x14ac:dyDescent="0.25">
      <c r="A112">
        <v>108</v>
      </c>
      <c r="B112" s="15">
        <f t="shared" si="18"/>
        <v>74</v>
      </c>
      <c r="C112" s="4">
        <f t="shared" si="11"/>
        <v>371.11169999999998</v>
      </c>
      <c r="D112" s="4" t="str">
        <f t="shared" si="12"/>
        <v>defer</v>
      </c>
      <c r="E112" s="3">
        <f t="shared" si="13"/>
        <v>24</v>
      </c>
      <c r="F112">
        <f t="shared" si="14"/>
        <v>1</v>
      </c>
      <c r="G112">
        <f t="shared" si="19"/>
        <v>1</v>
      </c>
      <c r="H112" s="81">
        <f t="shared" si="15"/>
        <v>0.5</v>
      </c>
      <c r="I112" s="81">
        <f t="shared" si="16"/>
        <v>1</v>
      </c>
      <c r="J112" s="81">
        <f t="shared" si="17"/>
        <v>0.51</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16" t="e">
        <f>SUMPRODUCT(#REF!,C112:DP112)+DQ112*12*$DP$2</f>
        <v>#REF!</v>
      </c>
    </row>
    <row r="113" spans="1:122" x14ac:dyDescent="0.25">
      <c r="A113">
        <v>109</v>
      </c>
      <c r="B113" s="15">
        <f t="shared" si="18"/>
        <v>74.083333333333329</v>
      </c>
      <c r="C113" s="4">
        <f t="shared" si="11"/>
        <v>371.11169999999998</v>
      </c>
      <c r="D113" s="4" t="str">
        <f t="shared" si="12"/>
        <v>defer</v>
      </c>
      <c r="E113" s="3">
        <f t="shared" si="13"/>
        <v>24.083333333333336</v>
      </c>
      <c r="F113">
        <f t="shared" si="14"/>
        <v>1</v>
      </c>
      <c r="G113">
        <f t="shared" si="19"/>
        <v>1</v>
      </c>
      <c r="H113" s="81">
        <f t="shared" si="15"/>
        <v>0.5</v>
      </c>
      <c r="I113" s="81">
        <f t="shared" si="16"/>
        <v>1</v>
      </c>
      <c r="J113" s="81">
        <f t="shared" si="17"/>
        <v>0.51</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16" t="e">
        <f>SUMPRODUCT(#REF!,C113:DP113)+DQ113*12*$DP$2</f>
        <v>#REF!</v>
      </c>
    </row>
    <row r="114" spans="1:122" x14ac:dyDescent="0.25">
      <c r="A114">
        <v>110</v>
      </c>
      <c r="B114" s="15">
        <f t="shared" si="18"/>
        <v>74.166666666666671</v>
      </c>
      <c r="C114" s="4">
        <f t="shared" si="11"/>
        <v>371.11169999999998</v>
      </c>
      <c r="D114" s="4" t="str">
        <f t="shared" si="12"/>
        <v>defer</v>
      </c>
      <c r="E114" s="3">
        <f t="shared" si="13"/>
        <v>24.166666666666664</v>
      </c>
      <c r="F114">
        <f t="shared" si="14"/>
        <v>1</v>
      </c>
      <c r="G114">
        <f t="shared" si="19"/>
        <v>1</v>
      </c>
      <c r="H114" s="81">
        <f t="shared" si="15"/>
        <v>0.5</v>
      </c>
      <c r="I114" s="81">
        <f t="shared" si="16"/>
        <v>1</v>
      </c>
      <c r="J114" s="81">
        <f t="shared" si="17"/>
        <v>0.51</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16" t="e">
        <f>SUMPRODUCT(#REF!,C114:DP114)+DQ114*12*$DP$2</f>
        <v>#REF!</v>
      </c>
    </row>
    <row r="115" spans="1:122" x14ac:dyDescent="0.25">
      <c r="A115">
        <v>111</v>
      </c>
      <c r="B115" s="15">
        <f t="shared" si="18"/>
        <v>74.25</v>
      </c>
      <c r="C115" s="4">
        <f t="shared" si="11"/>
        <v>371.11169999999998</v>
      </c>
      <c r="D115" s="4" t="str">
        <f t="shared" si="12"/>
        <v>defer</v>
      </c>
      <c r="E115" s="3">
        <f t="shared" si="13"/>
        <v>24.25</v>
      </c>
      <c r="F115">
        <f t="shared" si="14"/>
        <v>1</v>
      </c>
      <c r="G115">
        <f t="shared" si="19"/>
        <v>1</v>
      </c>
      <c r="H115" s="81">
        <f t="shared" si="15"/>
        <v>0.5</v>
      </c>
      <c r="I115" s="81">
        <f t="shared" si="16"/>
        <v>1</v>
      </c>
      <c r="J115" s="81">
        <f t="shared" si="17"/>
        <v>0.51</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16" t="e">
        <f>SUMPRODUCT(#REF!,C115:DP115)+DQ115*12*$DP$2</f>
        <v>#REF!</v>
      </c>
    </row>
    <row r="116" spans="1:122" x14ac:dyDescent="0.25">
      <c r="A116">
        <v>112</v>
      </c>
      <c r="B116" s="15">
        <f t="shared" si="18"/>
        <v>74.333333333333329</v>
      </c>
      <c r="C116" s="4">
        <f t="shared" si="11"/>
        <v>371.11169999999998</v>
      </c>
      <c r="D116" s="4" t="str">
        <f t="shared" si="12"/>
        <v>defer</v>
      </c>
      <c r="E116" s="3">
        <f t="shared" si="13"/>
        <v>24.333333333333336</v>
      </c>
      <c r="F116">
        <f t="shared" si="14"/>
        <v>1</v>
      </c>
      <c r="G116">
        <f t="shared" si="19"/>
        <v>1</v>
      </c>
      <c r="H116" s="81">
        <f t="shared" si="15"/>
        <v>0.5</v>
      </c>
      <c r="I116" s="81">
        <f t="shared" si="16"/>
        <v>1</v>
      </c>
      <c r="J116" s="81">
        <f t="shared" si="17"/>
        <v>0.51</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16" t="e">
        <f>SUMPRODUCT(#REF!,C116:DP116)+DQ116*12*$DP$2</f>
        <v>#REF!</v>
      </c>
    </row>
    <row r="117" spans="1:122" x14ac:dyDescent="0.25">
      <c r="A117">
        <v>113</v>
      </c>
      <c r="B117" s="15">
        <f t="shared" si="18"/>
        <v>74.416666666666671</v>
      </c>
      <c r="C117" s="4">
        <f t="shared" si="11"/>
        <v>371.11169999999998</v>
      </c>
      <c r="D117" s="4" t="str">
        <f t="shared" si="12"/>
        <v>defer</v>
      </c>
      <c r="E117" s="3">
        <f t="shared" si="13"/>
        <v>24.416666666666664</v>
      </c>
      <c r="F117">
        <f t="shared" si="14"/>
        <v>1</v>
      </c>
      <c r="G117">
        <f t="shared" si="19"/>
        <v>1</v>
      </c>
      <c r="H117" s="81">
        <f t="shared" si="15"/>
        <v>0.5</v>
      </c>
      <c r="I117" s="81">
        <f t="shared" si="16"/>
        <v>1</v>
      </c>
      <c r="J117" s="81">
        <f t="shared" si="17"/>
        <v>0.51</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16" t="e">
        <f>SUMPRODUCT(#REF!,C117:DP117)+DQ117*12*$DP$2</f>
        <v>#REF!</v>
      </c>
    </row>
    <row r="118" spans="1:122" x14ac:dyDescent="0.25">
      <c r="A118">
        <v>114</v>
      </c>
      <c r="B118" s="15">
        <f t="shared" si="18"/>
        <v>74.5</v>
      </c>
      <c r="C118" s="4">
        <f t="shared" si="11"/>
        <v>371.11169999999998</v>
      </c>
      <c r="D118" s="4" t="str">
        <f t="shared" si="12"/>
        <v>defer</v>
      </c>
      <c r="E118" s="3">
        <f t="shared" si="13"/>
        <v>24.5</v>
      </c>
      <c r="F118">
        <f t="shared" si="14"/>
        <v>1</v>
      </c>
      <c r="G118">
        <f t="shared" si="19"/>
        <v>1</v>
      </c>
      <c r="H118" s="81">
        <f t="shared" si="15"/>
        <v>0.5</v>
      </c>
      <c r="I118" s="81">
        <f t="shared" si="16"/>
        <v>1</v>
      </c>
      <c r="J118" s="81">
        <f t="shared" si="17"/>
        <v>0.51</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16" t="e">
        <f>SUMPRODUCT(#REF!,C118:DP118)+DQ118*12*$DP$2</f>
        <v>#REF!</v>
      </c>
    </row>
    <row r="119" spans="1:122" x14ac:dyDescent="0.25">
      <c r="A119">
        <v>115</v>
      </c>
      <c r="B119" s="15">
        <f t="shared" si="18"/>
        <v>74.583333333333329</v>
      </c>
      <c r="C119" s="4">
        <f t="shared" si="11"/>
        <v>371.11169999999998</v>
      </c>
      <c r="D119" s="4" t="str">
        <f t="shared" si="12"/>
        <v>defer</v>
      </c>
      <c r="E119" s="3">
        <f t="shared" si="13"/>
        <v>24.583333333333336</v>
      </c>
      <c r="F119">
        <f t="shared" si="14"/>
        <v>1</v>
      </c>
      <c r="G119">
        <f t="shared" si="19"/>
        <v>1</v>
      </c>
      <c r="H119" s="81">
        <f t="shared" si="15"/>
        <v>0.5</v>
      </c>
      <c r="I119" s="81">
        <f t="shared" si="16"/>
        <v>1</v>
      </c>
      <c r="J119" s="81">
        <f t="shared" si="17"/>
        <v>0.51</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16" t="e">
        <f>SUMPRODUCT(#REF!,C119:DP119)+DQ119*12*$DP$2</f>
        <v>#REF!</v>
      </c>
    </row>
    <row r="120" spans="1:122" x14ac:dyDescent="0.25">
      <c r="A120">
        <v>116</v>
      </c>
      <c r="B120" s="15">
        <f t="shared" si="18"/>
        <v>74.666666666666671</v>
      </c>
      <c r="C120" s="4">
        <f t="shared" si="11"/>
        <v>371.11169999999998</v>
      </c>
      <c r="D120" s="4" t="str">
        <f t="shared" si="12"/>
        <v>defer</v>
      </c>
      <c r="E120" s="3">
        <f t="shared" si="13"/>
        <v>24.666666666666664</v>
      </c>
      <c r="F120">
        <f t="shared" si="14"/>
        <v>1</v>
      </c>
      <c r="G120">
        <f t="shared" si="19"/>
        <v>1</v>
      </c>
      <c r="H120" s="81">
        <f t="shared" si="15"/>
        <v>0.5</v>
      </c>
      <c r="I120" s="81">
        <f t="shared" si="16"/>
        <v>1</v>
      </c>
      <c r="J120" s="81">
        <f t="shared" si="17"/>
        <v>0.51</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16" t="e">
        <f>SUMPRODUCT(#REF!,C120:DP120)+DQ120*12*$DP$2</f>
        <v>#REF!</v>
      </c>
    </row>
    <row r="121" spans="1:122" x14ac:dyDescent="0.25">
      <c r="A121">
        <v>117</v>
      </c>
      <c r="B121" s="15">
        <f t="shared" si="18"/>
        <v>74.75</v>
      </c>
      <c r="C121" s="4">
        <f t="shared" si="11"/>
        <v>371.11169999999998</v>
      </c>
      <c r="D121" s="4" t="str">
        <f t="shared" si="12"/>
        <v>defer</v>
      </c>
      <c r="E121" s="3">
        <f t="shared" si="13"/>
        <v>24.75</v>
      </c>
      <c r="F121">
        <f t="shared" si="14"/>
        <v>1</v>
      </c>
      <c r="G121">
        <f t="shared" si="19"/>
        <v>1</v>
      </c>
      <c r="H121" s="81">
        <f t="shared" si="15"/>
        <v>0.5</v>
      </c>
      <c r="I121" s="81">
        <f t="shared" si="16"/>
        <v>1</v>
      </c>
      <c r="J121" s="81">
        <f t="shared" si="17"/>
        <v>0.51</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16" t="e">
        <f>SUMPRODUCT(#REF!,C121:DP121)+DQ121*12*$DP$2</f>
        <v>#REF!</v>
      </c>
    </row>
    <row r="122" spans="1:122" x14ac:dyDescent="0.25">
      <c r="A122">
        <v>118</v>
      </c>
      <c r="B122" s="15">
        <f t="shared" si="18"/>
        <v>74.833333333333329</v>
      </c>
      <c r="C122" s="4">
        <f t="shared" si="11"/>
        <v>371.11169999999998</v>
      </c>
      <c r="D122" s="4" t="str">
        <f t="shared" si="12"/>
        <v>defer</v>
      </c>
      <c r="E122" s="3">
        <f t="shared" si="13"/>
        <v>24.833333333333336</v>
      </c>
      <c r="F122">
        <f t="shared" si="14"/>
        <v>1</v>
      </c>
      <c r="G122">
        <f t="shared" si="19"/>
        <v>1</v>
      </c>
      <c r="H122" s="81">
        <f t="shared" si="15"/>
        <v>0.5</v>
      </c>
      <c r="I122" s="81">
        <f t="shared" si="16"/>
        <v>1</v>
      </c>
      <c r="J122" s="81">
        <f t="shared" si="17"/>
        <v>0.51</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16" t="e">
        <f>SUMPRODUCT(#REF!,C122:DP122)+DQ122*12*$DP$2</f>
        <v>#REF!</v>
      </c>
    </row>
    <row r="123" spans="1:122" x14ac:dyDescent="0.25">
      <c r="A123">
        <v>119</v>
      </c>
      <c r="B123" s="15">
        <f t="shared" si="18"/>
        <v>74.916666666666671</v>
      </c>
      <c r="C123" s="4">
        <f t="shared" si="11"/>
        <v>371.11169999999998</v>
      </c>
      <c r="D123" s="4" t="str">
        <f t="shared" si="12"/>
        <v>defer</v>
      </c>
      <c r="E123" s="3">
        <f t="shared" si="13"/>
        <v>24.916666666666664</v>
      </c>
      <c r="F123">
        <f t="shared" si="14"/>
        <v>1</v>
      </c>
      <c r="G123">
        <f t="shared" si="19"/>
        <v>1</v>
      </c>
      <c r="H123" s="81">
        <f t="shared" si="15"/>
        <v>0.5</v>
      </c>
      <c r="I123" s="81">
        <f t="shared" si="16"/>
        <v>1</v>
      </c>
      <c r="J123" s="81">
        <f t="shared" si="17"/>
        <v>0.51</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16" t="e">
        <f>SUMPRODUCT(#REF!,C123:DP123)+DQ123*12*$DP$2</f>
        <v>#REF!</v>
      </c>
    </row>
    <row r="124" spans="1:122" x14ac:dyDescent="0.25">
      <c r="A124">
        <v>120</v>
      </c>
      <c r="B124" s="15">
        <f t="shared" si="18"/>
        <v>75</v>
      </c>
      <c r="C124" s="4">
        <f t="shared" si="11"/>
        <v>371.11169999999998</v>
      </c>
      <c r="D124" s="4" t="str">
        <f t="shared" si="12"/>
        <v>defer</v>
      </c>
      <c r="E124" s="3">
        <f t="shared" si="13"/>
        <v>25</v>
      </c>
      <c r="F124">
        <f t="shared" si="14"/>
        <v>1</v>
      </c>
      <c r="G124">
        <f t="shared" si="19"/>
        <v>1</v>
      </c>
      <c r="H124" s="81">
        <f t="shared" si="15"/>
        <v>0.5</v>
      </c>
      <c r="I124" s="81">
        <f t="shared" si="16"/>
        <v>1</v>
      </c>
      <c r="J124" s="81">
        <f t="shared" si="17"/>
        <v>0.51</v>
      </c>
      <c r="K124" s="4"/>
      <c r="L124" s="4" t="s">
        <v>141</v>
      </c>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16" t="e">
        <f>SUMPRODUCT(#REF!,C124:DP124)+DQ124*12*$DP$2</f>
        <v>#REF!</v>
      </c>
    </row>
  </sheetData>
  <conditionalFormatting sqref="C4:C124">
    <cfRule type="cellIs" dxfId="1" priority="4" operator="greaterThan">
      <formula>#REF!</formula>
    </cfRule>
  </conditionalFormatting>
  <conditionalFormatting sqref="H4:H124">
    <cfRule type="colorScale" priority="2">
      <colorScale>
        <cfvo type="min"/>
        <cfvo type="max"/>
        <color rgb="FFFCFCFF"/>
        <color rgb="FFF8696B"/>
      </colorScale>
    </cfRule>
  </conditionalFormatting>
  <conditionalFormatting sqref="I4:I124">
    <cfRule type="colorScale" priority="1">
      <colorScale>
        <cfvo type="min"/>
        <cfvo type="max"/>
        <color rgb="FFFCFCFF"/>
        <color rgb="FFF8696B"/>
      </colorScale>
    </cfRule>
  </conditionalFormatting>
  <conditionalFormatting sqref="DR4:DR124">
    <cfRule type="colorScale" priority="3">
      <colorScale>
        <cfvo type="min"/>
        <cfvo type="percentile" val="50"/>
        <cfvo type="max"/>
        <color rgb="FFF8696B"/>
        <color rgb="FFFCFCFF"/>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D208-1FAB-4E6D-8477-9B7BB21588BE}">
  <dimension ref="A1:DT128"/>
  <sheetViews>
    <sheetView zoomScale="70" zoomScaleNormal="70" workbookViewId="0">
      <pane xSplit="3" ySplit="7" topLeftCell="D8" activePane="bottomRight" state="frozen"/>
      <selection pane="topRight" activeCell="D1" sqref="D1"/>
      <selection pane="bottomLeft" activeCell="A8" sqref="A8"/>
      <selection pane="bottomRight" activeCell="C8" sqref="C8:C128"/>
    </sheetView>
  </sheetViews>
  <sheetFormatPr defaultRowHeight="15" x14ac:dyDescent="0.25"/>
  <cols>
    <col min="2" max="2" width="13.28515625" customWidth="1"/>
    <col min="3" max="4" width="10.5703125" customWidth="1"/>
    <col min="5" max="5" width="10.5703125" bestFit="1" customWidth="1"/>
    <col min="6" max="6" width="10.5703125" customWidth="1"/>
    <col min="7" max="8" width="10.5703125" bestFit="1" customWidth="1"/>
    <col min="9" max="9" width="10.5703125" customWidth="1"/>
    <col min="10" max="10" width="10.5703125" bestFit="1" customWidth="1"/>
    <col min="11" max="11" width="10.5703125" customWidth="1"/>
    <col min="12" max="122" width="10.5703125" bestFit="1" customWidth="1"/>
    <col min="123" max="124" width="10.5703125" customWidth="1"/>
  </cols>
  <sheetData>
    <row r="1" spans="1:124" x14ac:dyDescent="0.25">
      <c r="D1" s="8" t="s">
        <v>107</v>
      </c>
      <c r="E1" t="s">
        <v>108</v>
      </c>
      <c r="F1" t="s">
        <v>109</v>
      </c>
      <c r="G1" t="s">
        <v>110</v>
      </c>
      <c r="H1" t="s">
        <v>111</v>
      </c>
      <c r="J1" t="s">
        <v>106</v>
      </c>
      <c r="K1" t="s">
        <v>60</v>
      </c>
      <c r="L1" t="s">
        <v>64</v>
      </c>
      <c r="M1" t="s">
        <v>68</v>
      </c>
    </row>
    <row r="2" spans="1:124" x14ac:dyDescent="0.25">
      <c r="D2" s="10">
        <f>'Life Table'!E13</f>
        <v>2.8389181671791223E-2</v>
      </c>
      <c r="E2" s="10">
        <f>'Life Table'!F13</f>
        <v>0.70222735267906711</v>
      </c>
      <c r="F2" s="10">
        <f>'Life Table'!G13</f>
        <v>10.223527558018699</v>
      </c>
      <c r="G2" s="10">
        <f>'Life Table'!H13</f>
        <v>9.7610048325743701</v>
      </c>
      <c r="H2" s="10">
        <f>'Life Table'!I13</f>
        <v>9.7603987607388323</v>
      </c>
      <c r="J2" s="9">
        <f>Calculations!B6</f>
        <v>0.03</v>
      </c>
      <c r="K2" s="1">
        <f>12*((1+J2)^(1/12)-1)</f>
        <v>2.9595237267644237E-2</v>
      </c>
      <c r="L2" s="1">
        <f>1-1/(1+J2)</f>
        <v>2.9126213592232997E-2</v>
      </c>
      <c r="M2" s="2">
        <f>(1-(1+J2)^(-1/12))*12</f>
        <v>2.9522426998333184E-2</v>
      </c>
      <c r="Q2" s="4"/>
      <c r="V2" s="4"/>
    </row>
    <row r="3" spans="1:124" x14ac:dyDescent="0.25">
      <c r="B3" t="s">
        <v>112</v>
      </c>
      <c r="D3">
        <v>0</v>
      </c>
      <c r="E3">
        <v>1</v>
      </c>
      <c r="F3">
        <v>2</v>
      </c>
      <c r="G3">
        <v>3</v>
      </c>
      <c r="H3">
        <v>4</v>
      </c>
      <c r="I3">
        <v>5</v>
      </c>
      <c r="J3">
        <v>6</v>
      </c>
      <c r="K3">
        <v>7</v>
      </c>
      <c r="L3">
        <v>8</v>
      </c>
      <c r="M3">
        <v>9</v>
      </c>
      <c r="N3">
        <v>10</v>
      </c>
      <c r="O3">
        <v>11</v>
      </c>
      <c r="P3">
        <v>12</v>
      </c>
      <c r="Q3">
        <v>13</v>
      </c>
      <c r="R3">
        <v>14</v>
      </c>
      <c r="S3">
        <v>15</v>
      </c>
      <c r="T3">
        <v>16</v>
      </c>
      <c r="U3">
        <v>17</v>
      </c>
      <c r="V3">
        <v>18</v>
      </c>
      <c r="W3">
        <v>19</v>
      </c>
      <c r="X3">
        <v>20</v>
      </c>
      <c r="Y3">
        <v>21</v>
      </c>
      <c r="Z3">
        <v>22</v>
      </c>
      <c r="AA3">
        <v>23</v>
      </c>
      <c r="AB3">
        <v>24</v>
      </c>
      <c r="AC3">
        <v>25</v>
      </c>
      <c r="AD3">
        <v>26</v>
      </c>
      <c r="AE3">
        <v>27</v>
      </c>
      <c r="AF3">
        <v>28</v>
      </c>
      <c r="AG3">
        <v>29</v>
      </c>
      <c r="AH3">
        <v>30</v>
      </c>
      <c r="AI3">
        <v>31</v>
      </c>
      <c r="AJ3">
        <v>32</v>
      </c>
      <c r="AK3">
        <v>33</v>
      </c>
      <c r="AL3">
        <v>34</v>
      </c>
      <c r="AM3">
        <v>35</v>
      </c>
      <c r="AN3">
        <v>36</v>
      </c>
      <c r="AO3">
        <v>37</v>
      </c>
      <c r="AP3">
        <v>38</v>
      </c>
      <c r="AQ3">
        <v>39</v>
      </c>
      <c r="AR3">
        <v>40</v>
      </c>
      <c r="AS3">
        <v>41</v>
      </c>
      <c r="AT3">
        <v>42</v>
      </c>
      <c r="AU3">
        <v>43</v>
      </c>
      <c r="AV3">
        <v>44</v>
      </c>
      <c r="AW3">
        <v>45</v>
      </c>
      <c r="AX3">
        <v>46</v>
      </c>
      <c r="AY3">
        <v>47</v>
      </c>
      <c r="AZ3">
        <v>48</v>
      </c>
      <c r="BA3">
        <v>49</v>
      </c>
      <c r="BB3">
        <v>50</v>
      </c>
      <c r="BC3">
        <v>51</v>
      </c>
      <c r="BD3">
        <v>52</v>
      </c>
      <c r="BE3">
        <v>53</v>
      </c>
      <c r="BF3">
        <v>54</v>
      </c>
      <c r="BG3">
        <v>55</v>
      </c>
      <c r="BH3">
        <v>56</v>
      </c>
      <c r="BI3">
        <v>57</v>
      </c>
      <c r="BJ3">
        <v>58</v>
      </c>
      <c r="BK3">
        <v>59</v>
      </c>
      <c r="BL3">
        <v>60</v>
      </c>
      <c r="BM3">
        <v>61</v>
      </c>
      <c r="BN3">
        <v>62</v>
      </c>
      <c r="BO3">
        <v>63</v>
      </c>
      <c r="BP3">
        <v>64</v>
      </c>
      <c r="BQ3">
        <v>65</v>
      </c>
      <c r="BR3">
        <v>66</v>
      </c>
      <c r="BS3">
        <v>67</v>
      </c>
      <c r="BT3">
        <v>68</v>
      </c>
      <c r="BU3">
        <v>69</v>
      </c>
      <c r="BV3">
        <v>70</v>
      </c>
      <c r="BW3">
        <v>71</v>
      </c>
      <c r="BX3">
        <v>72</v>
      </c>
      <c r="BY3">
        <v>73</v>
      </c>
      <c r="BZ3">
        <v>74</v>
      </c>
      <c r="CA3">
        <v>75</v>
      </c>
      <c r="CB3">
        <v>76</v>
      </c>
      <c r="CC3">
        <v>77</v>
      </c>
      <c r="CD3">
        <v>78</v>
      </c>
      <c r="CE3">
        <v>79</v>
      </c>
      <c r="CF3">
        <v>80</v>
      </c>
      <c r="CG3">
        <v>81</v>
      </c>
      <c r="CH3">
        <v>82</v>
      </c>
      <c r="CI3">
        <v>83</v>
      </c>
      <c r="CJ3">
        <v>84</v>
      </c>
      <c r="CK3">
        <v>85</v>
      </c>
      <c r="CL3">
        <v>86</v>
      </c>
      <c r="CM3">
        <v>87</v>
      </c>
      <c r="CN3">
        <v>88</v>
      </c>
      <c r="CO3">
        <v>89</v>
      </c>
      <c r="CP3">
        <v>90</v>
      </c>
      <c r="CQ3">
        <v>91</v>
      </c>
      <c r="CR3">
        <v>92</v>
      </c>
      <c r="CS3">
        <v>93</v>
      </c>
      <c r="CT3">
        <v>94</v>
      </c>
      <c r="CU3">
        <v>95</v>
      </c>
      <c r="CV3">
        <v>96</v>
      </c>
      <c r="CW3">
        <v>97</v>
      </c>
      <c r="CX3">
        <v>98</v>
      </c>
      <c r="CY3">
        <v>99</v>
      </c>
      <c r="CZ3">
        <v>100</v>
      </c>
      <c r="DA3">
        <v>101</v>
      </c>
      <c r="DB3">
        <v>102</v>
      </c>
      <c r="DC3">
        <v>103</v>
      </c>
      <c r="DD3">
        <v>104</v>
      </c>
      <c r="DE3">
        <v>105</v>
      </c>
      <c r="DF3">
        <v>106</v>
      </c>
      <c r="DG3">
        <v>107</v>
      </c>
      <c r="DH3">
        <v>108</v>
      </c>
      <c r="DI3">
        <v>109</v>
      </c>
      <c r="DJ3">
        <v>110</v>
      </c>
      <c r="DK3">
        <v>111</v>
      </c>
      <c r="DL3">
        <v>112</v>
      </c>
      <c r="DM3">
        <v>113</v>
      </c>
      <c r="DN3">
        <v>114</v>
      </c>
      <c r="DO3">
        <v>115</v>
      </c>
      <c r="DP3">
        <v>116</v>
      </c>
      <c r="DQ3">
        <v>117</v>
      </c>
      <c r="DR3">
        <v>118</v>
      </c>
      <c r="DS3">
        <v>119</v>
      </c>
      <c r="DT3">
        <v>120</v>
      </c>
    </row>
    <row r="4" spans="1:124" x14ac:dyDescent="0.25">
      <c r="B4" s="3" t="s">
        <v>113</v>
      </c>
      <c r="D4" s="11" cm="1">
        <f t="array" ref="D4">INDEX('Life Table'!$L$3:$BF$71,1,1+FLOOR(D3/12,1))*(1-(D3/12-FLOOR(D3/12,1))*INDEX('Life Table'!$D$3:$D$71,1+FLOOR(D3/12,1)))</f>
        <v>1</v>
      </c>
      <c r="E4" s="11" cm="1">
        <f t="array" ref="E4">INDEX('Life Table'!$L$3:$BF$71,1,1+FLOOR(E3/12,1))*(1-(E3/12-FLOOR(E3/12,1))*INDEX('Life Table'!$D$3:$D$71,1+FLOOR(E3/12,1)))</f>
        <v>0.99905350000000004</v>
      </c>
      <c r="F4" s="11" cm="1">
        <f t="array" ref="F4">INDEX('Life Table'!$L$3:$BF$71,1,1+FLOOR(F3/12,1))*(1-(F3/12-FLOOR(F3/12,1))*INDEX('Life Table'!$D$3:$D$71,1+FLOOR(F3/12,1)))</f>
        <v>0.99810699999999997</v>
      </c>
      <c r="G4" s="11" cm="1">
        <f t="array" ref="G4">INDEX('Life Table'!$L$3:$BF$71,1,1+FLOOR(G3/12,1))*(1-(G3/12-FLOOR(G3/12,1))*INDEX('Life Table'!$D$3:$D$71,1+FLOOR(G3/12,1)))</f>
        <v>0.99716050000000001</v>
      </c>
      <c r="H4" s="11" cm="1">
        <f t="array" ref="H4">INDEX('Life Table'!$L$3:$BF$71,1,1+FLOOR(H3/12,1))*(1-(H3/12-FLOOR(H3/12,1))*INDEX('Life Table'!$D$3:$D$71,1+FLOOR(H3/12,1)))</f>
        <v>0.99621400000000004</v>
      </c>
      <c r="I4" s="11" cm="1">
        <f t="array" ref="I4">INDEX('Life Table'!$L$3:$BF$71,1,1+FLOOR(I3/12,1))*(1-(I3/12-FLOOR(I3/12,1))*INDEX('Life Table'!$D$3:$D$71,1+FLOOR(I3/12,1)))</f>
        <v>0.99526749999999997</v>
      </c>
      <c r="J4" s="11" cm="1">
        <f t="array" ref="J4">INDEX('Life Table'!$L$3:$BF$71,1,1+FLOOR(J3/12,1))*(1-(J3/12-FLOOR(J3/12,1))*INDEX('Life Table'!$D$3:$D$71,1+FLOOR(J3/12,1)))</f>
        <v>0.99432100000000001</v>
      </c>
      <c r="K4" s="11" cm="1">
        <f t="array" ref="K4">INDEX('Life Table'!$L$3:$BF$71,1,1+FLOOR(K3/12,1))*(1-(K3/12-FLOOR(K3/12,1))*INDEX('Life Table'!$D$3:$D$71,1+FLOOR(K3/12,1)))</f>
        <v>0.99337450000000005</v>
      </c>
      <c r="L4" s="11" cm="1">
        <f t="array" ref="L4">INDEX('Life Table'!$L$3:$BF$71,1,1+FLOOR(L3/12,1))*(1-(L3/12-FLOOR(L3/12,1))*INDEX('Life Table'!$D$3:$D$71,1+FLOOR(L3/12,1)))</f>
        <v>0.99242799999999998</v>
      </c>
      <c r="M4" s="11" cm="1">
        <f t="array" ref="M4">INDEX('Life Table'!$L$3:$BF$71,1,1+FLOOR(M3/12,1))*(1-(M3/12-FLOOR(M3/12,1))*INDEX('Life Table'!$D$3:$D$71,1+FLOOR(M3/12,1)))</f>
        <v>0.99148150000000002</v>
      </c>
      <c r="N4" s="11" cm="1">
        <f t="array" ref="N4">INDEX('Life Table'!$L$3:$BF$71,1,1+FLOOR(N3/12,1))*(1-(N3/12-FLOOR(N3/12,1))*INDEX('Life Table'!$D$3:$D$71,1+FLOOR(N3/12,1)))</f>
        <v>0.99053499999999994</v>
      </c>
      <c r="O4" s="11" cm="1">
        <f t="array" ref="O4">INDEX('Life Table'!$L$3:$BF$71,1,1+FLOOR(O3/12,1))*(1-(O3/12-FLOOR(O3/12,1))*INDEX('Life Table'!$D$3:$D$71,1+FLOOR(O3/12,1)))</f>
        <v>0.98958849999999998</v>
      </c>
      <c r="P4" s="11" cm="1">
        <f t="array" ref="P4">INDEX('Life Table'!$L$3:$BF$71,1,1+FLOOR(P3/12,1))*(1-(P3/12-FLOOR(P3/12,1))*INDEX('Life Table'!$D$3:$D$71,1+FLOOR(P3/12,1)))</f>
        <v>0.98864200000000002</v>
      </c>
      <c r="Q4" s="11" cm="1">
        <f t="array" ref="Q4">INDEX('Life Table'!$L$3:$BF$71,1,1+FLOOR(Q3/12,1))*(1-(Q3/12-FLOOR(Q3/12,1))*INDEX('Life Table'!$D$3:$D$71,1+FLOOR(Q3/12,1)))</f>
        <v>0.98761743734066676</v>
      </c>
      <c r="R4" s="11" cm="1">
        <f t="array" ref="R4">INDEX('Life Table'!$L$3:$BF$71,1,1+FLOOR(R3/12,1))*(1-(R3/12-FLOOR(R3/12,1))*INDEX('Life Table'!$D$3:$D$71,1+FLOOR(R3/12,1)))</f>
        <v>0.98659287468133328</v>
      </c>
      <c r="S4" s="11" cm="1">
        <f t="array" ref="S4">INDEX('Life Table'!$L$3:$BF$71,1,1+FLOOR(S3/12,1))*(1-(S3/12-FLOOR(S3/12,1))*INDEX('Life Table'!$D$3:$D$71,1+FLOOR(S3/12,1)))</f>
        <v>0.98556831202200001</v>
      </c>
      <c r="T4" s="11" cm="1">
        <f t="array" ref="T4">INDEX('Life Table'!$L$3:$BF$71,1,1+FLOOR(T3/12,1))*(1-(T3/12-FLOOR(T3/12,1))*INDEX('Life Table'!$D$3:$D$71,1+FLOOR(T3/12,1)))</f>
        <v>0.98454374936266664</v>
      </c>
      <c r="U4" s="11" cm="1">
        <f t="array" ref="U4">INDEX('Life Table'!$L$3:$BF$71,1,1+FLOOR(U3/12,1))*(1-(U3/12-FLOOR(U3/12,1))*INDEX('Life Table'!$D$3:$D$71,1+FLOOR(U3/12,1)))</f>
        <v>0.98351918670333338</v>
      </c>
      <c r="V4" s="11" cm="1">
        <f t="array" ref="V4">INDEX('Life Table'!$L$3:$BF$71,1,1+FLOOR(V3/12,1))*(1-(V3/12-FLOOR(V3/12,1))*INDEX('Life Table'!$D$3:$D$71,1+FLOOR(V3/12,1)))</f>
        <v>0.98249462404400012</v>
      </c>
      <c r="W4" s="11" cm="1">
        <f t="array" ref="W4">INDEX('Life Table'!$L$3:$BF$71,1,1+FLOOR(W3/12,1))*(1-(W3/12-FLOOR(W3/12,1))*INDEX('Life Table'!$D$3:$D$71,1+FLOOR(W3/12,1)))</f>
        <v>0.98147006138466664</v>
      </c>
      <c r="X4" s="11" cm="1">
        <f t="array" ref="X4">INDEX('Life Table'!$L$3:$BF$71,1,1+FLOOR(X3/12,1))*(1-(X3/12-FLOOR(X3/12,1))*INDEX('Life Table'!$D$3:$D$71,1+FLOOR(X3/12,1)))</f>
        <v>0.98044549872533338</v>
      </c>
      <c r="Y4" s="11" cm="1">
        <f t="array" ref="Y4">INDEX('Life Table'!$L$3:$BF$71,1,1+FLOOR(Y3/12,1))*(1-(Y3/12-FLOOR(Y3/12,1))*INDEX('Life Table'!$D$3:$D$71,1+FLOOR(Y3/12,1)))</f>
        <v>0.979420936066</v>
      </c>
      <c r="Z4" s="11" cm="1">
        <f t="array" ref="Z4">INDEX('Life Table'!$L$3:$BF$71,1,1+FLOOR(Z3/12,1))*(1-(Z3/12-FLOOR(Z3/12,1))*INDEX('Life Table'!$D$3:$D$71,1+FLOOR(Z3/12,1)))</f>
        <v>0.97839637340666674</v>
      </c>
      <c r="AA4" s="11" cm="1">
        <f t="array" ref="AA4">INDEX('Life Table'!$L$3:$BF$71,1,1+FLOOR(AA3/12,1))*(1-(AA3/12-FLOOR(AA3/12,1))*INDEX('Life Table'!$D$3:$D$71,1+FLOOR(AA3/12,1)))</f>
        <v>0.97737181074733337</v>
      </c>
      <c r="AB4" s="11" cm="1">
        <f t="array" ref="AB4">INDEX('Life Table'!$L$3:$BF$71,1,1+FLOOR(AB3/12,1))*(1-(AB3/12-FLOOR(AB3/12,1))*INDEX('Life Table'!$D$3:$D$71,1+FLOOR(AB3/12,1)))</f>
        <v>0.976347248088</v>
      </c>
      <c r="AC4" s="11" cm="1">
        <f t="array" ref="AC4">INDEX('Life Table'!$L$3:$BF$71,1,1+FLOOR(AC3/12,1))*(1-(AC3/12-FLOOR(AC3/12,1))*INDEX('Life Table'!$D$3:$D$71,1+FLOOR(AC3/12,1)))</f>
        <v>0.9752384430632548</v>
      </c>
      <c r="AD4" s="11" cm="1">
        <f t="array" ref="AD4">INDEX('Life Table'!$L$3:$BF$71,1,1+FLOOR(AD3/12,1))*(1-(AD3/12-FLOOR(AD3/12,1))*INDEX('Life Table'!$D$3:$D$71,1+FLOOR(AD3/12,1)))</f>
        <v>0.97412963803850949</v>
      </c>
      <c r="AE4" s="11" cm="1">
        <f t="array" ref="AE4">INDEX('Life Table'!$L$3:$BF$71,1,1+FLOOR(AE3/12,1))*(1-(AE3/12-FLOOR(AE3/12,1))*INDEX('Life Table'!$D$3:$D$71,1+FLOOR(AE3/12,1)))</f>
        <v>0.97302083301376419</v>
      </c>
      <c r="AF4" s="11" cm="1">
        <f t="array" ref="AF4">INDEX('Life Table'!$L$3:$BF$71,1,1+FLOOR(AF3/12,1))*(1-(AF3/12-FLOOR(AF3/12,1))*INDEX('Life Table'!$D$3:$D$71,1+FLOOR(AF3/12,1)))</f>
        <v>0.97191202798901888</v>
      </c>
      <c r="AG4" s="11" cm="1">
        <f t="array" ref="AG4">INDEX('Life Table'!$L$3:$BF$71,1,1+FLOOR(AG3/12,1))*(1-(AG3/12-FLOOR(AG3/12,1))*INDEX('Life Table'!$D$3:$D$71,1+FLOOR(AG3/12,1)))</f>
        <v>0.97080322296427368</v>
      </c>
      <c r="AH4" s="11" cm="1">
        <f t="array" ref="AH4">INDEX('Life Table'!$L$3:$BF$71,1,1+FLOOR(AH3/12,1))*(1-(AH3/12-FLOOR(AH3/12,1))*INDEX('Life Table'!$D$3:$D$71,1+FLOOR(AH3/12,1)))</f>
        <v>0.96969441793952837</v>
      </c>
      <c r="AI4" s="11" cm="1">
        <f t="array" ref="AI4">INDEX('Life Table'!$L$3:$BF$71,1,1+FLOOR(AI3/12,1))*(1-(AI3/12-FLOOR(AI3/12,1))*INDEX('Life Table'!$D$3:$D$71,1+FLOOR(AI3/12,1)))</f>
        <v>0.96858561291478318</v>
      </c>
      <c r="AJ4" s="11" cm="1">
        <f t="array" ref="AJ4">INDEX('Life Table'!$L$3:$BF$71,1,1+FLOOR(AJ3/12,1))*(1-(AJ3/12-FLOOR(AJ3/12,1))*INDEX('Life Table'!$D$3:$D$71,1+FLOOR(AJ3/12,1)))</f>
        <v>0.96747680789003787</v>
      </c>
      <c r="AK4" s="11" cm="1">
        <f t="array" ref="AK4">INDEX('Life Table'!$L$3:$BF$71,1,1+FLOOR(AK3/12,1))*(1-(AK3/12-FLOOR(AK3/12,1))*INDEX('Life Table'!$D$3:$D$71,1+FLOOR(AK3/12,1)))</f>
        <v>0.96636800286529256</v>
      </c>
      <c r="AL4" s="11" cm="1">
        <f t="array" ref="AL4">INDEX('Life Table'!$L$3:$BF$71,1,1+FLOOR(AL3/12,1))*(1-(AL3/12-FLOOR(AL3/12,1))*INDEX('Life Table'!$D$3:$D$71,1+FLOOR(AL3/12,1)))</f>
        <v>0.96525919784054726</v>
      </c>
      <c r="AM4" s="11" cm="1">
        <f t="array" ref="AM4">INDEX('Life Table'!$L$3:$BF$71,1,1+FLOOR(AM3/12,1))*(1-(AM3/12-FLOOR(AM3/12,1))*INDEX('Life Table'!$D$3:$D$71,1+FLOOR(AM3/12,1)))</f>
        <v>0.96415039281580206</v>
      </c>
      <c r="AN4" s="11" cm="1">
        <f t="array" ref="AN4">INDEX('Life Table'!$L$3:$BF$71,1,1+FLOOR(AN3/12,1))*(1-(AN3/12-FLOOR(AN3/12,1))*INDEX('Life Table'!$D$3:$D$71,1+FLOOR(AN3/12,1)))</f>
        <v>0.96304158779105675</v>
      </c>
      <c r="AO4" s="11" cm="1">
        <f t="array" ref="AO4">INDEX('Life Table'!$L$3:$BF$71,1,1+FLOOR(AO3/12,1))*(1-(AO3/12-FLOOR(AO3/12,1))*INDEX('Life Table'!$D$3:$D$71,1+FLOOR(AO3/12,1)))</f>
        <v>0.96184195898653169</v>
      </c>
      <c r="AP4" s="11" cm="1">
        <f t="array" ref="AP4">INDEX('Life Table'!$L$3:$BF$71,1,1+FLOOR(AP3/12,1))*(1-(AP3/12-FLOOR(AP3/12,1))*INDEX('Life Table'!$D$3:$D$71,1+FLOOR(AP3/12,1)))</f>
        <v>0.96064233018200662</v>
      </c>
      <c r="AQ4" s="11" cm="1">
        <f t="array" ref="AQ4">INDEX('Life Table'!$L$3:$BF$71,1,1+FLOOR(AQ3/12,1))*(1-(AQ3/12-FLOOR(AQ3/12,1))*INDEX('Life Table'!$D$3:$D$71,1+FLOOR(AQ3/12,1)))</f>
        <v>0.95944270137748155</v>
      </c>
      <c r="AR4" s="11" cm="1">
        <f t="array" ref="AR4">INDEX('Life Table'!$L$3:$BF$71,1,1+FLOOR(AR3/12,1))*(1-(AR3/12-FLOOR(AR3/12,1))*INDEX('Life Table'!$D$3:$D$71,1+FLOOR(AR3/12,1)))</f>
        <v>0.95824307257295649</v>
      </c>
      <c r="AS4" s="11" cm="1">
        <f t="array" ref="AS4">INDEX('Life Table'!$L$3:$BF$71,1,1+FLOOR(AS3/12,1))*(1-(AS3/12-FLOOR(AS3/12,1))*INDEX('Life Table'!$D$3:$D$71,1+FLOOR(AS3/12,1)))</f>
        <v>0.95704344376843153</v>
      </c>
      <c r="AT4" s="11" cm="1">
        <f t="array" ref="AT4">INDEX('Life Table'!$L$3:$BF$71,1,1+FLOOR(AT3/12,1))*(1-(AT3/12-FLOOR(AT3/12,1))*INDEX('Life Table'!$D$3:$D$71,1+FLOOR(AT3/12,1)))</f>
        <v>0.95584381496390636</v>
      </c>
      <c r="AU4" s="11" cm="1">
        <f t="array" ref="AU4">INDEX('Life Table'!$L$3:$BF$71,1,1+FLOOR(AU3/12,1))*(1-(AU3/12-FLOOR(AU3/12,1))*INDEX('Life Table'!$D$3:$D$71,1+FLOOR(AU3/12,1)))</f>
        <v>0.95464418615938129</v>
      </c>
      <c r="AV4" s="11" cm="1">
        <f t="array" ref="AV4">INDEX('Life Table'!$L$3:$BF$71,1,1+FLOOR(AV3/12,1))*(1-(AV3/12-FLOOR(AV3/12,1))*INDEX('Life Table'!$D$3:$D$71,1+FLOOR(AV3/12,1)))</f>
        <v>0.95344455735485623</v>
      </c>
      <c r="AW4" s="11" cm="1">
        <f t="array" ref="AW4">INDEX('Life Table'!$L$3:$BF$71,1,1+FLOOR(AW3/12,1))*(1-(AW3/12-FLOOR(AW3/12,1))*INDEX('Life Table'!$D$3:$D$71,1+FLOOR(AW3/12,1)))</f>
        <v>0.95224492855033127</v>
      </c>
      <c r="AX4" s="11" cm="1">
        <f t="array" ref="AX4">INDEX('Life Table'!$L$3:$BF$71,1,1+FLOOR(AX3/12,1))*(1-(AX3/12-FLOOR(AX3/12,1))*INDEX('Life Table'!$D$3:$D$71,1+FLOOR(AX3/12,1)))</f>
        <v>0.95104529974580621</v>
      </c>
      <c r="AY4" s="11" cm="1">
        <f t="array" ref="AY4">INDEX('Life Table'!$L$3:$BF$71,1,1+FLOOR(AY3/12,1))*(1-(AY3/12-FLOOR(AY3/12,1))*INDEX('Life Table'!$D$3:$D$71,1+FLOOR(AY3/12,1)))</f>
        <v>0.94984567094128103</v>
      </c>
      <c r="AZ4" s="11" cm="1">
        <f t="array" ref="AZ4">INDEX('Life Table'!$L$3:$BF$71,1,1+FLOOR(AZ3/12,1))*(1-(AZ3/12-FLOOR(AZ3/12,1))*INDEX('Life Table'!$D$3:$D$71,1+FLOOR(AZ3/12,1)))</f>
        <v>0.94864604213675607</v>
      </c>
      <c r="BA4" s="11" cm="1">
        <f t="array" ref="BA4">INDEX('Life Table'!$L$3:$BF$71,1,1+FLOOR(BA3/12,1))*(1-(BA3/12-FLOOR(BA3/12,1))*INDEX('Life Table'!$D$3:$D$71,1+FLOOR(BA3/12,1)))</f>
        <v>0.94734845245878663</v>
      </c>
      <c r="BB4" s="11" cm="1">
        <f t="array" ref="BB4">INDEX('Life Table'!$L$3:$BF$71,1,1+FLOOR(BB3/12,1))*(1-(BB3/12-FLOOR(BB3/12,1))*INDEX('Life Table'!$D$3:$D$71,1+FLOOR(BB3/12,1)))</f>
        <v>0.94605086278081729</v>
      </c>
      <c r="BC4" s="11" cm="1">
        <f t="array" ref="BC4">INDEX('Life Table'!$L$3:$BF$71,1,1+FLOOR(BC3/12,1))*(1-(BC3/12-FLOOR(BC3/12,1))*INDEX('Life Table'!$D$3:$D$71,1+FLOOR(BC3/12,1)))</f>
        <v>0.94475327310284785</v>
      </c>
      <c r="BD4" s="11" cm="1">
        <f t="array" ref="BD4">INDEX('Life Table'!$L$3:$BF$71,1,1+FLOOR(BD3/12,1))*(1-(BD3/12-FLOOR(BD3/12,1))*INDEX('Life Table'!$D$3:$D$71,1+FLOOR(BD3/12,1)))</f>
        <v>0.9434556834248784</v>
      </c>
      <c r="BE4" s="11" cm="1">
        <f t="array" ref="BE4">INDEX('Life Table'!$L$3:$BF$71,1,1+FLOOR(BE3/12,1))*(1-(BE3/12-FLOOR(BE3/12,1))*INDEX('Life Table'!$D$3:$D$71,1+FLOOR(BE3/12,1)))</f>
        <v>0.94215809374690918</v>
      </c>
      <c r="BF4" s="11" cm="1">
        <f t="array" ref="BF4">INDEX('Life Table'!$L$3:$BF$71,1,1+FLOOR(BF3/12,1))*(1-(BF3/12-FLOOR(BF3/12,1))*INDEX('Life Table'!$D$3:$D$71,1+FLOOR(BF3/12,1)))</f>
        <v>0.94086050406893973</v>
      </c>
      <c r="BG4" s="11" cm="1">
        <f t="array" ref="BG4">INDEX('Life Table'!$L$3:$BF$71,1,1+FLOOR(BG3/12,1))*(1-(BG3/12-FLOOR(BG3/12,1))*INDEX('Life Table'!$D$3:$D$71,1+FLOOR(BG3/12,1)))</f>
        <v>0.93956291439097039</v>
      </c>
      <c r="BH4" s="11" cm="1">
        <f t="array" ref="BH4">INDEX('Life Table'!$L$3:$BF$71,1,1+FLOOR(BH3/12,1))*(1-(BH3/12-FLOOR(BH3/12,1))*INDEX('Life Table'!$D$3:$D$71,1+FLOOR(BH3/12,1)))</f>
        <v>0.93826532471300095</v>
      </c>
      <c r="BI4" s="11" cm="1">
        <f t="array" ref="BI4">INDEX('Life Table'!$L$3:$BF$71,1,1+FLOOR(BI3/12,1))*(1-(BI3/12-FLOOR(BI3/12,1))*INDEX('Life Table'!$D$3:$D$71,1+FLOOR(BI3/12,1)))</f>
        <v>0.9369677350350315</v>
      </c>
      <c r="BJ4" s="11" cm="1">
        <f t="array" ref="BJ4">INDEX('Life Table'!$L$3:$BF$71,1,1+FLOOR(BJ3/12,1))*(1-(BJ3/12-FLOOR(BJ3/12,1))*INDEX('Life Table'!$D$3:$D$71,1+FLOOR(BJ3/12,1)))</f>
        <v>0.93567014535706217</v>
      </c>
      <c r="BK4" s="11" cm="1">
        <f t="array" ref="BK4">INDEX('Life Table'!$L$3:$BF$71,1,1+FLOOR(BK3/12,1))*(1-(BK3/12-FLOOR(BK3/12,1))*INDEX('Life Table'!$D$3:$D$71,1+FLOOR(BK3/12,1)))</f>
        <v>0.93437255567909272</v>
      </c>
      <c r="BL4" s="11" cm="1">
        <f t="array" ref="BL4">INDEX('Life Table'!$L$3:$BF$71,1,1+FLOOR(BL3/12,1))*(1-(BL3/12-FLOOR(BL3/12,1))*INDEX('Life Table'!$D$3:$D$71,1+FLOOR(BL3/12,1)))</f>
        <v>0.93307496600112327</v>
      </c>
      <c r="BM4" s="11" cm="1">
        <f t="array" ref="BM4">INDEX('Life Table'!$L$3:$BF$71,1,1+FLOOR(BM3/12,1))*(1-(BM3/12-FLOOR(BM3/12,1))*INDEX('Life Table'!$D$3:$D$71,1+FLOOR(BM3/12,1)))</f>
        <v>0.93167193227724621</v>
      </c>
      <c r="BN4" s="11" cm="1">
        <f t="array" ref="BN4">INDEX('Life Table'!$L$3:$BF$71,1,1+FLOOR(BN3/12,1))*(1-(BN3/12-FLOOR(BN3/12,1))*INDEX('Life Table'!$D$3:$D$71,1+FLOOR(BN3/12,1)))</f>
        <v>0.93026889855336925</v>
      </c>
      <c r="BO4" s="11" cm="1">
        <f t="array" ref="BO4">INDEX('Life Table'!$L$3:$BF$71,1,1+FLOOR(BO3/12,1))*(1-(BO3/12-FLOOR(BO3/12,1))*INDEX('Life Table'!$D$3:$D$71,1+FLOOR(BO3/12,1)))</f>
        <v>0.92886586482949218</v>
      </c>
      <c r="BP4" s="11" cm="1">
        <f t="array" ref="BP4">INDEX('Life Table'!$L$3:$BF$71,1,1+FLOOR(BP3/12,1))*(1-(BP3/12-FLOOR(BP3/12,1))*INDEX('Life Table'!$D$3:$D$71,1+FLOOR(BP3/12,1)))</f>
        <v>0.92746283110561523</v>
      </c>
      <c r="BQ4" s="11" cm="1">
        <f t="array" ref="BQ4">INDEX('Life Table'!$L$3:$BF$71,1,1+FLOOR(BQ3/12,1))*(1-(BQ3/12-FLOOR(BQ3/12,1))*INDEX('Life Table'!$D$3:$D$71,1+FLOOR(BQ3/12,1)))</f>
        <v>0.92605979738173816</v>
      </c>
      <c r="BR4" s="11" cm="1">
        <f t="array" ref="BR4">INDEX('Life Table'!$L$3:$BF$71,1,1+FLOOR(BR3/12,1))*(1-(BR3/12-FLOOR(BR3/12,1))*INDEX('Life Table'!$D$3:$D$71,1+FLOOR(BR3/12,1)))</f>
        <v>0.9246567636578612</v>
      </c>
      <c r="BS4" s="11" cm="1">
        <f t="array" ref="BS4">INDEX('Life Table'!$L$3:$BF$71,1,1+FLOOR(BS3/12,1))*(1-(BS3/12-FLOOR(BS3/12,1))*INDEX('Life Table'!$D$3:$D$71,1+FLOOR(BS3/12,1)))</f>
        <v>0.92325372993398414</v>
      </c>
      <c r="BT4" s="11" cm="1">
        <f t="array" ref="BT4">INDEX('Life Table'!$L$3:$BF$71,1,1+FLOOR(BT3/12,1))*(1-(BT3/12-FLOOR(BT3/12,1))*INDEX('Life Table'!$D$3:$D$71,1+FLOOR(BT3/12,1)))</f>
        <v>0.92185069621010707</v>
      </c>
      <c r="BU4" s="11" cm="1">
        <f t="array" ref="BU4">INDEX('Life Table'!$L$3:$BF$71,1,1+FLOOR(BU3/12,1))*(1-(BU3/12-FLOOR(BU3/12,1))*INDEX('Life Table'!$D$3:$D$71,1+FLOOR(BU3/12,1)))</f>
        <v>0.92044766248623011</v>
      </c>
      <c r="BV4" s="11" cm="1">
        <f t="array" ref="BV4">INDEX('Life Table'!$L$3:$BF$71,1,1+FLOOR(BV3/12,1))*(1-(BV3/12-FLOOR(BV3/12,1))*INDEX('Life Table'!$D$3:$D$71,1+FLOOR(BV3/12,1)))</f>
        <v>0.91904462876235304</v>
      </c>
      <c r="BW4" s="11" cm="1">
        <f t="array" ref="BW4">INDEX('Life Table'!$L$3:$BF$71,1,1+FLOOR(BW3/12,1))*(1-(BW3/12-FLOOR(BW3/12,1))*INDEX('Life Table'!$D$3:$D$71,1+FLOOR(BW3/12,1)))</f>
        <v>0.91764159503847598</v>
      </c>
      <c r="BX4" s="11" cm="1">
        <f t="array" ref="BX4">INDEX('Life Table'!$L$3:$BF$71,1,1+FLOOR(BX3/12,1))*(1-(BX3/12-FLOOR(BX3/12,1))*INDEX('Life Table'!$D$3:$D$71,1+FLOOR(BX3/12,1)))</f>
        <v>0.91623856131459902</v>
      </c>
      <c r="BY4" s="11" cm="1">
        <f t="array" ref="BY4">INDEX('Life Table'!$L$3:$BF$71,1,1+FLOOR(BY3/12,1))*(1-(BY3/12-FLOOR(BY3/12,1))*INDEX('Life Table'!$D$3:$D$71,1+FLOOR(BY3/12,1)))</f>
        <v>0.91472279732133088</v>
      </c>
      <c r="BZ4" s="11" cm="1">
        <f t="array" ref="BZ4">INDEX('Life Table'!$L$3:$BF$71,1,1+FLOOR(BZ3/12,1))*(1-(BZ3/12-FLOOR(BZ3/12,1))*INDEX('Life Table'!$D$3:$D$71,1+FLOOR(BZ3/12,1)))</f>
        <v>0.91320703332806286</v>
      </c>
      <c r="CA4" s="11" cm="1">
        <f t="array" ref="CA4">INDEX('Life Table'!$L$3:$BF$71,1,1+FLOOR(CA3/12,1))*(1-(CA3/12-FLOOR(CA3/12,1))*INDEX('Life Table'!$D$3:$D$71,1+FLOOR(CA3/12,1)))</f>
        <v>0.91169126933479461</v>
      </c>
      <c r="CB4" s="11" cm="1">
        <f t="array" ref="CB4">INDEX('Life Table'!$L$3:$BF$71,1,1+FLOOR(CB3/12,1))*(1-(CB3/12-FLOOR(CB3/12,1))*INDEX('Life Table'!$D$3:$D$71,1+FLOOR(CB3/12,1)))</f>
        <v>0.91017550534152647</v>
      </c>
      <c r="CC4" s="11" cm="1">
        <f t="array" ref="CC4">INDEX('Life Table'!$L$3:$BF$71,1,1+FLOOR(CC3/12,1))*(1-(CC3/12-FLOOR(CC3/12,1))*INDEX('Life Table'!$D$3:$D$71,1+FLOOR(CC3/12,1)))</f>
        <v>0.90865974134825844</v>
      </c>
      <c r="CD4" s="11" cm="1">
        <f t="array" ref="CD4">INDEX('Life Table'!$L$3:$BF$71,1,1+FLOOR(CD3/12,1))*(1-(CD3/12-FLOOR(CD3/12,1))*INDEX('Life Table'!$D$3:$D$71,1+FLOOR(CD3/12,1)))</f>
        <v>0.90714397735499031</v>
      </c>
      <c r="CE4" s="11" cm="1">
        <f t="array" ref="CE4">INDEX('Life Table'!$L$3:$BF$71,1,1+FLOOR(CE3/12,1))*(1-(CE3/12-FLOOR(CE3/12,1))*INDEX('Life Table'!$D$3:$D$71,1+FLOOR(CE3/12,1)))</f>
        <v>0.90562821336172217</v>
      </c>
      <c r="CF4" s="11" cm="1">
        <f t="array" ref="CF4">INDEX('Life Table'!$L$3:$BF$71,1,1+FLOOR(CF3/12,1))*(1-(CF3/12-FLOOR(CF3/12,1))*INDEX('Life Table'!$D$3:$D$71,1+FLOOR(CF3/12,1)))</f>
        <v>0.90411244936845403</v>
      </c>
      <c r="CG4" s="11" cm="1">
        <f t="array" ref="CG4">INDEX('Life Table'!$L$3:$BF$71,1,1+FLOOR(CG3/12,1))*(1-(CG3/12-FLOOR(CG3/12,1))*INDEX('Life Table'!$D$3:$D$71,1+FLOOR(CG3/12,1)))</f>
        <v>0.90259668537518589</v>
      </c>
      <c r="CH4" s="11" cm="1">
        <f t="array" ref="CH4">INDEX('Life Table'!$L$3:$BF$71,1,1+FLOOR(CH3/12,1))*(1-(CH3/12-FLOOR(CH3/12,1))*INDEX('Life Table'!$D$3:$D$71,1+FLOOR(CH3/12,1)))</f>
        <v>0.90108092138191787</v>
      </c>
      <c r="CI4" s="11" cm="1">
        <f t="array" ref="CI4">INDEX('Life Table'!$L$3:$BF$71,1,1+FLOOR(CI3/12,1))*(1-(CI3/12-FLOOR(CI3/12,1))*INDEX('Life Table'!$D$3:$D$71,1+FLOOR(CI3/12,1)))</f>
        <v>0.89956515738864973</v>
      </c>
      <c r="CJ4" s="11" cm="1">
        <f t="array" ref="CJ4">INDEX('Life Table'!$L$3:$BF$71,1,1+FLOOR(CJ3/12,1))*(1-(CJ3/12-FLOOR(CJ3/12,1))*INDEX('Life Table'!$D$3:$D$71,1+FLOOR(CJ3/12,1)))</f>
        <v>0.89804939339538159</v>
      </c>
      <c r="CK4" s="11" cm="1">
        <f t="array" ref="CK4">INDEX('Life Table'!$L$3:$BF$71,1,1+FLOOR(CK3/12,1))*(1-(CK3/12-FLOOR(CK3/12,1))*INDEX('Life Table'!$D$3:$D$71,1+FLOOR(CK3/12,1)))</f>
        <v>0.89641314740061517</v>
      </c>
      <c r="CL4" s="11" cm="1">
        <f t="array" ref="CL4">INDEX('Life Table'!$L$3:$BF$71,1,1+FLOOR(CL3/12,1))*(1-(CL3/12-FLOOR(CL3/12,1))*INDEX('Life Table'!$D$3:$D$71,1+FLOOR(CL3/12,1)))</f>
        <v>0.89477690140584887</v>
      </c>
      <c r="CM4" s="11" cm="1">
        <f t="array" ref="CM4">INDEX('Life Table'!$L$3:$BF$71,1,1+FLOOR(CM3/12,1))*(1-(CM3/12-FLOOR(CM3/12,1))*INDEX('Life Table'!$D$3:$D$71,1+FLOOR(CM3/12,1)))</f>
        <v>0.89314065541108245</v>
      </c>
      <c r="CN4" s="11" cm="1">
        <f t="array" ref="CN4">INDEX('Life Table'!$L$3:$BF$71,1,1+FLOOR(CN3/12,1))*(1-(CN3/12-FLOOR(CN3/12,1))*INDEX('Life Table'!$D$3:$D$71,1+FLOOR(CN3/12,1)))</f>
        <v>0.89150440941631603</v>
      </c>
      <c r="CO4" s="11" cm="1">
        <f t="array" ref="CO4">INDEX('Life Table'!$L$3:$BF$71,1,1+FLOOR(CO3/12,1))*(1-(CO3/12-FLOOR(CO3/12,1))*INDEX('Life Table'!$D$3:$D$71,1+FLOOR(CO3/12,1)))</f>
        <v>0.88986816342154973</v>
      </c>
      <c r="CP4" s="11" cm="1">
        <f t="array" ref="CP4">INDEX('Life Table'!$L$3:$BF$71,1,1+FLOOR(CP3/12,1))*(1-(CP3/12-FLOOR(CP3/12,1))*INDEX('Life Table'!$D$3:$D$71,1+FLOOR(CP3/12,1)))</f>
        <v>0.8882319174267832</v>
      </c>
      <c r="CQ4" s="11" cm="1">
        <f t="array" ref="CQ4">INDEX('Life Table'!$L$3:$BF$71,1,1+FLOOR(CQ3/12,1))*(1-(CQ3/12-FLOOR(CQ3/12,1))*INDEX('Life Table'!$D$3:$D$71,1+FLOOR(CQ3/12,1)))</f>
        <v>0.8865956714320169</v>
      </c>
      <c r="CR4" s="11" cm="1">
        <f t="array" ref="CR4">INDEX('Life Table'!$L$3:$BF$71,1,1+FLOOR(CR3/12,1))*(1-(CR3/12-FLOOR(CR3/12,1))*INDEX('Life Table'!$D$3:$D$71,1+FLOOR(CR3/12,1)))</f>
        <v>0.88495942543725048</v>
      </c>
      <c r="CS4" s="11" cm="1">
        <f t="array" ref="CS4">INDEX('Life Table'!$L$3:$BF$71,1,1+FLOOR(CS3/12,1))*(1-(CS3/12-FLOOR(CS3/12,1))*INDEX('Life Table'!$D$3:$D$71,1+FLOOR(CS3/12,1)))</f>
        <v>0.88332317944248406</v>
      </c>
      <c r="CT4" s="11" cm="1">
        <f t="array" ref="CT4">INDEX('Life Table'!$L$3:$BF$71,1,1+FLOOR(CT3/12,1))*(1-(CT3/12-FLOOR(CT3/12,1))*INDEX('Life Table'!$D$3:$D$71,1+FLOOR(CT3/12,1)))</f>
        <v>0.88168693344771776</v>
      </c>
      <c r="CU4" s="11" cm="1">
        <f t="array" ref="CU4">INDEX('Life Table'!$L$3:$BF$71,1,1+FLOOR(CU3/12,1))*(1-(CU3/12-FLOOR(CU3/12,1))*INDEX('Life Table'!$D$3:$D$71,1+FLOOR(CU3/12,1)))</f>
        <v>0.88005068745295134</v>
      </c>
      <c r="CV4" s="11" cm="1">
        <f t="array" ref="CV4">INDEX('Life Table'!$L$3:$BF$71,1,1+FLOOR(CV3/12,1))*(1-(CV3/12-FLOOR(CV3/12,1))*INDEX('Life Table'!$D$3:$D$71,1+FLOOR(CV3/12,1)))</f>
        <v>0.87841444145818492</v>
      </c>
      <c r="CW4" s="11" cm="1">
        <f t="array" ref="CW4">INDEX('Life Table'!$L$3:$BF$71,1,1+FLOOR(CW3/12,1))*(1-(CW3/12-FLOOR(CW3/12,1))*INDEX('Life Table'!$D$3:$D$71,1+FLOOR(CW3/12,1)))</f>
        <v>0.87664999965010926</v>
      </c>
      <c r="CX4" s="11" cm="1">
        <f t="array" ref="CX4">INDEX('Life Table'!$L$3:$BF$71,1,1+FLOOR(CX3/12,1))*(1-(CX3/12-FLOOR(CX3/12,1))*INDEX('Life Table'!$D$3:$D$71,1+FLOOR(CX3/12,1)))</f>
        <v>0.87488555784203359</v>
      </c>
      <c r="CY4" s="11" cm="1">
        <f t="array" ref="CY4">INDEX('Life Table'!$L$3:$BF$71,1,1+FLOOR(CY3/12,1))*(1-(CY3/12-FLOOR(CY3/12,1))*INDEX('Life Table'!$D$3:$D$71,1+FLOOR(CY3/12,1)))</f>
        <v>0.87312111603395792</v>
      </c>
      <c r="CZ4" s="11" cm="1">
        <f t="array" ref="CZ4">INDEX('Life Table'!$L$3:$BF$71,1,1+FLOOR(CZ3/12,1))*(1-(CZ3/12-FLOOR(CZ3/12,1))*INDEX('Life Table'!$D$3:$D$71,1+FLOOR(CZ3/12,1)))</f>
        <v>0.87135667422588226</v>
      </c>
      <c r="DA4" s="11" cm="1">
        <f t="array" ref="DA4">INDEX('Life Table'!$L$3:$BF$71,1,1+FLOOR(DA3/12,1))*(1-(DA3/12-FLOOR(DA3/12,1))*INDEX('Life Table'!$D$3:$D$71,1+FLOOR(DA3/12,1)))</f>
        <v>0.86959223241780659</v>
      </c>
      <c r="DB4" s="11" cm="1">
        <f t="array" ref="DB4">INDEX('Life Table'!$L$3:$BF$71,1,1+FLOOR(DB3/12,1))*(1-(DB3/12-FLOOR(DB3/12,1))*INDEX('Life Table'!$D$3:$D$71,1+FLOOR(DB3/12,1)))</f>
        <v>0.86782779060973092</v>
      </c>
      <c r="DC4" s="11" cm="1">
        <f t="array" ref="DC4">INDEX('Life Table'!$L$3:$BF$71,1,1+FLOOR(DC3/12,1))*(1-(DC3/12-FLOOR(DC3/12,1))*INDEX('Life Table'!$D$3:$D$71,1+FLOOR(DC3/12,1)))</f>
        <v>0.86606334880165514</v>
      </c>
      <c r="DD4" s="11" cm="1">
        <f t="array" ref="DD4">INDEX('Life Table'!$L$3:$BF$71,1,1+FLOOR(DD3/12,1))*(1-(DD3/12-FLOOR(DD3/12,1))*INDEX('Life Table'!$D$3:$D$71,1+FLOOR(DD3/12,1)))</f>
        <v>0.86429890699357959</v>
      </c>
      <c r="DE4" s="11" cm="1">
        <f t="array" ref="DE4">INDEX('Life Table'!$L$3:$BF$71,1,1+FLOOR(DE3/12,1))*(1-(DE3/12-FLOOR(DE3/12,1))*INDEX('Life Table'!$D$3:$D$71,1+FLOOR(DE3/12,1)))</f>
        <v>0.86253446518550381</v>
      </c>
      <c r="DF4" s="11" cm="1">
        <f t="array" ref="DF4">INDEX('Life Table'!$L$3:$BF$71,1,1+FLOOR(DF3/12,1))*(1-(DF3/12-FLOOR(DF3/12,1))*INDEX('Life Table'!$D$3:$D$71,1+FLOOR(DF3/12,1)))</f>
        <v>0.86077002337742814</v>
      </c>
      <c r="DG4" s="11" cm="1">
        <f t="array" ref="DG4">INDEX('Life Table'!$L$3:$BF$71,1,1+FLOOR(DG3/12,1))*(1-(DG3/12-FLOOR(DG3/12,1))*INDEX('Life Table'!$D$3:$D$71,1+FLOOR(DG3/12,1)))</f>
        <v>0.85900558156935247</v>
      </c>
      <c r="DH4" s="11" cm="1">
        <f t="array" ref="DH4">INDEX('Life Table'!$L$3:$BF$71,1,1+FLOOR(DH3/12,1))*(1-(DH3/12-FLOOR(DH3/12,1))*INDEX('Life Table'!$D$3:$D$71,1+FLOOR(DH3/12,1)))</f>
        <v>0.8572411397612768</v>
      </c>
      <c r="DI4" s="11" cm="1">
        <f t="array" ref="DI4">INDEX('Life Table'!$L$3:$BF$71,1,1+FLOOR(DI3/12,1))*(1-(DI3/12-FLOOR(DI3/12,1))*INDEX('Life Table'!$D$3:$D$71,1+FLOOR(DI3/12,1)))</f>
        <v>0.85534106477499583</v>
      </c>
      <c r="DJ4" s="11" cm="1">
        <f t="array" ref="DJ4">INDEX('Life Table'!$L$3:$BF$71,1,1+FLOOR(DJ3/12,1))*(1-(DJ3/12-FLOOR(DJ3/12,1))*INDEX('Life Table'!$D$3:$D$71,1+FLOOR(DJ3/12,1)))</f>
        <v>0.85344098978871508</v>
      </c>
      <c r="DK4" s="11" cm="1">
        <f t="array" ref="DK4">INDEX('Life Table'!$L$3:$BF$71,1,1+FLOOR(DK3/12,1))*(1-(DK3/12-FLOOR(DK3/12,1))*INDEX('Life Table'!$D$3:$D$71,1+FLOOR(DK3/12,1)))</f>
        <v>0.85154091480243421</v>
      </c>
      <c r="DL4" s="11" cm="1">
        <f t="array" ref="DL4">INDEX('Life Table'!$L$3:$BF$71,1,1+FLOOR(DL3/12,1))*(1-(DL3/12-FLOOR(DL3/12,1))*INDEX('Life Table'!$D$3:$D$71,1+FLOOR(DL3/12,1)))</f>
        <v>0.84964083981615324</v>
      </c>
      <c r="DM4" s="11" cm="1">
        <f t="array" ref="DM4">INDEX('Life Table'!$L$3:$BF$71,1,1+FLOOR(DM3/12,1))*(1-(DM3/12-FLOOR(DM3/12,1))*INDEX('Life Table'!$D$3:$D$71,1+FLOOR(DM3/12,1)))</f>
        <v>0.84774076482987248</v>
      </c>
      <c r="DN4" s="11" cm="1">
        <f t="array" ref="DN4">INDEX('Life Table'!$L$3:$BF$71,1,1+FLOOR(DN3/12,1))*(1-(DN3/12-FLOOR(DN3/12,1))*INDEX('Life Table'!$D$3:$D$71,1+FLOOR(DN3/12,1)))</f>
        <v>0.84584068984359162</v>
      </c>
      <c r="DO4" s="11" cm="1">
        <f t="array" ref="DO4">INDEX('Life Table'!$L$3:$BF$71,1,1+FLOOR(DO3/12,1))*(1-(DO3/12-FLOOR(DO3/12,1))*INDEX('Life Table'!$D$3:$D$71,1+FLOOR(DO3/12,1)))</f>
        <v>0.84394061485731076</v>
      </c>
      <c r="DP4" s="11" cm="1">
        <f t="array" ref="DP4">INDEX('Life Table'!$L$3:$BF$71,1,1+FLOOR(DP3/12,1))*(1-(DP3/12-FLOOR(DP3/12,1))*INDEX('Life Table'!$D$3:$D$71,1+FLOOR(DP3/12,1)))</f>
        <v>0.84204053987102989</v>
      </c>
      <c r="DQ4" s="11" cm="1">
        <f t="array" ref="DQ4">INDEX('Life Table'!$L$3:$BF$71,1,1+FLOOR(DQ3/12,1))*(1-(DQ3/12-FLOOR(DQ3/12,1))*INDEX('Life Table'!$D$3:$D$71,1+FLOOR(DQ3/12,1)))</f>
        <v>0.84014046488474892</v>
      </c>
      <c r="DR4" s="11" cm="1">
        <f t="array" ref="DR4">INDEX('Life Table'!$L$3:$BF$71,1,1+FLOOR(DR3/12,1))*(1-(DR3/12-FLOOR(DR3/12,1))*INDEX('Life Table'!$D$3:$D$71,1+FLOOR(DR3/12,1)))</f>
        <v>0.83824038989846816</v>
      </c>
      <c r="DS4" s="11" cm="1">
        <f t="array" ref="DS4">INDEX('Life Table'!$L$3:$BF$71,1,1+FLOOR(DS3/12,1))*(1-(DS3/12-FLOOR(DS3/12,1))*INDEX('Life Table'!$D$3:$D$71,1+FLOOR(DS3/12,1)))</f>
        <v>0.8363403149121873</v>
      </c>
      <c r="DT4" s="11" cm="1">
        <f t="array" ref="DT4">INDEX('Life Table'!$L$3:$BF$71,1,1+FLOOR(DT3/12,1))*(1-(DT3/12-FLOOR(DT3/12,1))*INDEX('Life Table'!$D$3:$D$71,1+FLOOR(DT3/12,1)))</f>
        <v>0.83444023992590632</v>
      </c>
    </row>
    <row r="5" spans="1:124" x14ac:dyDescent="0.25">
      <c r="B5" s="3" t="s">
        <v>114</v>
      </c>
      <c r="D5" s="11">
        <f t="shared" ref="D5:AI5" si="0">D4/(1+$K$2/12)^D3</f>
        <v>1</v>
      </c>
      <c r="E5" s="11">
        <f t="shared" si="0"/>
        <v>0.9965956263315684</v>
      </c>
      <c r="F5" s="11">
        <f t="shared" si="0"/>
        <v>0.99320195096354347</v>
      </c>
      <c r="G5" s="11">
        <f t="shared" si="0"/>
        <v>0.9898189418612553</v>
      </c>
      <c r="H5" s="11">
        <f t="shared" si="0"/>
        <v>0.98644656708290468</v>
      </c>
      <c r="I5" s="11">
        <f t="shared" si="0"/>
        <v>0.98308479477930066</v>
      </c>
      <c r="J5" s="11">
        <f t="shared" si="0"/>
        <v>0.97973359319359787</v>
      </c>
      <c r="K5" s="11">
        <f t="shared" si="0"/>
        <v>0.97639293066103505</v>
      </c>
      <c r="L5" s="11">
        <f t="shared" si="0"/>
        <v>0.97306277560867416</v>
      </c>
      <c r="M5" s="11">
        <f t="shared" si="0"/>
        <v>0.96974309655513979</v>
      </c>
      <c r="N5" s="11">
        <f t="shared" si="0"/>
        <v>0.96643386211036042</v>
      </c>
      <c r="O5" s="11">
        <f t="shared" si="0"/>
        <v>0.96313504097530955</v>
      </c>
      <c r="P5" s="11">
        <f t="shared" si="0"/>
        <v>0.9598466019417472</v>
      </c>
      <c r="Q5" s="11">
        <f t="shared" si="0"/>
        <v>0.95649291135856196</v>
      </c>
      <c r="R5" s="11">
        <f t="shared" si="0"/>
        <v>0.9531499127267633</v>
      </c>
      <c r="S5" s="11">
        <f t="shared" si="0"/>
        <v>0.94981757373615694</v>
      </c>
      <c r="T5" s="11">
        <f t="shared" si="0"/>
        <v>0.94649586217081361</v>
      </c>
      <c r="U5" s="11">
        <f t="shared" si="0"/>
        <v>0.94318474590880075</v>
      </c>
      <c r="V5" s="11">
        <f t="shared" si="0"/>
        <v>0.93988419292191527</v>
      </c>
      <c r="W5" s="11">
        <f t="shared" si="0"/>
        <v>0.93659417127541678</v>
      </c>
      <c r="X5" s="11">
        <f t="shared" si="0"/>
        <v>0.93331464912776185</v>
      </c>
      <c r="Y5" s="11">
        <f t="shared" si="0"/>
        <v>0.93004559473033777</v>
      </c>
      <c r="Z5" s="11">
        <f t="shared" si="0"/>
        <v>0.92678697642719898</v>
      </c>
      <c r="AA5" s="11">
        <f t="shared" si="0"/>
        <v>0.92353876265480284</v>
      </c>
      <c r="AB5" s="11">
        <f t="shared" si="0"/>
        <v>0.92030092194174706</v>
      </c>
      <c r="AC5" s="11">
        <f t="shared" si="0"/>
        <v>0.91699421175556495</v>
      </c>
      <c r="AD5" s="11">
        <f t="shared" si="0"/>
        <v>0.91369820171220228</v>
      </c>
      <c r="AE5" s="11">
        <f t="shared" si="0"/>
        <v>0.91041285917680581</v>
      </c>
      <c r="AF5" s="11">
        <f t="shared" si="0"/>
        <v>0.90713815161033584</v>
      </c>
      <c r="AG5" s="11">
        <f t="shared" si="0"/>
        <v>0.90387404656929149</v>
      </c>
      <c r="AH5" s="11">
        <f t="shared" si="0"/>
        <v>0.90062051170543789</v>
      </c>
      <c r="AI5" s="11">
        <f t="shared" si="0"/>
        <v>0.89737751476553396</v>
      </c>
      <c r="AJ5" s="11">
        <f t="shared" ref="AJ5:BO5" si="1">AJ4/(1+$K$2/12)^AJ3</f>
        <v>0.89414502359106041</v>
      </c>
      <c r="AK5" s="11">
        <f t="shared" si="1"/>
        <v>0.89092300611794895</v>
      </c>
      <c r="AL5" s="11">
        <f t="shared" si="1"/>
        <v>0.88771143037631284</v>
      </c>
      <c r="AM5" s="11">
        <f t="shared" si="1"/>
        <v>0.88451026449017678</v>
      </c>
      <c r="AN5" s="11">
        <f t="shared" si="1"/>
        <v>0.88131947667720845</v>
      </c>
      <c r="AO5" s="11">
        <f t="shared" si="1"/>
        <v>0.87805612310762104</v>
      </c>
      <c r="AP5" s="11">
        <f t="shared" si="1"/>
        <v>0.87480349228766652</v>
      </c>
      <c r="AQ5" s="11">
        <f t="shared" si="1"/>
        <v>0.87156155120883727</v>
      </c>
      <c r="AR5" s="11">
        <f t="shared" si="1"/>
        <v>0.86833026696014048</v>
      </c>
      <c r="AS5" s="11">
        <f t="shared" si="1"/>
        <v>0.86510960672781745</v>
      </c>
      <c r="AT5" s="11">
        <f t="shared" si="1"/>
        <v>0.86189953779506601</v>
      </c>
      <c r="AU5" s="11">
        <f t="shared" si="1"/>
        <v>0.85870002754175989</v>
      </c>
      <c r="AV5" s="11">
        <f t="shared" si="1"/>
        <v>0.8555110434441735</v>
      </c>
      <c r="AW5" s="11">
        <f t="shared" si="1"/>
        <v>0.85233255307470246</v>
      </c>
      <c r="AX5" s="11">
        <f t="shared" si="1"/>
        <v>0.84916452410158927</v>
      </c>
      <c r="AY5" s="11">
        <f t="shared" si="1"/>
        <v>0.84600692428864743</v>
      </c>
      <c r="AZ5" s="11">
        <f t="shared" si="1"/>
        <v>0.84285972149498767</v>
      </c>
      <c r="BA5" s="11">
        <f t="shared" si="1"/>
        <v>0.83963606083602671</v>
      </c>
      <c r="BB5" s="11">
        <f t="shared" si="1"/>
        <v>0.83642316040284892</v>
      </c>
      <c r="BC5" s="11">
        <f t="shared" si="1"/>
        <v>0.83322098676230327</v>
      </c>
      <c r="BD5" s="11">
        <f t="shared" si="1"/>
        <v>0.8300295065806168</v>
      </c>
      <c r="BE5" s="11">
        <f t="shared" si="1"/>
        <v>0.82684868662310718</v>
      </c>
      <c r="BF5" s="11">
        <f t="shared" si="1"/>
        <v>0.82367849375389601</v>
      </c>
      <c r="BG5" s="11">
        <f t="shared" si="1"/>
        <v>0.82051889493562613</v>
      </c>
      <c r="BH5" s="11">
        <f t="shared" si="1"/>
        <v>0.81736985722917543</v>
      </c>
      <c r="BI5" s="11">
        <f t="shared" si="1"/>
        <v>0.81423134779337381</v>
      </c>
      <c r="BJ5" s="11">
        <f t="shared" si="1"/>
        <v>0.81110333388472156</v>
      </c>
      <c r="BK5" s="11">
        <f t="shared" si="1"/>
        <v>0.80798578285710632</v>
      </c>
      <c r="BL5" s="11">
        <f t="shared" si="1"/>
        <v>0.80487866216152282</v>
      </c>
      <c r="BM5" s="11">
        <f t="shared" si="1"/>
        <v>0.80169120615805001</v>
      </c>
      <c r="BN5" s="11">
        <f t="shared" si="1"/>
        <v>0.79851456212278449</v>
      </c>
      <c r="BO5" s="11">
        <f t="shared" si="1"/>
        <v>0.79534869614884973</v>
      </c>
      <c r="BP5" s="11">
        <f t="shared" ref="BP5:CU5" si="2">BP4/(1+$K$2/12)^BP3</f>
        <v>0.79219357443076488</v>
      </c>
      <c r="BQ5" s="11">
        <f t="shared" si="2"/>
        <v>0.78904916326414909</v>
      </c>
      <c r="BR5" s="11">
        <f t="shared" si="2"/>
        <v>0.78591542904543188</v>
      </c>
      <c r="BS5" s="11">
        <f t="shared" si="2"/>
        <v>0.78279233827155792</v>
      </c>
      <c r="BT5" s="11">
        <f t="shared" si="2"/>
        <v>0.77967985753969782</v>
      </c>
      <c r="BU5" s="11">
        <f t="shared" si="2"/>
        <v>0.77657795354695736</v>
      </c>
      <c r="BV5" s="11">
        <f t="shared" si="2"/>
        <v>0.77348659309008694</v>
      </c>
      <c r="BW5" s="11">
        <f t="shared" si="2"/>
        <v>0.77040574306519438</v>
      </c>
      <c r="BX5" s="11">
        <f t="shared" si="2"/>
        <v>0.76733537046745648</v>
      </c>
      <c r="BY5" s="11">
        <f t="shared" si="2"/>
        <v>0.76418126483222981</v>
      </c>
      <c r="BZ5" s="11">
        <f t="shared" si="2"/>
        <v>0.76103803430225248</v>
      </c>
      <c r="CA5" s="11">
        <f t="shared" si="2"/>
        <v>0.75790564445813147</v>
      </c>
      <c r="CB5" s="11">
        <f t="shared" si="2"/>
        <v>0.7547840609840093</v>
      </c>
      <c r="CC5" s="11">
        <f t="shared" si="2"/>
        <v>0.75167324966726179</v>
      </c>
      <c r="CD5" s="11">
        <f t="shared" si="2"/>
        <v>0.7485731763981982</v>
      </c>
      <c r="CE5" s="11">
        <f t="shared" si="2"/>
        <v>0.7454838071697617</v>
      </c>
      <c r="CF5" s="11">
        <f t="shared" si="2"/>
        <v>0.74240510807723115</v>
      </c>
      <c r="CG5" s="11">
        <f t="shared" si="2"/>
        <v>0.73933704531792255</v>
      </c>
      <c r="CH5" s="11">
        <f t="shared" si="2"/>
        <v>0.73627958519089354</v>
      </c>
      <c r="CI5" s="11">
        <f t="shared" si="2"/>
        <v>0.73323269409664582</v>
      </c>
      <c r="CJ5" s="11">
        <f t="shared" si="2"/>
        <v>0.7301963385368313</v>
      </c>
      <c r="CK5" s="11">
        <f t="shared" si="2"/>
        <v>0.72707276322979841</v>
      </c>
      <c r="CL5" s="11">
        <f t="shared" si="2"/>
        <v>0.72396013759397315</v>
      </c>
      <c r="CM5" s="11">
        <f t="shared" si="2"/>
        <v>0.72085842665828082</v>
      </c>
      <c r="CN5" s="11">
        <f t="shared" si="2"/>
        <v>0.71776759555744474</v>
      </c>
      <c r="CO5" s="11">
        <f t="shared" si="2"/>
        <v>0.71468760953167654</v>
      </c>
      <c r="CP5" s="11">
        <f t="shared" si="2"/>
        <v>0.71161843392636948</v>
      </c>
      <c r="CQ5" s="11">
        <f t="shared" si="2"/>
        <v>0.70856003419179048</v>
      </c>
      <c r="CR5" s="11">
        <f t="shared" si="2"/>
        <v>0.70551237588277382</v>
      </c>
      <c r="CS5" s="11">
        <f t="shared" si="2"/>
        <v>0.70247542465841628</v>
      </c>
      <c r="CT5" s="11">
        <f t="shared" si="2"/>
        <v>0.69944914628177224</v>
      </c>
      <c r="CU5" s="11">
        <f t="shared" si="2"/>
        <v>0.6964335066195495</v>
      </c>
      <c r="CV5" s="11">
        <f t="shared" ref="CV5:DT5" si="3">CV4/(1+$K$2/12)^CV3</f>
        <v>0.69342847164180776</v>
      </c>
      <c r="CW5" s="11">
        <f t="shared" si="3"/>
        <v>0.69033305743273488</v>
      </c>
      <c r="CX5" s="11">
        <f t="shared" si="3"/>
        <v>0.68724867687188818</v>
      </c>
      <c r="CY5" s="11">
        <f t="shared" si="3"/>
        <v>0.68417529440454405</v>
      </c>
      <c r="CZ5" s="11">
        <f t="shared" si="3"/>
        <v>0.6811128745841406</v>
      </c>
      <c r="DA5" s="11">
        <f t="shared" si="3"/>
        <v>0.67806138207195976</v>
      </c>
      <c r="DB5" s="11">
        <f t="shared" si="3"/>
        <v>0.67502078163681267</v>
      </c>
      <c r="DC5" s="11">
        <f t="shared" si="3"/>
        <v>0.67199103815472283</v>
      </c>
      <c r="DD5" s="11">
        <f t="shared" si="3"/>
        <v>0.66897211660861333</v>
      </c>
      <c r="DE5" s="11">
        <f t="shared" si="3"/>
        <v>0.66596398208799157</v>
      </c>
      <c r="DF5" s="11">
        <f t="shared" si="3"/>
        <v>0.66296659978863948</v>
      </c>
      <c r="DG5" s="11">
        <f t="shared" si="3"/>
        <v>0.65997993501229857</v>
      </c>
      <c r="DH5" s="11">
        <f t="shared" si="3"/>
        <v>0.6570039531663624</v>
      </c>
      <c r="DI5" s="11">
        <f t="shared" si="3"/>
        <v>0.65393492396813291</v>
      </c>
      <c r="DJ5" s="11">
        <f t="shared" si="3"/>
        <v>0.65087701905606588</v>
      </c>
      <c r="DK5" s="11">
        <f t="shared" si="3"/>
        <v>0.64783020226976451</v>
      </c>
      <c r="DL5" s="11">
        <f t="shared" si="3"/>
        <v>0.64479443755942556</v>
      </c>
      <c r="DM5" s="11">
        <f t="shared" si="3"/>
        <v>0.6417696889855129</v>
      </c>
      <c r="DN5" s="11">
        <f t="shared" si="3"/>
        <v>0.63875592071843401</v>
      </c>
      <c r="DO5" s="11">
        <f t="shared" si="3"/>
        <v>0.63575309703821603</v>
      </c>
      <c r="DP5" s="11">
        <f t="shared" si="3"/>
        <v>0.63276118233418366</v>
      </c>
      <c r="DQ5" s="11">
        <f t="shared" si="3"/>
        <v>0.62978014110463743</v>
      </c>
      <c r="DR5" s="11">
        <f t="shared" si="3"/>
        <v>0.62680993795653284</v>
      </c>
      <c r="DS5" s="11">
        <f t="shared" si="3"/>
        <v>0.62385053760516063</v>
      </c>
      <c r="DT5" s="11">
        <f t="shared" si="3"/>
        <v>0.62090190487382846</v>
      </c>
    </row>
    <row r="6" spans="1:124" x14ac:dyDescent="0.25">
      <c r="B6" s="14" t="s">
        <v>115</v>
      </c>
      <c r="D6" s="12">
        <v>65</v>
      </c>
      <c r="E6" s="12">
        <f>$D$6+E3/12</f>
        <v>65.083333333333329</v>
      </c>
      <c r="F6" s="12">
        <f t="shared" ref="F6:BQ6" si="4">$D$6+F3/12</f>
        <v>65.166666666666671</v>
      </c>
      <c r="G6" s="12">
        <f t="shared" si="4"/>
        <v>65.25</v>
      </c>
      <c r="H6" s="12">
        <f t="shared" si="4"/>
        <v>65.333333333333329</v>
      </c>
      <c r="I6" s="12">
        <f t="shared" si="4"/>
        <v>65.416666666666671</v>
      </c>
      <c r="J6" s="12">
        <f t="shared" si="4"/>
        <v>65.5</v>
      </c>
      <c r="K6" s="12">
        <f t="shared" si="4"/>
        <v>65.583333333333329</v>
      </c>
      <c r="L6" s="12">
        <f t="shared" si="4"/>
        <v>65.666666666666671</v>
      </c>
      <c r="M6" s="12">
        <f t="shared" si="4"/>
        <v>65.75</v>
      </c>
      <c r="N6" s="12">
        <f t="shared" si="4"/>
        <v>65.833333333333329</v>
      </c>
      <c r="O6" s="12">
        <f t="shared" si="4"/>
        <v>65.916666666666671</v>
      </c>
      <c r="P6" s="12">
        <f t="shared" si="4"/>
        <v>66</v>
      </c>
      <c r="Q6" s="12">
        <f t="shared" si="4"/>
        <v>66.083333333333329</v>
      </c>
      <c r="R6" s="12">
        <f t="shared" si="4"/>
        <v>66.166666666666671</v>
      </c>
      <c r="S6" s="12">
        <f t="shared" si="4"/>
        <v>66.25</v>
      </c>
      <c r="T6" s="12">
        <f t="shared" si="4"/>
        <v>66.333333333333329</v>
      </c>
      <c r="U6" s="12">
        <f t="shared" si="4"/>
        <v>66.416666666666671</v>
      </c>
      <c r="V6" s="12">
        <f t="shared" si="4"/>
        <v>66.5</v>
      </c>
      <c r="W6" s="12">
        <f t="shared" si="4"/>
        <v>66.583333333333329</v>
      </c>
      <c r="X6" s="12">
        <f t="shared" si="4"/>
        <v>66.666666666666671</v>
      </c>
      <c r="Y6" s="12">
        <f t="shared" si="4"/>
        <v>66.75</v>
      </c>
      <c r="Z6" s="12">
        <f t="shared" si="4"/>
        <v>66.833333333333329</v>
      </c>
      <c r="AA6" s="12">
        <f t="shared" si="4"/>
        <v>66.916666666666671</v>
      </c>
      <c r="AB6" s="12">
        <f t="shared" si="4"/>
        <v>67</v>
      </c>
      <c r="AC6" s="12">
        <f t="shared" si="4"/>
        <v>67.083333333333329</v>
      </c>
      <c r="AD6" s="12">
        <f t="shared" si="4"/>
        <v>67.166666666666671</v>
      </c>
      <c r="AE6" s="12">
        <f t="shared" si="4"/>
        <v>67.25</v>
      </c>
      <c r="AF6" s="12">
        <f t="shared" si="4"/>
        <v>67.333333333333329</v>
      </c>
      <c r="AG6" s="12">
        <f t="shared" si="4"/>
        <v>67.416666666666671</v>
      </c>
      <c r="AH6" s="12">
        <f t="shared" si="4"/>
        <v>67.5</v>
      </c>
      <c r="AI6" s="12">
        <f t="shared" si="4"/>
        <v>67.583333333333329</v>
      </c>
      <c r="AJ6" s="12">
        <f t="shared" si="4"/>
        <v>67.666666666666671</v>
      </c>
      <c r="AK6" s="12">
        <f t="shared" si="4"/>
        <v>67.75</v>
      </c>
      <c r="AL6" s="12">
        <f t="shared" si="4"/>
        <v>67.833333333333329</v>
      </c>
      <c r="AM6" s="12">
        <f t="shared" si="4"/>
        <v>67.916666666666671</v>
      </c>
      <c r="AN6" s="12">
        <f t="shared" si="4"/>
        <v>68</v>
      </c>
      <c r="AO6" s="12">
        <f t="shared" si="4"/>
        <v>68.083333333333329</v>
      </c>
      <c r="AP6" s="12">
        <f t="shared" si="4"/>
        <v>68.166666666666671</v>
      </c>
      <c r="AQ6" s="12">
        <f t="shared" si="4"/>
        <v>68.25</v>
      </c>
      <c r="AR6" s="12">
        <f t="shared" si="4"/>
        <v>68.333333333333329</v>
      </c>
      <c r="AS6" s="12">
        <f t="shared" si="4"/>
        <v>68.416666666666671</v>
      </c>
      <c r="AT6" s="12">
        <f t="shared" si="4"/>
        <v>68.5</v>
      </c>
      <c r="AU6" s="12">
        <f t="shared" si="4"/>
        <v>68.583333333333329</v>
      </c>
      <c r="AV6" s="12">
        <f t="shared" si="4"/>
        <v>68.666666666666671</v>
      </c>
      <c r="AW6" s="12">
        <f t="shared" si="4"/>
        <v>68.75</v>
      </c>
      <c r="AX6" s="12">
        <f t="shared" si="4"/>
        <v>68.833333333333329</v>
      </c>
      <c r="AY6" s="12">
        <f t="shared" si="4"/>
        <v>68.916666666666671</v>
      </c>
      <c r="AZ6" s="12">
        <f t="shared" si="4"/>
        <v>69</v>
      </c>
      <c r="BA6" s="12">
        <f t="shared" si="4"/>
        <v>69.083333333333329</v>
      </c>
      <c r="BB6" s="12">
        <f t="shared" si="4"/>
        <v>69.166666666666671</v>
      </c>
      <c r="BC6" s="12">
        <f t="shared" si="4"/>
        <v>69.25</v>
      </c>
      <c r="BD6" s="12">
        <f t="shared" si="4"/>
        <v>69.333333333333329</v>
      </c>
      <c r="BE6" s="12">
        <f t="shared" si="4"/>
        <v>69.416666666666671</v>
      </c>
      <c r="BF6" s="12">
        <f t="shared" si="4"/>
        <v>69.5</v>
      </c>
      <c r="BG6" s="12">
        <f t="shared" si="4"/>
        <v>69.583333333333329</v>
      </c>
      <c r="BH6" s="12">
        <f t="shared" si="4"/>
        <v>69.666666666666671</v>
      </c>
      <c r="BI6" s="12">
        <f t="shared" si="4"/>
        <v>69.75</v>
      </c>
      <c r="BJ6" s="12">
        <f t="shared" si="4"/>
        <v>69.833333333333329</v>
      </c>
      <c r="BK6" s="12">
        <f t="shared" si="4"/>
        <v>69.916666666666671</v>
      </c>
      <c r="BL6" s="12">
        <f t="shared" si="4"/>
        <v>70</v>
      </c>
      <c r="BM6" s="12">
        <f t="shared" si="4"/>
        <v>70.083333333333329</v>
      </c>
      <c r="BN6" s="12">
        <f t="shared" si="4"/>
        <v>70.166666666666671</v>
      </c>
      <c r="BO6" s="12">
        <f t="shared" si="4"/>
        <v>70.25</v>
      </c>
      <c r="BP6" s="12">
        <f t="shared" si="4"/>
        <v>70.333333333333329</v>
      </c>
      <c r="BQ6" s="12">
        <f t="shared" si="4"/>
        <v>70.416666666666671</v>
      </c>
      <c r="BR6" s="12">
        <f t="shared" ref="BR6:DT6" si="5">$D$6+BR3/12</f>
        <v>70.5</v>
      </c>
      <c r="BS6" s="12">
        <f t="shared" si="5"/>
        <v>70.583333333333329</v>
      </c>
      <c r="BT6" s="12">
        <f t="shared" si="5"/>
        <v>70.666666666666671</v>
      </c>
      <c r="BU6" s="12">
        <f t="shared" si="5"/>
        <v>70.75</v>
      </c>
      <c r="BV6" s="12">
        <f t="shared" si="5"/>
        <v>70.833333333333329</v>
      </c>
      <c r="BW6" s="12">
        <f t="shared" si="5"/>
        <v>70.916666666666671</v>
      </c>
      <c r="BX6" s="12">
        <f t="shared" si="5"/>
        <v>71</v>
      </c>
      <c r="BY6" s="12">
        <f t="shared" si="5"/>
        <v>71.083333333333329</v>
      </c>
      <c r="BZ6" s="12">
        <f t="shared" si="5"/>
        <v>71.166666666666671</v>
      </c>
      <c r="CA6" s="12">
        <f t="shared" si="5"/>
        <v>71.25</v>
      </c>
      <c r="CB6" s="12">
        <f t="shared" si="5"/>
        <v>71.333333333333329</v>
      </c>
      <c r="CC6" s="12">
        <f t="shared" si="5"/>
        <v>71.416666666666671</v>
      </c>
      <c r="CD6" s="12">
        <f t="shared" si="5"/>
        <v>71.5</v>
      </c>
      <c r="CE6" s="12">
        <f t="shared" si="5"/>
        <v>71.583333333333329</v>
      </c>
      <c r="CF6" s="12">
        <f t="shared" si="5"/>
        <v>71.666666666666671</v>
      </c>
      <c r="CG6" s="12">
        <f t="shared" si="5"/>
        <v>71.75</v>
      </c>
      <c r="CH6" s="12">
        <f t="shared" si="5"/>
        <v>71.833333333333329</v>
      </c>
      <c r="CI6" s="12">
        <f t="shared" si="5"/>
        <v>71.916666666666671</v>
      </c>
      <c r="CJ6" s="12">
        <f t="shared" si="5"/>
        <v>72</v>
      </c>
      <c r="CK6" s="12">
        <f t="shared" si="5"/>
        <v>72.083333333333329</v>
      </c>
      <c r="CL6" s="12">
        <f t="shared" si="5"/>
        <v>72.166666666666671</v>
      </c>
      <c r="CM6" s="12">
        <f t="shared" si="5"/>
        <v>72.25</v>
      </c>
      <c r="CN6" s="12">
        <f t="shared" si="5"/>
        <v>72.333333333333329</v>
      </c>
      <c r="CO6" s="12">
        <f t="shared" si="5"/>
        <v>72.416666666666671</v>
      </c>
      <c r="CP6" s="12">
        <f t="shared" si="5"/>
        <v>72.5</v>
      </c>
      <c r="CQ6" s="12">
        <f t="shared" si="5"/>
        <v>72.583333333333329</v>
      </c>
      <c r="CR6" s="12">
        <f t="shared" si="5"/>
        <v>72.666666666666671</v>
      </c>
      <c r="CS6" s="12">
        <f t="shared" si="5"/>
        <v>72.75</v>
      </c>
      <c r="CT6" s="12">
        <f t="shared" si="5"/>
        <v>72.833333333333329</v>
      </c>
      <c r="CU6" s="12">
        <f t="shared" si="5"/>
        <v>72.916666666666671</v>
      </c>
      <c r="CV6" s="12">
        <f t="shared" si="5"/>
        <v>73</v>
      </c>
      <c r="CW6" s="12">
        <f t="shared" si="5"/>
        <v>73.083333333333329</v>
      </c>
      <c r="CX6" s="12">
        <f t="shared" si="5"/>
        <v>73.166666666666671</v>
      </c>
      <c r="CY6" s="12">
        <f t="shared" si="5"/>
        <v>73.25</v>
      </c>
      <c r="CZ6" s="12">
        <f t="shared" si="5"/>
        <v>73.333333333333329</v>
      </c>
      <c r="DA6" s="12">
        <f t="shared" si="5"/>
        <v>73.416666666666671</v>
      </c>
      <c r="DB6" s="12">
        <f t="shared" si="5"/>
        <v>73.5</v>
      </c>
      <c r="DC6" s="12">
        <f t="shared" si="5"/>
        <v>73.583333333333329</v>
      </c>
      <c r="DD6" s="12">
        <f t="shared" si="5"/>
        <v>73.666666666666671</v>
      </c>
      <c r="DE6" s="12">
        <f t="shared" si="5"/>
        <v>73.75</v>
      </c>
      <c r="DF6" s="12">
        <f t="shared" si="5"/>
        <v>73.833333333333329</v>
      </c>
      <c r="DG6" s="12">
        <f t="shared" si="5"/>
        <v>73.916666666666671</v>
      </c>
      <c r="DH6" s="12">
        <f t="shared" si="5"/>
        <v>74</v>
      </c>
      <c r="DI6" s="12">
        <f t="shared" si="5"/>
        <v>74.083333333333329</v>
      </c>
      <c r="DJ6" s="12">
        <f t="shared" si="5"/>
        <v>74.166666666666671</v>
      </c>
      <c r="DK6" s="12">
        <f t="shared" si="5"/>
        <v>74.25</v>
      </c>
      <c r="DL6" s="12">
        <f t="shared" si="5"/>
        <v>74.333333333333329</v>
      </c>
      <c r="DM6" s="12">
        <f t="shared" si="5"/>
        <v>74.416666666666671</v>
      </c>
      <c r="DN6" s="12">
        <f t="shared" si="5"/>
        <v>74.5</v>
      </c>
      <c r="DO6" s="12">
        <f t="shared" si="5"/>
        <v>74.583333333333329</v>
      </c>
      <c r="DP6" s="12">
        <f t="shared" si="5"/>
        <v>74.666666666666671</v>
      </c>
      <c r="DQ6" s="12">
        <f t="shared" si="5"/>
        <v>74.75</v>
      </c>
      <c r="DR6" s="12">
        <f t="shared" si="5"/>
        <v>74.833333333333329</v>
      </c>
      <c r="DS6" s="12">
        <f t="shared" si="5"/>
        <v>74.916666666666671</v>
      </c>
      <c r="DT6" s="12">
        <f t="shared" si="5"/>
        <v>75</v>
      </c>
    </row>
    <row r="7" spans="1:124" x14ac:dyDescent="0.25">
      <c r="A7" t="s">
        <v>116</v>
      </c>
      <c r="B7" s="14" t="s">
        <v>117</v>
      </c>
      <c r="C7" t="s">
        <v>23</v>
      </c>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row>
    <row r="8" spans="1:124" x14ac:dyDescent="0.25">
      <c r="A8">
        <v>0</v>
      </c>
      <c r="B8" s="15">
        <f>65</f>
        <v>65</v>
      </c>
      <c r="C8" s="16">
        <f t="shared" ref="C8:C39" si="6">SUMPRODUCT($D$5:$DS$5,D8:DS8)+DT8*12*$G$2</f>
        <v>61623.916930523155</v>
      </c>
      <c r="D8" s="4">
        <f>'Payments (Revised)'!$C4*IF(D$6&lt;$B8,0,1)*IF(D$6&gt;=75,1.1,1)</f>
        <v>272.87624999999997</v>
      </c>
      <c r="E8" s="4">
        <f>'Payments (Revised)'!$C4*IF(E$6&lt;$B8,0,1)*IF(E$6&gt;=75,1.1,1)</f>
        <v>272.87624999999997</v>
      </c>
      <c r="F8" s="4">
        <f>'Payments (Revised)'!$C4*IF(F$6&lt;$B8,0,1)*IF(F$6&gt;=75,1.1,1)</f>
        <v>272.87624999999997</v>
      </c>
      <c r="G8" s="4">
        <f>'Payments (Revised)'!$C4*IF(G$6&lt;$B8,0,1)*IF(G$6&gt;=75,1.1,1)</f>
        <v>272.87624999999997</v>
      </c>
      <c r="H8" s="4">
        <f>'Payments (Revised)'!$C4*IF(H$6&lt;$B8,0,1)*IF(H$6&gt;=75,1.1,1)</f>
        <v>272.87624999999997</v>
      </c>
      <c r="I8" s="4">
        <f>'Payments (Revised)'!$C4*IF(I$6&lt;$B8,0,1)*IF(I$6&gt;=75,1.1,1)</f>
        <v>272.87624999999997</v>
      </c>
      <c r="J8" s="4">
        <f>'Payments (Revised)'!$C4*IF(J$6&lt;$B8,0,1)*IF(J$6&gt;=75,1.1,1)</f>
        <v>272.87624999999997</v>
      </c>
      <c r="K8" s="4">
        <f>'Payments (Revised)'!$C4*IF(K$6&lt;$B8,0,1)*IF(K$6&gt;=75,1.1,1)</f>
        <v>272.87624999999997</v>
      </c>
      <c r="L8" s="4">
        <f>'Payments (Revised)'!$C4*IF(L$6&lt;$B8,0,1)*IF(L$6&gt;=75,1.1,1)</f>
        <v>272.87624999999997</v>
      </c>
      <c r="M8" s="4">
        <f>'Payments (Revised)'!$C4*IF(M$6&lt;$B8,0,1)*IF(M$6&gt;=75,1.1,1)</f>
        <v>272.87624999999997</v>
      </c>
      <c r="N8" s="4">
        <f>'Payments (Revised)'!$C4*IF(N$6&lt;$B8,0,1)*IF(N$6&gt;=75,1.1,1)</f>
        <v>272.87624999999997</v>
      </c>
      <c r="O8" s="4">
        <f>'Payments (Revised)'!$C4*IF(O$6&lt;$B8,0,1)*IF(O$6&gt;=75,1.1,1)</f>
        <v>272.87624999999997</v>
      </c>
      <c r="P8" s="4">
        <f>'Payments (Revised)'!$C4*IF(P$6&lt;$B8,0,1)*IF(P$6&gt;=75,1.1,1)</f>
        <v>272.87624999999997</v>
      </c>
      <c r="Q8" s="4">
        <f>'Payments (Revised)'!$C4*IF(Q$6&lt;$B8,0,1)*IF(Q$6&gt;=75,1.1,1)</f>
        <v>272.87624999999997</v>
      </c>
      <c r="R8" s="4">
        <f>'Payments (Revised)'!$C4*IF(R$6&lt;$B8,0,1)*IF(R$6&gt;=75,1.1,1)</f>
        <v>272.87624999999997</v>
      </c>
      <c r="S8" s="4">
        <f>'Payments (Revised)'!$C4*IF(S$6&lt;$B8,0,1)*IF(S$6&gt;=75,1.1,1)</f>
        <v>272.87624999999997</v>
      </c>
      <c r="T8" s="4">
        <f>'Payments (Revised)'!$C4*IF(T$6&lt;$B8,0,1)*IF(T$6&gt;=75,1.1,1)</f>
        <v>272.87624999999997</v>
      </c>
      <c r="U8" s="4">
        <f>'Payments (Revised)'!$C4*IF(U$6&lt;$B8,0,1)*IF(U$6&gt;=75,1.1,1)</f>
        <v>272.87624999999997</v>
      </c>
      <c r="V8" s="4">
        <f>'Payments (Revised)'!$C4*IF(V$6&lt;$B8,0,1)*IF(V$6&gt;=75,1.1,1)</f>
        <v>272.87624999999997</v>
      </c>
      <c r="W8" s="4">
        <f>'Payments (Revised)'!$C4*IF(W$6&lt;$B8,0,1)*IF(W$6&gt;=75,1.1,1)</f>
        <v>272.87624999999997</v>
      </c>
      <c r="X8" s="4">
        <f>'Payments (Revised)'!$C4*IF(X$6&lt;$B8,0,1)*IF(X$6&gt;=75,1.1,1)</f>
        <v>272.87624999999997</v>
      </c>
      <c r="Y8" s="4">
        <f>'Payments (Revised)'!$C4*IF(Y$6&lt;$B8,0,1)*IF(Y$6&gt;=75,1.1,1)</f>
        <v>272.87624999999997</v>
      </c>
      <c r="Z8" s="4">
        <f>'Payments (Revised)'!$C4*IF(Z$6&lt;$B8,0,1)*IF(Z$6&gt;=75,1.1,1)</f>
        <v>272.87624999999997</v>
      </c>
      <c r="AA8" s="4">
        <f>'Payments (Revised)'!$C4*IF(AA$6&lt;$B8,0,1)*IF(AA$6&gt;=75,1.1,1)</f>
        <v>272.87624999999997</v>
      </c>
      <c r="AB8" s="4">
        <f>'Payments (Revised)'!$C4*IF(AB$6&lt;$B8,0,1)*IF(AB$6&gt;=75,1.1,1)</f>
        <v>272.87624999999997</v>
      </c>
      <c r="AC8" s="4">
        <f>'Payments (Revised)'!$C4*IF(AC$6&lt;$B8,0,1)*IF(AC$6&gt;=75,1.1,1)</f>
        <v>272.87624999999997</v>
      </c>
      <c r="AD8" s="4">
        <f>'Payments (Revised)'!$C4*IF(AD$6&lt;$B8,0,1)*IF(AD$6&gt;=75,1.1,1)</f>
        <v>272.87624999999997</v>
      </c>
      <c r="AE8" s="4">
        <f>'Payments (Revised)'!$C4*IF(AE$6&lt;$B8,0,1)*IF(AE$6&gt;=75,1.1,1)</f>
        <v>272.87624999999997</v>
      </c>
      <c r="AF8" s="4">
        <f>'Payments (Revised)'!$C4*IF(AF$6&lt;$B8,0,1)*IF(AF$6&gt;=75,1.1,1)</f>
        <v>272.87624999999997</v>
      </c>
      <c r="AG8" s="4">
        <f>'Payments (Revised)'!$C4*IF(AG$6&lt;$B8,0,1)*IF(AG$6&gt;=75,1.1,1)</f>
        <v>272.87624999999997</v>
      </c>
      <c r="AH8" s="4">
        <f>'Payments (Revised)'!$C4*IF(AH$6&lt;$B8,0,1)*IF(AH$6&gt;=75,1.1,1)</f>
        <v>272.87624999999997</v>
      </c>
      <c r="AI8" s="4">
        <f>'Payments (Revised)'!$C4*IF(AI$6&lt;$B8,0,1)*IF(AI$6&gt;=75,1.1,1)</f>
        <v>272.87624999999997</v>
      </c>
      <c r="AJ8" s="4">
        <f>'Payments (Revised)'!$C4*IF(AJ$6&lt;$B8,0,1)*IF(AJ$6&gt;=75,1.1,1)</f>
        <v>272.87624999999997</v>
      </c>
      <c r="AK8" s="4">
        <f>'Payments (Revised)'!$C4*IF(AK$6&lt;$B8,0,1)*IF(AK$6&gt;=75,1.1,1)</f>
        <v>272.87624999999997</v>
      </c>
      <c r="AL8" s="4">
        <f>'Payments (Revised)'!$C4*IF(AL$6&lt;$B8,0,1)*IF(AL$6&gt;=75,1.1,1)</f>
        <v>272.87624999999997</v>
      </c>
      <c r="AM8" s="4">
        <f>'Payments (Revised)'!$C4*IF(AM$6&lt;$B8,0,1)*IF(AM$6&gt;=75,1.1,1)</f>
        <v>272.87624999999997</v>
      </c>
      <c r="AN8" s="4">
        <f>'Payments (Revised)'!$C4*IF(AN$6&lt;$B8,0,1)*IF(AN$6&gt;=75,1.1,1)</f>
        <v>272.87624999999997</v>
      </c>
      <c r="AO8" s="4">
        <f>'Payments (Revised)'!$C4*IF(AO$6&lt;$B8,0,1)*IF(AO$6&gt;=75,1.1,1)</f>
        <v>272.87624999999997</v>
      </c>
      <c r="AP8" s="4">
        <f>'Payments (Revised)'!$C4*IF(AP$6&lt;$B8,0,1)*IF(AP$6&gt;=75,1.1,1)</f>
        <v>272.87624999999997</v>
      </c>
      <c r="AQ8" s="4">
        <f>'Payments (Revised)'!$C4*IF(AQ$6&lt;$B8,0,1)*IF(AQ$6&gt;=75,1.1,1)</f>
        <v>272.87624999999997</v>
      </c>
      <c r="AR8" s="4">
        <f>'Payments (Revised)'!$C4*IF(AR$6&lt;$B8,0,1)*IF(AR$6&gt;=75,1.1,1)</f>
        <v>272.87624999999997</v>
      </c>
      <c r="AS8" s="4">
        <f>'Payments (Revised)'!$C4*IF(AS$6&lt;$B8,0,1)*IF(AS$6&gt;=75,1.1,1)</f>
        <v>272.87624999999997</v>
      </c>
      <c r="AT8" s="4">
        <f>'Payments (Revised)'!$C4*IF(AT$6&lt;$B8,0,1)*IF(AT$6&gt;=75,1.1,1)</f>
        <v>272.87624999999997</v>
      </c>
      <c r="AU8" s="4">
        <f>'Payments (Revised)'!$C4*IF(AU$6&lt;$B8,0,1)*IF(AU$6&gt;=75,1.1,1)</f>
        <v>272.87624999999997</v>
      </c>
      <c r="AV8" s="4">
        <f>'Payments (Revised)'!$C4*IF(AV$6&lt;$B8,0,1)*IF(AV$6&gt;=75,1.1,1)</f>
        <v>272.87624999999997</v>
      </c>
      <c r="AW8" s="4">
        <f>'Payments (Revised)'!$C4*IF(AW$6&lt;$B8,0,1)*IF(AW$6&gt;=75,1.1,1)</f>
        <v>272.87624999999997</v>
      </c>
      <c r="AX8" s="4">
        <f>'Payments (Revised)'!$C4*IF(AX$6&lt;$B8,0,1)*IF(AX$6&gt;=75,1.1,1)</f>
        <v>272.87624999999997</v>
      </c>
      <c r="AY8" s="4">
        <f>'Payments (Revised)'!$C4*IF(AY$6&lt;$B8,0,1)*IF(AY$6&gt;=75,1.1,1)</f>
        <v>272.87624999999997</v>
      </c>
      <c r="AZ8" s="4">
        <f>'Payments (Revised)'!$C4*IF(AZ$6&lt;$B8,0,1)*IF(AZ$6&gt;=75,1.1,1)</f>
        <v>272.87624999999997</v>
      </c>
      <c r="BA8" s="4">
        <f>'Payments (Revised)'!$C4*IF(BA$6&lt;$B8,0,1)*IF(BA$6&gt;=75,1.1,1)</f>
        <v>272.87624999999997</v>
      </c>
      <c r="BB8" s="4">
        <f>'Payments (Revised)'!$C4*IF(BB$6&lt;$B8,0,1)*IF(BB$6&gt;=75,1.1,1)</f>
        <v>272.87624999999997</v>
      </c>
      <c r="BC8" s="4">
        <f>'Payments (Revised)'!$C4*IF(BC$6&lt;$B8,0,1)*IF(BC$6&gt;=75,1.1,1)</f>
        <v>272.87624999999997</v>
      </c>
      <c r="BD8" s="4">
        <f>'Payments (Revised)'!$C4*IF(BD$6&lt;$B8,0,1)*IF(BD$6&gt;=75,1.1,1)</f>
        <v>272.87624999999997</v>
      </c>
      <c r="BE8" s="4">
        <f>'Payments (Revised)'!$C4*IF(BE$6&lt;$B8,0,1)*IF(BE$6&gt;=75,1.1,1)</f>
        <v>272.87624999999997</v>
      </c>
      <c r="BF8" s="4">
        <f>'Payments (Revised)'!$C4*IF(BF$6&lt;$B8,0,1)*IF(BF$6&gt;=75,1.1,1)</f>
        <v>272.87624999999997</v>
      </c>
      <c r="BG8" s="4">
        <f>'Payments (Revised)'!$C4*IF(BG$6&lt;$B8,0,1)*IF(BG$6&gt;=75,1.1,1)</f>
        <v>272.87624999999997</v>
      </c>
      <c r="BH8" s="4">
        <f>'Payments (Revised)'!$C4*IF(BH$6&lt;$B8,0,1)*IF(BH$6&gt;=75,1.1,1)</f>
        <v>272.87624999999997</v>
      </c>
      <c r="BI8" s="4">
        <f>'Payments (Revised)'!$C4*IF(BI$6&lt;$B8,0,1)*IF(BI$6&gt;=75,1.1,1)</f>
        <v>272.87624999999997</v>
      </c>
      <c r="BJ8" s="4">
        <f>'Payments (Revised)'!$C4*IF(BJ$6&lt;$B8,0,1)*IF(BJ$6&gt;=75,1.1,1)</f>
        <v>272.87624999999997</v>
      </c>
      <c r="BK8" s="4">
        <f>'Payments (Revised)'!$C4*IF(BK$6&lt;$B8,0,1)*IF(BK$6&gt;=75,1.1,1)</f>
        <v>272.87624999999997</v>
      </c>
      <c r="BL8" s="4">
        <f>'Payments (Revised)'!$C4*IF(BL$6&lt;$B8,0,1)*IF(BL$6&gt;=75,1.1,1)</f>
        <v>272.87624999999997</v>
      </c>
      <c r="BM8" s="4">
        <f>'Payments (Revised)'!$C4*IF(BM$6&lt;$B8,0,1)*IF(BM$6&gt;=75,1.1,1)</f>
        <v>272.87624999999997</v>
      </c>
      <c r="BN8" s="4">
        <f>'Payments (Revised)'!$C4*IF(BN$6&lt;$B8,0,1)*IF(BN$6&gt;=75,1.1,1)</f>
        <v>272.87624999999997</v>
      </c>
      <c r="BO8" s="4">
        <f>'Payments (Revised)'!$C4*IF(BO$6&lt;$B8,0,1)*IF(BO$6&gt;=75,1.1,1)</f>
        <v>272.87624999999997</v>
      </c>
      <c r="BP8" s="4">
        <f>'Payments (Revised)'!$C4*IF(BP$6&lt;$B8,0,1)*IF(BP$6&gt;=75,1.1,1)</f>
        <v>272.87624999999997</v>
      </c>
      <c r="BQ8" s="4">
        <f>'Payments (Revised)'!$C4*IF(BQ$6&lt;$B8,0,1)*IF(BQ$6&gt;=75,1.1,1)</f>
        <v>272.87624999999997</v>
      </c>
      <c r="BR8" s="4">
        <f>'Payments (Revised)'!$C4*IF(BR$6&lt;$B8,0,1)*IF(BR$6&gt;=75,1.1,1)</f>
        <v>272.87624999999997</v>
      </c>
      <c r="BS8" s="4">
        <f>'Payments (Revised)'!$C4*IF(BS$6&lt;$B8,0,1)*IF(BS$6&gt;=75,1.1,1)</f>
        <v>272.87624999999997</v>
      </c>
      <c r="BT8" s="4">
        <f>'Payments (Revised)'!$C4*IF(BT$6&lt;$B8,0,1)*IF(BT$6&gt;=75,1.1,1)</f>
        <v>272.87624999999997</v>
      </c>
      <c r="BU8" s="4">
        <f>'Payments (Revised)'!$C4*IF(BU$6&lt;$B8,0,1)*IF(BU$6&gt;=75,1.1,1)</f>
        <v>272.87624999999997</v>
      </c>
      <c r="BV8" s="4">
        <f>'Payments (Revised)'!$C4*IF(BV$6&lt;$B8,0,1)*IF(BV$6&gt;=75,1.1,1)</f>
        <v>272.87624999999997</v>
      </c>
      <c r="BW8" s="4">
        <f>'Payments (Revised)'!$C4*IF(BW$6&lt;$B8,0,1)*IF(BW$6&gt;=75,1.1,1)</f>
        <v>272.87624999999997</v>
      </c>
      <c r="BX8" s="4">
        <f>'Payments (Revised)'!$C4*IF(BX$6&lt;$B8,0,1)*IF(BX$6&gt;=75,1.1,1)</f>
        <v>272.87624999999997</v>
      </c>
      <c r="BY8" s="4">
        <f>'Payments (Revised)'!$C4*IF(BY$6&lt;$B8,0,1)*IF(BY$6&gt;=75,1.1,1)</f>
        <v>272.87624999999997</v>
      </c>
      <c r="BZ8" s="4">
        <f>'Payments (Revised)'!$C4*IF(BZ$6&lt;$B8,0,1)*IF(BZ$6&gt;=75,1.1,1)</f>
        <v>272.87624999999997</v>
      </c>
      <c r="CA8" s="4">
        <f>'Payments (Revised)'!$C4*IF(CA$6&lt;$B8,0,1)*IF(CA$6&gt;=75,1.1,1)</f>
        <v>272.87624999999997</v>
      </c>
      <c r="CB8" s="4">
        <f>'Payments (Revised)'!$C4*IF(CB$6&lt;$B8,0,1)*IF(CB$6&gt;=75,1.1,1)</f>
        <v>272.87624999999997</v>
      </c>
      <c r="CC8" s="4">
        <f>'Payments (Revised)'!$C4*IF(CC$6&lt;$B8,0,1)*IF(CC$6&gt;=75,1.1,1)</f>
        <v>272.87624999999997</v>
      </c>
      <c r="CD8" s="4">
        <f>'Payments (Revised)'!$C4*IF(CD$6&lt;$B8,0,1)*IF(CD$6&gt;=75,1.1,1)</f>
        <v>272.87624999999997</v>
      </c>
      <c r="CE8" s="4">
        <f>'Payments (Revised)'!$C4*IF(CE$6&lt;$B8,0,1)*IF(CE$6&gt;=75,1.1,1)</f>
        <v>272.87624999999997</v>
      </c>
      <c r="CF8" s="4">
        <f>'Payments (Revised)'!$C4*IF(CF$6&lt;$B8,0,1)*IF(CF$6&gt;=75,1.1,1)</f>
        <v>272.87624999999997</v>
      </c>
      <c r="CG8" s="4">
        <f>'Payments (Revised)'!$C4*IF(CG$6&lt;$B8,0,1)*IF(CG$6&gt;=75,1.1,1)</f>
        <v>272.87624999999997</v>
      </c>
      <c r="CH8" s="4">
        <f>'Payments (Revised)'!$C4*IF(CH$6&lt;$B8,0,1)*IF(CH$6&gt;=75,1.1,1)</f>
        <v>272.87624999999997</v>
      </c>
      <c r="CI8" s="4">
        <f>'Payments (Revised)'!$C4*IF(CI$6&lt;$B8,0,1)*IF(CI$6&gt;=75,1.1,1)</f>
        <v>272.87624999999997</v>
      </c>
      <c r="CJ8" s="4">
        <f>'Payments (Revised)'!$C4*IF(CJ$6&lt;$B8,0,1)*IF(CJ$6&gt;=75,1.1,1)</f>
        <v>272.87624999999997</v>
      </c>
      <c r="CK8" s="4">
        <f>'Payments (Revised)'!$C4*IF(CK$6&lt;$B8,0,1)*IF(CK$6&gt;=75,1.1,1)</f>
        <v>272.87624999999997</v>
      </c>
      <c r="CL8" s="4">
        <f>'Payments (Revised)'!$C4*IF(CL$6&lt;$B8,0,1)*IF(CL$6&gt;=75,1.1,1)</f>
        <v>272.87624999999997</v>
      </c>
      <c r="CM8" s="4">
        <f>'Payments (Revised)'!$C4*IF(CM$6&lt;$B8,0,1)*IF(CM$6&gt;=75,1.1,1)</f>
        <v>272.87624999999997</v>
      </c>
      <c r="CN8" s="4">
        <f>'Payments (Revised)'!$C4*IF(CN$6&lt;$B8,0,1)*IF(CN$6&gt;=75,1.1,1)</f>
        <v>272.87624999999997</v>
      </c>
      <c r="CO8" s="4">
        <f>'Payments (Revised)'!$C4*IF(CO$6&lt;$B8,0,1)*IF(CO$6&gt;=75,1.1,1)</f>
        <v>272.87624999999997</v>
      </c>
      <c r="CP8" s="4">
        <f>'Payments (Revised)'!$C4*IF(CP$6&lt;$B8,0,1)*IF(CP$6&gt;=75,1.1,1)</f>
        <v>272.87624999999997</v>
      </c>
      <c r="CQ8" s="4">
        <f>'Payments (Revised)'!$C4*IF(CQ$6&lt;$B8,0,1)*IF(CQ$6&gt;=75,1.1,1)</f>
        <v>272.87624999999997</v>
      </c>
      <c r="CR8" s="4">
        <f>'Payments (Revised)'!$C4*IF(CR$6&lt;$B8,0,1)*IF(CR$6&gt;=75,1.1,1)</f>
        <v>272.87624999999997</v>
      </c>
      <c r="CS8" s="4">
        <f>'Payments (Revised)'!$C4*IF(CS$6&lt;$B8,0,1)*IF(CS$6&gt;=75,1.1,1)</f>
        <v>272.87624999999997</v>
      </c>
      <c r="CT8" s="4">
        <f>'Payments (Revised)'!$C4*IF(CT$6&lt;$B8,0,1)*IF(CT$6&gt;=75,1.1,1)</f>
        <v>272.87624999999997</v>
      </c>
      <c r="CU8" s="4">
        <f>'Payments (Revised)'!$C4*IF(CU$6&lt;$B8,0,1)*IF(CU$6&gt;=75,1.1,1)</f>
        <v>272.87624999999997</v>
      </c>
      <c r="CV8" s="4">
        <f>'Payments (Revised)'!$C4*IF(CV$6&lt;$B8,0,1)*IF(CV$6&gt;=75,1.1,1)</f>
        <v>272.87624999999997</v>
      </c>
      <c r="CW8" s="4">
        <f>'Payments (Revised)'!$C4*IF(CW$6&lt;$B8,0,1)*IF(CW$6&gt;=75,1.1,1)</f>
        <v>272.87624999999997</v>
      </c>
      <c r="CX8" s="4">
        <f>'Payments (Revised)'!$C4*IF(CX$6&lt;$B8,0,1)*IF(CX$6&gt;=75,1.1,1)</f>
        <v>272.87624999999997</v>
      </c>
      <c r="CY8" s="4">
        <f>'Payments (Revised)'!$C4*IF(CY$6&lt;$B8,0,1)*IF(CY$6&gt;=75,1.1,1)</f>
        <v>272.87624999999997</v>
      </c>
      <c r="CZ8" s="4">
        <f>'Payments (Revised)'!$C4*IF(CZ$6&lt;$B8,0,1)*IF(CZ$6&gt;=75,1.1,1)</f>
        <v>272.87624999999997</v>
      </c>
      <c r="DA8" s="4">
        <f>'Payments (Revised)'!$C4*IF(DA$6&lt;$B8,0,1)*IF(DA$6&gt;=75,1.1,1)</f>
        <v>272.87624999999997</v>
      </c>
      <c r="DB8" s="4">
        <f>'Payments (Revised)'!$C4*IF(DB$6&lt;$B8,0,1)*IF(DB$6&gt;=75,1.1,1)</f>
        <v>272.87624999999997</v>
      </c>
      <c r="DC8" s="4">
        <f>'Payments (Revised)'!$C4*IF(DC$6&lt;$B8,0,1)*IF(DC$6&gt;=75,1.1,1)</f>
        <v>272.87624999999997</v>
      </c>
      <c r="DD8" s="4">
        <f>'Payments (Revised)'!$C4*IF(DD$6&lt;$B8,0,1)*IF(DD$6&gt;=75,1.1,1)</f>
        <v>272.87624999999997</v>
      </c>
      <c r="DE8" s="4">
        <f>'Payments (Revised)'!$C4*IF(DE$6&lt;$B8,0,1)*IF(DE$6&gt;=75,1.1,1)</f>
        <v>272.87624999999997</v>
      </c>
      <c r="DF8" s="4">
        <f>'Payments (Revised)'!$C4*IF(DF$6&lt;$B8,0,1)*IF(DF$6&gt;=75,1.1,1)</f>
        <v>272.87624999999997</v>
      </c>
      <c r="DG8" s="4">
        <f>'Payments (Revised)'!$C4*IF(DG$6&lt;$B8,0,1)*IF(DG$6&gt;=75,1.1,1)</f>
        <v>272.87624999999997</v>
      </c>
      <c r="DH8" s="4">
        <f>'Payments (Revised)'!$C4*IF(DH$6&lt;$B8,0,1)*IF(DH$6&gt;=75,1.1,1)</f>
        <v>272.87624999999997</v>
      </c>
      <c r="DI8" s="4">
        <f>'Payments (Revised)'!$C4*IF(DI$6&lt;$B8,0,1)*IF(DI$6&gt;=75,1.1,1)</f>
        <v>272.87624999999997</v>
      </c>
      <c r="DJ8" s="4">
        <f>'Payments (Revised)'!$C4*IF(DJ$6&lt;$B8,0,1)*IF(DJ$6&gt;=75,1.1,1)</f>
        <v>272.87624999999997</v>
      </c>
      <c r="DK8" s="4">
        <f>'Payments (Revised)'!$C4*IF(DK$6&lt;$B8,0,1)*IF(DK$6&gt;=75,1.1,1)</f>
        <v>272.87624999999997</v>
      </c>
      <c r="DL8" s="4">
        <f>'Payments (Revised)'!$C4*IF(DL$6&lt;$B8,0,1)*IF(DL$6&gt;=75,1.1,1)</f>
        <v>272.87624999999997</v>
      </c>
      <c r="DM8" s="4">
        <f>'Payments (Revised)'!$C4*IF(DM$6&lt;$B8,0,1)*IF(DM$6&gt;=75,1.1,1)</f>
        <v>272.87624999999997</v>
      </c>
      <c r="DN8" s="4">
        <f>'Payments (Revised)'!$C4*IF(DN$6&lt;$B8,0,1)*IF(DN$6&gt;=75,1.1,1)</f>
        <v>272.87624999999997</v>
      </c>
      <c r="DO8" s="4">
        <f>'Payments (Revised)'!$C4*IF(DO$6&lt;$B8,0,1)*IF(DO$6&gt;=75,1.1,1)</f>
        <v>272.87624999999997</v>
      </c>
      <c r="DP8" s="4">
        <f>'Payments (Revised)'!$C4*IF(DP$6&lt;$B8,0,1)*IF(DP$6&gt;=75,1.1,1)</f>
        <v>272.87624999999997</v>
      </c>
      <c r="DQ8" s="4">
        <f>'Payments (Revised)'!$C4*IF(DQ$6&lt;$B8,0,1)*IF(DQ$6&gt;=75,1.1,1)</f>
        <v>272.87624999999997</v>
      </c>
      <c r="DR8" s="4">
        <f>'Payments (Revised)'!$C4*IF(DR$6&lt;$B8,0,1)*IF(DR$6&gt;=75,1.1,1)</f>
        <v>272.87624999999997</v>
      </c>
      <c r="DS8" s="4">
        <f>'Payments (Revised)'!$C4*IF(DS$6&lt;$B8,0,1)*IF(DS$6&gt;=75,1.1,1)</f>
        <v>272.87624999999997</v>
      </c>
      <c r="DT8" s="4">
        <f>'Payments (Revised)'!$C4*IF(DT$6&lt;$B8,0,1)*IF(DT$6&gt;=75,1.1,1)</f>
        <v>300.16387500000002</v>
      </c>
    </row>
    <row r="9" spans="1:124" x14ac:dyDescent="0.25">
      <c r="A9">
        <v>1</v>
      </c>
      <c r="B9" s="15">
        <f>$B$8+A9/12</f>
        <v>65.083333333333329</v>
      </c>
      <c r="C9" s="16">
        <f t="shared" si="6"/>
        <v>61719.146924606277</v>
      </c>
      <c r="D9" s="4">
        <f>'Payments (Revised)'!$C5*IF(D$6&lt;$B9,0,1)*IF(D$6&gt;=75,1.1,1)</f>
        <v>0</v>
      </c>
      <c r="E9" s="4">
        <f>'Payments (Revised)'!$C5*IF(E$6&lt;$B9,0,1)*IF(E$6&gt;=75,1.1,1)</f>
        <v>274.51350749999995</v>
      </c>
      <c r="F9" s="4">
        <f>'Payments (Revised)'!$C5*IF(F$6&lt;$B9,0,1)*IF(F$6&gt;=75,1.1,1)</f>
        <v>274.51350749999995</v>
      </c>
      <c r="G9" s="4">
        <f>'Payments (Revised)'!$C5*IF(G$6&lt;$B9,0,1)*IF(G$6&gt;=75,1.1,1)</f>
        <v>274.51350749999995</v>
      </c>
      <c r="H9" s="4">
        <f>'Payments (Revised)'!$C5*IF(H$6&lt;$B9,0,1)*IF(H$6&gt;=75,1.1,1)</f>
        <v>274.51350749999995</v>
      </c>
      <c r="I9" s="4">
        <f>'Payments (Revised)'!$C5*IF(I$6&lt;$B9,0,1)*IF(I$6&gt;=75,1.1,1)</f>
        <v>274.51350749999995</v>
      </c>
      <c r="J9" s="4">
        <f>'Payments (Revised)'!$C5*IF(J$6&lt;$B9,0,1)*IF(J$6&gt;=75,1.1,1)</f>
        <v>274.51350749999995</v>
      </c>
      <c r="K9" s="4">
        <f>'Payments (Revised)'!$C5*IF(K$6&lt;$B9,0,1)*IF(K$6&gt;=75,1.1,1)</f>
        <v>274.51350749999995</v>
      </c>
      <c r="L9" s="4">
        <f>'Payments (Revised)'!$C5*IF(L$6&lt;$B9,0,1)*IF(L$6&gt;=75,1.1,1)</f>
        <v>274.51350749999995</v>
      </c>
      <c r="M9" s="4">
        <f>'Payments (Revised)'!$C5*IF(M$6&lt;$B9,0,1)*IF(M$6&gt;=75,1.1,1)</f>
        <v>274.51350749999995</v>
      </c>
      <c r="N9" s="4">
        <f>'Payments (Revised)'!$C5*IF(N$6&lt;$B9,0,1)*IF(N$6&gt;=75,1.1,1)</f>
        <v>274.51350749999995</v>
      </c>
      <c r="O9" s="4">
        <f>'Payments (Revised)'!$C5*IF(O$6&lt;$B9,0,1)*IF(O$6&gt;=75,1.1,1)</f>
        <v>274.51350749999995</v>
      </c>
      <c r="P9" s="4">
        <f>'Payments (Revised)'!$C5*IF(P$6&lt;$B9,0,1)*IF(P$6&gt;=75,1.1,1)</f>
        <v>274.51350749999995</v>
      </c>
      <c r="Q9" s="4">
        <f>'Payments (Revised)'!$C5*IF(Q$6&lt;$B9,0,1)*IF(Q$6&gt;=75,1.1,1)</f>
        <v>274.51350749999995</v>
      </c>
      <c r="R9" s="4">
        <f>'Payments (Revised)'!$C5*IF(R$6&lt;$B9,0,1)*IF(R$6&gt;=75,1.1,1)</f>
        <v>274.51350749999995</v>
      </c>
      <c r="S9" s="4">
        <f>'Payments (Revised)'!$C5*IF(S$6&lt;$B9,0,1)*IF(S$6&gt;=75,1.1,1)</f>
        <v>274.51350749999995</v>
      </c>
      <c r="T9" s="4">
        <f>'Payments (Revised)'!$C5*IF(T$6&lt;$B9,0,1)*IF(T$6&gt;=75,1.1,1)</f>
        <v>274.51350749999995</v>
      </c>
      <c r="U9" s="4">
        <f>'Payments (Revised)'!$C5*IF(U$6&lt;$B9,0,1)*IF(U$6&gt;=75,1.1,1)</f>
        <v>274.51350749999995</v>
      </c>
      <c r="V9" s="4">
        <f>'Payments (Revised)'!$C5*IF(V$6&lt;$B9,0,1)*IF(V$6&gt;=75,1.1,1)</f>
        <v>274.51350749999995</v>
      </c>
      <c r="W9" s="4">
        <f>'Payments (Revised)'!$C5*IF(W$6&lt;$B9,0,1)*IF(W$6&gt;=75,1.1,1)</f>
        <v>274.51350749999995</v>
      </c>
      <c r="X9" s="4">
        <f>'Payments (Revised)'!$C5*IF(X$6&lt;$B9,0,1)*IF(X$6&gt;=75,1.1,1)</f>
        <v>274.51350749999995</v>
      </c>
      <c r="Y9" s="4">
        <f>'Payments (Revised)'!$C5*IF(Y$6&lt;$B9,0,1)*IF(Y$6&gt;=75,1.1,1)</f>
        <v>274.51350749999995</v>
      </c>
      <c r="Z9" s="4">
        <f>'Payments (Revised)'!$C5*IF(Z$6&lt;$B9,0,1)*IF(Z$6&gt;=75,1.1,1)</f>
        <v>274.51350749999995</v>
      </c>
      <c r="AA9" s="4">
        <f>'Payments (Revised)'!$C5*IF(AA$6&lt;$B9,0,1)*IF(AA$6&gt;=75,1.1,1)</f>
        <v>274.51350749999995</v>
      </c>
      <c r="AB9" s="4">
        <f>'Payments (Revised)'!$C5*IF(AB$6&lt;$B9,0,1)*IF(AB$6&gt;=75,1.1,1)</f>
        <v>274.51350749999995</v>
      </c>
      <c r="AC9" s="4">
        <f>'Payments (Revised)'!$C5*IF(AC$6&lt;$B9,0,1)*IF(AC$6&gt;=75,1.1,1)</f>
        <v>274.51350749999995</v>
      </c>
      <c r="AD9" s="4">
        <f>'Payments (Revised)'!$C5*IF(AD$6&lt;$B9,0,1)*IF(AD$6&gt;=75,1.1,1)</f>
        <v>274.51350749999995</v>
      </c>
      <c r="AE9" s="4">
        <f>'Payments (Revised)'!$C5*IF(AE$6&lt;$B9,0,1)*IF(AE$6&gt;=75,1.1,1)</f>
        <v>274.51350749999995</v>
      </c>
      <c r="AF9" s="4">
        <f>'Payments (Revised)'!$C5*IF(AF$6&lt;$B9,0,1)*IF(AF$6&gt;=75,1.1,1)</f>
        <v>274.51350749999995</v>
      </c>
      <c r="AG9" s="4">
        <f>'Payments (Revised)'!$C5*IF(AG$6&lt;$B9,0,1)*IF(AG$6&gt;=75,1.1,1)</f>
        <v>274.51350749999995</v>
      </c>
      <c r="AH9" s="4">
        <f>'Payments (Revised)'!$C5*IF(AH$6&lt;$B9,0,1)*IF(AH$6&gt;=75,1.1,1)</f>
        <v>274.51350749999995</v>
      </c>
      <c r="AI9" s="4">
        <f>'Payments (Revised)'!$C5*IF(AI$6&lt;$B9,0,1)*IF(AI$6&gt;=75,1.1,1)</f>
        <v>274.51350749999995</v>
      </c>
      <c r="AJ9" s="4">
        <f>'Payments (Revised)'!$C5*IF(AJ$6&lt;$B9,0,1)*IF(AJ$6&gt;=75,1.1,1)</f>
        <v>274.51350749999995</v>
      </c>
      <c r="AK9" s="4">
        <f>'Payments (Revised)'!$C5*IF(AK$6&lt;$B9,0,1)*IF(AK$6&gt;=75,1.1,1)</f>
        <v>274.51350749999995</v>
      </c>
      <c r="AL9" s="4">
        <f>'Payments (Revised)'!$C5*IF(AL$6&lt;$B9,0,1)*IF(AL$6&gt;=75,1.1,1)</f>
        <v>274.51350749999995</v>
      </c>
      <c r="AM9" s="4">
        <f>'Payments (Revised)'!$C5*IF(AM$6&lt;$B9,0,1)*IF(AM$6&gt;=75,1.1,1)</f>
        <v>274.51350749999995</v>
      </c>
      <c r="AN9" s="4">
        <f>'Payments (Revised)'!$C5*IF(AN$6&lt;$B9,0,1)*IF(AN$6&gt;=75,1.1,1)</f>
        <v>274.51350749999995</v>
      </c>
      <c r="AO9" s="4">
        <f>'Payments (Revised)'!$C5*IF(AO$6&lt;$B9,0,1)*IF(AO$6&gt;=75,1.1,1)</f>
        <v>274.51350749999995</v>
      </c>
      <c r="AP9" s="4">
        <f>'Payments (Revised)'!$C5*IF(AP$6&lt;$B9,0,1)*IF(AP$6&gt;=75,1.1,1)</f>
        <v>274.51350749999995</v>
      </c>
      <c r="AQ9" s="4">
        <f>'Payments (Revised)'!$C5*IF(AQ$6&lt;$B9,0,1)*IF(AQ$6&gt;=75,1.1,1)</f>
        <v>274.51350749999995</v>
      </c>
      <c r="AR9" s="4">
        <f>'Payments (Revised)'!$C5*IF(AR$6&lt;$B9,0,1)*IF(AR$6&gt;=75,1.1,1)</f>
        <v>274.51350749999995</v>
      </c>
      <c r="AS9" s="4">
        <f>'Payments (Revised)'!$C5*IF(AS$6&lt;$B9,0,1)*IF(AS$6&gt;=75,1.1,1)</f>
        <v>274.51350749999995</v>
      </c>
      <c r="AT9" s="4">
        <f>'Payments (Revised)'!$C5*IF(AT$6&lt;$B9,0,1)*IF(AT$6&gt;=75,1.1,1)</f>
        <v>274.51350749999995</v>
      </c>
      <c r="AU9" s="4">
        <f>'Payments (Revised)'!$C5*IF(AU$6&lt;$B9,0,1)*IF(AU$6&gt;=75,1.1,1)</f>
        <v>274.51350749999995</v>
      </c>
      <c r="AV9" s="4">
        <f>'Payments (Revised)'!$C5*IF(AV$6&lt;$B9,0,1)*IF(AV$6&gt;=75,1.1,1)</f>
        <v>274.51350749999995</v>
      </c>
      <c r="AW9" s="4">
        <f>'Payments (Revised)'!$C5*IF(AW$6&lt;$B9,0,1)*IF(AW$6&gt;=75,1.1,1)</f>
        <v>274.51350749999995</v>
      </c>
      <c r="AX9" s="4">
        <f>'Payments (Revised)'!$C5*IF(AX$6&lt;$B9,0,1)*IF(AX$6&gt;=75,1.1,1)</f>
        <v>274.51350749999995</v>
      </c>
      <c r="AY9" s="4">
        <f>'Payments (Revised)'!$C5*IF(AY$6&lt;$B9,0,1)*IF(AY$6&gt;=75,1.1,1)</f>
        <v>274.51350749999995</v>
      </c>
      <c r="AZ9" s="4">
        <f>'Payments (Revised)'!$C5*IF(AZ$6&lt;$B9,0,1)*IF(AZ$6&gt;=75,1.1,1)</f>
        <v>274.51350749999995</v>
      </c>
      <c r="BA9" s="4">
        <f>'Payments (Revised)'!$C5*IF(BA$6&lt;$B9,0,1)*IF(BA$6&gt;=75,1.1,1)</f>
        <v>274.51350749999995</v>
      </c>
      <c r="BB9" s="4">
        <f>'Payments (Revised)'!$C5*IF(BB$6&lt;$B9,0,1)*IF(BB$6&gt;=75,1.1,1)</f>
        <v>274.51350749999995</v>
      </c>
      <c r="BC9" s="4">
        <f>'Payments (Revised)'!$C5*IF(BC$6&lt;$B9,0,1)*IF(BC$6&gt;=75,1.1,1)</f>
        <v>274.51350749999995</v>
      </c>
      <c r="BD9" s="4">
        <f>'Payments (Revised)'!$C5*IF(BD$6&lt;$B9,0,1)*IF(BD$6&gt;=75,1.1,1)</f>
        <v>274.51350749999995</v>
      </c>
      <c r="BE9" s="4">
        <f>'Payments (Revised)'!$C5*IF(BE$6&lt;$B9,0,1)*IF(BE$6&gt;=75,1.1,1)</f>
        <v>274.51350749999995</v>
      </c>
      <c r="BF9" s="4">
        <f>'Payments (Revised)'!$C5*IF(BF$6&lt;$B9,0,1)*IF(BF$6&gt;=75,1.1,1)</f>
        <v>274.51350749999995</v>
      </c>
      <c r="BG9" s="4">
        <f>'Payments (Revised)'!$C5*IF(BG$6&lt;$B9,0,1)*IF(BG$6&gt;=75,1.1,1)</f>
        <v>274.51350749999995</v>
      </c>
      <c r="BH9" s="4">
        <f>'Payments (Revised)'!$C5*IF(BH$6&lt;$B9,0,1)*IF(BH$6&gt;=75,1.1,1)</f>
        <v>274.51350749999995</v>
      </c>
      <c r="BI9" s="4">
        <f>'Payments (Revised)'!$C5*IF(BI$6&lt;$B9,0,1)*IF(BI$6&gt;=75,1.1,1)</f>
        <v>274.51350749999995</v>
      </c>
      <c r="BJ9" s="4">
        <f>'Payments (Revised)'!$C5*IF(BJ$6&lt;$B9,0,1)*IF(BJ$6&gt;=75,1.1,1)</f>
        <v>274.51350749999995</v>
      </c>
      <c r="BK9" s="4">
        <f>'Payments (Revised)'!$C5*IF(BK$6&lt;$B9,0,1)*IF(BK$6&gt;=75,1.1,1)</f>
        <v>274.51350749999995</v>
      </c>
      <c r="BL9" s="4">
        <f>'Payments (Revised)'!$C5*IF(BL$6&lt;$B9,0,1)*IF(BL$6&gt;=75,1.1,1)</f>
        <v>274.51350749999995</v>
      </c>
      <c r="BM9" s="4">
        <f>'Payments (Revised)'!$C5*IF(BM$6&lt;$B9,0,1)*IF(BM$6&gt;=75,1.1,1)</f>
        <v>274.51350749999995</v>
      </c>
      <c r="BN9" s="4">
        <f>'Payments (Revised)'!$C5*IF(BN$6&lt;$B9,0,1)*IF(BN$6&gt;=75,1.1,1)</f>
        <v>274.51350749999995</v>
      </c>
      <c r="BO9" s="4">
        <f>'Payments (Revised)'!$C5*IF(BO$6&lt;$B9,0,1)*IF(BO$6&gt;=75,1.1,1)</f>
        <v>274.51350749999995</v>
      </c>
      <c r="BP9" s="4">
        <f>'Payments (Revised)'!$C5*IF(BP$6&lt;$B9,0,1)*IF(BP$6&gt;=75,1.1,1)</f>
        <v>274.51350749999995</v>
      </c>
      <c r="BQ9" s="4">
        <f>'Payments (Revised)'!$C5*IF(BQ$6&lt;$B9,0,1)*IF(BQ$6&gt;=75,1.1,1)</f>
        <v>274.51350749999995</v>
      </c>
      <c r="BR9" s="4">
        <f>'Payments (Revised)'!$C5*IF(BR$6&lt;$B9,0,1)*IF(BR$6&gt;=75,1.1,1)</f>
        <v>274.51350749999995</v>
      </c>
      <c r="BS9" s="4">
        <f>'Payments (Revised)'!$C5*IF(BS$6&lt;$B9,0,1)*IF(BS$6&gt;=75,1.1,1)</f>
        <v>274.51350749999995</v>
      </c>
      <c r="BT9" s="4">
        <f>'Payments (Revised)'!$C5*IF(BT$6&lt;$B9,0,1)*IF(BT$6&gt;=75,1.1,1)</f>
        <v>274.51350749999995</v>
      </c>
      <c r="BU9" s="4">
        <f>'Payments (Revised)'!$C5*IF(BU$6&lt;$B9,0,1)*IF(BU$6&gt;=75,1.1,1)</f>
        <v>274.51350749999995</v>
      </c>
      <c r="BV9" s="4">
        <f>'Payments (Revised)'!$C5*IF(BV$6&lt;$B9,0,1)*IF(BV$6&gt;=75,1.1,1)</f>
        <v>274.51350749999995</v>
      </c>
      <c r="BW9" s="4">
        <f>'Payments (Revised)'!$C5*IF(BW$6&lt;$B9,0,1)*IF(BW$6&gt;=75,1.1,1)</f>
        <v>274.51350749999995</v>
      </c>
      <c r="BX9" s="4">
        <f>'Payments (Revised)'!$C5*IF(BX$6&lt;$B9,0,1)*IF(BX$6&gt;=75,1.1,1)</f>
        <v>274.51350749999995</v>
      </c>
      <c r="BY9" s="4">
        <f>'Payments (Revised)'!$C5*IF(BY$6&lt;$B9,0,1)*IF(BY$6&gt;=75,1.1,1)</f>
        <v>274.51350749999995</v>
      </c>
      <c r="BZ9" s="4">
        <f>'Payments (Revised)'!$C5*IF(BZ$6&lt;$B9,0,1)*IF(BZ$6&gt;=75,1.1,1)</f>
        <v>274.51350749999995</v>
      </c>
      <c r="CA9" s="4">
        <f>'Payments (Revised)'!$C5*IF(CA$6&lt;$B9,0,1)*IF(CA$6&gt;=75,1.1,1)</f>
        <v>274.51350749999995</v>
      </c>
      <c r="CB9" s="4">
        <f>'Payments (Revised)'!$C5*IF(CB$6&lt;$B9,0,1)*IF(CB$6&gt;=75,1.1,1)</f>
        <v>274.51350749999995</v>
      </c>
      <c r="CC9" s="4">
        <f>'Payments (Revised)'!$C5*IF(CC$6&lt;$B9,0,1)*IF(CC$6&gt;=75,1.1,1)</f>
        <v>274.51350749999995</v>
      </c>
      <c r="CD9" s="4">
        <f>'Payments (Revised)'!$C5*IF(CD$6&lt;$B9,0,1)*IF(CD$6&gt;=75,1.1,1)</f>
        <v>274.51350749999995</v>
      </c>
      <c r="CE9" s="4">
        <f>'Payments (Revised)'!$C5*IF(CE$6&lt;$B9,0,1)*IF(CE$6&gt;=75,1.1,1)</f>
        <v>274.51350749999995</v>
      </c>
      <c r="CF9" s="4">
        <f>'Payments (Revised)'!$C5*IF(CF$6&lt;$B9,0,1)*IF(CF$6&gt;=75,1.1,1)</f>
        <v>274.51350749999995</v>
      </c>
      <c r="CG9" s="4">
        <f>'Payments (Revised)'!$C5*IF(CG$6&lt;$B9,0,1)*IF(CG$6&gt;=75,1.1,1)</f>
        <v>274.51350749999995</v>
      </c>
      <c r="CH9" s="4">
        <f>'Payments (Revised)'!$C5*IF(CH$6&lt;$B9,0,1)*IF(CH$6&gt;=75,1.1,1)</f>
        <v>274.51350749999995</v>
      </c>
      <c r="CI9" s="4">
        <f>'Payments (Revised)'!$C5*IF(CI$6&lt;$B9,0,1)*IF(CI$6&gt;=75,1.1,1)</f>
        <v>274.51350749999995</v>
      </c>
      <c r="CJ9" s="4">
        <f>'Payments (Revised)'!$C5*IF(CJ$6&lt;$B9,0,1)*IF(CJ$6&gt;=75,1.1,1)</f>
        <v>274.51350749999995</v>
      </c>
      <c r="CK9" s="4">
        <f>'Payments (Revised)'!$C5*IF(CK$6&lt;$B9,0,1)*IF(CK$6&gt;=75,1.1,1)</f>
        <v>274.51350749999995</v>
      </c>
      <c r="CL9" s="4">
        <f>'Payments (Revised)'!$C5*IF(CL$6&lt;$B9,0,1)*IF(CL$6&gt;=75,1.1,1)</f>
        <v>274.51350749999995</v>
      </c>
      <c r="CM9" s="4">
        <f>'Payments (Revised)'!$C5*IF(CM$6&lt;$B9,0,1)*IF(CM$6&gt;=75,1.1,1)</f>
        <v>274.51350749999995</v>
      </c>
      <c r="CN9" s="4">
        <f>'Payments (Revised)'!$C5*IF(CN$6&lt;$B9,0,1)*IF(CN$6&gt;=75,1.1,1)</f>
        <v>274.51350749999995</v>
      </c>
      <c r="CO9" s="4">
        <f>'Payments (Revised)'!$C5*IF(CO$6&lt;$B9,0,1)*IF(CO$6&gt;=75,1.1,1)</f>
        <v>274.51350749999995</v>
      </c>
      <c r="CP9" s="4">
        <f>'Payments (Revised)'!$C5*IF(CP$6&lt;$B9,0,1)*IF(CP$6&gt;=75,1.1,1)</f>
        <v>274.51350749999995</v>
      </c>
      <c r="CQ9" s="4">
        <f>'Payments (Revised)'!$C5*IF(CQ$6&lt;$B9,0,1)*IF(CQ$6&gt;=75,1.1,1)</f>
        <v>274.51350749999995</v>
      </c>
      <c r="CR9" s="4">
        <f>'Payments (Revised)'!$C5*IF(CR$6&lt;$B9,0,1)*IF(CR$6&gt;=75,1.1,1)</f>
        <v>274.51350749999995</v>
      </c>
      <c r="CS9" s="4">
        <f>'Payments (Revised)'!$C5*IF(CS$6&lt;$B9,0,1)*IF(CS$6&gt;=75,1.1,1)</f>
        <v>274.51350749999995</v>
      </c>
      <c r="CT9" s="4">
        <f>'Payments (Revised)'!$C5*IF(CT$6&lt;$B9,0,1)*IF(CT$6&gt;=75,1.1,1)</f>
        <v>274.51350749999995</v>
      </c>
      <c r="CU9" s="4">
        <f>'Payments (Revised)'!$C5*IF(CU$6&lt;$B9,0,1)*IF(CU$6&gt;=75,1.1,1)</f>
        <v>274.51350749999995</v>
      </c>
      <c r="CV9" s="4">
        <f>'Payments (Revised)'!$C5*IF(CV$6&lt;$B9,0,1)*IF(CV$6&gt;=75,1.1,1)</f>
        <v>274.51350749999995</v>
      </c>
      <c r="CW9" s="4">
        <f>'Payments (Revised)'!$C5*IF(CW$6&lt;$B9,0,1)*IF(CW$6&gt;=75,1.1,1)</f>
        <v>274.51350749999995</v>
      </c>
      <c r="CX9" s="4">
        <f>'Payments (Revised)'!$C5*IF(CX$6&lt;$B9,0,1)*IF(CX$6&gt;=75,1.1,1)</f>
        <v>274.51350749999995</v>
      </c>
      <c r="CY9" s="4">
        <f>'Payments (Revised)'!$C5*IF(CY$6&lt;$B9,0,1)*IF(CY$6&gt;=75,1.1,1)</f>
        <v>274.51350749999995</v>
      </c>
      <c r="CZ9" s="4">
        <f>'Payments (Revised)'!$C5*IF(CZ$6&lt;$B9,0,1)*IF(CZ$6&gt;=75,1.1,1)</f>
        <v>274.51350749999995</v>
      </c>
      <c r="DA9" s="4">
        <f>'Payments (Revised)'!$C5*IF(DA$6&lt;$B9,0,1)*IF(DA$6&gt;=75,1.1,1)</f>
        <v>274.51350749999995</v>
      </c>
      <c r="DB9" s="4">
        <f>'Payments (Revised)'!$C5*IF(DB$6&lt;$B9,0,1)*IF(DB$6&gt;=75,1.1,1)</f>
        <v>274.51350749999995</v>
      </c>
      <c r="DC9" s="4">
        <f>'Payments (Revised)'!$C5*IF(DC$6&lt;$B9,0,1)*IF(DC$6&gt;=75,1.1,1)</f>
        <v>274.51350749999995</v>
      </c>
      <c r="DD9" s="4">
        <f>'Payments (Revised)'!$C5*IF(DD$6&lt;$B9,0,1)*IF(DD$6&gt;=75,1.1,1)</f>
        <v>274.51350749999995</v>
      </c>
      <c r="DE9" s="4">
        <f>'Payments (Revised)'!$C5*IF(DE$6&lt;$B9,0,1)*IF(DE$6&gt;=75,1.1,1)</f>
        <v>274.51350749999995</v>
      </c>
      <c r="DF9" s="4">
        <f>'Payments (Revised)'!$C5*IF(DF$6&lt;$B9,0,1)*IF(DF$6&gt;=75,1.1,1)</f>
        <v>274.51350749999995</v>
      </c>
      <c r="DG9" s="4">
        <f>'Payments (Revised)'!$C5*IF(DG$6&lt;$B9,0,1)*IF(DG$6&gt;=75,1.1,1)</f>
        <v>274.51350749999995</v>
      </c>
      <c r="DH9" s="4">
        <f>'Payments (Revised)'!$C5*IF(DH$6&lt;$B9,0,1)*IF(DH$6&gt;=75,1.1,1)</f>
        <v>274.51350749999995</v>
      </c>
      <c r="DI9" s="4">
        <f>'Payments (Revised)'!$C5*IF(DI$6&lt;$B9,0,1)*IF(DI$6&gt;=75,1.1,1)</f>
        <v>274.51350749999995</v>
      </c>
      <c r="DJ9" s="4">
        <f>'Payments (Revised)'!$C5*IF(DJ$6&lt;$B9,0,1)*IF(DJ$6&gt;=75,1.1,1)</f>
        <v>274.51350749999995</v>
      </c>
      <c r="DK9" s="4">
        <f>'Payments (Revised)'!$C5*IF(DK$6&lt;$B9,0,1)*IF(DK$6&gt;=75,1.1,1)</f>
        <v>274.51350749999995</v>
      </c>
      <c r="DL9" s="4">
        <f>'Payments (Revised)'!$C5*IF(DL$6&lt;$B9,0,1)*IF(DL$6&gt;=75,1.1,1)</f>
        <v>274.51350749999995</v>
      </c>
      <c r="DM9" s="4">
        <f>'Payments (Revised)'!$C5*IF(DM$6&lt;$B9,0,1)*IF(DM$6&gt;=75,1.1,1)</f>
        <v>274.51350749999995</v>
      </c>
      <c r="DN9" s="4">
        <f>'Payments (Revised)'!$C5*IF(DN$6&lt;$B9,0,1)*IF(DN$6&gt;=75,1.1,1)</f>
        <v>274.51350749999995</v>
      </c>
      <c r="DO9" s="4">
        <f>'Payments (Revised)'!$C5*IF(DO$6&lt;$B9,0,1)*IF(DO$6&gt;=75,1.1,1)</f>
        <v>274.51350749999995</v>
      </c>
      <c r="DP9" s="4">
        <f>'Payments (Revised)'!$C5*IF(DP$6&lt;$B9,0,1)*IF(DP$6&gt;=75,1.1,1)</f>
        <v>274.51350749999995</v>
      </c>
      <c r="DQ9" s="4">
        <f>'Payments (Revised)'!$C5*IF(DQ$6&lt;$B9,0,1)*IF(DQ$6&gt;=75,1.1,1)</f>
        <v>274.51350749999995</v>
      </c>
      <c r="DR9" s="4">
        <f>'Payments (Revised)'!$C5*IF(DR$6&lt;$B9,0,1)*IF(DR$6&gt;=75,1.1,1)</f>
        <v>274.51350749999995</v>
      </c>
      <c r="DS9" s="4">
        <f>'Payments (Revised)'!$C5*IF(DS$6&lt;$B9,0,1)*IF(DS$6&gt;=75,1.1,1)</f>
        <v>274.51350749999995</v>
      </c>
      <c r="DT9" s="4">
        <f>'Payments (Revised)'!$C5*IF(DT$6&lt;$B9,0,1)*IF(DT$6&gt;=75,1.1,1)</f>
        <v>301.96485824999996</v>
      </c>
    </row>
    <row r="10" spans="1:124" x14ac:dyDescent="0.25">
      <c r="A10">
        <v>2</v>
      </c>
      <c r="B10" s="15">
        <f t="shared" ref="B10:B73" si="7">$B$8+A10/12</f>
        <v>65.166666666666671</v>
      </c>
      <c r="C10" s="16">
        <f t="shared" si="6"/>
        <v>61812.04252408231</v>
      </c>
      <c r="D10" s="4">
        <f>'Payments (Revised)'!$C6*IF(D$6&lt;$B10,0,1)*IF(D$6&gt;=75,1.1,1)</f>
        <v>0</v>
      </c>
      <c r="E10" s="4">
        <f>'Payments (Revised)'!$C6*IF(E$6&lt;$B10,0,1)*IF(E$6&gt;=75,1.1,1)</f>
        <v>0</v>
      </c>
      <c r="F10" s="4">
        <f>'Payments (Revised)'!$C6*IF(F$6&lt;$B10,0,1)*IF(F$6&gt;=75,1.1,1)</f>
        <v>276.15076499999998</v>
      </c>
      <c r="G10" s="4">
        <f>'Payments (Revised)'!$C6*IF(G$6&lt;$B10,0,1)*IF(G$6&gt;=75,1.1,1)</f>
        <v>276.15076499999998</v>
      </c>
      <c r="H10" s="4">
        <f>'Payments (Revised)'!$C6*IF(H$6&lt;$B10,0,1)*IF(H$6&gt;=75,1.1,1)</f>
        <v>276.15076499999998</v>
      </c>
      <c r="I10" s="4">
        <f>'Payments (Revised)'!$C6*IF(I$6&lt;$B10,0,1)*IF(I$6&gt;=75,1.1,1)</f>
        <v>276.15076499999998</v>
      </c>
      <c r="J10" s="4">
        <f>'Payments (Revised)'!$C6*IF(J$6&lt;$B10,0,1)*IF(J$6&gt;=75,1.1,1)</f>
        <v>276.15076499999998</v>
      </c>
      <c r="K10" s="4">
        <f>'Payments (Revised)'!$C6*IF(K$6&lt;$B10,0,1)*IF(K$6&gt;=75,1.1,1)</f>
        <v>276.15076499999998</v>
      </c>
      <c r="L10" s="4">
        <f>'Payments (Revised)'!$C6*IF(L$6&lt;$B10,0,1)*IF(L$6&gt;=75,1.1,1)</f>
        <v>276.15076499999998</v>
      </c>
      <c r="M10" s="4">
        <f>'Payments (Revised)'!$C6*IF(M$6&lt;$B10,0,1)*IF(M$6&gt;=75,1.1,1)</f>
        <v>276.15076499999998</v>
      </c>
      <c r="N10" s="4">
        <f>'Payments (Revised)'!$C6*IF(N$6&lt;$B10,0,1)*IF(N$6&gt;=75,1.1,1)</f>
        <v>276.15076499999998</v>
      </c>
      <c r="O10" s="4">
        <f>'Payments (Revised)'!$C6*IF(O$6&lt;$B10,0,1)*IF(O$6&gt;=75,1.1,1)</f>
        <v>276.15076499999998</v>
      </c>
      <c r="P10" s="4">
        <f>'Payments (Revised)'!$C6*IF(P$6&lt;$B10,0,1)*IF(P$6&gt;=75,1.1,1)</f>
        <v>276.15076499999998</v>
      </c>
      <c r="Q10" s="4">
        <f>'Payments (Revised)'!$C6*IF(Q$6&lt;$B10,0,1)*IF(Q$6&gt;=75,1.1,1)</f>
        <v>276.15076499999998</v>
      </c>
      <c r="R10" s="4">
        <f>'Payments (Revised)'!$C6*IF(R$6&lt;$B10,0,1)*IF(R$6&gt;=75,1.1,1)</f>
        <v>276.15076499999998</v>
      </c>
      <c r="S10" s="4">
        <f>'Payments (Revised)'!$C6*IF(S$6&lt;$B10,0,1)*IF(S$6&gt;=75,1.1,1)</f>
        <v>276.15076499999998</v>
      </c>
      <c r="T10" s="4">
        <f>'Payments (Revised)'!$C6*IF(T$6&lt;$B10,0,1)*IF(T$6&gt;=75,1.1,1)</f>
        <v>276.15076499999998</v>
      </c>
      <c r="U10" s="4">
        <f>'Payments (Revised)'!$C6*IF(U$6&lt;$B10,0,1)*IF(U$6&gt;=75,1.1,1)</f>
        <v>276.15076499999998</v>
      </c>
      <c r="V10" s="4">
        <f>'Payments (Revised)'!$C6*IF(V$6&lt;$B10,0,1)*IF(V$6&gt;=75,1.1,1)</f>
        <v>276.15076499999998</v>
      </c>
      <c r="W10" s="4">
        <f>'Payments (Revised)'!$C6*IF(W$6&lt;$B10,0,1)*IF(W$6&gt;=75,1.1,1)</f>
        <v>276.15076499999998</v>
      </c>
      <c r="X10" s="4">
        <f>'Payments (Revised)'!$C6*IF(X$6&lt;$B10,0,1)*IF(X$6&gt;=75,1.1,1)</f>
        <v>276.15076499999998</v>
      </c>
      <c r="Y10" s="4">
        <f>'Payments (Revised)'!$C6*IF(Y$6&lt;$B10,0,1)*IF(Y$6&gt;=75,1.1,1)</f>
        <v>276.15076499999998</v>
      </c>
      <c r="Z10" s="4">
        <f>'Payments (Revised)'!$C6*IF(Z$6&lt;$B10,0,1)*IF(Z$6&gt;=75,1.1,1)</f>
        <v>276.15076499999998</v>
      </c>
      <c r="AA10" s="4">
        <f>'Payments (Revised)'!$C6*IF(AA$6&lt;$B10,0,1)*IF(AA$6&gt;=75,1.1,1)</f>
        <v>276.15076499999998</v>
      </c>
      <c r="AB10" s="4">
        <f>'Payments (Revised)'!$C6*IF(AB$6&lt;$B10,0,1)*IF(AB$6&gt;=75,1.1,1)</f>
        <v>276.15076499999998</v>
      </c>
      <c r="AC10" s="4">
        <f>'Payments (Revised)'!$C6*IF(AC$6&lt;$B10,0,1)*IF(AC$6&gt;=75,1.1,1)</f>
        <v>276.15076499999998</v>
      </c>
      <c r="AD10" s="4">
        <f>'Payments (Revised)'!$C6*IF(AD$6&lt;$B10,0,1)*IF(AD$6&gt;=75,1.1,1)</f>
        <v>276.15076499999998</v>
      </c>
      <c r="AE10" s="4">
        <f>'Payments (Revised)'!$C6*IF(AE$6&lt;$B10,0,1)*IF(AE$6&gt;=75,1.1,1)</f>
        <v>276.15076499999998</v>
      </c>
      <c r="AF10" s="4">
        <f>'Payments (Revised)'!$C6*IF(AF$6&lt;$B10,0,1)*IF(AF$6&gt;=75,1.1,1)</f>
        <v>276.15076499999998</v>
      </c>
      <c r="AG10" s="4">
        <f>'Payments (Revised)'!$C6*IF(AG$6&lt;$B10,0,1)*IF(AG$6&gt;=75,1.1,1)</f>
        <v>276.15076499999998</v>
      </c>
      <c r="AH10" s="4">
        <f>'Payments (Revised)'!$C6*IF(AH$6&lt;$B10,0,1)*IF(AH$6&gt;=75,1.1,1)</f>
        <v>276.15076499999998</v>
      </c>
      <c r="AI10" s="4">
        <f>'Payments (Revised)'!$C6*IF(AI$6&lt;$B10,0,1)*IF(AI$6&gt;=75,1.1,1)</f>
        <v>276.15076499999998</v>
      </c>
      <c r="AJ10" s="4">
        <f>'Payments (Revised)'!$C6*IF(AJ$6&lt;$B10,0,1)*IF(AJ$6&gt;=75,1.1,1)</f>
        <v>276.15076499999998</v>
      </c>
      <c r="AK10" s="4">
        <f>'Payments (Revised)'!$C6*IF(AK$6&lt;$B10,0,1)*IF(AK$6&gt;=75,1.1,1)</f>
        <v>276.15076499999998</v>
      </c>
      <c r="AL10" s="4">
        <f>'Payments (Revised)'!$C6*IF(AL$6&lt;$B10,0,1)*IF(AL$6&gt;=75,1.1,1)</f>
        <v>276.15076499999998</v>
      </c>
      <c r="AM10" s="4">
        <f>'Payments (Revised)'!$C6*IF(AM$6&lt;$B10,0,1)*IF(AM$6&gt;=75,1.1,1)</f>
        <v>276.15076499999998</v>
      </c>
      <c r="AN10" s="4">
        <f>'Payments (Revised)'!$C6*IF(AN$6&lt;$B10,0,1)*IF(AN$6&gt;=75,1.1,1)</f>
        <v>276.15076499999998</v>
      </c>
      <c r="AO10" s="4">
        <f>'Payments (Revised)'!$C6*IF(AO$6&lt;$B10,0,1)*IF(AO$6&gt;=75,1.1,1)</f>
        <v>276.15076499999998</v>
      </c>
      <c r="AP10" s="4">
        <f>'Payments (Revised)'!$C6*IF(AP$6&lt;$B10,0,1)*IF(AP$6&gt;=75,1.1,1)</f>
        <v>276.15076499999998</v>
      </c>
      <c r="AQ10" s="4">
        <f>'Payments (Revised)'!$C6*IF(AQ$6&lt;$B10,0,1)*IF(AQ$6&gt;=75,1.1,1)</f>
        <v>276.15076499999998</v>
      </c>
      <c r="AR10" s="4">
        <f>'Payments (Revised)'!$C6*IF(AR$6&lt;$B10,0,1)*IF(AR$6&gt;=75,1.1,1)</f>
        <v>276.15076499999998</v>
      </c>
      <c r="AS10" s="4">
        <f>'Payments (Revised)'!$C6*IF(AS$6&lt;$B10,0,1)*IF(AS$6&gt;=75,1.1,1)</f>
        <v>276.15076499999998</v>
      </c>
      <c r="AT10" s="4">
        <f>'Payments (Revised)'!$C6*IF(AT$6&lt;$B10,0,1)*IF(AT$6&gt;=75,1.1,1)</f>
        <v>276.15076499999998</v>
      </c>
      <c r="AU10" s="4">
        <f>'Payments (Revised)'!$C6*IF(AU$6&lt;$B10,0,1)*IF(AU$6&gt;=75,1.1,1)</f>
        <v>276.15076499999998</v>
      </c>
      <c r="AV10" s="4">
        <f>'Payments (Revised)'!$C6*IF(AV$6&lt;$B10,0,1)*IF(AV$6&gt;=75,1.1,1)</f>
        <v>276.15076499999998</v>
      </c>
      <c r="AW10" s="4">
        <f>'Payments (Revised)'!$C6*IF(AW$6&lt;$B10,0,1)*IF(AW$6&gt;=75,1.1,1)</f>
        <v>276.15076499999998</v>
      </c>
      <c r="AX10" s="4">
        <f>'Payments (Revised)'!$C6*IF(AX$6&lt;$B10,0,1)*IF(AX$6&gt;=75,1.1,1)</f>
        <v>276.15076499999998</v>
      </c>
      <c r="AY10" s="4">
        <f>'Payments (Revised)'!$C6*IF(AY$6&lt;$B10,0,1)*IF(AY$6&gt;=75,1.1,1)</f>
        <v>276.15076499999998</v>
      </c>
      <c r="AZ10" s="4">
        <f>'Payments (Revised)'!$C6*IF(AZ$6&lt;$B10,0,1)*IF(AZ$6&gt;=75,1.1,1)</f>
        <v>276.15076499999998</v>
      </c>
      <c r="BA10" s="4">
        <f>'Payments (Revised)'!$C6*IF(BA$6&lt;$B10,0,1)*IF(BA$6&gt;=75,1.1,1)</f>
        <v>276.15076499999998</v>
      </c>
      <c r="BB10" s="4">
        <f>'Payments (Revised)'!$C6*IF(BB$6&lt;$B10,0,1)*IF(BB$6&gt;=75,1.1,1)</f>
        <v>276.15076499999998</v>
      </c>
      <c r="BC10" s="4">
        <f>'Payments (Revised)'!$C6*IF(BC$6&lt;$B10,0,1)*IF(BC$6&gt;=75,1.1,1)</f>
        <v>276.15076499999998</v>
      </c>
      <c r="BD10" s="4">
        <f>'Payments (Revised)'!$C6*IF(BD$6&lt;$B10,0,1)*IF(BD$6&gt;=75,1.1,1)</f>
        <v>276.15076499999998</v>
      </c>
      <c r="BE10" s="4">
        <f>'Payments (Revised)'!$C6*IF(BE$6&lt;$B10,0,1)*IF(BE$6&gt;=75,1.1,1)</f>
        <v>276.15076499999998</v>
      </c>
      <c r="BF10" s="4">
        <f>'Payments (Revised)'!$C6*IF(BF$6&lt;$B10,0,1)*IF(BF$6&gt;=75,1.1,1)</f>
        <v>276.15076499999998</v>
      </c>
      <c r="BG10" s="4">
        <f>'Payments (Revised)'!$C6*IF(BG$6&lt;$B10,0,1)*IF(BG$6&gt;=75,1.1,1)</f>
        <v>276.15076499999998</v>
      </c>
      <c r="BH10" s="4">
        <f>'Payments (Revised)'!$C6*IF(BH$6&lt;$B10,0,1)*IF(BH$6&gt;=75,1.1,1)</f>
        <v>276.15076499999998</v>
      </c>
      <c r="BI10" s="4">
        <f>'Payments (Revised)'!$C6*IF(BI$6&lt;$B10,0,1)*IF(BI$6&gt;=75,1.1,1)</f>
        <v>276.15076499999998</v>
      </c>
      <c r="BJ10" s="4">
        <f>'Payments (Revised)'!$C6*IF(BJ$6&lt;$B10,0,1)*IF(BJ$6&gt;=75,1.1,1)</f>
        <v>276.15076499999998</v>
      </c>
      <c r="BK10" s="4">
        <f>'Payments (Revised)'!$C6*IF(BK$6&lt;$B10,0,1)*IF(BK$6&gt;=75,1.1,1)</f>
        <v>276.15076499999998</v>
      </c>
      <c r="BL10" s="4">
        <f>'Payments (Revised)'!$C6*IF(BL$6&lt;$B10,0,1)*IF(BL$6&gt;=75,1.1,1)</f>
        <v>276.15076499999998</v>
      </c>
      <c r="BM10" s="4">
        <f>'Payments (Revised)'!$C6*IF(BM$6&lt;$B10,0,1)*IF(BM$6&gt;=75,1.1,1)</f>
        <v>276.15076499999998</v>
      </c>
      <c r="BN10" s="4">
        <f>'Payments (Revised)'!$C6*IF(BN$6&lt;$B10,0,1)*IF(BN$6&gt;=75,1.1,1)</f>
        <v>276.15076499999998</v>
      </c>
      <c r="BO10" s="4">
        <f>'Payments (Revised)'!$C6*IF(BO$6&lt;$B10,0,1)*IF(BO$6&gt;=75,1.1,1)</f>
        <v>276.15076499999998</v>
      </c>
      <c r="BP10" s="4">
        <f>'Payments (Revised)'!$C6*IF(BP$6&lt;$B10,0,1)*IF(BP$6&gt;=75,1.1,1)</f>
        <v>276.15076499999998</v>
      </c>
      <c r="BQ10" s="4">
        <f>'Payments (Revised)'!$C6*IF(BQ$6&lt;$B10,0,1)*IF(BQ$6&gt;=75,1.1,1)</f>
        <v>276.15076499999998</v>
      </c>
      <c r="BR10" s="4">
        <f>'Payments (Revised)'!$C6*IF(BR$6&lt;$B10,0,1)*IF(BR$6&gt;=75,1.1,1)</f>
        <v>276.15076499999998</v>
      </c>
      <c r="BS10" s="4">
        <f>'Payments (Revised)'!$C6*IF(BS$6&lt;$B10,0,1)*IF(BS$6&gt;=75,1.1,1)</f>
        <v>276.15076499999998</v>
      </c>
      <c r="BT10" s="4">
        <f>'Payments (Revised)'!$C6*IF(BT$6&lt;$B10,0,1)*IF(BT$6&gt;=75,1.1,1)</f>
        <v>276.15076499999998</v>
      </c>
      <c r="BU10" s="4">
        <f>'Payments (Revised)'!$C6*IF(BU$6&lt;$B10,0,1)*IF(BU$6&gt;=75,1.1,1)</f>
        <v>276.15076499999998</v>
      </c>
      <c r="BV10" s="4">
        <f>'Payments (Revised)'!$C6*IF(BV$6&lt;$B10,0,1)*IF(BV$6&gt;=75,1.1,1)</f>
        <v>276.15076499999998</v>
      </c>
      <c r="BW10" s="4">
        <f>'Payments (Revised)'!$C6*IF(BW$6&lt;$B10,0,1)*IF(BW$6&gt;=75,1.1,1)</f>
        <v>276.15076499999998</v>
      </c>
      <c r="BX10" s="4">
        <f>'Payments (Revised)'!$C6*IF(BX$6&lt;$B10,0,1)*IF(BX$6&gt;=75,1.1,1)</f>
        <v>276.15076499999998</v>
      </c>
      <c r="BY10" s="4">
        <f>'Payments (Revised)'!$C6*IF(BY$6&lt;$B10,0,1)*IF(BY$6&gt;=75,1.1,1)</f>
        <v>276.15076499999998</v>
      </c>
      <c r="BZ10" s="4">
        <f>'Payments (Revised)'!$C6*IF(BZ$6&lt;$B10,0,1)*IF(BZ$6&gt;=75,1.1,1)</f>
        <v>276.15076499999998</v>
      </c>
      <c r="CA10" s="4">
        <f>'Payments (Revised)'!$C6*IF(CA$6&lt;$B10,0,1)*IF(CA$6&gt;=75,1.1,1)</f>
        <v>276.15076499999998</v>
      </c>
      <c r="CB10" s="4">
        <f>'Payments (Revised)'!$C6*IF(CB$6&lt;$B10,0,1)*IF(CB$6&gt;=75,1.1,1)</f>
        <v>276.15076499999998</v>
      </c>
      <c r="CC10" s="4">
        <f>'Payments (Revised)'!$C6*IF(CC$6&lt;$B10,0,1)*IF(CC$6&gt;=75,1.1,1)</f>
        <v>276.15076499999998</v>
      </c>
      <c r="CD10" s="4">
        <f>'Payments (Revised)'!$C6*IF(CD$6&lt;$B10,0,1)*IF(CD$6&gt;=75,1.1,1)</f>
        <v>276.15076499999998</v>
      </c>
      <c r="CE10" s="4">
        <f>'Payments (Revised)'!$C6*IF(CE$6&lt;$B10,0,1)*IF(CE$6&gt;=75,1.1,1)</f>
        <v>276.15076499999998</v>
      </c>
      <c r="CF10" s="4">
        <f>'Payments (Revised)'!$C6*IF(CF$6&lt;$B10,0,1)*IF(CF$6&gt;=75,1.1,1)</f>
        <v>276.15076499999998</v>
      </c>
      <c r="CG10" s="4">
        <f>'Payments (Revised)'!$C6*IF(CG$6&lt;$B10,0,1)*IF(CG$6&gt;=75,1.1,1)</f>
        <v>276.15076499999998</v>
      </c>
      <c r="CH10" s="4">
        <f>'Payments (Revised)'!$C6*IF(CH$6&lt;$B10,0,1)*IF(CH$6&gt;=75,1.1,1)</f>
        <v>276.15076499999998</v>
      </c>
      <c r="CI10" s="4">
        <f>'Payments (Revised)'!$C6*IF(CI$6&lt;$B10,0,1)*IF(CI$6&gt;=75,1.1,1)</f>
        <v>276.15076499999998</v>
      </c>
      <c r="CJ10" s="4">
        <f>'Payments (Revised)'!$C6*IF(CJ$6&lt;$B10,0,1)*IF(CJ$6&gt;=75,1.1,1)</f>
        <v>276.15076499999998</v>
      </c>
      <c r="CK10" s="4">
        <f>'Payments (Revised)'!$C6*IF(CK$6&lt;$B10,0,1)*IF(CK$6&gt;=75,1.1,1)</f>
        <v>276.15076499999998</v>
      </c>
      <c r="CL10" s="4">
        <f>'Payments (Revised)'!$C6*IF(CL$6&lt;$B10,0,1)*IF(CL$6&gt;=75,1.1,1)</f>
        <v>276.15076499999998</v>
      </c>
      <c r="CM10" s="4">
        <f>'Payments (Revised)'!$C6*IF(CM$6&lt;$B10,0,1)*IF(CM$6&gt;=75,1.1,1)</f>
        <v>276.15076499999998</v>
      </c>
      <c r="CN10" s="4">
        <f>'Payments (Revised)'!$C6*IF(CN$6&lt;$B10,0,1)*IF(CN$6&gt;=75,1.1,1)</f>
        <v>276.15076499999998</v>
      </c>
      <c r="CO10" s="4">
        <f>'Payments (Revised)'!$C6*IF(CO$6&lt;$B10,0,1)*IF(CO$6&gt;=75,1.1,1)</f>
        <v>276.15076499999998</v>
      </c>
      <c r="CP10" s="4">
        <f>'Payments (Revised)'!$C6*IF(CP$6&lt;$B10,0,1)*IF(CP$6&gt;=75,1.1,1)</f>
        <v>276.15076499999998</v>
      </c>
      <c r="CQ10" s="4">
        <f>'Payments (Revised)'!$C6*IF(CQ$6&lt;$B10,0,1)*IF(CQ$6&gt;=75,1.1,1)</f>
        <v>276.15076499999998</v>
      </c>
      <c r="CR10" s="4">
        <f>'Payments (Revised)'!$C6*IF(CR$6&lt;$B10,0,1)*IF(CR$6&gt;=75,1.1,1)</f>
        <v>276.15076499999998</v>
      </c>
      <c r="CS10" s="4">
        <f>'Payments (Revised)'!$C6*IF(CS$6&lt;$B10,0,1)*IF(CS$6&gt;=75,1.1,1)</f>
        <v>276.15076499999998</v>
      </c>
      <c r="CT10" s="4">
        <f>'Payments (Revised)'!$C6*IF(CT$6&lt;$B10,0,1)*IF(CT$6&gt;=75,1.1,1)</f>
        <v>276.15076499999998</v>
      </c>
      <c r="CU10" s="4">
        <f>'Payments (Revised)'!$C6*IF(CU$6&lt;$B10,0,1)*IF(CU$6&gt;=75,1.1,1)</f>
        <v>276.15076499999998</v>
      </c>
      <c r="CV10" s="4">
        <f>'Payments (Revised)'!$C6*IF(CV$6&lt;$B10,0,1)*IF(CV$6&gt;=75,1.1,1)</f>
        <v>276.15076499999998</v>
      </c>
      <c r="CW10" s="4">
        <f>'Payments (Revised)'!$C6*IF(CW$6&lt;$B10,0,1)*IF(CW$6&gt;=75,1.1,1)</f>
        <v>276.15076499999998</v>
      </c>
      <c r="CX10" s="4">
        <f>'Payments (Revised)'!$C6*IF(CX$6&lt;$B10,0,1)*IF(CX$6&gt;=75,1.1,1)</f>
        <v>276.15076499999998</v>
      </c>
      <c r="CY10" s="4">
        <f>'Payments (Revised)'!$C6*IF(CY$6&lt;$B10,0,1)*IF(CY$6&gt;=75,1.1,1)</f>
        <v>276.15076499999998</v>
      </c>
      <c r="CZ10" s="4">
        <f>'Payments (Revised)'!$C6*IF(CZ$6&lt;$B10,0,1)*IF(CZ$6&gt;=75,1.1,1)</f>
        <v>276.15076499999998</v>
      </c>
      <c r="DA10" s="4">
        <f>'Payments (Revised)'!$C6*IF(DA$6&lt;$B10,0,1)*IF(DA$6&gt;=75,1.1,1)</f>
        <v>276.15076499999998</v>
      </c>
      <c r="DB10" s="4">
        <f>'Payments (Revised)'!$C6*IF(DB$6&lt;$B10,0,1)*IF(DB$6&gt;=75,1.1,1)</f>
        <v>276.15076499999998</v>
      </c>
      <c r="DC10" s="4">
        <f>'Payments (Revised)'!$C6*IF(DC$6&lt;$B10,0,1)*IF(DC$6&gt;=75,1.1,1)</f>
        <v>276.15076499999998</v>
      </c>
      <c r="DD10" s="4">
        <f>'Payments (Revised)'!$C6*IF(DD$6&lt;$B10,0,1)*IF(DD$6&gt;=75,1.1,1)</f>
        <v>276.15076499999998</v>
      </c>
      <c r="DE10" s="4">
        <f>'Payments (Revised)'!$C6*IF(DE$6&lt;$B10,0,1)*IF(DE$6&gt;=75,1.1,1)</f>
        <v>276.15076499999998</v>
      </c>
      <c r="DF10" s="4">
        <f>'Payments (Revised)'!$C6*IF(DF$6&lt;$B10,0,1)*IF(DF$6&gt;=75,1.1,1)</f>
        <v>276.15076499999998</v>
      </c>
      <c r="DG10" s="4">
        <f>'Payments (Revised)'!$C6*IF(DG$6&lt;$B10,0,1)*IF(DG$6&gt;=75,1.1,1)</f>
        <v>276.15076499999998</v>
      </c>
      <c r="DH10" s="4">
        <f>'Payments (Revised)'!$C6*IF(DH$6&lt;$B10,0,1)*IF(DH$6&gt;=75,1.1,1)</f>
        <v>276.15076499999998</v>
      </c>
      <c r="DI10" s="4">
        <f>'Payments (Revised)'!$C6*IF(DI$6&lt;$B10,0,1)*IF(DI$6&gt;=75,1.1,1)</f>
        <v>276.15076499999998</v>
      </c>
      <c r="DJ10" s="4">
        <f>'Payments (Revised)'!$C6*IF(DJ$6&lt;$B10,0,1)*IF(DJ$6&gt;=75,1.1,1)</f>
        <v>276.15076499999998</v>
      </c>
      <c r="DK10" s="4">
        <f>'Payments (Revised)'!$C6*IF(DK$6&lt;$B10,0,1)*IF(DK$6&gt;=75,1.1,1)</f>
        <v>276.15076499999998</v>
      </c>
      <c r="DL10" s="4">
        <f>'Payments (Revised)'!$C6*IF(DL$6&lt;$B10,0,1)*IF(DL$6&gt;=75,1.1,1)</f>
        <v>276.15076499999998</v>
      </c>
      <c r="DM10" s="4">
        <f>'Payments (Revised)'!$C6*IF(DM$6&lt;$B10,0,1)*IF(DM$6&gt;=75,1.1,1)</f>
        <v>276.15076499999998</v>
      </c>
      <c r="DN10" s="4">
        <f>'Payments (Revised)'!$C6*IF(DN$6&lt;$B10,0,1)*IF(DN$6&gt;=75,1.1,1)</f>
        <v>276.15076499999998</v>
      </c>
      <c r="DO10" s="4">
        <f>'Payments (Revised)'!$C6*IF(DO$6&lt;$B10,0,1)*IF(DO$6&gt;=75,1.1,1)</f>
        <v>276.15076499999998</v>
      </c>
      <c r="DP10" s="4">
        <f>'Payments (Revised)'!$C6*IF(DP$6&lt;$B10,0,1)*IF(DP$6&gt;=75,1.1,1)</f>
        <v>276.15076499999998</v>
      </c>
      <c r="DQ10" s="4">
        <f>'Payments (Revised)'!$C6*IF(DQ$6&lt;$B10,0,1)*IF(DQ$6&gt;=75,1.1,1)</f>
        <v>276.15076499999998</v>
      </c>
      <c r="DR10" s="4">
        <f>'Payments (Revised)'!$C6*IF(DR$6&lt;$B10,0,1)*IF(DR$6&gt;=75,1.1,1)</f>
        <v>276.15076499999998</v>
      </c>
      <c r="DS10" s="4">
        <f>'Payments (Revised)'!$C6*IF(DS$6&lt;$B10,0,1)*IF(DS$6&gt;=75,1.1,1)</f>
        <v>276.15076499999998</v>
      </c>
      <c r="DT10" s="4">
        <f>'Payments (Revised)'!$C6*IF(DT$6&lt;$B10,0,1)*IF(DT$6&gt;=75,1.1,1)</f>
        <v>303.76584150000002</v>
      </c>
    </row>
    <row r="11" spans="1:124" x14ac:dyDescent="0.25">
      <c r="A11">
        <v>3</v>
      </c>
      <c r="B11" s="15">
        <f t="shared" si="7"/>
        <v>65.25</v>
      </c>
      <c r="C11" s="16">
        <f t="shared" si="6"/>
        <v>61902.617478600478</v>
      </c>
      <c r="D11" s="4">
        <f>'Payments (Revised)'!$C7*IF(D$6&lt;$B11,0,1)*IF(D$6&gt;=75,1.1,1)</f>
        <v>0</v>
      </c>
      <c r="E11" s="4">
        <f>'Payments (Revised)'!$C7*IF(E$6&lt;$B11,0,1)*IF(E$6&gt;=75,1.1,1)</f>
        <v>0</v>
      </c>
      <c r="F11" s="4">
        <f>'Payments (Revised)'!$C7*IF(F$6&lt;$B11,0,1)*IF(F$6&gt;=75,1.1,1)</f>
        <v>0</v>
      </c>
      <c r="G11" s="4">
        <f>'Payments (Revised)'!$C7*IF(G$6&lt;$B11,0,1)*IF(G$6&gt;=75,1.1,1)</f>
        <v>277.78802250000001</v>
      </c>
      <c r="H11" s="4">
        <f>'Payments (Revised)'!$C7*IF(H$6&lt;$B11,0,1)*IF(H$6&gt;=75,1.1,1)</f>
        <v>277.78802250000001</v>
      </c>
      <c r="I11" s="4">
        <f>'Payments (Revised)'!$C7*IF(I$6&lt;$B11,0,1)*IF(I$6&gt;=75,1.1,1)</f>
        <v>277.78802250000001</v>
      </c>
      <c r="J11" s="4">
        <f>'Payments (Revised)'!$C7*IF(J$6&lt;$B11,0,1)*IF(J$6&gt;=75,1.1,1)</f>
        <v>277.78802250000001</v>
      </c>
      <c r="K11" s="4">
        <f>'Payments (Revised)'!$C7*IF(K$6&lt;$B11,0,1)*IF(K$6&gt;=75,1.1,1)</f>
        <v>277.78802250000001</v>
      </c>
      <c r="L11" s="4">
        <f>'Payments (Revised)'!$C7*IF(L$6&lt;$B11,0,1)*IF(L$6&gt;=75,1.1,1)</f>
        <v>277.78802250000001</v>
      </c>
      <c r="M11" s="4">
        <f>'Payments (Revised)'!$C7*IF(M$6&lt;$B11,0,1)*IF(M$6&gt;=75,1.1,1)</f>
        <v>277.78802250000001</v>
      </c>
      <c r="N11" s="4">
        <f>'Payments (Revised)'!$C7*IF(N$6&lt;$B11,0,1)*IF(N$6&gt;=75,1.1,1)</f>
        <v>277.78802250000001</v>
      </c>
      <c r="O11" s="4">
        <f>'Payments (Revised)'!$C7*IF(O$6&lt;$B11,0,1)*IF(O$6&gt;=75,1.1,1)</f>
        <v>277.78802250000001</v>
      </c>
      <c r="P11" s="4">
        <f>'Payments (Revised)'!$C7*IF(P$6&lt;$B11,0,1)*IF(P$6&gt;=75,1.1,1)</f>
        <v>277.78802250000001</v>
      </c>
      <c r="Q11" s="4">
        <f>'Payments (Revised)'!$C7*IF(Q$6&lt;$B11,0,1)*IF(Q$6&gt;=75,1.1,1)</f>
        <v>277.78802250000001</v>
      </c>
      <c r="R11" s="4">
        <f>'Payments (Revised)'!$C7*IF(R$6&lt;$B11,0,1)*IF(R$6&gt;=75,1.1,1)</f>
        <v>277.78802250000001</v>
      </c>
      <c r="S11" s="4">
        <f>'Payments (Revised)'!$C7*IF(S$6&lt;$B11,0,1)*IF(S$6&gt;=75,1.1,1)</f>
        <v>277.78802250000001</v>
      </c>
      <c r="T11" s="4">
        <f>'Payments (Revised)'!$C7*IF(T$6&lt;$B11,0,1)*IF(T$6&gt;=75,1.1,1)</f>
        <v>277.78802250000001</v>
      </c>
      <c r="U11" s="4">
        <f>'Payments (Revised)'!$C7*IF(U$6&lt;$B11,0,1)*IF(U$6&gt;=75,1.1,1)</f>
        <v>277.78802250000001</v>
      </c>
      <c r="V11" s="4">
        <f>'Payments (Revised)'!$C7*IF(V$6&lt;$B11,0,1)*IF(V$6&gt;=75,1.1,1)</f>
        <v>277.78802250000001</v>
      </c>
      <c r="W11" s="4">
        <f>'Payments (Revised)'!$C7*IF(W$6&lt;$B11,0,1)*IF(W$6&gt;=75,1.1,1)</f>
        <v>277.78802250000001</v>
      </c>
      <c r="X11" s="4">
        <f>'Payments (Revised)'!$C7*IF(X$6&lt;$B11,0,1)*IF(X$6&gt;=75,1.1,1)</f>
        <v>277.78802250000001</v>
      </c>
      <c r="Y11" s="4">
        <f>'Payments (Revised)'!$C7*IF(Y$6&lt;$B11,0,1)*IF(Y$6&gt;=75,1.1,1)</f>
        <v>277.78802250000001</v>
      </c>
      <c r="Z11" s="4">
        <f>'Payments (Revised)'!$C7*IF(Z$6&lt;$B11,0,1)*IF(Z$6&gt;=75,1.1,1)</f>
        <v>277.78802250000001</v>
      </c>
      <c r="AA11" s="4">
        <f>'Payments (Revised)'!$C7*IF(AA$6&lt;$B11,0,1)*IF(AA$6&gt;=75,1.1,1)</f>
        <v>277.78802250000001</v>
      </c>
      <c r="AB11" s="4">
        <f>'Payments (Revised)'!$C7*IF(AB$6&lt;$B11,0,1)*IF(AB$6&gt;=75,1.1,1)</f>
        <v>277.78802250000001</v>
      </c>
      <c r="AC11" s="4">
        <f>'Payments (Revised)'!$C7*IF(AC$6&lt;$B11,0,1)*IF(AC$6&gt;=75,1.1,1)</f>
        <v>277.78802250000001</v>
      </c>
      <c r="AD11" s="4">
        <f>'Payments (Revised)'!$C7*IF(AD$6&lt;$B11,0,1)*IF(AD$6&gt;=75,1.1,1)</f>
        <v>277.78802250000001</v>
      </c>
      <c r="AE11" s="4">
        <f>'Payments (Revised)'!$C7*IF(AE$6&lt;$B11,0,1)*IF(AE$6&gt;=75,1.1,1)</f>
        <v>277.78802250000001</v>
      </c>
      <c r="AF11" s="4">
        <f>'Payments (Revised)'!$C7*IF(AF$6&lt;$B11,0,1)*IF(AF$6&gt;=75,1.1,1)</f>
        <v>277.78802250000001</v>
      </c>
      <c r="AG11" s="4">
        <f>'Payments (Revised)'!$C7*IF(AG$6&lt;$B11,0,1)*IF(AG$6&gt;=75,1.1,1)</f>
        <v>277.78802250000001</v>
      </c>
      <c r="AH11" s="4">
        <f>'Payments (Revised)'!$C7*IF(AH$6&lt;$B11,0,1)*IF(AH$6&gt;=75,1.1,1)</f>
        <v>277.78802250000001</v>
      </c>
      <c r="AI11" s="4">
        <f>'Payments (Revised)'!$C7*IF(AI$6&lt;$B11,0,1)*IF(AI$6&gt;=75,1.1,1)</f>
        <v>277.78802250000001</v>
      </c>
      <c r="AJ11" s="4">
        <f>'Payments (Revised)'!$C7*IF(AJ$6&lt;$B11,0,1)*IF(AJ$6&gt;=75,1.1,1)</f>
        <v>277.78802250000001</v>
      </c>
      <c r="AK11" s="4">
        <f>'Payments (Revised)'!$C7*IF(AK$6&lt;$B11,0,1)*IF(AK$6&gt;=75,1.1,1)</f>
        <v>277.78802250000001</v>
      </c>
      <c r="AL11" s="4">
        <f>'Payments (Revised)'!$C7*IF(AL$6&lt;$B11,0,1)*IF(AL$6&gt;=75,1.1,1)</f>
        <v>277.78802250000001</v>
      </c>
      <c r="AM11" s="4">
        <f>'Payments (Revised)'!$C7*IF(AM$6&lt;$B11,0,1)*IF(AM$6&gt;=75,1.1,1)</f>
        <v>277.78802250000001</v>
      </c>
      <c r="AN11" s="4">
        <f>'Payments (Revised)'!$C7*IF(AN$6&lt;$B11,0,1)*IF(AN$6&gt;=75,1.1,1)</f>
        <v>277.78802250000001</v>
      </c>
      <c r="AO11" s="4">
        <f>'Payments (Revised)'!$C7*IF(AO$6&lt;$B11,0,1)*IF(AO$6&gt;=75,1.1,1)</f>
        <v>277.78802250000001</v>
      </c>
      <c r="AP11" s="4">
        <f>'Payments (Revised)'!$C7*IF(AP$6&lt;$B11,0,1)*IF(AP$6&gt;=75,1.1,1)</f>
        <v>277.78802250000001</v>
      </c>
      <c r="AQ11" s="4">
        <f>'Payments (Revised)'!$C7*IF(AQ$6&lt;$B11,0,1)*IF(AQ$6&gt;=75,1.1,1)</f>
        <v>277.78802250000001</v>
      </c>
      <c r="AR11" s="4">
        <f>'Payments (Revised)'!$C7*IF(AR$6&lt;$B11,0,1)*IF(AR$6&gt;=75,1.1,1)</f>
        <v>277.78802250000001</v>
      </c>
      <c r="AS11" s="4">
        <f>'Payments (Revised)'!$C7*IF(AS$6&lt;$B11,0,1)*IF(AS$6&gt;=75,1.1,1)</f>
        <v>277.78802250000001</v>
      </c>
      <c r="AT11" s="4">
        <f>'Payments (Revised)'!$C7*IF(AT$6&lt;$B11,0,1)*IF(AT$6&gt;=75,1.1,1)</f>
        <v>277.78802250000001</v>
      </c>
      <c r="AU11" s="4">
        <f>'Payments (Revised)'!$C7*IF(AU$6&lt;$B11,0,1)*IF(AU$6&gt;=75,1.1,1)</f>
        <v>277.78802250000001</v>
      </c>
      <c r="AV11" s="4">
        <f>'Payments (Revised)'!$C7*IF(AV$6&lt;$B11,0,1)*IF(AV$6&gt;=75,1.1,1)</f>
        <v>277.78802250000001</v>
      </c>
      <c r="AW11" s="4">
        <f>'Payments (Revised)'!$C7*IF(AW$6&lt;$B11,0,1)*IF(AW$6&gt;=75,1.1,1)</f>
        <v>277.78802250000001</v>
      </c>
      <c r="AX11" s="4">
        <f>'Payments (Revised)'!$C7*IF(AX$6&lt;$B11,0,1)*IF(AX$6&gt;=75,1.1,1)</f>
        <v>277.78802250000001</v>
      </c>
      <c r="AY11" s="4">
        <f>'Payments (Revised)'!$C7*IF(AY$6&lt;$B11,0,1)*IF(AY$6&gt;=75,1.1,1)</f>
        <v>277.78802250000001</v>
      </c>
      <c r="AZ11" s="4">
        <f>'Payments (Revised)'!$C7*IF(AZ$6&lt;$B11,0,1)*IF(AZ$6&gt;=75,1.1,1)</f>
        <v>277.78802250000001</v>
      </c>
      <c r="BA11" s="4">
        <f>'Payments (Revised)'!$C7*IF(BA$6&lt;$B11,0,1)*IF(BA$6&gt;=75,1.1,1)</f>
        <v>277.78802250000001</v>
      </c>
      <c r="BB11" s="4">
        <f>'Payments (Revised)'!$C7*IF(BB$6&lt;$B11,0,1)*IF(BB$6&gt;=75,1.1,1)</f>
        <v>277.78802250000001</v>
      </c>
      <c r="BC11" s="4">
        <f>'Payments (Revised)'!$C7*IF(BC$6&lt;$B11,0,1)*IF(BC$6&gt;=75,1.1,1)</f>
        <v>277.78802250000001</v>
      </c>
      <c r="BD11" s="4">
        <f>'Payments (Revised)'!$C7*IF(BD$6&lt;$B11,0,1)*IF(BD$6&gt;=75,1.1,1)</f>
        <v>277.78802250000001</v>
      </c>
      <c r="BE11" s="4">
        <f>'Payments (Revised)'!$C7*IF(BE$6&lt;$B11,0,1)*IF(BE$6&gt;=75,1.1,1)</f>
        <v>277.78802250000001</v>
      </c>
      <c r="BF11" s="4">
        <f>'Payments (Revised)'!$C7*IF(BF$6&lt;$B11,0,1)*IF(BF$6&gt;=75,1.1,1)</f>
        <v>277.78802250000001</v>
      </c>
      <c r="BG11" s="4">
        <f>'Payments (Revised)'!$C7*IF(BG$6&lt;$B11,0,1)*IF(BG$6&gt;=75,1.1,1)</f>
        <v>277.78802250000001</v>
      </c>
      <c r="BH11" s="4">
        <f>'Payments (Revised)'!$C7*IF(BH$6&lt;$B11,0,1)*IF(BH$6&gt;=75,1.1,1)</f>
        <v>277.78802250000001</v>
      </c>
      <c r="BI11" s="4">
        <f>'Payments (Revised)'!$C7*IF(BI$6&lt;$B11,0,1)*IF(BI$6&gt;=75,1.1,1)</f>
        <v>277.78802250000001</v>
      </c>
      <c r="BJ11" s="4">
        <f>'Payments (Revised)'!$C7*IF(BJ$6&lt;$B11,0,1)*IF(BJ$6&gt;=75,1.1,1)</f>
        <v>277.78802250000001</v>
      </c>
      <c r="BK11" s="4">
        <f>'Payments (Revised)'!$C7*IF(BK$6&lt;$B11,0,1)*IF(BK$6&gt;=75,1.1,1)</f>
        <v>277.78802250000001</v>
      </c>
      <c r="BL11" s="4">
        <f>'Payments (Revised)'!$C7*IF(BL$6&lt;$B11,0,1)*IF(BL$6&gt;=75,1.1,1)</f>
        <v>277.78802250000001</v>
      </c>
      <c r="BM11" s="4">
        <f>'Payments (Revised)'!$C7*IF(BM$6&lt;$B11,0,1)*IF(BM$6&gt;=75,1.1,1)</f>
        <v>277.78802250000001</v>
      </c>
      <c r="BN11" s="4">
        <f>'Payments (Revised)'!$C7*IF(BN$6&lt;$B11,0,1)*IF(BN$6&gt;=75,1.1,1)</f>
        <v>277.78802250000001</v>
      </c>
      <c r="BO11" s="4">
        <f>'Payments (Revised)'!$C7*IF(BO$6&lt;$B11,0,1)*IF(BO$6&gt;=75,1.1,1)</f>
        <v>277.78802250000001</v>
      </c>
      <c r="BP11" s="4">
        <f>'Payments (Revised)'!$C7*IF(BP$6&lt;$B11,0,1)*IF(BP$6&gt;=75,1.1,1)</f>
        <v>277.78802250000001</v>
      </c>
      <c r="BQ11" s="4">
        <f>'Payments (Revised)'!$C7*IF(BQ$6&lt;$B11,0,1)*IF(BQ$6&gt;=75,1.1,1)</f>
        <v>277.78802250000001</v>
      </c>
      <c r="BR11" s="4">
        <f>'Payments (Revised)'!$C7*IF(BR$6&lt;$B11,0,1)*IF(BR$6&gt;=75,1.1,1)</f>
        <v>277.78802250000001</v>
      </c>
      <c r="BS11" s="4">
        <f>'Payments (Revised)'!$C7*IF(BS$6&lt;$B11,0,1)*IF(BS$6&gt;=75,1.1,1)</f>
        <v>277.78802250000001</v>
      </c>
      <c r="BT11" s="4">
        <f>'Payments (Revised)'!$C7*IF(BT$6&lt;$B11,0,1)*IF(BT$6&gt;=75,1.1,1)</f>
        <v>277.78802250000001</v>
      </c>
      <c r="BU11" s="4">
        <f>'Payments (Revised)'!$C7*IF(BU$6&lt;$B11,0,1)*IF(BU$6&gt;=75,1.1,1)</f>
        <v>277.78802250000001</v>
      </c>
      <c r="BV11" s="4">
        <f>'Payments (Revised)'!$C7*IF(BV$6&lt;$B11,0,1)*IF(BV$6&gt;=75,1.1,1)</f>
        <v>277.78802250000001</v>
      </c>
      <c r="BW11" s="4">
        <f>'Payments (Revised)'!$C7*IF(BW$6&lt;$B11,0,1)*IF(BW$6&gt;=75,1.1,1)</f>
        <v>277.78802250000001</v>
      </c>
      <c r="BX11" s="4">
        <f>'Payments (Revised)'!$C7*IF(BX$6&lt;$B11,0,1)*IF(BX$6&gt;=75,1.1,1)</f>
        <v>277.78802250000001</v>
      </c>
      <c r="BY11" s="4">
        <f>'Payments (Revised)'!$C7*IF(BY$6&lt;$B11,0,1)*IF(BY$6&gt;=75,1.1,1)</f>
        <v>277.78802250000001</v>
      </c>
      <c r="BZ11" s="4">
        <f>'Payments (Revised)'!$C7*IF(BZ$6&lt;$B11,0,1)*IF(BZ$6&gt;=75,1.1,1)</f>
        <v>277.78802250000001</v>
      </c>
      <c r="CA11" s="4">
        <f>'Payments (Revised)'!$C7*IF(CA$6&lt;$B11,0,1)*IF(CA$6&gt;=75,1.1,1)</f>
        <v>277.78802250000001</v>
      </c>
      <c r="CB11" s="4">
        <f>'Payments (Revised)'!$C7*IF(CB$6&lt;$B11,0,1)*IF(CB$6&gt;=75,1.1,1)</f>
        <v>277.78802250000001</v>
      </c>
      <c r="CC11" s="4">
        <f>'Payments (Revised)'!$C7*IF(CC$6&lt;$B11,0,1)*IF(CC$6&gt;=75,1.1,1)</f>
        <v>277.78802250000001</v>
      </c>
      <c r="CD11" s="4">
        <f>'Payments (Revised)'!$C7*IF(CD$6&lt;$B11,0,1)*IF(CD$6&gt;=75,1.1,1)</f>
        <v>277.78802250000001</v>
      </c>
      <c r="CE11" s="4">
        <f>'Payments (Revised)'!$C7*IF(CE$6&lt;$B11,0,1)*IF(CE$6&gt;=75,1.1,1)</f>
        <v>277.78802250000001</v>
      </c>
      <c r="CF11" s="4">
        <f>'Payments (Revised)'!$C7*IF(CF$6&lt;$B11,0,1)*IF(CF$6&gt;=75,1.1,1)</f>
        <v>277.78802250000001</v>
      </c>
      <c r="CG11" s="4">
        <f>'Payments (Revised)'!$C7*IF(CG$6&lt;$B11,0,1)*IF(CG$6&gt;=75,1.1,1)</f>
        <v>277.78802250000001</v>
      </c>
      <c r="CH11" s="4">
        <f>'Payments (Revised)'!$C7*IF(CH$6&lt;$B11,0,1)*IF(CH$6&gt;=75,1.1,1)</f>
        <v>277.78802250000001</v>
      </c>
      <c r="CI11" s="4">
        <f>'Payments (Revised)'!$C7*IF(CI$6&lt;$B11,0,1)*IF(CI$6&gt;=75,1.1,1)</f>
        <v>277.78802250000001</v>
      </c>
      <c r="CJ11" s="4">
        <f>'Payments (Revised)'!$C7*IF(CJ$6&lt;$B11,0,1)*IF(CJ$6&gt;=75,1.1,1)</f>
        <v>277.78802250000001</v>
      </c>
      <c r="CK11" s="4">
        <f>'Payments (Revised)'!$C7*IF(CK$6&lt;$B11,0,1)*IF(CK$6&gt;=75,1.1,1)</f>
        <v>277.78802250000001</v>
      </c>
      <c r="CL11" s="4">
        <f>'Payments (Revised)'!$C7*IF(CL$6&lt;$B11,0,1)*IF(CL$6&gt;=75,1.1,1)</f>
        <v>277.78802250000001</v>
      </c>
      <c r="CM11" s="4">
        <f>'Payments (Revised)'!$C7*IF(CM$6&lt;$B11,0,1)*IF(CM$6&gt;=75,1.1,1)</f>
        <v>277.78802250000001</v>
      </c>
      <c r="CN11" s="4">
        <f>'Payments (Revised)'!$C7*IF(CN$6&lt;$B11,0,1)*IF(CN$6&gt;=75,1.1,1)</f>
        <v>277.78802250000001</v>
      </c>
      <c r="CO11" s="4">
        <f>'Payments (Revised)'!$C7*IF(CO$6&lt;$B11,0,1)*IF(CO$6&gt;=75,1.1,1)</f>
        <v>277.78802250000001</v>
      </c>
      <c r="CP11" s="4">
        <f>'Payments (Revised)'!$C7*IF(CP$6&lt;$B11,0,1)*IF(CP$6&gt;=75,1.1,1)</f>
        <v>277.78802250000001</v>
      </c>
      <c r="CQ11" s="4">
        <f>'Payments (Revised)'!$C7*IF(CQ$6&lt;$B11,0,1)*IF(CQ$6&gt;=75,1.1,1)</f>
        <v>277.78802250000001</v>
      </c>
      <c r="CR11" s="4">
        <f>'Payments (Revised)'!$C7*IF(CR$6&lt;$B11,0,1)*IF(CR$6&gt;=75,1.1,1)</f>
        <v>277.78802250000001</v>
      </c>
      <c r="CS11" s="4">
        <f>'Payments (Revised)'!$C7*IF(CS$6&lt;$B11,0,1)*IF(CS$6&gt;=75,1.1,1)</f>
        <v>277.78802250000001</v>
      </c>
      <c r="CT11" s="4">
        <f>'Payments (Revised)'!$C7*IF(CT$6&lt;$B11,0,1)*IF(CT$6&gt;=75,1.1,1)</f>
        <v>277.78802250000001</v>
      </c>
      <c r="CU11" s="4">
        <f>'Payments (Revised)'!$C7*IF(CU$6&lt;$B11,0,1)*IF(CU$6&gt;=75,1.1,1)</f>
        <v>277.78802250000001</v>
      </c>
      <c r="CV11" s="4">
        <f>'Payments (Revised)'!$C7*IF(CV$6&lt;$B11,0,1)*IF(CV$6&gt;=75,1.1,1)</f>
        <v>277.78802250000001</v>
      </c>
      <c r="CW11" s="4">
        <f>'Payments (Revised)'!$C7*IF(CW$6&lt;$B11,0,1)*IF(CW$6&gt;=75,1.1,1)</f>
        <v>277.78802250000001</v>
      </c>
      <c r="CX11" s="4">
        <f>'Payments (Revised)'!$C7*IF(CX$6&lt;$B11,0,1)*IF(CX$6&gt;=75,1.1,1)</f>
        <v>277.78802250000001</v>
      </c>
      <c r="CY11" s="4">
        <f>'Payments (Revised)'!$C7*IF(CY$6&lt;$B11,0,1)*IF(CY$6&gt;=75,1.1,1)</f>
        <v>277.78802250000001</v>
      </c>
      <c r="CZ11" s="4">
        <f>'Payments (Revised)'!$C7*IF(CZ$6&lt;$B11,0,1)*IF(CZ$6&gt;=75,1.1,1)</f>
        <v>277.78802250000001</v>
      </c>
      <c r="DA11" s="4">
        <f>'Payments (Revised)'!$C7*IF(DA$6&lt;$B11,0,1)*IF(DA$6&gt;=75,1.1,1)</f>
        <v>277.78802250000001</v>
      </c>
      <c r="DB11" s="4">
        <f>'Payments (Revised)'!$C7*IF(DB$6&lt;$B11,0,1)*IF(DB$6&gt;=75,1.1,1)</f>
        <v>277.78802250000001</v>
      </c>
      <c r="DC11" s="4">
        <f>'Payments (Revised)'!$C7*IF(DC$6&lt;$B11,0,1)*IF(DC$6&gt;=75,1.1,1)</f>
        <v>277.78802250000001</v>
      </c>
      <c r="DD11" s="4">
        <f>'Payments (Revised)'!$C7*IF(DD$6&lt;$B11,0,1)*IF(DD$6&gt;=75,1.1,1)</f>
        <v>277.78802250000001</v>
      </c>
      <c r="DE11" s="4">
        <f>'Payments (Revised)'!$C7*IF(DE$6&lt;$B11,0,1)*IF(DE$6&gt;=75,1.1,1)</f>
        <v>277.78802250000001</v>
      </c>
      <c r="DF11" s="4">
        <f>'Payments (Revised)'!$C7*IF(DF$6&lt;$B11,0,1)*IF(DF$6&gt;=75,1.1,1)</f>
        <v>277.78802250000001</v>
      </c>
      <c r="DG11" s="4">
        <f>'Payments (Revised)'!$C7*IF(DG$6&lt;$B11,0,1)*IF(DG$6&gt;=75,1.1,1)</f>
        <v>277.78802250000001</v>
      </c>
      <c r="DH11" s="4">
        <f>'Payments (Revised)'!$C7*IF(DH$6&lt;$B11,0,1)*IF(DH$6&gt;=75,1.1,1)</f>
        <v>277.78802250000001</v>
      </c>
      <c r="DI11" s="4">
        <f>'Payments (Revised)'!$C7*IF(DI$6&lt;$B11,0,1)*IF(DI$6&gt;=75,1.1,1)</f>
        <v>277.78802250000001</v>
      </c>
      <c r="DJ11" s="4">
        <f>'Payments (Revised)'!$C7*IF(DJ$6&lt;$B11,0,1)*IF(DJ$6&gt;=75,1.1,1)</f>
        <v>277.78802250000001</v>
      </c>
      <c r="DK11" s="4">
        <f>'Payments (Revised)'!$C7*IF(DK$6&lt;$B11,0,1)*IF(DK$6&gt;=75,1.1,1)</f>
        <v>277.78802250000001</v>
      </c>
      <c r="DL11" s="4">
        <f>'Payments (Revised)'!$C7*IF(DL$6&lt;$B11,0,1)*IF(DL$6&gt;=75,1.1,1)</f>
        <v>277.78802250000001</v>
      </c>
      <c r="DM11" s="4">
        <f>'Payments (Revised)'!$C7*IF(DM$6&lt;$B11,0,1)*IF(DM$6&gt;=75,1.1,1)</f>
        <v>277.78802250000001</v>
      </c>
      <c r="DN11" s="4">
        <f>'Payments (Revised)'!$C7*IF(DN$6&lt;$B11,0,1)*IF(DN$6&gt;=75,1.1,1)</f>
        <v>277.78802250000001</v>
      </c>
      <c r="DO11" s="4">
        <f>'Payments (Revised)'!$C7*IF(DO$6&lt;$B11,0,1)*IF(DO$6&gt;=75,1.1,1)</f>
        <v>277.78802250000001</v>
      </c>
      <c r="DP11" s="4">
        <f>'Payments (Revised)'!$C7*IF(DP$6&lt;$B11,0,1)*IF(DP$6&gt;=75,1.1,1)</f>
        <v>277.78802250000001</v>
      </c>
      <c r="DQ11" s="4">
        <f>'Payments (Revised)'!$C7*IF(DQ$6&lt;$B11,0,1)*IF(DQ$6&gt;=75,1.1,1)</f>
        <v>277.78802250000001</v>
      </c>
      <c r="DR11" s="4">
        <f>'Payments (Revised)'!$C7*IF(DR$6&lt;$B11,0,1)*IF(DR$6&gt;=75,1.1,1)</f>
        <v>277.78802250000001</v>
      </c>
      <c r="DS11" s="4">
        <f>'Payments (Revised)'!$C7*IF(DS$6&lt;$B11,0,1)*IF(DS$6&gt;=75,1.1,1)</f>
        <v>277.78802250000001</v>
      </c>
      <c r="DT11" s="4">
        <f>'Payments (Revised)'!$C7*IF(DT$6&lt;$B11,0,1)*IF(DT$6&gt;=75,1.1,1)</f>
        <v>305.56682475000002</v>
      </c>
    </row>
    <row r="12" spans="1:124" x14ac:dyDescent="0.25">
      <c r="A12">
        <v>4</v>
      </c>
      <c r="B12" s="15">
        <f t="shared" si="7"/>
        <v>65.333333333333329</v>
      </c>
      <c r="C12" s="16">
        <f t="shared" si="6"/>
        <v>61990.885476697826</v>
      </c>
      <c r="D12" s="4">
        <f>'Payments (Revised)'!$C8*IF(D$6&lt;$B12,0,1)*IF(D$6&gt;=75,1.1,1)</f>
        <v>0</v>
      </c>
      <c r="E12" s="4">
        <f>'Payments (Revised)'!$C8*IF(E$6&lt;$B12,0,1)*IF(E$6&gt;=75,1.1,1)</f>
        <v>0</v>
      </c>
      <c r="F12" s="4">
        <f>'Payments (Revised)'!$C8*IF(F$6&lt;$B12,0,1)*IF(F$6&gt;=75,1.1,1)</f>
        <v>0</v>
      </c>
      <c r="G12" s="4">
        <f>'Payments (Revised)'!$C8*IF(G$6&lt;$B12,0,1)*IF(G$6&gt;=75,1.1,1)</f>
        <v>0</v>
      </c>
      <c r="H12" s="4">
        <f>'Payments (Revised)'!$C8*IF(H$6&lt;$B12,0,1)*IF(H$6&gt;=75,1.1,1)</f>
        <v>279.42527999999999</v>
      </c>
      <c r="I12" s="4">
        <f>'Payments (Revised)'!$C8*IF(I$6&lt;$B12,0,1)*IF(I$6&gt;=75,1.1,1)</f>
        <v>279.42527999999999</v>
      </c>
      <c r="J12" s="4">
        <f>'Payments (Revised)'!$C8*IF(J$6&lt;$B12,0,1)*IF(J$6&gt;=75,1.1,1)</f>
        <v>279.42527999999999</v>
      </c>
      <c r="K12" s="4">
        <f>'Payments (Revised)'!$C8*IF(K$6&lt;$B12,0,1)*IF(K$6&gt;=75,1.1,1)</f>
        <v>279.42527999999999</v>
      </c>
      <c r="L12" s="4">
        <f>'Payments (Revised)'!$C8*IF(L$6&lt;$B12,0,1)*IF(L$6&gt;=75,1.1,1)</f>
        <v>279.42527999999999</v>
      </c>
      <c r="M12" s="4">
        <f>'Payments (Revised)'!$C8*IF(M$6&lt;$B12,0,1)*IF(M$6&gt;=75,1.1,1)</f>
        <v>279.42527999999999</v>
      </c>
      <c r="N12" s="4">
        <f>'Payments (Revised)'!$C8*IF(N$6&lt;$B12,0,1)*IF(N$6&gt;=75,1.1,1)</f>
        <v>279.42527999999999</v>
      </c>
      <c r="O12" s="4">
        <f>'Payments (Revised)'!$C8*IF(O$6&lt;$B12,0,1)*IF(O$6&gt;=75,1.1,1)</f>
        <v>279.42527999999999</v>
      </c>
      <c r="P12" s="4">
        <f>'Payments (Revised)'!$C8*IF(P$6&lt;$B12,0,1)*IF(P$6&gt;=75,1.1,1)</f>
        <v>279.42527999999999</v>
      </c>
      <c r="Q12" s="4">
        <f>'Payments (Revised)'!$C8*IF(Q$6&lt;$B12,0,1)*IF(Q$6&gt;=75,1.1,1)</f>
        <v>279.42527999999999</v>
      </c>
      <c r="R12" s="4">
        <f>'Payments (Revised)'!$C8*IF(R$6&lt;$B12,0,1)*IF(R$6&gt;=75,1.1,1)</f>
        <v>279.42527999999999</v>
      </c>
      <c r="S12" s="4">
        <f>'Payments (Revised)'!$C8*IF(S$6&lt;$B12,0,1)*IF(S$6&gt;=75,1.1,1)</f>
        <v>279.42527999999999</v>
      </c>
      <c r="T12" s="4">
        <f>'Payments (Revised)'!$C8*IF(T$6&lt;$B12,0,1)*IF(T$6&gt;=75,1.1,1)</f>
        <v>279.42527999999999</v>
      </c>
      <c r="U12" s="4">
        <f>'Payments (Revised)'!$C8*IF(U$6&lt;$B12,0,1)*IF(U$6&gt;=75,1.1,1)</f>
        <v>279.42527999999999</v>
      </c>
      <c r="V12" s="4">
        <f>'Payments (Revised)'!$C8*IF(V$6&lt;$B12,0,1)*IF(V$6&gt;=75,1.1,1)</f>
        <v>279.42527999999999</v>
      </c>
      <c r="W12" s="4">
        <f>'Payments (Revised)'!$C8*IF(W$6&lt;$B12,0,1)*IF(W$6&gt;=75,1.1,1)</f>
        <v>279.42527999999999</v>
      </c>
      <c r="X12" s="4">
        <f>'Payments (Revised)'!$C8*IF(X$6&lt;$B12,0,1)*IF(X$6&gt;=75,1.1,1)</f>
        <v>279.42527999999999</v>
      </c>
      <c r="Y12" s="4">
        <f>'Payments (Revised)'!$C8*IF(Y$6&lt;$B12,0,1)*IF(Y$6&gt;=75,1.1,1)</f>
        <v>279.42527999999999</v>
      </c>
      <c r="Z12" s="4">
        <f>'Payments (Revised)'!$C8*IF(Z$6&lt;$B12,0,1)*IF(Z$6&gt;=75,1.1,1)</f>
        <v>279.42527999999999</v>
      </c>
      <c r="AA12" s="4">
        <f>'Payments (Revised)'!$C8*IF(AA$6&lt;$B12,0,1)*IF(AA$6&gt;=75,1.1,1)</f>
        <v>279.42527999999999</v>
      </c>
      <c r="AB12" s="4">
        <f>'Payments (Revised)'!$C8*IF(AB$6&lt;$B12,0,1)*IF(AB$6&gt;=75,1.1,1)</f>
        <v>279.42527999999999</v>
      </c>
      <c r="AC12" s="4">
        <f>'Payments (Revised)'!$C8*IF(AC$6&lt;$B12,0,1)*IF(AC$6&gt;=75,1.1,1)</f>
        <v>279.42527999999999</v>
      </c>
      <c r="AD12" s="4">
        <f>'Payments (Revised)'!$C8*IF(AD$6&lt;$B12,0,1)*IF(AD$6&gt;=75,1.1,1)</f>
        <v>279.42527999999999</v>
      </c>
      <c r="AE12" s="4">
        <f>'Payments (Revised)'!$C8*IF(AE$6&lt;$B12,0,1)*IF(AE$6&gt;=75,1.1,1)</f>
        <v>279.42527999999999</v>
      </c>
      <c r="AF12" s="4">
        <f>'Payments (Revised)'!$C8*IF(AF$6&lt;$B12,0,1)*IF(AF$6&gt;=75,1.1,1)</f>
        <v>279.42527999999999</v>
      </c>
      <c r="AG12" s="4">
        <f>'Payments (Revised)'!$C8*IF(AG$6&lt;$B12,0,1)*IF(AG$6&gt;=75,1.1,1)</f>
        <v>279.42527999999999</v>
      </c>
      <c r="AH12" s="4">
        <f>'Payments (Revised)'!$C8*IF(AH$6&lt;$B12,0,1)*IF(AH$6&gt;=75,1.1,1)</f>
        <v>279.42527999999999</v>
      </c>
      <c r="AI12" s="4">
        <f>'Payments (Revised)'!$C8*IF(AI$6&lt;$B12,0,1)*IF(AI$6&gt;=75,1.1,1)</f>
        <v>279.42527999999999</v>
      </c>
      <c r="AJ12" s="4">
        <f>'Payments (Revised)'!$C8*IF(AJ$6&lt;$B12,0,1)*IF(AJ$6&gt;=75,1.1,1)</f>
        <v>279.42527999999999</v>
      </c>
      <c r="AK12" s="4">
        <f>'Payments (Revised)'!$C8*IF(AK$6&lt;$B12,0,1)*IF(AK$6&gt;=75,1.1,1)</f>
        <v>279.42527999999999</v>
      </c>
      <c r="AL12" s="4">
        <f>'Payments (Revised)'!$C8*IF(AL$6&lt;$B12,0,1)*IF(AL$6&gt;=75,1.1,1)</f>
        <v>279.42527999999999</v>
      </c>
      <c r="AM12" s="4">
        <f>'Payments (Revised)'!$C8*IF(AM$6&lt;$B12,0,1)*IF(AM$6&gt;=75,1.1,1)</f>
        <v>279.42527999999999</v>
      </c>
      <c r="AN12" s="4">
        <f>'Payments (Revised)'!$C8*IF(AN$6&lt;$B12,0,1)*IF(AN$6&gt;=75,1.1,1)</f>
        <v>279.42527999999999</v>
      </c>
      <c r="AO12" s="4">
        <f>'Payments (Revised)'!$C8*IF(AO$6&lt;$B12,0,1)*IF(AO$6&gt;=75,1.1,1)</f>
        <v>279.42527999999999</v>
      </c>
      <c r="AP12" s="4">
        <f>'Payments (Revised)'!$C8*IF(AP$6&lt;$B12,0,1)*IF(AP$6&gt;=75,1.1,1)</f>
        <v>279.42527999999999</v>
      </c>
      <c r="AQ12" s="4">
        <f>'Payments (Revised)'!$C8*IF(AQ$6&lt;$B12,0,1)*IF(AQ$6&gt;=75,1.1,1)</f>
        <v>279.42527999999999</v>
      </c>
      <c r="AR12" s="4">
        <f>'Payments (Revised)'!$C8*IF(AR$6&lt;$B12,0,1)*IF(AR$6&gt;=75,1.1,1)</f>
        <v>279.42527999999999</v>
      </c>
      <c r="AS12" s="4">
        <f>'Payments (Revised)'!$C8*IF(AS$6&lt;$B12,0,1)*IF(AS$6&gt;=75,1.1,1)</f>
        <v>279.42527999999999</v>
      </c>
      <c r="AT12" s="4">
        <f>'Payments (Revised)'!$C8*IF(AT$6&lt;$B12,0,1)*IF(AT$6&gt;=75,1.1,1)</f>
        <v>279.42527999999999</v>
      </c>
      <c r="AU12" s="4">
        <f>'Payments (Revised)'!$C8*IF(AU$6&lt;$B12,0,1)*IF(AU$6&gt;=75,1.1,1)</f>
        <v>279.42527999999999</v>
      </c>
      <c r="AV12" s="4">
        <f>'Payments (Revised)'!$C8*IF(AV$6&lt;$B12,0,1)*IF(AV$6&gt;=75,1.1,1)</f>
        <v>279.42527999999999</v>
      </c>
      <c r="AW12" s="4">
        <f>'Payments (Revised)'!$C8*IF(AW$6&lt;$B12,0,1)*IF(AW$6&gt;=75,1.1,1)</f>
        <v>279.42527999999999</v>
      </c>
      <c r="AX12" s="4">
        <f>'Payments (Revised)'!$C8*IF(AX$6&lt;$B12,0,1)*IF(AX$6&gt;=75,1.1,1)</f>
        <v>279.42527999999999</v>
      </c>
      <c r="AY12" s="4">
        <f>'Payments (Revised)'!$C8*IF(AY$6&lt;$B12,0,1)*IF(AY$6&gt;=75,1.1,1)</f>
        <v>279.42527999999999</v>
      </c>
      <c r="AZ12" s="4">
        <f>'Payments (Revised)'!$C8*IF(AZ$6&lt;$B12,0,1)*IF(AZ$6&gt;=75,1.1,1)</f>
        <v>279.42527999999999</v>
      </c>
      <c r="BA12" s="4">
        <f>'Payments (Revised)'!$C8*IF(BA$6&lt;$B12,0,1)*IF(BA$6&gt;=75,1.1,1)</f>
        <v>279.42527999999999</v>
      </c>
      <c r="BB12" s="4">
        <f>'Payments (Revised)'!$C8*IF(BB$6&lt;$B12,0,1)*IF(BB$6&gt;=75,1.1,1)</f>
        <v>279.42527999999999</v>
      </c>
      <c r="BC12" s="4">
        <f>'Payments (Revised)'!$C8*IF(BC$6&lt;$B12,0,1)*IF(BC$6&gt;=75,1.1,1)</f>
        <v>279.42527999999999</v>
      </c>
      <c r="BD12" s="4">
        <f>'Payments (Revised)'!$C8*IF(BD$6&lt;$B12,0,1)*IF(BD$6&gt;=75,1.1,1)</f>
        <v>279.42527999999999</v>
      </c>
      <c r="BE12" s="4">
        <f>'Payments (Revised)'!$C8*IF(BE$6&lt;$B12,0,1)*IF(BE$6&gt;=75,1.1,1)</f>
        <v>279.42527999999999</v>
      </c>
      <c r="BF12" s="4">
        <f>'Payments (Revised)'!$C8*IF(BF$6&lt;$B12,0,1)*IF(BF$6&gt;=75,1.1,1)</f>
        <v>279.42527999999999</v>
      </c>
      <c r="BG12" s="4">
        <f>'Payments (Revised)'!$C8*IF(BG$6&lt;$B12,0,1)*IF(BG$6&gt;=75,1.1,1)</f>
        <v>279.42527999999999</v>
      </c>
      <c r="BH12" s="4">
        <f>'Payments (Revised)'!$C8*IF(BH$6&lt;$B12,0,1)*IF(BH$6&gt;=75,1.1,1)</f>
        <v>279.42527999999999</v>
      </c>
      <c r="BI12" s="4">
        <f>'Payments (Revised)'!$C8*IF(BI$6&lt;$B12,0,1)*IF(BI$6&gt;=75,1.1,1)</f>
        <v>279.42527999999999</v>
      </c>
      <c r="BJ12" s="4">
        <f>'Payments (Revised)'!$C8*IF(BJ$6&lt;$B12,0,1)*IF(BJ$6&gt;=75,1.1,1)</f>
        <v>279.42527999999999</v>
      </c>
      <c r="BK12" s="4">
        <f>'Payments (Revised)'!$C8*IF(BK$6&lt;$B12,0,1)*IF(BK$6&gt;=75,1.1,1)</f>
        <v>279.42527999999999</v>
      </c>
      <c r="BL12" s="4">
        <f>'Payments (Revised)'!$C8*IF(BL$6&lt;$B12,0,1)*IF(BL$6&gt;=75,1.1,1)</f>
        <v>279.42527999999999</v>
      </c>
      <c r="BM12" s="4">
        <f>'Payments (Revised)'!$C8*IF(BM$6&lt;$B12,0,1)*IF(BM$6&gt;=75,1.1,1)</f>
        <v>279.42527999999999</v>
      </c>
      <c r="BN12" s="4">
        <f>'Payments (Revised)'!$C8*IF(BN$6&lt;$B12,0,1)*IF(BN$6&gt;=75,1.1,1)</f>
        <v>279.42527999999999</v>
      </c>
      <c r="BO12" s="4">
        <f>'Payments (Revised)'!$C8*IF(BO$6&lt;$B12,0,1)*IF(BO$6&gt;=75,1.1,1)</f>
        <v>279.42527999999999</v>
      </c>
      <c r="BP12" s="4">
        <f>'Payments (Revised)'!$C8*IF(BP$6&lt;$B12,0,1)*IF(BP$6&gt;=75,1.1,1)</f>
        <v>279.42527999999999</v>
      </c>
      <c r="BQ12" s="4">
        <f>'Payments (Revised)'!$C8*IF(BQ$6&lt;$B12,0,1)*IF(BQ$6&gt;=75,1.1,1)</f>
        <v>279.42527999999999</v>
      </c>
      <c r="BR12" s="4">
        <f>'Payments (Revised)'!$C8*IF(BR$6&lt;$B12,0,1)*IF(BR$6&gt;=75,1.1,1)</f>
        <v>279.42527999999999</v>
      </c>
      <c r="BS12" s="4">
        <f>'Payments (Revised)'!$C8*IF(BS$6&lt;$B12,0,1)*IF(BS$6&gt;=75,1.1,1)</f>
        <v>279.42527999999999</v>
      </c>
      <c r="BT12" s="4">
        <f>'Payments (Revised)'!$C8*IF(BT$6&lt;$B12,0,1)*IF(BT$6&gt;=75,1.1,1)</f>
        <v>279.42527999999999</v>
      </c>
      <c r="BU12" s="4">
        <f>'Payments (Revised)'!$C8*IF(BU$6&lt;$B12,0,1)*IF(BU$6&gt;=75,1.1,1)</f>
        <v>279.42527999999999</v>
      </c>
      <c r="BV12" s="4">
        <f>'Payments (Revised)'!$C8*IF(BV$6&lt;$B12,0,1)*IF(BV$6&gt;=75,1.1,1)</f>
        <v>279.42527999999999</v>
      </c>
      <c r="BW12" s="4">
        <f>'Payments (Revised)'!$C8*IF(BW$6&lt;$B12,0,1)*IF(BW$6&gt;=75,1.1,1)</f>
        <v>279.42527999999999</v>
      </c>
      <c r="BX12" s="4">
        <f>'Payments (Revised)'!$C8*IF(BX$6&lt;$B12,0,1)*IF(BX$6&gt;=75,1.1,1)</f>
        <v>279.42527999999999</v>
      </c>
      <c r="BY12" s="4">
        <f>'Payments (Revised)'!$C8*IF(BY$6&lt;$B12,0,1)*IF(BY$6&gt;=75,1.1,1)</f>
        <v>279.42527999999999</v>
      </c>
      <c r="BZ12" s="4">
        <f>'Payments (Revised)'!$C8*IF(BZ$6&lt;$B12,0,1)*IF(BZ$6&gt;=75,1.1,1)</f>
        <v>279.42527999999999</v>
      </c>
      <c r="CA12" s="4">
        <f>'Payments (Revised)'!$C8*IF(CA$6&lt;$B12,0,1)*IF(CA$6&gt;=75,1.1,1)</f>
        <v>279.42527999999999</v>
      </c>
      <c r="CB12" s="4">
        <f>'Payments (Revised)'!$C8*IF(CB$6&lt;$B12,0,1)*IF(CB$6&gt;=75,1.1,1)</f>
        <v>279.42527999999999</v>
      </c>
      <c r="CC12" s="4">
        <f>'Payments (Revised)'!$C8*IF(CC$6&lt;$B12,0,1)*IF(CC$6&gt;=75,1.1,1)</f>
        <v>279.42527999999999</v>
      </c>
      <c r="CD12" s="4">
        <f>'Payments (Revised)'!$C8*IF(CD$6&lt;$B12,0,1)*IF(CD$6&gt;=75,1.1,1)</f>
        <v>279.42527999999999</v>
      </c>
      <c r="CE12" s="4">
        <f>'Payments (Revised)'!$C8*IF(CE$6&lt;$B12,0,1)*IF(CE$6&gt;=75,1.1,1)</f>
        <v>279.42527999999999</v>
      </c>
      <c r="CF12" s="4">
        <f>'Payments (Revised)'!$C8*IF(CF$6&lt;$B12,0,1)*IF(CF$6&gt;=75,1.1,1)</f>
        <v>279.42527999999999</v>
      </c>
      <c r="CG12" s="4">
        <f>'Payments (Revised)'!$C8*IF(CG$6&lt;$B12,0,1)*IF(CG$6&gt;=75,1.1,1)</f>
        <v>279.42527999999999</v>
      </c>
      <c r="CH12" s="4">
        <f>'Payments (Revised)'!$C8*IF(CH$6&lt;$B12,0,1)*IF(CH$6&gt;=75,1.1,1)</f>
        <v>279.42527999999999</v>
      </c>
      <c r="CI12" s="4">
        <f>'Payments (Revised)'!$C8*IF(CI$6&lt;$B12,0,1)*IF(CI$6&gt;=75,1.1,1)</f>
        <v>279.42527999999999</v>
      </c>
      <c r="CJ12" s="4">
        <f>'Payments (Revised)'!$C8*IF(CJ$6&lt;$B12,0,1)*IF(CJ$6&gt;=75,1.1,1)</f>
        <v>279.42527999999999</v>
      </c>
      <c r="CK12" s="4">
        <f>'Payments (Revised)'!$C8*IF(CK$6&lt;$B12,0,1)*IF(CK$6&gt;=75,1.1,1)</f>
        <v>279.42527999999999</v>
      </c>
      <c r="CL12" s="4">
        <f>'Payments (Revised)'!$C8*IF(CL$6&lt;$B12,0,1)*IF(CL$6&gt;=75,1.1,1)</f>
        <v>279.42527999999999</v>
      </c>
      <c r="CM12" s="4">
        <f>'Payments (Revised)'!$C8*IF(CM$6&lt;$B12,0,1)*IF(CM$6&gt;=75,1.1,1)</f>
        <v>279.42527999999999</v>
      </c>
      <c r="CN12" s="4">
        <f>'Payments (Revised)'!$C8*IF(CN$6&lt;$B12,0,1)*IF(CN$6&gt;=75,1.1,1)</f>
        <v>279.42527999999999</v>
      </c>
      <c r="CO12" s="4">
        <f>'Payments (Revised)'!$C8*IF(CO$6&lt;$B12,0,1)*IF(CO$6&gt;=75,1.1,1)</f>
        <v>279.42527999999999</v>
      </c>
      <c r="CP12" s="4">
        <f>'Payments (Revised)'!$C8*IF(CP$6&lt;$B12,0,1)*IF(CP$6&gt;=75,1.1,1)</f>
        <v>279.42527999999999</v>
      </c>
      <c r="CQ12" s="4">
        <f>'Payments (Revised)'!$C8*IF(CQ$6&lt;$B12,0,1)*IF(CQ$6&gt;=75,1.1,1)</f>
        <v>279.42527999999999</v>
      </c>
      <c r="CR12" s="4">
        <f>'Payments (Revised)'!$C8*IF(CR$6&lt;$B12,0,1)*IF(CR$6&gt;=75,1.1,1)</f>
        <v>279.42527999999999</v>
      </c>
      <c r="CS12" s="4">
        <f>'Payments (Revised)'!$C8*IF(CS$6&lt;$B12,0,1)*IF(CS$6&gt;=75,1.1,1)</f>
        <v>279.42527999999999</v>
      </c>
      <c r="CT12" s="4">
        <f>'Payments (Revised)'!$C8*IF(CT$6&lt;$B12,0,1)*IF(CT$6&gt;=75,1.1,1)</f>
        <v>279.42527999999999</v>
      </c>
      <c r="CU12" s="4">
        <f>'Payments (Revised)'!$C8*IF(CU$6&lt;$B12,0,1)*IF(CU$6&gt;=75,1.1,1)</f>
        <v>279.42527999999999</v>
      </c>
      <c r="CV12" s="4">
        <f>'Payments (Revised)'!$C8*IF(CV$6&lt;$B12,0,1)*IF(CV$6&gt;=75,1.1,1)</f>
        <v>279.42527999999999</v>
      </c>
      <c r="CW12" s="4">
        <f>'Payments (Revised)'!$C8*IF(CW$6&lt;$B12,0,1)*IF(CW$6&gt;=75,1.1,1)</f>
        <v>279.42527999999999</v>
      </c>
      <c r="CX12" s="4">
        <f>'Payments (Revised)'!$C8*IF(CX$6&lt;$B12,0,1)*IF(CX$6&gt;=75,1.1,1)</f>
        <v>279.42527999999999</v>
      </c>
      <c r="CY12" s="4">
        <f>'Payments (Revised)'!$C8*IF(CY$6&lt;$B12,0,1)*IF(CY$6&gt;=75,1.1,1)</f>
        <v>279.42527999999999</v>
      </c>
      <c r="CZ12" s="4">
        <f>'Payments (Revised)'!$C8*IF(CZ$6&lt;$B12,0,1)*IF(CZ$6&gt;=75,1.1,1)</f>
        <v>279.42527999999999</v>
      </c>
      <c r="DA12" s="4">
        <f>'Payments (Revised)'!$C8*IF(DA$6&lt;$B12,0,1)*IF(DA$6&gt;=75,1.1,1)</f>
        <v>279.42527999999999</v>
      </c>
      <c r="DB12" s="4">
        <f>'Payments (Revised)'!$C8*IF(DB$6&lt;$B12,0,1)*IF(DB$6&gt;=75,1.1,1)</f>
        <v>279.42527999999999</v>
      </c>
      <c r="DC12" s="4">
        <f>'Payments (Revised)'!$C8*IF(DC$6&lt;$B12,0,1)*IF(DC$6&gt;=75,1.1,1)</f>
        <v>279.42527999999999</v>
      </c>
      <c r="DD12" s="4">
        <f>'Payments (Revised)'!$C8*IF(DD$6&lt;$B12,0,1)*IF(DD$6&gt;=75,1.1,1)</f>
        <v>279.42527999999999</v>
      </c>
      <c r="DE12" s="4">
        <f>'Payments (Revised)'!$C8*IF(DE$6&lt;$B12,0,1)*IF(DE$6&gt;=75,1.1,1)</f>
        <v>279.42527999999999</v>
      </c>
      <c r="DF12" s="4">
        <f>'Payments (Revised)'!$C8*IF(DF$6&lt;$B12,0,1)*IF(DF$6&gt;=75,1.1,1)</f>
        <v>279.42527999999999</v>
      </c>
      <c r="DG12" s="4">
        <f>'Payments (Revised)'!$C8*IF(DG$6&lt;$B12,0,1)*IF(DG$6&gt;=75,1.1,1)</f>
        <v>279.42527999999999</v>
      </c>
      <c r="DH12" s="4">
        <f>'Payments (Revised)'!$C8*IF(DH$6&lt;$B12,0,1)*IF(DH$6&gt;=75,1.1,1)</f>
        <v>279.42527999999999</v>
      </c>
      <c r="DI12" s="4">
        <f>'Payments (Revised)'!$C8*IF(DI$6&lt;$B12,0,1)*IF(DI$6&gt;=75,1.1,1)</f>
        <v>279.42527999999999</v>
      </c>
      <c r="DJ12" s="4">
        <f>'Payments (Revised)'!$C8*IF(DJ$6&lt;$B12,0,1)*IF(DJ$6&gt;=75,1.1,1)</f>
        <v>279.42527999999999</v>
      </c>
      <c r="DK12" s="4">
        <f>'Payments (Revised)'!$C8*IF(DK$6&lt;$B12,0,1)*IF(DK$6&gt;=75,1.1,1)</f>
        <v>279.42527999999999</v>
      </c>
      <c r="DL12" s="4">
        <f>'Payments (Revised)'!$C8*IF(DL$6&lt;$B12,0,1)*IF(DL$6&gt;=75,1.1,1)</f>
        <v>279.42527999999999</v>
      </c>
      <c r="DM12" s="4">
        <f>'Payments (Revised)'!$C8*IF(DM$6&lt;$B12,0,1)*IF(DM$6&gt;=75,1.1,1)</f>
        <v>279.42527999999999</v>
      </c>
      <c r="DN12" s="4">
        <f>'Payments (Revised)'!$C8*IF(DN$6&lt;$B12,0,1)*IF(DN$6&gt;=75,1.1,1)</f>
        <v>279.42527999999999</v>
      </c>
      <c r="DO12" s="4">
        <f>'Payments (Revised)'!$C8*IF(DO$6&lt;$B12,0,1)*IF(DO$6&gt;=75,1.1,1)</f>
        <v>279.42527999999999</v>
      </c>
      <c r="DP12" s="4">
        <f>'Payments (Revised)'!$C8*IF(DP$6&lt;$B12,0,1)*IF(DP$6&gt;=75,1.1,1)</f>
        <v>279.42527999999999</v>
      </c>
      <c r="DQ12" s="4">
        <f>'Payments (Revised)'!$C8*IF(DQ$6&lt;$B12,0,1)*IF(DQ$6&gt;=75,1.1,1)</f>
        <v>279.42527999999999</v>
      </c>
      <c r="DR12" s="4">
        <f>'Payments (Revised)'!$C8*IF(DR$6&lt;$B12,0,1)*IF(DR$6&gt;=75,1.1,1)</f>
        <v>279.42527999999999</v>
      </c>
      <c r="DS12" s="4">
        <f>'Payments (Revised)'!$C8*IF(DS$6&lt;$B12,0,1)*IF(DS$6&gt;=75,1.1,1)</f>
        <v>279.42527999999999</v>
      </c>
      <c r="DT12" s="4">
        <f>'Payments (Revised)'!$C8*IF(DT$6&lt;$B12,0,1)*IF(DT$6&gt;=75,1.1,1)</f>
        <v>307.36780800000003</v>
      </c>
    </row>
    <row r="13" spans="1:124" x14ac:dyDescent="0.25">
      <c r="A13">
        <v>5</v>
      </c>
      <c r="B13" s="15">
        <f t="shared" si="7"/>
        <v>65.416666666666671</v>
      </c>
      <c r="C13" s="16">
        <f t="shared" si="6"/>
        <v>62076.860146035338</v>
      </c>
      <c r="D13" s="4">
        <f>'Payments (Revised)'!$C9*IF(D$6&lt;$B13,0,1)*IF(D$6&gt;=75,1.1,1)</f>
        <v>0</v>
      </c>
      <c r="E13" s="4">
        <f>'Payments (Revised)'!$C9*IF(E$6&lt;$B13,0,1)*IF(E$6&gt;=75,1.1,1)</f>
        <v>0</v>
      </c>
      <c r="F13" s="4">
        <f>'Payments (Revised)'!$C9*IF(F$6&lt;$B13,0,1)*IF(F$6&gt;=75,1.1,1)</f>
        <v>0</v>
      </c>
      <c r="G13" s="4">
        <f>'Payments (Revised)'!$C9*IF(G$6&lt;$B13,0,1)*IF(G$6&gt;=75,1.1,1)</f>
        <v>0</v>
      </c>
      <c r="H13" s="4">
        <f>'Payments (Revised)'!$C9*IF(H$6&lt;$B13,0,1)*IF(H$6&gt;=75,1.1,1)</f>
        <v>0</v>
      </c>
      <c r="I13" s="4">
        <f>'Payments (Revised)'!$C9*IF(I$6&lt;$B13,0,1)*IF(I$6&gt;=75,1.1,1)</f>
        <v>281.06253749999996</v>
      </c>
      <c r="J13" s="4">
        <f>'Payments (Revised)'!$C9*IF(J$6&lt;$B13,0,1)*IF(J$6&gt;=75,1.1,1)</f>
        <v>281.06253749999996</v>
      </c>
      <c r="K13" s="4">
        <f>'Payments (Revised)'!$C9*IF(K$6&lt;$B13,0,1)*IF(K$6&gt;=75,1.1,1)</f>
        <v>281.06253749999996</v>
      </c>
      <c r="L13" s="4">
        <f>'Payments (Revised)'!$C9*IF(L$6&lt;$B13,0,1)*IF(L$6&gt;=75,1.1,1)</f>
        <v>281.06253749999996</v>
      </c>
      <c r="M13" s="4">
        <f>'Payments (Revised)'!$C9*IF(M$6&lt;$B13,0,1)*IF(M$6&gt;=75,1.1,1)</f>
        <v>281.06253749999996</v>
      </c>
      <c r="N13" s="4">
        <f>'Payments (Revised)'!$C9*IF(N$6&lt;$B13,0,1)*IF(N$6&gt;=75,1.1,1)</f>
        <v>281.06253749999996</v>
      </c>
      <c r="O13" s="4">
        <f>'Payments (Revised)'!$C9*IF(O$6&lt;$B13,0,1)*IF(O$6&gt;=75,1.1,1)</f>
        <v>281.06253749999996</v>
      </c>
      <c r="P13" s="4">
        <f>'Payments (Revised)'!$C9*IF(P$6&lt;$B13,0,1)*IF(P$6&gt;=75,1.1,1)</f>
        <v>281.06253749999996</v>
      </c>
      <c r="Q13" s="4">
        <f>'Payments (Revised)'!$C9*IF(Q$6&lt;$B13,0,1)*IF(Q$6&gt;=75,1.1,1)</f>
        <v>281.06253749999996</v>
      </c>
      <c r="R13" s="4">
        <f>'Payments (Revised)'!$C9*IF(R$6&lt;$B13,0,1)*IF(R$6&gt;=75,1.1,1)</f>
        <v>281.06253749999996</v>
      </c>
      <c r="S13" s="4">
        <f>'Payments (Revised)'!$C9*IF(S$6&lt;$B13,0,1)*IF(S$6&gt;=75,1.1,1)</f>
        <v>281.06253749999996</v>
      </c>
      <c r="T13" s="4">
        <f>'Payments (Revised)'!$C9*IF(T$6&lt;$B13,0,1)*IF(T$6&gt;=75,1.1,1)</f>
        <v>281.06253749999996</v>
      </c>
      <c r="U13" s="4">
        <f>'Payments (Revised)'!$C9*IF(U$6&lt;$B13,0,1)*IF(U$6&gt;=75,1.1,1)</f>
        <v>281.06253749999996</v>
      </c>
      <c r="V13" s="4">
        <f>'Payments (Revised)'!$C9*IF(V$6&lt;$B13,0,1)*IF(V$6&gt;=75,1.1,1)</f>
        <v>281.06253749999996</v>
      </c>
      <c r="W13" s="4">
        <f>'Payments (Revised)'!$C9*IF(W$6&lt;$B13,0,1)*IF(W$6&gt;=75,1.1,1)</f>
        <v>281.06253749999996</v>
      </c>
      <c r="X13" s="4">
        <f>'Payments (Revised)'!$C9*IF(X$6&lt;$B13,0,1)*IF(X$6&gt;=75,1.1,1)</f>
        <v>281.06253749999996</v>
      </c>
      <c r="Y13" s="4">
        <f>'Payments (Revised)'!$C9*IF(Y$6&lt;$B13,0,1)*IF(Y$6&gt;=75,1.1,1)</f>
        <v>281.06253749999996</v>
      </c>
      <c r="Z13" s="4">
        <f>'Payments (Revised)'!$C9*IF(Z$6&lt;$B13,0,1)*IF(Z$6&gt;=75,1.1,1)</f>
        <v>281.06253749999996</v>
      </c>
      <c r="AA13" s="4">
        <f>'Payments (Revised)'!$C9*IF(AA$6&lt;$B13,0,1)*IF(AA$6&gt;=75,1.1,1)</f>
        <v>281.06253749999996</v>
      </c>
      <c r="AB13" s="4">
        <f>'Payments (Revised)'!$C9*IF(AB$6&lt;$B13,0,1)*IF(AB$6&gt;=75,1.1,1)</f>
        <v>281.06253749999996</v>
      </c>
      <c r="AC13" s="4">
        <f>'Payments (Revised)'!$C9*IF(AC$6&lt;$B13,0,1)*IF(AC$6&gt;=75,1.1,1)</f>
        <v>281.06253749999996</v>
      </c>
      <c r="AD13" s="4">
        <f>'Payments (Revised)'!$C9*IF(AD$6&lt;$B13,0,1)*IF(AD$6&gt;=75,1.1,1)</f>
        <v>281.06253749999996</v>
      </c>
      <c r="AE13" s="4">
        <f>'Payments (Revised)'!$C9*IF(AE$6&lt;$B13,0,1)*IF(AE$6&gt;=75,1.1,1)</f>
        <v>281.06253749999996</v>
      </c>
      <c r="AF13" s="4">
        <f>'Payments (Revised)'!$C9*IF(AF$6&lt;$B13,0,1)*IF(AF$6&gt;=75,1.1,1)</f>
        <v>281.06253749999996</v>
      </c>
      <c r="AG13" s="4">
        <f>'Payments (Revised)'!$C9*IF(AG$6&lt;$B13,0,1)*IF(AG$6&gt;=75,1.1,1)</f>
        <v>281.06253749999996</v>
      </c>
      <c r="AH13" s="4">
        <f>'Payments (Revised)'!$C9*IF(AH$6&lt;$B13,0,1)*IF(AH$6&gt;=75,1.1,1)</f>
        <v>281.06253749999996</v>
      </c>
      <c r="AI13" s="4">
        <f>'Payments (Revised)'!$C9*IF(AI$6&lt;$B13,0,1)*IF(AI$6&gt;=75,1.1,1)</f>
        <v>281.06253749999996</v>
      </c>
      <c r="AJ13" s="4">
        <f>'Payments (Revised)'!$C9*IF(AJ$6&lt;$B13,0,1)*IF(AJ$6&gt;=75,1.1,1)</f>
        <v>281.06253749999996</v>
      </c>
      <c r="AK13" s="4">
        <f>'Payments (Revised)'!$C9*IF(AK$6&lt;$B13,0,1)*IF(AK$6&gt;=75,1.1,1)</f>
        <v>281.06253749999996</v>
      </c>
      <c r="AL13" s="4">
        <f>'Payments (Revised)'!$C9*IF(AL$6&lt;$B13,0,1)*IF(AL$6&gt;=75,1.1,1)</f>
        <v>281.06253749999996</v>
      </c>
      <c r="AM13" s="4">
        <f>'Payments (Revised)'!$C9*IF(AM$6&lt;$B13,0,1)*IF(AM$6&gt;=75,1.1,1)</f>
        <v>281.06253749999996</v>
      </c>
      <c r="AN13" s="4">
        <f>'Payments (Revised)'!$C9*IF(AN$6&lt;$B13,0,1)*IF(AN$6&gt;=75,1.1,1)</f>
        <v>281.06253749999996</v>
      </c>
      <c r="AO13" s="4">
        <f>'Payments (Revised)'!$C9*IF(AO$6&lt;$B13,0,1)*IF(AO$6&gt;=75,1.1,1)</f>
        <v>281.06253749999996</v>
      </c>
      <c r="AP13" s="4">
        <f>'Payments (Revised)'!$C9*IF(AP$6&lt;$B13,0,1)*IF(AP$6&gt;=75,1.1,1)</f>
        <v>281.06253749999996</v>
      </c>
      <c r="AQ13" s="4">
        <f>'Payments (Revised)'!$C9*IF(AQ$6&lt;$B13,0,1)*IF(AQ$6&gt;=75,1.1,1)</f>
        <v>281.06253749999996</v>
      </c>
      <c r="AR13" s="4">
        <f>'Payments (Revised)'!$C9*IF(AR$6&lt;$B13,0,1)*IF(AR$6&gt;=75,1.1,1)</f>
        <v>281.06253749999996</v>
      </c>
      <c r="AS13" s="4">
        <f>'Payments (Revised)'!$C9*IF(AS$6&lt;$B13,0,1)*IF(AS$6&gt;=75,1.1,1)</f>
        <v>281.06253749999996</v>
      </c>
      <c r="AT13" s="4">
        <f>'Payments (Revised)'!$C9*IF(AT$6&lt;$B13,0,1)*IF(AT$6&gt;=75,1.1,1)</f>
        <v>281.06253749999996</v>
      </c>
      <c r="AU13" s="4">
        <f>'Payments (Revised)'!$C9*IF(AU$6&lt;$B13,0,1)*IF(AU$6&gt;=75,1.1,1)</f>
        <v>281.06253749999996</v>
      </c>
      <c r="AV13" s="4">
        <f>'Payments (Revised)'!$C9*IF(AV$6&lt;$B13,0,1)*IF(AV$6&gt;=75,1.1,1)</f>
        <v>281.06253749999996</v>
      </c>
      <c r="AW13" s="4">
        <f>'Payments (Revised)'!$C9*IF(AW$6&lt;$B13,0,1)*IF(AW$6&gt;=75,1.1,1)</f>
        <v>281.06253749999996</v>
      </c>
      <c r="AX13" s="4">
        <f>'Payments (Revised)'!$C9*IF(AX$6&lt;$B13,0,1)*IF(AX$6&gt;=75,1.1,1)</f>
        <v>281.06253749999996</v>
      </c>
      <c r="AY13" s="4">
        <f>'Payments (Revised)'!$C9*IF(AY$6&lt;$B13,0,1)*IF(AY$6&gt;=75,1.1,1)</f>
        <v>281.06253749999996</v>
      </c>
      <c r="AZ13" s="4">
        <f>'Payments (Revised)'!$C9*IF(AZ$6&lt;$B13,0,1)*IF(AZ$6&gt;=75,1.1,1)</f>
        <v>281.06253749999996</v>
      </c>
      <c r="BA13" s="4">
        <f>'Payments (Revised)'!$C9*IF(BA$6&lt;$B13,0,1)*IF(BA$6&gt;=75,1.1,1)</f>
        <v>281.06253749999996</v>
      </c>
      <c r="BB13" s="4">
        <f>'Payments (Revised)'!$C9*IF(BB$6&lt;$B13,0,1)*IF(BB$6&gt;=75,1.1,1)</f>
        <v>281.06253749999996</v>
      </c>
      <c r="BC13" s="4">
        <f>'Payments (Revised)'!$C9*IF(BC$6&lt;$B13,0,1)*IF(BC$6&gt;=75,1.1,1)</f>
        <v>281.06253749999996</v>
      </c>
      <c r="BD13" s="4">
        <f>'Payments (Revised)'!$C9*IF(BD$6&lt;$B13,0,1)*IF(BD$6&gt;=75,1.1,1)</f>
        <v>281.06253749999996</v>
      </c>
      <c r="BE13" s="4">
        <f>'Payments (Revised)'!$C9*IF(BE$6&lt;$B13,0,1)*IF(BE$6&gt;=75,1.1,1)</f>
        <v>281.06253749999996</v>
      </c>
      <c r="BF13" s="4">
        <f>'Payments (Revised)'!$C9*IF(BF$6&lt;$B13,0,1)*IF(BF$6&gt;=75,1.1,1)</f>
        <v>281.06253749999996</v>
      </c>
      <c r="BG13" s="4">
        <f>'Payments (Revised)'!$C9*IF(BG$6&lt;$B13,0,1)*IF(BG$6&gt;=75,1.1,1)</f>
        <v>281.06253749999996</v>
      </c>
      <c r="BH13" s="4">
        <f>'Payments (Revised)'!$C9*IF(BH$6&lt;$B13,0,1)*IF(BH$6&gt;=75,1.1,1)</f>
        <v>281.06253749999996</v>
      </c>
      <c r="BI13" s="4">
        <f>'Payments (Revised)'!$C9*IF(BI$6&lt;$B13,0,1)*IF(BI$6&gt;=75,1.1,1)</f>
        <v>281.06253749999996</v>
      </c>
      <c r="BJ13" s="4">
        <f>'Payments (Revised)'!$C9*IF(BJ$6&lt;$B13,0,1)*IF(BJ$6&gt;=75,1.1,1)</f>
        <v>281.06253749999996</v>
      </c>
      <c r="BK13" s="4">
        <f>'Payments (Revised)'!$C9*IF(BK$6&lt;$B13,0,1)*IF(BK$6&gt;=75,1.1,1)</f>
        <v>281.06253749999996</v>
      </c>
      <c r="BL13" s="4">
        <f>'Payments (Revised)'!$C9*IF(BL$6&lt;$B13,0,1)*IF(BL$6&gt;=75,1.1,1)</f>
        <v>281.06253749999996</v>
      </c>
      <c r="BM13" s="4">
        <f>'Payments (Revised)'!$C9*IF(BM$6&lt;$B13,0,1)*IF(BM$6&gt;=75,1.1,1)</f>
        <v>281.06253749999996</v>
      </c>
      <c r="BN13" s="4">
        <f>'Payments (Revised)'!$C9*IF(BN$6&lt;$B13,0,1)*IF(BN$6&gt;=75,1.1,1)</f>
        <v>281.06253749999996</v>
      </c>
      <c r="BO13" s="4">
        <f>'Payments (Revised)'!$C9*IF(BO$6&lt;$B13,0,1)*IF(BO$6&gt;=75,1.1,1)</f>
        <v>281.06253749999996</v>
      </c>
      <c r="BP13" s="4">
        <f>'Payments (Revised)'!$C9*IF(BP$6&lt;$B13,0,1)*IF(BP$6&gt;=75,1.1,1)</f>
        <v>281.06253749999996</v>
      </c>
      <c r="BQ13" s="4">
        <f>'Payments (Revised)'!$C9*IF(BQ$6&lt;$B13,0,1)*IF(BQ$6&gt;=75,1.1,1)</f>
        <v>281.06253749999996</v>
      </c>
      <c r="BR13" s="4">
        <f>'Payments (Revised)'!$C9*IF(BR$6&lt;$B13,0,1)*IF(BR$6&gt;=75,1.1,1)</f>
        <v>281.06253749999996</v>
      </c>
      <c r="BS13" s="4">
        <f>'Payments (Revised)'!$C9*IF(BS$6&lt;$B13,0,1)*IF(BS$6&gt;=75,1.1,1)</f>
        <v>281.06253749999996</v>
      </c>
      <c r="BT13" s="4">
        <f>'Payments (Revised)'!$C9*IF(BT$6&lt;$B13,0,1)*IF(BT$6&gt;=75,1.1,1)</f>
        <v>281.06253749999996</v>
      </c>
      <c r="BU13" s="4">
        <f>'Payments (Revised)'!$C9*IF(BU$6&lt;$B13,0,1)*IF(BU$6&gt;=75,1.1,1)</f>
        <v>281.06253749999996</v>
      </c>
      <c r="BV13" s="4">
        <f>'Payments (Revised)'!$C9*IF(BV$6&lt;$B13,0,1)*IF(BV$6&gt;=75,1.1,1)</f>
        <v>281.06253749999996</v>
      </c>
      <c r="BW13" s="4">
        <f>'Payments (Revised)'!$C9*IF(BW$6&lt;$B13,0,1)*IF(BW$6&gt;=75,1.1,1)</f>
        <v>281.06253749999996</v>
      </c>
      <c r="BX13" s="4">
        <f>'Payments (Revised)'!$C9*IF(BX$6&lt;$B13,0,1)*IF(BX$6&gt;=75,1.1,1)</f>
        <v>281.06253749999996</v>
      </c>
      <c r="BY13" s="4">
        <f>'Payments (Revised)'!$C9*IF(BY$6&lt;$B13,0,1)*IF(BY$6&gt;=75,1.1,1)</f>
        <v>281.06253749999996</v>
      </c>
      <c r="BZ13" s="4">
        <f>'Payments (Revised)'!$C9*IF(BZ$6&lt;$B13,0,1)*IF(BZ$6&gt;=75,1.1,1)</f>
        <v>281.06253749999996</v>
      </c>
      <c r="CA13" s="4">
        <f>'Payments (Revised)'!$C9*IF(CA$6&lt;$B13,0,1)*IF(CA$6&gt;=75,1.1,1)</f>
        <v>281.06253749999996</v>
      </c>
      <c r="CB13" s="4">
        <f>'Payments (Revised)'!$C9*IF(CB$6&lt;$B13,0,1)*IF(CB$6&gt;=75,1.1,1)</f>
        <v>281.06253749999996</v>
      </c>
      <c r="CC13" s="4">
        <f>'Payments (Revised)'!$C9*IF(CC$6&lt;$B13,0,1)*IF(CC$6&gt;=75,1.1,1)</f>
        <v>281.06253749999996</v>
      </c>
      <c r="CD13" s="4">
        <f>'Payments (Revised)'!$C9*IF(CD$6&lt;$B13,0,1)*IF(CD$6&gt;=75,1.1,1)</f>
        <v>281.06253749999996</v>
      </c>
      <c r="CE13" s="4">
        <f>'Payments (Revised)'!$C9*IF(CE$6&lt;$B13,0,1)*IF(CE$6&gt;=75,1.1,1)</f>
        <v>281.06253749999996</v>
      </c>
      <c r="CF13" s="4">
        <f>'Payments (Revised)'!$C9*IF(CF$6&lt;$B13,0,1)*IF(CF$6&gt;=75,1.1,1)</f>
        <v>281.06253749999996</v>
      </c>
      <c r="CG13" s="4">
        <f>'Payments (Revised)'!$C9*IF(CG$6&lt;$B13,0,1)*IF(CG$6&gt;=75,1.1,1)</f>
        <v>281.06253749999996</v>
      </c>
      <c r="CH13" s="4">
        <f>'Payments (Revised)'!$C9*IF(CH$6&lt;$B13,0,1)*IF(CH$6&gt;=75,1.1,1)</f>
        <v>281.06253749999996</v>
      </c>
      <c r="CI13" s="4">
        <f>'Payments (Revised)'!$C9*IF(CI$6&lt;$B13,0,1)*IF(CI$6&gt;=75,1.1,1)</f>
        <v>281.06253749999996</v>
      </c>
      <c r="CJ13" s="4">
        <f>'Payments (Revised)'!$C9*IF(CJ$6&lt;$B13,0,1)*IF(CJ$6&gt;=75,1.1,1)</f>
        <v>281.06253749999996</v>
      </c>
      <c r="CK13" s="4">
        <f>'Payments (Revised)'!$C9*IF(CK$6&lt;$B13,0,1)*IF(CK$6&gt;=75,1.1,1)</f>
        <v>281.06253749999996</v>
      </c>
      <c r="CL13" s="4">
        <f>'Payments (Revised)'!$C9*IF(CL$6&lt;$B13,0,1)*IF(CL$6&gt;=75,1.1,1)</f>
        <v>281.06253749999996</v>
      </c>
      <c r="CM13" s="4">
        <f>'Payments (Revised)'!$C9*IF(CM$6&lt;$B13,0,1)*IF(CM$6&gt;=75,1.1,1)</f>
        <v>281.06253749999996</v>
      </c>
      <c r="CN13" s="4">
        <f>'Payments (Revised)'!$C9*IF(CN$6&lt;$B13,0,1)*IF(CN$6&gt;=75,1.1,1)</f>
        <v>281.06253749999996</v>
      </c>
      <c r="CO13" s="4">
        <f>'Payments (Revised)'!$C9*IF(CO$6&lt;$B13,0,1)*IF(CO$6&gt;=75,1.1,1)</f>
        <v>281.06253749999996</v>
      </c>
      <c r="CP13" s="4">
        <f>'Payments (Revised)'!$C9*IF(CP$6&lt;$B13,0,1)*IF(CP$6&gt;=75,1.1,1)</f>
        <v>281.06253749999996</v>
      </c>
      <c r="CQ13" s="4">
        <f>'Payments (Revised)'!$C9*IF(CQ$6&lt;$B13,0,1)*IF(CQ$6&gt;=75,1.1,1)</f>
        <v>281.06253749999996</v>
      </c>
      <c r="CR13" s="4">
        <f>'Payments (Revised)'!$C9*IF(CR$6&lt;$B13,0,1)*IF(CR$6&gt;=75,1.1,1)</f>
        <v>281.06253749999996</v>
      </c>
      <c r="CS13" s="4">
        <f>'Payments (Revised)'!$C9*IF(CS$6&lt;$B13,0,1)*IF(CS$6&gt;=75,1.1,1)</f>
        <v>281.06253749999996</v>
      </c>
      <c r="CT13" s="4">
        <f>'Payments (Revised)'!$C9*IF(CT$6&lt;$B13,0,1)*IF(CT$6&gt;=75,1.1,1)</f>
        <v>281.06253749999996</v>
      </c>
      <c r="CU13" s="4">
        <f>'Payments (Revised)'!$C9*IF(CU$6&lt;$B13,0,1)*IF(CU$6&gt;=75,1.1,1)</f>
        <v>281.06253749999996</v>
      </c>
      <c r="CV13" s="4">
        <f>'Payments (Revised)'!$C9*IF(CV$6&lt;$B13,0,1)*IF(CV$6&gt;=75,1.1,1)</f>
        <v>281.06253749999996</v>
      </c>
      <c r="CW13" s="4">
        <f>'Payments (Revised)'!$C9*IF(CW$6&lt;$B13,0,1)*IF(CW$6&gt;=75,1.1,1)</f>
        <v>281.06253749999996</v>
      </c>
      <c r="CX13" s="4">
        <f>'Payments (Revised)'!$C9*IF(CX$6&lt;$B13,0,1)*IF(CX$6&gt;=75,1.1,1)</f>
        <v>281.06253749999996</v>
      </c>
      <c r="CY13" s="4">
        <f>'Payments (Revised)'!$C9*IF(CY$6&lt;$B13,0,1)*IF(CY$6&gt;=75,1.1,1)</f>
        <v>281.06253749999996</v>
      </c>
      <c r="CZ13" s="4">
        <f>'Payments (Revised)'!$C9*IF(CZ$6&lt;$B13,0,1)*IF(CZ$6&gt;=75,1.1,1)</f>
        <v>281.06253749999996</v>
      </c>
      <c r="DA13" s="4">
        <f>'Payments (Revised)'!$C9*IF(DA$6&lt;$B13,0,1)*IF(DA$6&gt;=75,1.1,1)</f>
        <v>281.06253749999996</v>
      </c>
      <c r="DB13" s="4">
        <f>'Payments (Revised)'!$C9*IF(DB$6&lt;$B13,0,1)*IF(DB$6&gt;=75,1.1,1)</f>
        <v>281.06253749999996</v>
      </c>
      <c r="DC13" s="4">
        <f>'Payments (Revised)'!$C9*IF(DC$6&lt;$B13,0,1)*IF(DC$6&gt;=75,1.1,1)</f>
        <v>281.06253749999996</v>
      </c>
      <c r="DD13" s="4">
        <f>'Payments (Revised)'!$C9*IF(DD$6&lt;$B13,0,1)*IF(DD$6&gt;=75,1.1,1)</f>
        <v>281.06253749999996</v>
      </c>
      <c r="DE13" s="4">
        <f>'Payments (Revised)'!$C9*IF(DE$6&lt;$B13,0,1)*IF(DE$6&gt;=75,1.1,1)</f>
        <v>281.06253749999996</v>
      </c>
      <c r="DF13" s="4">
        <f>'Payments (Revised)'!$C9*IF(DF$6&lt;$B13,0,1)*IF(DF$6&gt;=75,1.1,1)</f>
        <v>281.06253749999996</v>
      </c>
      <c r="DG13" s="4">
        <f>'Payments (Revised)'!$C9*IF(DG$6&lt;$B13,0,1)*IF(DG$6&gt;=75,1.1,1)</f>
        <v>281.06253749999996</v>
      </c>
      <c r="DH13" s="4">
        <f>'Payments (Revised)'!$C9*IF(DH$6&lt;$B13,0,1)*IF(DH$6&gt;=75,1.1,1)</f>
        <v>281.06253749999996</v>
      </c>
      <c r="DI13" s="4">
        <f>'Payments (Revised)'!$C9*IF(DI$6&lt;$B13,0,1)*IF(DI$6&gt;=75,1.1,1)</f>
        <v>281.06253749999996</v>
      </c>
      <c r="DJ13" s="4">
        <f>'Payments (Revised)'!$C9*IF(DJ$6&lt;$B13,0,1)*IF(DJ$6&gt;=75,1.1,1)</f>
        <v>281.06253749999996</v>
      </c>
      <c r="DK13" s="4">
        <f>'Payments (Revised)'!$C9*IF(DK$6&lt;$B13,0,1)*IF(DK$6&gt;=75,1.1,1)</f>
        <v>281.06253749999996</v>
      </c>
      <c r="DL13" s="4">
        <f>'Payments (Revised)'!$C9*IF(DL$6&lt;$B13,0,1)*IF(DL$6&gt;=75,1.1,1)</f>
        <v>281.06253749999996</v>
      </c>
      <c r="DM13" s="4">
        <f>'Payments (Revised)'!$C9*IF(DM$6&lt;$B13,0,1)*IF(DM$6&gt;=75,1.1,1)</f>
        <v>281.06253749999996</v>
      </c>
      <c r="DN13" s="4">
        <f>'Payments (Revised)'!$C9*IF(DN$6&lt;$B13,0,1)*IF(DN$6&gt;=75,1.1,1)</f>
        <v>281.06253749999996</v>
      </c>
      <c r="DO13" s="4">
        <f>'Payments (Revised)'!$C9*IF(DO$6&lt;$B13,0,1)*IF(DO$6&gt;=75,1.1,1)</f>
        <v>281.06253749999996</v>
      </c>
      <c r="DP13" s="4">
        <f>'Payments (Revised)'!$C9*IF(DP$6&lt;$B13,0,1)*IF(DP$6&gt;=75,1.1,1)</f>
        <v>281.06253749999996</v>
      </c>
      <c r="DQ13" s="4">
        <f>'Payments (Revised)'!$C9*IF(DQ$6&lt;$B13,0,1)*IF(DQ$6&gt;=75,1.1,1)</f>
        <v>281.06253749999996</v>
      </c>
      <c r="DR13" s="4">
        <f>'Payments (Revised)'!$C9*IF(DR$6&lt;$B13,0,1)*IF(DR$6&gt;=75,1.1,1)</f>
        <v>281.06253749999996</v>
      </c>
      <c r="DS13" s="4">
        <f>'Payments (Revised)'!$C9*IF(DS$6&lt;$B13,0,1)*IF(DS$6&gt;=75,1.1,1)</f>
        <v>281.06253749999996</v>
      </c>
      <c r="DT13" s="4">
        <f>'Payments (Revised)'!$C9*IF(DT$6&lt;$B13,0,1)*IF(DT$6&gt;=75,1.1,1)</f>
        <v>309.16879124999997</v>
      </c>
    </row>
    <row r="14" spans="1:124" x14ac:dyDescent="0.25">
      <c r="A14">
        <v>6</v>
      </c>
      <c r="B14" s="15">
        <f t="shared" si="7"/>
        <v>65.5</v>
      </c>
      <c r="C14" s="16">
        <f t="shared" si="6"/>
        <v>62160.555053633347</v>
      </c>
      <c r="D14" s="4">
        <f>'Payments (Revised)'!$C10*IF(D$6&lt;$B14,0,1)*IF(D$6&gt;=75,1.1,1)</f>
        <v>0</v>
      </c>
      <c r="E14" s="4">
        <f>'Payments (Revised)'!$C10*IF(E$6&lt;$B14,0,1)*IF(E$6&gt;=75,1.1,1)</f>
        <v>0</v>
      </c>
      <c r="F14" s="4">
        <f>'Payments (Revised)'!$C10*IF(F$6&lt;$B14,0,1)*IF(F$6&gt;=75,1.1,1)</f>
        <v>0</v>
      </c>
      <c r="G14" s="4">
        <f>'Payments (Revised)'!$C10*IF(G$6&lt;$B14,0,1)*IF(G$6&gt;=75,1.1,1)</f>
        <v>0</v>
      </c>
      <c r="H14" s="4">
        <f>'Payments (Revised)'!$C10*IF(H$6&lt;$B14,0,1)*IF(H$6&gt;=75,1.1,1)</f>
        <v>0</v>
      </c>
      <c r="I14" s="4">
        <f>'Payments (Revised)'!$C10*IF(I$6&lt;$B14,0,1)*IF(I$6&gt;=75,1.1,1)</f>
        <v>0</v>
      </c>
      <c r="J14" s="4">
        <f>'Payments (Revised)'!$C10*IF(J$6&lt;$B14,0,1)*IF(J$6&gt;=75,1.1,1)</f>
        <v>282.69979499999999</v>
      </c>
      <c r="K14" s="4">
        <f>'Payments (Revised)'!$C10*IF(K$6&lt;$B14,0,1)*IF(K$6&gt;=75,1.1,1)</f>
        <v>282.69979499999999</v>
      </c>
      <c r="L14" s="4">
        <f>'Payments (Revised)'!$C10*IF(L$6&lt;$B14,0,1)*IF(L$6&gt;=75,1.1,1)</f>
        <v>282.69979499999999</v>
      </c>
      <c r="M14" s="4">
        <f>'Payments (Revised)'!$C10*IF(M$6&lt;$B14,0,1)*IF(M$6&gt;=75,1.1,1)</f>
        <v>282.69979499999999</v>
      </c>
      <c r="N14" s="4">
        <f>'Payments (Revised)'!$C10*IF(N$6&lt;$B14,0,1)*IF(N$6&gt;=75,1.1,1)</f>
        <v>282.69979499999999</v>
      </c>
      <c r="O14" s="4">
        <f>'Payments (Revised)'!$C10*IF(O$6&lt;$B14,0,1)*IF(O$6&gt;=75,1.1,1)</f>
        <v>282.69979499999999</v>
      </c>
      <c r="P14" s="4">
        <f>'Payments (Revised)'!$C10*IF(P$6&lt;$B14,0,1)*IF(P$6&gt;=75,1.1,1)</f>
        <v>282.69979499999999</v>
      </c>
      <c r="Q14" s="4">
        <f>'Payments (Revised)'!$C10*IF(Q$6&lt;$B14,0,1)*IF(Q$6&gt;=75,1.1,1)</f>
        <v>282.69979499999999</v>
      </c>
      <c r="R14" s="4">
        <f>'Payments (Revised)'!$C10*IF(R$6&lt;$B14,0,1)*IF(R$6&gt;=75,1.1,1)</f>
        <v>282.69979499999999</v>
      </c>
      <c r="S14" s="4">
        <f>'Payments (Revised)'!$C10*IF(S$6&lt;$B14,0,1)*IF(S$6&gt;=75,1.1,1)</f>
        <v>282.69979499999999</v>
      </c>
      <c r="T14" s="4">
        <f>'Payments (Revised)'!$C10*IF(T$6&lt;$B14,0,1)*IF(T$6&gt;=75,1.1,1)</f>
        <v>282.69979499999999</v>
      </c>
      <c r="U14" s="4">
        <f>'Payments (Revised)'!$C10*IF(U$6&lt;$B14,0,1)*IF(U$6&gt;=75,1.1,1)</f>
        <v>282.69979499999999</v>
      </c>
      <c r="V14" s="4">
        <f>'Payments (Revised)'!$C10*IF(V$6&lt;$B14,0,1)*IF(V$6&gt;=75,1.1,1)</f>
        <v>282.69979499999999</v>
      </c>
      <c r="W14" s="4">
        <f>'Payments (Revised)'!$C10*IF(W$6&lt;$B14,0,1)*IF(W$6&gt;=75,1.1,1)</f>
        <v>282.69979499999999</v>
      </c>
      <c r="X14" s="4">
        <f>'Payments (Revised)'!$C10*IF(X$6&lt;$B14,0,1)*IF(X$6&gt;=75,1.1,1)</f>
        <v>282.69979499999999</v>
      </c>
      <c r="Y14" s="4">
        <f>'Payments (Revised)'!$C10*IF(Y$6&lt;$B14,0,1)*IF(Y$6&gt;=75,1.1,1)</f>
        <v>282.69979499999999</v>
      </c>
      <c r="Z14" s="4">
        <f>'Payments (Revised)'!$C10*IF(Z$6&lt;$B14,0,1)*IF(Z$6&gt;=75,1.1,1)</f>
        <v>282.69979499999999</v>
      </c>
      <c r="AA14" s="4">
        <f>'Payments (Revised)'!$C10*IF(AA$6&lt;$B14,0,1)*IF(AA$6&gt;=75,1.1,1)</f>
        <v>282.69979499999999</v>
      </c>
      <c r="AB14" s="4">
        <f>'Payments (Revised)'!$C10*IF(AB$6&lt;$B14,0,1)*IF(AB$6&gt;=75,1.1,1)</f>
        <v>282.69979499999999</v>
      </c>
      <c r="AC14" s="4">
        <f>'Payments (Revised)'!$C10*IF(AC$6&lt;$B14,0,1)*IF(AC$6&gt;=75,1.1,1)</f>
        <v>282.69979499999999</v>
      </c>
      <c r="AD14" s="4">
        <f>'Payments (Revised)'!$C10*IF(AD$6&lt;$B14,0,1)*IF(AD$6&gt;=75,1.1,1)</f>
        <v>282.69979499999999</v>
      </c>
      <c r="AE14" s="4">
        <f>'Payments (Revised)'!$C10*IF(AE$6&lt;$B14,0,1)*IF(AE$6&gt;=75,1.1,1)</f>
        <v>282.69979499999999</v>
      </c>
      <c r="AF14" s="4">
        <f>'Payments (Revised)'!$C10*IF(AF$6&lt;$B14,0,1)*IF(AF$6&gt;=75,1.1,1)</f>
        <v>282.69979499999999</v>
      </c>
      <c r="AG14" s="4">
        <f>'Payments (Revised)'!$C10*IF(AG$6&lt;$B14,0,1)*IF(AG$6&gt;=75,1.1,1)</f>
        <v>282.69979499999999</v>
      </c>
      <c r="AH14" s="4">
        <f>'Payments (Revised)'!$C10*IF(AH$6&lt;$B14,0,1)*IF(AH$6&gt;=75,1.1,1)</f>
        <v>282.69979499999999</v>
      </c>
      <c r="AI14" s="4">
        <f>'Payments (Revised)'!$C10*IF(AI$6&lt;$B14,0,1)*IF(AI$6&gt;=75,1.1,1)</f>
        <v>282.69979499999999</v>
      </c>
      <c r="AJ14" s="4">
        <f>'Payments (Revised)'!$C10*IF(AJ$6&lt;$B14,0,1)*IF(AJ$6&gt;=75,1.1,1)</f>
        <v>282.69979499999999</v>
      </c>
      <c r="AK14" s="4">
        <f>'Payments (Revised)'!$C10*IF(AK$6&lt;$B14,0,1)*IF(AK$6&gt;=75,1.1,1)</f>
        <v>282.69979499999999</v>
      </c>
      <c r="AL14" s="4">
        <f>'Payments (Revised)'!$C10*IF(AL$6&lt;$B14,0,1)*IF(AL$6&gt;=75,1.1,1)</f>
        <v>282.69979499999999</v>
      </c>
      <c r="AM14" s="4">
        <f>'Payments (Revised)'!$C10*IF(AM$6&lt;$B14,0,1)*IF(AM$6&gt;=75,1.1,1)</f>
        <v>282.69979499999999</v>
      </c>
      <c r="AN14" s="4">
        <f>'Payments (Revised)'!$C10*IF(AN$6&lt;$B14,0,1)*IF(AN$6&gt;=75,1.1,1)</f>
        <v>282.69979499999999</v>
      </c>
      <c r="AO14" s="4">
        <f>'Payments (Revised)'!$C10*IF(AO$6&lt;$B14,0,1)*IF(AO$6&gt;=75,1.1,1)</f>
        <v>282.69979499999999</v>
      </c>
      <c r="AP14" s="4">
        <f>'Payments (Revised)'!$C10*IF(AP$6&lt;$B14,0,1)*IF(AP$6&gt;=75,1.1,1)</f>
        <v>282.69979499999999</v>
      </c>
      <c r="AQ14" s="4">
        <f>'Payments (Revised)'!$C10*IF(AQ$6&lt;$B14,0,1)*IF(AQ$6&gt;=75,1.1,1)</f>
        <v>282.69979499999999</v>
      </c>
      <c r="AR14" s="4">
        <f>'Payments (Revised)'!$C10*IF(AR$6&lt;$B14,0,1)*IF(AR$6&gt;=75,1.1,1)</f>
        <v>282.69979499999999</v>
      </c>
      <c r="AS14" s="4">
        <f>'Payments (Revised)'!$C10*IF(AS$6&lt;$B14,0,1)*IF(AS$6&gt;=75,1.1,1)</f>
        <v>282.69979499999999</v>
      </c>
      <c r="AT14" s="4">
        <f>'Payments (Revised)'!$C10*IF(AT$6&lt;$B14,0,1)*IF(AT$6&gt;=75,1.1,1)</f>
        <v>282.69979499999999</v>
      </c>
      <c r="AU14" s="4">
        <f>'Payments (Revised)'!$C10*IF(AU$6&lt;$B14,0,1)*IF(AU$6&gt;=75,1.1,1)</f>
        <v>282.69979499999999</v>
      </c>
      <c r="AV14" s="4">
        <f>'Payments (Revised)'!$C10*IF(AV$6&lt;$B14,0,1)*IF(AV$6&gt;=75,1.1,1)</f>
        <v>282.69979499999999</v>
      </c>
      <c r="AW14" s="4">
        <f>'Payments (Revised)'!$C10*IF(AW$6&lt;$B14,0,1)*IF(AW$6&gt;=75,1.1,1)</f>
        <v>282.69979499999999</v>
      </c>
      <c r="AX14" s="4">
        <f>'Payments (Revised)'!$C10*IF(AX$6&lt;$B14,0,1)*IF(AX$6&gt;=75,1.1,1)</f>
        <v>282.69979499999999</v>
      </c>
      <c r="AY14" s="4">
        <f>'Payments (Revised)'!$C10*IF(AY$6&lt;$B14,0,1)*IF(AY$6&gt;=75,1.1,1)</f>
        <v>282.69979499999999</v>
      </c>
      <c r="AZ14" s="4">
        <f>'Payments (Revised)'!$C10*IF(AZ$6&lt;$B14,0,1)*IF(AZ$6&gt;=75,1.1,1)</f>
        <v>282.69979499999999</v>
      </c>
      <c r="BA14" s="4">
        <f>'Payments (Revised)'!$C10*IF(BA$6&lt;$B14,0,1)*IF(BA$6&gt;=75,1.1,1)</f>
        <v>282.69979499999999</v>
      </c>
      <c r="BB14" s="4">
        <f>'Payments (Revised)'!$C10*IF(BB$6&lt;$B14,0,1)*IF(BB$6&gt;=75,1.1,1)</f>
        <v>282.69979499999999</v>
      </c>
      <c r="BC14" s="4">
        <f>'Payments (Revised)'!$C10*IF(BC$6&lt;$B14,0,1)*IF(BC$6&gt;=75,1.1,1)</f>
        <v>282.69979499999999</v>
      </c>
      <c r="BD14" s="4">
        <f>'Payments (Revised)'!$C10*IF(BD$6&lt;$B14,0,1)*IF(BD$6&gt;=75,1.1,1)</f>
        <v>282.69979499999999</v>
      </c>
      <c r="BE14" s="4">
        <f>'Payments (Revised)'!$C10*IF(BE$6&lt;$B14,0,1)*IF(BE$6&gt;=75,1.1,1)</f>
        <v>282.69979499999999</v>
      </c>
      <c r="BF14" s="4">
        <f>'Payments (Revised)'!$C10*IF(BF$6&lt;$B14,0,1)*IF(BF$6&gt;=75,1.1,1)</f>
        <v>282.69979499999999</v>
      </c>
      <c r="BG14" s="4">
        <f>'Payments (Revised)'!$C10*IF(BG$6&lt;$B14,0,1)*IF(BG$6&gt;=75,1.1,1)</f>
        <v>282.69979499999999</v>
      </c>
      <c r="BH14" s="4">
        <f>'Payments (Revised)'!$C10*IF(BH$6&lt;$B14,0,1)*IF(BH$6&gt;=75,1.1,1)</f>
        <v>282.69979499999999</v>
      </c>
      <c r="BI14" s="4">
        <f>'Payments (Revised)'!$C10*IF(BI$6&lt;$B14,0,1)*IF(BI$6&gt;=75,1.1,1)</f>
        <v>282.69979499999999</v>
      </c>
      <c r="BJ14" s="4">
        <f>'Payments (Revised)'!$C10*IF(BJ$6&lt;$B14,0,1)*IF(BJ$6&gt;=75,1.1,1)</f>
        <v>282.69979499999999</v>
      </c>
      <c r="BK14" s="4">
        <f>'Payments (Revised)'!$C10*IF(BK$6&lt;$B14,0,1)*IF(BK$6&gt;=75,1.1,1)</f>
        <v>282.69979499999999</v>
      </c>
      <c r="BL14" s="4">
        <f>'Payments (Revised)'!$C10*IF(BL$6&lt;$B14,0,1)*IF(BL$6&gt;=75,1.1,1)</f>
        <v>282.69979499999999</v>
      </c>
      <c r="BM14" s="4">
        <f>'Payments (Revised)'!$C10*IF(BM$6&lt;$B14,0,1)*IF(BM$6&gt;=75,1.1,1)</f>
        <v>282.69979499999999</v>
      </c>
      <c r="BN14" s="4">
        <f>'Payments (Revised)'!$C10*IF(BN$6&lt;$B14,0,1)*IF(BN$6&gt;=75,1.1,1)</f>
        <v>282.69979499999999</v>
      </c>
      <c r="BO14" s="4">
        <f>'Payments (Revised)'!$C10*IF(BO$6&lt;$B14,0,1)*IF(BO$6&gt;=75,1.1,1)</f>
        <v>282.69979499999999</v>
      </c>
      <c r="BP14" s="4">
        <f>'Payments (Revised)'!$C10*IF(BP$6&lt;$B14,0,1)*IF(BP$6&gt;=75,1.1,1)</f>
        <v>282.69979499999999</v>
      </c>
      <c r="BQ14" s="4">
        <f>'Payments (Revised)'!$C10*IF(BQ$6&lt;$B14,0,1)*IF(BQ$6&gt;=75,1.1,1)</f>
        <v>282.69979499999999</v>
      </c>
      <c r="BR14" s="4">
        <f>'Payments (Revised)'!$C10*IF(BR$6&lt;$B14,0,1)*IF(BR$6&gt;=75,1.1,1)</f>
        <v>282.69979499999999</v>
      </c>
      <c r="BS14" s="4">
        <f>'Payments (Revised)'!$C10*IF(BS$6&lt;$B14,0,1)*IF(BS$6&gt;=75,1.1,1)</f>
        <v>282.69979499999999</v>
      </c>
      <c r="BT14" s="4">
        <f>'Payments (Revised)'!$C10*IF(BT$6&lt;$B14,0,1)*IF(BT$6&gt;=75,1.1,1)</f>
        <v>282.69979499999999</v>
      </c>
      <c r="BU14" s="4">
        <f>'Payments (Revised)'!$C10*IF(BU$6&lt;$B14,0,1)*IF(BU$6&gt;=75,1.1,1)</f>
        <v>282.69979499999999</v>
      </c>
      <c r="BV14" s="4">
        <f>'Payments (Revised)'!$C10*IF(BV$6&lt;$B14,0,1)*IF(BV$6&gt;=75,1.1,1)</f>
        <v>282.69979499999999</v>
      </c>
      <c r="BW14" s="4">
        <f>'Payments (Revised)'!$C10*IF(BW$6&lt;$B14,0,1)*IF(BW$6&gt;=75,1.1,1)</f>
        <v>282.69979499999999</v>
      </c>
      <c r="BX14" s="4">
        <f>'Payments (Revised)'!$C10*IF(BX$6&lt;$B14,0,1)*IF(BX$6&gt;=75,1.1,1)</f>
        <v>282.69979499999999</v>
      </c>
      <c r="BY14" s="4">
        <f>'Payments (Revised)'!$C10*IF(BY$6&lt;$B14,0,1)*IF(BY$6&gt;=75,1.1,1)</f>
        <v>282.69979499999999</v>
      </c>
      <c r="BZ14" s="4">
        <f>'Payments (Revised)'!$C10*IF(BZ$6&lt;$B14,0,1)*IF(BZ$6&gt;=75,1.1,1)</f>
        <v>282.69979499999999</v>
      </c>
      <c r="CA14" s="4">
        <f>'Payments (Revised)'!$C10*IF(CA$6&lt;$B14,0,1)*IF(CA$6&gt;=75,1.1,1)</f>
        <v>282.69979499999999</v>
      </c>
      <c r="CB14" s="4">
        <f>'Payments (Revised)'!$C10*IF(CB$6&lt;$B14,0,1)*IF(CB$6&gt;=75,1.1,1)</f>
        <v>282.69979499999999</v>
      </c>
      <c r="CC14" s="4">
        <f>'Payments (Revised)'!$C10*IF(CC$6&lt;$B14,0,1)*IF(CC$6&gt;=75,1.1,1)</f>
        <v>282.69979499999999</v>
      </c>
      <c r="CD14" s="4">
        <f>'Payments (Revised)'!$C10*IF(CD$6&lt;$B14,0,1)*IF(CD$6&gt;=75,1.1,1)</f>
        <v>282.69979499999999</v>
      </c>
      <c r="CE14" s="4">
        <f>'Payments (Revised)'!$C10*IF(CE$6&lt;$B14,0,1)*IF(CE$6&gt;=75,1.1,1)</f>
        <v>282.69979499999999</v>
      </c>
      <c r="CF14" s="4">
        <f>'Payments (Revised)'!$C10*IF(CF$6&lt;$B14,0,1)*IF(CF$6&gt;=75,1.1,1)</f>
        <v>282.69979499999999</v>
      </c>
      <c r="CG14" s="4">
        <f>'Payments (Revised)'!$C10*IF(CG$6&lt;$B14,0,1)*IF(CG$6&gt;=75,1.1,1)</f>
        <v>282.69979499999999</v>
      </c>
      <c r="CH14" s="4">
        <f>'Payments (Revised)'!$C10*IF(CH$6&lt;$B14,0,1)*IF(CH$6&gt;=75,1.1,1)</f>
        <v>282.69979499999999</v>
      </c>
      <c r="CI14" s="4">
        <f>'Payments (Revised)'!$C10*IF(CI$6&lt;$B14,0,1)*IF(CI$6&gt;=75,1.1,1)</f>
        <v>282.69979499999999</v>
      </c>
      <c r="CJ14" s="4">
        <f>'Payments (Revised)'!$C10*IF(CJ$6&lt;$B14,0,1)*IF(CJ$6&gt;=75,1.1,1)</f>
        <v>282.69979499999999</v>
      </c>
      <c r="CK14" s="4">
        <f>'Payments (Revised)'!$C10*IF(CK$6&lt;$B14,0,1)*IF(CK$6&gt;=75,1.1,1)</f>
        <v>282.69979499999999</v>
      </c>
      <c r="CL14" s="4">
        <f>'Payments (Revised)'!$C10*IF(CL$6&lt;$B14,0,1)*IF(CL$6&gt;=75,1.1,1)</f>
        <v>282.69979499999999</v>
      </c>
      <c r="CM14" s="4">
        <f>'Payments (Revised)'!$C10*IF(CM$6&lt;$B14,0,1)*IF(CM$6&gt;=75,1.1,1)</f>
        <v>282.69979499999999</v>
      </c>
      <c r="CN14" s="4">
        <f>'Payments (Revised)'!$C10*IF(CN$6&lt;$B14,0,1)*IF(CN$6&gt;=75,1.1,1)</f>
        <v>282.69979499999999</v>
      </c>
      <c r="CO14" s="4">
        <f>'Payments (Revised)'!$C10*IF(CO$6&lt;$B14,0,1)*IF(CO$6&gt;=75,1.1,1)</f>
        <v>282.69979499999999</v>
      </c>
      <c r="CP14" s="4">
        <f>'Payments (Revised)'!$C10*IF(CP$6&lt;$B14,0,1)*IF(CP$6&gt;=75,1.1,1)</f>
        <v>282.69979499999999</v>
      </c>
      <c r="CQ14" s="4">
        <f>'Payments (Revised)'!$C10*IF(CQ$6&lt;$B14,0,1)*IF(CQ$6&gt;=75,1.1,1)</f>
        <v>282.69979499999999</v>
      </c>
      <c r="CR14" s="4">
        <f>'Payments (Revised)'!$C10*IF(CR$6&lt;$B14,0,1)*IF(CR$6&gt;=75,1.1,1)</f>
        <v>282.69979499999999</v>
      </c>
      <c r="CS14" s="4">
        <f>'Payments (Revised)'!$C10*IF(CS$6&lt;$B14,0,1)*IF(CS$6&gt;=75,1.1,1)</f>
        <v>282.69979499999999</v>
      </c>
      <c r="CT14" s="4">
        <f>'Payments (Revised)'!$C10*IF(CT$6&lt;$B14,0,1)*IF(CT$6&gt;=75,1.1,1)</f>
        <v>282.69979499999999</v>
      </c>
      <c r="CU14" s="4">
        <f>'Payments (Revised)'!$C10*IF(CU$6&lt;$B14,0,1)*IF(CU$6&gt;=75,1.1,1)</f>
        <v>282.69979499999999</v>
      </c>
      <c r="CV14" s="4">
        <f>'Payments (Revised)'!$C10*IF(CV$6&lt;$B14,0,1)*IF(CV$6&gt;=75,1.1,1)</f>
        <v>282.69979499999999</v>
      </c>
      <c r="CW14" s="4">
        <f>'Payments (Revised)'!$C10*IF(CW$6&lt;$B14,0,1)*IF(CW$6&gt;=75,1.1,1)</f>
        <v>282.69979499999999</v>
      </c>
      <c r="CX14" s="4">
        <f>'Payments (Revised)'!$C10*IF(CX$6&lt;$B14,0,1)*IF(CX$6&gt;=75,1.1,1)</f>
        <v>282.69979499999999</v>
      </c>
      <c r="CY14" s="4">
        <f>'Payments (Revised)'!$C10*IF(CY$6&lt;$B14,0,1)*IF(CY$6&gt;=75,1.1,1)</f>
        <v>282.69979499999999</v>
      </c>
      <c r="CZ14" s="4">
        <f>'Payments (Revised)'!$C10*IF(CZ$6&lt;$B14,0,1)*IF(CZ$6&gt;=75,1.1,1)</f>
        <v>282.69979499999999</v>
      </c>
      <c r="DA14" s="4">
        <f>'Payments (Revised)'!$C10*IF(DA$6&lt;$B14,0,1)*IF(DA$6&gt;=75,1.1,1)</f>
        <v>282.69979499999999</v>
      </c>
      <c r="DB14" s="4">
        <f>'Payments (Revised)'!$C10*IF(DB$6&lt;$B14,0,1)*IF(DB$6&gt;=75,1.1,1)</f>
        <v>282.69979499999999</v>
      </c>
      <c r="DC14" s="4">
        <f>'Payments (Revised)'!$C10*IF(DC$6&lt;$B14,0,1)*IF(DC$6&gt;=75,1.1,1)</f>
        <v>282.69979499999999</v>
      </c>
      <c r="DD14" s="4">
        <f>'Payments (Revised)'!$C10*IF(DD$6&lt;$B14,0,1)*IF(DD$6&gt;=75,1.1,1)</f>
        <v>282.69979499999999</v>
      </c>
      <c r="DE14" s="4">
        <f>'Payments (Revised)'!$C10*IF(DE$6&lt;$B14,0,1)*IF(DE$6&gt;=75,1.1,1)</f>
        <v>282.69979499999999</v>
      </c>
      <c r="DF14" s="4">
        <f>'Payments (Revised)'!$C10*IF(DF$6&lt;$B14,0,1)*IF(DF$6&gt;=75,1.1,1)</f>
        <v>282.69979499999999</v>
      </c>
      <c r="DG14" s="4">
        <f>'Payments (Revised)'!$C10*IF(DG$6&lt;$B14,0,1)*IF(DG$6&gt;=75,1.1,1)</f>
        <v>282.69979499999999</v>
      </c>
      <c r="DH14" s="4">
        <f>'Payments (Revised)'!$C10*IF(DH$6&lt;$B14,0,1)*IF(DH$6&gt;=75,1.1,1)</f>
        <v>282.69979499999999</v>
      </c>
      <c r="DI14" s="4">
        <f>'Payments (Revised)'!$C10*IF(DI$6&lt;$B14,0,1)*IF(DI$6&gt;=75,1.1,1)</f>
        <v>282.69979499999999</v>
      </c>
      <c r="DJ14" s="4">
        <f>'Payments (Revised)'!$C10*IF(DJ$6&lt;$B14,0,1)*IF(DJ$6&gt;=75,1.1,1)</f>
        <v>282.69979499999999</v>
      </c>
      <c r="DK14" s="4">
        <f>'Payments (Revised)'!$C10*IF(DK$6&lt;$B14,0,1)*IF(DK$6&gt;=75,1.1,1)</f>
        <v>282.69979499999999</v>
      </c>
      <c r="DL14" s="4">
        <f>'Payments (Revised)'!$C10*IF(DL$6&lt;$B14,0,1)*IF(DL$6&gt;=75,1.1,1)</f>
        <v>282.69979499999999</v>
      </c>
      <c r="DM14" s="4">
        <f>'Payments (Revised)'!$C10*IF(DM$6&lt;$B14,0,1)*IF(DM$6&gt;=75,1.1,1)</f>
        <v>282.69979499999999</v>
      </c>
      <c r="DN14" s="4">
        <f>'Payments (Revised)'!$C10*IF(DN$6&lt;$B14,0,1)*IF(DN$6&gt;=75,1.1,1)</f>
        <v>282.69979499999999</v>
      </c>
      <c r="DO14" s="4">
        <f>'Payments (Revised)'!$C10*IF(DO$6&lt;$B14,0,1)*IF(DO$6&gt;=75,1.1,1)</f>
        <v>282.69979499999999</v>
      </c>
      <c r="DP14" s="4">
        <f>'Payments (Revised)'!$C10*IF(DP$6&lt;$B14,0,1)*IF(DP$6&gt;=75,1.1,1)</f>
        <v>282.69979499999999</v>
      </c>
      <c r="DQ14" s="4">
        <f>'Payments (Revised)'!$C10*IF(DQ$6&lt;$B14,0,1)*IF(DQ$6&gt;=75,1.1,1)</f>
        <v>282.69979499999999</v>
      </c>
      <c r="DR14" s="4">
        <f>'Payments (Revised)'!$C10*IF(DR$6&lt;$B14,0,1)*IF(DR$6&gt;=75,1.1,1)</f>
        <v>282.69979499999999</v>
      </c>
      <c r="DS14" s="4">
        <f>'Payments (Revised)'!$C10*IF(DS$6&lt;$B14,0,1)*IF(DS$6&gt;=75,1.1,1)</f>
        <v>282.69979499999999</v>
      </c>
      <c r="DT14" s="4">
        <f>'Payments (Revised)'!$C10*IF(DT$6&lt;$B14,0,1)*IF(DT$6&gt;=75,1.1,1)</f>
        <v>310.96977450000003</v>
      </c>
    </row>
    <row r="15" spans="1:124" x14ac:dyDescent="0.25">
      <c r="A15">
        <v>7</v>
      </c>
      <c r="B15" s="15">
        <f t="shared" si="7"/>
        <v>65.583333333333329</v>
      </c>
      <c r="C15" s="16">
        <f t="shared" si="6"/>
        <v>62241.983706105784</v>
      </c>
      <c r="D15" s="4">
        <f>'Payments (Revised)'!$C11*IF(D$6&lt;$B15,0,1)*IF(D$6&gt;=75,1.1,1)</f>
        <v>0</v>
      </c>
      <c r="E15" s="4">
        <f>'Payments (Revised)'!$C11*IF(E$6&lt;$B15,0,1)*IF(E$6&gt;=75,1.1,1)</f>
        <v>0</v>
      </c>
      <c r="F15" s="4">
        <f>'Payments (Revised)'!$C11*IF(F$6&lt;$B15,0,1)*IF(F$6&gt;=75,1.1,1)</f>
        <v>0</v>
      </c>
      <c r="G15" s="4">
        <f>'Payments (Revised)'!$C11*IF(G$6&lt;$B15,0,1)*IF(G$6&gt;=75,1.1,1)</f>
        <v>0</v>
      </c>
      <c r="H15" s="4">
        <f>'Payments (Revised)'!$C11*IF(H$6&lt;$B15,0,1)*IF(H$6&gt;=75,1.1,1)</f>
        <v>0</v>
      </c>
      <c r="I15" s="4">
        <f>'Payments (Revised)'!$C11*IF(I$6&lt;$B15,0,1)*IF(I$6&gt;=75,1.1,1)</f>
        <v>0</v>
      </c>
      <c r="J15" s="4">
        <f>'Payments (Revised)'!$C11*IF(J$6&lt;$B15,0,1)*IF(J$6&gt;=75,1.1,1)</f>
        <v>0</v>
      </c>
      <c r="K15" s="4">
        <f>'Payments (Revised)'!$C11*IF(K$6&lt;$B15,0,1)*IF(K$6&gt;=75,1.1,1)</f>
        <v>284.33705250000003</v>
      </c>
      <c r="L15" s="4">
        <f>'Payments (Revised)'!$C11*IF(L$6&lt;$B15,0,1)*IF(L$6&gt;=75,1.1,1)</f>
        <v>284.33705250000003</v>
      </c>
      <c r="M15" s="4">
        <f>'Payments (Revised)'!$C11*IF(M$6&lt;$B15,0,1)*IF(M$6&gt;=75,1.1,1)</f>
        <v>284.33705250000003</v>
      </c>
      <c r="N15" s="4">
        <f>'Payments (Revised)'!$C11*IF(N$6&lt;$B15,0,1)*IF(N$6&gt;=75,1.1,1)</f>
        <v>284.33705250000003</v>
      </c>
      <c r="O15" s="4">
        <f>'Payments (Revised)'!$C11*IF(O$6&lt;$B15,0,1)*IF(O$6&gt;=75,1.1,1)</f>
        <v>284.33705250000003</v>
      </c>
      <c r="P15" s="4">
        <f>'Payments (Revised)'!$C11*IF(P$6&lt;$B15,0,1)*IF(P$6&gt;=75,1.1,1)</f>
        <v>284.33705250000003</v>
      </c>
      <c r="Q15" s="4">
        <f>'Payments (Revised)'!$C11*IF(Q$6&lt;$B15,0,1)*IF(Q$6&gt;=75,1.1,1)</f>
        <v>284.33705250000003</v>
      </c>
      <c r="R15" s="4">
        <f>'Payments (Revised)'!$C11*IF(R$6&lt;$B15,0,1)*IF(R$6&gt;=75,1.1,1)</f>
        <v>284.33705250000003</v>
      </c>
      <c r="S15" s="4">
        <f>'Payments (Revised)'!$C11*IF(S$6&lt;$B15,0,1)*IF(S$6&gt;=75,1.1,1)</f>
        <v>284.33705250000003</v>
      </c>
      <c r="T15" s="4">
        <f>'Payments (Revised)'!$C11*IF(T$6&lt;$B15,0,1)*IF(T$6&gt;=75,1.1,1)</f>
        <v>284.33705250000003</v>
      </c>
      <c r="U15" s="4">
        <f>'Payments (Revised)'!$C11*IF(U$6&lt;$B15,0,1)*IF(U$6&gt;=75,1.1,1)</f>
        <v>284.33705250000003</v>
      </c>
      <c r="V15" s="4">
        <f>'Payments (Revised)'!$C11*IF(V$6&lt;$B15,0,1)*IF(V$6&gt;=75,1.1,1)</f>
        <v>284.33705250000003</v>
      </c>
      <c r="W15" s="4">
        <f>'Payments (Revised)'!$C11*IF(W$6&lt;$B15,0,1)*IF(W$6&gt;=75,1.1,1)</f>
        <v>284.33705250000003</v>
      </c>
      <c r="X15" s="4">
        <f>'Payments (Revised)'!$C11*IF(X$6&lt;$B15,0,1)*IF(X$6&gt;=75,1.1,1)</f>
        <v>284.33705250000003</v>
      </c>
      <c r="Y15" s="4">
        <f>'Payments (Revised)'!$C11*IF(Y$6&lt;$B15,0,1)*IF(Y$6&gt;=75,1.1,1)</f>
        <v>284.33705250000003</v>
      </c>
      <c r="Z15" s="4">
        <f>'Payments (Revised)'!$C11*IF(Z$6&lt;$B15,0,1)*IF(Z$6&gt;=75,1.1,1)</f>
        <v>284.33705250000003</v>
      </c>
      <c r="AA15" s="4">
        <f>'Payments (Revised)'!$C11*IF(AA$6&lt;$B15,0,1)*IF(AA$6&gt;=75,1.1,1)</f>
        <v>284.33705250000003</v>
      </c>
      <c r="AB15" s="4">
        <f>'Payments (Revised)'!$C11*IF(AB$6&lt;$B15,0,1)*IF(AB$6&gt;=75,1.1,1)</f>
        <v>284.33705250000003</v>
      </c>
      <c r="AC15" s="4">
        <f>'Payments (Revised)'!$C11*IF(AC$6&lt;$B15,0,1)*IF(AC$6&gt;=75,1.1,1)</f>
        <v>284.33705250000003</v>
      </c>
      <c r="AD15" s="4">
        <f>'Payments (Revised)'!$C11*IF(AD$6&lt;$B15,0,1)*IF(AD$6&gt;=75,1.1,1)</f>
        <v>284.33705250000003</v>
      </c>
      <c r="AE15" s="4">
        <f>'Payments (Revised)'!$C11*IF(AE$6&lt;$B15,0,1)*IF(AE$6&gt;=75,1.1,1)</f>
        <v>284.33705250000003</v>
      </c>
      <c r="AF15" s="4">
        <f>'Payments (Revised)'!$C11*IF(AF$6&lt;$B15,0,1)*IF(AF$6&gt;=75,1.1,1)</f>
        <v>284.33705250000003</v>
      </c>
      <c r="AG15" s="4">
        <f>'Payments (Revised)'!$C11*IF(AG$6&lt;$B15,0,1)*IF(AG$6&gt;=75,1.1,1)</f>
        <v>284.33705250000003</v>
      </c>
      <c r="AH15" s="4">
        <f>'Payments (Revised)'!$C11*IF(AH$6&lt;$B15,0,1)*IF(AH$6&gt;=75,1.1,1)</f>
        <v>284.33705250000003</v>
      </c>
      <c r="AI15" s="4">
        <f>'Payments (Revised)'!$C11*IF(AI$6&lt;$B15,0,1)*IF(AI$6&gt;=75,1.1,1)</f>
        <v>284.33705250000003</v>
      </c>
      <c r="AJ15" s="4">
        <f>'Payments (Revised)'!$C11*IF(AJ$6&lt;$B15,0,1)*IF(AJ$6&gt;=75,1.1,1)</f>
        <v>284.33705250000003</v>
      </c>
      <c r="AK15" s="4">
        <f>'Payments (Revised)'!$C11*IF(AK$6&lt;$B15,0,1)*IF(AK$6&gt;=75,1.1,1)</f>
        <v>284.33705250000003</v>
      </c>
      <c r="AL15" s="4">
        <f>'Payments (Revised)'!$C11*IF(AL$6&lt;$B15,0,1)*IF(AL$6&gt;=75,1.1,1)</f>
        <v>284.33705250000003</v>
      </c>
      <c r="AM15" s="4">
        <f>'Payments (Revised)'!$C11*IF(AM$6&lt;$B15,0,1)*IF(AM$6&gt;=75,1.1,1)</f>
        <v>284.33705250000003</v>
      </c>
      <c r="AN15" s="4">
        <f>'Payments (Revised)'!$C11*IF(AN$6&lt;$B15,0,1)*IF(AN$6&gt;=75,1.1,1)</f>
        <v>284.33705250000003</v>
      </c>
      <c r="AO15" s="4">
        <f>'Payments (Revised)'!$C11*IF(AO$6&lt;$B15,0,1)*IF(AO$6&gt;=75,1.1,1)</f>
        <v>284.33705250000003</v>
      </c>
      <c r="AP15" s="4">
        <f>'Payments (Revised)'!$C11*IF(AP$6&lt;$B15,0,1)*IF(AP$6&gt;=75,1.1,1)</f>
        <v>284.33705250000003</v>
      </c>
      <c r="AQ15" s="4">
        <f>'Payments (Revised)'!$C11*IF(AQ$6&lt;$B15,0,1)*IF(AQ$6&gt;=75,1.1,1)</f>
        <v>284.33705250000003</v>
      </c>
      <c r="AR15" s="4">
        <f>'Payments (Revised)'!$C11*IF(AR$6&lt;$B15,0,1)*IF(AR$6&gt;=75,1.1,1)</f>
        <v>284.33705250000003</v>
      </c>
      <c r="AS15" s="4">
        <f>'Payments (Revised)'!$C11*IF(AS$6&lt;$B15,0,1)*IF(AS$6&gt;=75,1.1,1)</f>
        <v>284.33705250000003</v>
      </c>
      <c r="AT15" s="4">
        <f>'Payments (Revised)'!$C11*IF(AT$6&lt;$B15,0,1)*IF(AT$6&gt;=75,1.1,1)</f>
        <v>284.33705250000003</v>
      </c>
      <c r="AU15" s="4">
        <f>'Payments (Revised)'!$C11*IF(AU$6&lt;$B15,0,1)*IF(AU$6&gt;=75,1.1,1)</f>
        <v>284.33705250000003</v>
      </c>
      <c r="AV15" s="4">
        <f>'Payments (Revised)'!$C11*IF(AV$6&lt;$B15,0,1)*IF(AV$6&gt;=75,1.1,1)</f>
        <v>284.33705250000003</v>
      </c>
      <c r="AW15" s="4">
        <f>'Payments (Revised)'!$C11*IF(AW$6&lt;$B15,0,1)*IF(AW$6&gt;=75,1.1,1)</f>
        <v>284.33705250000003</v>
      </c>
      <c r="AX15" s="4">
        <f>'Payments (Revised)'!$C11*IF(AX$6&lt;$B15,0,1)*IF(AX$6&gt;=75,1.1,1)</f>
        <v>284.33705250000003</v>
      </c>
      <c r="AY15" s="4">
        <f>'Payments (Revised)'!$C11*IF(AY$6&lt;$B15,0,1)*IF(AY$6&gt;=75,1.1,1)</f>
        <v>284.33705250000003</v>
      </c>
      <c r="AZ15" s="4">
        <f>'Payments (Revised)'!$C11*IF(AZ$6&lt;$B15,0,1)*IF(AZ$6&gt;=75,1.1,1)</f>
        <v>284.33705250000003</v>
      </c>
      <c r="BA15" s="4">
        <f>'Payments (Revised)'!$C11*IF(BA$6&lt;$B15,0,1)*IF(BA$6&gt;=75,1.1,1)</f>
        <v>284.33705250000003</v>
      </c>
      <c r="BB15" s="4">
        <f>'Payments (Revised)'!$C11*IF(BB$6&lt;$B15,0,1)*IF(BB$6&gt;=75,1.1,1)</f>
        <v>284.33705250000003</v>
      </c>
      <c r="BC15" s="4">
        <f>'Payments (Revised)'!$C11*IF(BC$6&lt;$B15,0,1)*IF(BC$6&gt;=75,1.1,1)</f>
        <v>284.33705250000003</v>
      </c>
      <c r="BD15" s="4">
        <f>'Payments (Revised)'!$C11*IF(BD$6&lt;$B15,0,1)*IF(BD$6&gt;=75,1.1,1)</f>
        <v>284.33705250000003</v>
      </c>
      <c r="BE15" s="4">
        <f>'Payments (Revised)'!$C11*IF(BE$6&lt;$B15,0,1)*IF(BE$6&gt;=75,1.1,1)</f>
        <v>284.33705250000003</v>
      </c>
      <c r="BF15" s="4">
        <f>'Payments (Revised)'!$C11*IF(BF$6&lt;$B15,0,1)*IF(BF$6&gt;=75,1.1,1)</f>
        <v>284.33705250000003</v>
      </c>
      <c r="BG15" s="4">
        <f>'Payments (Revised)'!$C11*IF(BG$6&lt;$B15,0,1)*IF(BG$6&gt;=75,1.1,1)</f>
        <v>284.33705250000003</v>
      </c>
      <c r="BH15" s="4">
        <f>'Payments (Revised)'!$C11*IF(BH$6&lt;$B15,0,1)*IF(BH$6&gt;=75,1.1,1)</f>
        <v>284.33705250000003</v>
      </c>
      <c r="BI15" s="4">
        <f>'Payments (Revised)'!$C11*IF(BI$6&lt;$B15,0,1)*IF(BI$6&gt;=75,1.1,1)</f>
        <v>284.33705250000003</v>
      </c>
      <c r="BJ15" s="4">
        <f>'Payments (Revised)'!$C11*IF(BJ$6&lt;$B15,0,1)*IF(BJ$6&gt;=75,1.1,1)</f>
        <v>284.33705250000003</v>
      </c>
      <c r="BK15" s="4">
        <f>'Payments (Revised)'!$C11*IF(BK$6&lt;$B15,0,1)*IF(BK$6&gt;=75,1.1,1)</f>
        <v>284.33705250000003</v>
      </c>
      <c r="BL15" s="4">
        <f>'Payments (Revised)'!$C11*IF(BL$6&lt;$B15,0,1)*IF(BL$6&gt;=75,1.1,1)</f>
        <v>284.33705250000003</v>
      </c>
      <c r="BM15" s="4">
        <f>'Payments (Revised)'!$C11*IF(BM$6&lt;$B15,0,1)*IF(BM$6&gt;=75,1.1,1)</f>
        <v>284.33705250000003</v>
      </c>
      <c r="BN15" s="4">
        <f>'Payments (Revised)'!$C11*IF(BN$6&lt;$B15,0,1)*IF(BN$6&gt;=75,1.1,1)</f>
        <v>284.33705250000003</v>
      </c>
      <c r="BO15" s="4">
        <f>'Payments (Revised)'!$C11*IF(BO$6&lt;$B15,0,1)*IF(BO$6&gt;=75,1.1,1)</f>
        <v>284.33705250000003</v>
      </c>
      <c r="BP15" s="4">
        <f>'Payments (Revised)'!$C11*IF(BP$6&lt;$B15,0,1)*IF(BP$6&gt;=75,1.1,1)</f>
        <v>284.33705250000003</v>
      </c>
      <c r="BQ15" s="4">
        <f>'Payments (Revised)'!$C11*IF(BQ$6&lt;$B15,0,1)*IF(BQ$6&gt;=75,1.1,1)</f>
        <v>284.33705250000003</v>
      </c>
      <c r="BR15" s="4">
        <f>'Payments (Revised)'!$C11*IF(BR$6&lt;$B15,0,1)*IF(BR$6&gt;=75,1.1,1)</f>
        <v>284.33705250000003</v>
      </c>
      <c r="BS15" s="4">
        <f>'Payments (Revised)'!$C11*IF(BS$6&lt;$B15,0,1)*IF(BS$6&gt;=75,1.1,1)</f>
        <v>284.33705250000003</v>
      </c>
      <c r="BT15" s="4">
        <f>'Payments (Revised)'!$C11*IF(BT$6&lt;$B15,0,1)*IF(BT$6&gt;=75,1.1,1)</f>
        <v>284.33705250000003</v>
      </c>
      <c r="BU15" s="4">
        <f>'Payments (Revised)'!$C11*IF(BU$6&lt;$B15,0,1)*IF(BU$6&gt;=75,1.1,1)</f>
        <v>284.33705250000003</v>
      </c>
      <c r="BV15" s="4">
        <f>'Payments (Revised)'!$C11*IF(BV$6&lt;$B15,0,1)*IF(BV$6&gt;=75,1.1,1)</f>
        <v>284.33705250000003</v>
      </c>
      <c r="BW15" s="4">
        <f>'Payments (Revised)'!$C11*IF(BW$6&lt;$B15,0,1)*IF(BW$6&gt;=75,1.1,1)</f>
        <v>284.33705250000003</v>
      </c>
      <c r="BX15" s="4">
        <f>'Payments (Revised)'!$C11*IF(BX$6&lt;$B15,0,1)*IF(BX$6&gt;=75,1.1,1)</f>
        <v>284.33705250000003</v>
      </c>
      <c r="BY15" s="4">
        <f>'Payments (Revised)'!$C11*IF(BY$6&lt;$B15,0,1)*IF(BY$6&gt;=75,1.1,1)</f>
        <v>284.33705250000003</v>
      </c>
      <c r="BZ15" s="4">
        <f>'Payments (Revised)'!$C11*IF(BZ$6&lt;$B15,0,1)*IF(BZ$6&gt;=75,1.1,1)</f>
        <v>284.33705250000003</v>
      </c>
      <c r="CA15" s="4">
        <f>'Payments (Revised)'!$C11*IF(CA$6&lt;$B15,0,1)*IF(CA$6&gt;=75,1.1,1)</f>
        <v>284.33705250000003</v>
      </c>
      <c r="CB15" s="4">
        <f>'Payments (Revised)'!$C11*IF(CB$6&lt;$B15,0,1)*IF(CB$6&gt;=75,1.1,1)</f>
        <v>284.33705250000003</v>
      </c>
      <c r="CC15" s="4">
        <f>'Payments (Revised)'!$C11*IF(CC$6&lt;$B15,0,1)*IF(CC$6&gt;=75,1.1,1)</f>
        <v>284.33705250000003</v>
      </c>
      <c r="CD15" s="4">
        <f>'Payments (Revised)'!$C11*IF(CD$6&lt;$B15,0,1)*IF(CD$6&gt;=75,1.1,1)</f>
        <v>284.33705250000003</v>
      </c>
      <c r="CE15" s="4">
        <f>'Payments (Revised)'!$C11*IF(CE$6&lt;$B15,0,1)*IF(CE$6&gt;=75,1.1,1)</f>
        <v>284.33705250000003</v>
      </c>
      <c r="CF15" s="4">
        <f>'Payments (Revised)'!$C11*IF(CF$6&lt;$B15,0,1)*IF(CF$6&gt;=75,1.1,1)</f>
        <v>284.33705250000003</v>
      </c>
      <c r="CG15" s="4">
        <f>'Payments (Revised)'!$C11*IF(CG$6&lt;$B15,0,1)*IF(CG$6&gt;=75,1.1,1)</f>
        <v>284.33705250000003</v>
      </c>
      <c r="CH15" s="4">
        <f>'Payments (Revised)'!$C11*IF(CH$6&lt;$B15,0,1)*IF(CH$6&gt;=75,1.1,1)</f>
        <v>284.33705250000003</v>
      </c>
      <c r="CI15" s="4">
        <f>'Payments (Revised)'!$C11*IF(CI$6&lt;$B15,0,1)*IF(CI$6&gt;=75,1.1,1)</f>
        <v>284.33705250000003</v>
      </c>
      <c r="CJ15" s="4">
        <f>'Payments (Revised)'!$C11*IF(CJ$6&lt;$B15,0,1)*IF(CJ$6&gt;=75,1.1,1)</f>
        <v>284.33705250000003</v>
      </c>
      <c r="CK15" s="4">
        <f>'Payments (Revised)'!$C11*IF(CK$6&lt;$B15,0,1)*IF(CK$6&gt;=75,1.1,1)</f>
        <v>284.33705250000003</v>
      </c>
      <c r="CL15" s="4">
        <f>'Payments (Revised)'!$C11*IF(CL$6&lt;$B15,0,1)*IF(CL$6&gt;=75,1.1,1)</f>
        <v>284.33705250000003</v>
      </c>
      <c r="CM15" s="4">
        <f>'Payments (Revised)'!$C11*IF(CM$6&lt;$B15,0,1)*IF(CM$6&gt;=75,1.1,1)</f>
        <v>284.33705250000003</v>
      </c>
      <c r="CN15" s="4">
        <f>'Payments (Revised)'!$C11*IF(CN$6&lt;$B15,0,1)*IF(CN$6&gt;=75,1.1,1)</f>
        <v>284.33705250000003</v>
      </c>
      <c r="CO15" s="4">
        <f>'Payments (Revised)'!$C11*IF(CO$6&lt;$B15,0,1)*IF(CO$6&gt;=75,1.1,1)</f>
        <v>284.33705250000003</v>
      </c>
      <c r="CP15" s="4">
        <f>'Payments (Revised)'!$C11*IF(CP$6&lt;$B15,0,1)*IF(CP$6&gt;=75,1.1,1)</f>
        <v>284.33705250000003</v>
      </c>
      <c r="CQ15" s="4">
        <f>'Payments (Revised)'!$C11*IF(CQ$6&lt;$B15,0,1)*IF(CQ$6&gt;=75,1.1,1)</f>
        <v>284.33705250000003</v>
      </c>
      <c r="CR15" s="4">
        <f>'Payments (Revised)'!$C11*IF(CR$6&lt;$B15,0,1)*IF(CR$6&gt;=75,1.1,1)</f>
        <v>284.33705250000003</v>
      </c>
      <c r="CS15" s="4">
        <f>'Payments (Revised)'!$C11*IF(CS$6&lt;$B15,0,1)*IF(CS$6&gt;=75,1.1,1)</f>
        <v>284.33705250000003</v>
      </c>
      <c r="CT15" s="4">
        <f>'Payments (Revised)'!$C11*IF(CT$6&lt;$B15,0,1)*IF(CT$6&gt;=75,1.1,1)</f>
        <v>284.33705250000003</v>
      </c>
      <c r="CU15" s="4">
        <f>'Payments (Revised)'!$C11*IF(CU$6&lt;$B15,0,1)*IF(CU$6&gt;=75,1.1,1)</f>
        <v>284.33705250000003</v>
      </c>
      <c r="CV15" s="4">
        <f>'Payments (Revised)'!$C11*IF(CV$6&lt;$B15,0,1)*IF(CV$6&gt;=75,1.1,1)</f>
        <v>284.33705250000003</v>
      </c>
      <c r="CW15" s="4">
        <f>'Payments (Revised)'!$C11*IF(CW$6&lt;$B15,0,1)*IF(CW$6&gt;=75,1.1,1)</f>
        <v>284.33705250000003</v>
      </c>
      <c r="CX15" s="4">
        <f>'Payments (Revised)'!$C11*IF(CX$6&lt;$B15,0,1)*IF(CX$6&gt;=75,1.1,1)</f>
        <v>284.33705250000003</v>
      </c>
      <c r="CY15" s="4">
        <f>'Payments (Revised)'!$C11*IF(CY$6&lt;$B15,0,1)*IF(CY$6&gt;=75,1.1,1)</f>
        <v>284.33705250000003</v>
      </c>
      <c r="CZ15" s="4">
        <f>'Payments (Revised)'!$C11*IF(CZ$6&lt;$B15,0,1)*IF(CZ$6&gt;=75,1.1,1)</f>
        <v>284.33705250000003</v>
      </c>
      <c r="DA15" s="4">
        <f>'Payments (Revised)'!$C11*IF(DA$6&lt;$B15,0,1)*IF(DA$6&gt;=75,1.1,1)</f>
        <v>284.33705250000003</v>
      </c>
      <c r="DB15" s="4">
        <f>'Payments (Revised)'!$C11*IF(DB$6&lt;$B15,0,1)*IF(DB$6&gt;=75,1.1,1)</f>
        <v>284.33705250000003</v>
      </c>
      <c r="DC15" s="4">
        <f>'Payments (Revised)'!$C11*IF(DC$6&lt;$B15,0,1)*IF(DC$6&gt;=75,1.1,1)</f>
        <v>284.33705250000003</v>
      </c>
      <c r="DD15" s="4">
        <f>'Payments (Revised)'!$C11*IF(DD$6&lt;$B15,0,1)*IF(DD$6&gt;=75,1.1,1)</f>
        <v>284.33705250000003</v>
      </c>
      <c r="DE15" s="4">
        <f>'Payments (Revised)'!$C11*IF(DE$6&lt;$B15,0,1)*IF(DE$6&gt;=75,1.1,1)</f>
        <v>284.33705250000003</v>
      </c>
      <c r="DF15" s="4">
        <f>'Payments (Revised)'!$C11*IF(DF$6&lt;$B15,0,1)*IF(DF$6&gt;=75,1.1,1)</f>
        <v>284.33705250000003</v>
      </c>
      <c r="DG15" s="4">
        <f>'Payments (Revised)'!$C11*IF(DG$6&lt;$B15,0,1)*IF(DG$6&gt;=75,1.1,1)</f>
        <v>284.33705250000003</v>
      </c>
      <c r="DH15" s="4">
        <f>'Payments (Revised)'!$C11*IF(DH$6&lt;$B15,0,1)*IF(DH$6&gt;=75,1.1,1)</f>
        <v>284.33705250000003</v>
      </c>
      <c r="DI15" s="4">
        <f>'Payments (Revised)'!$C11*IF(DI$6&lt;$B15,0,1)*IF(DI$6&gt;=75,1.1,1)</f>
        <v>284.33705250000003</v>
      </c>
      <c r="DJ15" s="4">
        <f>'Payments (Revised)'!$C11*IF(DJ$6&lt;$B15,0,1)*IF(DJ$6&gt;=75,1.1,1)</f>
        <v>284.33705250000003</v>
      </c>
      <c r="DK15" s="4">
        <f>'Payments (Revised)'!$C11*IF(DK$6&lt;$B15,0,1)*IF(DK$6&gt;=75,1.1,1)</f>
        <v>284.33705250000003</v>
      </c>
      <c r="DL15" s="4">
        <f>'Payments (Revised)'!$C11*IF(DL$6&lt;$B15,0,1)*IF(DL$6&gt;=75,1.1,1)</f>
        <v>284.33705250000003</v>
      </c>
      <c r="DM15" s="4">
        <f>'Payments (Revised)'!$C11*IF(DM$6&lt;$B15,0,1)*IF(DM$6&gt;=75,1.1,1)</f>
        <v>284.33705250000003</v>
      </c>
      <c r="DN15" s="4">
        <f>'Payments (Revised)'!$C11*IF(DN$6&lt;$B15,0,1)*IF(DN$6&gt;=75,1.1,1)</f>
        <v>284.33705250000003</v>
      </c>
      <c r="DO15" s="4">
        <f>'Payments (Revised)'!$C11*IF(DO$6&lt;$B15,0,1)*IF(DO$6&gt;=75,1.1,1)</f>
        <v>284.33705250000003</v>
      </c>
      <c r="DP15" s="4">
        <f>'Payments (Revised)'!$C11*IF(DP$6&lt;$B15,0,1)*IF(DP$6&gt;=75,1.1,1)</f>
        <v>284.33705250000003</v>
      </c>
      <c r="DQ15" s="4">
        <f>'Payments (Revised)'!$C11*IF(DQ$6&lt;$B15,0,1)*IF(DQ$6&gt;=75,1.1,1)</f>
        <v>284.33705250000003</v>
      </c>
      <c r="DR15" s="4">
        <f>'Payments (Revised)'!$C11*IF(DR$6&lt;$B15,0,1)*IF(DR$6&gt;=75,1.1,1)</f>
        <v>284.33705250000003</v>
      </c>
      <c r="DS15" s="4">
        <f>'Payments (Revised)'!$C11*IF(DS$6&lt;$B15,0,1)*IF(DS$6&gt;=75,1.1,1)</f>
        <v>284.33705250000003</v>
      </c>
      <c r="DT15" s="4">
        <f>'Payments (Revised)'!$C11*IF(DT$6&lt;$B15,0,1)*IF(DT$6&gt;=75,1.1,1)</f>
        <v>312.77075775000003</v>
      </c>
    </row>
    <row r="16" spans="1:124" x14ac:dyDescent="0.25">
      <c r="A16">
        <v>8</v>
      </c>
      <c r="B16" s="15">
        <f t="shared" si="7"/>
        <v>65.666666666666671</v>
      </c>
      <c r="C16" s="16">
        <f t="shared" si="6"/>
        <v>62321.159549894001</v>
      </c>
      <c r="D16" s="4">
        <f>'Payments (Revised)'!$C12*IF(D$6&lt;$B16,0,1)*IF(D$6&gt;=75,1.1,1)</f>
        <v>0</v>
      </c>
      <c r="E16" s="4">
        <f>'Payments (Revised)'!$C12*IF(E$6&lt;$B16,0,1)*IF(E$6&gt;=75,1.1,1)</f>
        <v>0</v>
      </c>
      <c r="F16" s="4">
        <f>'Payments (Revised)'!$C12*IF(F$6&lt;$B16,0,1)*IF(F$6&gt;=75,1.1,1)</f>
        <v>0</v>
      </c>
      <c r="G16" s="4">
        <f>'Payments (Revised)'!$C12*IF(G$6&lt;$B16,0,1)*IF(G$6&gt;=75,1.1,1)</f>
        <v>0</v>
      </c>
      <c r="H16" s="4">
        <f>'Payments (Revised)'!$C12*IF(H$6&lt;$B16,0,1)*IF(H$6&gt;=75,1.1,1)</f>
        <v>0</v>
      </c>
      <c r="I16" s="4">
        <f>'Payments (Revised)'!$C12*IF(I$6&lt;$B16,0,1)*IF(I$6&gt;=75,1.1,1)</f>
        <v>0</v>
      </c>
      <c r="J16" s="4">
        <f>'Payments (Revised)'!$C12*IF(J$6&lt;$B16,0,1)*IF(J$6&gt;=75,1.1,1)</f>
        <v>0</v>
      </c>
      <c r="K16" s="4">
        <f>'Payments (Revised)'!$C12*IF(K$6&lt;$B16,0,1)*IF(K$6&gt;=75,1.1,1)</f>
        <v>0</v>
      </c>
      <c r="L16" s="4">
        <f>'Payments (Revised)'!$C12*IF(L$6&lt;$B16,0,1)*IF(L$6&gt;=75,1.1,1)</f>
        <v>285.97431</v>
      </c>
      <c r="M16" s="4">
        <f>'Payments (Revised)'!$C12*IF(M$6&lt;$B16,0,1)*IF(M$6&gt;=75,1.1,1)</f>
        <v>285.97431</v>
      </c>
      <c r="N16" s="4">
        <f>'Payments (Revised)'!$C12*IF(N$6&lt;$B16,0,1)*IF(N$6&gt;=75,1.1,1)</f>
        <v>285.97431</v>
      </c>
      <c r="O16" s="4">
        <f>'Payments (Revised)'!$C12*IF(O$6&lt;$B16,0,1)*IF(O$6&gt;=75,1.1,1)</f>
        <v>285.97431</v>
      </c>
      <c r="P16" s="4">
        <f>'Payments (Revised)'!$C12*IF(P$6&lt;$B16,0,1)*IF(P$6&gt;=75,1.1,1)</f>
        <v>285.97431</v>
      </c>
      <c r="Q16" s="4">
        <f>'Payments (Revised)'!$C12*IF(Q$6&lt;$B16,0,1)*IF(Q$6&gt;=75,1.1,1)</f>
        <v>285.97431</v>
      </c>
      <c r="R16" s="4">
        <f>'Payments (Revised)'!$C12*IF(R$6&lt;$B16,0,1)*IF(R$6&gt;=75,1.1,1)</f>
        <v>285.97431</v>
      </c>
      <c r="S16" s="4">
        <f>'Payments (Revised)'!$C12*IF(S$6&lt;$B16,0,1)*IF(S$6&gt;=75,1.1,1)</f>
        <v>285.97431</v>
      </c>
      <c r="T16" s="4">
        <f>'Payments (Revised)'!$C12*IF(T$6&lt;$B16,0,1)*IF(T$6&gt;=75,1.1,1)</f>
        <v>285.97431</v>
      </c>
      <c r="U16" s="4">
        <f>'Payments (Revised)'!$C12*IF(U$6&lt;$B16,0,1)*IF(U$6&gt;=75,1.1,1)</f>
        <v>285.97431</v>
      </c>
      <c r="V16" s="4">
        <f>'Payments (Revised)'!$C12*IF(V$6&lt;$B16,0,1)*IF(V$6&gt;=75,1.1,1)</f>
        <v>285.97431</v>
      </c>
      <c r="W16" s="4">
        <f>'Payments (Revised)'!$C12*IF(W$6&lt;$B16,0,1)*IF(W$6&gt;=75,1.1,1)</f>
        <v>285.97431</v>
      </c>
      <c r="X16" s="4">
        <f>'Payments (Revised)'!$C12*IF(X$6&lt;$B16,0,1)*IF(X$6&gt;=75,1.1,1)</f>
        <v>285.97431</v>
      </c>
      <c r="Y16" s="4">
        <f>'Payments (Revised)'!$C12*IF(Y$6&lt;$B16,0,1)*IF(Y$6&gt;=75,1.1,1)</f>
        <v>285.97431</v>
      </c>
      <c r="Z16" s="4">
        <f>'Payments (Revised)'!$C12*IF(Z$6&lt;$B16,0,1)*IF(Z$6&gt;=75,1.1,1)</f>
        <v>285.97431</v>
      </c>
      <c r="AA16" s="4">
        <f>'Payments (Revised)'!$C12*IF(AA$6&lt;$B16,0,1)*IF(AA$6&gt;=75,1.1,1)</f>
        <v>285.97431</v>
      </c>
      <c r="AB16" s="4">
        <f>'Payments (Revised)'!$C12*IF(AB$6&lt;$B16,0,1)*IF(AB$6&gt;=75,1.1,1)</f>
        <v>285.97431</v>
      </c>
      <c r="AC16" s="4">
        <f>'Payments (Revised)'!$C12*IF(AC$6&lt;$B16,0,1)*IF(AC$6&gt;=75,1.1,1)</f>
        <v>285.97431</v>
      </c>
      <c r="AD16" s="4">
        <f>'Payments (Revised)'!$C12*IF(AD$6&lt;$B16,0,1)*IF(AD$6&gt;=75,1.1,1)</f>
        <v>285.97431</v>
      </c>
      <c r="AE16" s="4">
        <f>'Payments (Revised)'!$C12*IF(AE$6&lt;$B16,0,1)*IF(AE$6&gt;=75,1.1,1)</f>
        <v>285.97431</v>
      </c>
      <c r="AF16" s="4">
        <f>'Payments (Revised)'!$C12*IF(AF$6&lt;$B16,0,1)*IF(AF$6&gt;=75,1.1,1)</f>
        <v>285.97431</v>
      </c>
      <c r="AG16" s="4">
        <f>'Payments (Revised)'!$C12*IF(AG$6&lt;$B16,0,1)*IF(AG$6&gt;=75,1.1,1)</f>
        <v>285.97431</v>
      </c>
      <c r="AH16" s="4">
        <f>'Payments (Revised)'!$C12*IF(AH$6&lt;$B16,0,1)*IF(AH$6&gt;=75,1.1,1)</f>
        <v>285.97431</v>
      </c>
      <c r="AI16" s="4">
        <f>'Payments (Revised)'!$C12*IF(AI$6&lt;$B16,0,1)*IF(AI$6&gt;=75,1.1,1)</f>
        <v>285.97431</v>
      </c>
      <c r="AJ16" s="4">
        <f>'Payments (Revised)'!$C12*IF(AJ$6&lt;$B16,0,1)*IF(AJ$6&gt;=75,1.1,1)</f>
        <v>285.97431</v>
      </c>
      <c r="AK16" s="4">
        <f>'Payments (Revised)'!$C12*IF(AK$6&lt;$B16,0,1)*IF(AK$6&gt;=75,1.1,1)</f>
        <v>285.97431</v>
      </c>
      <c r="AL16" s="4">
        <f>'Payments (Revised)'!$C12*IF(AL$6&lt;$B16,0,1)*IF(AL$6&gt;=75,1.1,1)</f>
        <v>285.97431</v>
      </c>
      <c r="AM16" s="4">
        <f>'Payments (Revised)'!$C12*IF(AM$6&lt;$B16,0,1)*IF(AM$6&gt;=75,1.1,1)</f>
        <v>285.97431</v>
      </c>
      <c r="AN16" s="4">
        <f>'Payments (Revised)'!$C12*IF(AN$6&lt;$B16,0,1)*IF(AN$6&gt;=75,1.1,1)</f>
        <v>285.97431</v>
      </c>
      <c r="AO16" s="4">
        <f>'Payments (Revised)'!$C12*IF(AO$6&lt;$B16,0,1)*IF(AO$6&gt;=75,1.1,1)</f>
        <v>285.97431</v>
      </c>
      <c r="AP16" s="4">
        <f>'Payments (Revised)'!$C12*IF(AP$6&lt;$B16,0,1)*IF(AP$6&gt;=75,1.1,1)</f>
        <v>285.97431</v>
      </c>
      <c r="AQ16" s="4">
        <f>'Payments (Revised)'!$C12*IF(AQ$6&lt;$B16,0,1)*IF(AQ$6&gt;=75,1.1,1)</f>
        <v>285.97431</v>
      </c>
      <c r="AR16" s="4">
        <f>'Payments (Revised)'!$C12*IF(AR$6&lt;$B16,0,1)*IF(AR$6&gt;=75,1.1,1)</f>
        <v>285.97431</v>
      </c>
      <c r="AS16" s="4">
        <f>'Payments (Revised)'!$C12*IF(AS$6&lt;$B16,0,1)*IF(AS$6&gt;=75,1.1,1)</f>
        <v>285.97431</v>
      </c>
      <c r="AT16" s="4">
        <f>'Payments (Revised)'!$C12*IF(AT$6&lt;$B16,0,1)*IF(AT$6&gt;=75,1.1,1)</f>
        <v>285.97431</v>
      </c>
      <c r="AU16" s="4">
        <f>'Payments (Revised)'!$C12*IF(AU$6&lt;$B16,0,1)*IF(AU$6&gt;=75,1.1,1)</f>
        <v>285.97431</v>
      </c>
      <c r="AV16" s="4">
        <f>'Payments (Revised)'!$C12*IF(AV$6&lt;$B16,0,1)*IF(AV$6&gt;=75,1.1,1)</f>
        <v>285.97431</v>
      </c>
      <c r="AW16" s="4">
        <f>'Payments (Revised)'!$C12*IF(AW$6&lt;$B16,0,1)*IF(AW$6&gt;=75,1.1,1)</f>
        <v>285.97431</v>
      </c>
      <c r="AX16" s="4">
        <f>'Payments (Revised)'!$C12*IF(AX$6&lt;$B16,0,1)*IF(AX$6&gt;=75,1.1,1)</f>
        <v>285.97431</v>
      </c>
      <c r="AY16" s="4">
        <f>'Payments (Revised)'!$C12*IF(AY$6&lt;$B16,0,1)*IF(AY$6&gt;=75,1.1,1)</f>
        <v>285.97431</v>
      </c>
      <c r="AZ16" s="4">
        <f>'Payments (Revised)'!$C12*IF(AZ$6&lt;$B16,0,1)*IF(AZ$6&gt;=75,1.1,1)</f>
        <v>285.97431</v>
      </c>
      <c r="BA16" s="4">
        <f>'Payments (Revised)'!$C12*IF(BA$6&lt;$B16,0,1)*IF(BA$6&gt;=75,1.1,1)</f>
        <v>285.97431</v>
      </c>
      <c r="BB16" s="4">
        <f>'Payments (Revised)'!$C12*IF(BB$6&lt;$B16,0,1)*IF(BB$6&gt;=75,1.1,1)</f>
        <v>285.97431</v>
      </c>
      <c r="BC16" s="4">
        <f>'Payments (Revised)'!$C12*IF(BC$6&lt;$B16,0,1)*IF(BC$6&gt;=75,1.1,1)</f>
        <v>285.97431</v>
      </c>
      <c r="BD16" s="4">
        <f>'Payments (Revised)'!$C12*IF(BD$6&lt;$B16,0,1)*IF(BD$6&gt;=75,1.1,1)</f>
        <v>285.97431</v>
      </c>
      <c r="BE16" s="4">
        <f>'Payments (Revised)'!$C12*IF(BE$6&lt;$B16,0,1)*IF(BE$6&gt;=75,1.1,1)</f>
        <v>285.97431</v>
      </c>
      <c r="BF16" s="4">
        <f>'Payments (Revised)'!$C12*IF(BF$6&lt;$B16,0,1)*IF(BF$6&gt;=75,1.1,1)</f>
        <v>285.97431</v>
      </c>
      <c r="BG16" s="4">
        <f>'Payments (Revised)'!$C12*IF(BG$6&lt;$B16,0,1)*IF(BG$6&gt;=75,1.1,1)</f>
        <v>285.97431</v>
      </c>
      <c r="BH16" s="4">
        <f>'Payments (Revised)'!$C12*IF(BH$6&lt;$B16,0,1)*IF(BH$6&gt;=75,1.1,1)</f>
        <v>285.97431</v>
      </c>
      <c r="BI16" s="4">
        <f>'Payments (Revised)'!$C12*IF(BI$6&lt;$B16,0,1)*IF(BI$6&gt;=75,1.1,1)</f>
        <v>285.97431</v>
      </c>
      <c r="BJ16" s="4">
        <f>'Payments (Revised)'!$C12*IF(BJ$6&lt;$B16,0,1)*IF(BJ$6&gt;=75,1.1,1)</f>
        <v>285.97431</v>
      </c>
      <c r="BK16" s="4">
        <f>'Payments (Revised)'!$C12*IF(BK$6&lt;$B16,0,1)*IF(BK$6&gt;=75,1.1,1)</f>
        <v>285.97431</v>
      </c>
      <c r="BL16" s="4">
        <f>'Payments (Revised)'!$C12*IF(BL$6&lt;$B16,0,1)*IF(BL$6&gt;=75,1.1,1)</f>
        <v>285.97431</v>
      </c>
      <c r="BM16" s="4">
        <f>'Payments (Revised)'!$C12*IF(BM$6&lt;$B16,0,1)*IF(BM$6&gt;=75,1.1,1)</f>
        <v>285.97431</v>
      </c>
      <c r="BN16" s="4">
        <f>'Payments (Revised)'!$C12*IF(BN$6&lt;$B16,0,1)*IF(BN$6&gt;=75,1.1,1)</f>
        <v>285.97431</v>
      </c>
      <c r="BO16" s="4">
        <f>'Payments (Revised)'!$C12*IF(BO$6&lt;$B16,0,1)*IF(BO$6&gt;=75,1.1,1)</f>
        <v>285.97431</v>
      </c>
      <c r="BP16" s="4">
        <f>'Payments (Revised)'!$C12*IF(BP$6&lt;$B16,0,1)*IF(BP$6&gt;=75,1.1,1)</f>
        <v>285.97431</v>
      </c>
      <c r="BQ16" s="4">
        <f>'Payments (Revised)'!$C12*IF(BQ$6&lt;$B16,0,1)*IF(BQ$6&gt;=75,1.1,1)</f>
        <v>285.97431</v>
      </c>
      <c r="BR16" s="4">
        <f>'Payments (Revised)'!$C12*IF(BR$6&lt;$B16,0,1)*IF(BR$6&gt;=75,1.1,1)</f>
        <v>285.97431</v>
      </c>
      <c r="BS16" s="4">
        <f>'Payments (Revised)'!$C12*IF(BS$6&lt;$B16,0,1)*IF(BS$6&gt;=75,1.1,1)</f>
        <v>285.97431</v>
      </c>
      <c r="BT16" s="4">
        <f>'Payments (Revised)'!$C12*IF(BT$6&lt;$B16,0,1)*IF(BT$6&gt;=75,1.1,1)</f>
        <v>285.97431</v>
      </c>
      <c r="BU16" s="4">
        <f>'Payments (Revised)'!$C12*IF(BU$6&lt;$B16,0,1)*IF(BU$6&gt;=75,1.1,1)</f>
        <v>285.97431</v>
      </c>
      <c r="BV16" s="4">
        <f>'Payments (Revised)'!$C12*IF(BV$6&lt;$B16,0,1)*IF(BV$6&gt;=75,1.1,1)</f>
        <v>285.97431</v>
      </c>
      <c r="BW16" s="4">
        <f>'Payments (Revised)'!$C12*IF(BW$6&lt;$B16,0,1)*IF(BW$6&gt;=75,1.1,1)</f>
        <v>285.97431</v>
      </c>
      <c r="BX16" s="4">
        <f>'Payments (Revised)'!$C12*IF(BX$6&lt;$B16,0,1)*IF(BX$6&gt;=75,1.1,1)</f>
        <v>285.97431</v>
      </c>
      <c r="BY16" s="4">
        <f>'Payments (Revised)'!$C12*IF(BY$6&lt;$B16,0,1)*IF(BY$6&gt;=75,1.1,1)</f>
        <v>285.97431</v>
      </c>
      <c r="BZ16" s="4">
        <f>'Payments (Revised)'!$C12*IF(BZ$6&lt;$B16,0,1)*IF(BZ$6&gt;=75,1.1,1)</f>
        <v>285.97431</v>
      </c>
      <c r="CA16" s="4">
        <f>'Payments (Revised)'!$C12*IF(CA$6&lt;$B16,0,1)*IF(CA$6&gt;=75,1.1,1)</f>
        <v>285.97431</v>
      </c>
      <c r="CB16" s="4">
        <f>'Payments (Revised)'!$C12*IF(CB$6&lt;$B16,0,1)*IF(CB$6&gt;=75,1.1,1)</f>
        <v>285.97431</v>
      </c>
      <c r="CC16" s="4">
        <f>'Payments (Revised)'!$C12*IF(CC$6&lt;$B16,0,1)*IF(CC$6&gt;=75,1.1,1)</f>
        <v>285.97431</v>
      </c>
      <c r="CD16" s="4">
        <f>'Payments (Revised)'!$C12*IF(CD$6&lt;$B16,0,1)*IF(CD$6&gt;=75,1.1,1)</f>
        <v>285.97431</v>
      </c>
      <c r="CE16" s="4">
        <f>'Payments (Revised)'!$C12*IF(CE$6&lt;$B16,0,1)*IF(CE$6&gt;=75,1.1,1)</f>
        <v>285.97431</v>
      </c>
      <c r="CF16" s="4">
        <f>'Payments (Revised)'!$C12*IF(CF$6&lt;$B16,0,1)*IF(CF$6&gt;=75,1.1,1)</f>
        <v>285.97431</v>
      </c>
      <c r="CG16" s="4">
        <f>'Payments (Revised)'!$C12*IF(CG$6&lt;$B16,0,1)*IF(CG$6&gt;=75,1.1,1)</f>
        <v>285.97431</v>
      </c>
      <c r="CH16" s="4">
        <f>'Payments (Revised)'!$C12*IF(CH$6&lt;$B16,0,1)*IF(CH$6&gt;=75,1.1,1)</f>
        <v>285.97431</v>
      </c>
      <c r="CI16" s="4">
        <f>'Payments (Revised)'!$C12*IF(CI$6&lt;$B16,0,1)*IF(CI$6&gt;=75,1.1,1)</f>
        <v>285.97431</v>
      </c>
      <c r="CJ16" s="4">
        <f>'Payments (Revised)'!$C12*IF(CJ$6&lt;$B16,0,1)*IF(CJ$6&gt;=75,1.1,1)</f>
        <v>285.97431</v>
      </c>
      <c r="CK16" s="4">
        <f>'Payments (Revised)'!$C12*IF(CK$6&lt;$B16,0,1)*IF(CK$6&gt;=75,1.1,1)</f>
        <v>285.97431</v>
      </c>
      <c r="CL16" s="4">
        <f>'Payments (Revised)'!$C12*IF(CL$6&lt;$B16,0,1)*IF(CL$6&gt;=75,1.1,1)</f>
        <v>285.97431</v>
      </c>
      <c r="CM16" s="4">
        <f>'Payments (Revised)'!$C12*IF(CM$6&lt;$B16,0,1)*IF(CM$6&gt;=75,1.1,1)</f>
        <v>285.97431</v>
      </c>
      <c r="CN16" s="4">
        <f>'Payments (Revised)'!$C12*IF(CN$6&lt;$B16,0,1)*IF(CN$6&gt;=75,1.1,1)</f>
        <v>285.97431</v>
      </c>
      <c r="CO16" s="4">
        <f>'Payments (Revised)'!$C12*IF(CO$6&lt;$B16,0,1)*IF(CO$6&gt;=75,1.1,1)</f>
        <v>285.97431</v>
      </c>
      <c r="CP16" s="4">
        <f>'Payments (Revised)'!$C12*IF(CP$6&lt;$B16,0,1)*IF(CP$6&gt;=75,1.1,1)</f>
        <v>285.97431</v>
      </c>
      <c r="CQ16" s="4">
        <f>'Payments (Revised)'!$C12*IF(CQ$6&lt;$B16,0,1)*IF(CQ$6&gt;=75,1.1,1)</f>
        <v>285.97431</v>
      </c>
      <c r="CR16" s="4">
        <f>'Payments (Revised)'!$C12*IF(CR$6&lt;$B16,0,1)*IF(CR$6&gt;=75,1.1,1)</f>
        <v>285.97431</v>
      </c>
      <c r="CS16" s="4">
        <f>'Payments (Revised)'!$C12*IF(CS$6&lt;$B16,0,1)*IF(CS$6&gt;=75,1.1,1)</f>
        <v>285.97431</v>
      </c>
      <c r="CT16" s="4">
        <f>'Payments (Revised)'!$C12*IF(CT$6&lt;$B16,0,1)*IF(CT$6&gt;=75,1.1,1)</f>
        <v>285.97431</v>
      </c>
      <c r="CU16" s="4">
        <f>'Payments (Revised)'!$C12*IF(CU$6&lt;$B16,0,1)*IF(CU$6&gt;=75,1.1,1)</f>
        <v>285.97431</v>
      </c>
      <c r="CV16" s="4">
        <f>'Payments (Revised)'!$C12*IF(CV$6&lt;$B16,0,1)*IF(CV$6&gt;=75,1.1,1)</f>
        <v>285.97431</v>
      </c>
      <c r="CW16" s="4">
        <f>'Payments (Revised)'!$C12*IF(CW$6&lt;$B16,0,1)*IF(CW$6&gt;=75,1.1,1)</f>
        <v>285.97431</v>
      </c>
      <c r="CX16" s="4">
        <f>'Payments (Revised)'!$C12*IF(CX$6&lt;$B16,0,1)*IF(CX$6&gt;=75,1.1,1)</f>
        <v>285.97431</v>
      </c>
      <c r="CY16" s="4">
        <f>'Payments (Revised)'!$C12*IF(CY$6&lt;$B16,0,1)*IF(CY$6&gt;=75,1.1,1)</f>
        <v>285.97431</v>
      </c>
      <c r="CZ16" s="4">
        <f>'Payments (Revised)'!$C12*IF(CZ$6&lt;$B16,0,1)*IF(CZ$6&gt;=75,1.1,1)</f>
        <v>285.97431</v>
      </c>
      <c r="DA16" s="4">
        <f>'Payments (Revised)'!$C12*IF(DA$6&lt;$B16,0,1)*IF(DA$6&gt;=75,1.1,1)</f>
        <v>285.97431</v>
      </c>
      <c r="DB16" s="4">
        <f>'Payments (Revised)'!$C12*IF(DB$6&lt;$B16,0,1)*IF(DB$6&gt;=75,1.1,1)</f>
        <v>285.97431</v>
      </c>
      <c r="DC16" s="4">
        <f>'Payments (Revised)'!$C12*IF(DC$6&lt;$B16,0,1)*IF(DC$6&gt;=75,1.1,1)</f>
        <v>285.97431</v>
      </c>
      <c r="DD16" s="4">
        <f>'Payments (Revised)'!$C12*IF(DD$6&lt;$B16,0,1)*IF(DD$6&gt;=75,1.1,1)</f>
        <v>285.97431</v>
      </c>
      <c r="DE16" s="4">
        <f>'Payments (Revised)'!$C12*IF(DE$6&lt;$B16,0,1)*IF(DE$6&gt;=75,1.1,1)</f>
        <v>285.97431</v>
      </c>
      <c r="DF16" s="4">
        <f>'Payments (Revised)'!$C12*IF(DF$6&lt;$B16,0,1)*IF(DF$6&gt;=75,1.1,1)</f>
        <v>285.97431</v>
      </c>
      <c r="DG16" s="4">
        <f>'Payments (Revised)'!$C12*IF(DG$6&lt;$B16,0,1)*IF(DG$6&gt;=75,1.1,1)</f>
        <v>285.97431</v>
      </c>
      <c r="DH16" s="4">
        <f>'Payments (Revised)'!$C12*IF(DH$6&lt;$B16,0,1)*IF(DH$6&gt;=75,1.1,1)</f>
        <v>285.97431</v>
      </c>
      <c r="DI16" s="4">
        <f>'Payments (Revised)'!$C12*IF(DI$6&lt;$B16,0,1)*IF(DI$6&gt;=75,1.1,1)</f>
        <v>285.97431</v>
      </c>
      <c r="DJ16" s="4">
        <f>'Payments (Revised)'!$C12*IF(DJ$6&lt;$B16,0,1)*IF(DJ$6&gt;=75,1.1,1)</f>
        <v>285.97431</v>
      </c>
      <c r="DK16" s="4">
        <f>'Payments (Revised)'!$C12*IF(DK$6&lt;$B16,0,1)*IF(DK$6&gt;=75,1.1,1)</f>
        <v>285.97431</v>
      </c>
      <c r="DL16" s="4">
        <f>'Payments (Revised)'!$C12*IF(DL$6&lt;$B16,0,1)*IF(DL$6&gt;=75,1.1,1)</f>
        <v>285.97431</v>
      </c>
      <c r="DM16" s="4">
        <f>'Payments (Revised)'!$C12*IF(DM$6&lt;$B16,0,1)*IF(DM$6&gt;=75,1.1,1)</f>
        <v>285.97431</v>
      </c>
      <c r="DN16" s="4">
        <f>'Payments (Revised)'!$C12*IF(DN$6&lt;$B16,0,1)*IF(DN$6&gt;=75,1.1,1)</f>
        <v>285.97431</v>
      </c>
      <c r="DO16" s="4">
        <f>'Payments (Revised)'!$C12*IF(DO$6&lt;$B16,0,1)*IF(DO$6&gt;=75,1.1,1)</f>
        <v>285.97431</v>
      </c>
      <c r="DP16" s="4">
        <f>'Payments (Revised)'!$C12*IF(DP$6&lt;$B16,0,1)*IF(DP$6&gt;=75,1.1,1)</f>
        <v>285.97431</v>
      </c>
      <c r="DQ16" s="4">
        <f>'Payments (Revised)'!$C12*IF(DQ$6&lt;$B16,0,1)*IF(DQ$6&gt;=75,1.1,1)</f>
        <v>285.97431</v>
      </c>
      <c r="DR16" s="4">
        <f>'Payments (Revised)'!$C12*IF(DR$6&lt;$B16,0,1)*IF(DR$6&gt;=75,1.1,1)</f>
        <v>285.97431</v>
      </c>
      <c r="DS16" s="4">
        <f>'Payments (Revised)'!$C12*IF(DS$6&lt;$B16,0,1)*IF(DS$6&gt;=75,1.1,1)</f>
        <v>285.97431</v>
      </c>
      <c r="DT16" s="4">
        <f>'Payments (Revised)'!$C12*IF(DT$6&lt;$B16,0,1)*IF(DT$6&gt;=75,1.1,1)</f>
        <v>314.57174100000003</v>
      </c>
    </row>
    <row r="17" spans="1:124" x14ac:dyDescent="0.25">
      <c r="A17">
        <v>9</v>
      </c>
      <c r="B17" s="15">
        <f t="shared" si="7"/>
        <v>65.75</v>
      </c>
      <c r="C17" s="16">
        <f t="shared" si="6"/>
        <v>62398.095971499482</v>
      </c>
      <c r="D17" s="4">
        <f>'Payments (Revised)'!$C13*IF(D$6&lt;$B17,0,1)*IF(D$6&gt;=75,1.1,1)</f>
        <v>0</v>
      </c>
      <c r="E17" s="4">
        <f>'Payments (Revised)'!$C13*IF(E$6&lt;$B17,0,1)*IF(E$6&gt;=75,1.1,1)</f>
        <v>0</v>
      </c>
      <c r="F17" s="4">
        <f>'Payments (Revised)'!$C13*IF(F$6&lt;$B17,0,1)*IF(F$6&gt;=75,1.1,1)</f>
        <v>0</v>
      </c>
      <c r="G17" s="4">
        <f>'Payments (Revised)'!$C13*IF(G$6&lt;$B17,0,1)*IF(G$6&gt;=75,1.1,1)</f>
        <v>0</v>
      </c>
      <c r="H17" s="4">
        <f>'Payments (Revised)'!$C13*IF(H$6&lt;$B17,0,1)*IF(H$6&gt;=75,1.1,1)</f>
        <v>0</v>
      </c>
      <c r="I17" s="4">
        <f>'Payments (Revised)'!$C13*IF(I$6&lt;$B17,0,1)*IF(I$6&gt;=75,1.1,1)</f>
        <v>0</v>
      </c>
      <c r="J17" s="4">
        <f>'Payments (Revised)'!$C13*IF(J$6&lt;$B17,0,1)*IF(J$6&gt;=75,1.1,1)</f>
        <v>0</v>
      </c>
      <c r="K17" s="4">
        <f>'Payments (Revised)'!$C13*IF(K$6&lt;$B17,0,1)*IF(K$6&gt;=75,1.1,1)</f>
        <v>0</v>
      </c>
      <c r="L17" s="4">
        <f>'Payments (Revised)'!$C13*IF(L$6&lt;$B17,0,1)*IF(L$6&gt;=75,1.1,1)</f>
        <v>0</v>
      </c>
      <c r="M17" s="4">
        <f>'Payments (Revised)'!$C13*IF(M$6&lt;$B17,0,1)*IF(M$6&gt;=75,1.1,1)</f>
        <v>287.61156749999998</v>
      </c>
      <c r="N17" s="4">
        <f>'Payments (Revised)'!$C13*IF(N$6&lt;$B17,0,1)*IF(N$6&gt;=75,1.1,1)</f>
        <v>287.61156749999998</v>
      </c>
      <c r="O17" s="4">
        <f>'Payments (Revised)'!$C13*IF(O$6&lt;$B17,0,1)*IF(O$6&gt;=75,1.1,1)</f>
        <v>287.61156749999998</v>
      </c>
      <c r="P17" s="4">
        <f>'Payments (Revised)'!$C13*IF(P$6&lt;$B17,0,1)*IF(P$6&gt;=75,1.1,1)</f>
        <v>287.61156749999998</v>
      </c>
      <c r="Q17" s="4">
        <f>'Payments (Revised)'!$C13*IF(Q$6&lt;$B17,0,1)*IF(Q$6&gt;=75,1.1,1)</f>
        <v>287.61156749999998</v>
      </c>
      <c r="R17" s="4">
        <f>'Payments (Revised)'!$C13*IF(R$6&lt;$B17,0,1)*IF(R$6&gt;=75,1.1,1)</f>
        <v>287.61156749999998</v>
      </c>
      <c r="S17" s="4">
        <f>'Payments (Revised)'!$C13*IF(S$6&lt;$B17,0,1)*IF(S$6&gt;=75,1.1,1)</f>
        <v>287.61156749999998</v>
      </c>
      <c r="T17" s="4">
        <f>'Payments (Revised)'!$C13*IF(T$6&lt;$B17,0,1)*IF(T$6&gt;=75,1.1,1)</f>
        <v>287.61156749999998</v>
      </c>
      <c r="U17" s="4">
        <f>'Payments (Revised)'!$C13*IF(U$6&lt;$B17,0,1)*IF(U$6&gt;=75,1.1,1)</f>
        <v>287.61156749999998</v>
      </c>
      <c r="V17" s="4">
        <f>'Payments (Revised)'!$C13*IF(V$6&lt;$B17,0,1)*IF(V$6&gt;=75,1.1,1)</f>
        <v>287.61156749999998</v>
      </c>
      <c r="W17" s="4">
        <f>'Payments (Revised)'!$C13*IF(W$6&lt;$B17,0,1)*IF(W$6&gt;=75,1.1,1)</f>
        <v>287.61156749999998</v>
      </c>
      <c r="X17" s="4">
        <f>'Payments (Revised)'!$C13*IF(X$6&lt;$B17,0,1)*IF(X$6&gt;=75,1.1,1)</f>
        <v>287.61156749999998</v>
      </c>
      <c r="Y17" s="4">
        <f>'Payments (Revised)'!$C13*IF(Y$6&lt;$B17,0,1)*IF(Y$6&gt;=75,1.1,1)</f>
        <v>287.61156749999998</v>
      </c>
      <c r="Z17" s="4">
        <f>'Payments (Revised)'!$C13*IF(Z$6&lt;$B17,0,1)*IF(Z$6&gt;=75,1.1,1)</f>
        <v>287.61156749999998</v>
      </c>
      <c r="AA17" s="4">
        <f>'Payments (Revised)'!$C13*IF(AA$6&lt;$B17,0,1)*IF(AA$6&gt;=75,1.1,1)</f>
        <v>287.61156749999998</v>
      </c>
      <c r="AB17" s="4">
        <f>'Payments (Revised)'!$C13*IF(AB$6&lt;$B17,0,1)*IF(AB$6&gt;=75,1.1,1)</f>
        <v>287.61156749999998</v>
      </c>
      <c r="AC17" s="4">
        <f>'Payments (Revised)'!$C13*IF(AC$6&lt;$B17,0,1)*IF(AC$6&gt;=75,1.1,1)</f>
        <v>287.61156749999998</v>
      </c>
      <c r="AD17" s="4">
        <f>'Payments (Revised)'!$C13*IF(AD$6&lt;$B17,0,1)*IF(AD$6&gt;=75,1.1,1)</f>
        <v>287.61156749999998</v>
      </c>
      <c r="AE17" s="4">
        <f>'Payments (Revised)'!$C13*IF(AE$6&lt;$B17,0,1)*IF(AE$6&gt;=75,1.1,1)</f>
        <v>287.61156749999998</v>
      </c>
      <c r="AF17" s="4">
        <f>'Payments (Revised)'!$C13*IF(AF$6&lt;$B17,0,1)*IF(AF$6&gt;=75,1.1,1)</f>
        <v>287.61156749999998</v>
      </c>
      <c r="AG17" s="4">
        <f>'Payments (Revised)'!$C13*IF(AG$6&lt;$B17,0,1)*IF(AG$6&gt;=75,1.1,1)</f>
        <v>287.61156749999998</v>
      </c>
      <c r="AH17" s="4">
        <f>'Payments (Revised)'!$C13*IF(AH$6&lt;$B17,0,1)*IF(AH$6&gt;=75,1.1,1)</f>
        <v>287.61156749999998</v>
      </c>
      <c r="AI17" s="4">
        <f>'Payments (Revised)'!$C13*IF(AI$6&lt;$B17,0,1)*IF(AI$6&gt;=75,1.1,1)</f>
        <v>287.61156749999998</v>
      </c>
      <c r="AJ17" s="4">
        <f>'Payments (Revised)'!$C13*IF(AJ$6&lt;$B17,0,1)*IF(AJ$6&gt;=75,1.1,1)</f>
        <v>287.61156749999998</v>
      </c>
      <c r="AK17" s="4">
        <f>'Payments (Revised)'!$C13*IF(AK$6&lt;$B17,0,1)*IF(AK$6&gt;=75,1.1,1)</f>
        <v>287.61156749999998</v>
      </c>
      <c r="AL17" s="4">
        <f>'Payments (Revised)'!$C13*IF(AL$6&lt;$B17,0,1)*IF(AL$6&gt;=75,1.1,1)</f>
        <v>287.61156749999998</v>
      </c>
      <c r="AM17" s="4">
        <f>'Payments (Revised)'!$C13*IF(AM$6&lt;$B17,0,1)*IF(AM$6&gt;=75,1.1,1)</f>
        <v>287.61156749999998</v>
      </c>
      <c r="AN17" s="4">
        <f>'Payments (Revised)'!$C13*IF(AN$6&lt;$B17,0,1)*IF(AN$6&gt;=75,1.1,1)</f>
        <v>287.61156749999998</v>
      </c>
      <c r="AO17" s="4">
        <f>'Payments (Revised)'!$C13*IF(AO$6&lt;$B17,0,1)*IF(AO$6&gt;=75,1.1,1)</f>
        <v>287.61156749999998</v>
      </c>
      <c r="AP17" s="4">
        <f>'Payments (Revised)'!$C13*IF(AP$6&lt;$B17,0,1)*IF(AP$6&gt;=75,1.1,1)</f>
        <v>287.61156749999998</v>
      </c>
      <c r="AQ17" s="4">
        <f>'Payments (Revised)'!$C13*IF(AQ$6&lt;$B17,0,1)*IF(AQ$6&gt;=75,1.1,1)</f>
        <v>287.61156749999998</v>
      </c>
      <c r="AR17" s="4">
        <f>'Payments (Revised)'!$C13*IF(AR$6&lt;$B17,0,1)*IF(AR$6&gt;=75,1.1,1)</f>
        <v>287.61156749999998</v>
      </c>
      <c r="AS17" s="4">
        <f>'Payments (Revised)'!$C13*IF(AS$6&lt;$B17,0,1)*IF(AS$6&gt;=75,1.1,1)</f>
        <v>287.61156749999998</v>
      </c>
      <c r="AT17" s="4">
        <f>'Payments (Revised)'!$C13*IF(AT$6&lt;$B17,0,1)*IF(AT$6&gt;=75,1.1,1)</f>
        <v>287.61156749999998</v>
      </c>
      <c r="AU17" s="4">
        <f>'Payments (Revised)'!$C13*IF(AU$6&lt;$B17,0,1)*IF(AU$6&gt;=75,1.1,1)</f>
        <v>287.61156749999998</v>
      </c>
      <c r="AV17" s="4">
        <f>'Payments (Revised)'!$C13*IF(AV$6&lt;$B17,0,1)*IF(AV$6&gt;=75,1.1,1)</f>
        <v>287.61156749999998</v>
      </c>
      <c r="AW17" s="4">
        <f>'Payments (Revised)'!$C13*IF(AW$6&lt;$B17,0,1)*IF(AW$6&gt;=75,1.1,1)</f>
        <v>287.61156749999998</v>
      </c>
      <c r="AX17" s="4">
        <f>'Payments (Revised)'!$C13*IF(AX$6&lt;$B17,0,1)*IF(AX$6&gt;=75,1.1,1)</f>
        <v>287.61156749999998</v>
      </c>
      <c r="AY17" s="4">
        <f>'Payments (Revised)'!$C13*IF(AY$6&lt;$B17,0,1)*IF(AY$6&gt;=75,1.1,1)</f>
        <v>287.61156749999998</v>
      </c>
      <c r="AZ17" s="4">
        <f>'Payments (Revised)'!$C13*IF(AZ$6&lt;$B17,0,1)*IF(AZ$6&gt;=75,1.1,1)</f>
        <v>287.61156749999998</v>
      </c>
      <c r="BA17" s="4">
        <f>'Payments (Revised)'!$C13*IF(BA$6&lt;$B17,0,1)*IF(BA$6&gt;=75,1.1,1)</f>
        <v>287.61156749999998</v>
      </c>
      <c r="BB17" s="4">
        <f>'Payments (Revised)'!$C13*IF(BB$6&lt;$B17,0,1)*IF(BB$6&gt;=75,1.1,1)</f>
        <v>287.61156749999998</v>
      </c>
      <c r="BC17" s="4">
        <f>'Payments (Revised)'!$C13*IF(BC$6&lt;$B17,0,1)*IF(BC$6&gt;=75,1.1,1)</f>
        <v>287.61156749999998</v>
      </c>
      <c r="BD17" s="4">
        <f>'Payments (Revised)'!$C13*IF(BD$6&lt;$B17,0,1)*IF(BD$6&gt;=75,1.1,1)</f>
        <v>287.61156749999998</v>
      </c>
      <c r="BE17" s="4">
        <f>'Payments (Revised)'!$C13*IF(BE$6&lt;$B17,0,1)*IF(BE$6&gt;=75,1.1,1)</f>
        <v>287.61156749999998</v>
      </c>
      <c r="BF17" s="4">
        <f>'Payments (Revised)'!$C13*IF(BF$6&lt;$B17,0,1)*IF(BF$6&gt;=75,1.1,1)</f>
        <v>287.61156749999998</v>
      </c>
      <c r="BG17" s="4">
        <f>'Payments (Revised)'!$C13*IF(BG$6&lt;$B17,0,1)*IF(BG$6&gt;=75,1.1,1)</f>
        <v>287.61156749999998</v>
      </c>
      <c r="BH17" s="4">
        <f>'Payments (Revised)'!$C13*IF(BH$6&lt;$B17,0,1)*IF(BH$6&gt;=75,1.1,1)</f>
        <v>287.61156749999998</v>
      </c>
      <c r="BI17" s="4">
        <f>'Payments (Revised)'!$C13*IF(BI$6&lt;$B17,0,1)*IF(BI$6&gt;=75,1.1,1)</f>
        <v>287.61156749999998</v>
      </c>
      <c r="BJ17" s="4">
        <f>'Payments (Revised)'!$C13*IF(BJ$6&lt;$B17,0,1)*IF(BJ$6&gt;=75,1.1,1)</f>
        <v>287.61156749999998</v>
      </c>
      <c r="BK17" s="4">
        <f>'Payments (Revised)'!$C13*IF(BK$6&lt;$B17,0,1)*IF(BK$6&gt;=75,1.1,1)</f>
        <v>287.61156749999998</v>
      </c>
      <c r="BL17" s="4">
        <f>'Payments (Revised)'!$C13*IF(BL$6&lt;$B17,0,1)*IF(BL$6&gt;=75,1.1,1)</f>
        <v>287.61156749999998</v>
      </c>
      <c r="BM17" s="4">
        <f>'Payments (Revised)'!$C13*IF(BM$6&lt;$B17,0,1)*IF(BM$6&gt;=75,1.1,1)</f>
        <v>287.61156749999998</v>
      </c>
      <c r="BN17" s="4">
        <f>'Payments (Revised)'!$C13*IF(BN$6&lt;$B17,0,1)*IF(BN$6&gt;=75,1.1,1)</f>
        <v>287.61156749999998</v>
      </c>
      <c r="BO17" s="4">
        <f>'Payments (Revised)'!$C13*IF(BO$6&lt;$B17,0,1)*IF(BO$6&gt;=75,1.1,1)</f>
        <v>287.61156749999998</v>
      </c>
      <c r="BP17" s="4">
        <f>'Payments (Revised)'!$C13*IF(BP$6&lt;$B17,0,1)*IF(BP$6&gt;=75,1.1,1)</f>
        <v>287.61156749999998</v>
      </c>
      <c r="BQ17" s="4">
        <f>'Payments (Revised)'!$C13*IF(BQ$6&lt;$B17,0,1)*IF(BQ$6&gt;=75,1.1,1)</f>
        <v>287.61156749999998</v>
      </c>
      <c r="BR17" s="4">
        <f>'Payments (Revised)'!$C13*IF(BR$6&lt;$B17,0,1)*IF(BR$6&gt;=75,1.1,1)</f>
        <v>287.61156749999998</v>
      </c>
      <c r="BS17" s="4">
        <f>'Payments (Revised)'!$C13*IF(BS$6&lt;$B17,0,1)*IF(BS$6&gt;=75,1.1,1)</f>
        <v>287.61156749999998</v>
      </c>
      <c r="BT17" s="4">
        <f>'Payments (Revised)'!$C13*IF(BT$6&lt;$B17,0,1)*IF(BT$6&gt;=75,1.1,1)</f>
        <v>287.61156749999998</v>
      </c>
      <c r="BU17" s="4">
        <f>'Payments (Revised)'!$C13*IF(BU$6&lt;$B17,0,1)*IF(BU$6&gt;=75,1.1,1)</f>
        <v>287.61156749999998</v>
      </c>
      <c r="BV17" s="4">
        <f>'Payments (Revised)'!$C13*IF(BV$6&lt;$B17,0,1)*IF(BV$6&gt;=75,1.1,1)</f>
        <v>287.61156749999998</v>
      </c>
      <c r="BW17" s="4">
        <f>'Payments (Revised)'!$C13*IF(BW$6&lt;$B17,0,1)*IF(BW$6&gt;=75,1.1,1)</f>
        <v>287.61156749999998</v>
      </c>
      <c r="BX17" s="4">
        <f>'Payments (Revised)'!$C13*IF(BX$6&lt;$B17,0,1)*IF(BX$6&gt;=75,1.1,1)</f>
        <v>287.61156749999998</v>
      </c>
      <c r="BY17" s="4">
        <f>'Payments (Revised)'!$C13*IF(BY$6&lt;$B17,0,1)*IF(BY$6&gt;=75,1.1,1)</f>
        <v>287.61156749999998</v>
      </c>
      <c r="BZ17" s="4">
        <f>'Payments (Revised)'!$C13*IF(BZ$6&lt;$B17,0,1)*IF(BZ$6&gt;=75,1.1,1)</f>
        <v>287.61156749999998</v>
      </c>
      <c r="CA17" s="4">
        <f>'Payments (Revised)'!$C13*IF(CA$6&lt;$B17,0,1)*IF(CA$6&gt;=75,1.1,1)</f>
        <v>287.61156749999998</v>
      </c>
      <c r="CB17" s="4">
        <f>'Payments (Revised)'!$C13*IF(CB$6&lt;$B17,0,1)*IF(CB$6&gt;=75,1.1,1)</f>
        <v>287.61156749999998</v>
      </c>
      <c r="CC17" s="4">
        <f>'Payments (Revised)'!$C13*IF(CC$6&lt;$B17,0,1)*IF(CC$6&gt;=75,1.1,1)</f>
        <v>287.61156749999998</v>
      </c>
      <c r="CD17" s="4">
        <f>'Payments (Revised)'!$C13*IF(CD$6&lt;$B17,0,1)*IF(CD$6&gt;=75,1.1,1)</f>
        <v>287.61156749999998</v>
      </c>
      <c r="CE17" s="4">
        <f>'Payments (Revised)'!$C13*IF(CE$6&lt;$B17,0,1)*IF(CE$6&gt;=75,1.1,1)</f>
        <v>287.61156749999998</v>
      </c>
      <c r="CF17" s="4">
        <f>'Payments (Revised)'!$C13*IF(CF$6&lt;$B17,0,1)*IF(CF$6&gt;=75,1.1,1)</f>
        <v>287.61156749999998</v>
      </c>
      <c r="CG17" s="4">
        <f>'Payments (Revised)'!$C13*IF(CG$6&lt;$B17,0,1)*IF(CG$6&gt;=75,1.1,1)</f>
        <v>287.61156749999998</v>
      </c>
      <c r="CH17" s="4">
        <f>'Payments (Revised)'!$C13*IF(CH$6&lt;$B17,0,1)*IF(CH$6&gt;=75,1.1,1)</f>
        <v>287.61156749999998</v>
      </c>
      <c r="CI17" s="4">
        <f>'Payments (Revised)'!$C13*IF(CI$6&lt;$B17,0,1)*IF(CI$6&gt;=75,1.1,1)</f>
        <v>287.61156749999998</v>
      </c>
      <c r="CJ17" s="4">
        <f>'Payments (Revised)'!$C13*IF(CJ$6&lt;$B17,0,1)*IF(CJ$6&gt;=75,1.1,1)</f>
        <v>287.61156749999998</v>
      </c>
      <c r="CK17" s="4">
        <f>'Payments (Revised)'!$C13*IF(CK$6&lt;$B17,0,1)*IF(CK$6&gt;=75,1.1,1)</f>
        <v>287.61156749999998</v>
      </c>
      <c r="CL17" s="4">
        <f>'Payments (Revised)'!$C13*IF(CL$6&lt;$B17,0,1)*IF(CL$6&gt;=75,1.1,1)</f>
        <v>287.61156749999998</v>
      </c>
      <c r="CM17" s="4">
        <f>'Payments (Revised)'!$C13*IF(CM$6&lt;$B17,0,1)*IF(CM$6&gt;=75,1.1,1)</f>
        <v>287.61156749999998</v>
      </c>
      <c r="CN17" s="4">
        <f>'Payments (Revised)'!$C13*IF(CN$6&lt;$B17,0,1)*IF(CN$6&gt;=75,1.1,1)</f>
        <v>287.61156749999998</v>
      </c>
      <c r="CO17" s="4">
        <f>'Payments (Revised)'!$C13*IF(CO$6&lt;$B17,0,1)*IF(CO$6&gt;=75,1.1,1)</f>
        <v>287.61156749999998</v>
      </c>
      <c r="CP17" s="4">
        <f>'Payments (Revised)'!$C13*IF(CP$6&lt;$B17,0,1)*IF(CP$6&gt;=75,1.1,1)</f>
        <v>287.61156749999998</v>
      </c>
      <c r="CQ17" s="4">
        <f>'Payments (Revised)'!$C13*IF(CQ$6&lt;$B17,0,1)*IF(CQ$6&gt;=75,1.1,1)</f>
        <v>287.61156749999998</v>
      </c>
      <c r="CR17" s="4">
        <f>'Payments (Revised)'!$C13*IF(CR$6&lt;$B17,0,1)*IF(CR$6&gt;=75,1.1,1)</f>
        <v>287.61156749999998</v>
      </c>
      <c r="CS17" s="4">
        <f>'Payments (Revised)'!$C13*IF(CS$6&lt;$B17,0,1)*IF(CS$6&gt;=75,1.1,1)</f>
        <v>287.61156749999998</v>
      </c>
      <c r="CT17" s="4">
        <f>'Payments (Revised)'!$C13*IF(CT$6&lt;$B17,0,1)*IF(CT$6&gt;=75,1.1,1)</f>
        <v>287.61156749999998</v>
      </c>
      <c r="CU17" s="4">
        <f>'Payments (Revised)'!$C13*IF(CU$6&lt;$B17,0,1)*IF(CU$6&gt;=75,1.1,1)</f>
        <v>287.61156749999998</v>
      </c>
      <c r="CV17" s="4">
        <f>'Payments (Revised)'!$C13*IF(CV$6&lt;$B17,0,1)*IF(CV$6&gt;=75,1.1,1)</f>
        <v>287.61156749999998</v>
      </c>
      <c r="CW17" s="4">
        <f>'Payments (Revised)'!$C13*IF(CW$6&lt;$B17,0,1)*IF(CW$6&gt;=75,1.1,1)</f>
        <v>287.61156749999998</v>
      </c>
      <c r="CX17" s="4">
        <f>'Payments (Revised)'!$C13*IF(CX$6&lt;$B17,0,1)*IF(CX$6&gt;=75,1.1,1)</f>
        <v>287.61156749999998</v>
      </c>
      <c r="CY17" s="4">
        <f>'Payments (Revised)'!$C13*IF(CY$6&lt;$B17,0,1)*IF(CY$6&gt;=75,1.1,1)</f>
        <v>287.61156749999998</v>
      </c>
      <c r="CZ17" s="4">
        <f>'Payments (Revised)'!$C13*IF(CZ$6&lt;$B17,0,1)*IF(CZ$6&gt;=75,1.1,1)</f>
        <v>287.61156749999998</v>
      </c>
      <c r="DA17" s="4">
        <f>'Payments (Revised)'!$C13*IF(DA$6&lt;$B17,0,1)*IF(DA$6&gt;=75,1.1,1)</f>
        <v>287.61156749999998</v>
      </c>
      <c r="DB17" s="4">
        <f>'Payments (Revised)'!$C13*IF(DB$6&lt;$B17,0,1)*IF(DB$6&gt;=75,1.1,1)</f>
        <v>287.61156749999998</v>
      </c>
      <c r="DC17" s="4">
        <f>'Payments (Revised)'!$C13*IF(DC$6&lt;$B17,0,1)*IF(DC$6&gt;=75,1.1,1)</f>
        <v>287.61156749999998</v>
      </c>
      <c r="DD17" s="4">
        <f>'Payments (Revised)'!$C13*IF(DD$6&lt;$B17,0,1)*IF(DD$6&gt;=75,1.1,1)</f>
        <v>287.61156749999998</v>
      </c>
      <c r="DE17" s="4">
        <f>'Payments (Revised)'!$C13*IF(DE$6&lt;$B17,0,1)*IF(DE$6&gt;=75,1.1,1)</f>
        <v>287.61156749999998</v>
      </c>
      <c r="DF17" s="4">
        <f>'Payments (Revised)'!$C13*IF(DF$6&lt;$B17,0,1)*IF(DF$6&gt;=75,1.1,1)</f>
        <v>287.61156749999998</v>
      </c>
      <c r="DG17" s="4">
        <f>'Payments (Revised)'!$C13*IF(DG$6&lt;$B17,0,1)*IF(DG$6&gt;=75,1.1,1)</f>
        <v>287.61156749999998</v>
      </c>
      <c r="DH17" s="4">
        <f>'Payments (Revised)'!$C13*IF(DH$6&lt;$B17,0,1)*IF(DH$6&gt;=75,1.1,1)</f>
        <v>287.61156749999998</v>
      </c>
      <c r="DI17" s="4">
        <f>'Payments (Revised)'!$C13*IF(DI$6&lt;$B17,0,1)*IF(DI$6&gt;=75,1.1,1)</f>
        <v>287.61156749999998</v>
      </c>
      <c r="DJ17" s="4">
        <f>'Payments (Revised)'!$C13*IF(DJ$6&lt;$B17,0,1)*IF(DJ$6&gt;=75,1.1,1)</f>
        <v>287.61156749999998</v>
      </c>
      <c r="DK17" s="4">
        <f>'Payments (Revised)'!$C13*IF(DK$6&lt;$B17,0,1)*IF(DK$6&gt;=75,1.1,1)</f>
        <v>287.61156749999998</v>
      </c>
      <c r="DL17" s="4">
        <f>'Payments (Revised)'!$C13*IF(DL$6&lt;$B17,0,1)*IF(DL$6&gt;=75,1.1,1)</f>
        <v>287.61156749999998</v>
      </c>
      <c r="DM17" s="4">
        <f>'Payments (Revised)'!$C13*IF(DM$6&lt;$B17,0,1)*IF(DM$6&gt;=75,1.1,1)</f>
        <v>287.61156749999998</v>
      </c>
      <c r="DN17" s="4">
        <f>'Payments (Revised)'!$C13*IF(DN$6&lt;$B17,0,1)*IF(DN$6&gt;=75,1.1,1)</f>
        <v>287.61156749999998</v>
      </c>
      <c r="DO17" s="4">
        <f>'Payments (Revised)'!$C13*IF(DO$6&lt;$B17,0,1)*IF(DO$6&gt;=75,1.1,1)</f>
        <v>287.61156749999998</v>
      </c>
      <c r="DP17" s="4">
        <f>'Payments (Revised)'!$C13*IF(DP$6&lt;$B17,0,1)*IF(DP$6&gt;=75,1.1,1)</f>
        <v>287.61156749999998</v>
      </c>
      <c r="DQ17" s="4">
        <f>'Payments (Revised)'!$C13*IF(DQ$6&lt;$B17,0,1)*IF(DQ$6&gt;=75,1.1,1)</f>
        <v>287.61156749999998</v>
      </c>
      <c r="DR17" s="4">
        <f>'Payments (Revised)'!$C13*IF(DR$6&lt;$B17,0,1)*IF(DR$6&gt;=75,1.1,1)</f>
        <v>287.61156749999998</v>
      </c>
      <c r="DS17" s="4">
        <f>'Payments (Revised)'!$C13*IF(DS$6&lt;$B17,0,1)*IF(DS$6&gt;=75,1.1,1)</f>
        <v>287.61156749999998</v>
      </c>
      <c r="DT17" s="4">
        <f>'Payments (Revised)'!$C13*IF(DT$6&lt;$B17,0,1)*IF(DT$6&gt;=75,1.1,1)</f>
        <v>316.37272424999998</v>
      </c>
    </row>
    <row r="18" spans="1:124" x14ac:dyDescent="0.25">
      <c r="A18">
        <v>10</v>
      </c>
      <c r="B18" s="15">
        <f t="shared" si="7"/>
        <v>65.833333333333329</v>
      </c>
      <c r="C18" s="16">
        <f t="shared" si="6"/>
        <v>62472.806297715913</v>
      </c>
      <c r="D18" s="4">
        <f>'Payments (Revised)'!$C14*IF(D$6&lt;$B18,0,1)*IF(D$6&gt;=75,1.1,1)</f>
        <v>0</v>
      </c>
      <c r="E18" s="4">
        <f>'Payments (Revised)'!$C14*IF(E$6&lt;$B18,0,1)*IF(E$6&gt;=75,1.1,1)</f>
        <v>0</v>
      </c>
      <c r="F18" s="4">
        <f>'Payments (Revised)'!$C14*IF(F$6&lt;$B18,0,1)*IF(F$6&gt;=75,1.1,1)</f>
        <v>0</v>
      </c>
      <c r="G18" s="4">
        <f>'Payments (Revised)'!$C14*IF(G$6&lt;$B18,0,1)*IF(G$6&gt;=75,1.1,1)</f>
        <v>0</v>
      </c>
      <c r="H18" s="4">
        <f>'Payments (Revised)'!$C14*IF(H$6&lt;$B18,0,1)*IF(H$6&gt;=75,1.1,1)</f>
        <v>0</v>
      </c>
      <c r="I18" s="4">
        <f>'Payments (Revised)'!$C14*IF(I$6&lt;$B18,0,1)*IF(I$6&gt;=75,1.1,1)</f>
        <v>0</v>
      </c>
      <c r="J18" s="4">
        <f>'Payments (Revised)'!$C14*IF(J$6&lt;$B18,0,1)*IF(J$6&gt;=75,1.1,1)</f>
        <v>0</v>
      </c>
      <c r="K18" s="4">
        <f>'Payments (Revised)'!$C14*IF(K$6&lt;$B18,0,1)*IF(K$6&gt;=75,1.1,1)</f>
        <v>0</v>
      </c>
      <c r="L18" s="4">
        <f>'Payments (Revised)'!$C14*IF(L$6&lt;$B18,0,1)*IF(L$6&gt;=75,1.1,1)</f>
        <v>0</v>
      </c>
      <c r="M18" s="4">
        <f>'Payments (Revised)'!$C14*IF(M$6&lt;$B18,0,1)*IF(M$6&gt;=75,1.1,1)</f>
        <v>0</v>
      </c>
      <c r="N18" s="4">
        <f>'Payments (Revised)'!$C14*IF(N$6&lt;$B18,0,1)*IF(N$6&gt;=75,1.1,1)</f>
        <v>289.24882500000001</v>
      </c>
      <c r="O18" s="4">
        <f>'Payments (Revised)'!$C14*IF(O$6&lt;$B18,0,1)*IF(O$6&gt;=75,1.1,1)</f>
        <v>289.24882500000001</v>
      </c>
      <c r="P18" s="4">
        <f>'Payments (Revised)'!$C14*IF(P$6&lt;$B18,0,1)*IF(P$6&gt;=75,1.1,1)</f>
        <v>289.24882500000001</v>
      </c>
      <c r="Q18" s="4">
        <f>'Payments (Revised)'!$C14*IF(Q$6&lt;$B18,0,1)*IF(Q$6&gt;=75,1.1,1)</f>
        <v>289.24882500000001</v>
      </c>
      <c r="R18" s="4">
        <f>'Payments (Revised)'!$C14*IF(R$6&lt;$B18,0,1)*IF(R$6&gt;=75,1.1,1)</f>
        <v>289.24882500000001</v>
      </c>
      <c r="S18" s="4">
        <f>'Payments (Revised)'!$C14*IF(S$6&lt;$B18,0,1)*IF(S$6&gt;=75,1.1,1)</f>
        <v>289.24882500000001</v>
      </c>
      <c r="T18" s="4">
        <f>'Payments (Revised)'!$C14*IF(T$6&lt;$B18,0,1)*IF(T$6&gt;=75,1.1,1)</f>
        <v>289.24882500000001</v>
      </c>
      <c r="U18" s="4">
        <f>'Payments (Revised)'!$C14*IF(U$6&lt;$B18,0,1)*IF(U$6&gt;=75,1.1,1)</f>
        <v>289.24882500000001</v>
      </c>
      <c r="V18" s="4">
        <f>'Payments (Revised)'!$C14*IF(V$6&lt;$B18,0,1)*IF(V$6&gt;=75,1.1,1)</f>
        <v>289.24882500000001</v>
      </c>
      <c r="W18" s="4">
        <f>'Payments (Revised)'!$C14*IF(W$6&lt;$B18,0,1)*IF(W$6&gt;=75,1.1,1)</f>
        <v>289.24882500000001</v>
      </c>
      <c r="X18" s="4">
        <f>'Payments (Revised)'!$C14*IF(X$6&lt;$B18,0,1)*IF(X$6&gt;=75,1.1,1)</f>
        <v>289.24882500000001</v>
      </c>
      <c r="Y18" s="4">
        <f>'Payments (Revised)'!$C14*IF(Y$6&lt;$B18,0,1)*IF(Y$6&gt;=75,1.1,1)</f>
        <v>289.24882500000001</v>
      </c>
      <c r="Z18" s="4">
        <f>'Payments (Revised)'!$C14*IF(Z$6&lt;$B18,0,1)*IF(Z$6&gt;=75,1.1,1)</f>
        <v>289.24882500000001</v>
      </c>
      <c r="AA18" s="4">
        <f>'Payments (Revised)'!$C14*IF(AA$6&lt;$B18,0,1)*IF(AA$6&gt;=75,1.1,1)</f>
        <v>289.24882500000001</v>
      </c>
      <c r="AB18" s="4">
        <f>'Payments (Revised)'!$C14*IF(AB$6&lt;$B18,0,1)*IF(AB$6&gt;=75,1.1,1)</f>
        <v>289.24882500000001</v>
      </c>
      <c r="AC18" s="4">
        <f>'Payments (Revised)'!$C14*IF(AC$6&lt;$B18,0,1)*IF(AC$6&gt;=75,1.1,1)</f>
        <v>289.24882500000001</v>
      </c>
      <c r="AD18" s="4">
        <f>'Payments (Revised)'!$C14*IF(AD$6&lt;$B18,0,1)*IF(AD$6&gt;=75,1.1,1)</f>
        <v>289.24882500000001</v>
      </c>
      <c r="AE18" s="4">
        <f>'Payments (Revised)'!$C14*IF(AE$6&lt;$B18,0,1)*IF(AE$6&gt;=75,1.1,1)</f>
        <v>289.24882500000001</v>
      </c>
      <c r="AF18" s="4">
        <f>'Payments (Revised)'!$C14*IF(AF$6&lt;$B18,0,1)*IF(AF$6&gt;=75,1.1,1)</f>
        <v>289.24882500000001</v>
      </c>
      <c r="AG18" s="4">
        <f>'Payments (Revised)'!$C14*IF(AG$6&lt;$B18,0,1)*IF(AG$6&gt;=75,1.1,1)</f>
        <v>289.24882500000001</v>
      </c>
      <c r="AH18" s="4">
        <f>'Payments (Revised)'!$C14*IF(AH$6&lt;$B18,0,1)*IF(AH$6&gt;=75,1.1,1)</f>
        <v>289.24882500000001</v>
      </c>
      <c r="AI18" s="4">
        <f>'Payments (Revised)'!$C14*IF(AI$6&lt;$B18,0,1)*IF(AI$6&gt;=75,1.1,1)</f>
        <v>289.24882500000001</v>
      </c>
      <c r="AJ18" s="4">
        <f>'Payments (Revised)'!$C14*IF(AJ$6&lt;$B18,0,1)*IF(AJ$6&gt;=75,1.1,1)</f>
        <v>289.24882500000001</v>
      </c>
      <c r="AK18" s="4">
        <f>'Payments (Revised)'!$C14*IF(AK$6&lt;$B18,0,1)*IF(AK$6&gt;=75,1.1,1)</f>
        <v>289.24882500000001</v>
      </c>
      <c r="AL18" s="4">
        <f>'Payments (Revised)'!$C14*IF(AL$6&lt;$B18,0,1)*IF(AL$6&gt;=75,1.1,1)</f>
        <v>289.24882500000001</v>
      </c>
      <c r="AM18" s="4">
        <f>'Payments (Revised)'!$C14*IF(AM$6&lt;$B18,0,1)*IF(AM$6&gt;=75,1.1,1)</f>
        <v>289.24882500000001</v>
      </c>
      <c r="AN18" s="4">
        <f>'Payments (Revised)'!$C14*IF(AN$6&lt;$B18,0,1)*IF(AN$6&gt;=75,1.1,1)</f>
        <v>289.24882500000001</v>
      </c>
      <c r="AO18" s="4">
        <f>'Payments (Revised)'!$C14*IF(AO$6&lt;$B18,0,1)*IF(AO$6&gt;=75,1.1,1)</f>
        <v>289.24882500000001</v>
      </c>
      <c r="AP18" s="4">
        <f>'Payments (Revised)'!$C14*IF(AP$6&lt;$B18,0,1)*IF(AP$6&gt;=75,1.1,1)</f>
        <v>289.24882500000001</v>
      </c>
      <c r="AQ18" s="4">
        <f>'Payments (Revised)'!$C14*IF(AQ$6&lt;$B18,0,1)*IF(AQ$6&gt;=75,1.1,1)</f>
        <v>289.24882500000001</v>
      </c>
      <c r="AR18" s="4">
        <f>'Payments (Revised)'!$C14*IF(AR$6&lt;$B18,0,1)*IF(AR$6&gt;=75,1.1,1)</f>
        <v>289.24882500000001</v>
      </c>
      <c r="AS18" s="4">
        <f>'Payments (Revised)'!$C14*IF(AS$6&lt;$B18,0,1)*IF(AS$6&gt;=75,1.1,1)</f>
        <v>289.24882500000001</v>
      </c>
      <c r="AT18" s="4">
        <f>'Payments (Revised)'!$C14*IF(AT$6&lt;$B18,0,1)*IF(AT$6&gt;=75,1.1,1)</f>
        <v>289.24882500000001</v>
      </c>
      <c r="AU18" s="4">
        <f>'Payments (Revised)'!$C14*IF(AU$6&lt;$B18,0,1)*IF(AU$6&gt;=75,1.1,1)</f>
        <v>289.24882500000001</v>
      </c>
      <c r="AV18" s="4">
        <f>'Payments (Revised)'!$C14*IF(AV$6&lt;$B18,0,1)*IF(AV$6&gt;=75,1.1,1)</f>
        <v>289.24882500000001</v>
      </c>
      <c r="AW18" s="4">
        <f>'Payments (Revised)'!$C14*IF(AW$6&lt;$B18,0,1)*IF(AW$6&gt;=75,1.1,1)</f>
        <v>289.24882500000001</v>
      </c>
      <c r="AX18" s="4">
        <f>'Payments (Revised)'!$C14*IF(AX$6&lt;$B18,0,1)*IF(AX$6&gt;=75,1.1,1)</f>
        <v>289.24882500000001</v>
      </c>
      <c r="AY18" s="4">
        <f>'Payments (Revised)'!$C14*IF(AY$6&lt;$B18,0,1)*IF(AY$6&gt;=75,1.1,1)</f>
        <v>289.24882500000001</v>
      </c>
      <c r="AZ18" s="4">
        <f>'Payments (Revised)'!$C14*IF(AZ$6&lt;$B18,0,1)*IF(AZ$6&gt;=75,1.1,1)</f>
        <v>289.24882500000001</v>
      </c>
      <c r="BA18" s="4">
        <f>'Payments (Revised)'!$C14*IF(BA$6&lt;$B18,0,1)*IF(BA$6&gt;=75,1.1,1)</f>
        <v>289.24882500000001</v>
      </c>
      <c r="BB18" s="4">
        <f>'Payments (Revised)'!$C14*IF(BB$6&lt;$B18,0,1)*IF(BB$6&gt;=75,1.1,1)</f>
        <v>289.24882500000001</v>
      </c>
      <c r="BC18" s="4">
        <f>'Payments (Revised)'!$C14*IF(BC$6&lt;$B18,0,1)*IF(BC$6&gt;=75,1.1,1)</f>
        <v>289.24882500000001</v>
      </c>
      <c r="BD18" s="4">
        <f>'Payments (Revised)'!$C14*IF(BD$6&lt;$B18,0,1)*IF(BD$6&gt;=75,1.1,1)</f>
        <v>289.24882500000001</v>
      </c>
      <c r="BE18" s="4">
        <f>'Payments (Revised)'!$C14*IF(BE$6&lt;$B18,0,1)*IF(BE$6&gt;=75,1.1,1)</f>
        <v>289.24882500000001</v>
      </c>
      <c r="BF18" s="4">
        <f>'Payments (Revised)'!$C14*IF(BF$6&lt;$B18,0,1)*IF(BF$6&gt;=75,1.1,1)</f>
        <v>289.24882500000001</v>
      </c>
      <c r="BG18" s="4">
        <f>'Payments (Revised)'!$C14*IF(BG$6&lt;$B18,0,1)*IF(BG$6&gt;=75,1.1,1)</f>
        <v>289.24882500000001</v>
      </c>
      <c r="BH18" s="4">
        <f>'Payments (Revised)'!$C14*IF(BH$6&lt;$B18,0,1)*IF(BH$6&gt;=75,1.1,1)</f>
        <v>289.24882500000001</v>
      </c>
      <c r="BI18" s="4">
        <f>'Payments (Revised)'!$C14*IF(BI$6&lt;$B18,0,1)*IF(BI$6&gt;=75,1.1,1)</f>
        <v>289.24882500000001</v>
      </c>
      <c r="BJ18" s="4">
        <f>'Payments (Revised)'!$C14*IF(BJ$6&lt;$B18,0,1)*IF(BJ$6&gt;=75,1.1,1)</f>
        <v>289.24882500000001</v>
      </c>
      <c r="BK18" s="4">
        <f>'Payments (Revised)'!$C14*IF(BK$6&lt;$B18,0,1)*IF(BK$6&gt;=75,1.1,1)</f>
        <v>289.24882500000001</v>
      </c>
      <c r="BL18" s="4">
        <f>'Payments (Revised)'!$C14*IF(BL$6&lt;$B18,0,1)*IF(BL$6&gt;=75,1.1,1)</f>
        <v>289.24882500000001</v>
      </c>
      <c r="BM18" s="4">
        <f>'Payments (Revised)'!$C14*IF(BM$6&lt;$B18,0,1)*IF(BM$6&gt;=75,1.1,1)</f>
        <v>289.24882500000001</v>
      </c>
      <c r="BN18" s="4">
        <f>'Payments (Revised)'!$C14*IF(BN$6&lt;$B18,0,1)*IF(BN$6&gt;=75,1.1,1)</f>
        <v>289.24882500000001</v>
      </c>
      <c r="BO18" s="4">
        <f>'Payments (Revised)'!$C14*IF(BO$6&lt;$B18,0,1)*IF(BO$6&gt;=75,1.1,1)</f>
        <v>289.24882500000001</v>
      </c>
      <c r="BP18" s="4">
        <f>'Payments (Revised)'!$C14*IF(BP$6&lt;$B18,0,1)*IF(BP$6&gt;=75,1.1,1)</f>
        <v>289.24882500000001</v>
      </c>
      <c r="BQ18" s="4">
        <f>'Payments (Revised)'!$C14*IF(BQ$6&lt;$B18,0,1)*IF(BQ$6&gt;=75,1.1,1)</f>
        <v>289.24882500000001</v>
      </c>
      <c r="BR18" s="4">
        <f>'Payments (Revised)'!$C14*IF(BR$6&lt;$B18,0,1)*IF(BR$6&gt;=75,1.1,1)</f>
        <v>289.24882500000001</v>
      </c>
      <c r="BS18" s="4">
        <f>'Payments (Revised)'!$C14*IF(BS$6&lt;$B18,0,1)*IF(BS$6&gt;=75,1.1,1)</f>
        <v>289.24882500000001</v>
      </c>
      <c r="BT18" s="4">
        <f>'Payments (Revised)'!$C14*IF(BT$6&lt;$B18,0,1)*IF(BT$6&gt;=75,1.1,1)</f>
        <v>289.24882500000001</v>
      </c>
      <c r="BU18" s="4">
        <f>'Payments (Revised)'!$C14*IF(BU$6&lt;$B18,0,1)*IF(BU$6&gt;=75,1.1,1)</f>
        <v>289.24882500000001</v>
      </c>
      <c r="BV18" s="4">
        <f>'Payments (Revised)'!$C14*IF(BV$6&lt;$B18,0,1)*IF(BV$6&gt;=75,1.1,1)</f>
        <v>289.24882500000001</v>
      </c>
      <c r="BW18" s="4">
        <f>'Payments (Revised)'!$C14*IF(BW$6&lt;$B18,0,1)*IF(BW$6&gt;=75,1.1,1)</f>
        <v>289.24882500000001</v>
      </c>
      <c r="BX18" s="4">
        <f>'Payments (Revised)'!$C14*IF(BX$6&lt;$B18,0,1)*IF(BX$6&gt;=75,1.1,1)</f>
        <v>289.24882500000001</v>
      </c>
      <c r="BY18" s="4">
        <f>'Payments (Revised)'!$C14*IF(BY$6&lt;$B18,0,1)*IF(BY$6&gt;=75,1.1,1)</f>
        <v>289.24882500000001</v>
      </c>
      <c r="BZ18" s="4">
        <f>'Payments (Revised)'!$C14*IF(BZ$6&lt;$B18,0,1)*IF(BZ$6&gt;=75,1.1,1)</f>
        <v>289.24882500000001</v>
      </c>
      <c r="CA18" s="4">
        <f>'Payments (Revised)'!$C14*IF(CA$6&lt;$B18,0,1)*IF(CA$6&gt;=75,1.1,1)</f>
        <v>289.24882500000001</v>
      </c>
      <c r="CB18" s="4">
        <f>'Payments (Revised)'!$C14*IF(CB$6&lt;$B18,0,1)*IF(CB$6&gt;=75,1.1,1)</f>
        <v>289.24882500000001</v>
      </c>
      <c r="CC18" s="4">
        <f>'Payments (Revised)'!$C14*IF(CC$6&lt;$B18,0,1)*IF(CC$6&gt;=75,1.1,1)</f>
        <v>289.24882500000001</v>
      </c>
      <c r="CD18" s="4">
        <f>'Payments (Revised)'!$C14*IF(CD$6&lt;$B18,0,1)*IF(CD$6&gt;=75,1.1,1)</f>
        <v>289.24882500000001</v>
      </c>
      <c r="CE18" s="4">
        <f>'Payments (Revised)'!$C14*IF(CE$6&lt;$B18,0,1)*IF(CE$6&gt;=75,1.1,1)</f>
        <v>289.24882500000001</v>
      </c>
      <c r="CF18" s="4">
        <f>'Payments (Revised)'!$C14*IF(CF$6&lt;$B18,0,1)*IF(CF$6&gt;=75,1.1,1)</f>
        <v>289.24882500000001</v>
      </c>
      <c r="CG18" s="4">
        <f>'Payments (Revised)'!$C14*IF(CG$6&lt;$B18,0,1)*IF(CG$6&gt;=75,1.1,1)</f>
        <v>289.24882500000001</v>
      </c>
      <c r="CH18" s="4">
        <f>'Payments (Revised)'!$C14*IF(CH$6&lt;$B18,0,1)*IF(CH$6&gt;=75,1.1,1)</f>
        <v>289.24882500000001</v>
      </c>
      <c r="CI18" s="4">
        <f>'Payments (Revised)'!$C14*IF(CI$6&lt;$B18,0,1)*IF(CI$6&gt;=75,1.1,1)</f>
        <v>289.24882500000001</v>
      </c>
      <c r="CJ18" s="4">
        <f>'Payments (Revised)'!$C14*IF(CJ$6&lt;$B18,0,1)*IF(CJ$6&gt;=75,1.1,1)</f>
        <v>289.24882500000001</v>
      </c>
      <c r="CK18" s="4">
        <f>'Payments (Revised)'!$C14*IF(CK$6&lt;$B18,0,1)*IF(CK$6&gt;=75,1.1,1)</f>
        <v>289.24882500000001</v>
      </c>
      <c r="CL18" s="4">
        <f>'Payments (Revised)'!$C14*IF(CL$6&lt;$B18,0,1)*IF(CL$6&gt;=75,1.1,1)</f>
        <v>289.24882500000001</v>
      </c>
      <c r="CM18" s="4">
        <f>'Payments (Revised)'!$C14*IF(CM$6&lt;$B18,0,1)*IF(CM$6&gt;=75,1.1,1)</f>
        <v>289.24882500000001</v>
      </c>
      <c r="CN18" s="4">
        <f>'Payments (Revised)'!$C14*IF(CN$6&lt;$B18,0,1)*IF(CN$6&gt;=75,1.1,1)</f>
        <v>289.24882500000001</v>
      </c>
      <c r="CO18" s="4">
        <f>'Payments (Revised)'!$C14*IF(CO$6&lt;$B18,0,1)*IF(CO$6&gt;=75,1.1,1)</f>
        <v>289.24882500000001</v>
      </c>
      <c r="CP18" s="4">
        <f>'Payments (Revised)'!$C14*IF(CP$6&lt;$B18,0,1)*IF(CP$6&gt;=75,1.1,1)</f>
        <v>289.24882500000001</v>
      </c>
      <c r="CQ18" s="4">
        <f>'Payments (Revised)'!$C14*IF(CQ$6&lt;$B18,0,1)*IF(CQ$6&gt;=75,1.1,1)</f>
        <v>289.24882500000001</v>
      </c>
      <c r="CR18" s="4">
        <f>'Payments (Revised)'!$C14*IF(CR$6&lt;$B18,0,1)*IF(CR$6&gt;=75,1.1,1)</f>
        <v>289.24882500000001</v>
      </c>
      <c r="CS18" s="4">
        <f>'Payments (Revised)'!$C14*IF(CS$6&lt;$B18,0,1)*IF(CS$6&gt;=75,1.1,1)</f>
        <v>289.24882500000001</v>
      </c>
      <c r="CT18" s="4">
        <f>'Payments (Revised)'!$C14*IF(CT$6&lt;$B18,0,1)*IF(CT$6&gt;=75,1.1,1)</f>
        <v>289.24882500000001</v>
      </c>
      <c r="CU18" s="4">
        <f>'Payments (Revised)'!$C14*IF(CU$6&lt;$B18,0,1)*IF(CU$6&gt;=75,1.1,1)</f>
        <v>289.24882500000001</v>
      </c>
      <c r="CV18" s="4">
        <f>'Payments (Revised)'!$C14*IF(CV$6&lt;$B18,0,1)*IF(CV$6&gt;=75,1.1,1)</f>
        <v>289.24882500000001</v>
      </c>
      <c r="CW18" s="4">
        <f>'Payments (Revised)'!$C14*IF(CW$6&lt;$B18,0,1)*IF(CW$6&gt;=75,1.1,1)</f>
        <v>289.24882500000001</v>
      </c>
      <c r="CX18" s="4">
        <f>'Payments (Revised)'!$C14*IF(CX$6&lt;$B18,0,1)*IF(CX$6&gt;=75,1.1,1)</f>
        <v>289.24882500000001</v>
      </c>
      <c r="CY18" s="4">
        <f>'Payments (Revised)'!$C14*IF(CY$6&lt;$B18,0,1)*IF(CY$6&gt;=75,1.1,1)</f>
        <v>289.24882500000001</v>
      </c>
      <c r="CZ18" s="4">
        <f>'Payments (Revised)'!$C14*IF(CZ$6&lt;$B18,0,1)*IF(CZ$6&gt;=75,1.1,1)</f>
        <v>289.24882500000001</v>
      </c>
      <c r="DA18" s="4">
        <f>'Payments (Revised)'!$C14*IF(DA$6&lt;$B18,0,1)*IF(DA$6&gt;=75,1.1,1)</f>
        <v>289.24882500000001</v>
      </c>
      <c r="DB18" s="4">
        <f>'Payments (Revised)'!$C14*IF(DB$6&lt;$B18,0,1)*IF(DB$6&gt;=75,1.1,1)</f>
        <v>289.24882500000001</v>
      </c>
      <c r="DC18" s="4">
        <f>'Payments (Revised)'!$C14*IF(DC$6&lt;$B18,0,1)*IF(DC$6&gt;=75,1.1,1)</f>
        <v>289.24882500000001</v>
      </c>
      <c r="DD18" s="4">
        <f>'Payments (Revised)'!$C14*IF(DD$6&lt;$B18,0,1)*IF(DD$6&gt;=75,1.1,1)</f>
        <v>289.24882500000001</v>
      </c>
      <c r="DE18" s="4">
        <f>'Payments (Revised)'!$C14*IF(DE$6&lt;$B18,0,1)*IF(DE$6&gt;=75,1.1,1)</f>
        <v>289.24882500000001</v>
      </c>
      <c r="DF18" s="4">
        <f>'Payments (Revised)'!$C14*IF(DF$6&lt;$B18,0,1)*IF(DF$6&gt;=75,1.1,1)</f>
        <v>289.24882500000001</v>
      </c>
      <c r="DG18" s="4">
        <f>'Payments (Revised)'!$C14*IF(DG$6&lt;$B18,0,1)*IF(DG$6&gt;=75,1.1,1)</f>
        <v>289.24882500000001</v>
      </c>
      <c r="DH18" s="4">
        <f>'Payments (Revised)'!$C14*IF(DH$6&lt;$B18,0,1)*IF(DH$6&gt;=75,1.1,1)</f>
        <v>289.24882500000001</v>
      </c>
      <c r="DI18" s="4">
        <f>'Payments (Revised)'!$C14*IF(DI$6&lt;$B18,0,1)*IF(DI$6&gt;=75,1.1,1)</f>
        <v>289.24882500000001</v>
      </c>
      <c r="DJ18" s="4">
        <f>'Payments (Revised)'!$C14*IF(DJ$6&lt;$B18,0,1)*IF(DJ$6&gt;=75,1.1,1)</f>
        <v>289.24882500000001</v>
      </c>
      <c r="DK18" s="4">
        <f>'Payments (Revised)'!$C14*IF(DK$6&lt;$B18,0,1)*IF(DK$6&gt;=75,1.1,1)</f>
        <v>289.24882500000001</v>
      </c>
      <c r="DL18" s="4">
        <f>'Payments (Revised)'!$C14*IF(DL$6&lt;$B18,0,1)*IF(DL$6&gt;=75,1.1,1)</f>
        <v>289.24882500000001</v>
      </c>
      <c r="DM18" s="4">
        <f>'Payments (Revised)'!$C14*IF(DM$6&lt;$B18,0,1)*IF(DM$6&gt;=75,1.1,1)</f>
        <v>289.24882500000001</v>
      </c>
      <c r="DN18" s="4">
        <f>'Payments (Revised)'!$C14*IF(DN$6&lt;$B18,0,1)*IF(DN$6&gt;=75,1.1,1)</f>
        <v>289.24882500000001</v>
      </c>
      <c r="DO18" s="4">
        <f>'Payments (Revised)'!$C14*IF(DO$6&lt;$B18,0,1)*IF(DO$6&gt;=75,1.1,1)</f>
        <v>289.24882500000001</v>
      </c>
      <c r="DP18" s="4">
        <f>'Payments (Revised)'!$C14*IF(DP$6&lt;$B18,0,1)*IF(DP$6&gt;=75,1.1,1)</f>
        <v>289.24882500000001</v>
      </c>
      <c r="DQ18" s="4">
        <f>'Payments (Revised)'!$C14*IF(DQ$6&lt;$B18,0,1)*IF(DQ$6&gt;=75,1.1,1)</f>
        <v>289.24882500000001</v>
      </c>
      <c r="DR18" s="4">
        <f>'Payments (Revised)'!$C14*IF(DR$6&lt;$B18,0,1)*IF(DR$6&gt;=75,1.1,1)</f>
        <v>289.24882500000001</v>
      </c>
      <c r="DS18" s="4">
        <f>'Payments (Revised)'!$C14*IF(DS$6&lt;$B18,0,1)*IF(DS$6&gt;=75,1.1,1)</f>
        <v>289.24882500000001</v>
      </c>
      <c r="DT18" s="4">
        <f>'Payments (Revised)'!$C14*IF(DT$6&lt;$B18,0,1)*IF(DT$6&gt;=75,1.1,1)</f>
        <v>318.17370750000003</v>
      </c>
    </row>
    <row r="19" spans="1:124" x14ac:dyDescent="0.25">
      <c r="A19">
        <v>11</v>
      </c>
      <c r="B19" s="15">
        <f t="shared" si="7"/>
        <v>65.916666666666671</v>
      </c>
      <c r="C19" s="16">
        <f t="shared" si="6"/>
        <v>62545.303795860244</v>
      </c>
      <c r="D19" s="4">
        <f>'Payments (Revised)'!$C15*IF(D$6&lt;$B19,0,1)*IF(D$6&gt;=75,1.1,1)</f>
        <v>0</v>
      </c>
      <c r="E19" s="4">
        <f>'Payments (Revised)'!$C15*IF(E$6&lt;$B19,0,1)*IF(E$6&gt;=75,1.1,1)</f>
        <v>0</v>
      </c>
      <c r="F19" s="4">
        <f>'Payments (Revised)'!$C15*IF(F$6&lt;$B19,0,1)*IF(F$6&gt;=75,1.1,1)</f>
        <v>0</v>
      </c>
      <c r="G19" s="4">
        <f>'Payments (Revised)'!$C15*IF(G$6&lt;$B19,0,1)*IF(G$6&gt;=75,1.1,1)</f>
        <v>0</v>
      </c>
      <c r="H19" s="4">
        <f>'Payments (Revised)'!$C15*IF(H$6&lt;$B19,0,1)*IF(H$6&gt;=75,1.1,1)</f>
        <v>0</v>
      </c>
      <c r="I19" s="4">
        <f>'Payments (Revised)'!$C15*IF(I$6&lt;$B19,0,1)*IF(I$6&gt;=75,1.1,1)</f>
        <v>0</v>
      </c>
      <c r="J19" s="4">
        <f>'Payments (Revised)'!$C15*IF(J$6&lt;$B19,0,1)*IF(J$6&gt;=75,1.1,1)</f>
        <v>0</v>
      </c>
      <c r="K19" s="4">
        <f>'Payments (Revised)'!$C15*IF(K$6&lt;$B19,0,1)*IF(K$6&gt;=75,1.1,1)</f>
        <v>0</v>
      </c>
      <c r="L19" s="4">
        <f>'Payments (Revised)'!$C15*IF(L$6&lt;$B19,0,1)*IF(L$6&gt;=75,1.1,1)</f>
        <v>0</v>
      </c>
      <c r="M19" s="4">
        <f>'Payments (Revised)'!$C15*IF(M$6&lt;$B19,0,1)*IF(M$6&gt;=75,1.1,1)</f>
        <v>0</v>
      </c>
      <c r="N19" s="4">
        <f>'Payments (Revised)'!$C15*IF(N$6&lt;$B19,0,1)*IF(N$6&gt;=75,1.1,1)</f>
        <v>0</v>
      </c>
      <c r="O19" s="4">
        <f>'Payments (Revised)'!$C15*IF(O$6&lt;$B19,0,1)*IF(O$6&gt;=75,1.1,1)</f>
        <v>290.88608250000004</v>
      </c>
      <c r="P19" s="4">
        <f>'Payments (Revised)'!$C15*IF(P$6&lt;$B19,0,1)*IF(P$6&gt;=75,1.1,1)</f>
        <v>290.88608250000004</v>
      </c>
      <c r="Q19" s="4">
        <f>'Payments (Revised)'!$C15*IF(Q$6&lt;$B19,0,1)*IF(Q$6&gt;=75,1.1,1)</f>
        <v>290.88608250000004</v>
      </c>
      <c r="R19" s="4">
        <f>'Payments (Revised)'!$C15*IF(R$6&lt;$B19,0,1)*IF(R$6&gt;=75,1.1,1)</f>
        <v>290.88608250000004</v>
      </c>
      <c r="S19" s="4">
        <f>'Payments (Revised)'!$C15*IF(S$6&lt;$B19,0,1)*IF(S$6&gt;=75,1.1,1)</f>
        <v>290.88608250000004</v>
      </c>
      <c r="T19" s="4">
        <f>'Payments (Revised)'!$C15*IF(T$6&lt;$B19,0,1)*IF(T$6&gt;=75,1.1,1)</f>
        <v>290.88608250000004</v>
      </c>
      <c r="U19" s="4">
        <f>'Payments (Revised)'!$C15*IF(U$6&lt;$B19,0,1)*IF(U$6&gt;=75,1.1,1)</f>
        <v>290.88608250000004</v>
      </c>
      <c r="V19" s="4">
        <f>'Payments (Revised)'!$C15*IF(V$6&lt;$B19,0,1)*IF(V$6&gt;=75,1.1,1)</f>
        <v>290.88608250000004</v>
      </c>
      <c r="W19" s="4">
        <f>'Payments (Revised)'!$C15*IF(W$6&lt;$B19,0,1)*IF(W$6&gt;=75,1.1,1)</f>
        <v>290.88608250000004</v>
      </c>
      <c r="X19" s="4">
        <f>'Payments (Revised)'!$C15*IF(X$6&lt;$B19,0,1)*IF(X$6&gt;=75,1.1,1)</f>
        <v>290.88608250000004</v>
      </c>
      <c r="Y19" s="4">
        <f>'Payments (Revised)'!$C15*IF(Y$6&lt;$B19,0,1)*IF(Y$6&gt;=75,1.1,1)</f>
        <v>290.88608250000004</v>
      </c>
      <c r="Z19" s="4">
        <f>'Payments (Revised)'!$C15*IF(Z$6&lt;$B19,0,1)*IF(Z$6&gt;=75,1.1,1)</f>
        <v>290.88608250000004</v>
      </c>
      <c r="AA19" s="4">
        <f>'Payments (Revised)'!$C15*IF(AA$6&lt;$B19,0,1)*IF(AA$6&gt;=75,1.1,1)</f>
        <v>290.88608250000004</v>
      </c>
      <c r="AB19" s="4">
        <f>'Payments (Revised)'!$C15*IF(AB$6&lt;$B19,0,1)*IF(AB$6&gt;=75,1.1,1)</f>
        <v>290.88608250000004</v>
      </c>
      <c r="AC19" s="4">
        <f>'Payments (Revised)'!$C15*IF(AC$6&lt;$B19,0,1)*IF(AC$6&gt;=75,1.1,1)</f>
        <v>290.88608250000004</v>
      </c>
      <c r="AD19" s="4">
        <f>'Payments (Revised)'!$C15*IF(AD$6&lt;$B19,0,1)*IF(AD$6&gt;=75,1.1,1)</f>
        <v>290.88608250000004</v>
      </c>
      <c r="AE19" s="4">
        <f>'Payments (Revised)'!$C15*IF(AE$6&lt;$B19,0,1)*IF(AE$6&gt;=75,1.1,1)</f>
        <v>290.88608250000004</v>
      </c>
      <c r="AF19" s="4">
        <f>'Payments (Revised)'!$C15*IF(AF$6&lt;$B19,0,1)*IF(AF$6&gt;=75,1.1,1)</f>
        <v>290.88608250000004</v>
      </c>
      <c r="AG19" s="4">
        <f>'Payments (Revised)'!$C15*IF(AG$6&lt;$B19,0,1)*IF(AG$6&gt;=75,1.1,1)</f>
        <v>290.88608250000004</v>
      </c>
      <c r="AH19" s="4">
        <f>'Payments (Revised)'!$C15*IF(AH$6&lt;$B19,0,1)*IF(AH$6&gt;=75,1.1,1)</f>
        <v>290.88608250000004</v>
      </c>
      <c r="AI19" s="4">
        <f>'Payments (Revised)'!$C15*IF(AI$6&lt;$B19,0,1)*IF(AI$6&gt;=75,1.1,1)</f>
        <v>290.88608250000004</v>
      </c>
      <c r="AJ19" s="4">
        <f>'Payments (Revised)'!$C15*IF(AJ$6&lt;$B19,0,1)*IF(AJ$6&gt;=75,1.1,1)</f>
        <v>290.88608250000004</v>
      </c>
      <c r="AK19" s="4">
        <f>'Payments (Revised)'!$C15*IF(AK$6&lt;$B19,0,1)*IF(AK$6&gt;=75,1.1,1)</f>
        <v>290.88608250000004</v>
      </c>
      <c r="AL19" s="4">
        <f>'Payments (Revised)'!$C15*IF(AL$6&lt;$B19,0,1)*IF(AL$6&gt;=75,1.1,1)</f>
        <v>290.88608250000004</v>
      </c>
      <c r="AM19" s="4">
        <f>'Payments (Revised)'!$C15*IF(AM$6&lt;$B19,0,1)*IF(AM$6&gt;=75,1.1,1)</f>
        <v>290.88608250000004</v>
      </c>
      <c r="AN19" s="4">
        <f>'Payments (Revised)'!$C15*IF(AN$6&lt;$B19,0,1)*IF(AN$6&gt;=75,1.1,1)</f>
        <v>290.88608250000004</v>
      </c>
      <c r="AO19" s="4">
        <f>'Payments (Revised)'!$C15*IF(AO$6&lt;$B19,0,1)*IF(AO$6&gt;=75,1.1,1)</f>
        <v>290.88608250000004</v>
      </c>
      <c r="AP19" s="4">
        <f>'Payments (Revised)'!$C15*IF(AP$6&lt;$B19,0,1)*IF(AP$6&gt;=75,1.1,1)</f>
        <v>290.88608250000004</v>
      </c>
      <c r="AQ19" s="4">
        <f>'Payments (Revised)'!$C15*IF(AQ$6&lt;$B19,0,1)*IF(AQ$6&gt;=75,1.1,1)</f>
        <v>290.88608250000004</v>
      </c>
      <c r="AR19" s="4">
        <f>'Payments (Revised)'!$C15*IF(AR$6&lt;$B19,0,1)*IF(AR$6&gt;=75,1.1,1)</f>
        <v>290.88608250000004</v>
      </c>
      <c r="AS19" s="4">
        <f>'Payments (Revised)'!$C15*IF(AS$6&lt;$B19,0,1)*IF(AS$6&gt;=75,1.1,1)</f>
        <v>290.88608250000004</v>
      </c>
      <c r="AT19" s="4">
        <f>'Payments (Revised)'!$C15*IF(AT$6&lt;$B19,0,1)*IF(AT$6&gt;=75,1.1,1)</f>
        <v>290.88608250000004</v>
      </c>
      <c r="AU19" s="4">
        <f>'Payments (Revised)'!$C15*IF(AU$6&lt;$B19,0,1)*IF(AU$6&gt;=75,1.1,1)</f>
        <v>290.88608250000004</v>
      </c>
      <c r="AV19" s="4">
        <f>'Payments (Revised)'!$C15*IF(AV$6&lt;$B19,0,1)*IF(AV$6&gt;=75,1.1,1)</f>
        <v>290.88608250000004</v>
      </c>
      <c r="AW19" s="4">
        <f>'Payments (Revised)'!$C15*IF(AW$6&lt;$B19,0,1)*IF(AW$6&gt;=75,1.1,1)</f>
        <v>290.88608250000004</v>
      </c>
      <c r="AX19" s="4">
        <f>'Payments (Revised)'!$C15*IF(AX$6&lt;$B19,0,1)*IF(AX$6&gt;=75,1.1,1)</f>
        <v>290.88608250000004</v>
      </c>
      <c r="AY19" s="4">
        <f>'Payments (Revised)'!$C15*IF(AY$6&lt;$B19,0,1)*IF(AY$6&gt;=75,1.1,1)</f>
        <v>290.88608250000004</v>
      </c>
      <c r="AZ19" s="4">
        <f>'Payments (Revised)'!$C15*IF(AZ$6&lt;$B19,0,1)*IF(AZ$6&gt;=75,1.1,1)</f>
        <v>290.88608250000004</v>
      </c>
      <c r="BA19" s="4">
        <f>'Payments (Revised)'!$C15*IF(BA$6&lt;$B19,0,1)*IF(BA$6&gt;=75,1.1,1)</f>
        <v>290.88608250000004</v>
      </c>
      <c r="BB19" s="4">
        <f>'Payments (Revised)'!$C15*IF(BB$6&lt;$B19,0,1)*IF(BB$6&gt;=75,1.1,1)</f>
        <v>290.88608250000004</v>
      </c>
      <c r="BC19" s="4">
        <f>'Payments (Revised)'!$C15*IF(BC$6&lt;$B19,0,1)*IF(BC$6&gt;=75,1.1,1)</f>
        <v>290.88608250000004</v>
      </c>
      <c r="BD19" s="4">
        <f>'Payments (Revised)'!$C15*IF(BD$6&lt;$B19,0,1)*IF(BD$6&gt;=75,1.1,1)</f>
        <v>290.88608250000004</v>
      </c>
      <c r="BE19" s="4">
        <f>'Payments (Revised)'!$C15*IF(BE$6&lt;$B19,0,1)*IF(BE$6&gt;=75,1.1,1)</f>
        <v>290.88608250000004</v>
      </c>
      <c r="BF19" s="4">
        <f>'Payments (Revised)'!$C15*IF(BF$6&lt;$B19,0,1)*IF(BF$6&gt;=75,1.1,1)</f>
        <v>290.88608250000004</v>
      </c>
      <c r="BG19" s="4">
        <f>'Payments (Revised)'!$C15*IF(BG$6&lt;$B19,0,1)*IF(BG$6&gt;=75,1.1,1)</f>
        <v>290.88608250000004</v>
      </c>
      <c r="BH19" s="4">
        <f>'Payments (Revised)'!$C15*IF(BH$6&lt;$B19,0,1)*IF(BH$6&gt;=75,1.1,1)</f>
        <v>290.88608250000004</v>
      </c>
      <c r="BI19" s="4">
        <f>'Payments (Revised)'!$C15*IF(BI$6&lt;$B19,0,1)*IF(BI$6&gt;=75,1.1,1)</f>
        <v>290.88608250000004</v>
      </c>
      <c r="BJ19" s="4">
        <f>'Payments (Revised)'!$C15*IF(BJ$6&lt;$B19,0,1)*IF(BJ$6&gt;=75,1.1,1)</f>
        <v>290.88608250000004</v>
      </c>
      <c r="BK19" s="4">
        <f>'Payments (Revised)'!$C15*IF(BK$6&lt;$B19,0,1)*IF(BK$6&gt;=75,1.1,1)</f>
        <v>290.88608250000004</v>
      </c>
      <c r="BL19" s="4">
        <f>'Payments (Revised)'!$C15*IF(BL$6&lt;$B19,0,1)*IF(BL$6&gt;=75,1.1,1)</f>
        <v>290.88608250000004</v>
      </c>
      <c r="BM19" s="4">
        <f>'Payments (Revised)'!$C15*IF(BM$6&lt;$B19,0,1)*IF(BM$6&gt;=75,1.1,1)</f>
        <v>290.88608250000004</v>
      </c>
      <c r="BN19" s="4">
        <f>'Payments (Revised)'!$C15*IF(BN$6&lt;$B19,0,1)*IF(BN$6&gt;=75,1.1,1)</f>
        <v>290.88608250000004</v>
      </c>
      <c r="BO19" s="4">
        <f>'Payments (Revised)'!$C15*IF(BO$6&lt;$B19,0,1)*IF(BO$6&gt;=75,1.1,1)</f>
        <v>290.88608250000004</v>
      </c>
      <c r="BP19" s="4">
        <f>'Payments (Revised)'!$C15*IF(BP$6&lt;$B19,0,1)*IF(BP$6&gt;=75,1.1,1)</f>
        <v>290.88608250000004</v>
      </c>
      <c r="BQ19" s="4">
        <f>'Payments (Revised)'!$C15*IF(BQ$6&lt;$B19,0,1)*IF(BQ$6&gt;=75,1.1,1)</f>
        <v>290.88608250000004</v>
      </c>
      <c r="BR19" s="4">
        <f>'Payments (Revised)'!$C15*IF(BR$6&lt;$B19,0,1)*IF(BR$6&gt;=75,1.1,1)</f>
        <v>290.88608250000004</v>
      </c>
      <c r="BS19" s="4">
        <f>'Payments (Revised)'!$C15*IF(BS$6&lt;$B19,0,1)*IF(BS$6&gt;=75,1.1,1)</f>
        <v>290.88608250000004</v>
      </c>
      <c r="BT19" s="4">
        <f>'Payments (Revised)'!$C15*IF(BT$6&lt;$B19,0,1)*IF(BT$6&gt;=75,1.1,1)</f>
        <v>290.88608250000004</v>
      </c>
      <c r="BU19" s="4">
        <f>'Payments (Revised)'!$C15*IF(BU$6&lt;$B19,0,1)*IF(BU$6&gt;=75,1.1,1)</f>
        <v>290.88608250000004</v>
      </c>
      <c r="BV19" s="4">
        <f>'Payments (Revised)'!$C15*IF(BV$6&lt;$B19,0,1)*IF(BV$6&gt;=75,1.1,1)</f>
        <v>290.88608250000004</v>
      </c>
      <c r="BW19" s="4">
        <f>'Payments (Revised)'!$C15*IF(BW$6&lt;$B19,0,1)*IF(BW$6&gt;=75,1.1,1)</f>
        <v>290.88608250000004</v>
      </c>
      <c r="BX19" s="4">
        <f>'Payments (Revised)'!$C15*IF(BX$6&lt;$B19,0,1)*IF(BX$6&gt;=75,1.1,1)</f>
        <v>290.88608250000004</v>
      </c>
      <c r="BY19" s="4">
        <f>'Payments (Revised)'!$C15*IF(BY$6&lt;$B19,0,1)*IF(BY$6&gt;=75,1.1,1)</f>
        <v>290.88608250000004</v>
      </c>
      <c r="BZ19" s="4">
        <f>'Payments (Revised)'!$C15*IF(BZ$6&lt;$B19,0,1)*IF(BZ$6&gt;=75,1.1,1)</f>
        <v>290.88608250000004</v>
      </c>
      <c r="CA19" s="4">
        <f>'Payments (Revised)'!$C15*IF(CA$6&lt;$B19,0,1)*IF(CA$6&gt;=75,1.1,1)</f>
        <v>290.88608250000004</v>
      </c>
      <c r="CB19" s="4">
        <f>'Payments (Revised)'!$C15*IF(CB$6&lt;$B19,0,1)*IF(CB$6&gt;=75,1.1,1)</f>
        <v>290.88608250000004</v>
      </c>
      <c r="CC19" s="4">
        <f>'Payments (Revised)'!$C15*IF(CC$6&lt;$B19,0,1)*IF(CC$6&gt;=75,1.1,1)</f>
        <v>290.88608250000004</v>
      </c>
      <c r="CD19" s="4">
        <f>'Payments (Revised)'!$C15*IF(CD$6&lt;$B19,0,1)*IF(CD$6&gt;=75,1.1,1)</f>
        <v>290.88608250000004</v>
      </c>
      <c r="CE19" s="4">
        <f>'Payments (Revised)'!$C15*IF(CE$6&lt;$B19,0,1)*IF(CE$6&gt;=75,1.1,1)</f>
        <v>290.88608250000004</v>
      </c>
      <c r="CF19" s="4">
        <f>'Payments (Revised)'!$C15*IF(CF$6&lt;$B19,0,1)*IF(CF$6&gt;=75,1.1,1)</f>
        <v>290.88608250000004</v>
      </c>
      <c r="CG19" s="4">
        <f>'Payments (Revised)'!$C15*IF(CG$6&lt;$B19,0,1)*IF(CG$6&gt;=75,1.1,1)</f>
        <v>290.88608250000004</v>
      </c>
      <c r="CH19" s="4">
        <f>'Payments (Revised)'!$C15*IF(CH$6&lt;$B19,0,1)*IF(CH$6&gt;=75,1.1,1)</f>
        <v>290.88608250000004</v>
      </c>
      <c r="CI19" s="4">
        <f>'Payments (Revised)'!$C15*IF(CI$6&lt;$B19,0,1)*IF(CI$6&gt;=75,1.1,1)</f>
        <v>290.88608250000004</v>
      </c>
      <c r="CJ19" s="4">
        <f>'Payments (Revised)'!$C15*IF(CJ$6&lt;$B19,0,1)*IF(CJ$6&gt;=75,1.1,1)</f>
        <v>290.88608250000004</v>
      </c>
      <c r="CK19" s="4">
        <f>'Payments (Revised)'!$C15*IF(CK$6&lt;$B19,0,1)*IF(CK$6&gt;=75,1.1,1)</f>
        <v>290.88608250000004</v>
      </c>
      <c r="CL19" s="4">
        <f>'Payments (Revised)'!$C15*IF(CL$6&lt;$B19,0,1)*IF(CL$6&gt;=75,1.1,1)</f>
        <v>290.88608250000004</v>
      </c>
      <c r="CM19" s="4">
        <f>'Payments (Revised)'!$C15*IF(CM$6&lt;$B19,0,1)*IF(CM$6&gt;=75,1.1,1)</f>
        <v>290.88608250000004</v>
      </c>
      <c r="CN19" s="4">
        <f>'Payments (Revised)'!$C15*IF(CN$6&lt;$B19,0,1)*IF(CN$6&gt;=75,1.1,1)</f>
        <v>290.88608250000004</v>
      </c>
      <c r="CO19" s="4">
        <f>'Payments (Revised)'!$C15*IF(CO$6&lt;$B19,0,1)*IF(CO$6&gt;=75,1.1,1)</f>
        <v>290.88608250000004</v>
      </c>
      <c r="CP19" s="4">
        <f>'Payments (Revised)'!$C15*IF(CP$6&lt;$B19,0,1)*IF(CP$6&gt;=75,1.1,1)</f>
        <v>290.88608250000004</v>
      </c>
      <c r="CQ19" s="4">
        <f>'Payments (Revised)'!$C15*IF(CQ$6&lt;$B19,0,1)*IF(CQ$6&gt;=75,1.1,1)</f>
        <v>290.88608250000004</v>
      </c>
      <c r="CR19" s="4">
        <f>'Payments (Revised)'!$C15*IF(CR$6&lt;$B19,0,1)*IF(CR$6&gt;=75,1.1,1)</f>
        <v>290.88608250000004</v>
      </c>
      <c r="CS19" s="4">
        <f>'Payments (Revised)'!$C15*IF(CS$6&lt;$B19,0,1)*IF(CS$6&gt;=75,1.1,1)</f>
        <v>290.88608250000004</v>
      </c>
      <c r="CT19" s="4">
        <f>'Payments (Revised)'!$C15*IF(CT$6&lt;$B19,0,1)*IF(CT$6&gt;=75,1.1,1)</f>
        <v>290.88608250000004</v>
      </c>
      <c r="CU19" s="4">
        <f>'Payments (Revised)'!$C15*IF(CU$6&lt;$B19,0,1)*IF(CU$6&gt;=75,1.1,1)</f>
        <v>290.88608250000004</v>
      </c>
      <c r="CV19" s="4">
        <f>'Payments (Revised)'!$C15*IF(CV$6&lt;$B19,0,1)*IF(CV$6&gt;=75,1.1,1)</f>
        <v>290.88608250000004</v>
      </c>
      <c r="CW19" s="4">
        <f>'Payments (Revised)'!$C15*IF(CW$6&lt;$B19,0,1)*IF(CW$6&gt;=75,1.1,1)</f>
        <v>290.88608250000004</v>
      </c>
      <c r="CX19" s="4">
        <f>'Payments (Revised)'!$C15*IF(CX$6&lt;$B19,0,1)*IF(CX$6&gt;=75,1.1,1)</f>
        <v>290.88608250000004</v>
      </c>
      <c r="CY19" s="4">
        <f>'Payments (Revised)'!$C15*IF(CY$6&lt;$B19,0,1)*IF(CY$6&gt;=75,1.1,1)</f>
        <v>290.88608250000004</v>
      </c>
      <c r="CZ19" s="4">
        <f>'Payments (Revised)'!$C15*IF(CZ$6&lt;$B19,0,1)*IF(CZ$6&gt;=75,1.1,1)</f>
        <v>290.88608250000004</v>
      </c>
      <c r="DA19" s="4">
        <f>'Payments (Revised)'!$C15*IF(DA$6&lt;$B19,0,1)*IF(DA$6&gt;=75,1.1,1)</f>
        <v>290.88608250000004</v>
      </c>
      <c r="DB19" s="4">
        <f>'Payments (Revised)'!$C15*IF(DB$6&lt;$B19,0,1)*IF(DB$6&gt;=75,1.1,1)</f>
        <v>290.88608250000004</v>
      </c>
      <c r="DC19" s="4">
        <f>'Payments (Revised)'!$C15*IF(DC$6&lt;$B19,0,1)*IF(DC$6&gt;=75,1.1,1)</f>
        <v>290.88608250000004</v>
      </c>
      <c r="DD19" s="4">
        <f>'Payments (Revised)'!$C15*IF(DD$6&lt;$B19,0,1)*IF(DD$6&gt;=75,1.1,1)</f>
        <v>290.88608250000004</v>
      </c>
      <c r="DE19" s="4">
        <f>'Payments (Revised)'!$C15*IF(DE$6&lt;$B19,0,1)*IF(DE$6&gt;=75,1.1,1)</f>
        <v>290.88608250000004</v>
      </c>
      <c r="DF19" s="4">
        <f>'Payments (Revised)'!$C15*IF(DF$6&lt;$B19,0,1)*IF(DF$6&gt;=75,1.1,1)</f>
        <v>290.88608250000004</v>
      </c>
      <c r="DG19" s="4">
        <f>'Payments (Revised)'!$C15*IF(DG$6&lt;$B19,0,1)*IF(DG$6&gt;=75,1.1,1)</f>
        <v>290.88608250000004</v>
      </c>
      <c r="DH19" s="4">
        <f>'Payments (Revised)'!$C15*IF(DH$6&lt;$B19,0,1)*IF(DH$6&gt;=75,1.1,1)</f>
        <v>290.88608250000004</v>
      </c>
      <c r="DI19" s="4">
        <f>'Payments (Revised)'!$C15*IF(DI$6&lt;$B19,0,1)*IF(DI$6&gt;=75,1.1,1)</f>
        <v>290.88608250000004</v>
      </c>
      <c r="DJ19" s="4">
        <f>'Payments (Revised)'!$C15*IF(DJ$6&lt;$B19,0,1)*IF(DJ$6&gt;=75,1.1,1)</f>
        <v>290.88608250000004</v>
      </c>
      <c r="DK19" s="4">
        <f>'Payments (Revised)'!$C15*IF(DK$6&lt;$B19,0,1)*IF(DK$6&gt;=75,1.1,1)</f>
        <v>290.88608250000004</v>
      </c>
      <c r="DL19" s="4">
        <f>'Payments (Revised)'!$C15*IF(DL$6&lt;$B19,0,1)*IF(DL$6&gt;=75,1.1,1)</f>
        <v>290.88608250000004</v>
      </c>
      <c r="DM19" s="4">
        <f>'Payments (Revised)'!$C15*IF(DM$6&lt;$B19,0,1)*IF(DM$6&gt;=75,1.1,1)</f>
        <v>290.88608250000004</v>
      </c>
      <c r="DN19" s="4">
        <f>'Payments (Revised)'!$C15*IF(DN$6&lt;$B19,0,1)*IF(DN$6&gt;=75,1.1,1)</f>
        <v>290.88608250000004</v>
      </c>
      <c r="DO19" s="4">
        <f>'Payments (Revised)'!$C15*IF(DO$6&lt;$B19,0,1)*IF(DO$6&gt;=75,1.1,1)</f>
        <v>290.88608250000004</v>
      </c>
      <c r="DP19" s="4">
        <f>'Payments (Revised)'!$C15*IF(DP$6&lt;$B19,0,1)*IF(DP$6&gt;=75,1.1,1)</f>
        <v>290.88608250000004</v>
      </c>
      <c r="DQ19" s="4">
        <f>'Payments (Revised)'!$C15*IF(DQ$6&lt;$B19,0,1)*IF(DQ$6&gt;=75,1.1,1)</f>
        <v>290.88608250000004</v>
      </c>
      <c r="DR19" s="4">
        <f>'Payments (Revised)'!$C15*IF(DR$6&lt;$B19,0,1)*IF(DR$6&gt;=75,1.1,1)</f>
        <v>290.88608250000004</v>
      </c>
      <c r="DS19" s="4">
        <f>'Payments (Revised)'!$C15*IF(DS$6&lt;$B19,0,1)*IF(DS$6&gt;=75,1.1,1)</f>
        <v>290.88608250000004</v>
      </c>
      <c r="DT19" s="4">
        <f>'Payments (Revised)'!$C15*IF(DT$6&lt;$B19,0,1)*IF(DT$6&gt;=75,1.1,1)</f>
        <v>319.97469075000009</v>
      </c>
    </row>
    <row r="20" spans="1:124" x14ac:dyDescent="0.25">
      <c r="A20">
        <v>12</v>
      </c>
      <c r="B20" s="15">
        <f t="shared" si="7"/>
        <v>66</v>
      </c>
      <c r="C20" s="16">
        <f t="shared" si="6"/>
        <v>62615.601674003061</v>
      </c>
      <c r="D20" s="4">
        <f>'Payments (Revised)'!$C16*IF(D$6&lt;$B20,0,1)*IF(D$6&gt;=75,1.1,1)</f>
        <v>0</v>
      </c>
      <c r="E20" s="4">
        <f>'Payments (Revised)'!$C16*IF(E$6&lt;$B20,0,1)*IF(E$6&gt;=75,1.1,1)</f>
        <v>0</v>
      </c>
      <c r="F20" s="4">
        <f>'Payments (Revised)'!$C16*IF(F$6&lt;$B20,0,1)*IF(F$6&gt;=75,1.1,1)</f>
        <v>0</v>
      </c>
      <c r="G20" s="4">
        <f>'Payments (Revised)'!$C16*IF(G$6&lt;$B20,0,1)*IF(G$6&gt;=75,1.1,1)</f>
        <v>0</v>
      </c>
      <c r="H20" s="4">
        <f>'Payments (Revised)'!$C16*IF(H$6&lt;$B20,0,1)*IF(H$6&gt;=75,1.1,1)</f>
        <v>0</v>
      </c>
      <c r="I20" s="4">
        <f>'Payments (Revised)'!$C16*IF(I$6&lt;$B20,0,1)*IF(I$6&gt;=75,1.1,1)</f>
        <v>0</v>
      </c>
      <c r="J20" s="4">
        <f>'Payments (Revised)'!$C16*IF(J$6&lt;$B20,0,1)*IF(J$6&gt;=75,1.1,1)</f>
        <v>0</v>
      </c>
      <c r="K20" s="4">
        <f>'Payments (Revised)'!$C16*IF(K$6&lt;$B20,0,1)*IF(K$6&gt;=75,1.1,1)</f>
        <v>0</v>
      </c>
      <c r="L20" s="4">
        <f>'Payments (Revised)'!$C16*IF(L$6&lt;$B20,0,1)*IF(L$6&gt;=75,1.1,1)</f>
        <v>0</v>
      </c>
      <c r="M20" s="4">
        <f>'Payments (Revised)'!$C16*IF(M$6&lt;$B20,0,1)*IF(M$6&gt;=75,1.1,1)</f>
        <v>0</v>
      </c>
      <c r="N20" s="4">
        <f>'Payments (Revised)'!$C16*IF(N$6&lt;$B20,0,1)*IF(N$6&gt;=75,1.1,1)</f>
        <v>0</v>
      </c>
      <c r="O20" s="4">
        <f>'Payments (Revised)'!$C16*IF(O$6&lt;$B20,0,1)*IF(O$6&gt;=75,1.1,1)</f>
        <v>0</v>
      </c>
      <c r="P20" s="4">
        <f>'Payments (Revised)'!$C16*IF(P$6&lt;$B20,0,1)*IF(P$6&gt;=75,1.1,1)</f>
        <v>292.52334000000002</v>
      </c>
      <c r="Q20" s="4">
        <f>'Payments (Revised)'!$C16*IF(Q$6&lt;$B20,0,1)*IF(Q$6&gt;=75,1.1,1)</f>
        <v>292.52334000000002</v>
      </c>
      <c r="R20" s="4">
        <f>'Payments (Revised)'!$C16*IF(R$6&lt;$B20,0,1)*IF(R$6&gt;=75,1.1,1)</f>
        <v>292.52334000000002</v>
      </c>
      <c r="S20" s="4">
        <f>'Payments (Revised)'!$C16*IF(S$6&lt;$B20,0,1)*IF(S$6&gt;=75,1.1,1)</f>
        <v>292.52334000000002</v>
      </c>
      <c r="T20" s="4">
        <f>'Payments (Revised)'!$C16*IF(T$6&lt;$B20,0,1)*IF(T$6&gt;=75,1.1,1)</f>
        <v>292.52334000000002</v>
      </c>
      <c r="U20" s="4">
        <f>'Payments (Revised)'!$C16*IF(U$6&lt;$B20,0,1)*IF(U$6&gt;=75,1.1,1)</f>
        <v>292.52334000000002</v>
      </c>
      <c r="V20" s="4">
        <f>'Payments (Revised)'!$C16*IF(V$6&lt;$B20,0,1)*IF(V$6&gt;=75,1.1,1)</f>
        <v>292.52334000000002</v>
      </c>
      <c r="W20" s="4">
        <f>'Payments (Revised)'!$C16*IF(W$6&lt;$B20,0,1)*IF(W$6&gt;=75,1.1,1)</f>
        <v>292.52334000000002</v>
      </c>
      <c r="X20" s="4">
        <f>'Payments (Revised)'!$C16*IF(X$6&lt;$B20,0,1)*IF(X$6&gt;=75,1.1,1)</f>
        <v>292.52334000000002</v>
      </c>
      <c r="Y20" s="4">
        <f>'Payments (Revised)'!$C16*IF(Y$6&lt;$B20,0,1)*IF(Y$6&gt;=75,1.1,1)</f>
        <v>292.52334000000002</v>
      </c>
      <c r="Z20" s="4">
        <f>'Payments (Revised)'!$C16*IF(Z$6&lt;$B20,0,1)*IF(Z$6&gt;=75,1.1,1)</f>
        <v>292.52334000000002</v>
      </c>
      <c r="AA20" s="4">
        <f>'Payments (Revised)'!$C16*IF(AA$6&lt;$B20,0,1)*IF(AA$6&gt;=75,1.1,1)</f>
        <v>292.52334000000002</v>
      </c>
      <c r="AB20" s="4">
        <f>'Payments (Revised)'!$C16*IF(AB$6&lt;$B20,0,1)*IF(AB$6&gt;=75,1.1,1)</f>
        <v>292.52334000000002</v>
      </c>
      <c r="AC20" s="4">
        <f>'Payments (Revised)'!$C16*IF(AC$6&lt;$B20,0,1)*IF(AC$6&gt;=75,1.1,1)</f>
        <v>292.52334000000002</v>
      </c>
      <c r="AD20" s="4">
        <f>'Payments (Revised)'!$C16*IF(AD$6&lt;$B20,0,1)*IF(AD$6&gt;=75,1.1,1)</f>
        <v>292.52334000000002</v>
      </c>
      <c r="AE20" s="4">
        <f>'Payments (Revised)'!$C16*IF(AE$6&lt;$B20,0,1)*IF(AE$6&gt;=75,1.1,1)</f>
        <v>292.52334000000002</v>
      </c>
      <c r="AF20" s="4">
        <f>'Payments (Revised)'!$C16*IF(AF$6&lt;$B20,0,1)*IF(AF$6&gt;=75,1.1,1)</f>
        <v>292.52334000000002</v>
      </c>
      <c r="AG20" s="4">
        <f>'Payments (Revised)'!$C16*IF(AG$6&lt;$B20,0,1)*IF(AG$6&gt;=75,1.1,1)</f>
        <v>292.52334000000002</v>
      </c>
      <c r="AH20" s="4">
        <f>'Payments (Revised)'!$C16*IF(AH$6&lt;$B20,0,1)*IF(AH$6&gt;=75,1.1,1)</f>
        <v>292.52334000000002</v>
      </c>
      <c r="AI20" s="4">
        <f>'Payments (Revised)'!$C16*IF(AI$6&lt;$B20,0,1)*IF(AI$6&gt;=75,1.1,1)</f>
        <v>292.52334000000002</v>
      </c>
      <c r="AJ20" s="4">
        <f>'Payments (Revised)'!$C16*IF(AJ$6&lt;$B20,0,1)*IF(AJ$6&gt;=75,1.1,1)</f>
        <v>292.52334000000002</v>
      </c>
      <c r="AK20" s="4">
        <f>'Payments (Revised)'!$C16*IF(AK$6&lt;$B20,0,1)*IF(AK$6&gt;=75,1.1,1)</f>
        <v>292.52334000000002</v>
      </c>
      <c r="AL20" s="4">
        <f>'Payments (Revised)'!$C16*IF(AL$6&lt;$B20,0,1)*IF(AL$6&gt;=75,1.1,1)</f>
        <v>292.52334000000002</v>
      </c>
      <c r="AM20" s="4">
        <f>'Payments (Revised)'!$C16*IF(AM$6&lt;$B20,0,1)*IF(AM$6&gt;=75,1.1,1)</f>
        <v>292.52334000000002</v>
      </c>
      <c r="AN20" s="4">
        <f>'Payments (Revised)'!$C16*IF(AN$6&lt;$B20,0,1)*IF(AN$6&gt;=75,1.1,1)</f>
        <v>292.52334000000002</v>
      </c>
      <c r="AO20" s="4">
        <f>'Payments (Revised)'!$C16*IF(AO$6&lt;$B20,0,1)*IF(AO$6&gt;=75,1.1,1)</f>
        <v>292.52334000000002</v>
      </c>
      <c r="AP20" s="4">
        <f>'Payments (Revised)'!$C16*IF(AP$6&lt;$B20,0,1)*IF(AP$6&gt;=75,1.1,1)</f>
        <v>292.52334000000002</v>
      </c>
      <c r="AQ20" s="4">
        <f>'Payments (Revised)'!$C16*IF(AQ$6&lt;$B20,0,1)*IF(AQ$6&gt;=75,1.1,1)</f>
        <v>292.52334000000002</v>
      </c>
      <c r="AR20" s="4">
        <f>'Payments (Revised)'!$C16*IF(AR$6&lt;$B20,0,1)*IF(AR$6&gt;=75,1.1,1)</f>
        <v>292.52334000000002</v>
      </c>
      <c r="AS20" s="4">
        <f>'Payments (Revised)'!$C16*IF(AS$6&lt;$B20,0,1)*IF(AS$6&gt;=75,1.1,1)</f>
        <v>292.52334000000002</v>
      </c>
      <c r="AT20" s="4">
        <f>'Payments (Revised)'!$C16*IF(AT$6&lt;$B20,0,1)*IF(AT$6&gt;=75,1.1,1)</f>
        <v>292.52334000000002</v>
      </c>
      <c r="AU20" s="4">
        <f>'Payments (Revised)'!$C16*IF(AU$6&lt;$B20,0,1)*IF(AU$6&gt;=75,1.1,1)</f>
        <v>292.52334000000002</v>
      </c>
      <c r="AV20" s="4">
        <f>'Payments (Revised)'!$C16*IF(AV$6&lt;$B20,0,1)*IF(AV$6&gt;=75,1.1,1)</f>
        <v>292.52334000000002</v>
      </c>
      <c r="AW20" s="4">
        <f>'Payments (Revised)'!$C16*IF(AW$6&lt;$B20,0,1)*IF(AW$6&gt;=75,1.1,1)</f>
        <v>292.52334000000002</v>
      </c>
      <c r="AX20" s="4">
        <f>'Payments (Revised)'!$C16*IF(AX$6&lt;$B20,0,1)*IF(AX$6&gt;=75,1.1,1)</f>
        <v>292.52334000000002</v>
      </c>
      <c r="AY20" s="4">
        <f>'Payments (Revised)'!$C16*IF(AY$6&lt;$B20,0,1)*IF(AY$6&gt;=75,1.1,1)</f>
        <v>292.52334000000002</v>
      </c>
      <c r="AZ20" s="4">
        <f>'Payments (Revised)'!$C16*IF(AZ$6&lt;$B20,0,1)*IF(AZ$6&gt;=75,1.1,1)</f>
        <v>292.52334000000002</v>
      </c>
      <c r="BA20" s="4">
        <f>'Payments (Revised)'!$C16*IF(BA$6&lt;$B20,0,1)*IF(BA$6&gt;=75,1.1,1)</f>
        <v>292.52334000000002</v>
      </c>
      <c r="BB20" s="4">
        <f>'Payments (Revised)'!$C16*IF(BB$6&lt;$B20,0,1)*IF(BB$6&gt;=75,1.1,1)</f>
        <v>292.52334000000002</v>
      </c>
      <c r="BC20" s="4">
        <f>'Payments (Revised)'!$C16*IF(BC$6&lt;$B20,0,1)*IF(BC$6&gt;=75,1.1,1)</f>
        <v>292.52334000000002</v>
      </c>
      <c r="BD20" s="4">
        <f>'Payments (Revised)'!$C16*IF(BD$6&lt;$B20,0,1)*IF(BD$6&gt;=75,1.1,1)</f>
        <v>292.52334000000002</v>
      </c>
      <c r="BE20" s="4">
        <f>'Payments (Revised)'!$C16*IF(BE$6&lt;$B20,0,1)*IF(BE$6&gt;=75,1.1,1)</f>
        <v>292.52334000000002</v>
      </c>
      <c r="BF20" s="4">
        <f>'Payments (Revised)'!$C16*IF(BF$6&lt;$B20,0,1)*IF(BF$6&gt;=75,1.1,1)</f>
        <v>292.52334000000002</v>
      </c>
      <c r="BG20" s="4">
        <f>'Payments (Revised)'!$C16*IF(BG$6&lt;$B20,0,1)*IF(BG$6&gt;=75,1.1,1)</f>
        <v>292.52334000000002</v>
      </c>
      <c r="BH20" s="4">
        <f>'Payments (Revised)'!$C16*IF(BH$6&lt;$B20,0,1)*IF(BH$6&gt;=75,1.1,1)</f>
        <v>292.52334000000002</v>
      </c>
      <c r="BI20" s="4">
        <f>'Payments (Revised)'!$C16*IF(BI$6&lt;$B20,0,1)*IF(BI$6&gt;=75,1.1,1)</f>
        <v>292.52334000000002</v>
      </c>
      <c r="BJ20" s="4">
        <f>'Payments (Revised)'!$C16*IF(BJ$6&lt;$B20,0,1)*IF(BJ$6&gt;=75,1.1,1)</f>
        <v>292.52334000000002</v>
      </c>
      <c r="BK20" s="4">
        <f>'Payments (Revised)'!$C16*IF(BK$6&lt;$B20,0,1)*IF(BK$6&gt;=75,1.1,1)</f>
        <v>292.52334000000002</v>
      </c>
      <c r="BL20" s="4">
        <f>'Payments (Revised)'!$C16*IF(BL$6&lt;$B20,0,1)*IF(BL$6&gt;=75,1.1,1)</f>
        <v>292.52334000000002</v>
      </c>
      <c r="BM20" s="4">
        <f>'Payments (Revised)'!$C16*IF(BM$6&lt;$B20,0,1)*IF(BM$6&gt;=75,1.1,1)</f>
        <v>292.52334000000002</v>
      </c>
      <c r="BN20" s="4">
        <f>'Payments (Revised)'!$C16*IF(BN$6&lt;$B20,0,1)*IF(BN$6&gt;=75,1.1,1)</f>
        <v>292.52334000000002</v>
      </c>
      <c r="BO20" s="4">
        <f>'Payments (Revised)'!$C16*IF(BO$6&lt;$B20,0,1)*IF(BO$6&gt;=75,1.1,1)</f>
        <v>292.52334000000002</v>
      </c>
      <c r="BP20" s="4">
        <f>'Payments (Revised)'!$C16*IF(BP$6&lt;$B20,0,1)*IF(BP$6&gt;=75,1.1,1)</f>
        <v>292.52334000000002</v>
      </c>
      <c r="BQ20" s="4">
        <f>'Payments (Revised)'!$C16*IF(BQ$6&lt;$B20,0,1)*IF(BQ$6&gt;=75,1.1,1)</f>
        <v>292.52334000000002</v>
      </c>
      <c r="BR20" s="4">
        <f>'Payments (Revised)'!$C16*IF(BR$6&lt;$B20,0,1)*IF(BR$6&gt;=75,1.1,1)</f>
        <v>292.52334000000002</v>
      </c>
      <c r="BS20" s="4">
        <f>'Payments (Revised)'!$C16*IF(BS$6&lt;$B20,0,1)*IF(BS$6&gt;=75,1.1,1)</f>
        <v>292.52334000000002</v>
      </c>
      <c r="BT20" s="4">
        <f>'Payments (Revised)'!$C16*IF(BT$6&lt;$B20,0,1)*IF(BT$6&gt;=75,1.1,1)</f>
        <v>292.52334000000002</v>
      </c>
      <c r="BU20" s="4">
        <f>'Payments (Revised)'!$C16*IF(BU$6&lt;$B20,0,1)*IF(BU$6&gt;=75,1.1,1)</f>
        <v>292.52334000000002</v>
      </c>
      <c r="BV20" s="4">
        <f>'Payments (Revised)'!$C16*IF(BV$6&lt;$B20,0,1)*IF(BV$6&gt;=75,1.1,1)</f>
        <v>292.52334000000002</v>
      </c>
      <c r="BW20" s="4">
        <f>'Payments (Revised)'!$C16*IF(BW$6&lt;$B20,0,1)*IF(BW$6&gt;=75,1.1,1)</f>
        <v>292.52334000000002</v>
      </c>
      <c r="BX20" s="4">
        <f>'Payments (Revised)'!$C16*IF(BX$6&lt;$B20,0,1)*IF(BX$6&gt;=75,1.1,1)</f>
        <v>292.52334000000002</v>
      </c>
      <c r="BY20" s="4">
        <f>'Payments (Revised)'!$C16*IF(BY$6&lt;$B20,0,1)*IF(BY$6&gt;=75,1.1,1)</f>
        <v>292.52334000000002</v>
      </c>
      <c r="BZ20" s="4">
        <f>'Payments (Revised)'!$C16*IF(BZ$6&lt;$B20,0,1)*IF(BZ$6&gt;=75,1.1,1)</f>
        <v>292.52334000000002</v>
      </c>
      <c r="CA20" s="4">
        <f>'Payments (Revised)'!$C16*IF(CA$6&lt;$B20,0,1)*IF(CA$6&gt;=75,1.1,1)</f>
        <v>292.52334000000002</v>
      </c>
      <c r="CB20" s="4">
        <f>'Payments (Revised)'!$C16*IF(CB$6&lt;$B20,0,1)*IF(CB$6&gt;=75,1.1,1)</f>
        <v>292.52334000000002</v>
      </c>
      <c r="CC20" s="4">
        <f>'Payments (Revised)'!$C16*IF(CC$6&lt;$B20,0,1)*IF(CC$6&gt;=75,1.1,1)</f>
        <v>292.52334000000002</v>
      </c>
      <c r="CD20" s="4">
        <f>'Payments (Revised)'!$C16*IF(CD$6&lt;$B20,0,1)*IF(CD$6&gt;=75,1.1,1)</f>
        <v>292.52334000000002</v>
      </c>
      <c r="CE20" s="4">
        <f>'Payments (Revised)'!$C16*IF(CE$6&lt;$B20,0,1)*IF(CE$6&gt;=75,1.1,1)</f>
        <v>292.52334000000002</v>
      </c>
      <c r="CF20" s="4">
        <f>'Payments (Revised)'!$C16*IF(CF$6&lt;$B20,0,1)*IF(CF$6&gt;=75,1.1,1)</f>
        <v>292.52334000000002</v>
      </c>
      <c r="CG20" s="4">
        <f>'Payments (Revised)'!$C16*IF(CG$6&lt;$B20,0,1)*IF(CG$6&gt;=75,1.1,1)</f>
        <v>292.52334000000002</v>
      </c>
      <c r="CH20" s="4">
        <f>'Payments (Revised)'!$C16*IF(CH$6&lt;$B20,0,1)*IF(CH$6&gt;=75,1.1,1)</f>
        <v>292.52334000000002</v>
      </c>
      <c r="CI20" s="4">
        <f>'Payments (Revised)'!$C16*IF(CI$6&lt;$B20,0,1)*IF(CI$6&gt;=75,1.1,1)</f>
        <v>292.52334000000002</v>
      </c>
      <c r="CJ20" s="4">
        <f>'Payments (Revised)'!$C16*IF(CJ$6&lt;$B20,0,1)*IF(CJ$6&gt;=75,1.1,1)</f>
        <v>292.52334000000002</v>
      </c>
      <c r="CK20" s="4">
        <f>'Payments (Revised)'!$C16*IF(CK$6&lt;$B20,0,1)*IF(CK$6&gt;=75,1.1,1)</f>
        <v>292.52334000000002</v>
      </c>
      <c r="CL20" s="4">
        <f>'Payments (Revised)'!$C16*IF(CL$6&lt;$B20,0,1)*IF(CL$6&gt;=75,1.1,1)</f>
        <v>292.52334000000002</v>
      </c>
      <c r="CM20" s="4">
        <f>'Payments (Revised)'!$C16*IF(CM$6&lt;$B20,0,1)*IF(CM$6&gt;=75,1.1,1)</f>
        <v>292.52334000000002</v>
      </c>
      <c r="CN20" s="4">
        <f>'Payments (Revised)'!$C16*IF(CN$6&lt;$B20,0,1)*IF(CN$6&gt;=75,1.1,1)</f>
        <v>292.52334000000002</v>
      </c>
      <c r="CO20" s="4">
        <f>'Payments (Revised)'!$C16*IF(CO$6&lt;$B20,0,1)*IF(CO$6&gt;=75,1.1,1)</f>
        <v>292.52334000000002</v>
      </c>
      <c r="CP20" s="4">
        <f>'Payments (Revised)'!$C16*IF(CP$6&lt;$B20,0,1)*IF(CP$6&gt;=75,1.1,1)</f>
        <v>292.52334000000002</v>
      </c>
      <c r="CQ20" s="4">
        <f>'Payments (Revised)'!$C16*IF(CQ$6&lt;$B20,0,1)*IF(CQ$6&gt;=75,1.1,1)</f>
        <v>292.52334000000002</v>
      </c>
      <c r="CR20" s="4">
        <f>'Payments (Revised)'!$C16*IF(CR$6&lt;$B20,0,1)*IF(CR$6&gt;=75,1.1,1)</f>
        <v>292.52334000000002</v>
      </c>
      <c r="CS20" s="4">
        <f>'Payments (Revised)'!$C16*IF(CS$6&lt;$B20,0,1)*IF(CS$6&gt;=75,1.1,1)</f>
        <v>292.52334000000002</v>
      </c>
      <c r="CT20" s="4">
        <f>'Payments (Revised)'!$C16*IF(CT$6&lt;$B20,0,1)*IF(CT$6&gt;=75,1.1,1)</f>
        <v>292.52334000000002</v>
      </c>
      <c r="CU20" s="4">
        <f>'Payments (Revised)'!$C16*IF(CU$6&lt;$B20,0,1)*IF(CU$6&gt;=75,1.1,1)</f>
        <v>292.52334000000002</v>
      </c>
      <c r="CV20" s="4">
        <f>'Payments (Revised)'!$C16*IF(CV$6&lt;$B20,0,1)*IF(CV$6&gt;=75,1.1,1)</f>
        <v>292.52334000000002</v>
      </c>
      <c r="CW20" s="4">
        <f>'Payments (Revised)'!$C16*IF(CW$6&lt;$B20,0,1)*IF(CW$6&gt;=75,1.1,1)</f>
        <v>292.52334000000002</v>
      </c>
      <c r="CX20" s="4">
        <f>'Payments (Revised)'!$C16*IF(CX$6&lt;$B20,0,1)*IF(CX$6&gt;=75,1.1,1)</f>
        <v>292.52334000000002</v>
      </c>
      <c r="CY20" s="4">
        <f>'Payments (Revised)'!$C16*IF(CY$6&lt;$B20,0,1)*IF(CY$6&gt;=75,1.1,1)</f>
        <v>292.52334000000002</v>
      </c>
      <c r="CZ20" s="4">
        <f>'Payments (Revised)'!$C16*IF(CZ$6&lt;$B20,0,1)*IF(CZ$6&gt;=75,1.1,1)</f>
        <v>292.52334000000002</v>
      </c>
      <c r="DA20" s="4">
        <f>'Payments (Revised)'!$C16*IF(DA$6&lt;$B20,0,1)*IF(DA$6&gt;=75,1.1,1)</f>
        <v>292.52334000000002</v>
      </c>
      <c r="DB20" s="4">
        <f>'Payments (Revised)'!$C16*IF(DB$6&lt;$B20,0,1)*IF(DB$6&gt;=75,1.1,1)</f>
        <v>292.52334000000002</v>
      </c>
      <c r="DC20" s="4">
        <f>'Payments (Revised)'!$C16*IF(DC$6&lt;$B20,0,1)*IF(DC$6&gt;=75,1.1,1)</f>
        <v>292.52334000000002</v>
      </c>
      <c r="DD20" s="4">
        <f>'Payments (Revised)'!$C16*IF(DD$6&lt;$B20,0,1)*IF(DD$6&gt;=75,1.1,1)</f>
        <v>292.52334000000002</v>
      </c>
      <c r="DE20" s="4">
        <f>'Payments (Revised)'!$C16*IF(DE$6&lt;$B20,0,1)*IF(DE$6&gt;=75,1.1,1)</f>
        <v>292.52334000000002</v>
      </c>
      <c r="DF20" s="4">
        <f>'Payments (Revised)'!$C16*IF(DF$6&lt;$B20,0,1)*IF(DF$6&gt;=75,1.1,1)</f>
        <v>292.52334000000002</v>
      </c>
      <c r="DG20" s="4">
        <f>'Payments (Revised)'!$C16*IF(DG$6&lt;$B20,0,1)*IF(DG$6&gt;=75,1.1,1)</f>
        <v>292.52334000000002</v>
      </c>
      <c r="DH20" s="4">
        <f>'Payments (Revised)'!$C16*IF(DH$6&lt;$B20,0,1)*IF(DH$6&gt;=75,1.1,1)</f>
        <v>292.52334000000002</v>
      </c>
      <c r="DI20" s="4">
        <f>'Payments (Revised)'!$C16*IF(DI$6&lt;$B20,0,1)*IF(DI$6&gt;=75,1.1,1)</f>
        <v>292.52334000000002</v>
      </c>
      <c r="DJ20" s="4">
        <f>'Payments (Revised)'!$C16*IF(DJ$6&lt;$B20,0,1)*IF(DJ$6&gt;=75,1.1,1)</f>
        <v>292.52334000000002</v>
      </c>
      <c r="DK20" s="4">
        <f>'Payments (Revised)'!$C16*IF(DK$6&lt;$B20,0,1)*IF(DK$6&gt;=75,1.1,1)</f>
        <v>292.52334000000002</v>
      </c>
      <c r="DL20" s="4">
        <f>'Payments (Revised)'!$C16*IF(DL$6&lt;$B20,0,1)*IF(DL$6&gt;=75,1.1,1)</f>
        <v>292.52334000000002</v>
      </c>
      <c r="DM20" s="4">
        <f>'Payments (Revised)'!$C16*IF(DM$6&lt;$B20,0,1)*IF(DM$6&gt;=75,1.1,1)</f>
        <v>292.52334000000002</v>
      </c>
      <c r="DN20" s="4">
        <f>'Payments (Revised)'!$C16*IF(DN$6&lt;$B20,0,1)*IF(DN$6&gt;=75,1.1,1)</f>
        <v>292.52334000000002</v>
      </c>
      <c r="DO20" s="4">
        <f>'Payments (Revised)'!$C16*IF(DO$6&lt;$B20,0,1)*IF(DO$6&gt;=75,1.1,1)</f>
        <v>292.52334000000002</v>
      </c>
      <c r="DP20" s="4">
        <f>'Payments (Revised)'!$C16*IF(DP$6&lt;$B20,0,1)*IF(DP$6&gt;=75,1.1,1)</f>
        <v>292.52334000000002</v>
      </c>
      <c r="DQ20" s="4">
        <f>'Payments (Revised)'!$C16*IF(DQ$6&lt;$B20,0,1)*IF(DQ$6&gt;=75,1.1,1)</f>
        <v>292.52334000000002</v>
      </c>
      <c r="DR20" s="4">
        <f>'Payments (Revised)'!$C16*IF(DR$6&lt;$B20,0,1)*IF(DR$6&gt;=75,1.1,1)</f>
        <v>292.52334000000002</v>
      </c>
      <c r="DS20" s="4">
        <f>'Payments (Revised)'!$C16*IF(DS$6&lt;$B20,0,1)*IF(DS$6&gt;=75,1.1,1)</f>
        <v>292.52334000000002</v>
      </c>
      <c r="DT20" s="4">
        <f>'Payments (Revised)'!$C16*IF(DT$6&lt;$B20,0,1)*IF(DT$6&gt;=75,1.1,1)</f>
        <v>321.77567400000004</v>
      </c>
    </row>
    <row r="21" spans="1:124" x14ac:dyDescent="0.25">
      <c r="A21">
        <v>13</v>
      </c>
      <c r="B21" s="15">
        <f t="shared" si="7"/>
        <v>66.083333333333329</v>
      </c>
      <c r="C21" s="16">
        <f t="shared" si="6"/>
        <v>62683.713081198148</v>
      </c>
      <c r="D21" s="4">
        <f>'Payments (Revised)'!$C17*IF(D$6&lt;$B21,0,1)*IF(D$6&gt;=75,1.1,1)</f>
        <v>0</v>
      </c>
      <c r="E21" s="4">
        <f>'Payments (Revised)'!$C17*IF(E$6&lt;$B21,0,1)*IF(E$6&gt;=75,1.1,1)</f>
        <v>0</v>
      </c>
      <c r="F21" s="4">
        <f>'Payments (Revised)'!$C17*IF(F$6&lt;$B21,0,1)*IF(F$6&gt;=75,1.1,1)</f>
        <v>0</v>
      </c>
      <c r="G21" s="4">
        <f>'Payments (Revised)'!$C17*IF(G$6&lt;$B21,0,1)*IF(G$6&gt;=75,1.1,1)</f>
        <v>0</v>
      </c>
      <c r="H21" s="4">
        <f>'Payments (Revised)'!$C17*IF(H$6&lt;$B21,0,1)*IF(H$6&gt;=75,1.1,1)</f>
        <v>0</v>
      </c>
      <c r="I21" s="4">
        <f>'Payments (Revised)'!$C17*IF(I$6&lt;$B21,0,1)*IF(I$6&gt;=75,1.1,1)</f>
        <v>0</v>
      </c>
      <c r="J21" s="4">
        <f>'Payments (Revised)'!$C17*IF(J$6&lt;$B21,0,1)*IF(J$6&gt;=75,1.1,1)</f>
        <v>0</v>
      </c>
      <c r="K21" s="4">
        <f>'Payments (Revised)'!$C17*IF(K$6&lt;$B21,0,1)*IF(K$6&gt;=75,1.1,1)</f>
        <v>0</v>
      </c>
      <c r="L21" s="4">
        <f>'Payments (Revised)'!$C17*IF(L$6&lt;$B21,0,1)*IF(L$6&gt;=75,1.1,1)</f>
        <v>0</v>
      </c>
      <c r="M21" s="4">
        <f>'Payments (Revised)'!$C17*IF(M$6&lt;$B21,0,1)*IF(M$6&gt;=75,1.1,1)</f>
        <v>0</v>
      </c>
      <c r="N21" s="4">
        <f>'Payments (Revised)'!$C17*IF(N$6&lt;$B21,0,1)*IF(N$6&gt;=75,1.1,1)</f>
        <v>0</v>
      </c>
      <c r="O21" s="4">
        <f>'Payments (Revised)'!$C17*IF(O$6&lt;$B21,0,1)*IF(O$6&gt;=75,1.1,1)</f>
        <v>0</v>
      </c>
      <c r="P21" s="4">
        <f>'Payments (Revised)'!$C17*IF(P$6&lt;$B21,0,1)*IF(P$6&gt;=75,1.1,1)</f>
        <v>0</v>
      </c>
      <c r="Q21" s="4">
        <f>'Payments (Revised)'!$C17*IF(Q$6&lt;$B21,0,1)*IF(Q$6&gt;=75,1.1,1)</f>
        <v>294.16059749999999</v>
      </c>
      <c r="R21" s="4">
        <f>'Payments (Revised)'!$C17*IF(R$6&lt;$B21,0,1)*IF(R$6&gt;=75,1.1,1)</f>
        <v>294.16059749999999</v>
      </c>
      <c r="S21" s="4">
        <f>'Payments (Revised)'!$C17*IF(S$6&lt;$B21,0,1)*IF(S$6&gt;=75,1.1,1)</f>
        <v>294.16059749999999</v>
      </c>
      <c r="T21" s="4">
        <f>'Payments (Revised)'!$C17*IF(T$6&lt;$B21,0,1)*IF(T$6&gt;=75,1.1,1)</f>
        <v>294.16059749999999</v>
      </c>
      <c r="U21" s="4">
        <f>'Payments (Revised)'!$C17*IF(U$6&lt;$B21,0,1)*IF(U$6&gt;=75,1.1,1)</f>
        <v>294.16059749999999</v>
      </c>
      <c r="V21" s="4">
        <f>'Payments (Revised)'!$C17*IF(V$6&lt;$B21,0,1)*IF(V$6&gt;=75,1.1,1)</f>
        <v>294.16059749999999</v>
      </c>
      <c r="W21" s="4">
        <f>'Payments (Revised)'!$C17*IF(W$6&lt;$B21,0,1)*IF(W$6&gt;=75,1.1,1)</f>
        <v>294.16059749999999</v>
      </c>
      <c r="X21" s="4">
        <f>'Payments (Revised)'!$C17*IF(X$6&lt;$B21,0,1)*IF(X$6&gt;=75,1.1,1)</f>
        <v>294.16059749999999</v>
      </c>
      <c r="Y21" s="4">
        <f>'Payments (Revised)'!$C17*IF(Y$6&lt;$B21,0,1)*IF(Y$6&gt;=75,1.1,1)</f>
        <v>294.16059749999999</v>
      </c>
      <c r="Z21" s="4">
        <f>'Payments (Revised)'!$C17*IF(Z$6&lt;$B21,0,1)*IF(Z$6&gt;=75,1.1,1)</f>
        <v>294.16059749999999</v>
      </c>
      <c r="AA21" s="4">
        <f>'Payments (Revised)'!$C17*IF(AA$6&lt;$B21,0,1)*IF(AA$6&gt;=75,1.1,1)</f>
        <v>294.16059749999999</v>
      </c>
      <c r="AB21" s="4">
        <f>'Payments (Revised)'!$C17*IF(AB$6&lt;$B21,0,1)*IF(AB$6&gt;=75,1.1,1)</f>
        <v>294.16059749999999</v>
      </c>
      <c r="AC21" s="4">
        <f>'Payments (Revised)'!$C17*IF(AC$6&lt;$B21,0,1)*IF(AC$6&gt;=75,1.1,1)</f>
        <v>294.16059749999999</v>
      </c>
      <c r="AD21" s="4">
        <f>'Payments (Revised)'!$C17*IF(AD$6&lt;$B21,0,1)*IF(AD$6&gt;=75,1.1,1)</f>
        <v>294.16059749999999</v>
      </c>
      <c r="AE21" s="4">
        <f>'Payments (Revised)'!$C17*IF(AE$6&lt;$B21,0,1)*IF(AE$6&gt;=75,1.1,1)</f>
        <v>294.16059749999999</v>
      </c>
      <c r="AF21" s="4">
        <f>'Payments (Revised)'!$C17*IF(AF$6&lt;$B21,0,1)*IF(AF$6&gt;=75,1.1,1)</f>
        <v>294.16059749999999</v>
      </c>
      <c r="AG21" s="4">
        <f>'Payments (Revised)'!$C17*IF(AG$6&lt;$B21,0,1)*IF(AG$6&gt;=75,1.1,1)</f>
        <v>294.16059749999999</v>
      </c>
      <c r="AH21" s="4">
        <f>'Payments (Revised)'!$C17*IF(AH$6&lt;$B21,0,1)*IF(AH$6&gt;=75,1.1,1)</f>
        <v>294.16059749999999</v>
      </c>
      <c r="AI21" s="4">
        <f>'Payments (Revised)'!$C17*IF(AI$6&lt;$B21,0,1)*IF(AI$6&gt;=75,1.1,1)</f>
        <v>294.16059749999999</v>
      </c>
      <c r="AJ21" s="4">
        <f>'Payments (Revised)'!$C17*IF(AJ$6&lt;$B21,0,1)*IF(AJ$6&gt;=75,1.1,1)</f>
        <v>294.16059749999999</v>
      </c>
      <c r="AK21" s="4">
        <f>'Payments (Revised)'!$C17*IF(AK$6&lt;$B21,0,1)*IF(AK$6&gt;=75,1.1,1)</f>
        <v>294.16059749999999</v>
      </c>
      <c r="AL21" s="4">
        <f>'Payments (Revised)'!$C17*IF(AL$6&lt;$B21,0,1)*IF(AL$6&gt;=75,1.1,1)</f>
        <v>294.16059749999999</v>
      </c>
      <c r="AM21" s="4">
        <f>'Payments (Revised)'!$C17*IF(AM$6&lt;$B21,0,1)*IF(AM$6&gt;=75,1.1,1)</f>
        <v>294.16059749999999</v>
      </c>
      <c r="AN21" s="4">
        <f>'Payments (Revised)'!$C17*IF(AN$6&lt;$B21,0,1)*IF(AN$6&gt;=75,1.1,1)</f>
        <v>294.16059749999999</v>
      </c>
      <c r="AO21" s="4">
        <f>'Payments (Revised)'!$C17*IF(AO$6&lt;$B21,0,1)*IF(AO$6&gt;=75,1.1,1)</f>
        <v>294.16059749999999</v>
      </c>
      <c r="AP21" s="4">
        <f>'Payments (Revised)'!$C17*IF(AP$6&lt;$B21,0,1)*IF(AP$6&gt;=75,1.1,1)</f>
        <v>294.16059749999999</v>
      </c>
      <c r="AQ21" s="4">
        <f>'Payments (Revised)'!$C17*IF(AQ$6&lt;$B21,0,1)*IF(AQ$6&gt;=75,1.1,1)</f>
        <v>294.16059749999999</v>
      </c>
      <c r="AR21" s="4">
        <f>'Payments (Revised)'!$C17*IF(AR$6&lt;$B21,0,1)*IF(AR$6&gt;=75,1.1,1)</f>
        <v>294.16059749999999</v>
      </c>
      <c r="AS21" s="4">
        <f>'Payments (Revised)'!$C17*IF(AS$6&lt;$B21,0,1)*IF(AS$6&gt;=75,1.1,1)</f>
        <v>294.16059749999999</v>
      </c>
      <c r="AT21" s="4">
        <f>'Payments (Revised)'!$C17*IF(AT$6&lt;$B21,0,1)*IF(AT$6&gt;=75,1.1,1)</f>
        <v>294.16059749999999</v>
      </c>
      <c r="AU21" s="4">
        <f>'Payments (Revised)'!$C17*IF(AU$6&lt;$B21,0,1)*IF(AU$6&gt;=75,1.1,1)</f>
        <v>294.16059749999999</v>
      </c>
      <c r="AV21" s="4">
        <f>'Payments (Revised)'!$C17*IF(AV$6&lt;$B21,0,1)*IF(AV$6&gt;=75,1.1,1)</f>
        <v>294.16059749999999</v>
      </c>
      <c r="AW21" s="4">
        <f>'Payments (Revised)'!$C17*IF(AW$6&lt;$B21,0,1)*IF(AW$6&gt;=75,1.1,1)</f>
        <v>294.16059749999999</v>
      </c>
      <c r="AX21" s="4">
        <f>'Payments (Revised)'!$C17*IF(AX$6&lt;$B21,0,1)*IF(AX$6&gt;=75,1.1,1)</f>
        <v>294.16059749999999</v>
      </c>
      <c r="AY21" s="4">
        <f>'Payments (Revised)'!$C17*IF(AY$6&lt;$B21,0,1)*IF(AY$6&gt;=75,1.1,1)</f>
        <v>294.16059749999999</v>
      </c>
      <c r="AZ21" s="4">
        <f>'Payments (Revised)'!$C17*IF(AZ$6&lt;$B21,0,1)*IF(AZ$6&gt;=75,1.1,1)</f>
        <v>294.16059749999999</v>
      </c>
      <c r="BA21" s="4">
        <f>'Payments (Revised)'!$C17*IF(BA$6&lt;$B21,0,1)*IF(BA$6&gt;=75,1.1,1)</f>
        <v>294.16059749999999</v>
      </c>
      <c r="BB21" s="4">
        <f>'Payments (Revised)'!$C17*IF(BB$6&lt;$B21,0,1)*IF(BB$6&gt;=75,1.1,1)</f>
        <v>294.16059749999999</v>
      </c>
      <c r="BC21" s="4">
        <f>'Payments (Revised)'!$C17*IF(BC$6&lt;$B21,0,1)*IF(BC$6&gt;=75,1.1,1)</f>
        <v>294.16059749999999</v>
      </c>
      <c r="BD21" s="4">
        <f>'Payments (Revised)'!$C17*IF(BD$6&lt;$B21,0,1)*IF(BD$6&gt;=75,1.1,1)</f>
        <v>294.16059749999999</v>
      </c>
      <c r="BE21" s="4">
        <f>'Payments (Revised)'!$C17*IF(BE$6&lt;$B21,0,1)*IF(BE$6&gt;=75,1.1,1)</f>
        <v>294.16059749999999</v>
      </c>
      <c r="BF21" s="4">
        <f>'Payments (Revised)'!$C17*IF(BF$6&lt;$B21,0,1)*IF(BF$6&gt;=75,1.1,1)</f>
        <v>294.16059749999999</v>
      </c>
      <c r="BG21" s="4">
        <f>'Payments (Revised)'!$C17*IF(BG$6&lt;$B21,0,1)*IF(BG$6&gt;=75,1.1,1)</f>
        <v>294.16059749999999</v>
      </c>
      <c r="BH21" s="4">
        <f>'Payments (Revised)'!$C17*IF(BH$6&lt;$B21,0,1)*IF(BH$6&gt;=75,1.1,1)</f>
        <v>294.16059749999999</v>
      </c>
      <c r="BI21" s="4">
        <f>'Payments (Revised)'!$C17*IF(BI$6&lt;$B21,0,1)*IF(BI$6&gt;=75,1.1,1)</f>
        <v>294.16059749999999</v>
      </c>
      <c r="BJ21" s="4">
        <f>'Payments (Revised)'!$C17*IF(BJ$6&lt;$B21,0,1)*IF(BJ$6&gt;=75,1.1,1)</f>
        <v>294.16059749999999</v>
      </c>
      <c r="BK21" s="4">
        <f>'Payments (Revised)'!$C17*IF(BK$6&lt;$B21,0,1)*IF(BK$6&gt;=75,1.1,1)</f>
        <v>294.16059749999999</v>
      </c>
      <c r="BL21" s="4">
        <f>'Payments (Revised)'!$C17*IF(BL$6&lt;$B21,0,1)*IF(BL$6&gt;=75,1.1,1)</f>
        <v>294.16059749999999</v>
      </c>
      <c r="BM21" s="4">
        <f>'Payments (Revised)'!$C17*IF(BM$6&lt;$B21,0,1)*IF(BM$6&gt;=75,1.1,1)</f>
        <v>294.16059749999999</v>
      </c>
      <c r="BN21" s="4">
        <f>'Payments (Revised)'!$C17*IF(BN$6&lt;$B21,0,1)*IF(BN$6&gt;=75,1.1,1)</f>
        <v>294.16059749999999</v>
      </c>
      <c r="BO21" s="4">
        <f>'Payments (Revised)'!$C17*IF(BO$6&lt;$B21,0,1)*IF(BO$6&gt;=75,1.1,1)</f>
        <v>294.16059749999999</v>
      </c>
      <c r="BP21" s="4">
        <f>'Payments (Revised)'!$C17*IF(BP$6&lt;$B21,0,1)*IF(BP$6&gt;=75,1.1,1)</f>
        <v>294.16059749999999</v>
      </c>
      <c r="BQ21" s="4">
        <f>'Payments (Revised)'!$C17*IF(BQ$6&lt;$B21,0,1)*IF(BQ$6&gt;=75,1.1,1)</f>
        <v>294.16059749999999</v>
      </c>
      <c r="BR21" s="4">
        <f>'Payments (Revised)'!$C17*IF(BR$6&lt;$B21,0,1)*IF(BR$6&gt;=75,1.1,1)</f>
        <v>294.16059749999999</v>
      </c>
      <c r="BS21" s="4">
        <f>'Payments (Revised)'!$C17*IF(BS$6&lt;$B21,0,1)*IF(BS$6&gt;=75,1.1,1)</f>
        <v>294.16059749999999</v>
      </c>
      <c r="BT21" s="4">
        <f>'Payments (Revised)'!$C17*IF(BT$6&lt;$B21,0,1)*IF(BT$6&gt;=75,1.1,1)</f>
        <v>294.16059749999999</v>
      </c>
      <c r="BU21" s="4">
        <f>'Payments (Revised)'!$C17*IF(BU$6&lt;$B21,0,1)*IF(BU$6&gt;=75,1.1,1)</f>
        <v>294.16059749999999</v>
      </c>
      <c r="BV21" s="4">
        <f>'Payments (Revised)'!$C17*IF(BV$6&lt;$B21,0,1)*IF(BV$6&gt;=75,1.1,1)</f>
        <v>294.16059749999999</v>
      </c>
      <c r="BW21" s="4">
        <f>'Payments (Revised)'!$C17*IF(BW$6&lt;$B21,0,1)*IF(BW$6&gt;=75,1.1,1)</f>
        <v>294.16059749999999</v>
      </c>
      <c r="BX21" s="4">
        <f>'Payments (Revised)'!$C17*IF(BX$6&lt;$B21,0,1)*IF(BX$6&gt;=75,1.1,1)</f>
        <v>294.16059749999999</v>
      </c>
      <c r="BY21" s="4">
        <f>'Payments (Revised)'!$C17*IF(BY$6&lt;$B21,0,1)*IF(BY$6&gt;=75,1.1,1)</f>
        <v>294.16059749999999</v>
      </c>
      <c r="BZ21" s="4">
        <f>'Payments (Revised)'!$C17*IF(BZ$6&lt;$B21,0,1)*IF(BZ$6&gt;=75,1.1,1)</f>
        <v>294.16059749999999</v>
      </c>
      <c r="CA21" s="4">
        <f>'Payments (Revised)'!$C17*IF(CA$6&lt;$B21,0,1)*IF(CA$6&gt;=75,1.1,1)</f>
        <v>294.16059749999999</v>
      </c>
      <c r="CB21" s="4">
        <f>'Payments (Revised)'!$C17*IF(CB$6&lt;$B21,0,1)*IF(CB$6&gt;=75,1.1,1)</f>
        <v>294.16059749999999</v>
      </c>
      <c r="CC21" s="4">
        <f>'Payments (Revised)'!$C17*IF(CC$6&lt;$B21,0,1)*IF(CC$6&gt;=75,1.1,1)</f>
        <v>294.16059749999999</v>
      </c>
      <c r="CD21" s="4">
        <f>'Payments (Revised)'!$C17*IF(CD$6&lt;$B21,0,1)*IF(CD$6&gt;=75,1.1,1)</f>
        <v>294.16059749999999</v>
      </c>
      <c r="CE21" s="4">
        <f>'Payments (Revised)'!$C17*IF(CE$6&lt;$B21,0,1)*IF(CE$6&gt;=75,1.1,1)</f>
        <v>294.16059749999999</v>
      </c>
      <c r="CF21" s="4">
        <f>'Payments (Revised)'!$C17*IF(CF$6&lt;$B21,0,1)*IF(CF$6&gt;=75,1.1,1)</f>
        <v>294.16059749999999</v>
      </c>
      <c r="CG21" s="4">
        <f>'Payments (Revised)'!$C17*IF(CG$6&lt;$B21,0,1)*IF(CG$6&gt;=75,1.1,1)</f>
        <v>294.16059749999999</v>
      </c>
      <c r="CH21" s="4">
        <f>'Payments (Revised)'!$C17*IF(CH$6&lt;$B21,0,1)*IF(CH$6&gt;=75,1.1,1)</f>
        <v>294.16059749999999</v>
      </c>
      <c r="CI21" s="4">
        <f>'Payments (Revised)'!$C17*IF(CI$6&lt;$B21,0,1)*IF(CI$6&gt;=75,1.1,1)</f>
        <v>294.16059749999999</v>
      </c>
      <c r="CJ21" s="4">
        <f>'Payments (Revised)'!$C17*IF(CJ$6&lt;$B21,0,1)*IF(CJ$6&gt;=75,1.1,1)</f>
        <v>294.16059749999999</v>
      </c>
      <c r="CK21" s="4">
        <f>'Payments (Revised)'!$C17*IF(CK$6&lt;$B21,0,1)*IF(CK$6&gt;=75,1.1,1)</f>
        <v>294.16059749999999</v>
      </c>
      <c r="CL21" s="4">
        <f>'Payments (Revised)'!$C17*IF(CL$6&lt;$B21,0,1)*IF(CL$6&gt;=75,1.1,1)</f>
        <v>294.16059749999999</v>
      </c>
      <c r="CM21" s="4">
        <f>'Payments (Revised)'!$C17*IF(CM$6&lt;$B21,0,1)*IF(CM$6&gt;=75,1.1,1)</f>
        <v>294.16059749999999</v>
      </c>
      <c r="CN21" s="4">
        <f>'Payments (Revised)'!$C17*IF(CN$6&lt;$B21,0,1)*IF(CN$6&gt;=75,1.1,1)</f>
        <v>294.16059749999999</v>
      </c>
      <c r="CO21" s="4">
        <f>'Payments (Revised)'!$C17*IF(CO$6&lt;$B21,0,1)*IF(CO$6&gt;=75,1.1,1)</f>
        <v>294.16059749999999</v>
      </c>
      <c r="CP21" s="4">
        <f>'Payments (Revised)'!$C17*IF(CP$6&lt;$B21,0,1)*IF(CP$6&gt;=75,1.1,1)</f>
        <v>294.16059749999999</v>
      </c>
      <c r="CQ21" s="4">
        <f>'Payments (Revised)'!$C17*IF(CQ$6&lt;$B21,0,1)*IF(CQ$6&gt;=75,1.1,1)</f>
        <v>294.16059749999999</v>
      </c>
      <c r="CR21" s="4">
        <f>'Payments (Revised)'!$C17*IF(CR$6&lt;$B21,0,1)*IF(CR$6&gt;=75,1.1,1)</f>
        <v>294.16059749999999</v>
      </c>
      <c r="CS21" s="4">
        <f>'Payments (Revised)'!$C17*IF(CS$6&lt;$B21,0,1)*IF(CS$6&gt;=75,1.1,1)</f>
        <v>294.16059749999999</v>
      </c>
      <c r="CT21" s="4">
        <f>'Payments (Revised)'!$C17*IF(CT$6&lt;$B21,0,1)*IF(CT$6&gt;=75,1.1,1)</f>
        <v>294.16059749999999</v>
      </c>
      <c r="CU21" s="4">
        <f>'Payments (Revised)'!$C17*IF(CU$6&lt;$B21,0,1)*IF(CU$6&gt;=75,1.1,1)</f>
        <v>294.16059749999999</v>
      </c>
      <c r="CV21" s="4">
        <f>'Payments (Revised)'!$C17*IF(CV$6&lt;$B21,0,1)*IF(CV$6&gt;=75,1.1,1)</f>
        <v>294.16059749999999</v>
      </c>
      <c r="CW21" s="4">
        <f>'Payments (Revised)'!$C17*IF(CW$6&lt;$B21,0,1)*IF(CW$6&gt;=75,1.1,1)</f>
        <v>294.16059749999999</v>
      </c>
      <c r="CX21" s="4">
        <f>'Payments (Revised)'!$C17*IF(CX$6&lt;$B21,0,1)*IF(CX$6&gt;=75,1.1,1)</f>
        <v>294.16059749999999</v>
      </c>
      <c r="CY21" s="4">
        <f>'Payments (Revised)'!$C17*IF(CY$6&lt;$B21,0,1)*IF(CY$6&gt;=75,1.1,1)</f>
        <v>294.16059749999999</v>
      </c>
      <c r="CZ21" s="4">
        <f>'Payments (Revised)'!$C17*IF(CZ$6&lt;$B21,0,1)*IF(CZ$6&gt;=75,1.1,1)</f>
        <v>294.16059749999999</v>
      </c>
      <c r="DA21" s="4">
        <f>'Payments (Revised)'!$C17*IF(DA$6&lt;$B21,0,1)*IF(DA$6&gt;=75,1.1,1)</f>
        <v>294.16059749999999</v>
      </c>
      <c r="DB21" s="4">
        <f>'Payments (Revised)'!$C17*IF(DB$6&lt;$B21,0,1)*IF(DB$6&gt;=75,1.1,1)</f>
        <v>294.16059749999999</v>
      </c>
      <c r="DC21" s="4">
        <f>'Payments (Revised)'!$C17*IF(DC$6&lt;$B21,0,1)*IF(DC$6&gt;=75,1.1,1)</f>
        <v>294.16059749999999</v>
      </c>
      <c r="DD21" s="4">
        <f>'Payments (Revised)'!$C17*IF(DD$6&lt;$B21,0,1)*IF(DD$6&gt;=75,1.1,1)</f>
        <v>294.16059749999999</v>
      </c>
      <c r="DE21" s="4">
        <f>'Payments (Revised)'!$C17*IF(DE$6&lt;$B21,0,1)*IF(DE$6&gt;=75,1.1,1)</f>
        <v>294.16059749999999</v>
      </c>
      <c r="DF21" s="4">
        <f>'Payments (Revised)'!$C17*IF(DF$6&lt;$B21,0,1)*IF(DF$6&gt;=75,1.1,1)</f>
        <v>294.16059749999999</v>
      </c>
      <c r="DG21" s="4">
        <f>'Payments (Revised)'!$C17*IF(DG$6&lt;$B21,0,1)*IF(DG$6&gt;=75,1.1,1)</f>
        <v>294.16059749999999</v>
      </c>
      <c r="DH21" s="4">
        <f>'Payments (Revised)'!$C17*IF(DH$6&lt;$B21,0,1)*IF(DH$6&gt;=75,1.1,1)</f>
        <v>294.16059749999999</v>
      </c>
      <c r="DI21" s="4">
        <f>'Payments (Revised)'!$C17*IF(DI$6&lt;$B21,0,1)*IF(DI$6&gt;=75,1.1,1)</f>
        <v>294.16059749999999</v>
      </c>
      <c r="DJ21" s="4">
        <f>'Payments (Revised)'!$C17*IF(DJ$6&lt;$B21,0,1)*IF(DJ$6&gt;=75,1.1,1)</f>
        <v>294.16059749999999</v>
      </c>
      <c r="DK21" s="4">
        <f>'Payments (Revised)'!$C17*IF(DK$6&lt;$B21,0,1)*IF(DK$6&gt;=75,1.1,1)</f>
        <v>294.16059749999999</v>
      </c>
      <c r="DL21" s="4">
        <f>'Payments (Revised)'!$C17*IF(DL$6&lt;$B21,0,1)*IF(DL$6&gt;=75,1.1,1)</f>
        <v>294.16059749999999</v>
      </c>
      <c r="DM21" s="4">
        <f>'Payments (Revised)'!$C17*IF(DM$6&lt;$B21,0,1)*IF(DM$6&gt;=75,1.1,1)</f>
        <v>294.16059749999999</v>
      </c>
      <c r="DN21" s="4">
        <f>'Payments (Revised)'!$C17*IF(DN$6&lt;$B21,0,1)*IF(DN$6&gt;=75,1.1,1)</f>
        <v>294.16059749999999</v>
      </c>
      <c r="DO21" s="4">
        <f>'Payments (Revised)'!$C17*IF(DO$6&lt;$B21,0,1)*IF(DO$6&gt;=75,1.1,1)</f>
        <v>294.16059749999999</v>
      </c>
      <c r="DP21" s="4">
        <f>'Payments (Revised)'!$C17*IF(DP$6&lt;$B21,0,1)*IF(DP$6&gt;=75,1.1,1)</f>
        <v>294.16059749999999</v>
      </c>
      <c r="DQ21" s="4">
        <f>'Payments (Revised)'!$C17*IF(DQ$6&lt;$B21,0,1)*IF(DQ$6&gt;=75,1.1,1)</f>
        <v>294.16059749999999</v>
      </c>
      <c r="DR21" s="4">
        <f>'Payments (Revised)'!$C17*IF(DR$6&lt;$B21,0,1)*IF(DR$6&gt;=75,1.1,1)</f>
        <v>294.16059749999999</v>
      </c>
      <c r="DS21" s="4">
        <f>'Payments (Revised)'!$C17*IF(DS$6&lt;$B21,0,1)*IF(DS$6&gt;=75,1.1,1)</f>
        <v>294.16059749999999</v>
      </c>
      <c r="DT21" s="4">
        <f>'Payments (Revised)'!$C17*IF(DT$6&lt;$B21,0,1)*IF(DT$6&gt;=75,1.1,1)</f>
        <v>323.57665725000004</v>
      </c>
    </row>
    <row r="22" spans="1:124" x14ac:dyDescent="0.25">
      <c r="A22">
        <v>14</v>
      </c>
      <c r="B22" s="15">
        <f t="shared" si="7"/>
        <v>66.166666666666671</v>
      </c>
      <c r="C22" s="16">
        <f t="shared" si="6"/>
        <v>62749.673470778318</v>
      </c>
      <c r="D22" s="4">
        <f>'Payments (Revised)'!$C18*IF(D$6&lt;$B22,0,1)*IF(D$6&gt;=75,1.1,1)</f>
        <v>0</v>
      </c>
      <c r="E22" s="4">
        <f>'Payments (Revised)'!$C18*IF(E$6&lt;$B22,0,1)*IF(E$6&gt;=75,1.1,1)</f>
        <v>0</v>
      </c>
      <c r="F22" s="4">
        <f>'Payments (Revised)'!$C18*IF(F$6&lt;$B22,0,1)*IF(F$6&gt;=75,1.1,1)</f>
        <v>0</v>
      </c>
      <c r="G22" s="4">
        <f>'Payments (Revised)'!$C18*IF(G$6&lt;$B22,0,1)*IF(G$6&gt;=75,1.1,1)</f>
        <v>0</v>
      </c>
      <c r="H22" s="4">
        <f>'Payments (Revised)'!$C18*IF(H$6&lt;$B22,0,1)*IF(H$6&gt;=75,1.1,1)</f>
        <v>0</v>
      </c>
      <c r="I22" s="4">
        <f>'Payments (Revised)'!$C18*IF(I$6&lt;$B22,0,1)*IF(I$6&gt;=75,1.1,1)</f>
        <v>0</v>
      </c>
      <c r="J22" s="4">
        <f>'Payments (Revised)'!$C18*IF(J$6&lt;$B22,0,1)*IF(J$6&gt;=75,1.1,1)</f>
        <v>0</v>
      </c>
      <c r="K22" s="4">
        <f>'Payments (Revised)'!$C18*IF(K$6&lt;$B22,0,1)*IF(K$6&gt;=75,1.1,1)</f>
        <v>0</v>
      </c>
      <c r="L22" s="4">
        <f>'Payments (Revised)'!$C18*IF(L$6&lt;$B22,0,1)*IF(L$6&gt;=75,1.1,1)</f>
        <v>0</v>
      </c>
      <c r="M22" s="4">
        <f>'Payments (Revised)'!$C18*IF(M$6&lt;$B22,0,1)*IF(M$6&gt;=75,1.1,1)</f>
        <v>0</v>
      </c>
      <c r="N22" s="4">
        <f>'Payments (Revised)'!$C18*IF(N$6&lt;$B22,0,1)*IF(N$6&gt;=75,1.1,1)</f>
        <v>0</v>
      </c>
      <c r="O22" s="4">
        <f>'Payments (Revised)'!$C18*IF(O$6&lt;$B22,0,1)*IF(O$6&gt;=75,1.1,1)</f>
        <v>0</v>
      </c>
      <c r="P22" s="4">
        <f>'Payments (Revised)'!$C18*IF(P$6&lt;$B22,0,1)*IF(P$6&gt;=75,1.1,1)</f>
        <v>0</v>
      </c>
      <c r="Q22" s="4">
        <f>'Payments (Revised)'!$C18*IF(Q$6&lt;$B22,0,1)*IF(Q$6&gt;=75,1.1,1)</f>
        <v>0</v>
      </c>
      <c r="R22" s="4">
        <f>'Payments (Revised)'!$C18*IF(R$6&lt;$B22,0,1)*IF(R$6&gt;=75,1.1,1)</f>
        <v>295.79785500000003</v>
      </c>
      <c r="S22" s="4">
        <f>'Payments (Revised)'!$C18*IF(S$6&lt;$B22,0,1)*IF(S$6&gt;=75,1.1,1)</f>
        <v>295.79785500000003</v>
      </c>
      <c r="T22" s="4">
        <f>'Payments (Revised)'!$C18*IF(T$6&lt;$B22,0,1)*IF(T$6&gt;=75,1.1,1)</f>
        <v>295.79785500000003</v>
      </c>
      <c r="U22" s="4">
        <f>'Payments (Revised)'!$C18*IF(U$6&lt;$B22,0,1)*IF(U$6&gt;=75,1.1,1)</f>
        <v>295.79785500000003</v>
      </c>
      <c r="V22" s="4">
        <f>'Payments (Revised)'!$C18*IF(V$6&lt;$B22,0,1)*IF(V$6&gt;=75,1.1,1)</f>
        <v>295.79785500000003</v>
      </c>
      <c r="W22" s="4">
        <f>'Payments (Revised)'!$C18*IF(W$6&lt;$B22,0,1)*IF(W$6&gt;=75,1.1,1)</f>
        <v>295.79785500000003</v>
      </c>
      <c r="X22" s="4">
        <f>'Payments (Revised)'!$C18*IF(X$6&lt;$B22,0,1)*IF(X$6&gt;=75,1.1,1)</f>
        <v>295.79785500000003</v>
      </c>
      <c r="Y22" s="4">
        <f>'Payments (Revised)'!$C18*IF(Y$6&lt;$B22,0,1)*IF(Y$6&gt;=75,1.1,1)</f>
        <v>295.79785500000003</v>
      </c>
      <c r="Z22" s="4">
        <f>'Payments (Revised)'!$C18*IF(Z$6&lt;$B22,0,1)*IF(Z$6&gt;=75,1.1,1)</f>
        <v>295.79785500000003</v>
      </c>
      <c r="AA22" s="4">
        <f>'Payments (Revised)'!$C18*IF(AA$6&lt;$B22,0,1)*IF(AA$6&gt;=75,1.1,1)</f>
        <v>295.79785500000003</v>
      </c>
      <c r="AB22" s="4">
        <f>'Payments (Revised)'!$C18*IF(AB$6&lt;$B22,0,1)*IF(AB$6&gt;=75,1.1,1)</f>
        <v>295.79785500000003</v>
      </c>
      <c r="AC22" s="4">
        <f>'Payments (Revised)'!$C18*IF(AC$6&lt;$B22,0,1)*IF(AC$6&gt;=75,1.1,1)</f>
        <v>295.79785500000003</v>
      </c>
      <c r="AD22" s="4">
        <f>'Payments (Revised)'!$C18*IF(AD$6&lt;$B22,0,1)*IF(AD$6&gt;=75,1.1,1)</f>
        <v>295.79785500000003</v>
      </c>
      <c r="AE22" s="4">
        <f>'Payments (Revised)'!$C18*IF(AE$6&lt;$B22,0,1)*IF(AE$6&gt;=75,1.1,1)</f>
        <v>295.79785500000003</v>
      </c>
      <c r="AF22" s="4">
        <f>'Payments (Revised)'!$C18*IF(AF$6&lt;$B22,0,1)*IF(AF$6&gt;=75,1.1,1)</f>
        <v>295.79785500000003</v>
      </c>
      <c r="AG22" s="4">
        <f>'Payments (Revised)'!$C18*IF(AG$6&lt;$B22,0,1)*IF(AG$6&gt;=75,1.1,1)</f>
        <v>295.79785500000003</v>
      </c>
      <c r="AH22" s="4">
        <f>'Payments (Revised)'!$C18*IF(AH$6&lt;$B22,0,1)*IF(AH$6&gt;=75,1.1,1)</f>
        <v>295.79785500000003</v>
      </c>
      <c r="AI22" s="4">
        <f>'Payments (Revised)'!$C18*IF(AI$6&lt;$B22,0,1)*IF(AI$6&gt;=75,1.1,1)</f>
        <v>295.79785500000003</v>
      </c>
      <c r="AJ22" s="4">
        <f>'Payments (Revised)'!$C18*IF(AJ$6&lt;$B22,0,1)*IF(AJ$6&gt;=75,1.1,1)</f>
        <v>295.79785500000003</v>
      </c>
      <c r="AK22" s="4">
        <f>'Payments (Revised)'!$C18*IF(AK$6&lt;$B22,0,1)*IF(AK$6&gt;=75,1.1,1)</f>
        <v>295.79785500000003</v>
      </c>
      <c r="AL22" s="4">
        <f>'Payments (Revised)'!$C18*IF(AL$6&lt;$B22,0,1)*IF(AL$6&gt;=75,1.1,1)</f>
        <v>295.79785500000003</v>
      </c>
      <c r="AM22" s="4">
        <f>'Payments (Revised)'!$C18*IF(AM$6&lt;$B22,0,1)*IF(AM$6&gt;=75,1.1,1)</f>
        <v>295.79785500000003</v>
      </c>
      <c r="AN22" s="4">
        <f>'Payments (Revised)'!$C18*IF(AN$6&lt;$B22,0,1)*IF(AN$6&gt;=75,1.1,1)</f>
        <v>295.79785500000003</v>
      </c>
      <c r="AO22" s="4">
        <f>'Payments (Revised)'!$C18*IF(AO$6&lt;$B22,0,1)*IF(AO$6&gt;=75,1.1,1)</f>
        <v>295.79785500000003</v>
      </c>
      <c r="AP22" s="4">
        <f>'Payments (Revised)'!$C18*IF(AP$6&lt;$B22,0,1)*IF(AP$6&gt;=75,1.1,1)</f>
        <v>295.79785500000003</v>
      </c>
      <c r="AQ22" s="4">
        <f>'Payments (Revised)'!$C18*IF(AQ$6&lt;$B22,0,1)*IF(AQ$6&gt;=75,1.1,1)</f>
        <v>295.79785500000003</v>
      </c>
      <c r="AR22" s="4">
        <f>'Payments (Revised)'!$C18*IF(AR$6&lt;$B22,0,1)*IF(AR$6&gt;=75,1.1,1)</f>
        <v>295.79785500000003</v>
      </c>
      <c r="AS22" s="4">
        <f>'Payments (Revised)'!$C18*IF(AS$6&lt;$B22,0,1)*IF(AS$6&gt;=75,1.1,1)</f>
        <v>295.79785500000003</v>
      </c>
      <c r="AT22" s="4">
        <f>'Payments (Revised)'!$C18*IF(AT$6&lt;$B22,0,1)*IF(AT$6&gt;=75,1.1,1)</f>
        <v>295.79785500000003</v>
      </c>
      <c r="AU22" s="4">
        <f>'Payments (Revised)'!$C18*IF(AU$6&lt;$B22,0,1)*IF(AU$6&gt;=75,1.1,1)</f>
        <v>295.79785500000003</v>
      </c>
      <c r="AV22" s="4">
        <f>'Payments (Revised)'!$C18*IF(AV$6&lt;$B22,0,1)*IF(AV$6&gt;=75,1.1,1)</f>
        <v>295.79785500000003</v>
      </c>
      <c r="AW22" s="4">
        <f>'Payments (Revised)'!$C18*IF(AW$6&lt;$B22,0,1)*IF(AW$6&gt;=75,1.1,1)</f>
        <v>295.79785500000003</v>
      </c>
      <c r="AX22" s="4">
        <f>'Payments (Revised)'!$C18*IF(AX$6&lt;$B22,0,1)*IF(AX$6&gt;=75,1.1,1)</f>
        <v>295.79785500000003</v>
      </c>
      <c r="AY22" s="4">
        <f>'Payments (Revised)'!$C18*IF(AY$6&lt;$B22,0,1)*IF(AY$6&gt;=75,1.1,1)</f>
        <v>295.79785500000003</v>
      </c>
      <c r="AZ22" s="4">
        <f>'Payments (Revised)'!$C18*IF(AZ$6&lt;$B22,0,1)*IF(AZ$6&gt;=75,1.1,1)</f>
        <v>295.79785500000003</v>
      </c>
      <c r="BA22" s="4">
        <f>'Payments (Revised)'!$C18*IF(BA$6&lt;$B22,0,1)*IF(BA$6&gt;=75,1.1,1)</f>
        <v>295.79785500000003</v>
      </c>
      <c r="BB22" s="4">
        <f>'Payments (Revised)'!$C18*IF(BB$6&lt;$B22,0,1)*IF(BB$6&gt;=75,1.1,1)</f>
        <v>295.79785500000003</v>
      </c>
      <c r="BC22" s="4">
        <f>'Payments (Revised)'!$C18*IF(BC$6&lt;$B22,0,1)*IF(BC$6&gt;=75,1.1,1)</f>
        <v>295.79785500000003</v>
      </c>
      <c r="BD22" s="4">
        <f>'Payments (Revised)'!$C18*IF(BD$6&lt;$B22,0,1)*IF(BD$6&gt;=75,1.1,1)</f>
        <v>295.79785500000003</v>
      </c>
      <c r="BE22" s="4">
        <f>'Payments (Revised)'!$C18*IF(BE$6&lt;$B22,0,1)*IF(BE$6&gt;=75,1.1,1)</f>
        <v>295.79785500000003</v>
      </c>
      <c r="BF22" s="4">
        <f>'Payments (Revised)'!$C18*IF(BF$6&lt;$B22,0,1)*IF(BF$6&gt;=75,1.1,1)</f>
        <v>295.79785500000003</v>
      </c>
      <c r="BG22" s="4">
        <f>'Payments (Revised)'!$C18*IF(BG$6&lt;$B22,0,1)*IF(BG$6&gt;=75,1.1,1)</f>
        <v>295.79785500000003</v>
      </c>
      <c r="BH22" s="4">
        <f>'Payments (Revised)'!$C18*IF(BH$6&lt;$B22,0,1)*IF(BH$6&gt;=75,1.1,1)</f>
        <v>295.79785500000003</v>
      </c>
      <c r="BI22" s="4">
        <f>'Payments (Revised)'!$C18*IF(BI$6&lt;$B22,0,1)*IF(BI$6&gt;=75,1.1,1)</f>
        <v>295.79785500000003</v>
      </c>
      <c r="BJ22" s="4">
        <f>'Payments (Revised)'!$C18*IF(BJ$6&lt;$B22,0,1)*IF(BJ$6&gt;=75,1.1,1)</f>
        <v>295.79785500000003</v>
      </c>
      <c r="BK22" s="4">
        <f>'Payments (Revised)'!$C18*IF(BK$6&lt;$B22,0,1)*IF(BK$6&gt;=75,1.1,1)</f>
        <v>295.79785500000003</v>
      </c>
      <c r="BL22" s="4">
        <f>'Payments (Revised)'!$C18*IF(BL$6&lt;$B22,0,1)*IF(BL$6&gt;=75,1.1,1)</f>
        <v>295.79785500000003</v>
      </c>
      <c r="BM22" s="4">
        <f>'Payments (Revised)'!$C18*IF(BM$6&lt;$B22,0,1)*IF(BM$6&gt;=75,1.1,1)</f>
        <v>295.79785500000003</v>
      </c>
      <c r="BN22" s="4">
        <f>'Payments (Revised)'!$C18*IF(BN$6&lt;$B22,0,1)*IF(BN$6&gt;=75,1.1,1)</f>
        <v>295.79785500000003</v>
      </c>
      <c r="BO22" s="4">
        <f>'Payments (Revised)'!$C18*IF(BO$6&lt;$B22,0,1)*IF(BO$6&gt;=75,1.1,1)</f>
        <v>295.79785500000003</v>
      </c>
      <c r="BP22" s="4">
        <f>'Payments (Revised)'!$C18*IF(BP$6&lt;$B22,0,1)*IF(BP$6&gt;=75,1.1,1)</f>
        <v>295.79785500000003</v>
      </c>
      <c r="BQ22" s="4">
        <f>'Payments (Revised)'!$C18*IF(BQ$6&lt;$B22,0,1)*IF(BQ$6&gt;=75,1.1,1)</f>
        <v>295.79785500000003</v>
      </c>
      <c r="BR22" s="4">
        <f>'Payments (Revised)'!$C18*IF(BR$6&lt;$B22,0,1)*IF(BR$6&gt;=75,1.1,1)</f>
        <v>295.79785500000003</v>
      </c>
      <c r="BS22" s="4">
        <f>'Payments (Revised)'!$C18*IF(BS$6&lt;$B22,0,1)*IF(BS$6&gt;=75,1.1,1)</f>
        <v>295.79785500000003</v>
      </c>
      <c r="BT22" s="4">
        <f>'Payments (Revised)'!$C18*IF(BT$6&lt;$B22,0,1)*IF(BT$6&gt;=75,1.1,1)</f>
        <v>295.79785500000003</v>
      </c>
      <c r="BU22" s="4">
        <f>'Payments (Revised)'!$C18*IF(BU$6&lt;$B22,0,1)*IF(BU$6&gt;=75,1.1,1)</f>
        <v>295.79785500000003</v>
      </c>
      <c r="BV22" s="4">
        <f>'Payments (Revised)'!$C18*IF(BV$6&lt;$B22,0,1)*IF(BV$6&gt;=75,1.1,1)</f>
        <v>295.79785500000003</v>
      </c>
      <c r="BW22" s="4">
        <f>'Payments (Revised)'!$C18*IF(BW$6&lt;$B22,0,1)*IF(BW$6&gt;=75,1.1,1)</f>
        <v>295.79785500000003</v>
      </c>
      <c r="BX22" s="4">
        <f>'Payments (Revised)'!$C18*IF(BX$6&lt;$B22,0,1)*IF(BX$6&gt;=75,1.1,1)</f>
        <v>295.79785500000003</v>
      </c>
      <c r="BY22" s="4">
        <f>'Payments (Revised)'!$C18*IF(BY$6&lt;$B22,0,1)*IF(BY$6&gt;=75,1.1,1)</f>
        <v>295.79785500000003</v>
      </c>
      <c r="BZ22" s="4">
        <f>'Payments (Revised)'!$C18*IF(BZ$6&lt;$B22,0,1)*IF(BZ$6&gt;=75,1.1,1)</f>
        <v>295.79785500000003</v>
      </c>
      <c r="CA22" s="4">
        <f>'Payments (Revised)'!$C18*IF(CA$6&lt;$B22,0,1)*IF(CA$6&gt;=75,1.1,1)</f>
        <v>295.79785500000003</v>
      </c>
      <c r="CB22" s="4">
        <f>'Payments (Revised)'!$C18*IF(CB$6&lt;$B22,0,1)*IF(CB$6&gt;=75,1.1,1)</f>
        <v>295.79785500000003</v>
      </c>
      <c r="CC22" s="4">
        <f>'Payments (Revised)'!$C18*IF(CC$6&lt;$B22,0,1)*IF(CC$6&gt;=75,1.1,1)</f>
        <v>295.79785500000003</v>
      </c>
      <c r="CD22" s="4">
        <f>'Payments (Revised)'!$C18*IF(CD$6&lt;$B22,0,1)*IF(CD$6&gt;=75,1.1,1)</f>
        <v>295.79785500000003</v>
      </c>
      <c r="CE22" s="4">
        <f>'Payments (Revised)'!$C18*IF(CE$6&lt;$B22,0,1)*IF(CE$6&gt;=75,1.1,1)</f>
        <v>295.79785500000003</v>
      </c>
      <c r="CF22" s="4">
        <f>'Payments (Revised)'!$C18*IF(CF$6&lt;$B22,0,1)*IF(CF$6&gt;=75,1.1,1)</f>
        <v>295.79785500000003</v>
      </c>
      <c r="CG22" s="4">
        <f>'Payments (Revised)'!$C18*IF(CG$6&lt;$B22,0,1)*IF(CG$6&gt;=75,1.1,1)</f>
        <v>295.79785500000003</v>
      </c>
      <c r="CH22" s="4">
        <f>'Payments (Revised)'!$C18*IF(CH$6&lt;$B22,0,1)*IF(CH$6&gt;=75,1.1,1)</f>
        <v>295.79785500000003</v>
      </c>
      <c r="CI22" s="4">
        <f>'Payments (Revised)'!$C18*IF(CI$6&lt;$B22,0,1)*IF(CI$6&gt;=75,1.1,1)</f>
        <v>295.79785500000003</v>
      </c>
      <c r="CJ22" s="4">
        <f>'Payments (Revised)'!$C18*IF(CJ$6&lt;$B22,0,1)*IF(CJ$6&gt;=75,1.1,1)</f>
        <v>295.79785500000003</v>
      </c>
      <c r="CK22" s="4">
        <f>'Payments (Revised)'!$C18*IF(CK$6&lt;$B22,0,1)*IF(CK$6&gt;=75,1.1,1)</f>
        <v>295.79785500000003</v>
      </c>
      <c r="CL22" s="4">
        <f>'Payments (Revised)'!$C18*IF(CL$6&lt;$B22,0,1)*IF(CL$6&gt;=75,1.1,1)</f>
        <v>295.79785500000003</v>
      </c>
      <c r="CM22" s="4">
        <f>'Payments (Revised)'!$C18*IF(CM$6&lt;$B22,0,1)*IF(CM$6&gt;=75,1.1,1)</f>
        <v>295.79785500000003</v>
      </c>
      <c r="CN22" s="4">
        <f>'Payments (Revised)'!$C18*IF(CN$6&lt;$B22,0,1)*IF(CN$6&gt;=75,1.1,1)</f>
        <v>295.79785500000003</v>
      </c>
      <c r="CO22" s="4">
        <f>'Payments (Revised)'!$C18*IF(CO$6&lt;$B22,0,1)*IF(CO$6&gt;=75,1.1,1)</f>
        <v>295.79785500000003</v>
      </c>
      <c r="CP22" s="4">
        <f>'Payments (Revised)'!$C18*IF(CP$6&lt;$B22,0,1)*IF(CP$6&gt;=75,1.1,1)</f>
        <v>295.79785500000003</v>
      </c>
      <c r="CQ22" s="4">
        <f>'Payments (Revised)'!$C18*IF(CQ$6&lt;$B22,0,1)*IF(CQ$6&gt;=75,1.1,1)</f>
        <v>295.79785500000003</v>
      </c>
      <c r="CR22" s="4">
        <f>'Payments (Revised)'!$C18*IF(CR$6&lt;$B22,0,1)*IF(CR$6&gt;=75,1.1,1)</f>
        <v>295.79785500000003</v>
      </c>
      <c r="CS22" s="4">
        <f>'Payments (Revised)'!$C18*IF(CS$6&lt;$B22,0,1)*IF(CS$6&gt;=75,1.1,1)</f>
        <v>295.79785500000003</v>
      </c>
      <c r="CT22" s="4">
        <f>'Payments (Revised)'!$C18*IF(CT$6&lt;$B22,0,1)*IF(CT$6&gt;=75,1.1,1)</f>
        <v>295.79785500000003</v>
      </c>
      <c r="CU22" s="4">
        <f>'Payments (Revised)'!$C18*IF(CU$6&lt;$B22,0,1)*IF(CU$6&gt;=75,1.1,1)</f>
        <v>295.79785500000003</v>
      </c>
      <c r="CV22" s="4">
        <f>'Payments (Revised)'!$C18*IF(CV$6&lt;$B22,0,1)*IF(CV$6&gt;=75,1.1,1)</f>
        <v>295.79785500000003</v>
      </c>
      <c r="CW22" s="4">
        <f>'Payments (Revised)'!$C18*IF(CW$6&lt;$B22,0,1)*IF(CW$6&gt;=75,1.1,1)</f>
        <v>295.79785500000003</v>
      </c>
      <c r="CX22" s="4">
        <f>'Payments (Revised)'!$C18*IF(CX$6&lt;$B22,0,1)*IF(CX$6&gt;=75,1.1,1)</f>
        <v>295.79785500000003</v>
      </c>
      <c r="CY22" s="4">
        <f>'Payments (Revised)'!$C18*IF(CY$6&lt;$B22,0,1)*IF(CY$6&gt;=75,1.1,1)</f>
        <v>295.79785500000003</v>
      </c>
      <c r="CZ22" s="4">
        <f>'Payments (Revised)'!$C18*IF(CZ$6&lt;$B22,0,1)*IF(CZ$6&gt;=75,1.1,1)</f>
        <v>295.79785500000003</v>
      </c>
      <c r="DA22" s="4">
        <f>'Payments (Revised)'!$C18*IF(DA$6&lt;$B22,0,1)*IF(DA$6&gt;=75,1.1,1)</f>
        <v>295.79785500000003</v>
      </c>
      <c r="DB22" s="4">
        <f>'Payments (Revised)'!$C18*IF(DB$6&lt;$B22,0,1)*IF(DB$6&gt;=75,1.1,1)</f>
        <v>295.79785500000003</v>
      </c>
      <c r="DC22" s="4">
        <f>'Payments (Revised)'!$C18*IF(DC$6&lt;$B22,0,1)*IF(DC$6&gt;=75,1.1,1)</f>
        <v>295.79785500000003</v>
      </c>
      <c r="DD22" s="4">
        <f>'Payments (Revised)'!$C18*IF(DD$6&lt;$B22,0,1)*IF(DD$6&gt;=75,1.1,1)</f>
        <v>295.79785500000003</v>
      </c>
      <c r="DE22" s="4">
        <f>'Payments (Revised)'!$C18*IF(DE$6&lt;$B22,0,1)*IF(DE$6&gt;=75,1.1,1)</f>
        <v>295.79785500000003</v>
      </c>
      <c r="DF22" s="4">
        <f>'Payments (Revised)'!$C18*IF(DF$6&lt;$B22,0,1)*IF(DF$6&gt;=75,1.1,1)</f>
        <v>295.79785500000003</v>
      </c>
      <c r="DG22" s="4">
        <f>'Payments (Revised)'!$C18*IF(DG$6&lt;$B22,0,1)*IF(DG$6&gt;=75,1.1,1)</f>
        <v>295.79785500000003</v>
      </c>
      <c r="DH22" s="4">
        <f>'Payments (Revised)'!$C18*IF(DH$6&lt;$B22,0,1)*IF(DH$6&gt;=75,1.1,1)</f>
        <v>295.79785500000003</v>
      </c>
      <c r="DI22" s="4">
        <f>'Payments (Revised)'!$C18*IF(DI$6&lt;$B22,0,1)*IF(DI$6&gt;=75,1.1,1)</f>
        <v>295.79785500000003</v>
      </c>
      <c r="DJ22" s="4">
        <f>'Payments (Revised)'!$C18*IF(DJ$6&lt;$B22,0,1)*IF(DJ$6&gt;=75,1.1,1)</f>
        <v>295.79785500000003</v>
      </c>
      <c r="DK22" s="4">
        <f>'Payments (Revised)'!$C18*IF(DK$6&lt;$B22,0,1)*IF(DK$6&gt;=75,1.1,1)</f>
        <v>295.79785500000003</v>
      </c>
      <c r="DL22" s="4">
        <f>'Payments (Revised)'!$C18*IF(DL$6&lt;$B22,0,1)*IF(DL$6&gt;=75,1.1,1)</f>
        <v>295.79785500000003</v>
      </c>
      <c r="DM22" s="4">
        <f>'Payments (Revised)'!$C18*IF(DM$6&lt;$B22,0,1)*IF(DM$6&gt;=75,1.1,1)</f>
        <v>295.79785500000003</v>
      </c>
      <c r="DN22" s="4">
        <f>'Payments (Revised)'!$C18*IF(DN$6&lt;$B22,0,1)*IF(DN$6&gt;=75,1.1,1)</f>
        <v>295.79785500000003</v>
      </c>
      <c r="DO22" s="4">
        <f>'Payments (Revised)'!$C18*IF(DO$6&lt;$B22,0,1)*IF(DO$6&gt;=75,1.1,1)</f>
        <v>295.79785500000003</v>
      </c>
      <c r="DP22" s="4">
        <f>'Payments (Revised)'!$C18*IF(DP$6&lt;$B22,0,1)*IF(DP$6&gt;=75,1.1,1)</f>
        <v>295.79785500000003</v>
      </c>
      <c r="DQ22" s="4">
        <f>'Payments (Revised)'!$C18*IF(DQ$6&lt;$B22,0,1)*IF(DQ$6&gt;=75,1.1,1)</f>
        <v>295.79785500000003</v>
      </c>
      <c r="DR22" s="4">
        <f>'Payments (Revised)'!$C18*IF(DR$6&lt;$B22,0,1)*IF(DR$6&gt;=75,1.1,1)</f>
        <v>295.79785500000003</v>
      </c>
      <c r="DS22" s="4">
        <f>'Payments (Revised)'!$C18*IF(DS$6&lt;$B22,0,1)*IF(DS$6&gt;=75,1.1,1)</f>
        <v>295.79785500000003</v>
      </c>
      <c r="DT22" s="4">
        <f>'Payments (Revised)'!$C18*IF(DT$6&lt;$B22,0,1)*IF(DT$6&gt;=75,1.1,1)</f>
        <v>325.37764050000004</v>
      </c>
    </row>
    <row r="23" spans="1:124" x14ac:dyDescent="0.25">
      <c r="A23">
        <v>15</v>
      </c>
      <c r="B23" s="15">
        <f t="shared" si="7"/>
        <v>66.25</v>
      </c>
      <c r="C23" s="16">
        <f t="shared" si="6"/>
        <v>62813.49613514699</v>
      </c>
      <c r="D23" s="4">
        <f>'Payments (Revised)'!$C19*IF(D$6&lt;$B23,0,1)*IF(D$6&gt;=75,1.1,1)</f>
        <v>0</v>
      </c>
      <c r="E23" s="4">
        <f>'Payments (Revised)'!$C19*IF(E$6&lt;$B23,0,1)*IF(E$6&gt;=75,1.1,1)</f>
        <v>0</v>
      </c>
      <c r="F23" s="4">
        <f>'Payments (Revised)'!$C19*IF(F$6&lt;$B23,0,1)*IF(F$6&gt;=75,1.1,1)</f>
        <v>0</v>
      </c>
      <c r="G23" s="4">
        <f>'Payments (Revised)'!$C19*IF(G$6&lt;$B23,0,1)*IF(G$6&gt;=75,1.1,1)</f>
        <v>0</v>
      </c>
      <c r="H23" s="4">
        <f>'Payments (Revised)'!$C19*IF(H$6&lt;$B23,0,1)*IF(H$6&gt;=75,1.1,1)</f>
        <v>0</v>
      </c>
      <c r="I23" s="4">
        <f>'Payments (Revised)'!$C19*IF(I$6&lt;$B23,0,1)*IF(I$6&gt;=75,1.1,1)</f>
        <v>0</v>
      </c>
      <c r="J23" s="4">
        <f>'Payments (Revised)'!$C19*IF(J$6&lt;$B23,0,1)*IF(J$6&gt;=75,1.1,1)</f>
        <v>0</v>
      </c>
      <c r="K23" s="4">
        <f>'Payments (Revised)'!$C19*IF(K$6&lt;$B23,0,1)*IF(K$6&gt;=75,1.1,1)</f>
        <v>0</v>
      </c>
      <c r="L23" s="4">
        <f>'Payments (Revised)'!$C19*IF(L$6&lt;$B23,0,1)*IF(L$6&gt;=75,1.1,1)</f>
        <v>0</v>
      </c>
      <c r="M23" s="4">
        <f>'Payments (Revised)'!$C19*IF(M$6&lt;$B23,0,1)*IF(M$6&gt;=75,1.1,1)</f>
        <v>0</v>
      </c>
      <c r="N23" s="4">
        <f>'Payments (Revised)'!$C19*IF(N$6&lt;$B23,0,1)*IF(N$6&gt;=75,1.1,1)</f>
        <v>0</v>
      </c>
      <c r="O23" s="4">
        <f>'Payments (Revised)'!$C19*IF(O$6&lt;$B23,0,1)*IF(O$6&gt;=75,1.1,1)</f>
        <v>0</v>
      </c>
      <c r="P23" s="4">
        <f>'Payments (Revised)'!$C19*IF(P$6&lt;$B23,0,1)*IF(P$6&gt;=75,1.1,1)</f>
        <v>0</v>
      </c>
      <c r="Q23" s="4">
        <f>'Payments (Revised)'!$C19*IF(Q$6&lt;$B23,0,1)*IF(Q$6&gt;=75,1.1,1)</f>
        <v>0</v>
      </c>
      <c r="R23" s="4">
        <f>'Payments (Revised)'!$C19*IF(R$6&lt;$B23,0,1)*IF(R$6&gt;=75,1.1,1)</f>
        <v>0</v>
      </c>
      <c r="S23" s="4">
        <f>'Payments (Revised)'!$C19*IF(S$6&lt;$B23,0,1)*IF(S$6&gt;=75,1.1,1)</f>
        <v>297.4351125</v>
      </c>
      <c r="T23" s="4">
        <f>'Payments (Revised)'!$C19*IF(T$6&lt;$B23,0,1)*IF(T$6&gt;=75,1.1,1)</f>
        <v>297.4351125</v>
      </c>
      <c r="U23" s="4">
        <f>'Payments (Revised)'!$C19*IF(U$6&lt;$B23,0,1)*IF(U$6&gt;=75,1.1,1)</f>
        <v>297.4351125</v>
      </c>
      <c r="V23" s="4">
        <f>'Payments (Revised)'!$C19*IF(V$6&lt;$B23,0,1)*IF(V$6&gt;=75,1.1,1)</f>
        <v>297.4351125</v>
      </c>
      <c r="W23" s="4">
        <f>'Payments (Revised)'!$C19*IF(W$6&lt;$B23,0,1)*IF(W$6&gt;=75,1.1,1)</f>
        <v>297.4351125</v>
      </c>
      <c r="X23" s="4">
        <f>'Payments (Revised)'!$C19*IF(X$6&lt;$B23,0,1)*IF(X$6&gt;=75,1.1,1)</f>
        <v>297.4351125</v>
      </c>
      <c r="Y23" s="4">
        <f>'Payments (Revised)'!$C19*IF(Y$6&lt;$B23,0,1)*IF(Y$6&gt;=75,1.1,1)</f>
        <v>297.4351125</v>
      </c>
      <c r="Z23" s="4">
        <f>'Payments (Revised)'!$C19*IF(Z$6&lt;$B23,0,1)*IF(Z$6&gt;=75,1.1,1)</f>
        <v>297.4351125</v>
      </c>
      <c r="AA23" s="4">
        <f>'Payments (Revised)'!$C19*IF(AA$6&lt;$B23,0,1)*IF(AA$6&gt;=75,1.1,1)</f>
        <v>297.4351125</v>
      </c>
      <c r="AB23" s="4">
        <f>'Payments (Revised)'!$C19*IF(AB$6&lt;$B23,0,1)*IF(AB$6&gt;=75,1.1,1)</f>
        <v>297.4351125</v>
      </c>
      <c r="AC23" s="4">
        <f>'Payments (Revised)'!$C19*IF(AC$6&lt;$B23,0,1)*IF(AC$6&gt;=75,1.1,1)</f>
        <v>297.4351125</v>
      </c>
      <c r="AD23" s="4">
        <f>'Payments (Revised)'!$C19*IF(AD$6&lt;$B23,0,1)*IF(AD$6&gt;=75,1.1,1)</f>
        <v>297.4351125</v>
      </c>
      <c r="AE23" s="4">
        <f>'Payments (Revised)'!$C19*IF(AE$6&lt;$B23,0,1)*IF(AE$6&gt;=75,1.1,1)</f>
        <v>297.4351125</v>
      </c>
      <c r="AF23" s="4">
        <f>'Payments (Revised)'!$C19*IF(AF$6&lt;$B23,0,1)*IF(AF$6&gt;=75,1.1,1)</f>
        <v>297.4351125</v>
      </c>
      <c r="AG23" s="4">
        <f>'Payments (Revised)'!$C19*IF(AG$6&lt;$B23,0,1)*IF(AG$6&gt;=75,1.1,1)</f>
        <v>297.4351125</v>
      </c>
      <c r="AH23" s="4">
        <f>'Payments (Revised)'!$C19*IF(AH$6&lt;$B23,0,1)*IF(AH$6&gt;=75,1.1,1)</f>
        <v>297.4351125</v>
      </c>
      <c r="AI23" s="4">
        <f>'Payments (Revised)'!$C19*IF(AI$6&lt;$B23,0,1)*IF(AI$6&gt;=75,1.1,1)</f>
        <v>297.4351125</v>
      </c>
      <c r="AJ23" s="4">
        <f>'Payments (Revised)'!$C19*IF(AJ$6&lt;$B23,0,1)*IF(AJ$6&gt;=75,1.1,1)</f>
        <v>297.4351125</v>
      </c>
      <c r="AK23" s="4">
        <f>'Payments (Revised)'!$C19*IF(AK$6&lt;$B23,0,1)*IF(AK$6&gt;=75,1.1,1)</f>
        <v>297.4351125</v>
      </c>
      <c r="AL23" s="4">
        <f>'Payments (Revised)'!$C19*IF(AL$6&lt;$B23,0,1)*IF(AL$6&gt;=75,1.1,1)</f>
        <v>297.4351125</v>
      </c>
      <c r="AM23" s="4">
        <f>'Payments (Revised)'!$C19*IF(AM$6&lt;$B23,0,1)*IF(AM$6&gt;=75,1.1,1)</f>
        <v>297.4351125</v>
      </c>
      <c r="AN23" s="4">
        <f>'Payments (Revised)'!$C19*IF(AN$6&lt;$B23,0,1)*IF(AN$6&gt;=75,1.1,1)</f>
        <v>297.4351125</v>
      </c>
      <c r="AO23" s="4">
        <f>'Payments (Revised)'!$C19*IF(AO$6&lt;$B23,0,1)*IF(AO$6&gt;=75,1.1,1)</f>
        <v>297.4351125</v>
      </c>
      <c r="AP23" s="4">
        <f>'Payments (Revised)'!$C19*IF(AP$6&lt;$B23,0,1)*IF(AP$6&gt;=75,1.1,1)</f>
        <v>297.4351125</v>
      </c>
      <c r="AQ23" s="4">
        <f>'Payments (Revised)'!$C19*IF(AQ$6&lt;$B23,0,1)*IF(AQ$6&gt;=75,1.1,1)</f>
        <v>297.4351125</v>
      </c>
      <c r="AR23" s="4">
        <f>'Payments (Revised)'!$C19*IF(AR$6&lt;$B23,0,1)*IF(AR$6&gt;=75,1.1,1)</f>
        <v>297.4351125</v>
      </c>
      <c r="AS23" s="4">
        <f>'Payments (Revised)'!$C19*IF(AS$6&lt;$B23,0,1)*IF(AS$6&gt;=75,1.1,1)</f>
        <v>297.4351125</v>
      </c>
      <c r="AT23" s="4">
        <f>'Payments (Revised)'!$C19*IF(AT$6&lt;$B23,0,1)*IF(AT$6&gt;=75,1.1,1)</f>
        <v>297.4351125</v>
      </c>
      <c r="AU23" s="4">
        <f>'Payments (Revised)'!$C19*IF(AU$6&lt;$B23,0,1)*IF(AU$6&gt;=75,1.1,1)</f>
        <v>297.4351125</v>
      </c>
      <c r="AV23" s="4">
        <f>'Payments (Revised)'!$C19*IF(AV$6&lt;$B23,0,1)*IF(AV$6&gt;=75,1.1,1)</f>
        <v>297.4351125</v>
      </c>
      <c r="AW23" s="4">
        <f>'Payments (Revised)'!$C19*IF(AW$6&lt;$B23,0,1)*IF(AW$6&gt;=75,1.1,1)</f>
        <v>297.4351125</v>
      </c>
      <c r="AX23" s="4">
        <f>'Payments (Revised)'!$C19*IF(AX$6&lt;$B23,0,1)*IF(AX$6&gt;=75,1.1,1)</f>
        <v>297.4351125</v>
      </c>
      <c r="AY23" s="4">
        <f>'Payments (Revised)'!$C19*IF(AY$6&lt;$B23,0,1)*IF(AY$6&gt;=75,1.1,1)</f>
        <v>297.4351125</v>
      </c>
      <c r="AZ23" s="4">
        <f>'Payments (Revised)'!$C19*IF(AZ$6&lt;$B23,0,1)*IF(AZ$6&gt;=75,1.1,1)</f>
        <v>297.4351125</v>
      </c>
      <c r="BA23" s="4">
        <f>'Payments (Revised)'!$C19*IF(BA$6&lt;$B23,0,1)*IF(BA$6&gt;=75,1.1,1)</f>
        <v>297.4351125</v>
      </c>
      <c r="BB23" s="4">
        <f>'Payments (Revised)'!$C19*IF(BB$6&lt;$B23,0,1)*IF(BB$6&gt;=75,1.1,1)</f>
        <v>297.4351125</v>
      </c>
      <c r="BC23" s="4">
        <f>'Payments (Revised)'!$C19*IF(BC$6&lt;$B23,0,1)*IF(BC$6&gt;=75,1.1,1)</f>
        <v>297.4351125</v>
      </c>
      <c r="BD23" s="4">
        <f>'Payments (Revised)'!$C19*IF(BD$6&lt;$B23,0,1)*IF(BD$6&gt;=75,1.1,1)</f>
        <v>297.4351125</v>
      </c>
      <c r="BE23" s="4">
        <f>'Payments (Revised)'!$C19*IF(BE$6&lt;$B23,0,1)*IF(BE$6&gt;=75,1.1,1)</f>
        <v>297.4351125</v>
      </c>
      <c r="BF23" s="4">
        <f>'Payments (Revised)'!$C19*IF(BF$6&lt;$B23,0,1)*IF(BF$6&gt;=75,1.1,1)</f>
        <v>297.4351125</v>
      </c>
      <c r="BG23" s="4">
        <f>'Payments (Revised)'!$C19*IF(BG$6&lt;$B23,0,1)*IF(BG$6&gt;=75,1.1,1)</f>
        <v>297.4351125</v>
      </c>
      <c r="BH23" s="4">
        <f>'Payments (Revised)'!$C19*IF(BH$6&lt;$B23,0,1)*IF(BH$6&gt;=75,1.1,1)</f>
        <v>297.4351125</v>
      </c>
      <c r="BI23" s="4">
        <f>'Payments (Revised)'!$C19*IF(BI$6&lt;$B23,0,1)*IF(BI$6&gt;=75,1.1,1)</f>
        <v>297.4351125</v>
      </c>
      <c r="BJ23" s="4">
        <f>'Payments (Revised)'!$C19*IF(BJ$6&lt;$B23,0,1)*IF(BJ$6&gt;=75,1.1,1)</f>
        <v>297.4351125</v>
      </c>
      <c r="BK23" s="4">
        <f>'Payments (Revised)'!$C19*IF(BK$6&lt;$B23,0,1)*IF(BK$6&gt;=75,1.1,1)</f>
        <v>297.4351125</v>
      </c>
      <c r="BL23" s="4">
        <f>'Payments (Revised)'!$C19*IF(BL$6&lt;$B23,0,1)*IF(BL$6&gt;=75,1.1,1)</f>
        <v>297.4351125</v>
      </c>
      <c r="BM23" s="4">
        <f>'Payments (Revised)'!$C19*IF(BM$6&lt;$B23,0,1)*IF(BM$6&gt;=75,1.1,1)</f>
        <v>297.4351125</v>
      </c>
      <c r="BN23" s="4">
        <f>'Payments (Revised)'!$C19*IF(BN$6&lt;$B23,0,1)*IF(BN$6&gt;=75,1.1,1)</f>
        <v>297.4351125</v>
      </c>
      <c r="BO23" s="4">
        <f>'Payments (Revised)'!$C19*IF(BO$6&lt;$B23,0,1)*IF(BO$6&gt;=75,1.1,1)</f>
        <v>297.4351125</v>
      </c>
      <c r="BP23" s="4">
        <f>'Payments (Revised)'!$C19*IF(BP$6&lt;$B23,0,1)*IF(BP$6&gt;=75,1.1,1)</f>
        <v>297.4351125</v>
      </c>
      <c r="BQ23" s="4">
        <f>'Payments (Revised)'!$C19*IF(BQ$6&lt;$B23,0,1)*IF(BQ$6&gt;=75,1.1,1)</f>
        <v>297.4351125</v>
      </c>
      <c r="BR23" s="4">
        <f>'Payments (Revised)'!$C19*IF(BR$6&lt;$B23,0,1)*IF(BR$6&gt;=75,1.1,1)</f>
        <v>297.4351125</v>
      </c>
      <c r="BS23" s="4">
        <f>'Payments (Revised)'!$C19*IF(BS$6&lt;$B23,0,1)*IF(BS$6&gt;=75,1.1,1)</f>
        <v>297.4351125</v>
      </c>
      <c r="BT23" s="4">
        <f>'Payments (Revised)'!$C19*IF(BT$6&lt;$B23,0,1)*IF(BT$6&gt;=75,1.1,1)</f>
        <v>297.4351125</v>
      </c>
      <c r="BU23" s="4">
        <f>'Payments (Revised)'!$C19*IF(BU$6&lt;$B23,0,1)*IF(BU$6&gt;=75,1.1,1)</f>
        <v>297.4351125</v>
      </c>
      <c r="BV23" s="4">
        <f>'Payments (Revised)'!$C19*IF(BV$6&lt;$B23,0,1)*IF(BV$6&gt;=75,1.1,1)</f>
        <v>297.4351125</v>
      </c>
      <c r="BW23" s="4">
        <f>'Payments (Revised)'!$C19*IF(BW$6&lt;$B23,0,1)*IF(BW$6&gt;=75,1.1,1)</f>
        <v>297.4351125</v>
      </c>
      <c r="BX23" s="4">
        <f>'Payments (Revised)'!$C19*IF(BX$6&lt;$B23,0,1)*IF(BX$6&gt;=75,1.1,1)</f>
        <v>297.4351125</v>
      </c>
      <c r="BY23" s="4">
        <f>'Payments (Revised)'!$C19*IF(BY$6&lt;$B23,0,1)*IF(BY$6&gt;=75,1.1,1)</f>
        <v>297.4351125</v>
      </c>
      <c r="BZ23" s="4">
        <f>'Payments (Revised)'!$C19*IF(BZ$6&lt;$B23,0,1)*IF(BZ$6&gt;=75,1.1,1)</f>
        <v>297.4351125</v>
      </c>
      <c r="CA23" s="4">
        <f>'Payments (Revised)'!$C19*IF(CA$6&lt;$B23,0,1)*IF(CA$6&gt;=75,1.1,1)</f>
        <v>297.4351125</v>
      </c>
      <c r="CB23" s="4">
        <f>'Payments (Revised)'!$C19*IF(CB$6&lt;$B23,0,1)*IF(CB$6&gt;=75,1.1,1)</f>
        <v>297.4351125</v>
      </c>
      <c r="CC23" s="4">
        <f>'Payments (Revised)'!$C19*IF(CC$6&lt;$B23,0,1)*IF(CC$6&gt;=75,1.1,1)</f>
        <v>297.4351125</v>
      </c>
      <c r="CD23" s="4">
        <f>'Payments (Revised)'!$C19*IF(CD$6&lt;$B23,0,1)*IF(CD$6&gt;=75,1.1,1)</f>
        <v>297.4351125</v>
      </c>
      <c r="CE23" s="4">
        <f>'Payments (Revised)'!$C19*IF(CE$6&lt;$B23,0,1)*IF(CE$6&gt;=75,1.1,1)</f>
        <v>297.4351125</v>
      </c>
      <c r="CF23" s="4">
        <f>'Payments (Revised)'!$C19*IF(CF$6&lt;$B23,0,1)*IF(CF$6&gt;=75,1.1,1)</f>
        <v>297.4351125</v>
      </c>
      <c r="CG23" s="4">
        <f>'Payments (Revised)'!$C19*IF(CG$6&lt;$B23,0,1)*IF(CG$6&gt;=75,1.1,1)</f>
        <v>297.4351125</v>
      </c>
      <c r="CH23" s="4">
        <f>'Payments (Revised)'!$C19*IF(CH$6&lt;$B23,0,1)*IF(CH$6&gt;=75,1.1,1)</f>
        <v>297.4351125</v>
      </c>
      <c r="CI23" s="4">
        <f>'Payments (Revised)'!$C19*IF(CI$6&lt;$B23,0,1)*IF(CI$6&gt;=75,1.1,1)</f>
        <v>297.4351125</v>
      </c>
      <c r="CJ23" s="4">
        <f>'Payments (Revised)'!$C19*IF(CJ$6&lt;$B23,0,1)*IF(CJ$6&gt;=75,1.1,1)</f>
        <v>297.4351125</v>
      </c>
      <c r="CK23" s="4">
        <f>'Payments (Revised)'!$C19*IF(CK$6&lt;$B23,0,1)*IF(CK$6&gt;=75,1.1,1)</f>
        <v>297.4351125</v>
      </c>
      <c r="CL23" s="4">
        <f>'Payments (Revised)'!$C19*IF(CL$6&lt;$B23,0,1)*IF(CL$6&gt;=75,1.1,1)</f>
        <v>297.4351125</v>
      </c>
      <c r="CM23" s="4">
        <f>'Payments (Revised)'!$C19*IF(CM$6&lt;$B23,0,1)*IF(CM$6&gt;=75,1.1,1)</f>
        <v>297.4351125</v>
      </c>
      <c r="CN23" s="4">
        <f>'Payments (Revised)'!$C19*IF(CN$6&lt;$B23,0,1)*IF(CN$6&gt;=75,1.1,1)</f>
        <v>297.4351125</v>
      </c>
      <c r="CO23" s="4">
        <f>'Payments (Revised)'!$C19*IF(CO$6&lt;$B23,0,1)*IF(CO$6&gt;=75,1.1,1)</f>
        <v>297.4351125</v>
      </c>
      <c r="CP23" s="4">
        <f>'Payments (Revised)'!$C19*IF(CP$6&lt;$B23,0,1)*IF(CP$6&gt;=75,1.1,1)</f>
        <v>297.4351125</v>
      </c>
      <c r="CQ23" s="4">
        <f>'Payments (Revised)'!$C19*IF(CQ$6&lt;$B23,0,1)*IF(CQ$6&gt;=75,1.1,1)</f>
        <v>297.4351125</v>
      </c>
      <c r="CR23" s="4">
        <f>'Payments (Revised)'!$C19*IF(CR$6&lt;$B23,0,1)*IF(CR$6&gt;=75,1.1,1)</f>
        <v>297.4351125</v>
      </c>
      <c r="CS23" s="4">
        <f>'Payments (Revised)'!$C19*IF(CS$6&lt;$B23,0,1)*IF(CS$6&gt;=75,1.1,1)</f>
        <v>297.4351125</v>
      </c>
      <c r="CT23" s="4">
        <f>'Payments (Revised)'!$C19*IF(CT$6&lt;$B23,0,1)*IF(CT$6&gt;=75,1.1,1)</f>
        <v>297.4351125</v>
      </c>
      <c r="CU23" s="4">
        <f>'Payments (Revised)'!$C19*IF(CU$6&lt;$B23,0,1)*IF(CU$6&gt;=75,1.1,1)</f>
        <v>297.4351125</v>
      </c>
      <c r="CV23" s="4">
        <f>'Payments (Revised)'!$C19*IF(CV$6&lt;$B23,0,1)*IF(CV$6&gt;=75,1.1,1)</f>
        <v>297.4351125</v>
      </c>
      <c r="CW23" s="4">
        <f>'Payments (Revised)'!$C19*IF(CW$6&lt;$B23,0,1)*IF(CW$6&gt;=75,1.1,1)</f>
        <v>297.4351125</v>
      </c>
      <c r="CX23" s="4">
        <f>'Payments (Revised)'!$C19*IF(CX$6&lt;$B23,0,1)*IF(CX$6&gt;=75,1.1,1)</f>
        <v>297.4351125</v>
      </c>
      <c r="CY23" s="4">
        <f>'Payments (Revised)'!$C19*IF(CY$6&lt;$B23,0,1)*IF(CY$6&gt;=75,1.1,1)</f>
        <v>297.4351125</v>
      </c>
      <c r="CZ23" s="4">
        <f>'Payments (Revised)'!$C19*IF(CZ$6&lt;$B23,0,1)*IF(CZ$6&gt;=75,1.1,1)</f>
        <v>297.4351125</v>
      </c>
      <c r="DA23" s="4">
        <f>'Payments (Revised)'!$C19*IF(DA$6&lt;$B23,0,1)*IF(DA$6&gt;=75,1.1,1)</f>
        <v>297.4351125</v>
      </c>
      <c r="DB23" s="4">
        <f>'Payments (Revised)'!$C19*IF(DB$6&lt;$B23,0,1)*IF(DB$6&gt;=75,1.1,1)</f>
        <v>297.4351125</v>
      </c>
      <c r="DC23" s="4">
        <f>'Payments (Revised)'!$C19*IF(DC$6&lt;$B23,0,1)*IF(DC$6&gt;=75,1.1,1)</f>
        <v>297.4351125</v>
      </c>
      <c r="DD23" s="4">
        <f>'Payments (Revised)'!$C19*IF(DD$6&lt;$B23,0,1)*IF(DD$6&gt;=75,1.1,1)</f>
        <v>297.4351125</v>
      </c>
      <c r="DE23" s="4">
        <f>'Payments (Revised)'!$C19*IF(DE$6&lt;$B23,0,1)*IF(DE$6&gt;=75,1.1,1)</f>
        <v>297.4351125</v>
      </c>
      <c r="DF23" s="4">
        <f>'Payments (Revised)'!$C19*IF(DF$6&lt;$B23,0,1)*IF(DF$6&gt;=75,1.1,1)</f>
        <v>297.4351125</v>
      </c>
      <c r="DG23" s="4">
        <f>'Payments (Revised)'!$C19*IF(DG$6&lt;$B23,0,1)*IF(DG$6&gt;=75,1.1,1)</f>
        <v>297.4351125</v>
      </c>
      <c r="DH23" s="4">
        <f>'Payments (Revised)'!$C19*IF(DH$6&lt;$B23,0,1)*IF(DH$6&gt;=75,1.1,1)</f>
        <v>297.4351125</v>
      </c>
      <c r="DI23" s="4">
        <f>'Payments (Revised)'!$C19*IF(DI$6&lt;$B23,0,1)*IF(DI$6&gt;=75,1.1,1)</f>
        <v>297.4351125</v>
      </c>
      <c r="DJ23" s="4">
        <f>'Payments (Revised)'!$C19*IF(DJ$6&lt;$B23,0,1)*IF(DJ$6&gt;=75,1.1,1)</f>
        <v>297.4351125</v>
      </c>
      <c r="DK23" s="4">
        <f>'Payments (Revised)'!$C19*IF(DK$6&lt;$B23,0,1)*IF(DK$6&gt;=75,1.1,1)</f>
        <v>297.4351125</v>
      </c>
      <c r="DL23" s="4">
        <f>'Payments (Revised)'!$C19*IF(DL$6&lt;$B23,0,1)*IF(DL$6&gt;=75,1.1,1)</f>
        <v>297.4351125</v>
      </c>
      <c r="DM23" s="4">
        <f>'Payments (Revised)'!$C19*IF(DM$6&lt;$B23,0,1)*IF(DM$6&gt;=75,1.1,1)</f>
        <v>297.4351125</v>
      </c>
      <c r="DN23" s="4">
        <f>'Payments (Revised)'!$C19*IF(DN$6&lt;$B23,0,1)*IF(DN$6&gt;=75,1.1,1)</f>
        <v>297.4351125</v>
      </c>
      <c r="DO23" s="4">
        <f>'Payments (Revised)'!$C19*IF(DO$6&lt;$B23,0,1)*IF(DO$6&gt;=75,1.1,1)</f>
        <v>297.4351125</v>
      </c>
      <c r="DP23" s="4">
        <f>'Payments (Revised)'!$C19*IF(DP$6&lt;$B23,0,1)*IF(DP$6&gt;=75,1.1,1)</f>
        <v>297.4351125</v>
      </c>
      <c r="DQ23" s="4">
        <f>'Payments (Revised)'!$C19*IF(DQ$6&lt;$B23,0,1)*IF(DQ$6&gt;=75,1.1,1)</f>
        <v>297.4351125</v>
      </c>
      <c r="DR23" s="4">
        <f>'Payments (Revised)'!$C19*IF(DR$6&lt;$B23,0,1)*IF(DR$6&gt;=75,1.1,1)</f>
        <v>297.4351125</v>
      </c>
      <c r="DS23" s="4">
        <f>'Payments (Revised)'!$C19*IF(DS$6&lt;$B23,0,1)*IF(DS$6&gt;=75,1.1,1)</f>
        <v>297.4351125</v>
      </c>
      <c r="DT23" s="4">
        <f>'Payments (Revised)'!$C19*IF(DT$6&lt;$B23,0,1)*IF(DT$6&gt;=75,1.1,1)</f>
        <v>327.17862375000004</v>
      </c>
    </row>
    <row r="24" spans="1:124" x14ac:dyDescent="0.25">
      <c r="A24">
        <v>16</v>
      </c>
      <c r="B24" s="15">
        <f t="shared" si="7"/>
        <v>66.333333333333329</v>
      </c>
      <c r="C24" s="16">
        <f t="shared" si="6"/>
        <v>62875.194306348756</v>
      </c>
      <c r="D24" s="4">
        <f>'Payments (Revised)'!$C20*IF(D$6&lt;$B24,0,1)*IF(D$6&gt;=75,1.1,1)</f>
        <v>0</v>
      </c>
      <c r="E24" s="4">
        <f>'Payments (Revised)'!$C20*IF(E$6&lt;$B24,0,1)*IF(E$6&gt;=75,1.1,1)</f>
        <v>0</v>
      </c>
      <c r="F24" s="4">
        <f>'Payments (Revised)'!$C20*IF(F$6&lt;$B24,0,1)*IF(F$6&gt;=75,1.1,1)</f>
        <v>0</v>
      </c>
      <c r="G24" s="4">
        <f>'Payments (Revised)'!$C20*IF(G$6&lt;$B24,0,1)*IF(G$6&gt;=75,1.1,1)</f>
        <v>0</v>
      </c>
      <c r="H24" s="4">
        <f>'Payments (Revised)'!$C20*IF(H$6&lt;$B24,0,1)*IF(H$6&gt;=75,1.1,1)</f>
        <v>0</v>
      </c>
      <c r="I24" s="4">
        <f>'Payments (Revised)'!$C20*IF(I$6&lt;$B24,0,1)*IF(I$6&gt;=75,1.1,1)</f>
        <v>0</v>
      </c>
      <c r="J24" s="4">
        <f>'Payments (Revised)'!$C20*IF(J$6&lt;$B24,0,1)*IF(J$6&gt;=75,1.1,1)</f>
        <v>0</v>
      </c>
      <c r="K24" s="4">
        <f>'Payments (Revised)'!$C20*IF(K$6&lt;$B24,0,1)*IF(K$6&gt;=75,1.1,1)</f>
        <v>0</v>
      </c>
      <c r="L24" s="4">
        <f>'Payments (Revised)'!$C20*IF(L$6&lt;$B24,0,1)*IF(L$6&gt;=75,1.1,1)</f>
        <v>0</v>
      </c>
      <c r="M24" s="4">
        <f>'Payments (Revised)'!$C20*IF(M$6&lt;$B24,0,1)*IF(M$6&gt;=75,1.1,1)</f>
        <v>0</v>
      </c>
      <c r="N24" s="4">
        <f>'Payments (Revised)'!$C20*IF(N$6&lt;$B24,0,1)*IF(N$6&gt;=75,1.1,1)</f>
        <v>0</v>
      </c>
      <c r="O24" s="4">
        <f>'Payments (Revised)'!$C20*IF(O$6&lt;$B24,0,1)*IF(O$6&gt;=75,1.1,1)</f>
        <v>0</v>
      </c>
      <c r="P24" s="4">
        <f>'Payments (Revised)'!$C20*IF(P$6&lt;$B24,0,1)*IF(P$6&gt;=75,1.1,1)</f>
        <v>0</v>
      </c>
      <c r="Q24" s="4">
        <f>'Payments (Revised)'!$C20*IF(Q$6&lt;$B24,0,1)*IF(Q$6&gt;=75,1.1,1)</f>
        <v>0</v>
      </c>
      <c r="R24" s="4">
        <f>'Payments (Revised)'!$C20*IF(R$6&lt;$B24,0,1)*IF(R$6&gt;=75,1.1,1)</f>
        <v>0</v>
      </c>
      <c r="S24" s="4">
        <f>'Payments (Revised)'!$C20*IF(S$6&lt;$B24,0,1)*IF(S$6&gt;=75,1.1,1)</f>
        <v>0</v>
      </c>
      <c r="T24" s="4">
        <f>'Payments (Revised)'!$C20*IF(T$6&lt;$B24,0,1)*IF(T$6&gt;=75,1.1,1)</f>
        <v>299.07236999999998</v>
      </c>
      <c r="U24" s="4">
        <f>'Payments (Revised)'!$C20*IF(U$6&lt;$B24,0,1)*IF(U$6&gt;=75,1.1,1)</f>
        <v>299.07236999999998</v>
      </c>
      <c r="V24" s="4">
        <f>'Payments (Revised)'!$C20*IF(V$6&lt;$B24,0,1)*IF(V$6&gt;=75,1.1,1)</f>
        <v>299.07236999999998</v>
      </c>
      <c r="W24" s="4">
        <f>'Payments (Revised)'!$C20*IF(W$6&lt;$B24,0,1)*IF(W$6&gt;=75,1.1,1)</f>
        <v>299.07236999999998</v>
      </c>
      <c r="X24" s="4">
        <f>'Payments (Revised)'!$C20*IF(X$6&lt;$B24,0,1)*IF(X$6&gt;=75,1.1,1)</f>
        <v>299.07236999999998</v>
      </c>
      <c r="Y24" s="4">
        <f>'Payments (Revised)'!$C20*IF(Y$6&lt;$B24,0,1)*IF(Y$6&gt;=75,1.1,1)</f>
        <v>299.07236999999998</v>
      </c>
      <c r="Z24" s="4">
        <f>'Payments (Revised)'!$C20*IF(Z$6&lt;$B24,0,1)*IF(Z$6&gt;=75,1.1,1)</f>
        <v>299.07236999999998</v>
      </c>
      <c r="AA24" s="4">
        <f>'Payments (Revised)'!$C20*IF(AA$6&lt;$B24,0,1)*IF(AA$6&gt;=75,1.1,1)</f>
        <v>299.07236999999998</v>
      </c>
      <c r="AB24" s="4">
        <f>'Payments (Revised)'!$C20*IF(AB$6&lt;$B24,0,1)*IF(AB$6&gt;=75,1.1,1)</f>
        <v>299.07236999999998</v>
      </c>
      <c r="AC24" s="4">
        <f>'Payments (Revised)'!$C20*IF(AC$6&lt;$B24,0,1)*IF(AC$6&gt;=75,1.1,1)</f>
        <v>299.07236999999998</v>
      </c>
      <c r="AD24" s="4">
        <f>'Payments (Revised)'!$C20*IF(AD$6&lt;$B24,0,1)*IF(AD$6&gt;=75,1.1,1)</f>
        <v>299.07236999999998</v>
      </c>
      <c r="AE24" s="4">
        <f>'Payments (Revised)'!$C20*IF(AE$6&lt;$B24,0,1)*IF(AE$6&gt;=75,1.1,1)</f>
        <v>299.07236999999998</v>
      </c>
      <c r="AF24" s="4">
        <f>'Payments (Revised)'!$C20*IF(AF$6&lt;$B24,0,1)*IF(AF$6&gt;=75,1.1,1)</f>
        <v>299.07236999999998</v>
      </c>
      <c r="AG24" s="4">
        <f>'Payments (Revised)'!$C20*IF(AG$6&lt;$B24,0,1)*IF(AG$6&gt;=75,1.1,1)</f>
        <v>299.07236999999998</v>
      </c>
      <c r="AH24" s="4">
        <f>'Payments (Revised)'!$C20*IF(AH$6&lt;$B24,0,1)*IF(AH$6&gt;=75,1.1,1)</f>
        <v>299.07236999999998</v>
      </c>
      <c r="AI24" s="4">
        <f>'Payments (Revised)'!$C20*IF(AI$6&lt;$B24,0,1)*IF(AI$6&gt;=75,1.1,1)</f>
        <v>299.07236999999998</v>
      </c>
      <c r="AJ24" s="4">
        <f>'Payments (Revised)'!$C20*IF(AJ$6&lt;$B24,0,1)*IF(AJ$6&gt;=75,1.1,1)</f>
        <v>299.07236999999998</v>
      </c>
      <c r="AK24" s="4">
        <f>'Payments (Revised)'!$C20*IF(AK$6&lt;$B24,0,1)*IF(AK$6&gt;=75,1.1,1)</f>
        <v>299.07236999999998</v>
      </c>
      <c r="AL24" s="4">
        <f>'Payments (Revised)'!$C20*IF(AL$6&lt;$B24,0,1)*IF(AL$6&gt;=75,1.1,1)</f>
        <v>299.07236999999998</v>
      </c>
      <c r="AM24" s="4">
        <f>'Payments (Revised)'!$C20*IF(AM$6&lt;$B24,0,1)*IF(AM$6&gt;=75,1.1,1)</f>
        <v>299.07236999999998</v>
      </c>
      <c r="AN24" s="4">
        <f>'Payments (Revised)'!$C20*IF(AN$6&lt;$B24,0,1)*IF(AN$6&gt;=75,1.1,1)</f>
        <v>299.07236999999998</v>
      </c>
      <c r="AO24" s="4">
        <f>'Payments (Revised)'!$C20*IF(AO$6&lt;$B24,0,1)*IF(AO$6&gt;=75,1.1,1)</f>
        <v>299.07236999999998</v>
      </c>
      <c r="AP24" s="4">
        <f>'Payments (Revised)'!$C20*IF(AP$6&lt;$B24,0,1)*IF(AP$6&gt;=75,1.1,1)</f>
        <v>299.07236999999998</v>
      </c>
      <c r="AQ24" s="4">
        <f>'Payments (Revised)'!$C20*IF(AQ$6&lt;$B24,0,1)*IF(AQ$6&gt;=75,1.1,1)</f>
        <v>299.07236999999998</v>
      </c>
      <c r="AR24" s="4">
        <f>'Payments (Revised)'!$C20*IF(AR$6&lt;$B24,0,1)*IF(AR$6&gt;=75,1.1,1)</f>
        <v>299.07236999999998</v>
      </c>
      <c r="AS24" s="4">
        <f>'Payments (Revised)'!$C20*IF(AS$6&lt;$B24,0,1)*IF(AS$6&gt;=75,1.1,1)</f>
        <v>299.07236999999998</v>
      </c>
      <c r="AT24" s="4">
        <f>'Payments (Revised)'!$C20*IF(AT$6&lt;$B24,0,1)*IF(AT$6&gt;=75,1.1,1)</f>
        <v>299.07236999999998</v>
      </c>
      <c r="AU24" s="4">
        <f>'Payments (Revised)'!$C20*IF(AU$6&lt;$B24,0,1)*IF(AU$6&gt;=75,1.1,1)</f>
        <v>299.07236999999998</v>
      </c>
      <c r="AV24" s="4">
        <f>'Payments (Revised)'!$C20*IF(AV$6&lt;$B24,0,1)*IF(AV$6&gt;=75,1.1,1)</f>
        <v>299.07236999999998</v>
      </c>
      <c r="AW24" s="4">
        <f>'Payments (Revised)'!$C20*IF(AW$6&lt;$B24,0,1)*IF(AW$6&gt;=75,1.1,1)</f>
        <v>299.07236999999998</v>
      </c>
      <c r="AX24" s="4">
        <f>'Payments (Revised)'!$C20*IF(AX$6&lt;$B24,0,1)*IF(AX$6&gt;=75,1.1,1)</f>
        <v>299.07236999999998</v>
      </c>
      <c r="AY24" s="4">
        <f>'Payments (Revised)'!$C20*IF(AY$6&lt;$B24,0,1)*IF(AY$6&gt;=75,1.1,1)</f>
        <v>299.07236999999998</v>
      </c>
      <c r="AZ24" s="4">
        <f>'Payments (Revised)'!$C20*IF(AZ$6&lt;$B24,0,1)*IF(AZ$6&gt;=75,1.1,1)</f>
        <v>299.07236999999998</v>
      </c>
      <c r="BA24" s="4">
        <f>'Payments (Revised)'!$C20*IF(BA$6&lt;$B24,0,1)*IF(BA$6&gt;=75,1.1,1)</f>
        <v>299.07236999999998</v>
      </c>
      <c r="BB24" s="4">
        <f>'Payments (Revised)'!$C20*IF(BB$6&lt;$B24,0,1)*IF(BB$6&gt;=75,1.1,1)</f>
        <v>299.07236999999998</v>
      </c>
      <c r="BC24" s="4">
        <f>'Payments (Revised)'!$C20*IF(BC$6&lt;$B24,0,1)*IF(BC$6&gt;=75,1.1,1)</f>
        <v>299.07236999999998</v>
      </c>
      <c r="BD24" s="4">
        <f>'Payments (Revised)'!$C20*IF(BD$6&lt;$B24,0,1)*IF(BD$6&gt;=75,1.1,1)</f>
        <v>299.07236999999998</v>
      </c>
      <c r="BE24" s="4">
        <f>'Payments (Revised)'!$C20*IF(BE$6&lt;$B24,0,1)*IF(BE$6&gt;=75,1.1,1)</f>
        <v>299.07236999999998</v>
      </c>
      <c r="BF24" s="4">
        <f>'Payments (Revised)'!$C20*IF(BF$6&lt;$B24,0,1)*IF(BF$6&gt;=75,1.1,1)</f>
        <v>299.07236999999998</v>
      </c>
      <c r="BG24" s="4">
        <f>'Payments (Revised)'!$C20*IF(BG$6&lt;$B24,0,1)*IF(BG$6&gt;=75,1.1,1)</f>
        <v>299.07236999999998</v>
      </c>
      <c r="BH24" s="4">
        <f>'Payments (Revised)'!$C20*IF(BH$6&lt;$B24,0,1)*IF(BH$6&gt;=75,1.1,1)</f>
        <v>299.07236999999998</v>
      </c>
      <c r="BI24" s="4">
        <f>'Payments (Revised)'!$C20*IF(BI$6&lt;$B24,0,1)*IF(BI$6&gt;=75,1.1,1)</f>
        <v>299.07236999999998</v>
      </c>
      <c r="BJ24" s="4">
        <f>'Payments (Revised)'!$C20*IF(BJ$6&lt;$B24,0,1)*IF(BJ$6&gt;=75,1.1,1)</f>
        <v>299.07236999999998</v>
      </c>
      <c r="BK24" s="4">
        <f>'Payments (Revised)'!$C20*IF(BK$6&lt;$B24,0,1)*IF(BK$6&gt;=75,1.1,1)</f>
        <v>299.07236999999998</v>
      </c>
      <c r="BL24" s="4">
        <f>'Payments (Revised)'!$C20*IF(BL$6&lt;$B24,0,1)*IF(BL$6&gt;=75,1.1,1)</f>
        <v>299.07236999999998</v>
      </c>
      <c r="BM24" s="4">
        <f>'Payments (Revised)'!$C20*IF(BM$6&lt;$B24,0,1)*IF(BM$6&gt;=75,1.1,1)</f>
        <v>299.07236999999998</v>
      </c>
      <c r="BN24" s="4">
        <f>'Payments (Revised)'!$C20*IF(BN$6&lt;$B24,0,1)*IF(BN$6&gt;=75,1.1,1)</f>
        <v>299.07236999999998</v>
      </c>
      <c r="BO24" s="4">
        <f>'Payments (Revised)'!$C20*IF(BO$6&lt;$B24,0,1)*IF(BO$6&gt;=75,1.1,1)</f>
        <v>299.07236999999998</v>
      </c>
      <c r="BP24" s="4">
        <f>'Payments (Revised)'!$C20*IF(BP$6&lt;$B24,0,1)*IF(BP$6&gt;=75,1.1,1)</f>
        <v>299.07236999999998</v>
      </c>
      <c r="BQ24" s="4">
        <f>'Payments (Revised)'!$C20*IF(BQ$6&lt;$B24,0,1)*IF(BQ$6&gt;=75,1.1,1)</f>
        <v>299.07236999999998</v>
      </c>
      <c r="BR24" s="4">
        <f>'Payments (Revised)'!$C20*IF(BR$6&lt;$B24,0,1)*IF(BR$6&gt;=75,1.1,1)</f>
        <v>299.07236999999998</v>
      </c>
      <c r="BS24" s="4">
        <f>'Payments (Revised)'!$C20*IF(BS$6&lt;$B24,0,1)*IF(BS$6&gt;=75,1.1,1)</f>
        <v>299.07236999999998</v>
      </c>
      <c r="BT24" s="4">
        <f>'Payments (Revised)'!$C20*IF(BT$6&lt;$B24,0,1)*IF(BT$6&gt;=75,1.1,1)</f>
        <v>299.07236999999998</v>
      </c>
      <c r="BU24" s="4">
        <f>'Payments (Revised)'!$C20*IF(BU$6&lt;$B24,0,1)*IF(BU$6&gt;=75,1.1,1)</f>
        <v>299.07236999999998</v>
      </c>
      <c r="BV24" s="4">
        <f>'Payments (Revised)'!$C20*IF(BV$6&lt;$B24,0,1)*IF(BV$6&gt;=75,1.1,1)</f>
        <v>299.07236999999998</v>
      </c>
      <c r="BW24" s="4">
        <f>'Payments (Revised)'!$C20*IF(BW$6&lt;$B24,0,1)*IF(BW$6&gt;=75,1.1,1)</f>
        <v>299.07236999999998</v>
      </c>
      <c r="BX24" s="4">
        <f>'Payments (Revised)'!$C20*IF(BX$6&lt;$B24,0,1)*IF(BX$6&gt;=75,1.1,1)</f>
        <v>299.07236999999998</v>
      </c>
      <c r="BY24" s="4">
        <f>'Payments (Revised)'!$C20*IF(BY$6&lt;$B24,0,1)*IF(BY$6&gt;=75,1.1,1)</f>
        <v>299.07236999999998</v>
      </c>
      <c r="BZ24" s="4">
        <f>'Payments (Revised)'!$C20*IF(BZ$6&lt;$B24,0,1)*IF(BZ$6&gt;=75,1.1,1)</f>
        <v>299.07236999999998</v>
      </c>
      <c r="CA24" s="4">
        <f>'Payments (Revised)'!$C20*IF(CA$6&lt;$B24,0,1)*IF(CA$6&gt;=75,1.1,1)</f>
        <v>299.07236999999998</v>
      </c>
      <c r="CB24" s="4">
        <f>'Payments (Revised)'!$C20*IF(CB$6&lt;$B24,0,1)*IF(CB$6&gt;=75,1.1,1)</f>
        <v>299.07236999999998</v>
      </c>
      <c r="CC24" s="4">
        <f>'Payments (Revised)'!$C20*IF(CC$6&lt;$B24,0,1)*IF(CC$6&gt;=75,1.1,1)</f>
        <v>299.07236999999998</v>
      </c>
      <c r="CD24" s="4">
        <f>'Payments (Revised)'!$C20*IF(CD$6&lt;$B24,0,1)*IF(CD$6&gt;=75,1.1,1)</f>
        <v>299.07236999999998</v>
      </c>
      <c r="CE24" s="4">
        <f>'Payments (Revised)'!$C20*IF(CE$6&lt;$B24,0,1)*IF(CE$6&gt;=75,1.1,1)</f>
        <v>299.07236999999998</v>
      </c>
      <c r="CF24" s="4">
        <f>'Payments (Revised)'!$C20*IF(CF$6&lt;$B24,0,1)*IF(CF$6&gt;=75,1.1,1)</f>
        <v>299.07236999999998</v>
      </c>
      <c r="CG24" s="4">
        <f>'Payments (Revised)'!$C20*IF(CG$6&lt;$B24,0,1)*IF(CG$6&gt;=75,1.1,1)</f>
        <v>299.07236999999998</v>
      </c>
      <c r="CH24" s="4">
        <f>'Payments (Revised)'!$C20*IF(CH$6&lt;$B24,0,1)*IF(CH$6&gt;=75,1.1,1)</f>
        <v>299.07236999999998</v>
      </c>
      <c r="CI24" s="4">
        <f>'Payments (Revised)'!$C20*IF(CI$6&lt;$B24,0,1)*IF(CI$6&gt;=75,1.1,1)</f>
        <v>299.07236999999998</v>
      </c>
      <c r="CJ24" s="4">
        <f>'Payments (Revised)'!$C20*IF(CJ$6&lt;$B24,0,1)*IF(CJ$6&gt;=75,1.1,1)</f>
        <v>299.07236999999998</v>
      </c>
      <c r="CK24" s="4">
        <f>'Payments (Revised)'!$C20*IF(CK$6&lt;$B24,0,1)*IF(CK$6&gt;=75,1.1,1)</f>
        <v>299.07236999999998</v>
      </c>
      <c r="CL24" s="4">
        <f>'Payments (Revised)'!$C20*IF(CL$6&lt;$B24,0,1)*IF(CL$6&gt;=75,1.1,1)</f>
        <v>299.07236999999998</v>
      </c>
      <c r="CM24" s="4">
        <f>'Payments (Revised)'!$C20*IF(CM$6&lt;$B24,0,1)*IF(CM$6&gt;=75,1.1,1)</f>
        <v>299.07236999999998</v>
      </c>
      <c r="CN24" s="4">
        <f>'Payments (Revised)'!$C20*IF(CN$6&lt;$B24,0,1)*IF(CN$6&gt;=75,1.1,1)</f>
        <v>299.07236999999998</v>
      </c>
      <c r="CO24" s="4">
        <f>'Payments (Revised)'!$C20*IF(CO$6&lt;$B24,0,1)*IF(CO$6&gt;=75,1.1,1)</f>
        <v>299.07236999999998</v>
      </c>
      <c r="CP24" s="4">
        <f>'Payments (Revised)'!$C20*IF(CP$6&lt;$B24,0,1)*IF(CP$6&gt;=75,1.1,1)</f>
        <v>299.07236999999998</v>
      </c>
      <c r="CQ24" s="4">
        <f>'Payments (Revised)'!$C20*IF(CQ$6&lt;$B24,0,1)*IF(CQ$6&gt;=75,1.1,1)</f>
        <v>299.07236999999998</v>
      </c>
      <c r="CR24" s="4">
        <f>'Payments (Revised)'!$C20*IF(CR$6&lt;$B24,0,1)*IF(CR$6&gt;=75,1.1,1)</f>
        <v>299.07236999999998</v>
      </c>
      <c r="CS24" s="4">
        <f>'Payments (Revised)'!$C20*IF(CS$6&lt;$B24,0,1)*IF(CS$6&gt;=75,1.1,1)</f>
        <v>299.07236999999998</v>
      </c>
      <c r="CT24" s="4">
        <f>'Payments (Revised)'!$C20*IF(CT$6&lt;$B24,0,1)*IF(CT$6&gt;=75,1.1,1)</f>
        <v>299.07236999999998</v>
      </c>
      <c r="CU24" s="4">
        <f>'Payments (Revised)'!$C20*IF(CU$6&lt;$B24,0,1)*IF(CU$6&gt;=75,1.1,1)</f>
        <v>299.07236999999998</v>
      </c>
      <c r="CV24" s="4">
        <f>'Payments (Revised)'!$C20*IF(CV$6&lt;$B24,0,1)*IF(CV$6&gt;=75,1.1,1)</f>
        <v>299.07236999999998</v>
      </c>
      <c r="CW24" s="4">
        <f>'Payments (Revised)'!$C20*IF(CW$6&lt;$B24,0,1)*IF(CW$6&gt;=75,1.1,1)</f>
        <v>299.07236999999998</v>
      </c>
      <c r="CX24" s="4">
        <f>'Payments (Revised)'!$C20*IF(CX$6&lt;$B24,0,1)*IF(CX$6&gt;=75,1.1,1)</f>
        <v>299.07236999999998</v>
      </c>
      <c r="CY24" s="4">
        <f>'Payments (Revised)'!$C20*IF(CY$6&lt;$B24,0,1)*IF(CY$6&gt;=75,1.1,1)</f>
        <v>299.07236999999998</v>
      </c>
      <c r="CZ24" s="4">
        <f>'Payments (Revised)'!$C20*IF(CZ$6&lt;$B24,0,1)*IF(CZ$6&gt;=75,1.1,1)</f>
        <v>299.07236999999998</v>
      </c>
      <c r="DA24" s="4">
        <f>'Payments (Revised)'!$C20*IF(DA$6&lt;$B24,0,1)*IF(DA$6&gt;=75,1.1,1)</f>
        <v>299.07236999999998</v>
      </c>
      <c r="DB24" s="4">
        <f>'Payments (Revised)'!$C20*IF(DB$6&lt;$B24,0,1)*IF(DB$6&gt;=75,1.1,1)</f>
        <v>299.07236999999998</v>
      </c>
      <c r="DC24" s="4">
        <f>'Payments (Revised)'!$C20*IF(DC$6&lt;$B24,0,1)*IF(DC$6&gt;=75,1.1,1)</f>
        <v>299.07236999999998</v>
      </c>
      <c r="DD24" s="4">
        <f>'Payments (Revised)'!$C20*IF(DD$6&lt;$B24,0,1)*IF(DD$6&gt;=75,1.1,1)</f>
        <v>299.07236999999998</v>
      </c>
      <c r="DE24" s="4">
        <f>'Payments (Revised)'!$C20*IF(DE$6&lt;$B24,0,1)*IF(DE$6&gt;=75,1.1,1)</f>
        <v>299.07236999999998</v>
      </c>
      <c r="DF24" s="4">
        <f>'Payments (Revised)'!$C20*IF(DF$6&lt;$B24,0,1)*IF(DF$6&gt;=75,1.1,1)</f>
        <v>299.07236999999998</v>
      </c>
      <c r="DG24" s="4">
        <f>'Payments (Revised)'!$C20*IF(DG$6&lt;$B24,0,1)*IF(DG$6&gt;=75,1.1,1)</f>
        <v>299.07236999999998</v>
      </c>
      <c r="DH24" s="4">
        <f>'Payments (Revised)'!$C20*IF(DH$6&lt;$B24,0,1)*IF(DH$6&gt;=75,1.1,1)</f>
        <v>299.07236999999998</v>
      </c>
      <c r="DI24" s="4">
        <f>'Payments (Revised)'!$C20*IF(DI$6&lt;$B24,0,1)*IF(DI$6&gt;=75,1.1,1)</f>
        <v>299.07236999999998</v>
      </c>
      <c r="DJ24" s="4">
        <f>'Payments (Revised)'!$C20*IF(DJ$6&lt;$B24,0,1)*IF(DJ$6&gt;=75,1.1,1)</f>
        <v>299.07236999999998</v>
      </c>
      <c r="DK24" s="4">
        <f>'Payments (Revised)'!$C20*IF(DK$6&lt;$B24,0,1)*IF(DK$6&gt;=75,1.1,1)</f>
        <v>299.07236999999998</v>
      </c>
      <c r="DL24" s="4">
        <f>'Payments (Revised)'!$C20*IF(DL$6&lt;$B24,0,1)*IF(DL$6&gt;=75,1.1,1)</f>
        <v>299.07236999999998</v>
      </c>
      <c r="DM24" s="4">
        <f>'Payments (Revised)'!$C20*IF(DM$6&lt;$B24,0,1)*IF(DM$6&gt;=75,1.1,1)</f>
        <v>299.07236999999998</v>
      </c>
      <c r="DN24" s="4">
        <f>'Payments (Revised)'!$C20*IF(DN$6&lt;$B24,0,1)*IF(DN$6&gt;=75,1.1,1)</f>
        <v>299.07236999999998</v>
      </c>
      <c r="DO24" s="4">
        <f>'Payments (Revised)'!$C20*IF(DO$6&lt;$B24,0,1)*IF(DO$6&gt;=75,1.1,1)</f>
        <v>299.07236999999998</v>
      </c>
      <c r="DP24" s="4">
        <f>'Payments (Revised)'!$C20*IF(DP$6&lt;$B24,0,1)*IF(DP$6&gt;=75,1.1,1)</f>
        <v>299.07236999999998</v>
      </c>
      <c r="DQ24" s="4">
        <f>'Payments (Revised)'!$C20*IF(DQ$6&lt;$B24,0,1)*IF(DQ$6&gt;=75,1.1,1)</f>
        <v>299.07236999999998</v>
      </c>
      <c r="DR24" s="4">
        <f>'Payments (Revised)'!$C20*IF(DR$6&lt;$B24,0,1)*IF(DR$6&gt;=75,1.1,1)</f>
        <v>299.07236999999998</v>
      </c>
      <c r="DS24" s="4">
        <f>'Payments (Revised)'!$C20*IF(DS$6&lt;$B24,0,1)*IF(DS$6&gt;=75,1.1,1)</f>
        <v>299.07236999999998</v>
      </c>
      <c r="DT24" s="4">
        <f>'Payments (Revised)'!$C20*IF(DT$6&lt;$B24,0,1)*IF(DT$6&gt;=75,1.1,1)</f>
        <v>328.97960699999999</v>
      </c>
    </row>
    <row r="25" spans="1:124" x14ac:dyDescent="0.25">
      <c r="A25">
        <v>17</v>
      </c>
      <c r="B25" s="15">
        <f t="shared" si="7"/>
        <v>66.416666666666671</v>
      </c>
      <c r="C25" s="16">
        <f t="shared" si="6"/>
        <v>62934.781156305515</v>
      </c>
      <c r="D25" s="4">
        <f>'Payments (Revised)'!$C21*IF(D$6&lt;$B25,0,1)*IF(D$6&gt;=75,1.1,1)</f>
        <v>0</v>
      </c>
      <c r="E25" s="4">
        <f>'Payments (Revised)'!$C21*IF(E$6&lt;$B25,0,1)*IF(E$6&gt;=75,1.1,1)</f>
        <v>0</v>
      </c>
      <c r="F25" s="4">
        <f>'Payments (Revised)'!$C21*IF(F$6&lt;$B25,0,1)*IF(F$6&gt;=75,1.1,1)</f>
        <v>0</v>
      </c>
      <c r="G25" s="4">
        <f>'Payments (Revised)'!$C21*IF(G$6&lt;$B25,0,1)*IF(G$6&gt;=75,1.1,1)</f>
        <v>0</v>
      </c>
      <c r="H25" s="4">
        <f>'Payments (Revised)'!$C21*IF(H$6&lt;$B25,0,1)*IF(H$6&gt;=75,1.1,1)</f>
        <v>0</v>
      </c>
      <c r="I25" s="4">
        <f>'Payments (Revised)'!$C21*IF(I$6&lt;$B25,0,1)*IF(I$6&gt;=75,1.1,1)</f>
        <v>0</v>
      </c>
      <c r="J25" s="4">
        <f>'Payments (Revised)'!$C21*IF(J$6&lt;$B25,0,1)*IF(J$6&gt;=75,1.1,1)</f>
        <v>0</v>
      </c>
      <c r="K25" s="4">
        <f>'Payments (Revised)'!$C21*IF(K$6&lt;$B25,0,1)*IF(K$6&gt;=75,1.1,1)</f>
        <v>0</v>
      </c>
      <c r="L25" s="4">
        <f>'Payments (Revised)'!$C21*IF(L$6&lt;$B25,0,1)*IF(L$6&gt;=75,1.1,1)</f>
        <v>0</v>
      </c>
      <c r="M25" s="4">
        <f>'Payments (Revised)'!$C21*IF(M$6&lt;$B25,0,1)*IF(M$6&gt;=75,1.1,1)</f>
        <v>0</v>
      </c>
      <c r="N25" s="4">
        <f>'Payments (Revised)'!$C21*IF(N$6&lt;$B25,0,1)*IF(N$6&gt;=75,1.1,1)</f>
        <v>0</v>
      </c>
      <c r="O25" s="4">
        <f>'Payments (Revised)'!$C21*IF(O$6&lt;$B25,0,1)*IF(O$6&gt;=75,1.1,1)</f>
        <v>0</v>
      </c>
      <c r="P25" s="4">
        <f>'Payments (Revised)'!$C21*IF(P$6&lt;$B25,0,1)*IF(P$6&gt;=75,1.1,1)</f>
        <v>0</v>
      </c>
      <c r="Q25" s="4">
        <f>'Payments (Revised)'!$C21*IF(Q$6&lt;$B25,0,1)*IF(Q$6&gt;=75,1.1,1)</f>
        <v>0</v>
      </c>
      <c r="R25" s="4">
        <f>'Payments (Revised)'!$C21*IF(R$6&lt;$B25,0,1)*IF(R$6&gt;=75,1.1,1)</f>
        <v>0</v>
      </c>
      <c r="S25" s="4">
        <f>'Payments (Revised)'!$C21*IF(S$6&lt;$B25,0,1)*IF(S$6&gt;=75,1.1,1)</f>
        <v>0</v>
      </c>
      <c r="T25" s="4">
        <f>'Payments (Revised)'!$C21*IF(T$6&lt;$B25,0,1)*IF(T$6&gt;=75,1.1,1)</f>
        <v>0</v>
      </c>
      <c r="U25" s="4">
        <f>'Payments (Revised)'!$C21*IF(U$6&lt;$B25,0,1)*IF(U$6&gt;=75,1.1,1)</f>
        <v>300.70962750000001</v>
      </c>
      <c r="V25" s="4">
        <f>'Payments (Revised)'!$C21*IF(V$6&lt;$B25,0,1)*IF(V$6&gt;=75,1.1,1)</f>
        <v>300.70962750000001</v>
      </c>
      <c r="W25" s="4">
        <f>'Payments (Revised)'!$C21*IF(W$6&lt;$B25,0,1)*IF(W$6&gt;=75,1.1,1)</f>
        <v>300.70962750000001</v>
      </c>
      <c r="X25" s="4">
        <f>'Payments (Revised)'!$C21*IF(X$6&lt;$B25,0,1)*IF(X$6&gt;=75,1.1,1)</f>
        <v>300.70962750000001</v>
      </c>
      <c r="Y25" s="4">
        <f>'Payments (Revised)'!$C21*IF(Y$6&lt;$B25,0,1)*IF(Y$6&gt;=75,1.1,1)</f>
        <v>300.70962750000001</v>
      </c>
      <c r="Z25" s="4">
        <f>'Payments (Revised)'!$C21*IF(Z$6&lt;$B25,0,1)*IF(Z$6&gt;=75,1.1,1)</f>
        <v>300.70962750000001</v>
      </c>
      <c r="AA25" s="4">
        <f>'Payments (Revised)'!$C21*IF(AA$6&lt;$B25,0,1)*IF(AA$6&gt;=75,1.1,1)</f>
        <v>300.70962750000001</v>
      </c>
      <c r="AB25" s="4">
        <f>'Payments (Revised)'!$C21*IF(AB$6&lt;$B25,0,1)*IF(AB$6&gt;=75,1.1,1)</f>
        <v>300.70962750000001</v>
      </c>
      <c r="AC25" s="4">
        <f>'Payments (Revised)'!$C21*IF(AC$6&lt;$B25,0,1)*IF(AC$6&gt;=75,1.1,1)</f>
        <v>300.70962750000001</v>
      </c>
      <c r="AD25" s="4">
        <f>'Payments (Revised)'!$C21*IF(AD$6&lt;$B25,0,1)*IF(AD$6&gt;=75,1.1,1)</f>
        <v>300.70962750000001</v>
      </c>
      <c r="AE25" s="4">
        <f>'Payments (Revised)'!$C21*IF(AE$6&lt;$B25,0,1)*IF(AE$6&gt;=75,1.1,1)</f>
        <v>300.70962750000001</v>
      </c>
      <c r="AF25" s="4">
        <f>'Payments (Revised)'!$C21*IF(AF$6&lt;$B25,0,1)*IF(AF$6&gt;=75,1.1,1)</f>
        <v>300.70962750000001</v>
      </c>
      <c r="AG25" s="4">
        <f>'Payments (Revised)'!$C21*IF(AG$6&lt;$B25,0,1)*IF(AG$6&gt;=75,1.1,1)</f>
        <v>300.70962750000001</v>
      </c>
      <c r="AH25" s="4">
        <f>'Payments (Revised)'!$C21*IF(AH$6&lt;$B25,0,1)*IF(AH$6&gt;=75,1.1,1)</f>
        <v>300.70962750000001</v>
      </c>
      <c r="AI25" s="4">
        <f>'Payments (Revised)'!$C21*IF(AI$6&lt;$B25,0,1)*IF(AI$6&gt;=75,1.1,1)</f>
        <v>300.70962750000001</v>
      </c>
      <c r="AJ25" s="4">
        <f>'Payments (Revised)'!$C21*IF(AJ$6&lt;$B25,0,1)*IF(AJ$6&gt;=75,1.1,1)</f>
        <v>300.70962750000001</v>
      </c>
      <c r="AK25" s="4">
        <f>'Payments (Revised)'!$C21*IF(AK$6&lt;$B25,0,1)*IF(AK$6&gt;=75,1.1,1)</f>
        <v>300.70962750000001</v>
      </c>
      <c r="AL25" s="4">
        <f>'Payments (Revised)'!$C21*IF(AL$6&lt;$B25,0,1)*IF(AL$6&gt;=75,1.1,1)</f>
        <v>300.70962750000001</v>
      </c>
      <c r="AM25" s="4">
        <f>'Payments (Revised)'!$C21*IF(AM$6&lt;$B25,0,1)*IF(AM$6&gt;=75,1.1,1)</f>
        <v>300.70962750000001</v>
      </c>
      <c r="AN25" s="4">
        <f>'Payments (Revised)'!$C21*IF(AN$6&lt;$B25,0,1)*IF(AN$6&gt;=75,1.1,1)</f>
        <v>300.70962750000001</v>
      </c>
      <c r="AO25" s="4">
        <f>'Payments (Revised)'!$C21*IF(AO$6&lt;$B25,0,1)*IF(AO$6&gt;=75,1.1,1)</f>
        <v>300.70962750000001</v>
      </c>
      <c r="AP25" s="4">
        <f>'Payments (Revised)'!$C21*IF(AP$6&lt;$B25,0,1)*IF(AP$6&gt;=75,1.1,1)</f>
        <v>300.70962750000001</v>
      </c>
      <c r="AQ25" s="4">
        <f>'Payments (Revised)'!$C21*IF(AQ$6&lt;$B25,0,1)*IF(AQ$6&gt;=75,1.1,1)</f>
        <v>300.70962750000001</v>
      </c>
      <c r="AR25" s="4">
        <f>'Payments (Revised)'!$C21*IF(AR$6&lt;$B25,0,1)*IF(AR$6&gt;=75,1.1,1)</f>
        <v>300.70962750000001</v>
      </c>
      <c r="AS25" s="4">
        <f>'Payments (Revised)'!$C21*IF(AS$6&lt;$B25,0,1)*IF(AS$6&gt;=75,1.1,1)</f>
        <v>300.70962750000001</v>
      </c>
      <c r="AT25" s="4">
        <f>'Payments (Revised)'!$C21*IF(AT$6&lt;$B25,0,1)*IF(AT$6&gt;=75,1.1,1)</f>
        <v>300.70962750000001</v>
      </c>
      <c r="AU25" s="4">
        <f>'Payments (Revised)'!$C21*IF(AU$6&lt;$B25,0,1)*IF(AU$6&gt;=75,1.1,1)</f>
        <v>300.70962750000001</v>
      </c>
      <c r="AV25" s="4">
        <f>'Payments (Revised)'!$C21*IF(AV$6&lt;$B25,0,1)*IF(AV$6&gt;=75,1.1,1)</f>
        <v>300.70962750000001</v>
      </c>
      <c r="AW25" s="4">
        <f>'Payments (Revised)'!$C21*IF(AW$6&lt;$B25,0,1)*IF(AW$6&gt;=75,1.1,1)</f>
        <v>300.70962750000001</v>
      </c>
      <c r="AX25" s="4">
        <f>'Payments (Revised)'!$C21*IF(AX$6&lt;$B25,0,1)*IF(AX$6&gt;=75,1.1,1)</f>
        <v>300.70962750000001</v>
      </c>
      <c r="AY25" s="4">
        <f>'Payments (Revised)'!$C21*IF(AY$6&lt;$B25,0,1)*IF(AY$6&gt;=75,1.1,1)</f>
        <v>300.70962750000001</v>
      </c>
      <c r="AZ25" s="4">
        <f>'Payments (Revised)'!$C21*IF(AZ$6&lt;$B25,0,1)*IF(AZ$6&gt;=75,1.1,1)</f>
        <v>300.70962750000001</v>
      </c>
      <c r="BA25" s="4">
        <f>'Payments (Revised)'!$C21*IF(BA$6&lt;$B25,0,1)*IF(BA$6&gt;=75,1.1,1)</f>
        <v>300.70962750000001</v>
      </c>
      <c r="BB25" s="4">
        <f>'Payments (Revised)'!$C21*IF(BB$6&lt;$B25,0,1)*IF(BB$6&gt;=75,1.1,1)</f>
        <v>300.70962750000001</v>
      </c>
      <c r="BC25" s="4">
        <f>'Payments (Revised)'!$C21*IF(BC$6&lt;$B25,0,1)*IF(BC$6&gt;=75,1.1,1)</f>
        <v>300.70962750000001</v>
      </c>
      <c r="BD25" s="4">
        <f>'Payments (Revised)'!$C21*IF(BD$6&lt;$B25,0,1)*IF(BD$6&gt;=75,1.1,1)</f>
        <v>300.70962750000001</v>
      </c>
      <c r="BE25" s="4">
        <f>'Payments (Revised)'!$C21*IF(BE$6&lt;$B25,0,1)*IF(BE$6&gt;=75,1.1,1)</f>
        <v>300.70962750000001</v>
      </c>
      <c r="BF25" s="4">
        <f>'Payments (Revised)'!$C21*IF(BF$6&lt;$B25,0,1)*IF(BF$6&gt;=75,1.1,1)</f>
        <v>300.70962750000001</v>
      </c>
      <c r="BG25" s="4">
        <f>'Payments (Revised)'!$C21*IF(BG$6&lt;$B25,0,1)*IF(BG$6&gt;=75,1.1,1)</f>
        <v>300.70962750000001</v>
      </c>
      <c r="BH25" s="4">
        <f>'Payments (Revised)'!$C21*IF(BH$6&lt;$B25,0,1)*IF(BH$6&gt;=75,1.1,1)</f>
        <v>300.70962750000001</v>
      </c>
      <c r="BI25" s="4">
        <f>'Payments (Revised)'!$C21*IF(BI$6&lt;$B25,0,1)*IF(BI$6&gt;=75,1.1,1)</f>
        <v>300.70962750000001</v>
      </c>
      <c r="BJ25" s="4">
        <f>'Payments (Revised)'!$C21*IF(BJ$6&lt;$B25,0,1)*IF(BJ$6&gt;=75,1.1,1)</f>
        <v>300.70962750000001</v>
      </c>
      <c r="BK25" s="4">
        <f>'Payments (Revised)'!$C21*IF(BK$6&lt;$B25,0,1)*IF(BK$6&gt;=75,1.1,1)</f>
        <v>300.70962750000001</v>
      </c>
      <c r="BL25" s="4">
        <f>'Payments (Revised)'!$C21*IF(BL$6&lt;$B25,0,1)*IF(BL$6&gt;=75,1.1,1)</f>
        <v>300.70962750000001</v>
      </c>
      <c r="BM25" s="4">
        <f>'Payments (Revised)'!$C21*IF(BM$6&lt;$B25,0,1)*IF(BM$6&gt;=75,1.1,1)</f>
        <v>300.70962750000001</v>
      </c>
      <c r="BN25" s="4">
        <f>'Payments (Revised)'!$C21*IF(BN$6&lt;$B25,0,1)*IF(BN$6&gt;=75,1.1,1)</f>
        <v>300.70962750000001</v>
      </c>
      <c r="BO25" s="4">
        <f>'Payments (Revised)'!$C21*IF(BO$6&lt;$B25,0,1)*IF(BO$6&gt;=75,1.1,1)</f>
        <v>300.70962750000001</v>
      </c>
      <c r="BP25" s="4">
        <f>'Payments (Revised)'!$C21*IF(BP$6&lt;$B25,0,1)*IF(BP$6&gt;=75,1.1,1)</f>
        <v>300.70962750000001</v>
      </c>
      <c r="BQ25" s="4">
        <f>'Payments (Revised)'!$C21*IF(BQ$6&lt;$B25,0,1)*IF(BQ$6&gt;=75,1.1,1)</f>
        <v>300.70962750000001</v>
      </c>
      <c r="BR25" s="4">
        <f>'Payments (Revised)'!$C21*IF(BR$6&lt;$B25,0,1)*IF(BR$6&gt;=75,1.1,1)</f>
        <v>300.70962750000001</v>
      </c>
      <c r="BS25" s="4">
        <f>'Payments (Revised)'!$C21*IF(BS$6&lt;$B25,0,1)*IF(BS$6&gt;=75,1.1,1)</f>
        <v>300.70962750000001</v>
      </c>
      <c r="BT25" s="4">
        <f>'Payments (Revised)'!$C21*IF(BT$6&lt;$B25,0,1)*IF(BT$6&gt;=75,1.1,1)</f>
        <v>300.70962750000001</v>
      </c>
      <c r="BU25" s="4">
        <f>'Payments (Revised)'!$C21*IF(BU$6&lt;$B25,0,1)*IF(BU$6&gt;=75,1.1,1)</f>
        <v>300.70962750000001</v>
      </c>
      <c r="BV25" s="4">
        <f>'Payments (Revised)'!$C21*IF(BV$6&lt;$B25,0,1)*IF(BV$6&gt;=75,1.1,1)</f>
        <v>300.70962750000001</v>
      </c>
      <c r="BW25" s="4">
        <f>'Payments (Revised)'!$C21*IF(BW$6&lt;$B25,0,1)*IF(BW$6&gt;=75,1.1,1)</f>
        <v>300.70962750000001</v>
      </c>
      <c r="BX25" s="4">
        <f>'Payments (Revised)'!$C21*IF(BX$6&lt;$B25,0,1)*IF(BX$6&gt;=75,1.1,1)</f>
        <v>300.70962750000001</v>
      </c>
      <c r="BY25" s="4">
        <f>'Payments (Revised)'!$C21*IF(BY$6&lt;$B25,0,1)*IF(BY$6&gt;=75,1.1,1)</f>
        <v>300.70962750000001</v>
      </c>
      <c r="BZ25" s="4">
        <f>'Payments (Revised)'!$C21*IF(BZ$6&lt;$B25,0,1)*IF(BZ$6&gt;=75,1.1,1)</f>
        <v>300.70962750000001</v>
      </c>
      <c r="CA25" s="4">
        <f>'Payments (Revised)'!$C21*IF(CA$6&lt;$B25,0,1)*IF(CA$6&gt;=75,1.1,1)</f>
        <v>300.70962750000001</v>
      </c>
      <c r="CB25" s="4">
        <f>'Payments (Revised)'!$C21*IF(CB$6&lt;$B25,0,1)*IF(CB$6&gt;=75,1.1,1)</f>
        <v>300.70962750000001</v>
      </c>
      <c r="CC25" s="4">
        <f>'Payments (Revised)'!$C21*IF(CC$6&lt;$B25,0,1)*IF(CC$6&gt;=75,1.1,1)</f>
        <v>300.70962750000001</v>
      </c>
      <c r="CD25" s="4">
        <f>'Payments (Revised)'!$C21*IF(CD$6&lt;$B25,0,1)*IF(CD$6&gt;=75,1.1,1)</f>
        <v>300.70962750000001</v>
      </c>
      <c r="CE25" s="4">
        <f>'Payments (Revised)'!$C21*IF(CE$6&lt;$B25,0,1)*IF(CE$6&gt;=75,1.1,1)</f>
        <v>300.70962750000001</v>
      </c>
      <c r="CF25" s="4">
        <f>'Payments (Revised)'!$C21*IF(CF$6&lt;$B25,0,1)*IF(CF$6&gt;=75,1.1,1)</f>
        <v>300.70962750000001</v>
      </c>
      <c r="CG25" s="4">
        <f>'Payments (Revised)'!$C21*IF(CG$6&lt;$B25,0,1)*IF(CG$6&gt;=75,1.1,1)</f>
        <v>300.70962750000001</v>
      </c>
      <c r="CH25" s="4">
        <f>'Payments (Revised)'!$C21*IF(CH$6&lt;$B25,0,1)*IF(CH$6&gt;=75,1.1,1)</f>
        <v>300.70962750000001</v>
      </c>
      <c r="CI25" s="4">
        <f>'Payments (Revised)'!$C21*IF(CI$6&lt;$B25,0,1)*IF(CI$6&gt;=75,1.1,1)</f>
        <v>300.70962750000001</v>
      </c>
      <c r="CJ25" s="4">
        <f>'Payments (Revised)'!$C21*IF(CJ$6&lt;$B25,0,1)*IF(CJ$6&gt;=75,1.1,1)</f>
        <v>300.70962750000001</v>
      </c>
      <c r="CK25" s="4">
        <f>'Payments (Revised)'!$C21*IF(CK$6&lt;$B25,0,1)*IF(CK$6&gt;=75,1.1,1)</f>
        <v>300.70962750000001</v>
      </c>
      <c r="CL25" s="4">
        <f>'Payments (Revised)'!$C21*IF(CL$6&lt;$B25,0,1)*IF(CL$6&gt;=75,1.1,1)</f>
        <v>300.70962750000001</v>
      </c>
      <c r="CM25" s="4">
        <f>'Payments (Revised)'!$C21*IF(CM$6&lt;$B25,0,1)*IF(CM$6&gt;=75,1.1,1)</f>
        <v>300.70962750000001</v>
      </c>
      <c r="CN25" s="4">
        <f>'Payments (Revised)'!$C21*IF(CN$6&lt;$B25,0,1)*IF(CN$6&gt;=75,1.1,1)</f>
        <v>300.70962750000001</v>
      </c>
      <c r="CO25" s="4">
        <f>'Payments (Revised)'!$C21*IF(CO$6&lt;$B25,0,1)*IF(CO$6&gt;=75,1.1,1)</f>
        <v>300.70962750000001</v>
      </c>
      <c r="CP25" s="4">
        <f>'Payments (Revised)'!$C21*IF(CP$6&lt;$B25,0,1)*IF(CP$6&gt;=75,1.1,1)</f>
        <v>300.70962750000001</v>
      </c>
      <c r="CQ25" s="4">
        <f>'Payments (Revised)'!$C21*IF(CQ$6&lt;$B25,0,1)*IF(CQ$6&gt;=75,1.1,1)</f>
        <v>300.70962750000001</v>
      </c>
      <c r="CR25" s="4">
        <f>'Payments (Revised)'!$C21*IF(CR$6&lt;$B25,0,1)*IF(CR$6&gt;=75,1.1,1)</f>
        <v>300.70962750000001</v>
      </c>
      <c r="CS25" s="4">
        <f>'Payments (Revised)'!$C21*IF(CS$6&lt;$B25,0,1)*IF(CS$6&gt;=75,1.1,1)</f>
        <v>300.70962750000001</v>
      </c>
      <c r="CT25" s="4">
        <f>'Payments (Revised)'!$C21*IF(CT$6&lt;$B25,0,1)*IF(CT$6&gt;=75,1.1,1)</f>
        <v>300.70962750000001</v>
      </c>
      <c r="CU25" s="4">
        <f>'Payments (Revised)'!$C21*IF(CU$6&lt;$B25,0,1)*IF(CU$6&gt;=75,1.1,1)</f>
        <v>300.70962750000001</v>
      </c>
      <c r="CV25" s="4">
        <f>'Payments (Revised)'!$C21*IF(CV$6&lt;$B25,0,1)*IF(CV$6&gt;=75,1.1,1)</f>
        <v>300.70962750000001</v>
      </c>
      <c r="CW25" s="4">
        <f>'Payments (Revised)'!$C21*IF(CW$6&lt;$B25,0,1)*IF(CW$6&gt;=75,1.1,1)</f>
        <v>300.70962750000001</v>
      </c>
      <c r="CX25" s="4">
        <f>'Payments (Revised)'!$C21*IF(CX$6&lt;$B25,0,1)*IF(CX$6&gt;=75,1.1,1)</f>
        <v>300.70962750000001</v>
      </c>
      <c r="CY25" s="4">
        <f>'Payments (Revised)'!$C21*IF(CY$6&lt;$B25,0,1)*IF(CY$6&gt;=75,1.1,1)</f>
        <v>300.70962750000001</v>
      </c>
      <c r="CZ25" s="4">
        <f>'Payments (Revised)'!$C21*IF(CZ$6&lt;$B25,0,1)*IF(CZ$6&gt;=75,1.1,1)</f>
        <v>300.70962750000001</v>
      </c>
      <c r="DA25" s="4">
        <f>'Payments (Revised)'!$C21*IF(DA$6&lt;$B25,0,1)*IF(DA$6&gt;=75,1.1,1)</f>
        <v>300.70962750000001</v>
      </c>
      <c r="DB25" s="4">
        <f>'Payments (Revised)'!$C21*IF(DB$6&lt;$B25,0,1)*IF(DB$6&gt;=75,1.1,1)</f>
        <v>300.70962750000001</v>
      </c>
      <c r="DC25" s="4">
        <f>'Payments (Revised)'!$C21*IF(DC$6&lt;$B25,0,1)*IF(DC$6&gt;=75,1.1,1)</f>
        <v>300.70962750000001</v>
      </c>
      <c r="DD25" s="4">
        <f>'Payments (Revised)'!$C21*IF(DD$6&lt;$B25,0,1)*IF(DD$6&gt;=75,1.1,1)</f>
        <v>300.70962750000001</v>
      </c>
      <c r="DE25" s="4">
        <f>'Payments (Revised)'!$C21*IF(DE$6&lt;$B25,0,1)*IF(DE$6&gt;=75,1.1,1)</f>
        <v>300.70962750000001</v>
      </c>
      <c r="DF25" s="4">
        <f>'Payments (Revised)'!$C21*IF(DF$6&lt;$B25,0,1)*IF(DF$6&gt;=75,1.1,1)</f>
        <v>300.70962750000001</v>
      </c>
      <c r="DG25" s="4">
        <f>'Payments (Revised)'!$C21*IF(DG$6&lt;$B25,0,1)*IF(DG$6&gt;=75,1.1,1)</f>
        <v>300.70962750000001</v>
      </c>
      <c r="DH25" s="4">
        <f>'Payments (Revised)'!$C21*IF(DH$6&lt;$B25,0,1)*IF(DH$6&gt;=75,1.1,1)</f>
        <v>300.70962750000001</v>
      </c>
      <c r="DI25" s="4">
        <f>'Payments (Revised)'!$C21*IF(DI$6&lt;$B25,0,1)*IF(DI$6&gt;=75,1.1,1)</f>
        <v>300.70962750000001</v>
      </c>
      <c r="DJ25" s="4">
        <f>'Payments (Revised)'!$C21*IF(DJ$6&lt;$B25,0,1)*IF(DJ$6&gt;=75,1.1,1)</f>
        <v>300.70962750000001</v>
      </c>
      <c r="DK25" s="4">
        <f>'Payments (Revised)'!$C21*IF(DK$6&lt;$B25,0,1)*IF(DK$6&gt;=75,1.1,1)</f>
        <v>300.70962750000001</v>
      </c>
      <c r="DL25" s="4">
        <f>'Payments (Revised)'!$C21*IF(DL$6&lt;$B25,0,1)*IF(DL$6&gt;=75,1.1,1)</f>
        <v>300.70962750000001</v>
      </c>
      <c r="DM25" s="4">
        <f>'Payments (Revised)'!$C21*IF(DM$6&lt;$B25,0,1)*IF(DM$6&gt;=75,1.1,1)</f>
        <v>300.70962750000001</v>
      </c>
      <c r="DN25" s="4">
        <f>'Payments (Revised)'!$C21*IF(DN$6&lt;$B25,0,1)*IF(DN$6&gt;=75,1.1,1)</f>
        <v>300.70962750000001</v>
      </c>
      <c r="DO25" s="4">
        <f>'Payments (Revised)'!$C21*IF(DO$6&lt;$B25,0,1)*IF(DO$6&gt;=75,1.1,1)</f>
        <v>300.70962750000001</v>
      </c>
      <c r="DP25" s="4">
        <f>'Payments (Revised)'!$C21*IF(DP$6&lt;$B25,0,1)*IF(DP$6&gt;=75,1.1,1)</f>
        <v>300.70962750000001</v>
      </c>
      <c r="DQ25" s="4">
        <f>'Payments (Revised)'!$C21*IF(DQ$6&lt;$B25,0,1)*IF(DQ$6&gt;=75,1.1,1)</f>
        <v>300.70962750000001</v>
      </c>
      <c r="DR25" s="4">
        <f>'Payments (Revised)'!$C21*IF(DR$6&lt;$B25,0,1)*IF(DR$6&gt;=75,1.1,1)</f>
        <v>300.70962750000001</v>
      </c>
      <c r="DS25" s="4">
        <f>'Payments (Revised)'!$C21*IF(DS$6&lt;$B25,0,1)*IF(DS$6&gt;=75,1.1,1)</f>
        <v>300.70962750000001</v>
      </c>
      <c r="DT25" s="4">
        <f>'Payments (Revised)'!$C21*IF(DT$6&lt;$B25,0,1)*IF(DT$6&gt;=75,1.1,1)</f>
        <v>330.78059025000005</v>
      </c>
    </row>
    <row r="26" spans="1:124" x14ac:dyDescent="0.25">
      <c r="A26">
        <v>18</v>
      </c>
      <c r="B26" s="15">
        <f t="shared" si="7"/>
        <v>66.5</v>
      </c>
      <c r="C26" s="16">
        <f t="shared" si="6"/>
        <v>62992.269797051864</v>
      </c>
      <c r="D26" s="4">
        <f>'Payments (Revised)'!$C22*IF(D$6&lt;$B26,0,1)*IF(D$6&gt;=75,1.1,1)</f>
        <v>0</v>
      </c>
      <c r="E26" s="4">
        <f>'Payments (Revised)'!$C22*IF(E$6&lt;$B26,0,1)*IF(E$6&gt;=75,1.1,1)</f>
        <v>0</v>
      </c>
      <c r="F26" s="4">
        <f>'Payments (Revised)'!$C22*IF(F$6&lt;$B26,0,1)*IF(F$6&gt;=75,1.1,1)</f>
        <v>0</v>
      </c>
      <c r="G26" s="4">
        <f>'Payments (Revised)'!$C22*IF(G$6&lt;$B26,0,1)*IF(G$6&gt;=75,1.1,1)</f>
        <v>0</v>
      </c>
      <c r="H26" s="4">
        <f>'Payments (Revised)'!$C22*IF(H$6&lt;$B26,0,1)*IF(H$6&gt;=75,1.1,1)</f>
        <v>0</v>
      </c>
      <c r="I26" s="4">
        <f>'Payments (Revised)'!$C22*IF(I$6&lt;$B26,0,1)*IF(I$6&gt;=75,1.1,1)</f>
        <v>0</v>
      </c>
      <c r="J26" s="4">
        <f>'Payments (Revised)'!$C22*IF(J$6&lt;$B26,0,1)*IF(J$6&gt;=75,1.1,1)</f>
        <v>0</v>
      </c>
      <c r="K26" s="4">
        <f>'Payments (Revised)'!$C22*IF(K$6&lt;$B26,0,1)*IF(K$6&gt;=75,1.1,1)</f>
        <v>0</v>
      </c>
      <c r="L26" s="4">
        <f>'Payments (Revised)'!$C22*IF(L$6&lt;$B26,0,1)*IF(L$6&gt;=75,1.1,1)</f>
        <v>0</v>
      </c>
      <c r="M26" s="4">
        <f>'Payments (Revised)'!$C22*IF(M$6&lt;$B26,0,1)*IF(M$6&gt;=75,1.1,1)</f>
        <v>0</v>
      </c>
      <c r="N26" s="4">
        <f>'Payments (Revised)'!$C22*IF(N$6&lt;$B26,0,1)*IF(N$6&gt;=75,1.1,1)</f>
        <v>0</v>
      </c>
      <c r="O26" s="4">
        <f>'Payments (Revised)'!$C22*IF(O$6&lt;$B26,0,1)*IF(O$6&gt;=75,1.1,1)</f>
        <v>0</v>
      </c>
      <c r="P26" s="4">
        <f>'Payments (Revised)'!$C22*IF(P$6&lt;$B26,0,1)*IF(P$6&gt;=75,1.1,1)</f>
        <v>0</v>
      </c>
      <c r="Q26" s="4">
        <f>'Payments (Revised)'!$C22*IF(Q$6&lt;$B26,0,1)*IF(Q$6&gt;=75,1.1,1)</f>
        <v>0</v>
      </c>
      <c r="R26" s="4">
        <f>'Payments (Revised)'!$C22*IF(R$6&lt;$B26,0,1)*IF(R$6&gt;=75,1.1,1)</f>
        <v>0</v>
      </c>
      <c r="S26" s="4">
        <f>'Payments (Revised)'!$C22*IF(S$6&lt;$B26,0,1)*IF(S$6&gt;=75,1.1,1)</f>
        <v>0</v>
      </c>
      <c r="T26" s="4">
        <f>'Payments (Revised)'!$C22*IF(T$6&lt;$B26,0,1)*IF(T$6&gt;=75,1.1,1)</f>
        <v>0</v>
      </c>
      <c r="U26" s="4">
        <f>'Payments (Revised)'!$C22*IF(U$6&lt;$B26,0,1)*IF(U$6&gt;=75,1.1,1)</f>
        <v>0</v>
      </c>
      <c r="V26" s="4">
        <f>'Payments (Revised)'!$C22*IF(V$6&lt;$B26,0,1)*IF(V$6&gt;=75,1.1,1)</f>
        <v>302.34688499999999</v>
      </c>
      <c r="W26" s="4">
        <f>'Payments (Revised)'!$C22*IF(W$6&lt;$B26,0,1)*IF(W$6&gt;=75,1.1,1)</f>
        <v>302.34688499999999</v>
      </c>
      <c r="X26" s="4">
        <f>'Payments (Revised)'!$C22*IF(X$6&lt;$B26,0,1)*IF(X$6&gt;=75,1.1,1)</f>
        <v>302.34688499999999</v>
      </c>
      <c r="Y26" s="4">
        <f>'Payments (Revised)'!$C22*IF(Y$6&lt;$B26,0,1)*IF(Y$6&gt;=75,1.1,1)</f>
        <v>302.34688499999999</v>
      </c>
      <c r="Z26" s="4">
        <f>'Payments (Revised)'!$C22*IF(Z$6&lt;$B26,0,1)*IF(Z$6&gt;=75,1.1,1)</f>
        <v>302.34688499999999</v>
      </c>
      <c r="AA26" s="4">
        <f>'Payments (Revised)'!$C22*IF(AA$6&lt;$B26,0,1)*IF(AA$6&gt;=75,1.1,1)</f>
        <v>302.34688499999999</v>
      </c>
      <c r="AB26" s="4">
        <f>'Payments (Revised)'!$C22*IF(AB$6&lt;$B26,0,1)*IF(AB$6&gt;=75,1.1,1)</f>
        <v>302.34688499999999</v>
      </c>
      <c r="AC26" s="4">
        <f>'Payments (Revised)'!$C22*IF(AC$6&lt;$B26,0,1)*IF(AC$6&gt;=75,1.1,1)</f>
        <v>302.34688499999999</v>
      </c>
      <c r="AD26" s="4">
        <f>'Payments (Revised)'!$C22*IF(AD$6&lt;$B26,0,1)*IF(AD$6&gt;=75,1.1,1)</f>
        <v>302.34688499999999</v>
      </c>
      <c r="AE26" s="4">
        <f>'Payments (Revised)'!$C22*IF(AE$6&lt;$B26,0,1)*IF(AE$6&gt;=75,1.1,1)</f>
        <v>302.34688499999999</v>
      </c>
      <c r="AF26" s="4">
        <f>'Payments (Revised)'!$C22*IF(AF$6&lt;$B26,0,1)*IF(AF$6&gt;=75,1.1,1)</f>
        <v>302.34688499999999</v>
      </c>
      <c r="AG26" s="4">
        <f>'Payments (Revised)'!$C22*IF(AG$6&lt;$B26,0,1)*IF(AG$6&gt;=75,1.1,1)</f>
        <v>302.34688499999999</v>
      </c>
      <c r="AH26" s="4">
        <f>'Payments (Revised)'!$C22*IF(AH$6&lt;$B26,0,1)*IF(AH$6&gt;=75,1.1,1)</f>
        <v>302.34688499999999</v>
      </c>
      <c r="AI26" s="4">
        <f>'Payments (Revised)'!$C22*IF(AI$6&lt;$B26,0,1)*IF(AI$6&gt;=75,1.1,1)</f>
        <v>302.34688499999999</v>
      </c>
      <c r="AJ26" s="4">
        <f>'Payments (Revised)'!$C22*IF(AJ$6&lt;$B26,0,1)*IF(AJ$6&gt;=75,1.1,1)</f>
        <v>302.34688499999999</v>
      </c>
      <c r="AK26" s="4">
        <f>'Payments (Revised)'!$C22*IF(AK$6&lt;$B26,0,1)*IF(AK$6&gt;=75,1.1,1)</f>
        <v>302.34688499999999</v>
      </c>
      <c r="AL26" s="4">
        <f>'Payments (Revised)'!$C22*IF(AL$6&lt;$B26,0,1)*IF(AL$6&gt;=75,1.1,1)</f>
        <v>302.34688499999999</v>
      </c>
      <c r="AM26" s="4">
        <f>'Payments (Revised)'!$C22*IF(AM$6&lt;$B26,0,1)*IF(AM$6&gt;=75,1.1,1)</f>
        <v>302.34688499999999</v>
      </c>
      <c r="AN26" s="4">
        <f>'Payments (Revised)'!$C22*IF(AN$6&lt;$B26,0,1)*IF(AN$6&gt;=75,1.1,1)</f>
        <v>302.34688499999999</v>
      </c>
      <c r="AO26" s="4">
        <f>'Payments (Revised)'!$C22*IF(AO$6&lt;$B26,0,1)*IF(AO$6&gt;=75,1.1,1)</f>
        <v>302.34688499999999</v>
      </c>
      <c r="AP26" s="4">
        <f>'Payments (Revised)'!$C22*IF(AP$6&lt;$B26,0,1)*IF(AP$6&gt;=75,1.1,1)</f>
        <v>302.34688499999999</v>
      </c>
      <c r="AQ26" s="4">
        <f>'Payments (Revised)'!$C22*IF(AQ$6&lt;$B26,0,1)*IF(AQ$6&gt;=75,1.1,1)</f>
        <v>302.34688499999999</v>
      </c>
      <c r="AR26" s="4">
        <f>'Payments (Revised)'!$C22*IF(AR$6&lt;$B26,0,1)*IF(AR$6&gt;=75,1.1,1)</f>
        <v>302.34688499999999</v>
      </c>
      <c r="AS26" s="4">
        <f>'Payments (Revised)'!$C22*IF(AS$6&lt;$B26,0,1)*IF(AS$6&gt;=75,1.1,1)</f>
        <v>302.34688499999999</v>
      </c>
      <c r="AT26" s="4">
        <f>'Payments (Revised)'!$C22*IF(AT$6&lt;$B26,0,1)*IF(AT$6&gt;=75,1.1,1)</f>
        <v>302.34688499999999</v>
      </c>
      <c r="AU26" s="4">
        <f>'Payments (Revised)'!$C22*IF(AU$6&lt;$B26,0,1)*IF(AU$6&gt;=75,1.1,1)</f>
        <v>302.34688499999999</v>
      </c>
      <c r="AV26" s="4">
        <f>'Payments (Revised)'!$C22*IF(AV$6&lt;$B26,0,1)*IF(AV$6&gt;=75,1.1,1)</f>
        <v>302.34688499999999</v>
      </c>
      <c r="AW26" s="4">
        <f>'Payments (Revised)'!$C22*IF(AW$6&lt;$B26,0,1)*IF(AW$6&gt;=75,1.1,1)</f>
        <v>302.34688499999999</v>
      </c>
      <c r="AX26" s="4">
        <f>'Payments (Revised)'!$C22*IF(AX$6&lt;$B26,0,1)*IF(AX$6&gt;=75,1.1,1)</f>
        <v>302.34688499999999</v>
      </c>
      <c r="AY26" s="4">
        <f>'Payments (Revised)'!$C22*IF(AY$6&lt;$B26,0,1)*IF(AY$6&gt;=75,1.1,1)</f>
        <v>302.34688499999999</v>
      </c>
      <c r="AZ26" s="4">
        <f>'Payments (Revised)'!$C22*IF(AZ$6&lt;$B26,0,1)*IF(AZ$6&gt;=75,1.1,1)</f>
        <v>302.34688499999999</v>
      </c>
      <c r="BA26" s="4">
        <f>'Payments (Revised)'!$C22*IF(BA$6&lt;$B26,0,1)*IF(BA$6&gt;=75,1.1,1)</f>
        <v>302.34688499999999</v>
      </c>
      <c r="BB26" s="4">
        <f>'Payments (Revised)'!$C22*IF(BB$6&lt;$B26,0,1)*IF(BB$6&gt;=75,1.1,1)</f>
        <v>302.34688499999999</v>
      </c>
      <c r="BC26" s="4">
        <f>'Payments (Revised)'!$C22*IF(BC$6&lt;$B26,0,1)*IF(BC$6&gt;=75,1.1,1)</f>
        <v>302.34688499999999</v>
      </c>
      <c r="BD26" s="4">
        <f>'Payments (Revised)'!$C22*IF(BD$6&lt;$B26,0,1)*IF(BD$6&gt;=75,1.1,1)</f>
        <v>302.34688499999999</v>
      </c>
      <c r="BE26" s="4">
        <f>'Payments (Revised)'!$C22*IF(BE$6&lt;$B26,0,1)*IF(BE$6&gt;=75,1.1,1)</f>
        <v>302.34688499999999</v>
      </c>
      <c r="BF26" s="4">
        <f>'Payments (Revised)'!$C22*IF(BF$6&lt;$B26,0,1)*IF(BF$6&gt;=75,1.1,1)</f>
        <v>302.34688499999999</v>
      </c>
      <c r="BG26" s="4">
        <f>'Payments (Revised)'!$C22*IF(BG$6&lt;$B26,0,1)*IF(BG$6&gt;=75,1.1,1)</f>
        <v>302.34688499999999</v>
      </c>
      <c r="BH26" s="4">
        <f>'Payments (Revised)'!$C22*IF(BH$6&lt;$B26,0,1)*IF(BH$6&gt;=75,1.1,1)</f>
        <v>302.34688499999999</v>
      </c>
      <c r="BI26" s="4">
        <f>'Payments (Revised)'!$C22*IF(BI$6&lt;$B26,0,1)*IF(BI$6&gt;=75,1.1,1)</f>
        <v>302.34688499999999</v>
      </c>
      <c r="BJ26" s="4">
        <f>'Payments (Revised)'!$C22*IF(BJ$6&lt;$B26,0,1)*IF(BJ$6&gt;=75,1.1,1)</f>
        <v>302.34688499999999</v>
      </c>
      <c r="BK26" s="4">
        <f>'Payments (Revised)'!$C22*IF(BK$6&lt;$B26,0,1)*IF(BK$6&gt;=75,1.1,1)</f>
        <v>302.34688499999999</v>
      </c>
      <c r="BL26" s="4">
        <f>'Payments (Revised)'!$C22*IF(BL$6&lt;$B26,0,1)*IF(BL$6&gt;=75,1.1,1)</f>
        <v>302.34688499999999</v>
      </c>
      <c r="BM26" s="4">
        <f>'Payments (Revised)'!$C22*IF(BM$6&lt;$B26,0,1)*IF(BM$6&gt;=75,1.1,1)</f>
        <v>302.34688499999999</v>
      </c>
      <c r="BN26" s="4">
        <f>'Payments (Revised)'!$C22*IF(BN$6&lt;$B26,0,1)*IF(BN$6&gt;=75,1.1,1)</f>
        <v>302.34688499999999</v>
      </c>
      <c r="BO26" s="4">
        <f>'Payments (Revised)'!$C22*IF(BO$6&lt;$B26,0,1)*IF(BO$6&gt;=75,1.1,1)</f>
        <v>302.34688499999999</v>
      </c>
      <c r="BP26" s="4">
        <f>'Payments (Revised)'!$C22*IF(BP$6&lt;$B26,0,1)*IF(BP$6&gt;=75,1.1,1)</f>
        <v>302.34688499999999</v>
      </c>
      <c r="BQ26" s="4">
        <f>'Payments (Revised)'!$C22*IF(BQ$6&lt;$B26,0,1)*IF(BQ$6&gt;=75,1.1,1)</f>
        <v>302.34688499999999</v>
      </c>
      <c r="BR26" s="4">
        <f>'Payments (Revised)'!$C22*IF(BR$6&lt;$B26,0,1)*IF(BR$6&gt;=75,1.1,1)</f>
        <v>302.34688499999999</v>
      </c>
      <c r="BS26" s="4">
        <f>'Payments (Revised)'!$C22*IF(BS$6&lt;$B26,0,1)*IF(BS$6&gt;=75,1.1,1)</f>
        <v>302.34688499999999</v>
      </c>
      <c r="BT26" s="4">
        <f>'Payments (Revised)'!$C22*IF(BT$6&lt;$B26,0,1)*IF(BT$6&gt;=75,1.1,1)</f>
        <v>302.34688499999999</v>
      </c>
      <c r="BU26" s="4">
        <f>'Payments (Revised)'!$C22*IF(BU$6&lt;$B26,0,1)*IF(BU$6&gt;=75,1.1,1)</f>
        <v>302.34688499999999</v>
      </c>
      <c r="BV26" s="4">
        <f>'Payments (Revised)'!$C22*IF(BV$6&lt;$B26,0,1)*IF(BV$6&gt;=75,1.1,1)</f>
        <v>302.34688499999999</v>
      </c>
      <c r="BW26" s="4">
        <f>'Payments (Revised)'!$C22*IF(BW$6&lt;$B26,0,1)*IF(BW$6&gt;=75,1.1,1)</f>
        <v>302.34688499999999</v>
      </c>
      <c r="BX26" s="4">
        <f>'Payments (Revised)'!$C22*IF(BX$6&lt;$B26,0,1)*IF(BX$6&gt;=75,1.1,1)</f>
        <v>302.34688499999999</v>
      </c>
      <c r="BY26" s="4">
        <f>'Payments (Revised)'!$C22*IF(BY$6&lt;$B26,0,1)*IF(BY$6&gt;=75,1.1,1)</f>
        <v>302.34688499999999</v>
      </c>
      <c r="BZ26" s="4">
        <f>'Payments (Revised)'!$C22*IF(BZ$6&lt;$B26,0,1)*IF(BZ$6&gt;=75,1.1,1)</f>
        <v>302.34688499999999</v>
      </c>
      <c r="CA26" s="4">
        <f>'Payments (Revised)'!$C22*IF(CA$6&lt;$B26,0,1)*IF(CA$6&gt;=75,1.1,1)</f>
        <v>302.34688499999999</v>
      </c>
      <c r="CB26" s="4">
        <f>'Payments (Revised)'!$C22*IF(CB$6&lt;$B26,0,1)*IF(CB$6&gt;=75,1.1,1)</f>
        <v>302.34688499999999</v>
      </c>
      <c r="CC26" s="4">
        <f>'Payments (Revised)'!$C22*IF(CC$6&lt;$B26,0,1)*IF(CC$6&gt;=75,1.1,1)</f>
        <v>302.34688499999999</v>
      </c>
      <c r="CD26" s="4">
        <f>'Payments (Revised)'!$C22*IF(CD$6&lt;$B26,0,1)*IF(CD$6&gt;=75,1.1,1)</f>
        <v>302.34688499999999</v>
      </c>
      <c r="CE26" s="4">
        <f>'Payments (Revised)'!$C22*IF(CE$6&lt;$B26,0,1)*IF(CE$6&gt;=75,1.1,1)</f>
        <v>302.34688499999999</v>
      </c>
      <c r="CF26" s="4">
        <f>'Payments (Revised)'!$C22*IF(CF$6&lt;$B26,0,1)*IF(CF$6&gt;=75,1.1,1)</f>
        <v>302.34688499999999</v>
      </c>
      <c r="CG26" s="4">
        <f>'Payments (Revised)'!$C22*IF(CG$6&lt;$B26,0,1)*IF(CG$6&gt;=75,1.1,1)</f>
        <v>302.34688499999999</v>
      </c>
      <c r="CH26" s="4">
        <f>'Payments (Revised)'!$C22*IF(CH$6&lt;$B26,0,1)*IF(CH$6&gt;=75,1.1,1)</f>
        <v>302.34688499999999</v>
      </c>
      <c r="CI26" s="4">
        <f>'Payments (Revised)'!$C22*IF(CI$6&lt;$B26,0,1)*IF(CI$6&gt;=75,1.1,1)</f>
        <v>302.34688499999999</v>
      </c>
      <c r="CJ26" s="4">
        <f>'Payments (Revised)'!$C22*IF(CJ$6&lt;$B26,0,1)*IF(CJ$6&gt;=75,1.1,1)</f>
        <v>302.34688499999999</v>
      </c>
      <c r="CK26" s="4">
        <f>'Payments (Revised)'!$C22*IF(CK$6&lt;$B26,0,1)*IF(CK$6&gt;=75,1.1,1)</f>
        <v>302.34688499999999</v>
      </c>
      <c r="CL26" s="4">
        <f>'Payments (Revised)'!$C22*IF(CL$6&lt;$B26,0,1)*IF(CL$6&gt;=75,1.1,1)</f>
        <v>302.34688499999999</v>
      </c>
      <c r="CM26" s="4">
        <f>'Payments (Revised)'!$C22*IF(CM$6&lt;$B26,0,1)*IF(CM$6&gt;=75,1.1,1)</f>
        <v>302.34688499999999</v>
      </c>
      <c r="CN26" s="4">
        <f>'Payments (Revised)'!$C22*IF(CN$6&lt;$B26,0,1)*IF(CN$6&gt;=75,1.1,1)</f>
        <v>302.34688499999999</v>
      </c>
      <c r="CO26" s="4">
        <f>'Payments (Revised)'!$C22*IF(CO$6&lt;$B26,0,1)*IF(CO$6&gt;=75,1.1,1)</f>
        <v>302.34688499999999</v>
      </c>
      <c r="CP26" s="4">
        <f>'Payments (Revised)'!$C22*IF(CP$6&lt;$B26,0,1)*IF(CP$6&gt;=75,1.1,1)</f>
        <v>302.34688499999999</v>
      </c>
      <c r="CQ26" s="4">
        <f>'Payments (Revised)'!$C22*IF(CQ$6&lt;$B26,0,1)*IF(CQ$6&gt;=75,1.1,1)</f>
        <v>302.34688499999999</v>
      </c>
      <c r="CR26" s="4">
        <f>'Payments (Revised)'!$C22*IF(CR$6&lt;$B26,0,1)*IF(CR$6&gt;=75,1.1,1)</f>
        <v>302.34688499999999</v>
      </c>
      <c r="CS26" s="4">
        <f>'Payments (Revised)'!$C22*IF(CS$6&lt;$B26,0,1)*IF(CS$6&gt;=75,1.1,1)</f>
        <v>302.34688499999999</v>
      </c>
      <c r="CT26" s="4">
        <f>'Payments (Revised)'!$C22*IF(CT$6&lt;$B26,0,1)*IF(CT$6&gt;=75,1.1,1)</f>
        <v>302.34688499999999</v>
      </c>
      <c r="CU26" s="4">
        <f>'Payments (Revised)'!$C22*IF(CU$6&lt;$B26,0,1)*IF(CU$6&gt;=75,1.1,1)</f>
        <v>302.34688499999999</v>
      </c>
      <c r="CV26" s="4">
        <f>'Payments (Revised)'!$C22*IF(CV$6&lt;$B26,0,1)*IF(CV$6&gt;=75,1.1,1)</f>
        <v>302.34688499999999</v>
      </c>
      <c r="CW26" s="4">
        <f>'Payments (Revised)'!$C22*IF(CW$6&lt;$B26,0,1)*IF(CW$6&gt;=75,1.1,1)</f>
        <v>302.34688499999999</v>
      </c>
      <c r="CX26" s="4">
        <f>'Payments (Revised)'!$C22*IF(CX$6&lt;$B26,0,1)*IF(CX$6&gt;=75,1.1,1)</f>
        <v>302.34688499999999</v>
      </c>
      <c r="CY26" s="4">
        <f>'Payments (Revised)'!$C22*IF(CY$6&lt;$B26,0,1)*IF(CY$6&gt;=75,1.1,1)</f>
        <v>302.34688499999999</v>
      </c>
      <c r="CZ26" s="4">
        <f>'Payments (Revised)'!$C22*IF(CZ$6&lt;$B26,0,1)*IF(CZ$6&gt;=75,1.1,1)</f>
        <v>302.34688499999999</v>
      </c>
      <c r="DA26" s="4">
        <f>'Payments (Revised)'!$C22*IF(DA$6&lt;$B26,0,1)*IF(DA$6&gt;=75,1.1,1)</f>
        <v>302.34688499999999</v>
      </c>
      <c r="DB26" s="4">
        <f>'Payments (Revised)'!$C22*IF(DB$6&lt;$B26,0,1)*IF(DB$6&gt;=75,1.1,1)</f>
        <v>302.34688499999999</v>
      </c>
      <c r="DC26" s="4">
        <f>'Payments (Revised)'!$C22*IF(DC$6&lt;$B26,0,1)*IF(DC$6&gt;=75,1.1,1)</f>
        <v>302.34688499999999</v>
      </c>
      <c r="DD26" s="4">
        <f>'Payments (Revised)'!$C22*IF(DD$6&lt;$B26,0,1)*IF(DD$6&gt;=75,1.1,1)</f>
        <v>302.34688499999999</v>
      </c>
      <c r="DE26" s="4">
        <f>'Payments (Revised)'!$C22*IF(DE$6&lt;$B26,0,1)*IF(DE$6&gt;=75,1.1,1)</f>
        <v>302.34688499999999</v>
      </c>
      <c r="DF26" s="4">
        <f>'Payments (Revised)'!$C22*IF(DF$6&lt;$B26,0,1)*IF(DF$6&gt;=75,1.1,1)</f>
        <v>302.34688499999999</v>
      </c>
      <c r="DG26" s="4">
        <f>'Payments (Revised)'!$C22*IF(DG$6&lt;$B26,0,1)*IF(DG$6&gt;=75,1.1,1)</f>
        <v>302.34688499999999</v>
      </c>
      <c r="DH26" s="4">
        <f>'Payments (Revised)'!$C22*IF(DH$6&lt;$B26,0,1)*IF(DH$6&gt;=75,1.1,1)</f>
        <v>302.34688499999999</v>
      </c>
      <c r="DI26" s="4">
        <f>'Payments (Revised)'!$C22*IF(DI$6&lt;$B26,0,1)*IF(DI$6&gt;=75,1.1,1)</f>
        <v>302.34688499999999</v>
      </c>
      <c r="DJ26" s="4">
        <f>'Payments (Revised)'!$C22*IF(DJ$6&lt;$B26,0,1)*IF(DJ$6&gt;=75,1.1,1)</f>
        <v>302.34688499999999</v>
      </c>
      <c r="DK26" s="4">
        <f>'Payments (Revised)'!$C22*IF(DK$6&lt;$B26,0,1)*IF(DK$6&gt;=75,1.1,1)</f>
        <v>302.34688499999999</v>
      </c>
      <c r="DL26" s="4">
        <f>'Payments (Revised)'!$C22*IF(DL$6&lt;$B26,0,1)*IF(DL$6&gt;=75,1.1,1)</f>
        <v>302.34688499999999</v>
      </c>
      <c r="DM26" s="4">
        <f>'Payments (Revised)'!$C22*IF(DM$6&lt;$B26,0,1)*IF(DM$6&gt;=75,1.1,1)</f>
        <v>302.34688499999999</v>
      </c>
      <c r="DN26" s="4">
        <f>'Payments (Revised)'!$C22*IF(DN$6&lt;$B26,0,1)*IF(DN$6&gt;=75,1.1,1)</f>
        <v>302.34688499999999</v>
      </c>
      <c r="DO26" s="4">
        <f>'Payments (Revised)'!$C22*IF(DO$6&lt;$B26,0,1)*IF(DO$6&gt;=75,1.1,1)</f>
        <v>302.34688499999999</v>
      </c>
      <c r="DP26" s="4">
        <f>'Payments (Revised)'!$C22*IF(DP$6&lt;$B26,0,1)*IF(DP$6&gt;=75,1.1,1)</f>
        <v>302.34688499999999</v>
      </c>
      <c r="DQ26" s="4">
        <f>'Payments (Revised)'!$C22*IF(DQ$6&lt;$B26,0,1)*IF(DQ$6&gt;=75,1.1,1)</f>
        <v>302.34688499999999</v>
      </c>
      <c r="DR26" s="4">
        <f>'Payments (Revised)'!$C22*IF(DR$6&lt;$B26,0,1)*IF(DR$6&gt;=75,1.1,1)</f>
        <v>302.34688499999999</v>
      </c>
      <c r="DS26" s="4">
        <f>'Payments (Revised)'!$C22*IF(DS$6&lt;$B26,0,1)*IF(DS$6&gt;=75,1.1,1)</f>
        <v>302.34688499999999</v>
      </c>
      <c r="DT26" s="4">
        <f>'Payments (Revised)'!$C22*IF(DT$6&lt;$B26,0,1)*IF(DT$6&gt;=75,1.1,1)</f>
        <v>332.58157349999999</v>
      </c>
    </row>
    <row r="27" spans="1:124" x14ac:dyDescent="0.25">
      <c r="A27">
        <v>19</v>
      </c>
      <c r="B27" s="15">
        <f t="shared" si="7"/>
        <v>66.583333333333329</v>
      </c>
      <c r="C27" s="16">
        <f t="shared" si="6"/>
        <v>63047.673280969466</v>
      </c>
      <c r="D27" s="4">
        <f>'Payments (Revised)'!$C23*IF(D$6&lt;$B27,0,1)*IF(D$6&gt;=75,1.1,1)</f>
        <v>0</v>
      </c>
      <c r="E27" s="4">
        <f>'Payments (Revised)'!$C23*IF(E$6&lt;$B27,0,1)*IF(E$6&gt;=75,1.1,1)</f>
        <v>0</v>
      </c>
      <c r="F27" s="4">
        <f>'Payments (Revised)'!$C23*IF(F$6&lt;$B27,0,1)*IF(F$6&gt;=75,1.1,1)</f>
        <v>0</v>
      </c>
      <c r="G27" s="4">
        <f>'Payments (Revised)'!$C23*IF(G$6&lt;$B27,0,1)*IF(G$6&gt;=75,1.1,1)</f>
        <v>0</v>
      </c>
      <c r="H27" s="4">
        <f>'Payments (Revised)'!$C23*IF(H$6&lt;$B27,0,1)*IF(H$6&gt;=75,1.1,1)</f>
        <v>0</v>
      </c>
      <c r="I27" s="4">
        <f>'Payments (Revised)'!$C23*IF(I$6&lt;$B27,0,1)*IF(I$6&gt;=75,1.1,1)</f>
        <v>0</v>
      </c>
      <c r="J27" s="4">
        <f>'Payments (Revised)'!$C23*IF(J$6&lt;$B27,0,1)*IF(J$6&gt;=75,1.1,1)</f>
        <v>0</v>
      </c>
      <c r="K27" s="4">
        <f>'Payments (Revised)'!$C23*IF(K$6&lt;$B27,0,1)*IF(K$6&gt;=75,1.1,1)</f>
        <v>0</v>
      </c>
      <c r="L27" s="4">
        <f>'Payments (Revised)'!$C23*IF(L$6&lt;$B27,0,1)*IF(L$6&gt;=75,1.1,1)</f>
        <v>0</v>
      </c>
      <c r="M27" s="4">
        <f>'Payments (Revised)'!$C23*IF(M$6&lt;$B27,0,1)*IF(M$6&gt;=75,1.1,1)</f>
        <v>0</v>
      </c>
      <c r="N27" s="4">
        <f>'Payments (Revised)'!$C23*IF(N$6&lt;$B27,0,1)*IF(N$6&gt;=75,1.1,1)</f>
        <v>0</v>
      </c>
      <c r="O27" s="4">
        <f>'Payments (Revised)'!$C23*IF(O$6&lt;$B27,0,1)*IF(O$6&gt;=75,1.1,1)</f>
        <v>0</v>
      </c>
      <c r="P27" s="4">
        <f>'Payments (Revised)'!$C23*IF(P$6&lt;$B27,0,1)*IF(P$6&gt;=75,1.1,1)</f>
        <v>0</v>
      </c>
      <c r="Q27" s="4">
        <f>'Payments (Revised)'!$C23*IF(Q$6&lt;$B27,0,1)*IF(Q$6&gt;=75,1.1,1)</f>
        <v>0</v>
      </c>
      <c r="R27" s="4">
        <f>'Payments (Revised)'!$C23*IF(R$6&lt;$B27,0,1)*IF(R$6&gt;=75,1.1,1)</f>
        <v>0</v>
      </c>
      <c r="S27" s="4">
        <f>'Payments (Revised)'!$C23*IF(S$6&lt;$B27,0,1)*IF(S$6&gt;=75,1.1,1)</f>
        <v>0</v>
      </c>
      <c r="T27" s="4">
        <f>'Payments (Revised)'!$C23*IF(T$6&lt;$B27,0,1)*IF(T$6&gt;=75,1.1,1)</f>
        <v>0</v>
      </c>
      <c r="U27" s="4">
        <f>'Payments (Revised)'!$C23*IF(U$6&lt;$B27,0,1)*IF(U$6&gt;=75,1.1,1)</f>
        <v>0</v>
      </c>
      <c r="V27" s="4">
        <f>'Payments (Revised)'!$C23*IF(V$6&lt;$B27,0,1)*IF(V$6&gt;=75,1.1,1)</f>
        <v>0</v>
      </c>
      <c r="W27" s="4">
        <f>'Payments (Revised)'!$C23*IF(W$6&lt;$B27,0,1)*IF(W$6&gt;=75,1.1,1)</f>
        <v>303.98414249999996</v>
      </c>
      <c r="X27" s="4">
        <f>'Payments (Revised)'!$C23*IF(X$6&lt;$B27,0,1)*IF(X$6&gt;=75,1.1,1)</f>
        <v>303.98414249999996</v>
      </c>
      <c r="Y27" s="4">
        <f>'Payments (Revised)'!$C23*IF(Y$6&lt;$B27,0,1)*IF(Y$6&gt;=75,1.1,1)</f>
        <v>303.98414249999996</v>
      </c>
      <c r="Z27" s="4">
        <f>'Payments (Revised)'!$C23*IF(Z$6&lt;$B27,0,1)*IF(Z$6&gt;=75,1.1,1)</f>
        <v>303.98414249999996</v>
      </c>
      <c r="AA27" s="4">
        <f>'Payments (Revised)'!$C23*IF(AA$6&lt;$B27,0,1)*IF(AA$6&gt;=75,1.1,1)</f>
        <v>303.98414249999996</v>
      </c>
      <c r="AB27" s="4">
        <f>'Payments (Revised)'!$C23*IF(AB$6&lt;$B27,0,1)*IF(AB$6&gt;=75,1.1,1)</f>
        <v>303.98414249999996</v>
      </c>
      <c r="AC27" s="4">
        <f>'Payments (Revised)'!$C23*IF(AC$6&lt;$B27,0,1)*IF(AC$6&gt;=75,1.1,1)</f>
        <v>303.98414249999996</v>
      </c>
      <c r="AD27" s="4">
        <f>'Payments (Revised)'!$C23*IF(AD$6&lt;$B27,0,1)*IF(AD$6&gt;=75,1.1,1)</f>
        <v>303.98414249999996</v>
      </c>
      <c r="AE27" s="4">
        <f>'Payments (Revised)'!$C23*IF(AE$6&lt;$B27,0,1)*IF(AE$6&gt;=75,1.1,1)</f>
        <v>303.98414249999996</v>
      </c>
      <c r="AF27" s="4">
        <f>'Payments (Revised)'!$C23*IF(AF$6&lt;$B27,0,1)*IF(AF$6&gt;=75,1.1,1)</f>
        <v>303.98414249999996</v>
      </c>
      <c r="AG27" s="4">
        <f>'Payments (Revised)'!$C23*IF(AG$6&lt;$B27,0,1)*IF(AG$6&gt;=75,1.1,1)</f>
        <v>303.98414249999996</v>
      </c>
      <c r="AH27" s="4">
        <f>'Payments (Revised)'!$C23*IF(AH$6&lt;$B27,0,1)*IF(AH$6&gt;=75,1.1,1)</f>
        <v>303.98414249999996</v>
      </c>
      <c r="AI27" s="4">
        <f>'Payments (Revised)'!$C23*IF(AI$6&lt;$B27,0,1)*IF(AI$6&gt;=75,1.1,1)</f>
        <v>303.98414249999996</v>
      </c>
      <c r="AJ27" s="4">
        <f>'Payments (Revised)'!$C23*IF(AJ$6&lt;$B27,0,1)*IF(AJ$6&gt;=75,1.1,1)</f>
        <v>303.98414249999996</v>
      </c>
      <c r="AK27" s="4">
        <f>'Payments (Revised)'!$C23*IF(AK$6&lt;$B27,0,1)*IF(AK$6&gt;=75,1.1,1)</f>
        <v>303.98414249999996</v>
      </c>
      <c r="AL27" s="4">
        <f>'Payments (Revised)'!$C23*IF(AL$6&lt;$B27,0,1)*IF(AL$6&gt;=75,1.1,1)</f>
        <v>303.98414249999996</v>
      </c>
      <c r="AM27" s="4">
        <f>'Payments (Revised)'!$C23*IF(AM$6&lt;$B27,0,1)*IF(AM$6&gt;=75,1.1,1)</f>
        <v>303.98414249999996</v>
      </c>
      <c r="AN27" s="4">
        <f>'Payments (Revised)'!$C23*IF(AN$6&lt;$B27,0,1)*IF(AN$6&gt;=75,1.1,1)</f>
        <v>303.98414249999996</v>
      </c>
      <c r="AO27" s="4">
        <f>'Payments (Revised)'!$C23*IF(AO$6&lt;$B27,0,1)*IF(AO$6&gt;=75,1.1,1)</f>
        <v>303.98414249999996</v>
      </c>
      <c r="AP27" s="4">
        <f>'Payments (Revised)'!$C23*IF(AP$6&lt;$B27,0,1)*IF(AP$6&gt;=75,1.1,1)</f>
        <v>303.98414249999996</v>
      </c>
      <c r="AQ27" s="4">
        <f>'Payments (Revised)'!$C23*IF(AQ$6&lt;$B27,0,1)*IF(AQ$6&gt;=75,1.1,1)</f>
        <v>303.98414249999996</v>
      </c>
      <c r="AR27" s="4">
        <f>'Payments (Revised)'!$C23*IF(AR$6&lt;$B27,0,1)*IF(AR$6&gt;=75,1.1,1)</f>
        <v>303.98414249999996</v>
      </c>
      <c r="AS27" s="4">
        <f>'Payments (Revised)'!$C23*IF(AS$6&lt;$B27,0,1)*IF(AS$6&gt;=75,1.1,1)</f>
        <v>303.98414249999996</v>
      </c>
      <c r="AT27" s="4">
        <f>'Payments (Revised)'!$C23*IF(AT$6&lt;$B27,0,1)*IF(AT$6&gt;=75,1.1,1)</f>
        <v>303.98414249999996</v>
      </c>
      <c r="AU27" s="4">
        <f>'Payments (Revised)'!$C23*IF(AU$6&lt;$B27,0,1)*IF(AU$6&gt;=75,1.1,1)</f>
        <v>303.98414249999996</v>
      </c>
      <c r="AV27" s="4">
        <f>'Payments (Revised)'!$C23*IF(AV$6&lt;$B27,0,1)*IF(AV$6&gt;=75,1.1,1)</f>
        <v>303.98414249999996</v>
      </c>
      <c r="AW27" s="4">
        <f>'Payments (Revised)'!$C23*IF(AW$6&lt;$B27,0,1)*IF(AW$6&gt;=75,1.1,1)</f>
        <v>303.98414249999996</v>
      </c>
      <c r="AX27" s="4">
        <f>'Payments (Revised)'!$C23*IF(AX$6&lt;$B27,0,1)*IF(AX$6&gt;=75,1.1,1)</f>
        <v>303.98414249999996</v>
      </c>
      <c r="AY27" s="4">
        <f>'Payments (Revised)'!$C23*IF(AY$6&lt;$B27,0,1)*IF(AY$6&gt;=75,1.1,1)</f>
        <v>303.98414249999996</v>
      </c>
      <c r="AZ27" s="4">
        <f>'Payments (Revised)'!$C23*IF(AZ$6&lt;$B27,0,1)*IF(AZ$6&gt;=75,1.1,1)</f>
        <v>303.98414249999996</v>
      </c>
      <c r="BA27" s="4">
        <f>'Payments (Revised)'!$C23*IF(BA$6&lt;$B27,0,1)*IF(BA$6&gt;=75,1.1,1)</f>
        <v>303.98414249999996</v>
      </c>
      <c r="BB27" s="4">
        <f>'Payments (Revised)'!$C23*IF(BB$6&lt;$B27,0,1)*IF(BB$6&gt;=75,1.1,1)</f>
        <v>303.98414249999996</v>
      </c>
      <c r="BC27" s="4">
        <f>'Payments (Revised)'!$C23*IF(BC$6&lt;$B27,0,1)*IF(BC$6&gt;=75,1.1,1)</f>
        <v>303.98414249999996</v>
      </c>
      <c r="BD27" s="4">
        <f>'Payments (Revised)'!$C23*IF(BD$6&lt;$B27,0,1)*IF(BD$6&gt;=75,1.1,1)</f>
        <v>303.98414249999996</v>
      </c>
      <c r="BE27" s="4">
        <f>'Payments (Revised)'!$C23*IF(BE$6&lt;$B27,0,1)*IF(BE$6&gt;=75,1.1,1)</f>
        <v>303.98414249999996</v>
      </c>
      <c r="BF27" s="4">
        <f>'Payments (Revised)'!$C23*IF(BF$6&lt;$B27,0,1)*IF(BF$6&gt;=75,1.1,1)</f>
        <v>303.98414249999996</v>
      </c>
      <c r="BG27" s="4">
        <f>'Payments (Revised)'!$C23*IF(BG$6&lt;$B27,0,1)*IF(BG$6&gt;=75,1.1,1)</f>
        <v>303.98414249999996</v>
      </c>
      <c r="BH27" s="4">
        <f>'Payments (Revised)'!$C23*IF(BH$6&lt;$B27,0,1)*IF(BH$6&gt;=75,1.1,1)</f>
        <v>303.98414249999996</v>
      </c>
      <c r="BI27" s="4">
        <f>'Payments (Revised)'!$C23*IF(BI$6&lt;$B27,0,1)*IF(BI$6&gt;=75,1.1,1)</f>
        <v>303.98414249999996</v>
      </c>
      <c r="BJ27" s="4">
        <f>'Payments (Revised)'!$C23*IF(BJ$6&lt;$B27,0,1)*IF(BJ$6&gt;=75,1.1,1)</f>
        <v>303.98414249999996</v>
      </c>
      <c r="BK27" s="4">
        <f>'Payments (Revised)'!$C23*IF(BK$6&lt;$B27,0,1)*IF(BK$6&gt;=75,1.1,1)</f>
        <v>303.98414249999996</v>
      </c>
      <c r="BL27" s="4">
        <f>'Payments (Revised)'!$C23*IF(BL$6&lt;$B27,0,1)*IF(BL$6&gt;=75,1.1,1)</f>
        <v>303.98414249999996</v>
      </c>
      <c r="BM27" s="4">
        <f>'Payments (Revised)'!$C23*IF(BM$6&lt;$B27,0,1)*IF(BM$6&gt;=75,1.1,1)</f>
        <v>303.98414249999996</v>
      </c>
      <c r="BN27" s="4">
        <f>'Payments (Revised)'!$C23*IF(BN$6&lt;$B27,0,1)*IF(BN$6&gt;=75,1.1,1)</f>
        <v>303.98414249999996</v>
      </c>
      <c r="BO27" s="4">
        <f>'Payments (Revised)'!$C23*IF(BO$6&lt;$B27,0,1)*IF(BO$6&gt;=75,1.1,1)</f>
        <v>303.98414249999996</v>
      </c>
      <c r="BP27" s="4">
        <f>'Payments (Revised)'!$C23*IF(BP$6&lt;$B27,0,1)*IF(BP$6&gt;=75,1.1,1)</f>
        <v>303.98414249999996</v>
      </c>
      <c r="BQ27" s="4">
        <f>'Payments (Revised)'!$C23*IF(BQ$6&lt;$B27,0,1)*IF(BQ$6&gt;=75,1.1,1)</f>
        <v>303.98414249999996</v>
      </c>
      <c r="BR27" s="4">
        <f>'Payments (Revised)'!$C23*IF(BR$6&lt;$B27,0,1)*IF(BR$6&gt;=75,1.1,1)</f>
        <v>303.98414249999996</v>
      </c>
      <c r="BS27" s="4">
        <f>'Payments (Revised)'!$C23*IF(BS$6&lt;$B27,0,1)*IF(BS$6&gt;=75,1.1,1)</f>
        <v>303.98414249999996</v>
      </c>
      <c r="BT27" s="4">
        <f>'Payments (Revised)'!$C23*IF(BT$6&lt;$B27,0,1)*IF(BT$6&gt;=75,1.1,1)</f>
        <v>303.98414249999996</v>
      </c>
      <c r="BU27" s="4">
        <f>'Payments (Revised)'!$C23*IF(BU$6&lt;$B27,0,1)*IF(BU$6&gt;=75,1.1,1)</f>
        <v>303.98414249999996</v>
      </c>
      <c r="BV27" s="4">
        <f>'Payments (Revised)'!$C23*IF(BV$6&lt;$B27,0,1)*IF(BV$6&gt;=75,1.1,1)</f>
        <v>303.98414249999996</v>
      </c>
      <c r="BW27" s="4">
        <f>'Payments (Revised)'!$C23*IF(BW$6&lt;$B27,0,1)*IF(BW$6&gt;=75,1.1,1)</f>
        <v>303.98414249999996</v>
      </c>
      <c r="BX27" s="4">
        <f>'Payments (Revised)'!$C23*IF(BX$6&lt;$B27,0,1)*IF(BX$6&gt;=75,1.1,1)</f>
        <v>303.98414249999996</v>
      </c>
      <c r="BY27" s="4">
        <f>'Payments (Revised)'!$C23*IF(BY$6&lt;$B27,0,1)*IF(BY$6&gt;=75,1.1,1)</f>
        <v>303.98414249999996</v>
      </c>
      <c r="BZ27" s="4">
        <f>'Payments (Revised)'!$C23*IF(BZ$6&lt;$B27,0,1)*IF(BZ$6&gt;=75,1.1,1)</f>
        <v>303.98414249999996</v>
      </c>
      <c r="CA27" s="4">
        <f>'Payments (Revised)'!$C23*IF(CA$6&lt;$B27,0,1)*IF(CA$6&gt;=75,1.1,1)</f>
        <v>303.98414249999996</v>
      </c>
      <c r="CB27" s="4">
        <f>'Payments (Revised)'!$C23*IF(CB$6&lt;$B27,0,1)*IF(CB$6&gt;=75,1.1,1)</f>
        <v>303.98414249999996</v>
      </c>
      <c r="CC27" s="4">
        <f>'Payments (Revised)'!$C23*IF(CC$6&lt;$B27,0,1)*IF(CC$6&gt;=75,1.1,1)</f>
        <v>303.98414249999996</v>
      </c>
      <c r="CD27" s="4">
        <f>'Payments (Revised)'!$C23*IF(CD$6&lt;$B27,0,1)*IF(CD$6&gt;=75,1.1,1)</f>
        <v>303.98414249999996</v>
      </c>
      <c r="CE27" s="4">
        <f>'Payments (Revised)'!$C23*IF(CE$6&lt;$B27,0,1)*IF(CE$6&gt;=75,1.1,1)</f>
        <v>303.98414249999996</v>
      </c>
      <c r="CF27" s="4">
        <f>'Payments (Revised)'!$C23*IF(CF$6&lt;$B27,0,1)*IF(CF$6&gt;=75,1.1,1)</f>
        <v>303.98414249999996</v>
      </c>
      <c r="CG27" s="4">
        <f>'Payments (Revised)'!$C23*IF(CG$6&lt;$B27,0,1)*IF(CG$6&gt;=75,1.1,1)</f>
        <v>303.98414249999996</v>
      </c>
      <c r="CH27" s="4">
        <f>'Payments (Revised)'!$C23*IF(CH$6&lt;$B27,0,1)*IF(CH$6&gt;=75,1.1,1)</f>
        <v>303.98414249999996</v>
      </c>
      <c r="CI27" s="4">
        <f>'Payments (Revised)'!$C23*IF(CI$6&lt;$B27,0,1)*IF(CI$6&gt;=75,1.1,1)</f>
        <v>303.98414249999996</v>
      </c>
      <c r="CJ27" s="4">
        <f>'Payments (Revised)'!$C23*IF(CJ$6&lt;$B27,0,1)*IF(CJ$6&gt;=75,1.1,1)</f>
        <v>303.98414249999996</v>
      </c>
      <c r="CK27" s="4">
        <f>'Payments (Revised)'!$C23*IF(CK$6&lt;$B27,0,1)*IF(CK$6&gt;=75,1.1,1)</f>
        <v>303.98414249999996</v>
      </c>
      <c r="CL27" s="4">
        <f>'Payments (Revised)'!$C23*IF(CL$6&lt;$B27,0,1)*IF(CL$6&gt;=75,1.1,1)</f>
        <v>303.98414249999996</v>
      </c>
      <c r="CM27" s="4">
        <f>'Payments (Revised)'!$C23*IF(CM$6&lt;$B27,0,1)*IF(CM$6&gt;=75,1.1,1)</f>
        <v>303.98414249999996</v>
      </c>
      <c r="CN27" s="4">
        <f>'Payments (Revised)'!$C23*IF(CN$6&lt;$B27,0,1)*IF(CN$6&gt;=75,1.1,1)</f>
        <v>303.98414249999996</v>
      </c>
      <c r="CO27" s="4">
        <f>'Payments (Revised)'!$C23*IF(CO$6&lt;$B27,0,1)*IF(CO$6&gt;=75,1.1,1)</f>
        <v>303.98414249999996</v>
      </c>
      <c r="CP27" s="4">
        <f>'Payments (Revised)'!$C23*IF(CP$6&lt;$B27,0,1)*IF(CP$6&gt;=75,1.1,1)</f>
        <v>303.98414249999996</v>
      </c>
      <c r="CQ27" s="4">
        <f>'Payments (Revised)'!$C23*IF(CQ$6&lt;$B27,0,1)*IF(CQ$6&gt;=75,1.1,1)</f>
        <v>303.98414249999996</v>
      </c>
      <c r="CR27" s="4">
        <f>'Payments (Revised)'!$C23*IF(CR$6&lt;$B27,0,1)*IF(CR$6&gt;=75,1.1,1)</f>
        <v>303.98414249999996</v>
      </c>
      <c r="CS27" s="4">
        <f>'Payments (Revised)'!$C23*IF(CS$6&lt;$B27,0,1)*IF(CS$6&gt;=75,1.1,1)</f>
        <v>303.98414249999996</v>
      </c>
      <c r="CT27" s="4">
        <f>'Payments (Revised)'!$C23*IF(CT$6&lt;$B27,0,1)*IF(CT$6&gt;=75,1.1,1)</f>
        <v>303.98414249999996</v>
      </c>
      <c r="CU27" s="4">
        <f>'Payments (Revised)'!$C23*IF(CU$6&lt;$B27,0,1)*IF(CU$6&gt;=75,1.1,1)</f>
        <v>303.98414249999996</v>
      </c>
      <c r="CV27" s="4">
        <f>'Payments (Revised)'!$C23*IF(CV$6&lt;$B27,0,1)*IF(CV$6&gt;=75,1.1,1)</f>
        <v>303.98414249999996</v>
      </c>
      <c r="CW27" s="4">
        <f>'Payments (Revised)'!$C23*IF(CW$6&lt;$B27,0,1)*IF(CW$6&gt;=75,1.1,1)</f>
        <v>303.98414249999996</v>
      </c>
      <c r="CX27" s="4">
        <f>'Payments (Revised)'!$C23*IF(CX$6&lt;$B27,0,1)*IF(CX$6&gt;=75,1.1,1)</f>
        <v>303.98414249999996</v>
      </c>
      <c r="CY27" s="4">
        <f>'Payments (Revised)'!$C23*IF(CY$6&lt;$B27,0,1)*IF(CY$6&gt;=75,1.1,1)</f>
        <v>303.98414249999996</v>
      </c>
      <c r="CZ27" s="4">
        <f>'Payments (Revised)'!$C23*IF(CZ$6&lt;$B27,0,1)*IF(CZ$6&gt;=75,1.1,1)</f>
        <v>303.98414249999996</v>
      </c>
      <c r="DA27" s="4">
        <f>'Payments (Revised)'!$C23*IF(DA$6&lt;$B27,0,1)*IF(DA$6&gt;=75,1.1,1)</f>
        <v>303.98414249999996</v>
      </c>
      <c r="DB27" s="4">
        <f>'Payments (Revised)'!$C23*IF(DB$6&lt;$B27,0,1)*IF(DB$6&gt;=75,1.1,1)</f>
        <v>303.98414249999996</v>
      </c>
      <c r="DC27" s="4">
        <f>'Payments (Revised)'!$C23*IF(DC$6&lt;$B27,0,1)*IF(DC$6&gt;=75,1.1,1)</f>
        <v>303.98414249999996</v>
      </c>
      <c r="DD27" s="4">
        <f>'Payments (Revised)'!$C23*IF(DD$6&lt;$B27,0,1)*IF(DD$6&gt;=75,1.1,1)</f>
        <v>303.98414249999996</v>
      </c>
      <c r="DE27" s="4">
        <f>'Payments (Revised)'!$C23*IF(DE$6&lt;$B27,0,1)*IF(DE$6&gt;=75,1.1,1)</f>
        <v>303.98414249999996</v>
      </c>
      <c r="DF27" s="4">
        <f>'Payments (Revised)'!$C23*IF(DF$6&lt;$B27,0,1)*IF(DF$6&gt;=75,1.1,1)</f>
        <v>303.98414249999996</v>
      </c>
      <c r="DG27" s="4">
        <f>'Payments (Revised)'!$C23*IF(DG$6&lt;$B27,0,1)*IF(DG$6&gt;=75,1.1,1)</f>
        <v>303.98414249999996</v>
      </c>
      <c r="DH27" s="4">
        <f>'Payments (Revised)'!$C23*IF(DH$6&lt;$B27,0,1)*IF(DH$6&gt;=75,1.1,1)</f>
        <v>303.98414249999996</v>
      </c>
      <c r="DI27" s="4">
        <f>'Payments (Revised)'!$C23*IF(DI$6&lt;$B27,0,1)*IF(DI$6&gt;=75,1.1,1)</f>
        <v>303.98414249999996</v>
      </c>
      <c r="DJ27" s="4">
        <f>'Payments (Revised)'!$C23*IF(DJ$6&lt;$B27,0,1)*IF(DJ$6&gt;=75,1.1,1)</f>
        <v>303.98414249999996</v>
      </c>
      <c r="DK27" s="4">
        <f>'Payments (Revised)'!$C23*IF(DK$6&lt;$B27,0,1)*IF(DK$6&gt;=75,1.1,1)</f>
        <v>303.98414249999996</v>
      </c>
      <c r="DL27" s="4">
        <f>'Payments (Revised)'!$C23*IF(DL$6&lt;$B27,0,1)*IF(DL$6&gt;=75,1.1,1)</f>
        <v>303.98414249999996</v>
      </c>
      <c r="DM27" s="4">
        <f>'Payments (Revised)'!$C23*IF(DM$6&lt;$B27,0,1)*IF(DM$6&gt;=75,1.1,1)</f>
        <v>303.98414249999996</v>
      </c>
      <c r="DN27" s="4">
        <f>'Payments (Revised)'!$C23*IF(DN$6&lt;$B27,0,1)*IF(DN$6&gt;=75,1.1,1)</f>
        <v>303.98414249999996</v>
      </c>
      <c r="DO27" s="4">
        <f>'Payments (Revised)'!$C23*IF(DO$6&lt;$B27,0,1)*IF(DO$6&gt;=75,1.1,1)</f>
        <v>303.98414249999996</v>
      </c>
      <c r="DP27" s="4">
        <f>'Payments (Revised)'!$C23*IF(DP$6&lt;$B27,0,1)*IF(DP$6&gt;=75,1.1,1)</f>
        <v>303.98414249999996</v>
      </c>
      <c r="DQ27" s="4">
        <f>'Payments (Revised)'!$C23*IF(DQ$6&lt;$B27,0,1)*IF(DQ$6&gt;=75,1.1,1)</f>
        <v>303.98414249999996</v>
      </c>
      <c r="DR27" s="4">
        <f>'Payments (Revised)'!$C23*IF(DR$6&lt;$B27,0,1)*IF(DR$6&gt;=75,1.1,1)</f>
        <v>303.98414249999996</v>
      </c>
      <c r="DS27" s="4">
        <f>'Payments (Revised)'!$C23*IF(DS$6&lt;$B27,0,1)*IF(DS$6&gt;=75,1.1,1)</f>
        <v>303.98414249999996</v>
      </c>
      <c r="DT27" s="4">
        <f>'Payments (Revised)'!$C23*IF(DT$6&lt;$B27,0,1)*IF(DT$6&gt;=75,1.1,1)</f>
        <v>334.38255674999999</v>
      </c>
    </row>
    <row r="28" spans="1:124" x14ac:dyDescent="0.25">
      <c r="A28">
        <v>20</v>
      </c>
      <c r="B28" s="15">
        <f t="shared" si="7"/>
        <v>66.666666666666671</v>
      </c>
      <c r="C28" s="16">
        <f t="shared" si="6"/>
        <v>63101.004601020701</v>
      </c>
      <c r="D28" s="4">
        <f>'Payments (Revised)'!$C24*IF(D$6&lt;$B28,0,1)*IF(D$6&gt;=75,1.1,1)</f>
        <v>0</v>
      </c>
      <c r="E28" s="4">
        <f>'Payments (Revised)'!$C24*IF(E$6&lt;$B28,0,1)*IF(E$6&gt;=75,1.1,1)</f>
        <v>0</v>
      </c>
      <c r="F28" s="4">
        <f>'Payments (Revised)'!$C24*IF(F$6&lt;$B28,0,1)*IF(F$6&gt;=75,1.1,1)</f>
        <v>0</v>
      </c>
      <c r="G28" s="4">
        <f>'Payments (Revised)'!$C24*IF(G$6&lt;$B28,0,1)*IF(G$6&gt;=75,1.1,1)</f>
        <v>0</v>
      </c>
      <c r="H28" s="4">
        <f>'Payments (Revised)'!$C24*IF(H$6&lt;$B28,0,1)*IF(H$6&gt;=75,1.1,1)</f>
        <v>0</v>
      </c>
      <c r="I28" s="4">
        <f>'Payments (Revised)'!$C24*IF(I$6&lt;$B28,0,1)*IF(I$6&gt;=75,1.1,1)</f>
        <v>0</v>
      </c>
      <c r="J28" s="4">
        <f>'Payments (Revised)'!$C24*IF(J$6&lt;$B28,0,1)*IF(J$6&gt;=75,1.1,1)</f>
        <v>0</v>
      </c>
      <c r="K28" s="4">
        <f>'Payments (Revised)'!$C24*IF(K$6&lt;$B28,0,1)*IF(K$6&gt;=75,1.1,1)</f>
        <v>0</v>
      </c>
      <c r="L28" s="4">
        <f>'Payments (Revised)'!$C24*IF(L$6&lt;$B28,0,1)*IF(L$6&gt;=75,1.1,1)</f>
        <v>0</v>
      </c>
      <c r="M28" s="4">
        <f>'Payments (Revised)'!$C24*IF(M$6&lt;$B28,0,1)*IF(M$6&gt;=75,1.1,1)</f>
        <v>0</v>
      </c>
      <c r="N28" s="4">
        <f>'Payments (Revised)'!$C24*IF(N$6&lt;$B28,0,1)*IF(N$6&gt;=75,1.1,1)</f>
        <v>0</v>
      </c>
      <c r="O28" s="4">
        <f>'Payments (Revised)'!$C24*IF(O$6&lt;$B28,0,1)*IF(O$6&gt;=75,1.1,1)</f>
        <v>0</v>
      </c>
      <c r="P28" s="4">
        <f>'Payments (Revised)'!$C24*IF(P$6&lt;$B28,0,1)*IF(P$6&gt;=75,1.1,1)</f>
        <v>0</v>
      </c>
      <c r="Q28" s="4">
        <f>'Payments (Revised)'!$C24*IF(Q$6&lt;$B28,0,1)*IF(Q$6&gt;=75,1.1,1)</f>
        <v>0</v>
      </c>
      <c r="R28" s="4">
        <f>'Payments (Revised)'!$C24*IF(R$6&lt;$B28,0,1)*IF(R$6&gt;=75,1.1,1)</f>
        <v>0</v>
      </c>
      <c r="S28" s="4">
        <f>'Payments (Revised)'!$C24*IF(S$6&lt;$B28,0,1)*IF(S$6&gt;=75,1.1,1)</f>
        <v>0</v>
      </c>
      <c r="T28" s="4">
        <f>'Payments (Revised)'!$C24*IF(T$6&lt;$B28,0,1)*IF(T$6&gt;=75,1.1,1)</f>
        <v>0</v>
      </c>
      <c r="U28" s="4">
        <f>'Payments (Revised)'!$C24*IF(U$6&lt;$B28,0,1)*IF(U$6&gt;=75,1.1,1)</f>
        <v>0</v>
      </c>
      <c r="V28" s="4">
        <f>'Payments (Revised)'!$C24*IF(V$6&lt;$B28,0,1)*IF(V$6&gt;=75,1.1,1)</f>
        <v>0</v>
      </c>
      <c r="W28" s="4">
        <f>'Payments (Revised)'!$C24*IF(W$6&lt;$B28,0,1)*IF(W$6&gt;=75,1.1,1)</f>
        <v>0</v>
      </c>
      <c r="X28" s="4">
        <f>'Payments (Revised)'!$C24*IF(X$6&lt;$B28,0,1)*IF(X$6&gt;=75,1.1,1)</f>
        <v>305.62139999999999</v>
      </c>
      <c r="Y28" s="4">
        <f>'Payments (Revised)'!$C24*IF(Y$6&lt;$B28,0,1)*IF(Y$6&gt;=75,1.1,1)</f>
        <v>305.62139999999999</v>
      </c>
      <c r="Z28" s="4">
        <f>'Payments (Revised)'!$C24*IF(Z$6&lt;$B28,0,1)*IF(Z$6&gt;=75,1.1,1)</f>
        <v>305.62139999999999</v>
      </c>
      <c r="AA28" s="4">
        <f>'Payments (Revised)'!$C24*IF(AA$6&lt;$B28,0,1)*IF(AA$6&gt;=75,1.1,1)</f>
        <v>305.62139999999999</v>
      </c>
      <c r="AB28" s="4">
        <f>'Payments (Revised)'!$C24*IF(AB$6&lt;$B28,0,1)*IF(AB$6&gt;=75,1.1,1)</f>
        <v>305.62139999999999</v>
      </c>
      <c r="AC28" s="4">
        <f>'Payments (Revised)'!$C24*IF(AC$6&lt;$B28,0,1)*IF(AC$6&gt;=75,1.1,1)</f>
        <v>305.62139999999999</v>
      </c>
      <c r="AD28" s="4">
        <f>'Payments (Revised)'!$C24*IF(AD$6&lt;$B28,0,1)*IF(AD$6&gt;=75,1.1,1)</f>
        <v>305.62139999999999</v>
      </c>
      <c r="AE28" s="4">
        <f>'Payments (Revised)'!$C24*IF(AE$6&lt;$B28,0,1)*IF(AE$6&gt;=75,1.1,1)</f>
        <v>305.62139999999999</v>
      </c>
      <c r="AF28" s="4">
        <f>'Payments (Revised)'!$C24*IF(AF$6&lt;$B28,0,1)*IF(AF$6&gt;=75,1.1,1)</f>
        <v>305.62139999999999</v>
      </c>
      <c r="AG28" s="4">
        <f>'Payments (Revised)'!$C24*IF(AG$6&lt;$B28,0,1)*IF(AG$6&gt;=75,1.1,1)</f>
        <v>305.62139999999999</v>
      </c>
      <c r="AH28" s="4">
        <f>'Payments (Revised)'!$C24*IF(AH$6&lt;$B28,0,1)*IF(AH$6&gt;=75,1.1,1)</f>
        <v>305.62139999999999</v>
      </c>
      <c r="AI28" s="4">
        <f>'Payments (Revised)'!$C24*IF(AI$6&lt;$B28,0,1)*IF(AI$6&gt;=75,1.1,1)</f>
        <v>305.62139999999999</v>
      </c>
      <c r="AJ28" s="4">
        <f>'Payments (Revised)'!$C24*IF(AJ$6&lt;$B28,0,1)*IF(AJ$6&gt;=75,1.1,1)</f>
        <v>305.62139999999999</v>
      </c>
      <c r="AK28" s="4">
        <f>'Payments (Revised)'!$C24*IF(AK$6&lt;$B28,0,1)*IF(AK$6&gt;=75,1.1,1)</f>
        <v>305.62139999999999</v>
      </c>
      <c r="AL28" s="4">
        <f>'Payments (Revised)'!$C24*IF(AL$6&lt;$B28,0,1)*IF(AL$6&gt;=75,1.1,1)</f>
        <v>305.62139999999999</v>
      </c>
      <c r="AM28" s="4">
        <f>'Payments (Revised)'!$C24*IF(AM$6&lt;$B28,0,1)*IF(AM$6&gt;=75,1.1,1)</f>
        <v>305.62139999999999</v>
      </c>
      <c r="AN28" s="4">
        <f>'Payments (Revised)'!$C24*IF(AN$6&lt;$B28,0,1)*IF(AN$6&gt;=75,1.1,1)</f>
        <v>305.62139999999999</v>
      </c>
      <c r="AO28" s="4">
        <f>'Payments (Revised)'!$C24*IF(AO$6&lt;$B28,0,1)*IF(AO$6&gt;=75,1.1,1)</f>
        <v>305.62139999999999</v>
      </c>
      <c r="AP28" s="4">
        <f>'Payments (Revised)'!$C24*IF(AP$6&lt;$B28,0,1)*IF(AP$6&gt;=75,1.1,1)</f>
        <v>305.62139999999999</v>
      </c>
      <c r="AQ28" s="4">
        <f>'Payments (Revised)'!$C24*IF(AQ$6&lt;$B28,0,1)*IF(AQ$6&gt;=75,1.1,1)</f>
        <v>305.62139999999999</v>
      </c>
      <c r="AR28" s="4">
        <f>'Payments (Revised)'!$C24*IF(AR$6&lt;$B28,0,1)*IF(AR$6&gt;=75,1.1,1)</f>
        <v>305.62139999999999</v>
      </c>
      <c r="AS28" s="4">
        <f>'Payments (Revised)'!$C24*IF(AS$6&lt;$B28,0,1)*IF(AS$6&gt;=75,1.1,1)</f>
        <v>305.62139999999999</v>
      </c>
      <c r="AT28" s="4">
        <f>'Payments (Revised)'!$C24*IF(AT$6&lt;$B28,0,1)*IF(AT$6&gt;=75,1.1,1)</f>
        <v>305.62139999999999</v>
      </c>
      <c r="AU28" s="4">
        <f>'Payments (Revised)'!$C24*IF(AU$6&lt;$B28,0,1)*IF(AU$6&gt;=75,1.1,1)</f>
        <v>305.62139999999999</v>
      </c>
      <c r="AV28" s="4">
        <f>'Payments (Revised)'!$C24*IF(AV$6&lt;$B28,0,1)*IF(AV$6&gt;=75,1.1,1)</f>
        <v>305.62139999999999</v>
      </c>
      <c r="AW28" s="4">
        <f>'Payments (Revised)'!$C24*IF(AW$6&lt;$B28,0,1)*IF(AW$6&gt;=75,1.1,1)</f>
        <v>305.62139999999999</v>
      </c>
      <c r="AX28" s="4">
        <f>'Payments (Revised)'!$C24*IF(AX$6&lt;$B28,0,1)*IF(AX$6&gt;=75,1.1,1)</f>
        <v>305.62139999999999</v>
      </c>
      <c r="AY28" s="4">
        <f>'Payments (Revised)'!$C24*IF(AY$6&lt;$B28,0,1)*IF(AY$6&gt;=75,1.1,1)</f>
        <v>305.62139999999999</v>
      </c>
      <c r="AZ28" s="4">
        <f>'Payments (Revised)'!$C24*IF(AZ$6&lt;$B28,0,1)*IF(AZ$6&gt;=75,1.1,1)</f>
        <v>305.62139999999999</v>
      </c>
      <c r="BA28" s="4">
        <f>'Payments (Revised)'!$C24*IF(BA$6&lt;$B28,0,1)*IF(BA$6&gt;=75,1.1,1)</f>
        <v>305.62139999999999</v>
      </c>
      <c r="BB28" s="4">
        <f>'Payments (Revised)'!$C24*IF(BB$6&lt;$B28,0,1)*IF(BB$6&gt;=75,1.1,1)</f>
        <v>305.62139999999999</v>
      </c>
      <c r="BC28" s="4">
        <f>'Payments (Revised)'!$C24*IF(BC$6&lt;$B28,0,1)*IF(BC$6&gt;=75,1.1,1)</f>
        <v>305.62139999999999</v>
      </c>
      <c r="BD28" s="4">
        <f>'Payments (Revised)'!$C24*IF(BD$6&lt;$B28,0,1)*IF(BD$6&gt;=75,1.1,1)</f>
        <v>305.62139999999999</v>
      </c>
      <c r="BE28" s="4">
        <f>'Payments (Revised)'!$C24*IF(BE$6&lt;$B28,0,1)*IF(BE$6&gt;=75,1.1,1)</f>
        <v>305.62139999999999</v>
      </c>
      <c r="BF28" s="4">
        <f>'Payments (Revised)'!$C24*IF(BF$6&lt;$B28,0,1)*IF(BF$6&gt;=75,1.1,1)</f>
        <v>305.62139999999999</v>
      </c>
      <c r="BG28" s="4">
        <f>'Payments (Revised)'!$C24*IF(BG$6&lt;$B28,0,1)*IF(BG$6&gt;=75,1.1,1)</f>
        <v>305.62139999999999</v>
      </c>
      <c r="BH28" s="4">
        <f>'Payments (Revised)'!$C24*IF(BH$6&lt;$B28,0,1)*IF(BH$6&gt;=75,1.1,1)</f>
        <v>305.62139999999999</v>
      </c>
      <c r="BI28" s="4">
        <f>'Payments (Revised)'!$C24*IF(BI$6&lt;$B28,0,1)*IF(BI$6&gt;=75,1.1,1)</f>
        <v>305.62139999999999</v>
      </c>
      <c r="BJ28" s="4">
        <f>'Payments (Revised)'!$C24*IF(BJ$6&lt;$B28,0,1)*IF(BJ$6&gt;=75,1.1,1)</f>
        <v>305.62139999999999</v>
      </c>
      <c r="BK28" s="4">
        <f>'Payments (Revised)'!$C24*IF(BK$6&lt;$B28,0,1)*IF(BK$6&gt;=75,1.1,1)</f>
        <v>305.62139999999999</v>
      </c>
      <c r="BL28" s="4">
        <f>'Payments (Revised)'!$C24*IF(BL$6&lt;$B28,0,1)*IF(BL$6&gt;=75,1.1,1)</f>
        <v>305.62139999999999</v>
      </c>
      <c r="BM28" s="4">
        <f>'Payments (Revised)'!$C24*IF(BM$6&lt;$B28,0,1)*IF(BM$6&gt;=75,1.1,1)</f>
        <v>305.62139999999999</v>
      </c>
      <c r="BN28" s="4">
        <f>'Payments (Revised)'!$C24*IF(BN$6&lt;$B28,0,1)*IF(BN$6&gt;=75,1.1,1)</f>
        <v>305.62139999999999</v>
      </c>
      <c r="BO28" s="4">
        <f>'Payments (Revised)'!$C24*IF(BO$6&lt;$B28,0,1)*IF(BO$6&gt;=75,1.1,1)</f>
        <v>305.62139999999999</v>
      </c>
      <c r="BP28" s="4">
        <f>'Payments (Revised)'!$C24*IF(BP$6&lt;$B28,0,1)*IF(BP$6&gt;=75,1.1,1)</f>
        <v>305.62139999999999</v>
      </c>
      <c r="BQ28" s="4">
        <f>'Payments (Revised)'!$C24*IF(BQ$6&lt;$B28,0,1)*IF(BQ$6&gt;=75,1.1,1)</f>
        <v>305.62139999999999</v>
      </c>
      <c r="BR28" s="4">
        <f>'Payments (Revised)'!$C24*IF(BR$6&lt;$B28,0,1)*IF(BR$6&gt;=75,1.1,1)</f>
        <v>305.62139999999999</v>
      </c>
      <c r="BS28" s="4">
        <f>'Payments (Revised)'!$C24*IF(BS$6&lt;$B28,0,1)*IF(BS$6&gt;=75,1.1,1)</f>
        <v>305.62139999999999</v>
      </c>
      <c r="BT28" s="4">
        <f>'Payments (Revised)'!$C24*IF(BT$6&lt;$B28,0,1)*IF(BT$6&gt;=75,1.1,1)</f>
        <v>305.62139999999999</v>
      </c>
      <c r="BU28" s="4">
        <f>'Payments (Revised)'!$C24*IF(BU$6&lt;$B28,0,1)*IF(BU$6&gt;=75,1.1,1)</f>
        <v>305.62139999999999</v>
      </c>
      <c r="BV28" s="4">
        <f>'Payments (Revised)'!$C24*IF(BV$6&lt;$B28,0,1)*IF(BV$6&gt;=75,1.1,1)</f>
        <v>305.62139999999999</v>
      </c>
      <c r="BW28" s="4">
        <f>'Payments (Revised)'!$C24*IF(BW$6&lt;$B28,0,1)*IF(BW$6&gt;=75,1.1,1)</f>
        <v>305.62139999999999</v>
      </c>
      <c r="BX28" s="4">
        <f>'Payments (Revised)'!$C24*IF(BX$6&lt;$B28,0,1)*IF(BX$6&gt;=75,1.1,1)</f>
        <v>305.62139999999999</v>
      </c>
      <c r="BY28" s="4">
        <f>'Payments (Revised)'!$C24*IF(BY$6&lt;$B28,0,1)*IF(BY$6&gt;=75,1.1,1)</f>
        <v>305.62139999999999</v>
      </c>
      <c r="BZ28" s="4">
        <f>'Payments (Revised)'!$C24*IF(BZ$6&lt;$B28,0,1)*IF(BZ$6&gt;=75,1.1,1)</f>
        <v>305.62139999999999</v>
      </c>
      <c r="CA28" s="4">
        <f>'Payments (Revised)'!$C24*IF(CA$6&lt;$B28,0,1)*IF(CA$6&gt;=75,1.1,1)</f>
        <v>305.62139999999999</v>
      </c>
      <c r="CB28" s="4">
        <f>'Payments (Revised)'!$C24*IF(CB$6&lt;$B28,0,1)*IF(CB$6&gt;=75,1.1,1)</f>
        <v>305.62139999999999</v>
      </c>
      <c r="CC28" s="4">
        <f>'Payments (Revised)'!$C24*IF(CC$6&lt;$B28,0,1)*IF(CC$6&gt;=75,1.1,1)</f>
        <v>305.62139999999999</v>
      </c>
      <c r="CD28" s="4">
        <f>'Payments (Revised)'!$C24*IF(CD$6&lt;$B28,0,1)*IF(CD$6&gt;=75,1.1,1)</f>
        <v>305.62139999999999</v>
      </c>
      <c r="CE28" s="4">
        <f>'Payments (Revised)'!$C24*IF(CE$6&lt;$B28,0,1)*IF(CE$6&gt;=75,1.1,1)</f>
        <v>305.62139999999999</v>
      </c>
      <c r="CF28" s="4">
        <f>'Payments (Revised)'!$C24*IF(CF$6&lt;$B28,0,1)*IF(CF$6&gt;=75,1.1,1)</f>
        <v>305.62139999999999</v>
      </c>
      <c r="CG28" s="4">
        <f>'Payments (Revised)'!$C24*IF(CG$6&lt;$B28,0,1)*IF(CG$6&gt;=75,1.1,1)</f>
        <v>305.62139999999999</v>
      </c>
      <c r="CH28" s="4">
        <f>'Payments (Revised)'!$C24*IF(CH$6&lt;$B28,0,1)*IF(CH$6&gt;=75,1.1,1)</f>
        <v>305.62139999999999</v>
      </c>
      <c r="CI28" s="4">
        <f>'Payments (Revised)'!$C24*IF(CI$6&lt;$B28,0,1)*IF(CI$6&gt;=75,1.1,1)</f>
        <v>305.62139999999999</v>
      </c>
      <c r="CJ28" s="4">
        <f>'Payments (Revised)'!$C24*IF(CJ$6&lt;$B28,0,1)*IF(CJ$6&gt;=75,1.1,1)</f>
        <v>305.62139999999999</v>
      </c>
      <c r="CK28" s="4">
        <f>'Payments (Revised)'!$C24*IF(CK$6&lt;$B28,0,1)*IF(CK$6&gt;=75,1.1,1)</f>
        <v>305.62139999999999</v>
      </c>
      <c r="CL28" s="4">
        <f>'Payments (Revised)'!$C24*IF(CL$6&lt;$B28,0,1)*IF(CL$6&gt;=75,1.1,1)</f>
        <v>305.62139999999999</v>
      </c>
      <c r="CM28" s="4">
        <f>'Payments (Revised)'!$C24*IF(CM$6&lt;$B28,0,1)*IF(CM$6&gt;=75,1.1,1)</f>
        <v>305.62139999999999</v>
      </c>
      <c r="CN28" s="4">
        <f>'Payments (Revised)'!$C24*IF(CN$6&lt;$B28,0,1)*IF(CN$6&gt;=75,1.1,1)</f>
        <v>305.62139999999999</v>
      </c>
      <c r="CO28" s="4">
        <f>'Payments (Revised)'!$C24*IF(CO$6&lt;$B28,0,1)*IF(CO$6&gt;=75,1.1,1)</f>
        <v>305.62139999999999</v>
      </c>
      <c r="CP28" s="4">
        <f>'Payments (Revised)'!$C24*IF(CP$6&lt;$B28,0,1)*IF(CP$6&gt;=75,1.1,1)</f>
        <v>305.62139999999999</v>
      </c>
      <c r="CQ28" s="4">
        <f>'Payments (Revised)'!$C24*IF(CQ$6&lt;$B28,0,1)*IF(CQ$6&gt;=75,1.1,1)</f>
        <v>305.62139999999999</v>
      </c>
      <c r="CR28" s="4">
        <f>'Payments (Revised)'!$C24*IF(CR$6&lt;$B28,0,1)*IF(CR$6&gt;=75,1.1,1)</f>
        <v>305.62139999999999</v>
      </c>
      <c r="CS28" s="4">
        <f>'Payments (Revised)'!$C24*IF(CS$6&lt;$B28,0,1)*IF(CS$6&gt;=75,1.1,1)</f>
        <v>305.62139999999999</v>
      </c>
      <c r="CT28" s="4">
        <f>'Payments (Revised)'!$C24*IF(CT$6&lt;$B28,0,1)*IF(CT$6&gt;=75,1.1,1)</f>
        <v>305.62139999999999</v>
      </c>
      <c r="CU28" s="4">
        <f>'Payments (Revised)'!$C24*IF(CU$6&lt;$B28,0,1)*IF(CU$6&gt;=75,1.1,1)</f>
        <v>305.62139999999999</v>
      </c>
      <c r="CV28" s="4">
        <f>'Payments (Revised)'!$C24*IF(CV$6&lt;$B28,0,1)*IF(CV$6&gt;=75,1.1,1)</f>
        <v>305.62139999999999</v>
      </c>
      <c r="CW28" s="4">
        <f>'Payments (Revised)'!$C24*IF(CW$6&lt;$B28,0,1)*IF(CW$6&gt;=75,1.1,1)</f>
        <v>305.62139999999999</v>
      </c>
      <c r="CX28" s="4">
        <f>'Payments (Revised)'!$C24*IF(CX$6&lt;$B28,0,1)*IF(CX$6&gt;=75,1.1,1)</f>
        <v>305.62139999999999</v>
      </c>
      <c r="CY28" s="4">
        <f>'Payments (Revised)'!$C24*IF(CY$6&lt;$B28,0,1)*IF(CY$6&gt;=75,1.1,1)</f>
        <v>305.62139999999999</v>
      </c>
      <c r="CZ28" s="4">
        <f>'Payments (Revised)'!$C24*IF(CZ$6&lt;$B28,0,1)*IF(CZ$6&gt;=75,1.1,1)</f>
        <v>305.62139999999999</v>
      </c>
      <c r="DA28" s="4">
        <f>'Payments (Revised)'!$C24*IF(DA$6&lt;$B28,0,1)*IF(DA$6&gt;=75,1.1,1)</f>
        <v>305.62139999999999</v>
      </c>
      <c r="DB28" s="4">
        <f>'Payments (Revised)'!$C24*IF(DB$6&lt;$B28,0,1)*IF(DB$6&gt;=75,1.1,1)</f>
        <v>305.62139999999999</v>
      </c>
      <c r="DC28" s="4">
        <f>'Payments (Revised)'!$C24*IF(DC$6&lt;$B28,0,1)*IF(DC$6&gt;=75,1.1,1)</f>
        <v>305.62139999999999</v>
      </c>
      <c r="DD28" s="4">
        <f>'Payments (Revised)'!$C24*IF(DD$6&lt;$B28,0,1)*IF(DD$6&gt;=75,1.1,1)</f>
        <v>305.62139999999999</v>
      </c>
      <c r="DE28" s="4">
        <f>'Payments (Revised)'!$C24*IF(DE$6&lt;$B28,0,1)*IF(DE$6&gt;=75,1.1,1)</f>
        <v>305.62139999999999</v>
      </c>
      <c r="DF28" s="4">
        <f>'Payments (Revised)'!$C24*IF(DF$6&lt;$B28,0,1)*IF(DF$6&gt;=75,1.1,1)</f>
        <v>305.62139999999999</v>
      </c>
      <c r="DG28" s="4">
        <f>'Payments (Revised)'!$C24*IF(DG$6&lt;$B28,0,1)*IF(DG$6&gt;=75,1.1,1)</f>
        <v>305.62139999999999</v>
      </c>
      <c r="DH28" s="4">
        <f>'Payments (Revised)'!$C24*IF(DH$6&lt;$B28,0,1)*IF(DH$6&gt;=75,1.1,1)</f>
        <v>305.62139999999999</v>
      </c>
      <c r="DI28" s="4">
        <f>'Payments (Revised)'!$C24*IF(DI$6&lt;$B28,0,1)*IF(DI$6&gt;=75,1.1,1)</f>
        <v>305.62139999999999</v>
      </c>
      <c r="DJ28" s="4">
        <f>'Payments (Revised)'!$C24*IF(DJ$6&lt;$B28,0,1)*IF(DJ$6&gt;=75,1.1,1)</f>
        <v>305.62139999999999</v>
      </c>
      <c r="DK28" s="4">
        <f>'Payments (Revised)'!$C24*IF(DK$6&lt;$B28,0,1)*IF(DK$6&gt;=75,1.1,1)</f>
        <v>305.62139999999999</v>
      </c>
      <c r="DL28" s="4">
        <f>'Payments (Revised)'!$C24*IF(DL$6&lt;$B28,0,1)*IF(DL$6&gt;=75,1.1,1)</f>
        <v>305.62139999999999</v>
      </c>
      <c r="DM28" s="4">
        <f>'Payments (Revised)'!$C24*IF(DM$6&lt;$B28,0,1)*IF(DM$6&gt;=75,1.1,1)</f>
        <v>305.62139999999999</v>
      </c>
      <c r="DN28" s="4">
        <f>'Payments (Revised)'!$C24*IF(DN$6&lt;$B28,0,1)*IF(DN$6&gt;=75,1.1,1)</f>
        <v>305.62139999999999</v>
      </c>
      <c r="DO28" s="4">
        <f>'Payments (Revised)'!$C24*IF(DO$6&lt;$B28,0,1)*IF(DO$6&gt;=75,1.1,1)</f>
        <v>305.62139999999999</v>
      </c>
      <c r="DP28" s="4">
        <f>'Payments (Revised)'!$C24*IF(DP$6&lt;$B28,0,1)*IF(DP$6&gt;=75,1.1,1)</f>
        <v>305.62139999999999</v>
      </c>
      <c r="DQ28" s="4">
        <f>'Payments (Revised)'!$C24*IF(DQ$6&lt;$B28,0,1)*IF(DQ$6&gt;=75,1.1,1)</f>
        <v>305.62139999999999</v>
      </c>
      <c r="DR28" s="4">
        <f>'Payments (Revised)'!$C24*IF(DR$6&lt;$B28,0,1)*IF(DR$6&gt;=75,1.1,1)</f>
        <v>305.62139999999999</v>
      </c>
      <c r="DS28" s="4">
        <f>'Payments (Revised)'!$C24*IF(DS$6&lt;$B28,0,1)*IF(DS$6&gt;=75,1.1,1)</f>
        <v>305.62139999999999</v>
      </c>
      <c r="DT28" s="4">
        <f>'Payments (Revised)'!$C24*IF(DT$6&lt;$B28,0,1)*IF(DT$6&gt;=75,1.1,1)</f>
        <v>336.18353999999999</v>
      </c>
    </row>
    <row r="29" spans="1:124" x14ac:dyDescent="0.25">
      <c r="A29">
        <v>21</v>
      </c>
      <c r="B29" s="15">
        <f t="shared" si="7"/>
        <v>66.75</v>
      </c>
      <c r="C29" s="16">
        <f t="shared" si="6"/>
        <v>63152.276690981525</v>
      </c>
      <c r="D29" s="4">
        <f>'Payments (Revised)'!$C25*IF(D$6&lt;$B29,0,1)*IF(D$6&gt;=75,1.1,1)</f>
        <v>0</v>
      </c>
      <c r="E29" s="4">
        <f>'Payments (Revised)'!$C25*IF(E$6&lt;$B29,0,1)*IF(E$6&gt;=75,1.1,1)</f>
        <v>0</v>
      </c>
      <c r="F29" s="4">
        <f>'Payments (Revised)'!$C25*IF(F$6&lt;$B29,0,1)*IF(F$6&gt;=75,1.1,1)</f>
        <v>0</v>
      </c>
      <c r="G29" s="4">
        <f>'Payments (Revised)'!$C25*IF(G$6&lt;$B29,0,1)*IF(G$6&gt;=75,1.1,1)</f>
        <v>0</v>
      </c>
      <c r="H29" s="4">
        <f>'Payments (Revised)'!$C25*IF(H$6&lt;$B29,0,1)*IF(H$6&gt;=75,1.1,1)</f>
        <v>0</v>
      </c>
      <c r="I29" s="4">
        <f>'Payments (Revised)'!$C25*IF(I$6&lt;$B29,0,1)*IF(I$6&gt;=75,1.1,1)</f>
        <v>0</v>
      </c>
      <c r="J29" s="4">
        <f>'Payments (Revised)'!$C25*IF(J$6&lt;$B29,0,1)*IF(J$6&gt;=75,1.1,1)</f>
        <v>0</v>
      </c>
      <c r="K29" s="4">
        <f>'Payments (Revised)'!$C25*IF(K$6&lt;$B29,0,1)*IF(K$6&gt;=75,1.1,1)</f>
        <v>0</v>
      </c>
      <c r="L29" s="4">
        <f>'Payments (Revised)'!$C25*IF(L$6&lt;$B29,0,1)*IF(L$6&gt;=75,1.1,1)</f>
        <v>0</v>
      </c>
      <c r="M29" s="4">
        <f>'Payments (Revised)'!$C25*IF(M$6&lt;$B29,0,1)*IF(M$6&gt;=75,1.1,1)</f>
        <v>0</v>
      </c>
      <c r="N29" s="4">
        <f>'Payments (Revised)'!$C25*IF(N$6&lt;$B29,0,1)*IF(N$6&gt;=75,1.1,1)</f>
        <v>0</v>
      </c>
      <c r="O29" s="4">
        <f>'Payments (Revised)'!$C25*IF(O$6&lt;$B29,0,1)*IF(O$6&gt;=75,1.1,1)</f>
        <v>0</v>
      </c>
      <c r="P29" s="4">
        <f>'Payments (Revised)'!$C25*IF(P$6&lt;$B29,0,1)*IF(P$6&gt;=75,1.1,1)</f>
        <v>0</v>
      </c>
      <c r="Q29" s="4">
        <f>'Payments (Revised)'!$C25*IF(Q$6&lt;$B29,0,1)*IF(Q$6&gt;=75,1.1,1)</f>
        <v>0</v>
      </c>
      <c r="R29" s="4">
        <f>'Payments (Revised)'!$C25*IF(R$6&lt;$B29,0,1)*IF(R$6&gt;=75,1.1,1)</f>
        <v>0</v>
      </c>
      <c r="S29" s="4">
        <f>'Payments (Revised)'!$C25*IF(S$6&lt;$B29,0,1)*IF(S$6&gt;=75,1.1,1)</f>
        <v>0</v>
      </c>
      <c r="T29" s="4">
        <f>'Payments (Revised)'!$C25*IF(T$6&lt;$B29,0,1)*IF(T$6&gt;=75,1.1,1)</f>
        <v>0</v>
      </c>
      <c r="U29" s="4">
        <f>'Payments (Revised)'!$C25*IF(U$6&lt;$B29,0,1)*IF(U$6&gt;=75,1.1,1)</f>
        <v>0</v>
      </c>
      <c r="V29" s="4">
        <f>'Payments (Revised)'!$C25*IF(V$6&lt;$B29,0,1)*IF(V$6&gt;=75,1.1,1)</f>
        <v>0</v>
      </c>
      <c r="W29" s="4">
        <f>'Payments (Revised)'!$C25*IF(W$6&lt;$B29,0,1)*IF(W$6&gt;=75,1.1,1)</f>
        <v>0</v>
      </c>
      <c r="X29" s="4">
        <f>'Payments (Revised)'!$C25*IF(X$6&lt;$B29,0,1)*IF(X$6&gt;=75,1.1,1)</f>
        <v>0</v>
      </c>
      <c r="Y29" s="4">
        <f>'Payments (Revised)'!$C25*IF(Y$6&lt;$B29,0,1)*IF(Y$6&gt;=75,1.1,1)</f>
        <v>307.25865749999997</v>
      </c>
      <c r="Z29" s="4">
        <f>'Payments (Revised)'!$C25*IF(Z$6&lt;$B29,0,1)*IF(Z$6&gt;=75,1.1,1)</f>
        <v>307.25865749999997</v>
      </c>
      <c r="AA29" s="4">
        <f>'Payments (Revised)'!$C25*IF(AA$6&lt;$B29,0,1)*IF(AA$6&gt;=75,1.1,1)</f>
        <v>307.25865749999997</v>
      </c>
      <c r="AB29" s="4">
        <f>'Payments (Revised)'!$C25*IF(AB$6&lt;$B29,0,1)*IF(AB$6&gt;=75,1.1,1)</f>
        <v>307.25865749999997</v>
      </c>
      <c r="AC29" s="4">
        <f>'Payments (Revised)'!$C25*IF(AC$6&lt;$B29,0,1)*IF(AC$6&gt;=75,1.1,1)</f>
        <v>307.25865749999997</v>
      </c>
      <c r="AD29" s="4">
        <f>'Payments (Revised)'!$C25*IF(AD$6&lt;$B29,0,1)*IF(AD$6&gt;=75,1.1,1)</f>
        <v>307.25865749999997</v>
      </c>
      <c r="AE29" s="4">
        <f>'Payments (Revised)'!$C25*IF(AE$6&lt;$B29,0,1)*IF(AE$6&gt;=75,1.1,1)</f>
        <v>307.25865749999997</v>
      </c>
      <c r="AF29" s="4">
        <f>'Payments (Revised)'!$C25*IF(AF$6&lt;$B29,0,1)*IF(AF$6&gt;=75,1.1,1)</f>
        <v>307.25865749999997</v>
      </c>
      <c r="AG29" s="4">
        <f>'Payments (Revised)'!$C25*IF(AG$6&lt;$B29,0,1)*IF(AG$6&gt;=75,1.1,1)</f>
        <v>307.25865749999997</v>
      </c>
      <c r="AH29" s="4">
        <f>'Payments (Revised)'!$C25*IF(AH$6&lt;$B29,0,1)*IF(AH$6&gt;=75,1.1,1)</f>
        <v>307.25865749999997</v>
      </c>
      <c r="AI29" s="4">
        <f>'Payments (Revised)'!$C25*IF(AI$6&lt;$B29,0,1)*IF(AI$6&gt;=75,1.1,1)</f>
        <v>307.25865749999997</v>
      </c>
      <c r="AJ29" s="4">
        <f>'Payments (Revised)'!$C25*IF(AJ$6&lt;$B29,0,1)*IF(AJ$6&gt;=75,1.1,1)</f>
        <v>307.25865749999997</v>
      </c>
      <c r="AK29" s="4">
        <f>'Payments (Revised)'!$C25*IF(AK$6&lt;$B29,0,1)*IF(AK$6&gt;=75,1.1,1)</f>
        <v>307.25865749999997</v>
      </c>
      <c r="AL29" s="4">
        <f>'Payments (Revised)'!$C25*IF(AL$6&lt;$B29,0,1)*IF(AL$6&gt;=75,1.1,1)</f>
        <v>307.25865749999997</v>
      </c>
      <c r="AM29" s="4">
        <f>'Payments (Revised)'!$C25*IF(AM$6&lt;$B29,0,1)*IF(AM$6&gt;=75,1.1,1)</f>
        <v>307.25865749999997</v>
      </c>
      <c r="AN29" s="4">
        <f>'Payments (Revised)'!$C25*IF(AN$6&lt;$B29,0,1)*IF(AN$6&gt;=75,1.1,1)</f>
        <v>307.25865749999997</v>
      </c>
      <c r="AO29" s="4">
        <f>'Payments (Revised)'!$C25*IF(AO$6&lt;$B29,0,1)*IF(AO$6&gt;=75,1.1,1)</f>
        <v>307.25865749999997</v>
      </c>
      <c r="AP29" s="4">
        <f>'Payments (Revised)'!$C25*IF(AP$6&lt;$B29,0,1)*IF(AP$6&gt;=75,1.1,1)</f>
        <v>307.25865749999997</v>
      </c>
      <c r="AQ29" s="4">
        <f>'Payments (Revised)'!$C25*IF(AQ$6&lt;$B29,0,1)*IF(AQ$6&gt;=75,1.1,1)</f>
        <v>307.25865749999997</v>
      </c>
      <c r="AR29" s="4">
        <f>'Payments (Revised)'!$C25*IF(AR$6&lt;$B29,0,1)*IF(AR$6&gt;=75,1.1,1)</f>
        <v>307.25865749999997</v>
      </c>
      <c r="AS29" s="4">
        <f>'Payments (Revised)'!$C25*IF(AS$6&lt;$B29,0,1)*IF(AS$6&gt;=75,1.1,1)</f>
        <v>307.25865749999997</v>
      </c>
      <c r="AT29" s="4">
        <f>'Payments (Revised)'!$C25*IF(AT$6&lt;$B29,0,1)*IF(AT$6&gt;=75,1.1,1)</f>
        <v>307.25865749999997</v>
      </c>
      <c r="AU29" s="4">
        <f>'Payments (Revised)'!$C25*IF(AU$6&lt;$B29,0,1)*IF(AU$6&gt;=75,1.1,1)</f>
        <v>307.25865749999997</v>
      </c>
      <c r="AV29" s="4">
        <f>'Payments (Revised)'!$C25*IF(AV$6&lt;$B29,0,1)*IF(AV$6&gt;=75,1.1,1)</f>
        <v>307.25865749999997</v>
      </c>
      <c r="AW29" s="4">
        <f>'Payments (Revised)'!$C25*IF(AW$6&lt;$B29,0,1)*IF(AW$6&gt;=75,1.1,1)</f>
        <v>307.25865749999997</v>
      </c>
      <c r="AX29" s="4">
        <f>'Payments (Revised)'!$C25*IF(AX$6&lt;$B29,0,1)*IF(AX$6&gt;=75,1.1,1)</f>
        <v>307.25865749999997</v>
      </c>
      <c r="AY29" s="4">
        <f>'Payments (Revised)'!$C25*IF(AY$6&lt;$B29,0,1)*IF(AY$6&gt;=75,1.1,1)</f>
        <v>307.25865749999997</v>
      </c>
      <c r="AZ29" s="4">
        <f>'Payments (Revised)'!$C25*IF(AZ$6&lt;$B29,0,1)*IF(AZ$6&gt;=75,1.1,1)</f>
        <v>307.25865749999997</v>
      </c>
      <c r="BA29" s="4">
        <f>'Payments (Revised)'!$C25*IF(BA$6&lt;$B29,0,1)*IF(BA$6&gt;=75,1.1,1)</f>
        <v>307.25865749999997</v>
      </c>
      <c r="BB29" s="4">
        <f>'Payments (Revised)'!$C25*IF(BB$6&lt;$B29,0,1)*IF(BB$6&gt;=75,1.1,1)</f>
        <v>307.25865749999997</v>
      </c>
      <c r="BC29" s="4">
        <f>'Payments (Revised)'!$C25*IF(BC$6&lt;$B29,0,1)*IF(BC$6&gt;=75,1.1,1)</f>
        <v>307.25865749999997</v>
      </c>
      <c r="BD29" s="4">
        <f>'Payments (Revised)'!$C25*IF(BD$6&lt;$B29,0,1)*IF(BD$6&gt;=75,1.1,1)</f>
        <v>307.25865749999997</v>
      </c>
      <c r="BE29" s="4">
        <f>'Payments (Revised)'!$C25*IF(BE$6&lt;$B29,0,1)*IF(BE$6&gt;=75,1.1,1)</f>
        <v>307.25865749999997</v>
      </c>
      <c r="BF29" s="4">
        <f>'Payments (Revised)'!$C25*IF(BF$6&lt;$B29,0,1)*IF(BF$6&gt;=75,1.1,1)</f>
        <v>307.25865749999997</v>
      </c>
      <c r="BG29" s="4">
        <f>'Payments (Revised)'!$C25*IF(BG$6&lt;$B29,0,1)*IF(BG$6&gt;=75,1.1,1)</f>
        <v>307.25865749999997</v>
      </c>
      <c r="BH29" s="4">
        <f>'Payments (Revised)'!$C25*IF(BH$6&lt;$B29,0,1)*IF(BH$6&gt;=75,1.1,1)</f>
        <v>307.25865749999997</v>
      </c>
      <c r="BI29" s="4">
        <f>'Payments (Revised)'!$C25*IF(BI$6&lt;$B29,0,1)*IF(BI$6&gt;=75,1.1,1)</f>
        <v>307.25865749999997</v>
      </c>
      <c r="BJ29" s="4">
        <f>'Payments (Revised)'!$C25*IF(BJ$6&lt;$B29,0,1)*IF(BJ$6&gt;=75,1.1,1)</f>
        <v>307.25865749999997</v>
      </c>
      <c r="BK29" s="4">
        <f>'Payments (Revised)'!$C25*IF(BK$6&lt;$B29,0,1)*IF(BK$6&gt;=75,1.1,1)</f>
        <v>307.25865749999997</v>
      </c>
      <c r="BL29" s="4">
        <f>'Payments (Revised)'!$C25*IF(BL$6&lt;$B29,0,1)*IF(BL$6&gt;=75,1.1,1)</f>
        <v>307.25865749999997</v>
      </c>
      <c r="BM29" s="4">
        <f>'Payments (Revised)'!$C25*IF(BM$6&lt;$B29,0,1)*IF(BM$6&gt;=75,1.1,1)</f>
        <v>307.25865749999997</v>
      </c>
      <c r="BN29" s="4">
        <f>'Payments (Revised)'!$C25*IF(BN$6&lt;$B29,0,1)*IF(BN$6&gt;=75,1.1,1)</f>
        <v>307.25865749999997</v>
      </c>
      <c r="BO29" s="4">
        <f>'Payments (Revised)'!$C25*IF(BO$6&lt;$B29,0,1)*IF(BO$6&gt;=75,1.1,1)</f>
        <v>307.25865749999997</v>
      </c>
      <c r="BP29" s="4">
        <f>'Payments (Revised)'!$C25*IF(BP$6&lt;$B29,0,1)*IF(BP$6&gt;=75,1.1,1)</f>
        <v>307.25865749999997</v>
      </c>
      <c r="BQ29" s="4">
        <f>'Payments (Revised)'!$C25*IF(BQ$6&lt;$B29,0,1)*IF(BQ$6&gt;=75,1.1,1)</f>
        <v>307.25865749999997</v>
      </c>
      <c r="BR29" s="4">
        <f>'Payments (Revised)'!$C25*IF(BR$6&lt;$B29,0,1)*IF(BR$6&gt;=75,1.1,1)</f>
        <v>307.25865749999997</v>
      </c>
      <c r="BS29" s="4">
        <f>'Payments (Revised)'!$C25*IF(BS$6&lt;$B29,0,1)*IF(BS$6&gt;=75,1.1,1)</f>
        <v>307.25865749999997</v>
      </c>
      <c r="BT29" s="4">
        <f>'Payments (Revised)'!$C25*IF(BT$6&lt;$B29,0,1)*IF(BT$6&gt;=75,1.1,1)</f>
        <v>307.25865749999997</v>
      </c>
      <c r="BU29" s="4">
        <f>'Payments (Revised)'!$C25*IF(BU$6&lt;$B29,0,1)*IF(BU$6&gt;=75,1.1,1)</f>
        <v>307.25865749999997</v>
      </c>
      <c r="BV29" s="4">
        <f>'Payments (Revised)'!$C25*IF(BV$6&lt;$B29,0,1)*IF(BV$6&gt;=75,1.1,1)</f>
        <v>307.25865749999997</v>
      </c>
      <c r="BW29" s="4">
        <f>'Payments (Revised)'!$C25*IF(BW$6&lt;$B29,0,1)*IF(BW$6&gt;=75,1.1,1)</f>
        <v>307.25865749999997</v>
      </c>
      <c r="BX29" s="4">
        <f>'Payments (Revised)'!$C25*IF(BX$6&lt;$B29,0,1)*IF(BX$6&gt;=75,1.1,1)</f>
        <v>307.25865749999997</v>
      </c>
      <c r="BY29" s="4">
        <f>'Payments (Revised)'!$C25*IF(BY$6&lt;$B29,0,1)*IF(BY$6&gt;=75,1.1,1)</f>
        <v>307.25865749999997</v>
      </c>
      <c r="BZ29" s="4">
        <f>'Payments (Revised)'!$C25*IF(BZ$6&lt;$B29,0,1)*IF(BZ$6&gt;=75,1.1,1)</f>
        <v>307.25865749999997</v>
      </c>
      <c r="CA29" s="4">
        <f>'Payments (Revised)'!$C25*IF(CA$6&lt;$B29,0,1)*IF(CA$6&gt;=75,1.1,1)</f>
        <v>307.25865749999997</v>
      </c>
      <c r="CB29" s="4">
        <f>'Payments (Revised)'!$C25*IF(CB$6&lt;$B29,0,1)*IF(CB$6&gt;=75,1.1,1)</f>
        <v>307.25865749999997</v>
      </c>
      <c r="CC29" s="4">
        <f>'Payments (Revised)'!$C25*IF(CC$6&lt;$B29,0,1)*IF(CC$6&gt;=75,1.1,1)</f>
        <v>307.25865749999997</v>
      </c>
      <c r="CD29" s="4">
        <f>'Payments (Revised)'!$C25*IF(CD$6&lt;$B29,0,1)*IF(CD$6&gt;=75,1.1,1)</f>
        <v>307.25865749999997</v>
      </c>
      <c r="CE29" s="4">
        <f>'Payments (Revised)'!$C25*IF(CE$6&lt;$B29,0,1)*IF(CE$6&gt;=75,1.1,1)</f>
        <v>307.25865749999997</v>
      </c>
      <c r="CF29" s="4">
        <f>'Payments (Revised)'!$C25*IF(CF$6&lt;$B29,0,1)*IF(CF$6&gt;=75,1.1,1)</f>
        <v>307.25865749999997</v>
      </c>
      <c r="CG29" s="4">
        <f>'Payments (Revised)'!$C25*IF(CG$6&lt;$B29,0,1)*IF(CG$6&gt;=75,1.1,1)</f>
        <v>307.25865749999997</v>
      </c>
      <c r="CH29" s="4">
        <f>'Payments (Revised)'!$C25*IF(CH$6&lt;$B29,0,1)*IF(CH$6&gt;=75,1.1,1)</f>
        <v>307.25865749999997</v>
      </c>
      <c r="CI29" s="4">
        <f>'Payments (Revised)'!$C25*IF(CI$6&lt;$B29,0,1)*IF(CI$6&gt;=75,1.1,1)</f>
        <v>307.25865749999997</v>
      </c>
      <c r="CJ29" s="4">
        <f>'Payments (Revised)'!$C25*IF(CJ$6&lt;$B29,0,1)*IF(CJ$6&gt;=75,1.1,1)</f>
        <v>307.25865749999997</v>
      </c>
      <c r="CK29" s="4">
        <f>'Payments (Revised)'!$C25*IF(CK$6&lt;$B29,0,1)*IF(CK$6&gt;=75,1.1,1)</f>
        <v>307.25865749999997</v>
      </c>
      <c r="CL29" s="4">
        <f>'Payments (Revised)'!$C25*IF(CL$6&lt;$B29,0,1)*IF(CL$6&gt;=75,1.1,1)</f>
        <v>307.25865749999997</v>
      </c>
      <c r="CM29" s="4">
        <f>'Payments (Revised)'!$C25*IF(CM$6&lt;$B29,0,1)*IF(CM$6&gt;=75,1.1,1)</f>
        <v>307.25865749999997</v>
      </c>
      <c r="CN29" s="4">
        <f>'Payments (Revised)'!$C25*IF(CN$6&lt;$B29,0,1)*IF(CN$6&gt;=75,1.1,1)</f>
        <v>307.25865749999997</v>
      </c>
      <c r="CO29" s="4">
        <f>'Payments (Revised)'!$C25*IF(CO$6&lt;$B29,0,1)*IF(CO$6&gt;=75,1.1,1)</f>
        <v>307.25865749999997</v>
      </c>
      <c r="CP29" s="4">
        <f>'Payments (Revised)'!$C25*IF(CP$6&lt;$B29,0,1)*IF(CP$6&gt;=75,1.1,1)</f>
        <v>307.25865749999997</v>
      </c>
      <c r="CQ29" s="4">
        <f>'Payments (Revised)'!$C25*IF(CQ$6&lt;$B29,0,1)*IF(CQ$6&gt;=75,1.1,1)</f>
        <v>307.25865749999997</v>
      </c>
      <c r="CR29" s="4">
        <f>'Payments (Revised)'!$C25*IF(CR$6&lt;$B29,0,1)*IF(CR$6&gt;=75,1.1,1)</f>
        <v>307.25865749999997</v>
      </c>
      <c r="CS29" s="4">
        <f>'Payments (Revised)'!$C25*IF(CS$6&lt;$B29,0,1)*IF(CS$6&gt;=75,1.1,1)</f>
        <v>307.25865749999997</v>
      </c>
      <c r="CT29" s="4">
        <f>'Payments (Revised)'!$C25*IF(CT$6&lt;$B29,0,1)*IF(CT$6&gt;=75,1.1,1)</f>
        <v>307.25865749999997</v>
      </c>
      <c r="CU29" s="4">
        <f>'Payments (Revised)'!$C25*IF(CU$6&lt;$B29,0,1)*IF(CU$6&gt;=75,1.1,1)</f>
        <v>307.25865749999997</v>
      </c>
      <c r="CV29" s="4">
        <f>'Payments (Revised)'!$C25*IF(CV$6&lt;$B29,0,1)*IF(CV$6&gt;=75,1.1,1)</f>
        <v>307.25865749999997</v>
      </c>
      <c r="CW29" s="4">
        <f>'Payments (Revised)'!$C25*IF(CW$6&lt;$B29,0,1)*IF(CW$6&gt;=75,1.1,1)</f>
        <v>307.25865749999997</v>
      </c>
      <c r="CX29" s="4">
        <f>'Payments (Revised)'!$C25*IF(CX$6&lt;$B29,0,1)*IF(CX$6&gt;=75,1.1,1)</f>
        <v>307.25865749999997</v>
      </c>
      <c r="CY29" s="4">
        <f>'Payments (Revised)'!$C25*IF(CY$6&lt;$B29,0,1)*IF(CY$6&gt;=75,1.1,1)</f>
        <v>307.25865749999997</v>
      </c>
      <c r="CZ29" s="4">
        <f>'Payments (Revised)'!$C25*IF(CZ$6&lt;$B29,0,1)*IF(CZ$6&gt;=75,1.1,1)</f>
        <v>307.25865749999997</v>
      </c>
      <c r="DA29" s="4">
        <f>'Payments (Revised)'!$C25*IF(DA$6&lt;$B29,0,1)*IF(DA$6&gt;=75,1.1,1)</f>
        <v>307.25865749999997</v>
      </c>
      <c r="DB29" s="4">
        <f>'Payments (Revised)'!$C25*IF(DB$6&lt;$B29,0,1)*IF(DB$6&gt;=75,1.1,1)</f>
        <v>307.25865749999997</v>
      </c>
      <c r="DC29" s="4">
        <f>'Payments (Revised)'!$C25*IF(DC$6&lt;$B29,0,1)*IF(DC$6&gt;=75,1.1,1)</f>
        <v>307.25865749999997</v>
      </c>
      <c r="DD29" s="4">
        <f>'Payments (Revised)'!$C25*IF(DD$6&lt;$B29,0,1)*IF(DD$6&gt;=75,1.1,1)</f>
        <v>307.25865749999997</v>
      </c>
      <c r="DE29" s="4">
        <f>'Payments (Revised)'!$C25*IF(DE$6&lt;$B29,0,1)*IF(DE$6&gt;=75,1.1,1)</f>
        <v>307.25865749999997</v>
      </c>
      <c r="DF29" s="4">
        <f>'Payments (Revised)'!$C25*IF(DF$6&lt;$B29,0,1)*IF(DF$6&gt;=75,1.1,1)</f>
        <v>307.25865749999997</v>
      </c>
      <c r="DG29" s="4">
        <f>'Payments (Revised)'!$C25*IF(DG$6&lt;$B29,0,1)*IF(DG$6&gt;=75,1.1,1)</f>
        <v>307.25865749999997</v>
      </c>
      <c r="DH29" s="4">
        <f>'Payments (Revised)'!$C25*IF(DH$6&lt;$B29,0,1)*IF(DH$6&gt;=75,1.1,1)</f>
        <v>307.25865749999997</v>
      </c>
      <c r="DI29" s="4">
        <f>'Payments (Revised)'!$C25*IF(DI$6&lt;$B29,0,1)*IF(DI$6&gt;=75,1.1,1)</f>
        <v>307.25865749999997</v>
      </c>
      <c r="DJ29" s="4">
        <f>'Payments (Revised)'!$C25*IF(DJ$6&lt;$B29,0,1)*IF(DJ$6&gt;=75,1.1,1)</f>
        <v>307.25865749999997</v>
      </c>
      <c r="DK29" s="4">
        <f>'Payments (Revised)'!$C25*IF(DK$6&lt;$B29,0,1)*IF(DK$6&gt;=75,1.1,1)</f>
        <v>307.25865749999997</v>
      </c>
      <c r="DL29" s="4">
        <f>'Payments (Revised)'!$C25*IF(DL$6&lt;$B29,0,1)*IF(DL$6&gt;=75,1.1,1)</f>
        <v>307.25865749999997</v>
      </c>
      <c r="DM29" s="4">
        <f>'Payments (Revised)'!$C25*IF(DM$6&lt;$B29,0,1)*IF(DM$6&gt;=75,1.1,1)</f>
        <v>307.25865749999997</v>
      </c>
      <c r="DN29" s="4">
        <f>'Payments (Revised)'!$C25*IF(DN$6&lt;$B29,0,1)*IF(DN$6&gt;=75,1.1,1)</f>
        <v>307.25865749999997</v>
      </c>
      <c r="DO29" s="4">
        <f>'Payments (Revised)'!$C25*IF(DO$6&lt;$B29,0,1)*IF(DO$6&gt;=75,1.1,1)</f>
        <v>307.25865749999997</v>
      </c>
      <c r="DP29" s="4">
        <f>'Payments (Revised)'!$C25*IF(DP$6&lt;$B29,0,1)*IF(DP$6&gt;=75,1.1,1)</f>
        <v>307.25865749999997</v>
      </c>
      <c r="DQ29" s="4">
        <f>'Payments (Revised)'!$C25*IF(DQ$6&lt;$B29,0,1)*IF(DQ$6&gt;=75,1.1,1)</f>
        <v>307.25865749999997</v>
      </c>
      <c r="DR29" s="4">
        <f>'Payments (Revised)'!$C25*IF(DR$6&lt;$B29,0,1)*IF(DR$6&gt;=75,1.1,1)</f>
        <v>307.25865749999997</v>
      </c>
      <c r="DS29" s="4">
        <f>'Payments (Revised)'!$C25*IF(DS$6&lt;$B29,0,1)*IF(DS$6&gt;=75,1.1,1)</f>
        <v>307.25865749999997</v>
      </c>
      <c r="DT29" s="4">
        <f>'Payments (Revised)'!$C25*IF(DT$6&lt;$B29,0,1)*IF(DT$6&gt;=75,1.1,1)</f>
        <v>337.98452325</v>
      </c>
    </row>
    <row r="30" spans="1:124" x14ac:dyDescent="0.25">
      <c r="A30">
        <v>22</v>
      </c>
      <c r="B30" s="15">
        <f t="shared" si="7"/>
        <v>66.833333333333329</v>
      </c>
      <c r="C30" s="16">
        <f t="shared" si="6"/>
        <v>63201.502425673323</v>
      </c>
      <c r="D30" s="4">
        <f>'Payments (Revised)'!$C26*IF(D$6&lt;$B30,0,1)*IF(D$6&gt;=75,1.1,1)</f>
        <v>0</v>
      </c>
      <c r="E30" s="4">
        <f>'Payments (Revised)'!$C26*IF(E$6&lt;$B30,0,1)*IF(E$6&gt;=75,1.1,1)</f>
        <v>0</v>
      </c>
      <c r="F30" s="4">
        <f>'Payments (Revised)'!$C26*IF(F$6&lt;$B30,0,1)*IF(F$6&gt;=75,1.1,1)</f>
        <v>0</v>
      </c>
      <c r="G30" s="4">
        <f>'Payments (Revised)'!$C26*IF(G$6&lt;$B30,0,1)*IF(G$6&gt;=75,1.1,1)</f>
        <v>0</v>
      </c>
      <c r="H30" s="4">
        <f>'Payments (Revised)'!$C26*IF(H$6&lt;$B30,0,1)*IF(H$6&gt;=75,1.1,1)</f>
        <v>0</v>
      </c>
      <c r="I30" s="4">
        <f>'Payments (Revised)'!$C26*IF(I$6&lt;$B30,0,1)*IF(I$6&gt;=75,1.1,1)</f>
        <v>0</v>
      </c>
      <c r="J30" s="4">
        <f>'Payments (Revised)'!$C26*IF(J$6&lt;$B30,0,1)*IF(J$6&gt;=75,1.1,1)</f>
        <v>0</v>
      </c>
      <c r="K30" s="4">
        <f>'Payments (Revised)'!$C26*IF(K$6&lt;$B30,0,1)*IF(K$6&gt;=75,1.1,1)</f>
        <v>0</v>
      </c>
      <c r="L30" s="4">
        <f>'Payments (Revised)'!$C26*IF(L$6&lt;$B30,0,1)*IF(L$6&gt;=75,1.1,1)</f>
        <v>0</v>
      </c>
      <c r="M30" s="4">
        <f>'Payments (Revised)'!$C26*IF(M$6&lt;$B30,0,1)*IF(M$6&gt;=75,1.1,1)</f>
        <v>0</v>
      </c>
      <c r="N30" s="4">
        <f>'Payments (Revised)'!$C26*IF(N$6&lt;$B30,0,1)*IF(N$6&gt;=75,1.1,1)</f>
        <v>0</v>
      </c>
      <c r="O30" s="4">
        <f>'Payments (Revised)'!$C26*IF(O$6&lt;$B30,0,1)*IF(O$6&gt;=75,1.1,1)</f>
        <v>0</v>
      </c>
      <c r="P30" s="4">
        <f>'Payments (Revised)'!$C26*IF(P$6&lt;$B30,0,1)*IF(P$6&gt;=75,1.1,1)</f>
        <v>0</v>
      </c>
      <c r="Q30" s="4">
        <f>'Payments (Revised)'!$C26*IF(Q$6&lt;$B30,0,1)*IF(Q$6&gt;=75,1.1,1)</f>
        <v>0</v>
      </c>
      <c r="R30" s="4">
        <f>'Payments (Revised)'!$C26*IF(R$6&lt;$B30,0,1)*IF(R$6&gt;=75,1.1,1)</f>
        <v>0</v>
      </c>
      <c r="S30" s="4">
        <f>'Payments (Revised)'!$C26*IF(S$6&lt;$B30,0,1)*IF(S$6&gt;=75,1.1,1)</f>
        <v>0</v>
      </c>
      <c r="T30" s="4">
        <f>'Payments (Revised)'!$C26*IF(T$6&lt;$B30,0,1)*IF(T$6&gt;=75,1.1,1)</f>
        <v>0</v>
      </c>
      <c r="U30" s="4">
        <f>'Payments (Revised)'!$C26*IF(U$6&lt;$B30,0,1)*IF(U$6&gt;=75,1.1,1)</f>
        <v>0</v>
      </c>
      <c r="V30" s="4">
        <f>'Payments (Revised)'!$C26*IF(V$6&lt;$B30,0,1)*IF(V$6&gt;=75,1.1,1)</f>
        <v>0</v>
      </c>
      <c r="W30" s="4">
        <f>'Payments (Revised)'!$C26*IF(W$6&lt;$B30,0,1)*IF(W$6&gt;=75,1.1,1)</f>
        <v>0</v>
      </c>
      <c r="X30" s="4">
        <f>'Payments (Revised)'!$C26*IF(X$6&lt;$B30,0,1)*IF(X$6&gt;=75,1.1,1)</f>
        <v>0</v>
      </c>
      <c r="Y30" s="4">
        <f>'Payments (Revised)'!$C26*IF(Y$6&lt;$B30,0,1)*IF(Y$6&gt;=75,1.1,1)</f>
        <v>0</v>
      </c>
      <c r="Z30" s="4">
        <f>'Payments (Revised)'!$C26*IF(Z$6&lt;$B30,0,1)*IF(Z$6&gt;=75,1.1,1)</f>
        <v>308.895915</v>
      </c>
      <c r="AA30" s="4">
        <f>'Payments (Revised)'!$C26*IF(AA$6&lt;$B30,0,1)*IF(AA$6&gt;=75,1.1,1)</f>
        <v>308.895915</v>
      </c>
      <c r="AB30" s="4">
        <f>'Payments (Revised)'!$C26*IF(AB$6&lt;$B30,0,1)*IF(AB$6&gt;=75,1.1,1)</f>
        <v>308.895915</v>
      </c>
      <c r="AC30" s="4">
        <f>'Payments (Revised)'!$C26*IF(AC$6&lt;$B30,0,1)*IF(AC$6&gt;=75,1.1,1)</f>
        <v>308.895915</v>
      </c>
      <c r="AD30" s="4">
        <f>'Payments (Revised)'!$C26*IF(AD$6&lt;$B30,0,1)*IF(AD$6&gt;=75,1.1,1)</f>
        <v>308.895915</v>
      </c>
      <c r="AE30" s="4">
        <f>'Payments (Revised)'!$C26*IF(AE$6&lt;$B30,0,1)*IF(AE$6&gt;=75,1.1,1)</f>
        <v>308.895915</v>
      </c>
      <c r="AF30" s="4">
        <f>'Payments (Revised)'!$C26*IF(AF$6&lt;$B30,0,1)*IF(AF$6&gt;=75,1.1,1)</f>
        <v>308.895915</v>
      </c>
      <c r="AG30" s="4">
        <f>'Payments (Revised)'!$C26*IF(AG$6&lt;$B30,0,1)*IF(AG$6&gt;=75,1.1,1)</f>
        <v>308.895915</v>
      </c>
      <c r="AH30" s="4">
        <f>'Payments (Revised)'!$C26*IF(AH$6&lt;$B30,0,1)*IF(AH$6&gt;=75,1.1,1)</f>
        <v>308.895915</v>
      </c>
      <c r="AI30" s="4">
        <f>'Payments (Revised)'!$C26*IF(AI$6&lt;$B30,0,1)*IF(AI$6&gt;=75,1.1,1)</f>
        <v>308.895915</v>
      </c>
      <c r="AJ30" s="4">
        <f>'Payments (Revised)'!$C26*IF(AJ$6&lt;$B30,0,1)*IF(AJ$6&gt;=75,1.1,1)</f>
        <v>308.895915</v>
      </c>
      <c r="AK30" s="4">
        <f>'Payments (Revised)'!$C26*IF(AK$6&lt;$B30,0,1)*IF(AK$6&gt;=75,1.1,1)</f>
        <v>308.895915</v>
      </c>
      <c r="AL30" s="4">
        <f>'Payments (Revised)'!$C26*IF(AL$6&lt;$B30,0,1)*IF(AL$6&gt;=75,1.1,1)</f>
        <v>308.895915</v>
      </c>
      <c r="AM30" s="4">
        <f>'Payments (Revised)'!$C26*IF(AM$6&lt;$B30,0,1)*IF(AM$6&gt;=75,1.1,1)</f>
        <v>308.895915</v>
      </c>
      <c r="AN30" s="4">
        <f>'Payments (Revised)'!$C26*IF(AN$6&lt;$B30,0,1)*IF(AN$6&gt;=75,1.1,1)</f>
        <v>308.895915</v>
      </c>
      <c r="AO30" s="4">
        <f>'Payments (Revised)'!$C26*IF(AO$6&lt;$B30,0,1)*IF(AO$6&gt;=75,1.1,1)</f>
        <v>308.895915</v>
      </c>
      <c r="AP30" s="4">
        <f>'Payments (Revised)'!$C26*IF(AP$6&lt;$B30,0,1)*IF(AP$6&gt;=75,1.1,1)</f>
        <v>308.895915</v>
      </c>
      <c r="AQ30" s="4">
        <f>'Payments (Revised)'!$C26*IF(AQ$6&lt;$B30,0,1)*IF(AQ$6&gt;=75,1.1,1)</f>
        <v>308.895915</v>
      </c>
      <c r="AR30" s="4">
        <f>'Payments (Revised)'!$C26*IF(AR$6&lt;$B30,0,1)*IF(AR$6&gt;=75,1.1,1)</f>
        <v>308.895915</v>
      </c>
      <c r="AS30" s="4">
        <f>'Payments (Revised)'!$C26*IF(AS$6&lt;$B30,0,1)*IF(AS$6&gt;=75,1.1,1)</f>
        <v>308.895915</v>
      </c>
      <c r="AT30" s="4">
        <f>'Payments (Revised)'!$C26*IF(AT$6&lt;$B30,0,1)*IF(AT$6&gt;=75,1.1,1)</f>
        <v>308.895915</v>
      </c>
      <c r="AU30" s="4">
        <f>'Payments (Revised)'!$C26*IF(AU$6&lt;$B30,0,1)*IF(AU$6&gt;=75,1.1,1)</f>
        <v>308.895915</v>
      </c>
      <c r="AV30" s="4">
        <f>'Payments (Revised)'!$C26*IF(AV$6&lt;$B30,0,1)*IF(AV$6&gt;=75,1.1,1)</f>
        <v>308.895915</v>
      </c>
      <c r="AW30" s="4">
        <f>'Payments (Revised)'!$C26*IF(AW$6&lt;$B30,0,1)*IF(AW$6&gt;=75,1.1,1)</f>
        <v>308.895915</v>
      </c>
      <c r="AX30" s="4">
        <f>'Payments (Revised)'!$C26*IF(AX$6&lt;$B30,0,1)*IF(AX$6&gt;=75,1.1,1)</f>
        <v>308.895915</v>
      </c>
      <c r="AY30" s="4">
        <f>'Payments (Revised)'!$C26*IF(AY$6&lt;$B30,0,1)*IF(AY$6&gt;=75,1.1,1)</f>
        <v>308.895915</v>
      </c>
      <c r="AZ30" s="4">
        <f>'Payments (Revised)'!$C26*IF(AZ$6&lt;$B30,0,1)*IF(AZ$6&gt;=75,1.1,1)</f>
        <v>308.895915</v>
      </c>
      <c r="BA30" s="4">
        <f>'Payments (Revised)'!$C26*IF(BA$6&lt;$B30,0,1)*IF(BA$6&gt;=75,1.1,1)</f>
        <v>308.895915</v>
      </c>
      <c r="BB30" s="4">
        <f>'Payments (Revised)'!$C26*IF(BB$6&lt;$B30,0,1)*IF(BB$6&gt;=75,1.1,1)</f>
        <v>308.895915</v>
      </c>
      <c r="BC30" s="4">
        <f>'Payments (Revised)'!$C26*IF(BC$6&lt;$B30,0,1)*IF(BC$6&gt;=75,1.1,1)</f>
        <v>308.895915</v>
      </c>
      <c r="BD30" s="4">
        <f>'Payments (Revised)'!$C26*IF(BD$6&lt;$B30,0,1)*IF(BD$6&gt;=75,1.1,1)</f>
        <v>308.895915</v>
      </c>
      <c r="BE30" s="4">
        <f>'Payments (Revised)'!$C26*IF(BE$6&lt;$B30,0,1)*IF(BE$6&gt;=75,1.1,1)</f>
        <v>308.895915</v>
      </c>
      <c r="BF30" s="4">
        <f>'Payments (Revised)'!$C26*IF(BF$6&lt;$B30,0,1)*IF(BF$6&gt;=75,1.1,1)</f>
        <v>308.895915</v>
      </c>
      <c r="BG30" s="4">
        <f>'Payments (Revised)'!$C26*IF(BG$6&lt;$B30,0,1)*IF(BG$6&gt;=75,1.1,1)</f>
        <v>308.895915</v>
      </c>
      <c r="BH30" s="4">
        <f>'Payments (Revised)'!$C26*IF(BH$6&lt;$B30,0,1)*IF(BH$6&gt;=75,1.1,1)</f>
        <v>308.895915</v>
      </c>
      <c r="BI30" s="4">
        <f>'Payments (Revised)'!$C26*IF(BI$6&lt;$B30,0,1)*IF(BI$6&gt;=75,1.1,1)</f>
        <v>308.895915</v>
      </c>
      <c r="BJ30" s="4">
        <f>'Payments (Revised)'!$C26*IF(BJ$6&lt;$B30,0,1)*IF(BJ$6&gt;=75,1.1,1)</f>
        <v>308.895915</v>
      </c>
      <c r="BK30" s="4">
        <f>'Payments (Revised)'!$C26*IF(BK$6&lt;$B30,0,1)*IF(BK$6&gt;=75,1.1,1)</f>
        <v>308.895915</v>
      </c>
      <c r="BL30" s="4">
        <f>'Payments (Revised)'!$C26*IF(BL$6&lt;$B30,0,1)*IF(BL$6&gt;=75,1.1,1)</f>
        <v>308.895915</v>
      </c>
      <c r="BM30" s="4">
        <f>'Payments (Revised)'!$C26*IF(BM$6&lt;$B30,0,1)*IF(BM$6&gt;=75,1.1,1)</f>
        <v>308.895915</v>
      </c>
      <c r="BN30" s="4">
        <f>'Payments (Revised)'!$C26*IF(BN$6&lt;$B30,0,1)*IF(BN$6&gt;=75,1.1,1)</f>
        <v>308.895915</v>
      </c>
      <c r="BO30" s="4">
        <f>'Payments (Revised)'!$C26*IF(BO$6&lt;$B30,0,1)*IF(BO$6&gt;=75,1.1,1)</f>
        <v>308.895915</v>
      </c>
      <c r="BP30" s="4">
        <f>'Payments (Revised)'!$C26*IF(BP$6&lt;$B30,0,1)*IF(BP$6&gt;=75,1.1,1)</f>
        <v>308.895915</v>
      </c>
      <c r="BQ30" s="4">
        <f>'Payments (Revised)'!$C26*IF(BQ$6&lt;$B30,0,1)*IF(BQ$6&gt;=75,1.1,1)</f>
        <v>308.895915</v>
      </c>
      <c r="BR30" s="4">
        <f>'Payments (Revised)'!$C26*IF(BR$6&lt;$B30,0,1)*IF(BR$6&gt;=75,1.1,1)</f>
        <v>308.895915</v>
      </c>
      <c r="BS30" s="4">
        <f>'Payments (Revised)'!$C26*IF(BS$6&lt;$B30,0,1)*IF(BS$6&gt;=75,1.1,1)</f>
        <v>308.895915</v>
      </c>
      <c r="BT30" s="4">
        <f>'Payments (Revised)'!$C26*IF(BT$6&lt;$B30,0,1)*IF(BT$6&gt;=75,1.1,1)</f>
        <v>308.895915</v>
      </c>
      <c r="BU30" s="4">
        <f>'Payments (Revised)'!$C26*IF(BU$6&lt;$B30,0,1)*IF(BU$6&gt;=75,1.1,1)</f>
        <v>308.895915</v>
      </c>
      <c r="BV30" s="4">
        <f>'Payments (Revised)'!$C26*IF(BV$6&lt;$B30,0,1)*IF(BV$6&gt;=75,1.1,1)</f>
        <v>308.895915</v>
      </c>
      <c r="BW30" s="4">
        <f>'Payments (Revised)'!$C26*IF(BW$6&lt;$B30,0,1)*IF(BW$6&gt;=75,1.1,1)</f>
        <v>308.895915</v>
      </c>
      <c r="BX30" s="4">
        <f>'Payments (Revised)'!$C26*IF(BX$6&lt;$B30,0,1)*IF(BX$6&gt;=75,1.1,1)</f>
        <v>308.895915</v>
      </c>
      <c r="BY30" s="4">
        <f>'Payments (Revised)'!$C26*IF(BY$6&lt;$B30,0,1)*IF(BY$6&gt;=75,1.1,1)</f>
        <v>308.895915</v>
      </c>
      <c r="BZ30" s="4">
        <f>'Payments (Revised)'!$C26*IF(BZ$6&lt;$B30,0,1)*IF(BZ$6&gt;=75,1.1,1)</f>
        <v>308.895915</v>
      </c>
      <c r="CA30" s="4">
        <f>'Payments (Revised)'!$C26*IF(CA$6&lt;$B30,0,1)*IF(CA$6&gt;=75,1.1,1)</f>
        <v>308.895915</v>
      </c>
      <c r="CB30" s="4">
        <f>'Payments (Revised)'!$C26*IF(CB$6&lt;$B30,0,1)*IF(CB$6&gt;=75,1.1,1)</f>
        <v>308.895915</v>
      </c>
      <c r="CC30" s="4">
        <f>'Payments (Revised)'!$C26*IF(CC$6&lt;$B30,0,1)*IF(CC$6&gt;=75,1.1,1)</f>
        <v>308.895915</v>
      </c>
      <c r="CD30" s="4">
        <f>'Payments (Revised)'!$C26*IF(CD$6&lt;$B30,0,1)*IF(CD$6&gt;=75,1.1,1)</f>
        <v>308.895915</v>
      </c>
      <c r="CE30" s="4">
        <f>'Payments (Revised)'!$C26*IF(CE$6&lt;$B30,0,1)*IF(CE$6&gt;=75,1.1,1)</f>
        <v>308.895915</v>
      </c>
      <c r="CF30" s="4">
        <f>'Payments (Revised)'!$C26*IF(CF$6&lt;$B30,0,1)*IF(CF$6&gt;=75,1.1,1)</f>
        <v>308.895915</v>
      </c>
      <c r="CG30" s="4">
        <f>'Payments (Revised)'!$C26*IF(CG$6&lt;$B30,0,1)*IF(CG$6&gt;=75,1.1,1)</f>
        <v>308.895915</v>
      </c>
      <c r="CH30" s="4">
        <f>'Payments (Revised)'!$C26*IF(CH$6&lt;$B30,0,1)*IF(CH$6&gt;=75,1.1,1)</f>
        <v>308.895915</v>
      </c>
      <c r="CI30" s="4">
        <f>'Payments (Revised)'!$C26*IF(CI$6&lt;$B30,0,1)*IF(CI$6&gt;=75,1.1,1)</f>
        <v>308.895915</v>
      </c>
      <c r="CJ30" s="4">
        <f>'Payments (Revised)'!$C26*IF(CJ$6&lt;$B30,0,1)*IF(CJ$6&gt;=75,1.1,1)</f>
        <v>308.895915</v>
      </c>
      <c r="CK30" s="4">
        <f>'Payments (Revised)'!$C26*IF(CK$6&lt;$B30,0,1)*IF(CK$6&gt;=75,1.1,1)</f>
        <v>308.895915</v>
      </c>
      <c r="CL30" s="4">
        <f>'Payments (Revised)'!$C26*IF(CL$6&lt;$B30,0,1)*IF(CL$6&gt;=75,1.1,1)</f>
        <v>308.895915</v>
      </c>
      <c r="CM30" s="4">
        <f>'Payments (Revised)'!$C26*IF(CM$6&lt;$B30,0,1)*IF(CM$6&gt;=75,1.1,1)</f>
        <v>308.895915</v>
      </c>
      <c r="CN30" s="4">
        <f>'Payments (Revised)'!$C26*IF(CN$6&lt;$B30,0,1)*IF(CN$6&gt;=75,1.1,1)</f>
        <v>308.895915</v>
      </c>
      <c r="CO30" s="4">
        <f>'Payments (Revised)'!$C26*IF(CO$6&lt;$B30,0,1)*IF(CO$6&gt;=75,1.1,1)</f>
        <v>308.895915</v>
      </c>
      <c r="CP30" s="4">
        <f>'Payments (Revised)'!$C26*IF(CP$6&lt;$B30,0,1)*IF(CP$6&gt;=75,1.1,1)</f>
        <v>308.895915</v>
      </c>
      <c r="CQ30" s="4">
        <f>'Payments (Revised)'!$C26*IF(CQ$6&lt;$B30,0,1)*IF(CQ$6&gt;=75,1.1,1)</f>
        <v>308.895915</v>
      </c>
      <c r="CR30" s="4">
        <f>'Payments (Revised)'!$C26*IF(CR$6&lt;$B30,0,1)*IF(CR$6&gt;=75,1.1,1)</f>
        <v>308.895915</v>
      </c>
      <c r="CS30" s="4">
        <f>'Payments (Revised)'!$C26*IF(CS$6&lt;$B30,0,1)*IF(CS$6&gt;=75,1.1,1)</f>
        <v>308.895915</v>
      </c>
      <c r="CT30" s="4">
        <f>'Payments (Revised)'!$C26*IF(CT$6&lt;$B30,0,1)*IF(CT$6&gt;=75,1.1,1)</f>
        <v>308.895915</v>
      </c>
      <c r="CU30" s="4">
        <f>'Payments (Revised)'!$C26*IF(CU$6&lt;$B30,0,1)*IF(CU$6&gt;=75,1.1,1)</f>
        <v>308.895915</v>
      </c>
      <c r="CV30" s="4">
        <f>'Payments (Revised)'!$C26*IF(CV$6&lt;$B30,0,1)*IF(CV$6&gt;=75,1.1,1)</f>
        <v>308.895915</v>
      </c>
      <c r="CW30" s="4">
        <f>'Payments (Revised)'!$C26*IF(CW$6&lt;$B30,0,1)*IF(CW$6&gt;=75,1.1,1)</f>
        <v>308.895915</v>
      </c>
      <c r="CX30" s="4">
        <f>'Payments (Revised)'!$C26*IF(CX$6&lt;$B30,0,1)*IF(CX$6&gt;=75,1.1,1)</f>
        <v>308.895915</v>
      </c>
      <c r="CY30" s="4">
        <f>'Payments (Revised)'!$C26*IF(CY$6&lt;$B30,0,1)*IF(CY$6&gt;=75,1.1,1)</f>
        <v>308.895915</v>
      </c>
      <c r="CZ30" s="4">
        <f>'Payments (Revised)'!$C26*IF(CZ$6&lt;$B30,0,1)*IF(CZ$6&gt;=75,1.1,1)</f>
        <v>308.895915</v>
      </c>
      <c r="DA30" s="4">
        <f>'Payments (Revised)'!$C26*IF(DA$6&lt;$B30,0,1)*IF(DA$6&gt;=75,1.1,1)</f>
        <v>308.895915</v>
      </c>
      <c r="DB30" s="4">
        <f>'Payments (Revised)'!$C26*IF(DB$6&lt;$B30,0,1)*IF(DB$6&gt;=75,1.1,1)</f>
        <v>308.895915</v>
      </c>
      <c r="DC30" s="4">
        <f>'Payments (Revised)'!$C26*IF(DC$6&lt;$B30,0,1)*IF(DC$6&gt;=75,1.1,1)</f>
        <v>308.895915</v>
      </c>
      <c r="DD30" s="4">
        <f>'Payments (Revised)'!$C26*IF(DD$6&lt;$B30,0,1)*IF(DD$6&gt;=75,1.1,1)</f>
        <v>308.895915</v>
      </c>
      <c r="DE30" s="4">
        <f>'Payments (Revised)'!$C26*IF(DE$6&lt;$B30,0,1)*IF(DE$6&gt;=75,1.1,1)</f>
        <v>308.895915</v>
      </c>
      <c r="DF30" s="4">
        <f>'Payments (Revised)'!$C26*IF(DF$6&lt;$B30,0,1)*IF(DF$6&gt;=75,1.1,1)</f>
        <v>308.895915</v>
      </c>
      <c r="DG30" s="4">
        <f>'Payments (Revised)'!$C26*IF(DG$6&lt;$B30,0,1)*IF(DG$6&gt;=75,1.1,1)</f>
        <v>308.895915</v>
      </c>
      <c r="DH30" s="4">
        <f>'Payments (Revised)'!$C26*IF(DH$6&lt;$B30,0,1)*IF(DH$6&gt;=75,1.1,1)</f>
        <v>308.895915</v>
      </c>
      <c r="DI30" s="4">
        <f>'Payments (Revised)'!$C26*IF(DI$6&lt;$B30,0,1)*IF(DI$6&gt;=75,1.1,1)</f>
        <v>308.895915</v>
      </c>
      <c r="DJ30" s="4">
        <f>'Payments (Revised)'!$C26*IF(DJ$6&lt;$B30,0,1)*IF(DJ$6&gt;=75,1.1,1)</f>
        <v>308.895915</v>
      </c>
      <c r="DK30" s="4">
        <f>'Payments (Revised)'!$C26*IF(DK$6&lt;$B30,0,1)*IF(DK$6&gt;=75,1.1,1)</f>
        <v>308.895915</v>
      </c>
      <c r="DL30" s="4">
        <f>'Payments (Revised)'!$C26*IF(DL$6&lt;$B30,0,1)*IF(DL$6&gt;=75,1.1,1)</f>
        <v>308.895915</v>
      </c>
      <c r="DM30" s="4">
        <f>'Payments (Revised)'!$C26*IF(DM$6&lt;$B30,0,1)*IF(DM$6&gt;=75,1.1,1)</f>
        <v>308.895915</v>
      </c>
      <c r="DN30" s="4">
        <f>'Payments (Revised)'!$C26*IF(DN$6&lt;$B30,0,1)*IF(DN$6&gt;=75,1.1,1)</f>
        <v>308.895915</v>
      </c>
      <c r="DO30" s="4">
        <f>'Payments (Revised)'!$C26*IF(DO$6&lt;$B30,0,1)*IF(DO$6&gt;=75,1.1,1)</f>
        <v>308.895915</v>
      </c>
      <c r="DP30" s="4">
        <f>'Payments (Revised)'!$C26*IF(DP$6&lt;$B30,0,1)*IF(DP$6&gt;=75,1.1,1)</f>
        <v>308.895915</v>
      </c>
      <c r="DQ30" s="4">
        <f>'Payments (Revised)'!$C26*IF(DQ$6&lt;$B30,0,1)*IF(DQ$6&gt;=75,1.1,1)</f>
        <v>308.895915</v>
      </c>
      <c r="DR30" s="4">
        <f>'Payments (Revised)'!$C26*IF(DR$6&lt;$B30,0,1)*IF(DR$6&gt;=75,1.1,1)</f>
        <v>308.895915</v>
      </c>
      <c r="DS30" s="4">
        <f>'Payments (Revised)'!$C26*IF(DS$6&lt;$B30,0,1)*IF(DS$6&gt;=75,1.1,1)</f>
        <v>308.895915</v>
      </c>
      <c r="DT30" s="4">
        <f>'Payments (Revised)'!$C26*IF(DT$6&lt;$B30,0,1)*IF(DT$6&gt;=75,1.1,1)</f>
        <v>339.78550650000005</v>
      </c>
    </row>
    <row r="31" spans="1:124" x14ac:dyDescent="0.25">
      <c r="A31">
        <v>23</v>
      </c>
      <c r="B31" s="15">
        <f t="shared" si="7"/>
        <v>66.916666666666671</v>
      </c>
      <c r="C31" s="16">
        <f t="shared" si="6"/>
        <v>63248.694621194125</v>
      </c>
      <c r="D31" s="4">
        <f>'Payments (Revised)'!$C27*IF(D$6&lt;$B31,0,1)*IF(D$6&gt;=75,1.1,1)</f>
        <v>0</v>
      </c>
      <c r="E31" s="4">
        <f>'Payments (Revised)'!$C27*IF(E$6&lt;$B31,0,1)*IF(E$6&gt;=75,1.1,1)</f>
        <v>0</v>
      </c>
      <c r="F31" s="4">
        <f>'Payments (Revised)'!$C27*IF(F$6&lt;$B31,0,1)*IF(F$6&gt;=75,1.1,1)</f>
        <v>0</v>
      </c>
      <c r="G31" s="4">
        <f>'Payments (Revised)'!$C27*IF(G$6&lt;$B31,0,1)*IF(G$6&gt;=75,1.1,1)</f>
        <v>0</v>
      </c>
      <c r="H31" s="4">
        <f>'Payments (Revised)'!$C27*IF(H$6&lt;$B31,0,1)*IF(H$6&gt;=75,1.1,1)</f>
        <v>0</v>
      </c>
      <c r="I31" s="4">
        <f>'Payments (Revised)'!$C27*IF(I$6&lt;$B31,0,1)*IF(I$6&gt;=75,1.1,1)</f>
        <v>0</v>
      </c>
      <c r="J31" s="4">
        <f>'Payments (Revised)'!$C27*IF(J$6&lt;$B31,0,1)*IF(J$6&gt;=75,1.1,1)</f>
        <v>0</v>
      </c>
      <c r="K31" s="4">
        <f>'Payments (Revised)'!$C27*IF(K$6&lt;$B31,0,1)*IF(K$6&gt;=75,1.1,1)</f>
        <v>0</v>
      </c>
      <c r="L31" s="4">
        <f>'Payments (Revised)'!$C27*IF(L$6&lt;$B31,0,1)*IF(L$6&gt;=75,1.1,1)</f>
        <v>0</v>
      </c>
      <c r="M31" s="4">
        <f>'Payments (Revised)'!$C27*IF(M$6&lt;$B31,0,1)*IF(M$6&gt;=75,1.1,1)</f>
        <v>0</v>
      </c>
      <c r="N31" s="4">
        <f>'Payments (Revised)'!$C27*IF(N$6&lt;$B31,0,1)*IF(N$6&gt;=75,1.1,1)</f>
        <v>0</v>
      </c>
      <c r="O31" s="4">
        <f>'Payments (Revised)'!$C27*IF(O$6&lt;$B31,0,1)*IF(O$6&gt;=75,1.1,1)</f>
        <v>0</v>
      </c>
      <c r="P31" s="4">
        <f>'Payments (Revised)'!$C27*IF(P$6&lt;$B31,0,1)*IF(P$6&gt;=75,1.1,1)</f>
        <v>0</v>
      </c>
      <c r="Q31" s="4">
        <f>'Payments (Revised)'!$C27*IF(Q$6&lt;$B31,0,1)*IF(Q$6&gt;=75,1.1,1)</f>
        <v>0</v>
      </c>
      <c r="R31" s="4">
        <f>'Payments (Revised)'!$C27*IF(R$6&lt;$B31,0,1)*IF(R$6&gt;=75,1.1,1)</f>
        <v>0</v>
      </c>
      <c r="S31" s="4">
        <f>'Payments (Revised)'!$C27*IF(S$6&lt;$B31,0,1)*IF(S$6&gt;=75,1.1,1)</f>
        <v>0</v>
      </c>
      <c r="T31" s="4">
        <f>'Payments (Revised)'!$C27*IF(T$6&lt;$B31,0,1)*IF(T$6&gt;=75,1.1,1)</f>
        <v>0</v>
      </c>
      <c r="U31" s="4">
        <f>'Payments (Revised)'!$C27*IF(U$6&lt;$B31,0,1)*IF(U$6&gt;=75,1.1,1)</f>
        <v>0</v>
      </c>
      <c r="V31" s="4">
        <f>'Payments (Revised)'!$C27*IF(V$6&lt;$B31,0,1)*IF(V$6&gt;=75,1.1,1)</f>
        <v>0</v>
      </c>
      <c r="W31" s="4">
        <f>'Payments (Revised)'!$C27*IF(W$6&lt;$B31,0,1)*IF(W$6&gt;=75,1.1,1)</f>
        <v>0</v>
      </c>
      <c r="X31" s="4">
        <f>'Payments (Revised)'!$C27*IF(X$6&lt;$B31,0,1)*IF(X$6&gt;=75,1.1,1)</f>
        <v>0</v>
      </c>
      <c r="Y31" s="4">
        <f>'Payments (Revised)'!$C27*IF(Y$6&lt;$B31,0,1)*IF(Y$6&gt;=75,1.1,1)</f>
        <v>0</v>
      </c>
      <c r="Z31" s="4">
        <f>'Payments (Revised)'!$C27*IF(Z$6&lt;$B31,0,1)*IF(Z$6&gt;=75,1.1,1)</f>
        <v>0</v>
      </c>
      <c r="AA31" s="4">
        <f>'Payments (Revised)'!$C27*IF(AA$6&lt;$B31,0,1)*IF(AA$6&gt;=75,1.1,1)</f>
        <v>310.53317249999998</v>
      </c>
      <c r="AB31" s="4">
        <f>'Payments (Revised)'!$C27*IF(AB$6&lt;$B31,0,1)*IF(AB$6&gt;=75,1.1,1)</f>
        <v>310.53317249999998</v>
      </c>
      <c r="AC31" s="4">
        <f>'Payments (Revised)'!$C27*IF(AC$6&lt;$B31,0,1)*IF(AC$6&gt;=75,1.1,1)</f>
        <v>310.53317249999998</v>
      </c>
      <c r="AD31" s="4">
        <f>'Payments (Revised)'!$C27*IF(AD$6&lt;$B31,0,1)*IF(AD$6&gt;=75,1.1,1)</f>
        <v>310.53317249999998</v>
      </c>
      <c r="AE31" s="4">
        <f>'Payments (Revised)'!$C27*IF(AE$6&lt;$B31,0,1)*IF(AE$6&gt;=75,1.1,1)</f>
        <v>310.53317249999998</v>
      </c>
      <c r="AF31" s="4">
        <f>'Payments (Revised)'!$C27*IF(AF$6&lt;$B31,0,1)*IF(AF$6&gt;=75,1.1,1)</f>
        <v>310.53317249999998</v>
      </c>
      <c r="AG31" s="4">
        <f>'Payments (Revised)'!$C27*IF(AG$6&lt;$B31,0,1)*IF(AG$6&gt;=75,1.1,1)</f>
        <v>310.53317249999998</v>
      </c>
      <c r="AH31" s="4">
        <f>'Payments (Revised)'!$C27*IF(AH$6&lt;$B31,0,1)*IF(AH$6&gt;=75,1.1,1)</f>
        <v>310.53317249999998</v>
      </c>
      <c r="AI31" s="4">
        <f>'Payments (Revised)'!$C27*IF(AI$6&lt;$B31,0,1)*IF(AI$6&gt;=75,1.1,1)</f>
        <v>310.53317249999998</v>
      </c>
      <c r="AJ31" s="4">
        <f>'Payments (Revised)'!$C27*IF(AJ$6&lt;$B31,0,1)*IF(AJ$6&gt;=75,1.1,1)</f>
        <v>310.53317249999998</v>
      </c>
      <c r="AK31" s="4">
        <f>'Payments (Revised)'!$C27*IF(AK$6&lt;$B31,0,1)*IF(AK$6&gt;=75,1.1,1)</f>
        <v>310.53317249999998</v>
      </c>
      <c r="AL31" s="4">
        <f>'Payments (Revised)'!$C27*IF(AL$6&lt;$B31,0,1)*IF(AL$6&gt;=75,1.1,1)</f>
        <v>310.53317249999998</v>
      </c>
      <c r="AM31" s="4">
        <f>'Payments (Revised)'!$C27*IF(AM$6&lt;$B31,0,1)*IF(AM$6&gt;=75,1.1,1)</f>
        <v>310.53317249999998</v>
      </c>
      <c r="AN31" s="4">
        <f>'Payments (Revised)'!$C27*IF(AN$6&lt;$B31,0,1)*IF(AN$6&gt;=75,1.1,1)</f>
        <v>310.53317249999998</v>
      </c>
      <c r="AO31" s="4">
        <f>'Payments (Revised)'!$C27*IF(AO$6&lt;$B31,0,1)*IF(AO$6&gt;=75,1.1,1)</f>
        <v>310.53317249999998</v>
      </c>
      <c r="AP31" s="4">
        <f>'Payments (Revised)'!$C27*IF(AP$6&lt;$B31,0,1)*IF(AP$6&gt;=75,1.1,1)</f>
        <v>310.53317249999998</v>
      </c>
      <c r="AQ31" s="4">
        <f>'Payments (Revised)'!$C27*IF(AQ$6&lt;$B31,0,1)*IF(AQ$6&gt;=75,1.1,1)</f>
        <v>310.53317249999998</v>
      </c>
      <c r="AR31" s="4">
        <f>'Payments (Revised)'!$C27*IF(AR$6&lt;$B31,0,1)*IF(AR$6&gt;=75,1.1,1)</f>
        <v>310.53317249999998</v>
      </c>
      <c r="AS31" s="4">
        <f>'Payments (Revised)'!$C27*IF(AS$6&lt;$B31,0,1)*IF(AS$6&gt;=75,1.1,1)</f>
        <v>310.53317249999998</v>
      </c>
      <c r="AT31" s="4">
        <f>'Payments (Revised)'!$C27*IF(AT$6&lt;$B31,0,1)*IF(AT$6&gt;=75,1.1,1)</f>
        <v>310.53317249999998</v>
      </c>
      <c r="AU31" s="4">
        <f>'Payments (Revised)'!$C27*IF(AU$6&lt;$B31,0,1)*IF(AU$6&gt;=75,1.1,1)</f>
        <v>310.53317249999998</v>
      </c>
      <c r="AV31" s="4">
        <f>'Payments (Revised)'!$C27*IF(AV$6&lt;$B31,0,1)*IF(AV$6&gt;=75,1.1,1)</f>
        <v>310.53317249999998</v>
      </c>
      <c r="AW31" s="4">
        <f>'Payments (Revised)'!$C27*IF(AW$6&lt;$B31,0,1)*IF(AW$6&gt;=75,1.1,1)</f>
        <v>310.53317249999998</v>
      </c>
      <c r="AX31" s="4">
        <f>'Payments (Revised)'!$C27*IF(AX$6&lt;$B31,0,1)*IF(AX$6&gt;=75,1.1,1)</f>
        <v>310.53317249999998</v>
      </c>
      <c r="AY31" s="4">
        <f>'Payments (Revised)'!$C27*IF(AY$6&lt;$B31,0,1)*IF(AY$6&gt;=75,1.1,1)</f>
        <v>310.53317249999998</v>
      </c>
      <c r="AZ31" s="4">
        <f>'Payments (Revised)'!$C27*IF(AZ$6&lt;$B31,0,1)*IF(AZ$6&gt;=75,1.1,1)</f>
        <v>310.53317249999998</v>
      </c>
      <c r="BA31" s="4">
        <f>'Payments (Revised)'!$C27*IF(BA$6&lt;$B31,0,1)*IF(BA$6&gt;=75,1.1,1)</f>
        <v>310.53317249999998</v>
      </c>
      <c r="BB31" s="4">
        <f>'Payments (Revised)'!$C27*IF(BB$6&lt;$B31,0,1)*IF(BB$6&gt;=75,1.1,1)</f>
        <v>310.53317249999998</v>
      </c>
      <c r="BC31" s="4">
        <f>'Payments (Revised)'!$C27*IF(BC$6&lt;$B31,0,1)*IF(BC$6&gt;=75,1.1,1)</f>
        <v>310.53317249999998</v>
      </c>
      <c r="BD31" s="4">
        <f>'Payments (Revised)'!$C27*IF(BD$6&lt;$B31,0,1)*IF(BD$6&gt;=75,1.1,1)</f>
        <v>310.53317249999998</v>
      </c>
      <c r="BE31" s="4">
        <f>'Payments (Revised)'!$C27*IF(BE$6&lt;$B31,0,1)*IF(BE$6&gt;=75,1.1,1)</f>
        <v>310.53317249999998</v>
      </c>
      <c r="BF31" s="4">
        <f>'Payments (Revised)'!$C27*IF(BF$6&lt;$B31,0,1)*IF(BF$6&gt;=75,1.1,1)</f>
        <v>310.53317249999998</v>
      </c>
      <c r="BG31" s="4">
        <f>'Payments (Revised)'!$C27*IF(BG$6&lt;$B31,0,1)*IF(BG$6&gt;=75,1.1,1)</f>
        <v>310.53317249999998</v>
      </c>
      <c r="BH31" s="4">
        <f>'Payments (Revised)'!$C27*IF(BH$6&lt;$B31,0,1)*IF(BH$6&gt;=75,1.1,1)</f>
        <v>310.53317249999998</v>
      </c>
      <c r="BI31" s="4">
        <f>'Payments (Revised)'!$C27*IF(BI$6&lt;$B31,0,1)*IF(BI$6&gt;=75,1.1,1)</f>
        <v>310.53317249999998</v>
      </c>
      <c r="BJ31" s="4">
        <f>'Payments (Revised)'!$C27*IF(BJ$6&lt;$B31,0,1)*IF(BJ$6&gt;=75,1.1,1)</f>
        <v>310.53317249999998</v>
      </c>
      <c r="BK31" s="4">
        <f>'Payments (Revised)'!$C27*IF(BK$6&lt;$B31,0,1)*IF(BK$6&gt;=75,1.1,1)</f>
        <v>310.53317249999998</v>
      </c>
      <c r="BL31" s="4">
        <f>'Payments (Revised)'!$C27*IF(BL$6&lt;$B31,0,1)*IF(BL$6&gt;=75,1.1,1)</f>
        <v>310.53317249999998</v>
      </c>
      <c r="BM31" s="4">
        <f>'Payments (Revised)'!$C27*IF(BM$6&lt;$B31,0,1)*IF(BM$6&gt;=75,1.1,1)</f>
        <v>310.53317249999998</v>
      </c>
      <c r="BN31" s="4">
        <f>'Payments (Revised)'!$C27*IF(BN$6&lt;$B31,0,1)*IF(BN$6&gt;=75,1.1,1)</f>
        <v>310.53317249999998</v>
      </c>
      <c r="BO31" s="4">
        <f>'Payments (Revised)'!$C27*IF(BO$6&lt;$B31,0,1)*IF(BO$6&gt;=75,1.1,1)</f>
        <v>310.53317249999998</v>
      </c>
      <c r="BP31" s="4">
        <f>'Payments (Revised)'!$C27*IF(BP$6&lt;$B31,0,1)*IF(BP$6&gt;=75,1.1,1)</f>
        <v>310.53317249999998</v>
      </c>
      <c r="BQ31" s="4">
        <f>'Payments (Revised)'!$C27*IF(BQ$6&lt;$B31,0,1)*IF(BQ$6&gt;=75,1.1,1)</f>
        <v>310.53317249999998</v>
      </c>
      <c r="BR31" s="4">
        <f>'Payments (Revised)'!$C27*IF(BR$6&lt;$B31,0,1)*IF(BR$6&gt;=75,1.1,1)</f>
        <v>310.53317249999998</v>
      </c>
      <c r="BS31" s="4">
        <f>'Payments (Revised)'!$C27*IF(BS$6&lt;$B31,0,1)*IF(BS$6&gt;=75,1.1,1)</f>
        <v>310.53317249999998</v>
      </c>
      <c r="BT31" s="4">
        <f>'Payments (Revised)'!$C27*IF(BT$6&lt;$B31,0,1)*IF(BT$6&gt;=75,1.1,1)</f>
        <v>310.53317249999998</v>
      </c>
      <c r="BU31" s="4">
        <f>'Payments (Revised)'!$C27*IF(BU$6&lt;$B31,0,1)*IF(BU$6&gt;=75,1.1,1)</f>
        <v>310.53317249999998</v>
      </c>
      <c r="BV31" s="4">
        <f>'Payments (Revised)'!$C27*IF(BV$6&lt;$B31,0,1)*IF(BV$6&gt;=75,1.1,1)</f>
        <v>310.53317249999998</v>
      </c>
      <c r="BW31" s="4">
        <f>'Payments (Revised)'!$C27*IF(BW$6&lt;$B31,0,1)*IF(BW$6&gt;=75,1.1,1)</f>
        <v>310.53317249999998</v>
      </c>
      <c r="BX31" s="4">
        <f>'Payments (Revised)'!$C27*IF(BX$6&lt;$B31,0,1)*IF(BX$6&gt;=75,1.1,1)</f>
        <v>310.53317249999998</v>
      </c>
      <c r="BY31" s="4">
        <f>'Payments (Revised)'!$C27*IF(BY$6&lt;$B31,0,1)*IF(BY$6&gt;=75,1.1,1)</f>
        <v>310.53317249999998</v>
      </c>
      <c r="BZ31" s="4">
        <f>'Payments (Revised)'!$C27*IF(BZ$6&lt;$B31,0,1)*IF(BZ$6&gt;=75,1.1,1)</f>
        <v>310.53317249999998</v>
      </c>
      <c r="CA31" s="4">
        <f>'Payments (Revised)'!$C27*IF(CA$6&lt;$B31,0,1)*IF(CA$6&gt;=75,1.1,1)</f>
        <v>310.53317249999998</v>
      </c>
      <c r="CB31" s="4">
        <f>'Payments (Revised)'!$C27*IF(CB$6&lt;$B31,0,1)*IF(CB$6&gt;=75,1.1,1)</f>
        <v>310.53317249999998</v>
      </c>
      <c r="CC31" s="4">
        <f>'Payments (Revised)'!$C27*IF(CC$6&lt;$B31,0,1)*IF(CC$6&gt;=75,1.1,1)</f>
        <v>310.53317249999998</v>
      </c>
      <c r="CD31" s="4">
        <f>'Payments (Revised)'!$C27*IF(CD$6&lt;$B31,0,1)*IF(CD$6&gt;=75,1.1,1)</f>
        <v>310.53317249999998</v>
      </c>
      <c r="CE31" s="4">
        <f>'Payments (Revised)'!$C27*IF(CE$6&lt;$B31,0,1)*IF(CE$6&gt;=75,1.1,1)</f>
        <v>310.53317249999998</v>
      </c>
      <c r="CF31" s="4">
        <f>'Payments (Revised)'!$C27*IF(CF$6&lt;$B31,0,1)*IF(CF$6&gt;=75,1.1,1)</f>
        <v>310.53317249999998</v>
      </c>
      <c r="CG31" s="4">
        <f>'Payments (Revised)'!$C27*IF(CG$6&lt;$B31,0,1)*IF(CG$6&gt;=75,1.1,1)</f>
        <v>310.53317249999998</v>
      </c>
      <c r="CH31" s="4">
        <f>'Payments (Revised)'!$C27*IF(CH$6&lt;$B31,0,1)*IF(CH$6&gt;=75,1.1,1)</f>
        <v>310.53317249999998</v>
      </c>
      <c r="CI31" s="4">
        <f>'Payments (Revised)'!$C27*IF(CI$6&lt;$B31,0,1)*IF(CI$6&gt;=75,1.1,1)</f>
        <v>310.53317249999998</v>
      </c>
      <c r="CJ31" s="4">
        <f>'Payments (Revised)'!$C27*IF(CJ$6&lt;$B31,0,1)*IF(CJ$6&gt;=75,1.1,1)</f>
        <v>310.53317249999998</v>
      </c>
      <c r="CK31" s="4">
        <f>'Payments (Revised)'!$C27*IF(CK$6&lt;$B31,0,1)*IF(CK$6&gt;=75,1.1,1)</f>
        <v>310.53317249999998</v>
      </c>
      <c r="CL31" s="4">
        <f>'Payments (Revised)'!$C27*IF(CL$6&lt;$B31,0,1)*IF(CL$6&gt;=75,1.1,1)</f>
        <v>310.53317249999998</v>
      </c>
      <c r="CM31" s="4">
        <f>'Payments (Revised)'!$C27*IF(CM$6&lt;$B31,0,1)*IF(CM$6&gt;=75,1.1,1)</f>
        <v>310.53317249999998</v>
      </c>
      <c r="CN31" s="4">
        <f>'Payments (Revised)'!$C27*IF(CN$6&lt;$B31,0,1)*IF(CN$6&gt;=75,1.1,1)</f>
        <v>310.53317249999998</v>
      </c>
      <c r="CO31" s="4">
        <f>'Payments (Revised)'!$C27*IF(CO$6&lt;$B31,0,1)*IF(CO$6&gt;=75,1.1,1)</f>
        <v>310.53317249999998</v>
      </c>
      <c r="CP31" s="4">
        <f>'Payments (Revised)'!$C27*IF(CP$6&lt;$B31,0,1)*IF(CP$6&gt;=75,1.1,1)</f>
        <v>310.53317249999998</v>
      </c>
      <c r="CQ31" s="4">
        <f>'Payments (Revised)'!$C27*IF(CQ$6&lt;$B31,0,1)*IF(CQ$6&gt;=75,1.1,1)</f>
        <v>310.53317249999998</v>
      </c>
      <c r="CR31" s="4">
        <f>'Payments (Revised)'!$C27*IF(CR$6&lt;$B31,0,1)*IF(CR$6&gt;=75,1.1,1)</f>
        <v>310.53317249999998</v>
      </c>
      <c r="CS31" s="4">
        <f>'Payments (Revised)'!$C27*IF(CS$6&lt;$B31,0,1)*IF(CS$6&gt;=75,1.1,1)</f>
        <v>310.53317249999998</v>
      </c>
      <c r="CT31" s="4">
        <f>'Payments (Revised)'!$C27*IF(CT$6&lt;$B31,0,1)*IF(CT$6&gt;=75,1.1,1)</f>
        <v>310.53317249999998</v>
      </c>
      <c r="CU31" s="4">
        <f>'Payments (Revised)'!$C27*IF(CU$6&lt;$B31,0,1)*IF(CU$6&gt;=75,1.1,1)</f>
        <v>310.53317249999998</v>
      </c>
      <c r="CV31" s="4">
        <f>'Payments (Revised)'!$C27*IF(CV$6&lt;$B31,0,1)*IF(CV$6&gt;=75,1.1,1)</f>
        <v>310.53317249999998</v>
      </c>
      <c r="CW31" s="4">
        <f>'Payments (Revised)'!$C27*IF(CW$6&lt;$B31,0,1)*IF(CW$6&gt;=75,1.1,1)</f>
        <v>310.53317249999998</v>
      </c>
      <c r="CX31" s="4">
        <f>'Payments (Revised)'!$C27*IF(CX$6&lt;$B31,0,1)*IF(CX$6&gt;=75,1.1,1)</f>
        <v>310.53317249999998</v>
      </c>
      <c r="CY31" s="4">
        <f>'Payments (Revised)'!$C27*IF(CY$6&lt;$B31,0,1)*IF(CY$6&gt;=75,1.1,1)</f>
        <v>310.53317249999998</v>
      </c>
      <c r="CZ31" s="4">
        <f>'Payments (Revised)'!$C27*IF(CZ$6&lt;$B31,0,1)*IF(CZ$6&gt;=75,1.1,1)</f>
        <v>310.53317249999998</v>
      </c>
      <c r="DA31" s="4">
        <f>'Payments (Revised)'!$C27*IF(DA$6&lt;$B31,0,1)*IF(DA$6&gt;=75,1.1,1)</f>
        <v>310.53317249999998</v>
      </c>
      <c r="DB31" s="4">
        <f>'Payments (Revised)'!$C27*IF(DB$6&lt;$B31,0,1)*IF(DB$6&gt;=75,1.1,1)</f>
        <v>310.53317249999998</v>
      </c>
      <c r="DC31" s="4">
        <f>'Payments (Revised)'!$C27*IF(DC$6&lt;$B31,0,1)*IF(DC$6&gt;=75,1.1,1)</f>
        <v>310.53317249999998</v>
      </c>
      <c r="DD31" s="4">
        <f>'Payments (Revised)'!$C27*IF(DD$6&lt;$B31,0,1)*IF(DD$6&gt;=75,1.1,1)</f>
        <v>310.53317249999998</v>
      </c>
      <c r="DE31" s="4">
        <f>'Payments (Revised)'!$C27*IF(DE$6&lt;$B31,0,1)*IF(DE$6&gt;=75,1.1,1)</f>
        <v>310.53317249999998</v>
      </c>
      <c r="DF31" s="4">
        <f>'Payments (Revised)'!$C27*IF(DF$6&lt;$B31,0,1)*IF(DF$6&gt;=75,1.1,1)</f>
        <v>310.53317249999998</v>
      </c>
      <c r="DG31" s="4">
        <f>'Payments (Revised)'!$C27*IF(DG$6&lt;$B31,0,1)*IF(DG$6&gt;=75,1.1,1)</f>
        <v>310.53317249999998</v>
      </c>
      <c r="DH31" s="4">
        <f>'Payments (Revised)'!$C27*IF(DH$6&lt;$B31,0,1)*IF(DH$6&gt;=75,1.1,1)</f>
        <v>310.53317249999998</v>
      </c>
      <c r="DI31" s="4">
        <f>'Payments (Revised)'!$C27*IF(DI$6&lt;$B31,0,1)*IF(DI$6&gt;=75,1.1,1)</f>
        <v>310.53317249999998</v>
      </c>
      <c r="DJ31" s="4">
        <f>'Payments (Revised)'!$C27*IF(DJ$6&lt;$B31,0,1)*IF(DJ$6&gt;=75,1.1,1)</f>
        <v>310.53317249999998</v>
      </c>
      <c r="DK31" s="4">
        <f>'Payments (Revised)'!$C27*IF(DK$6&lt;$B31,0,1)*IF(DK$6&gt;=75,1.1,1)</f>
        <v>310.53317249999998</v>
      </c>
      <c r="DL31" s="4">
        <f>'Payments (Revised)'!$C27*IF(DL$6&lt;$B31,0,1)*IF(DL$6&gt;=75,1.1,1)</f>
        <v>310.53317249999998</v>
      </c>
      <c r="DM31" s="4">
        <f>'Payments (Revised)'!$C27*IF(DM$6&lt;$B31,0,1)*IF(DM$6&gt;=75,1.1,1)</f>
        <v>310.53317249999998</v>
      </c>
      <c r="DN31" s="4">
        <f>'Payments (Revised)'!$C27*IF(DN$6&lt;$B31,0,1)*IF(DN$6&gt;=75,1.1,1)</f>
        <v>310.53317249999998</v>
      </c>
      <c r="DO31" s="4">
        <f>'Payments (Revised)'!$C27*IF(DO$6&lt;$B31,0,1)*IF(DO$6&gt;=75,1.1,1)</f>
        <v>310.53317249999998</v>
      </c>
      <c r="DP31" s="4">
        <f>'Payments (Revised)'!$C27*IF(DP$6&lt;$B31,0,1)*IF(DP$6&gt;=75,1.1,1)</f>
        <v>310.53317249999998</v>
      </c>
      <c r="DQ31" s="4">
        <f>'Payments (Revised)'!$C27*IF(DQ$6&lt;$B31,0,1)*IF(DQ$6&gt;=75,1.1,1)</f>
        <v>310.53317249999998</v>
      </c>
      <c r="DR31" s="4">
        <f>'Payments (Revised)'!$C27*IF(DR$6&lt;$B31,0,1)*IF(DR$6&gt;=75,1.1,1)</f>
        <v>310.53317249999998</v>
      </c>
      <c r="DS31" s="4">
        <f>'Payments (Revised)'!$C27*IF(DS$6&lt;$B31,0,1)*IF(DS$6&gt;=75,1.1,1)</f>
        <v>310.53317249999998</v>
      </c>
      <c r="DT31" s="4">
        <f>'Payments (Revised)'!$C27*IF(DT$6&lt;$B31,0,1)*IF(DT$6&gt;=75,1.1,1)</f>
        <v>341.58648975</v>
      </c>
    </row>
    <row r="32" spans="1:124" x14ac:dyDescent="0.25">
      <c r="A32">
        <v>24</v>
      </c>
      <c r="B32" s="15">
        <f t="shared" si="7"/>
        <v>67</v>
      </c>
      <c r="C32" s="16">
        <f t="shared" si="6"/>
        <v>63293.866035148894</v>
      </c>
      <c r="D32" s="4">
        <f>'Payments (Revised)'!$C28*IF(D$6&lt;$B32,0,1)*IF(D$6&gt;=75,1.1,1)</f>
        <v>0</v>
      </c>
      <c r="E32" s="4">
        <f>'Payments (Revised)'!$C28*IF(E$6&lt;$B32,0,1)*IF(E$6&gt;=75,1.1,1)</f>
        <v>0</v>
      </c>
      <c r="F32" s="4">
        <f>'Payments (Revised)'!$C28*IF(F$6&lt;$B32,0,1)*IF(F$6&gt;=75,1.1,1)</f>
        <v>0</v>
      </c>
      <c r="G32" s="4">
        <f>'Payments (Revised)'!$C28*IF(G$6&lt;$B32,0,1)*IF(G$6&gt;=75,1.1,1)</f>
        <v>0</v>
      </c>
      <c r="H32" s="4">
        <f>'Payments (Revised)'!$C28*IF(H$6&lt;$B32,0,1)*IF(H$6&gt;=75,1.1,1)</f>
        <v>0</v>
      </c>
      <c r="I32" s="4">
        <f>'Payments (Revised)'!$C28*IF(I$6&lt;$B32,0,1)*IF(I$6&gt;=75,1.1,1)</f>
        <v>0</v>
      </c>
      <c r="J32" s="4">
        <f>'Payments (Revised)'!$C28*IF(J$6&lt;$B32,0,1)*IF(J$6&gt;=75,1.1,1)</f>
        <v>0</v>
      </c>
      <c r="K32" s="4">
        <f>'Payments (Revised)'!$C28*IF(K$6&lt;$B32,0,1)*IF(K$6&gt;=75,1.1,1)</f>
        <v>0</v>
      </c>
      <c r="L32" s="4">
        <f>'Payments (Revised)'!$C28*IF(L$6&lt;$B32,0,1)*IF(L$6&gt;=75,1.1,1)</f>
        <v>0</v>
      </c>
      <c r="M32" s="4">
        <f>'Payments (Revised)'!$C28*IF(M$6&lt;$B32,0,1)*IF(M$6&gt;=75,1.1,1)</f>
        <v>0</v>
      </c>
      <c r="N32" s="4">
        <f>'Payments (Revised)'!$C28*IF(N$6&lt;$B32,0,1)*IF(N$6&gt;=75,1.1,1)</f>
        <v>0</v>
      </c>
      <c r="O32" s="4">
        <f>'Payments (Revised)'!$C28*IF(O$6&lt;$B32,0,1)*IF(O$6&gt;=75,1.1,1)</f>
        <v>0</v>
      </c>
      <c r="P32" s="4">
        <f>'Payments (Revised)'!$C28*IF(P$6&lt;$B32,0,1)*IF(P$6&gt;=75,1.1,1)</f>
        <v>0</v>
      </c>
      <c r="Q32" s="4">
        <f>'Payments (Revised)'!$C28*IF(Q$6&lt;$B32,0,1)*IF(Q$6&gt;=75,1.1,1)</f>
        <v>0</v>
      </c>
      <c r="R32" s="4">
        <f>'Payments (Revised)'!$C28*IF(R$6&lt;$B32,0,1)*IF(R$6&gt;=75,1.1,1)</f>
        <v>0</v>
      </c>
      <c r="S32" s="4">
        <f>'Payments (Revised)'!$C28*IF(S$6&lt;$B32,0,1)*IF(S$6&gt;=75,1.1,1)</f>
        <v>0</v>
      </c>
      <c r="T32" s="4">
        <f>'Payments (Revised)'!$C28*IF(T$6&lt;$B32,0,1)*IF(T$6&gt;=75,1.1,1)</f>
        <v>0</v>
      </c>
      <c r="U32" s="4">
        <f>'Payments (Revised)'!$C28*IF(U$6&lt;$B32,0,1)*IF(U$6&gt;=75,1.1,1)</f>
        <v>0</v>
      </c>
      <c r="V32" s="4">
        <f>'Payments (Revised)'!$C28*IF(V$6&lt;$B32,0,1)*IF(V$6&gt;=75,1.1,1)</f>
        <v>0</v>
      </c>
      <c r="W32" s="4">
        <f>'Payments (Revised)'!$C28*IF(W$6&lt;$B32,0,1)*IF(W$6&gt;=75,1.1,1)</f>
        <v>0</v>
      </c>
      <c r="X32" s="4">
        <f>'Payments (Revised)'!$C28*IF(X$6&lt;$B32,0,1)*IF(X$6&gt;=75,1.1,1)</f>
        <v>0</v>
      </c>
      <c r="Y32" s="4">
        <f>'Payments (Revised)'!$C28*IF(Y$6&lt;$B32,0,1)*IF(Y$6&gt;=75,1.1,1)</f>
        <v>0</v>
      </c>
      <c r="Z32" s="4">
        <f>'Payments (Revised)'!$C28*IF(Z$6&lt;$B32,0,1)*IF(Z$6&gt;=75,1.1,1)</f>
        <v>0</v>
      </c>
      <c r="AA32" s="4">
        <f>'Payments (Revised)'!$C28*IF(AA$6&lt;$B32,0,1)*IF(AA$6&gt;=75,1.1,1)</f>
        <v>0</v>
      </c>
      <c r="AB32" s="4">
        <f>'Payments (Revised)'!$C28*IF(AB$6&lt;$B32,0,1)*IF(AB$6&gt;=75,1.1,1)</f>
        <v>312.17042999999995</v>
      </c>
      <c r="AC32" s="4">
        <f>'Payments (Revised)'!$C28*IF(AC$6&lt;$B32,0,1)*IF(AC$6&gt;=75,1.1,1)</f>
        <v>312.17042999999995</v>
      </c>
      <c r="AD32" s="4">
        <f>'Payments (Revised)'!$C28*IF(AD$6&lt;$B32,0,1)*IF(AD$6&gt;=75,1.1,1)</f>
        <v>312.17042999999995</v>
      </c>
      <c r="AE32" s="4">
        <f>'Payments (Revised)'!$C28*IF(AE$6&lt;$B32,0,1)*IF(AE$6&gt;=75,1.1,1)</f>
        <v>312.17042999999995</v>
      </c>
      <c r="AF32" s="4">
        <f>'Payments (Revised)'!$C28*IF(AF$6&lt;$B32,0,1)*IF(AF$6&gt;=75,1.1,1)</f>
        <v>312.17042999999995</v>
      </c>
      <c r="AG32" s="4">
        <f>'Payments (Revised)'!$C28*IF(AG$6&lt;$B32,0,1)*IF(AG$6&gt;=75,1.1,1)</f>
        <v>312.17042999999995</v>
      </c>
      <c r="AH32" s="4">
        <f>'Payments (Revised)'!$C28*IF(AH$6&lt;$B32,0,1)*IF(AH$6&gt;=75,1.1,1)</f>
        <v>312.17042999999995</v>
      </c>
      <c r="AI32" s="4">
        <f>'Payments (Revised)'!$C28*IF(AI$6&lt;$B32,0,1)*IF(AI$6&gt;=75,1.1,1)</f>
        <v>312.17042999999995</v>
      </c>
      <c r="AJ32" s="4">
        <f>'Payments (Revised)'!$C28*IF(AJ$6&lt;$B32,0,1)*IF(AJ$6&gt;=75,1.1,1)</f>
        <v>312.17042999999995</v>
      </c>
      <c r="AK32" s="4">
        <f>'Payments (Revised)'!$C28*IF(AK$6&lt;$B32,0,1)*IF(AK$6&gt;=75,1.1,1)</f>
        <v>312.17042999999995</v>
      </c>
      <c r="AL32" s="4">
        <f>'Payments (Revised)'!$C28*IF(AL$6&lt;$B32,0,1)*IF(AL$6&gt;=75,1.1,1)</f>
        <v>312.17042999999995</v>
      </c>
      <c r="AM32" s="4">
        <f>'Payments (Revised)'!$C28*IF(AM$6&lt;$B32,0,1)*IF(AM$6&gt;=75,1.1,1)</f>
        <v>312.17042999999995</v>
      </c>
      <c r="AN32" s="4">
        <f>'Payments (Revised)'!$C28*IF(AN$6&lt;$B32,0,1)*IF(AN$6&gt;=75,1.1,1)</f>
        <v>312.17042999999995</v>
      </c>
      <c r="AO32" s="4">
        <f>'Payments (Revised)'!$C28*IF(AO$6&lt;$B32,0,1)*IF(AO$6&gt;=75,1.1,1)</f>
        <v>312.17042999999995</v>
      </c>
      <c r="AP32" s="4">
        <f>'Payments (Revised)'!$C28*IF(AP$6&lt;$B32,0,1)*IF(AP$6&gt;=75,1.1,1)</f>
        <v>312.17042999999995</v>
      </c>
      <c r="AQ32" s="4">
        <f>'Payments (Revised)'!$C28*IF(AQ$6&lt;$B32,0,1)*IF(AQ$6&gt;=75,1.1,1)</f>
        <v>312.17042999999995</v>
      </c>
      <c r="AR32" s="4">
        <f>'Payments (Revised)'!$C28*IF(AR$6&lt;$B32,0,1)*IF(AR$6&gt;=75,1.1,1)</f>
        <v>312.17042999999995</v>
      </c>
      <c r="AS32" s="4">
        <f>'Payments (Revised)'!$C28*IF(AS$6&lt;$B32,0,1)*IF(AS$6&gt;=75,1.1,1)</f>
        <v>312.17042999999995</v>
      </c>
      <c r="AT32" s="4">
        <f>'Payments (Revised)'!$C28*IF(AT$6&lt;$B32,0,1)*IF(AT$6&gt;=75,1.1,1)</f>
        <v>312.17042999999995</v>
      </c>
      <c r="AU32" s="4">
        <f>'Payments (Revised)'!$C28*IF(AU$6&lt;$B32,0,1)*IF(AU$6&gt;=75,1.1,1)</f>
        <v>312.17042999999995</v>
      </c>
      <c r="AV32" s="4">
        <f>'Payments (Revised)'!$C28*IF(AV$6&lt;$B32,0,1)*IF(AV$6&gt;=75,1.1,1)</f>
        <v>312.17042999999995</v>
      </c>
      <c r="AW32" s="4">
        <f>'Payments (Revised)'!$C28*IF(AW$6&lt;$B32,0,1)*IF(AW$6&gt;=75,1.1,1)</f>
        <v>312.17042999999995</v>
      </c>
      <c r="AX32" s="4">
        <f>'Payments (Revised)'!$C28*IF(AX$6&lt;$B32,0,1)*IF(AX$6&gt;=75,1.1,1)</f>
        <v>312.17042999999995</v>
      </c>
      <c r="AY32" s="4">
        <f>'Payments (Revised)'!$C28*IF(AY$6&lt;$B32,0,1)*IF(AY$6&gt;=75,1.1,1)</f>
        <v>312.17042999999995</v>
      </c>
      <c r="AZ32" s="4">
        <f>'Payments (Revised)'!$C28*IF(AZ$6&lt;$B32,0,1)*IF(AZ$6&gt;=75,1.1,1)</f>
        <v>312.17042999999995</v>
      </c>
      <c r="BA32" s="4">
        <f>'Payments (Revised)'!$C28*IF(BA$6&lt;$B32,0,1)*IF(BA$6&gt;=75,1.1,1)</f>
        <v>312.17042999999995</v>
      </c>
      <c r="BB32" s="4">
        <f>'Payments (Revised)'!$C28*IF(BB$6&lt;$B32,0,1)*IF(BB$6&gt;=75,1.1,1)</f>
        <v>312.17042999999995</v>
      </c>
      <c r="BC32" s="4">
        <f>'Payments (Revised)'!$C28*IF(BC$6&lt;$B32,0,1)*IF(BC$6&gt;=75,1.1,1)</f>
        <v>312.17042999999995</v>
      </c>
      <c r="BD32" s="4">
        <f>'Payments (Revised)'!$C28*IF(BD$6&lt;$B32,0,1)*IF(BD$6&gt;=75,1.1,1)</f>
        <v>312.17042999999995</v>
      </c>
      <c r="BE32" s="4">
        <f>'Payments (Revised)'!$C28*IF(BE$6&lt;$B32,0,1)*IF(BE$6&gt;=75,1.1,1)</f>
        <v>312.17042999999995</v>
      </c>
      <c r="BF32" s="4">
        <f>'Payments (Revised)'!$C28*IF(BF$6&lt;$B32,0,1)*IF(BF$6&gt;=75,1.1,1)</f>
        <v>312.17042999999995</v>
      </c>
      <c r="BG32" s="4">
        <f>'Payments (Revised)'!$C28*IF(BG$6&lt;$B32,0,1)*IF(BG$6&gt;=75,1.1,1)</f>
        <v>312.17042999999995</v>
      </c>
      <c r="BH32" s="4">
        <f>'Payments (Revised)'!$C28*IF(BH$6&lt;$B32,0,1)*IF(BH$6&gt;=75,1.1,1)</f>
        <v>312.17042999999995</v>
      </c>
      <c r="BI32" s="4">
        <f>'Payments (Revised)'!$C28*IF(BI$6&lt;$B32,0,1)*IF(BI$6&gt;=75,1.1,1)</f>
        <v>312.17042999999995</v>
      </c>
      <c r="BJ32" s="4">
        <f>'Payments (Revised)'!$C28*IF(BJ$6&lt;$B32,0,1)*IF(BJ$6&gt;=75,1.1,1)</f>
        <v>312.17042999999995</v>
      </c>
      <c r="BK32" s="4">
        <f>'Payments (Revised)'!$C28*IF(BK$6&lt;$B32,0,1)*IF(BK$6&gt;=75,1.1,1)</f>
        <v>312.17042999999995</v>
      </c>
      <c r="BL32" s="4">
        <f>'Payments (Revised)'!$C28*IF(BL$6&lt;$B32,0,1)*IF(BL$6&gt;=75,1.1,1)</f>
        <v>312.17042999999995</v>
      </c>
      <c r="BM32" s="4">
        <f>'Payments (Revised)'!$C28*IF(BM$6&lt;$B32,0,1)*IF(BM$6&gt;=75,1.1,1)</f>
        <v>312.17042999999995</v>
      </c>
      <c r="BN32" s="4">
        <f>'Payments (Revised)'!$C28*IF(BN$6&lt;$B32,0,1)*IF(BN$6&gt;=75,1.1,1)</f>
        <v>312.17042999999995</v>
      </c>
      <c r="BO32" s="4">
        <f>'Payments (Revised)'!$C28*IF(BO$6&lt;$B32,0,1)*IF(BO$6&gt;=75,1.1,1)</f>
        <v>312.17042999999995</v>
      </c>
      <c r="BP32" s="4">
        <f>'Payments (Revised)'!$C28*IF(BP$6&lt;$B32,0,1)*IF(BP$6&gt;=75,1.1,1)</f>
        <v>312.17042999999995</v>
      </c>
      <c r="BQ32" s="4">
        <f>'Payments (Revised)'!$C28*IF(BQ$6&lt;$B32,0,1)*IF(BQ$6&gt;=75,1.1,1)</f>
        <v>312.17042999999995</v>
      </c>
      <c r="BR32" s="4">
        <f>'Payments (Revised)'!$C28*IF(BR$6&lt;$B32,0,1)*IF(BR$6&gt;=75,1.1,1)</f>
        <v>312.17042999999995</v>
      </c>
      <c r="BS32" s="4">
        <f>'Payments (Revised)'!$C28*IF(BS$6&lt;$B32,0,1)*IF(BS$6&gt;=75,1.1,1)</f>
        <v>312.17042999999995</v>
      </c>
      <c r="BT32" s="4">
        <f>'Payments (Revised)'!$C28*IF(BT$6&lt;$B32,0,1)*IF(BT$6&gt;=75,1.1,1)</f>
        <v>312.17042999999995</v>
      </c>
      <c r="BU32" s="4">
        <f>'Payments (Revised)'!$C28*IF(BU$6&lt;$B32,0,1)*IF(BU$6&gt;=75,1.1,1)</f>
        <v>312.17042999999995</v>
      </c>
      <c r="BV32" s="4">
        <f>'Payments (Revised)'!$C28*IF(BV$6&lt;$B32,0,1)*IF(BV$6&gt;=75,1.1,1)</f>
        <v>312.17042999999995</v>
      </c>
      <c r="BW32" s="4">
        <f>'Payments (Revised)'!$C28*IF(BW$6&lt;$B32,0,1)*IF(BW$6&gt;=75,1.1,1)</f>
        <v>312.17042999999995</v>
      </c>
      <c r="BX32" s="4">
        <f>'Payments (Revised)'!$C28*IF(BX$6&lt;$B32,0,1)*IF(BX$6&gt;=75,1.1,1)</f>
        <v>312.17042999999995</v>
      </c>
      <c r="BY32" s="4">
        <f>'Payments (Revised)'!$C28*IF(BY$6&lt;$B32,0,1)*IF(BY$6&gt;=75,1.1,1)</f>
        <v>312.17042999999995</v>
      </c>
      <c r="BZ32" s="4">
        <f>'Payments (Revised)'!$C28*IF(BZ$6&lt;$B32,0,1)*IF(BZ$6&gt;=75,1.1,1)</f>
        <v>312.17042999999995</v>
      </c>
      <c r="CA32" s="4">
        <f>'Payments (Revised)'!$C28*IF(CA$6&lt;$B32,0,1)*IF(CA$6&gt;=75,1.1,1)</f>
        <v>312.17042999999995</v>
      </c>
      <c r="CB32" s="4">
        <f>'Payments (Revised)'!$C28*IF(CB$6&lt;$B32,0,1)*IF(CB$6&gt;=75,1.1,1)</f>
        <v>312.17042999999995</v>
      </c>
      <c r="CC32" s="4">
        <f>'Payments (Revised)'!$C28*IF(CC$6&lt;$B32,0,1)*IF(CC$6&gt;=75,1.1,1)</f>
        <v>312.17042999999995</v>
      </c>
      <c r="CD32" s="4">
        <f>'Payments (Revised)'!$C28*IF(CD$6&lt;$B32,0,1)*IF(CD$6&gt;=75,1.1,1)</f>
        <v>312.17042999999995</v>
      </c>
      <c r="CE32" s="4">
        <f>'Payments (Revised)'!$C28*IF(CE$6&lt;$B32,0,1)*IF(CE$6&gt;=75,1.1,1)</f>
        <v>312.17042999999995</v>
      </c>
      <c r="CF32" s="4">
        <f>'Payments (Revised)'!$C28*IF(CF$6&lt;$B32,0,1)*IF(CF$6&gt;=75,1.1,1)</f>
        <v>312.17042999999995</v>
      </c>
      <c r="CG32" s="4">
        <f>'Payments (Revised)'!$C28*IF(CG$6&lt;$B32,0,1)*IF(CG$6&gt;=75,1.1,1)</f>
        <v>312.17042999999995</v>
      </c>
      <c r="CH32" s="4">
        <f>'Payments (Revised)'!$C28*IF(CH$6&lt;$B32,0,1)*IF(CH$6&gt;=75,1.1,1)</f>
        <v>312.17042999999995</v>
      </c>
      <c r="CI32" s="4">
        <f>'Payments (Revised)'!$C28*IF(CI$6&lt;$B32,0,1)*IF(CI$6&gt;=75,1.1,1)</f>
        <v>312.17042999999995</v>
      </c>
      <c r="CJ32" s="4">
        <f>'Payments (Revised)'!$C28*IF(CJ$6&lt;$B32,0,1)*IF(CJ$6&gt;=75,1.1,1)</f>
        <v>312.17042999999995</v>
      </c>
      <c r="CK32" s="4">
        <f>'Payments (Revised)'!$C28*IF(CK$6&lt;$B32,0,1)*IF(CK$6&gt;=75,1.1,1)</f>
        <v>312.17042999999995</v>
      </c>
      <c r="CL32" s="4">
        <f>'Payments (Revised)'!$C28*IF(CL$6&lt;$B32,0,1)*IF(CL$6&gt;=75,1.1,1)</f>
        <v>312.17042999999995</v>
      </c>
      <c r="CM32" s="4">
        <f>'Payments (Revised)'!$C28*IF(CM$6&lt;$B32,0,1)*IF(CM$6&gt;=75,1.1,1)</f>
        <v>312.17042999999995</v>
      </c>
      <c r="CN32" s="4">
        <f>'Payments (Revised)'!$C28*IF(CN$6&lt;$B32,0,1)*IF(CN$6&gt;=75,1.1,1)</f>
        <v>312.17042999999995</v>
      </c>
      <c r="CO32" s="4">
        <f>'Payments (Revised)'!$C28*IF(CO$6&lt;$B32,0,1)*IF(CO$6&gt;=75,1.1,1)</f>
        <v>312.17042999999995</v>
      </c>
      <c r="CP32" s="4">
        <f>'Payments (Revised)'!$C28*IF(CP$6&lt;$B32,0,1)*IF(CP$6&gt;=75,1.1,1)</f>
        <v>312.17042999999995</v>
      </c>
      <c r="CQ32" s="4">
        <f>'Payments (Revised)'!$C28*IF(CQ$6&lt;$B32,0,1)*IF(CQ$6&gt;=75,1.1,1)</f>
        <v>312.17042999999995</v>
      </c>
      <c r="CR32" s="4">
        <f>'Payments (Revised)'!$C28*IF(CR$6&lt;$B32,0,1)*IF(CR$6&gt;=75,1.1,1)</f>
        <v>312.17042999999995</v>
      </c>
      <c r="CS32" s="4">
        <f>'Payments (Revised)'!$C28*IF(CS$6&lt;$B32,0,1)*IF(CS$6&gt;=75,1.1,1)</f>
        <v>312.17042999999995</v>
      </c>
      <c r="CT32" s="4">
        <f>'Payments (Revised)'!$C28*IF(CT$6&lt;$B32,0,1)*IF(CT$6&gt;=75,1.1,1)</f>
        <v>312.17042999999995</v>
      </c>
      <c r="CU32" s="4">
        <f>'Payments (Revised)'!$C28*IF(CU$6&lt;$B32,0,1)*IF(CU$6&gt;=75,1.1,1)</f>
        <v>312.17042999999995</v>
      </c>
      <c r="CV32" s="4">
        <f>'Payments (Revised)'!$C28*IF(CV$6&lt;$B32,0,1)*IF(CV$6&gt;=75,1.1,1)</f>
        <v>312.17042999999995</v>
      </c>
      <c r="CW32" s="4">
        <f>'Payments (Revised)'!$C28*IF(CW$6&lt;$B32,0,1)*IF(CW$6&gt;=75,1.1,1)</f>
        <v>312.17042999999995</v>
      </c>
      <c r="CX32" s="4">
        <f>'Payments (Revised)'!$C28*IF(CX$6&lt;$B32,0,1)*IF(CX$6&gt;=75,1.1,1)</f>
        <v>312.17042999999995</v>
      </c>
      <c r="CY32" s="4">
        <f>'Payments (Revised)'!$C28*IF(CY$6&lt;$B32,0,1)*IF(CY$6&gt;=75,1.1,1)</f>
        <v>312.17042999999995</v>
      </c>
      <c r="CZ32" s="4">
        <f>'Payments (Revised)'!$C28*IF(CZ$6&lt;$B32,0,1)*IF(CZ$6&gt;=75,1.1,1)</f>
        <v>312.17042999999995</v>
      </c>
      <c r="DA32" s="4">
        <f>'Payments (Revised)'!$C28*IF(DA$6&lt;$B32,0,1)*IF(DA$6&gt;=75,1.1,1)</f>
        <v>312.17042999999995</v>
      </c>
      <c r="DB32" s="4">
        <f>'Payments (Revised)'!$C28*IF(DB$6&lt;$B32,0,1)*IF(DB$6&gt;=75,1.1,1)</f>
        <v>312.17042999999995</v>
      </c>
      <c r="DC32" s="4">
        <f>'Payments (Revised)'!$C28*IF(DC$6&lt;$B32,0,1)*IF(DC$6&gt;=75,1.1,1)</f>
        <v>312.17042999999995</v>
      </c>
      <c r="DD32" s="4">
        <f>'Payments (Revised)'!$C28*IF(DD$6&lt;$B32,0,1)*IF(DD$6&gt;=75,1.1,1)</f>
        <v>312.17042999999995</v>
      </c>
      <c r="DE32" s="4">
        <f>'Payments (Revised)'!$C28*IF(DE$6&lt;$B32,0,1)*IF(DE$6&gt;=75,1.1,1)</f>
        <v>312.17042999999995</v>
      </c>
      <c r="DF32" s="4">
        <f>'Payments (Revised)'!$C28*IF(DF$6&lt;$B32,0,1)*IF(DF$6&gt;=75,1.1,1)</f>
        <v>312.17042999999995</v>
      </c>
      <c r="DG32" s="4">
        <f>'Payments (Revised)'!$C28*IF(DG$6&lt;$B32,0,1)*IF(DG$6&gt;=75,1.1,1)</f>
        <v>312.17042999999995</v>
      </c>
      <c r="DH32" s="4">
        <f>'Payments (Revised)'!$C28*IF(DH$6&lt;$B32,0,1)*IF(DH$6&gt;=75,1.1,1)</f>
        <v>312.17042999999995</v>
      </c>
      <c r="DI32" s="4">
        <f>'Payments (Revised)'!$C28*IF(DI$6&lt;$B32,0,1)*IF(DI$6&gt;=75,1.1,1)</f>
        <v>312.17042999999995</v>
      </c>
      <c r="DJ32" s="4">
        <f>'Payments (Revised)'!$C28*IF(DJ$6&lt;$B32,0,1)*IF(DJ$6&gt;=75,1.1,1)</f>
        <v>312.17042999999995</v>
      </c>
      <c r="DK32" s="4">
        <f>'Payments (Revised)'!$C28*IF(DK$6&lt;$B32,0,1)*IF(DK$6&gt;=75,1.1,1)</f>
        <v>312.17042999999995</v>
      </c>
      <c r="DL32" s="4">
        <f>'Payments (Revised)'!$C28*IF(DL$6&lt;$B32,0,1)*IF(DL$6&gt;=75,1.1,1)</f>
        <v>312.17042999999995</v>
      </c>
      <c r="DM32" s="4">
        <f>'Payments (Revised)'!$C28*IF(DM$6&lt;$B32,0,1)*IF(DM$6&gt;=75,1.1,1)</f>
        <v>312.17042999999995</v>
      </c>
      <c r="DN32" s="4">
        <f>'Payments (Revised)'!$C28*IF(DN$6&lt;$B32,0,1)*IF(DN$6&gt;=75,1.1,1)</f>
        <v>312.17042999999995</v>
      </c>
      <c r="DO32" s="4">
        <f>'Payments (Revised)'!$C28*IF(DO$6&lt;$B32,0,1)*IF(DO$6&gt;=75,1.1,1)</f>
        <v>312.17042999999995</v>
      </c>
      <c r="DP32" s="4">
        <f>'Payments (Revised)'!$C28*IF(DP$6&lt;$B32,0,1)*IF(DP$6&gt;=75,1.1,1)</f>
        <v>312.17042999999995</v>
      </c>
      <c r="DQ32" s="4">
        <f>'Payments (Revised)'!$C28*IF(DQ$6&lt;$B32,0,1)*IF(DQ$6&gt;=75,1.1,1)</f>
        <v>312.17042999999995</v>
      </c>
      <c r="DR32" s="4">
        <f>'Payments (Revised)'!$C28*IF(DR$6&lt;$B32,0,1)*IF(DR$6&gt;=75,1.1,1)</f>
        <v>312.17042999999995</v>
      </c>
      <c r="DS32" s="4">
        <f>'Payments (Revised)'!$C28*IF(DS$6&lt;$B32,0,1)*IF(DS$6&gt;=75,1.1,1)</f>
        <v>312.17042999999995</v>
      </c>
      <c r="DT32" s="4">
        <f>'Payments (Revised)'!$C28*IF(DT$6&lt;$B32,0,1)*IF(DT$6&gt;=75,1.1,1)</f>
        <v>343.387473</v>
      </c>
    </row>
    <row r="33" spans="1:124" x14ac:dyDescent="0.25">
      <c r="A33">
        <v>25</v>
      </c>
      <c r="B33" s="15">
        <f t="shared" si="7"/>
        <v>67.083333333333329</v>
      </c>
      <c r="C33" s="16">
        <f t="shared" si="6"/>
        <v>63337.029366878938</v>
      </c>
      <c r="D33" s="4">
        <f>'Payments (Revised)'!$C29*IF(D$6&lt;$B33,0,1)*IF(D$6&gt;=75,1.1,1)</f>
        <v>0</v>
      </c>
      <c r="E33" s="4">
        <f>'Payments (Revised)'!$C29*IF(E$6&lt;$B33,0,1)*IF(E$6&gt;=75,1.1,1)</f>
        <v>0</v>
      </c>
      <c r="F33" s="4">
        <f>'Payments (Revised)'!$C29*IF(F$6&lt;$B33,0,1)*IF(F$6&gt;=75,1.1,1)</f>
        <v>0</v>
      </c>
      <c r="G33" s="4">
        <f>'Payments (Revised)'!$C29*IF(G$6&lt;$B33,0,1)*IF(G$6&gt;=75,1.1,1)</f>
        <v>0</v>
      </c>
      <c r="H33" s="4">
        <f>'Payments (Revised)'!$C29*IF(H$6&lt;$B33,0,1)*IF(H$6&gt;=75,1.1,1)</f>
        <v>0</v>
      </c>
      <c r="I33" s="4">
        <f>'Payments (Revised)'!$C29*IF(I$6&lt;$B33,0,1)*IF(I$6&gt;=75,1.1,1)</f>
        <v>0</v>
      </c>
      <c r="J33" s="4">
        <f>'Payments (Revised)'!$C29*IF(J$6&lt;$B33,0,1)*IF(J$6&gt;=75,1.1,1)</f>
        <v>0</v>
      </c>
      <c r="K33" s="4">
        <f>'Payments (Revised)'!$C29*IF(K$6&lt;$B33,0,1)*IF(K$6&gt;=75,1.1,1)</f>
        <v>0</v>
      </c>
      <c r="L33" s="4">
        <f>'Payments (Revised)'!$C29*IF(L$6&lt;$B33,0,1)*IF(L$6&gt;=75,1.1,1)</f>
        <v>0</v>
      </c>
      <c r="M33" s="4">
        <f>'Payments (Revised)'!$C29*IF(M$6&lt;$B33,0,1)*IF(M$6&gt;=75,1.1,1)</f>
        <v>0</v>
      </c>
      <c r="N33" s="4">
        <f>'Payments (Revised)'!$C29*IF(N$6&lt;$B33,0,1)*IF(N$6&gt;=75,1.1,1)</f>
        <v>0</v>
      </c>
      <c r="O33" s="4">
        <f>'Payments (Revised)'!$C29*IF(O$6&lt;$B33,0,1)*IF(O$6&gt;=75,1.1,1)</f>
        <v>0</v>
      </c>
      <c r="P33" s="4">
        <f>'Payments (Revised)'!$C29*IF(P$6&lt;$B33,0,1)*IF(P$6&gt;=75,1.1,1)</f>
        <v>0</v>
      </c>
      <c r="Q33" s="4">
        <f>'Payments (Revised)'!$C29*IF(Q$6&lt;$B33,0,1)*IF(Q$6&gt;=75,1.1,1)</f>
        <v>0</v>
      </c>
      <c r="R33" s="4">
        <f>'Payments (Revised)'!$C29*IF(R$6&lt;$B33,0,1)*IF(R$6&gt;=75,1.1,1)</f>
        <v>0</v>
      </c>
      <c r="S33" s="4">
        <f>'Payments (Revised)'!$C29*IF(S$6&lt;$B33,0,1)*IF(S$6&gt;=75,1.1,1)</f>
        <v>0</v>
      </c>
      <c r="T33" s="4">
        <f>'Payments (Revised)'!$C29*IF(T$6&lt;$B33,0,1)*IF(T$6&gt;=75,1.1,1)</f>
        <v>0</v>
      </c>
      <c r="U33" s="4">
        <f>'Payments (Revised)'!$C29*IF(U$6&lt;$B33,0,1)*IF(U$6&gt;=75,1.1,1)</f>
        <v>0</v>
      </c>
      <c r="V33" s="4">
        <f>'Payments (Revised)'!$C29*IF(V$6&lt;$B33,0,1)*IF(V$6&gt;=75,1.1,1)</f>
        <v>0</v>
      </c>
      <c r="W33" s="4">
        <f>'Payments (Revised)'!$C29*IF(W$6&lt;$B33,0,1)*IF(W$6&gt;=75,1.1,1)</f>
        <v>0</v>
      </c>
      <c r="X33" s="4">
        <f>'Payments (Revised)'!$C29*IF(X$6&lt;$B33,0,1)*IF(X$6&gt;=75,1.1,1)</f>
        <v>0</v>
      </c>
      <c r="Y33" s="4">
        <f>'Payments (Revised)'!$C29*IF(Y$6&lt;$B33,0,1)*IF(Y$6&gt;=75,1.1,1)</f>
        <v>0</v>
      </c>
      <c r="Z33" s="4">
        <f>'Payments (Revised)'!$C29*IF(Z$6&lt;$B33,0,1)*IF(Z$6&gt;=75,1.1,1)</f>
        <v>0</v>
      </c>
      <c r="AA33" s="4">
        <f>'Payments (Revised)'!$C29*IF(AA$6&lt;$B33,0,1)*IF(AA$6&gt;=75,1.1,1)</f>
        <v>0</v>
      </c>
      <c r="AB33" s="4">
        <f>'Payments (Revised)'!$C29*IF(AB$6&lt;$B33,0,1)*IF(AB$6&gt;=75,1.1,1)</f>
        <v>0</v>
      </c>
      <c r="AC33" s="4">
        <f>'Payments (Revised)'!$C29*IF(AC$6&lt;$B33,0,1)*IF(AC$6&gt;=75,1.1,1)</f>
        <v>313.80768749999999</v>
      </c>
      <c r="AD33" s="4">
        <f>'Payments (Revised)'!$C29*IF(AD$6&lt;$B33,0,1)*IF(AD$6&gt;=75,1.1,1)</f>
        <v>313.80768749999999</v>
      </c>
      <c r="AE33" s="4">
        <f>'Payments (Revised)'!$C29*IF(AE$6&lt;$B33,0,1)*IF(AE$6&gt;=75,1.1,1)</f>
        <v>313.80768749999999</v>
      </c>
      <c r="AF33" s="4">
        <f>'Payments (Revised)'!$C29*IF(AF$6&lt;$B33,0,1)*IF(AF$6&gt;=75,1.1,1)</f>
        <v>313.80768749999999</v>
      </c>
      <c r="AG33" s="4">
        <f>'Payments (Revised)'!$C29*IF(AG$6&lt;$B33,0,1)*IF(AG$6&gt;=75,1.1,1)</f>
        <v>313.80768749999999</v>
      </c>
      <c r="AH33" s="4">
        <f>'Payments (Revised)'!$C29*IF(AH$6&lt;$B33,0,1)*IF(AH$6&gt;=75,1.1,1)</f>
        <v>313.80768749999999</v>
      </c>
      <c r="AI33" s="4">
        <f>'Payments (Revised)'!$C29*IF(AI$6&lt;$B33,0,1)*IF(AI$6&gt;=75,1.1,1)</f>
        <v>313.80768749999999</v>
      </c>
      <c r="AJ33" s="4">
        <f>'Payments (Revised)'!$C29*IF(AJ$6&lt;$B33,0,1)*IF(AJ$6&gt;=75,1.1,1)</f>
        <v>313.80768749999999</v>
      </c>
      <c r="AK33" s="4">
        <f>'Payments (Revised)'!$C29*IF(AK$6&lt;$B33,0,1)*IF(AK$6&gt;=75,1.1,1)</f>
        <v>313.80768749999999</v>
      </c>
      <c r="AL33" s="4">
        <f>'Payments (Revised)'!$C29*IF(AL$6&lt;$B33,0,1)*IF(AL$6&gt;=75,1.1,1)</f>
        <v>313.80768749999999</v>
      </c>
      <c r="AM33" s="4">
        <f>'Payments (Revised)'!$C29*IF(AM$6&lt;$B33,0,1)*IF(AM$6&gt;=75,1.1,1)</f>
        <v>313.80768749999999</v>
      </c>
      <c r="AN33" s="4">
        <f>'Payments (Revised)'!$C29*IF(AN$6&lt;$B33,0,1)*IF(AN$6&gt;=75,1.1,1)</f>
        <v>313.80768749999999</v>
      </c>
      <c r="AO33" s="4">
        <f>'Payments (Revised)'!$C29*IF(AO$6&lt;$B33,0,1)*IF(AO$6&gt;=75,1.1,1)</f>
        <v>313.80768749999999</v>
      </c>
      <c r="AP33" s="4">
        <f>'Payments (Revised)'!$C29*IF(AP$6&lt;$B33,0,1)*IF(AP$6&gt;=75,1.1,1)</f>
        <v>313.80768749999999</v>
      </c>
      <c r="AQ33" s="4">
        <f>'Payments (Revised)'!$C29*IF(AQ$6&lt;$B33,0,1)*IF(AQ$6&gt;=75,1.1,1)</f>
        <v>313.80768749999999</v>
      </c>
      <c r="AR33" s="4">
        <f>'Payments (Revised)'!$C29*IF(AR$6&lt;$B33,0,1)*IF(AR$6&gt;=75,1.1,1)</f>
        <v>313.80768749999999</v>
      </c>
      <c r="AS33" s="4">
        <f>'Payments (Revised)'!$C29*IF(AS$6&lt;$B33,0,1)*IF(AS$6&gt;=75,1.1,1)</f>
        <v>313.80768749999999</v>
      </c>
      <c r="AT33" s="4">
        <f>'Payments (Revised)'!$C29*IF(AT$6&lt;$B33,0,1)*IF(AT$6&gt;=75,1.1,1)</f>
        <v>313.80768749999999</v>
      </c>
      <c r="AU33" s="4">
        <f>'Payments (Revised)'!$C29*IF(AU$6&lt;$B33,0,1)*IF(AU$6&gt;=75,1.1,1)</f>
        <v>313.80768749999999</v>
      </c>
      <c r="AV33" s="4">
        <f>'Payments (Revised)'!$C29*IF(AV$6&lt;$B33,0,1)*IF(AV$6&gt;=75,1.1,1)</f>
        <v>313.80768749999999</v>
      </c>
      <c r="AW33" s="4">
        <f>'Payments (Revised)'!$C29*IF(AW$6&lt;$B33,0,1)*IF(AW$6&gt;=75,1.1,1)</f>
        <v>313.80768749999999</v>
      </c>
      <c r="AX33" s="4">
        <f>'Payments (Revised)'!$C29*IF(AX$6&lt;$B33,0,1)*IF(AX$6&gt;=75,1.1,1)</f>
        <v>313.80768749999999</v>
      </c>
      <c r="AY33" s="4">
        <f>'Payments (Revised)'!$C29*IF(AY$6&lt;$B33,0,1)*IF(AY$6&gt;=75,1.1,1)</f>
        <v>313.80768749999999</v>
      </c>
      <c r="AZ33" s="4">
        <f>'Payments (Revised)'!$C29*IF(AZ$6&lt;$B33,0,1)*IF(AZ$6&gt;=75,1.1,1)</f>
        <v>313.80768749999999</v>
      </c>
      <c r="BA33" s="4">
        <f>'Payments (Revised)'!$C29*IF(BA$6&lt;$B33,0,1)*IF(BA$6&gt;=75,1.1,1)</f>
        <v>313.80768749999999</v>
      </c>
      <c r="BB33" s="4">
        <f>'Payments (Revised)'!$C29*IF(BB$6&lt;$B33,0,1)*IF(BB$6&gt;=75,1.1,1)</f>
        <v>313.80768749999999</v>
      </c>
      <c r="BC33" s="4">
        <f>'Payments (Revised)'!$C29*IF(BC$6&lt;$B33,0,1)*IF(BC$6&gt;=75,1.1,1)</f>
        <v>313.80768749999999</v>
      </c>
      <c r="BD33" s="4">
        <f>'Payments (Revised)'!$C29*IF(BD$6&lt;$B33,0,1)*IF(BD$6&gt;=75,1.1,1)</f>
        <v>313.80768749999999</v>
      </c>
      <c r="BE33" s="4">
        <f>'Payments (Revised)'!$C29*IF(BE$6&lt;$B33,0,1)*IF(BE$6&gt;=75,1.1,1)</f>
        <v>313.80768749999999</v>
      </c>
      <c r="BF33" s="4">
        <f>'Payments (Revised)'!$C29*IF(BF$6&lt;$B33,0,1)*IF(BF$6&gt;=75,1.1,1)</f>
        <v>313.80768749999999</v>
      </c>
      <c r="BG33" s="4">
        <f>'Payments (Revised)'!$C29*IF(BG$6&lt;$B33,0,1)*IF(BG$6&gt;=75,1.1,1)</f>
        <v>313.80768749999999</v>
      </c>
      <c r="BH33" s="4">
        <f>'Payments (Revised)'!$C29*IF(BH$6&lt;$B33,0,1)*IF(BH$6&gt;=75,1.1,1)</f>
        <v>313.80768749999999</v>
      </c>
      <c r="BI33" s="4">
        <f>'Payments (Revised)'!$C29*IF(BI$6&lt;$B33,0,1)*IF(BI$6&gt;=75,1.1,1)</f>
        <v>313.80768749999999</v>
      </c>
      <c r="BJ33" s="4">
        <f>'Payments (Revised)'!$C29*IF(BJ$6&lt;$B33,0,1)*IF(BJ$6&gt;=75,1.1,1)</f>
        <v>313.80768749999999</v>
      </c>
      <c r="BK33" s="4">
        <f>'Payments (Revised)'!$C29*IF(BK$6&lt;$B33,0,1)*IF(BK$6&gt;=75,1.1,1)</f>
        <v>313.80768749999999</v>
      </c>
      <c r="BL33" s="4">
        <f>'Payments (Revised)'!$C29*IF(BL$6&lt;$B33,0,1)*IF(BL$6&gt;=75,1.1,1)</f>
        <v>313.80768749999999</v>
      </c>
      <c r="BM33" s="4">
        <f>'Payments (Revised)'!$C29*IF(BM$6&lt;$B33,0,1)*IF(BM$6&gt;=75,1.1,1)</f>
        <v>313.80768749999999</v>
      </c>
      <c r="BN33" s="4">
        <f>'Payments (Revised)'!$C29*IF(BN$6&lt;$B33,0,1)*IF(BN$6&gt;=75,1.1,1)</f>
        <v>313.80768749999999</v>
      </c>
      <c r="BO33" s="4">
        <f>'Payments (Revised)'!$C29*IF(BO$6&lt;$B33,0,1)*IF(BO$6&gt;=75,1.1,1)</f>
        <v>313.80768749999999</v>
      </c>
      <c r="BP33" s="4">
        <f>'Payments (Revised)'!$C29*IF(BP$6&lt;$B33,0,1)*IF(BP$6&gt;=75,1.1,1)</f>
        <v>313.80768749999999</v>
      </c>
      <c r="BQ33" s="4">
        <f>'Payments (Revised)'!$C29*IF(BQ$6&lt;$B33,0,1)*IF(BQ$6&gt;=75,1.1,1)</f>
        <v>313.80768749999999</v>
      </c>
      <c r="BR33" s="4">
        <f>'Payments (Revised)'!$C29*IF(BR$6&lt;$B33,0,1)*IF(BR$6&gt;=75,1.1,1)</f>
        <v>313.80768749999999</v>
      </c>
      <c r="BS33" s="4">
        <f>'Payments (Revised)'!$C29*IF(BS$6&lt;$B33,0,1)*IF(BS$6&gt;=75,1.1,1)</f>
        <v>313.80768749999999</v>
      </c>
      <c r="BT33" s="4">
        <f>'Payments (Revised)'!$C29*IF(BT$6&lt;$B33,0,1)*IF(BT$6&gt;=75,1.1,1)</f>
        <v>313.80768749999999</v>
      </c>
      <c r="BU33" s="4">
        <f>'Payments (Revised)'!$C29*IF(BU$6&lt;$B33,0,1)*IF(BU$6&gt;=75,1.1,1)</f>
        <v>313.80768749999999</v>
      </c>
      <c r="BV33" s="4">
        <f>'Payments (Revised)'!$C29*IF(BV$6&lt;$B33,0,1)*IF(BV$6&gt;=75,1.1,1)</f>
        <v>313.80768749999999</v>
      </c>
      <c r="BW33" s="4">
        <f>'Payments (Revised)'!$C29*IF(BW$6&lt;$B33,0,1)*IF(BW$6&gt;=75,1.1,1)</f>
        <v>313.80768749999999</v>
      </c>
      <c r="BX33" s="4">
        <f>'Payments (Revised)'!$C29*IF(BX$6&lt;$B33,0,1)*IF(BX$6&gt;=75,1.1,1)</f>
        <v>313.80768749999999</v>
      </c>
      <c r="BY33" s="4">
        <f>'Payments (Revised)'!$C29*IF(BY$6&lt;$B33,0,1)*IF(BY$6&gt;=75,1.1,1)</f>
        <v>313.80768749999999</v>
      </c>
      <c r="BZ33" s="4">
        <f>'Payments (Revised)'!$C29*IF(BZ$6&lt;$B33,0,1)*IF(BZ$6&gt;=75,1.1,1)</f>
        <v>313.80768749999999</v>
      </c>
      <c r="CA33" s="4">
        <f>'Payments (Revised)'!$C29*IF(CA$6&lt;$B33,0,1)*IF(CA$6&gt;=75,1.1,1)</f>
        <v>313.80768749999999</v>
      </c>
      <c r="CB33" s="4">
        <f>'Payments (Revised)'!$C29*IF(CB$6&lt;$B33,0,1)*IF(CB$6&gt;=75,1.1,1)</f>
        <v>313.80768749999999</v>
      </c>
      <c r="CC33" s="4">
        <f>'Payments (Revised)'!$C29*IF(CC$6&lt;$B33,0,1)*IF(CC$6&gt;=75,1.1,1)</f>
        <v>313.80768749999999</v>
      </c>
      <c r="CD33" s="4">
        <f>'Payments (Revised)'!$C29*IF(CD$6&lt;$B33,0,1)*IF(CD$6&gt;=75,1.1,1)</f>
        <v>313.80768749999999</v>
      </c>
      <c r="CE33" s="4">
        <f>'Payments (Revised)'!$C29*IF(CE$6&lt;$B33,0,1)*IF(CE$6&gt;=75,1.1,1)</f>
        <v>313.80768749999999</v>
      </c>
      <c r="CF33" s="4">
        <f>'Payments (Revised)'!$C29*IF(CF$6&lt;$B33,0,1)*IF(CF$6&gt;=75,1.1,1)</f>
        <v>313.80768749999999</v>
      </c>
      <c r="CG33" s="4">
        <f>'Payments (Revised)'!$C29*IF(CG$6&lt;$B33,0,1)*IF(CG$6&gt;=75,1.1,1)</f>
        <v>313.80768749999999</v>
      </c>
      <c r="CH33" s="4">
        <f>'Payments (Revised)'!$C29*IF(CH$6&lt;$B33,0,1)*IF(CH$6&gt;=75,1.1,1)</f>
        <v>313.80768749999999</v>
      </c>
      <c r="CI33" s="4">
        <f>'Payments (Revised)'!$C29*IF(CI$6&lt;$B33,0,1)*IF(CI$6&gt;=75,1.1,1)</f>
        <v>313.80768749999999</v>
      </c>
      <c r="CJ33" s="4">
        <f>'Payments (Revised)'!$C29*IF(CJ$6&lt;$B33,0,1)*IF(CJ$6&gt;=75,1.1,1)</f>
        <v>313.80768749999999</v>
      </c>
      <c r="CK33" s="4">
        <f>'Payments (Revised)'!$C29*IF(CK$6&lt;$B33,0,1)*IF(CK$6&gt;=75,1.1,1)</f>
        <v>313.80768749999999</v>
      </c>
      <c r="CL33" s="4">
        <f>'Payments (Revised)'!$C29*IF(CL$6&lt;$B33,0,1)*IF(CL$6&gt;=75,1.1,1)</f>
        <v>313.80768749999999</v>
      </c>
      <c r="CM33" s="4">
        <f>'Payments (Revised)'!$C29*IF(CM$6&lt;$B33,0,1)*IF(CM$6&gt;=75,1.1,1)</f>
        <v>313.80768749999999</v>
      </c>
      <c r="CN33" s="4">
        <f>'Payments (Revised)'!$C29*IF(CN$6&lt;$B33,0,1)*IF(CN$6&gt;=75,1.1,1)</f>
        <v>313.80768749999999</v>
      </c>
      <c r="CO33" s="4">
        <f>'Payments (Revised)'!$C29*IF(CO$6&lt;$B33,0,1)*IF(CO$6&gt;=75,1.1,1)</f>
        <v>313.80768749999999</v>
      </c>
      <c r="CP33" s="4">
        <f>'Payments (Revised)'!$C29*IF(CP$6&lt;$B33,0,1)*IF(CP$6&gt;=75,1.1,1)</f>
        <v>313.80768749999999</v>
      </c>
      <c r="CQ33" s="4">
        <f>'Payments (Revised)'!$C29*IF(CQ$6&lt;$B33,0,1)*IF(CQ$6&gt;=75,1.1,1)</f>
        <v>313.80768749999999</v>
      </c>
      <c r="CR33" s="4">
        <f>'Payments (Revised)'!$C29*IF(CR$6&lt;$B33,0,1)*IF(CR$6&gt;=75,1.1,1)</f>
        <v>313.80768749999999</v>
      </c>
      <c r="CS33" s="4">
        <f>'Payments (Revised)'!$C29*IF(CS$6&lt;$B33,0,1)*IF(CS$6&gt;=75,1.1,1)</f>
        <v>313.80768749999999</v>
      </c>
      <c r="CT33" s="4">
        <f>'Payments (Revised)'!$C29*IF(CT$6&lt;$B33,0,1)*IF(CT$6&gt;=75,1.1,1)</f>
        <v>313.80768749999999</v>
      </c>
      <c r="CU33" s="4">
        <f>'Payments (Revised)'!$C29*IF(CU$6&lt;$B33,0,1)*IF(CU$6&gt;=75,1.1,1)</f>
        <v>313.80768749999999</v>
      </c>
      <c r="CV33" s="4">
        <f>'Payments (Revised)'!$C29*IF(CV$6&lt;$B33,0,1)*IF(CV$6&gt;=75,1.1,1)</f>
        <v>313.80768749999999</v>
      </c>
      <c r="CW33" s="4">
        <f>'Payments (Revised)'!$C29*IF(CW$6&lt;$B33,0,1)*IF(CW$6&gt;=75,1.1,1)</f>
        <v>313.80768749999999</v>
      </c>
      <c r="CX33" s="4">
        <f>'Payments (Revised)'!$C29*IF(CX$6&lt;$B33,0,1)*IF(CX$6&gt;=75,1.1,1)</f>
        <v>313.80768749999999</v>
      </c>
      <c r="CY33" s="4">
        <f>'Payments (Revised)'!$C29*IF(CY$6&lt;$B33,0,1)*IF(CY$6&gt;=75,1.1,1)</f>
        <v>313.80768749999999</v>
      </c>
      <c r="CZ33" s="4">
        <f>'Payments (Revised)'!$C29*IF(CZ$6&lt;$B33,0,1)*IF(CZ$6&gt;=75,1.1,1)</f>
        <v>313.80768749999999</v>
      </c>
      <c r="DA33" s="4">
        <f>'Payments (Revised)'!$C29*IF(DA$6&lt;$B33,0,1)*IF(DA$6&gt;=75,1.1,1)</f>
        <v>313.80768749999999</v>
      </c>
      <c r="DB33" s="4">
        <f>'Payments (Revised)'!$C29*IF(DB$6&lt;$B33,0,1)*IF(DB$6&gt;=75,1.1,1)</f>
        <v>313.80768749999999</v>
      </c>
      <c r="DC33" s="4">
        <f>'Payments (Revised)'!$C29*IF(DC$6&lt;$B33,0,1)*IF(DC$6&gt;=75,1.1,1)</f>
        <v>313.80768749999999</v>
      </c>
      <c r="DD33" s="4">
        <f>'Payments (Revised)'!$C29*IF(DD$6&lt;$B33,0,1)*IF(DD$6&gt;=75,1.1,1)</f>
        <v>313.80768749999999</v>
      </c>
      <c r="DE33" s="4">
        <f>'Payments (Revised)'!$C29*IF(DE$6&lt;$B33,0,1)*IF(DE$6&gt;=75,1.1,1)</f>
        <v>313.80768749999999</v>
      </c>
      <c r="DF33" s="4">
        <f>'Payments (Revised)'!$C29*IF(DF$6&lt;$B33,0,1)*IF(DF$6&gt;=75,1.1,1)</f>
        <v>313.80768749999999</v>
      </c>
      <c r="DG33" s="4">
        <f>'Payments (Revised)'!$C29*IF(DG$6&lt;$B33,0,1)*IF(DG$6&gt;=75,1.1,1)</f>
        <v>313.80768749999999</v>
      </c>
      <c r="DH33" s="4">
        <f>'Payments (Revised)'!$C29*IF(DH$6&lt;$B33,0,1)*IF(DH$6&gt;=75,1.1,1)</f>
        <v>313.80768749999999</v>
      </c>
      <c r="DI33" s="4">
        <f>'Payments (Revised)'!$C29*IF(DI$6&lt;$B33,0,1)*IF(DI$6&gt;=75,1.1,1)</f>
        <v>313.80768749999999</v>
      </c>
      <c r="DJ33" s="4">
        <f>'Payments (Revised)'!$C29*IF(DJ$6&lt;$B33,0,1)*IF(DJ$6&gt;=75,1.1,1)</f>
        <v>313.80768749999999</v>
      </c>
      <c r="DK33" s="4">
        <f>'Payments (Revised)'!$C29*IF(DK$6&lt;$B33,0,1)*IF(DK$6&gt;=75,1.1,1)</f>
        <v>313.80768749999999</v>
      </c>
      <c r="DL33" s="4">
        <f>'Payments (Revised)'!$C29*IF(DL$6&lt;$B33,0,1)*IF(DL$6&gt;=75,1.1,1)</f>
        <v>313.80768749999999</v>
      </c>
      <c r="DM33" s="4">
        <f>'Payments (Revised)'!$C29*IF(DM$6&lt;$B33,0,1)*IF(DM$6&gt;=75,1.1,1)</f>
        <v>313.80768749999999</v>
      </c>
      <c r="DN33" s="4">
        <f>'Payments (Revised)'!$C29*IF(DN$6&lt;$B33,0,1)*IF(DN$6&gt;=75,1.1,1)</f>
        <v>313.80768749999999</v>
      </c>
      <c r="DO33" s="4">
        <f>'Payments (Revised)'!$C29*IF(DO$6&lt;$B33,0,1)*IF(DO$6&gt;=75,1.1,1)</f>
        <v>313.80768749999999</v>
      </c>
      <c r="DP33" s="4">
        <f>'Payments (Revised)'!$C29*IF(DP$6&lt;$B33,0,1)*IF(DP$6&gt;=75,1.1,1)</f>
        <v>313.80768749999999</v>
      </c>
      <c r="DQ33" s="4">
        <f>'Payments (Revised)'!$C29*IF(DQ$6&lt;$B33,0,1)*IF(DQ$6&gt;=75,1.1,1)</f>
        <v>313.80768749999999</v>
      </c>
      <c r="DR33" s="4">
        <f>'Payments (Revised)'!$C29*IF(DR$6&lt;$B33,0,1)*IF(DR$6&gt;=75,1.1,1)</f>
        <v>313.80768749999999</v>
      </c>
      <c r="DS33" s="4">
        <f>'Payments (Revised)'!$C29*IF(DS$6&lt;$B33,0,1)*IF(DS$6&gt;=75,1.1,1)</f>
        <v>313.80768749999999</v>
      </c>
      <c r="DT33" s="4">
        <f>'Payments (Revised)'!$C29*IF(DT$6&lt;$B33,0,1)*IF(DT$6&gt;=75,1.1,1)</f>
        <v>345.18845625</v>
      </c>
    </row>
    <row r="34" spans="1:124" x14ac:dyDescent="0.25">
      <c r="A34">
        <v>26</v>
      </c>
      <c r="B34" s="15">
        <f t="shared" si="7"/>
        <v>67.166666666666671</v>
      </c>
      <c r="C34" s="16">
        <f t="shared" si="6"/>
        <v>63378.222244448334</v>
      </c>
      <c r="D34" s="4">
        <f>'Payments (Revised)'!$C30*IF(D$6&lt;$B34,0,1)*IF(D$6&gt;=75,1.1,1)</f>
        <v>0</v>
      </c>
      <c r="E34" s="4">
        <f>'Payments (Revised)'!$C30*IF(E$6&lt;$B34,0,1)*IF(E$6&gt;=75,1.1,1)</f>
        <v>0</v>
      </c>
      <c r="F34" s="4">
        <f>'Payments (Revised)'!$C30*IF(F$6&lt;$B34,0,1)*IF(F$6&gt;=75,1.1,1)</f>
        <v>0</v>
      </c>
      <c r="G34" s="4">
        <f>'Payments (Revised)'!$C30*IF(G$6&lt;$B34,0,1)*IF(G$6&gt;=75,1.1,1)</f>
        <v>0</v>
      </c>
      <c r="H34" s="4">
        <f>'Payments (Revised)'!$C30*IF(H$6&lt;$B34,0,1)*IF(H$6&gt;=75,1.1,1)</f>
        <v>0</v>
      </c>
      <c r="I34" s="4">
        <f>'Payments (Revised)'!$C30*IF(I$6&lt;$B34,0,1)*IF(I$6&gt;=75,1.1,1)</f>
        <v>0</v>
      </c>
      <c r="J34" s="4">
        <f>'Payments (Revised)'!$C30*IF(J$6&lt;$B34,0,1)*IF(J$6&gt;=75,1.1,1)</f>
        <v>0</v>
      </c>
      <c r="K34" s="4">
        <f>'Payments (Revised)'!$C30*IF(K$6&lt;$B34,0,1)*IF(K$6&gt;=75,1.1,1)</f>
        <v>0</v>
      </c>
      <c r="L34" s="4">
        <f>'Payments (Revised)'!$C30*IF(L$6&lt;$B34,0,1)*IF(L$6&gt;=75,1.1,1)</f>
        <v>0</v>
      </c>
      <c r="M34" s="4">
        <f>'Payments (Revised)'!$C30*IF(M$6&lt;$B34,0,1)*IF(M$6&gt;=75,1.1,1)</f>
        <v>0</v>
      </c>
      <c r="N34" s="4">
        <f>'Payments (Revised)'!$C30*IF(N$6&lt;$B34,0,1)*IF(N$6&gt;=75,1.1,1)</f>
        <v>0</v>
      </c>
      <c r="O34" s="4">
        <f>'Payments (Revised)'!$C30*IF(O$6&lt;$B34,0,1)*IF(O$6&gt;=75,1.1,1)</f>
        <v>0</v>
      </c>
      <c r="P34" s="4">
        <f>'Payments (Revised)'!$C30*IF(P$6&lt;$B34,0,1)*IF(P$6&gt;=75,1.1,1)</f>
        <v>0</v>
      </c>
      <c r="Q34" s="4">
        <f>'Payments (Revised)'!$C30*IF(Q$6&lt;$B34,0,1)*IF(Q$6&gt;=75,1.1,1)</f>
        <v>0</v>
      </c>
      <c r="R34" s="4">
        <f>'Payments (Revised)'!$C30*IF(R$6&lt;$B34,0,1)*IF(R$6&gt;=75,1.1,1)</f>
        <v>0</v>
      </c>
      <c r="S34" s="4">
        <f>'Payments (Revised)'!$C30*IF(S$6&lt;$B34,0,1)*IF(S$6&gt;=75,1.1,1)</f>
        <v>0</v>
      </c>
      <c r="T34" s="4">
        <f>'Payments (Revised)'!$C30*IF(T$6&lt;$B34,0,1)*IF(T$6&gt;=75,1.1,1)</f>
        <v>0</v>
      </c>
      <c r="U34" s="4">
        <f>'Payments (Revised)'!$C30*IF(U$6&lt;$B34,0,1)*IF(U$6&gt;=75,1.1,1)</f>
        <v>0</v>
      </c>
      <c r="V34" s="4">
        <f>'Payments (Revised)'!$C30*IF(V$6&lt;$B34,0,1)*IF(V$6&gt;=75,1.1,1)</f>
        <v>0</v>
      </c>
      <c r="W34" s="4">
        <f>'Payments (Revised)'!$C30*IF(W$6&lt;$B34,0,1)*IF(W$6&gt;=75,1.1,1)</f>
        <v>0</v>
      </c>
      <c r="X34" s="4">
        <f>'Payments (Revised)'!$C30*IF(X$6&lt;$B34,0,1)*IF(X$6&gt;=75,1.1,1)</f>
        <v>0</v>
      </c>
      <c r="Y34" s="4">
        <f>'Payments (Revised)'!$C30*IF(Y$6&lt;$B34,0,1)*IF(Y$6&gt;=75,1.1,1)</f>
        <v>0</v>
      </c>
      <c r="Z34" s="4">
        <f>'Payments (Revised)'!$C30*IF(Z$6&lt;$B34,0,1)*IF(Z$6&gt;=75,1.1,1)</f>
        <v>0</v>
      </c>
      <c r="AA34" s="4">
        <f>'Payments (Revised)'!$C30*IF(AA$6&lt;$B34,0,1)*IF(AA$6&gt;=75,1.1,1)</f>
        <v>0</v>
      </c>
      <c r="AB34" s="4">
        <f>'Payments (Revised)'!$C30*IF(AB$6&lt;$B34,0,1)*IF(AB$6&gt;=75,1.1,1)</f>
        <v>0</v>
      </c>
      <c r="AC34" s="4">
        <f>'Payments (Revised)'!$C30*IF(AC$6&lt;$B34,0,1)*IF(AC$6&gt;=75,1.1,1)</f>
        <v>0</v>
      </c>
      <c r="AD34" s="4">
        <f>'Payments (Revised)'!$C30*IF(AD$6&lt;$B34,0,1)*IF(AD$6&gt;=75,1.1,1)</f>
        <v>315.44494499999996</v>
      </c>
      <c r="AE34" s="4">
        <f>'Payments (Revised)'!$C30*IF(AE$6&lt;$B34,0,1)*IF(AE$6&gt;=75,1.1,1)</f>
        <v>315.44494499999996</v>
      </c>
      <c r="AF34" s="4">
        <f>'Payments (Revised)'!$C30*IF(AF$6&lt;$B34,0,1)*IF(AF$6&gt;=75,1.1,1)</f>
        <v>315.44494499999996</v>
      </c>
      <c r="AG34" s="4">
        <f>'Payments (Revised)'!$C30*IF(AG$6&lt;$B34,0,1)*IF(AG$6&gt;=75,1.1,1)</f>
        <v>315.44494499999996</v>
      </c>
      <c r="AH34" s="4">
        <f>'Payments (Revised)'!$C30*IF(AH$6&lt;$B34,0,1)*IF(AH$6&gt;=75,1.1,1)</f>
        <v>315.44494499999996</v>
      </c>
      <c r="AI34" s="4">
        <f>'Payments (Revised)'!$C30*IF(AI$6&lt;$B34,0,1)*IF(AI$6&gt;=75,1.1,1)</f>
        <v>315.44494499999996</v>
      </c>
      <c r="AJ34" s="4">
        <f>'Payments (Revised)'!$C30*IF(AJ$6&lt;$B34,0,1)*IF(AJ$6&gt;=75,1.1,1)</f>
        <v>315.44494499999996</v>
      </c>
      <c r="AK34" s="4">
        <f>'Payments (Revised)'!$C30*IF(AK$6&lt;$B34,0,1)*IF(AK$6&gt;=75,1.1,1)</f>
        <v>315.44494499999996</v>
      </c>
      <c r="AL34" s="4">
        <f>'Payments (Revised)'!$C30*IF(AL$6&lt;$B34,0,1)*IF(AL$6&gt;=75,1.1,1)</f>
        <v>315.44494499999996</v>
      </c>
      <c r="AM34" s="4">
        <f>'Payments (Revised)'!$C30*IF(AM$6&lt;$B34,0,1)*IF(AM$6&gt;=75,1.1,1)</f>
        <v>315.44494499999996</v>
      </c>
      <c r="AN34" s="4">
        <f>'Payments (Revised)'!$C30*IF(AN$6&lt;$B34,0,1)*IF(AN$6&gt;=75,1.1,1)</f>
        <v>315.44494499999996</v>
      </c>
      <c r="AO34" s="4">
        <f>'Payments (Revised)'!$C30*IF(AO$6&lt;$B34,0,1)*IF(AO$6&gt;=75,1.1,1)</f>
        <v>315.44494499999996</v>
      </c>
      <c r="AP34" s="4">
        <f>'Payments (Revised)'!$C30*IF(AP$6&lt;$B34,0,1)*IF(AP$6&gt;=75,1.1,1)</f>
        <v>315.44494499999996</v>
      </c>
      <c r="AQ34" s="4">
        <f>'Payments (Revised)'!$C30*IF(AQ$6&lt;$B34,0,1)*IF(AQ$6&gt;=75,1.1,1)</f>
        <v>315.44494499999996</v>
      </c>
      <c r="AR34" s="4">
        <f>'Payments (Revised)'!$C30*IF(AR$6&lt;$B34,0,1)*IF(AR$6&gt;=75,1.1,1)</f>
        <v>315.44494499999996</v>
      </c>
      <c r="AS34" s="4">
        <f>'Payments (Revised)'!$C30*IF(AS$6&lt;$B34,0,1)*IF(AS$6&gt;=75,1.1,1)</f>
        <v>315.44494499999996</v>
      </c>
      <c r="AT34" s="4">
        <f>'Payments (Revised)'!$C30*IF(AT$6&lt;$B34,0,1)*IF(AT$6&gt;=75,1.1,1)</f>
        <v>315.44494499999996</v>
      </c>
      <c r="AU34" s="4">
        <f>'Payments (Revised)'!$C30*IF(AU$6&lt;$B34,0,1)*IF(AU$6&gt;=75,1.1,1)</f>
        <v>315.44494499999996</v>
      </c>
      <c r="AV34" s="4">
        <f>'Payments (Revised)'!$C30*IF(AV$6&lt;$B34,0,1)*IF(AV$6&gt;=75,1.1,1)</f>
        <v>315.44494499999996</v>
      </c>
      <c r="AW34" s="4">
        <f>'Payments (Revised)'!$C30*IF(AW$6&lt;$B34,0,1)*IF(AW$6&gt;=75,1.1,1)</f>
        <v>315.44494499999996</v>
      </c>
      <c r="AX34" s="4">
        <f>'Payments (Revised)'!$C30*IF(AX$6&lt;$B34,0,1)*IF(AX$6&gt;=75,1.1,1)</f>
        <v>315.44494499999996</v>
      </c>
      <c r="AY34" s="4">
        <f>'Payments (Revised)'!$C30*IF(AY$6&lt;$B34,0,1)*IF(AY$6&gt;=75,1.1,1)</f>
        <v>315.44494499999996</v>
      </c>
      <c r="AZ34" s="4">
        <f>'Payments (Revised)'!$C30*IF(AZ$6&lt;$B34,0,1)*IF(AZ$6&gt;=75,1.1,1)</f>
        <v>315.44494499999996</v>
      </c>
      <c r="BA34" s="4">
        <f>'Payments (Revised)'!$C30*IF(BA$6&lt;$B34,0,1)*IF(BA$6&gt;=75,1.1,1)</f>
        <v>315.44494499999996</v>
      </c>
      <c r="BB34" s="4">
        <f>'Payments (Revised)'!$C30*IF(BB$6&lt;$B34,0,1)*IF(BB$6&gt;=75,1.1,1)</f>
        <v>315.44494499999996</v>
      </c>
      <c r="BC34" s="4">
        <f>'Payments (Revised)'!$C30*IF(BC$6&lt;$B34,0,1)*IF(BC$6&gt;=75,1.1,1)</f>
        <v>315.44494499999996</v>
      </c>
      <c r="BD34" s="4">
        <f>'Payments (Revised)'!$C30*IF(BD$6&lt;$B34,0,1)*IF(BD$6&gt;=75,1.1,1)</f>
        <v>315.44494499999996</v>
      </c>
      <c r="BE34" s="4">
        <f>'Payments (Revised)'!$C30*IF(BE$6&lt;$B34,0,1)*IF(BE$6&gt;=75,1.1,1)</f>
        <v>315.44494499999996</v>
      </c>
      <c r="BF34" s="4">
        <f>'Payments (Revised)'!$C30*IF(BF$6&lt;$B34,0,1)*IF(BF$6&gt;=75,1.1,1)</f>
        <v>315.44494499999996</v>
      </c>
      <c r="BG34" s="4">
        <f>'Payments (Revised)'!$C30*IF(BG$6&lt;$B34,0,1)*IF(BG$6&gt;=75,1.1,1)</f>
        <v>315.44494499999996</v>
      </c>
      <c r="BH34" s="4">
        <f>'Payments (Revised)'!$C30*IF(BH$6&lt;$B34,0,1)*IF(BH$6&gt;=75,1.1,1)</f>
        <v>315.44494499999996</v>
      </c>
      <c r="BI34" s="4">
        <f>'Payments (Revised)'!$C30*IF(BI$6&lt;$B34,0,1)*IF(BI$6&gt;=75,1.1,1)</f>
        <v>315.44494499999996</v>
      </c>
      <c r="BJ34" s="4">
        <f>'Payments (Revised)'!$C30*IF(BJ$6&lt;$B34,0,1)*IF(BJ$6&gt;=75,1.1,1)</f>
        <v>315.44494499999996</v>
      </c>
      <c r="BK34" s="4">
        <f>'Payments (Revised)'!$C30*IF(BK$6&lt;$B34,0,1)*IF(BK$6&gt;=75,1.1,1)</f>
        <v>315.44494499999996</v>
      </c>
      <c r="BL34" s="4">
        <f>'Payments (Revised)'!$C30*IF(BL$6&lt;$B34,0,1)*IF(BL$6&gt;=75,1.1,1)</f>
        <v>315.44494499999996</v>
      </c>
      <c r="BM34" s="4">
        <f>'Payments (Revised)'!$C30*IF(BM$6&lt;$B34,0,1)*IF(BM$6&gt;=75,1.1,1)</f>
        <v>315.44494499999996</v>
      </c>
      <c r="BN34" s="4">
        <f>'Payments (Revised)'!$C30*IF(BN$6&lt;$B34,0,1)*IF(BN$6&gt;=75,1.1,1)</f>
        <v>315.44494499999996</v>
      </c>
      <c r="BO34" s="4">
        <f>'Payments (Revised)'!$C30*IF(BO$6&lt;$B34,0,1)*IF(BO$6&gt;=75,1.1,1)</f>
        <v>315.44494499999996</v>
      </c>
      <c r="BP34" s="4">
        <f>'Payments (Revised)'!$C30*IF(BP$6&lt;$B34,0,1)*IF(BP$6&gt;=75,1.1,1)</f>
        <v>315.44494499999996</v>
      </c>
      <c r="BQ34" s="4">
        <f>'Payments (Revised)'!$C30*IF(BQ$6&lt;$B34,0,1)*IF(BQ$6&gt;=75,1.1,1)</f>
        <v>315.44494499999996</v>
      </c>
      <c r="BR34" s="4">
        <f>'Payments (Revised)'!$C30*IF(BR$6&lt;$B34,0,1)*IF(BR$6&gt;=75,1.1,1)</f>
        <v>315.44494499999996</v>
      </c>
      <c r="BS34" s="4">
        <f>'Payments (Revised)'!$C30*IF(BS$6&lt;$B34,0,1)*IF(BS$6&gt;=75,1.1,1)</f>
        <v>315.44494499999996</v>
      </c>
      <c r="BT34" s="4">
        <f>'Payments (Revised)'!$C30*IF(BT$6&lt;$B34,0,1)*IF(BT$6&gt;=75,1.1,1)</f>
        <v>315.44494499999996</v>
      </c>
      <c r="BU34" s="4">
        <f>'Payments (Revised)'!$C30*IF(BU$6&lt;$B34,0,1)*IF(BU$6&gt;=75,1.1,1)</f>
        <v>315.44494499999996</v>
      </c>
      <c r="BV34" s="4">
        <f>'Payments (Revised)'!$C30*IF(BV$6&lt;$B34,0,1)*IF(BV$6&gt;=75,1.1,1)</f>
        <v>315.44494499999996</v>
      </c>
      <c r="BW34" s="4">
        <f>'Payments (Revised)'!$C30*IF(BW$6&lt;$B34,0,1)*IF(BW$6&gt;=75,1.1,1)</f>
        <v>315.44494499999996</v>
      </c>
      <c r="BX34" s="4">
        <f>'Payments (Revised)'!$C30*IF(BX$6&lt;$B34,0,1)*IF(BX$6&gt;=75,1.1,1)</f>
        <v>315.44494499999996</v>
      </c>
      <c r="BY34" s="4">
        <f>'Payments (Revised)'!$C30*IF(BY$6&lt;$B34,0,1)*IF(BY$6&gt;=75,1.1,1)</f>
        <v>315.44494499999996</v>
      </c>
      <c r="BZ34" s="4">
        <f>'Payments (Revised)'!$C30*IF(BZ$6&lt;$B34,0,1)*IF(BZ$6&gt;=75,1.1,1)</f>
        <v>315.44494499999996</v>
      </c>
      <c r="CA34" s="4">
        <f>'Payments (Revised)'!$C30*IF(CA$6&lt;$B34,0,1)*IF(CA$6&gt;=75,1.1,1)</f>
        <v>315.44494499999996</v>
      </c>
      <c r="CB34" s="4">
        <f>'Payments (Revised)'!$C30*IF(CB$6&lt;$B34,0,1)*IF(CB$6&gt;=75,1.1,1)</f>
        <v>315.44494499999996</v>
      </c>
      <c r="CC34" s="4">
        <f>'Payments (Revised)'!$C30*IF(CC$6&lt;$B34,0,1)*IF(CC$6&gt;=75,1.1,1)</f>
        <v>315.44494499999996</v>
      </c>
      <c r="CD34" s="4">
        <f>'Payments (Revised)'!$C30*IF(CD$6&lt;$B34,0,1)*IF(CD$6&gt;=75,1.1,1)</f>
        <v>315.44494499999996</v>
      </c>
      <c r="CE34" s="4">
        <f>'Payments (Revised)'!$C30*IF(CE$6&lt;$B34,0,1)*IF(CE$6&gt;=75,1.1,1)</f>
        <v>315.44494499999996</v>
      </c>
      <c r="CF34" s="4">
        <f>'Payments (Revised)'!$C30*IF(CF$6&lt;$B34,0,1)*IF(CF$6&gt;=75,1.1,1)</f>
        <v>315.44494499999996</v>
      </c>
      <c r="CG34" s="4">
        <f>'Payments (Revised)'!$C30*IF(CG$6&lt;$B34,0,1)*IF(CG$6&gt;=75,1.1,1)</f>
        <v>315.44494499999996</v>
      </c>
      <c r="CH34" s="4">
        <f>'Payments (Revised)'!$C30*IF(CH$6&lt;$B34,0,1)*IF(CH$6&gt;=75,1.1,1)</f>
        <v>315.44494499999996</v>
      </c>
      <c r="CI34" s="4">
        <f>'Payments (Revised)'!$C30*IF(CI$6&lt;$B34,0,1)*IF(CI$6&gt;=75,1.1,1)</f>
        <v>315.44494499999996</v>
      </c>
      <c r="CJ34" s="4">
        <f>'Payments (Revised)'!$C30*IF(CJ$6&lt;$B34,0,1)*IF(CJ$6&gt;=75,1.1,1)</f>
        <v>315.44494499999996</v>
      </c>
      <c r="CK34" s="4">
        <f>'Payments (Revised)'!$C30*IF(CK$6&lt;$B34,0,1)*IF(CK$6&gt;=75,1.1,1)</f>
        <v>315.44494499999996</v>
      </c>
      <c r="CL34" s="4">
        <f>'Payments (Revised)'!$C30*IF(CL$6&lt;$B34,0,1)*IF(CL$6&gt;=75,1.1,1)</f>
        <v>315.44494499999996</v>
      </c>
      <c r="CM34" s="4">
        <f>'Payments (Revised)'!$C30*IF(CM$6&lt;$B34,0,1)*IF(CM$6&gt;=75,1.1,1)</f>
        <v>315.44494499999996</v>
      </c>
      <c r="CN34" s="4">
        <f>'Payments (Revised)'!$C30*IF(CN$6&lt;$B34,0,1)*IF(CN$6&gt;=75,1.1,1)</f>
        <v>315.44494499999996</v>
      </c>
      <c r="CO34" s="4">
        <f>'Payments (Revised)'!$C30*IF(CO$6&lt;$B34,0,1)*IF(CO$6&gt;=75,1.1,1)</f>
        <v>315.44494499999996</v>
      </c>
      <c r="CP34" s="4">
        <f>'Payments (Revised)'!$C30*IF(CP$6&lt;$B34,0,1)*IF(CP$6&gt;=75,1.1,1)</f>
        <v>315.44494499999996</v>
      </c>
      <c r="CQ34" s="4">
        <f>'Payments (Revised)'!$C30*IF(CQ$6&lt;$B34,0,1)*IF(CQ$6&gt;=75,1.1,1)</f>
        <v>315.44494499999996</v>
      </c>
      <c r="CR34" s="4">
        <f>'Payments (Revised)'!$C30*IF(CR$6&lt;$B34,0,1)*IF(CR$6&gt;=75,1.1,1)</f>
        <v>315.44494499999996</v>
      </c>
      <c r="CS34" s="4">
        <f>'Payments (Revised)'!$C30*IF(CS$6&lt;$B34,0,1)*IF(CS$6&gt;=75,1.1,1)</f>
        <v>315.44494499999996</v>
      </c>
      <c r="CT34" s="4">
        <f>'Payments (Revised)'!$C30*IF(CT$6&lt;$B34,0,1)*IF(CT$6&gt;=75,1.1,1)</f>
        <v>315.44494499999996</v>
      </c>
      <c r="CU34" s="4">
        <f>'Payments (Revised)'!$C30*IF(CU$6&lt;$B34,0,1)*IF(CU$6&gt;=75,1.1,1)</f>
        <v>315.44494499999996</v>
      </c>
      <c r="CV34" s="4">
        <f>'Payments (Revised)'!$C30*IF(CV$6&lt;$B34,0,1)*IF(CV$6&gt;=75,1.1,1)</f>
        <v>315.44494499999996</v>
      </c>
      <c r="CW34" s="4">
        <f>'Payments (Revised)'!$C30*IF(CW$6&lt;$B34,0,1)*IF(CW$6&gt;=75,1.1,1)</f>
        <v>315.44494499999996</v>
      </c>
      <c r="CX34" s="4">
        <f>'Payments (Revised)'!$C30*IF(CX$6&lt;$B34,0,1)*IF(CX$6&gt;=75,1.1,1)</f>
        <v>315.44494499999996</v>
      </c>
      <c r="CY34" s="4">
        <f>'Payments (Revised)'!$C30*IF(CY$6&lt;$B34,0,1)*IF(CY$6&gt;=75,1.1,1)</f>
        <v>315.44494499999996</v>
      </c>
      <c r="CZ34" s="4">
        <f>'Payments (Revised)'!$C30*IF(CZ$6&lt;$B34,0,1)*IF(CZ$6&gt;=75,1.1,1)</f>
        <v>315.44494499999996</v>
      </c>
      <c r="DA34" s="4">
        <f>'Payments (Revised)'!$C30*IF(DA$6&lt;$B34,0,1)*IF(DA$6&gt;=75,1.1,1)</f>
        <v>315.44494499999996</v>
      </c>
      <c r="DB34" s="4">
        <f>'Payments (Revised)'!$C30*IF(DB$6&lt;$B34,0,1)*IF(DB$6&gt;=75,1.1,1)</f>
        <v>315.44494499999996</v>
      </c>
      <c r="DC34" s="4">
        <f>'Payments (Revised)'!$C30*IF(DC$6&lt;$B34,0,1)*IF(DC$6&gt;=75,1.1,1)</f>
        <v>315.44494499999996</v>
      </c>
      <c r="DD34" s="4">
        <f>'Payments (Revised)'!$C30*IF(DD$6&lt;$B34,0,1)*IF(DD$6&gt;=75,1.1,1)</f>
        <v>315.44494499999996</v>
      </c>
      <c r="DE34" s="4">
        <f>'Payments (Revised)'!$C30*IF(DE$6&lt;$B34,0,1)*IF(DE$6&gt;=75,1.1,1)</f>
        <v>315.44494499999996</v>
      </c>
      <c r="DF34" s="4">
        <f>'Payments (Revised)'!$C30*IF(DF$6&lt;$B34,0,1)*IF(DF$6&gt;=75,1.1,1)</f>
        <v>315.44494499999996</v>
      </c>
      <c r="DG34" s="4">
        <f>'Payments (Revised)'!$C30*IF(DG$6&lt;$B34,0,1)*IF(DG$6&gt;=75,1.1,1)</f>
        <v>315.44494499999996</v>
      </c>
      <c r="DH34" s="4">
        <f>'Payments (Revised)'!$C30*IF(DH$6&lt;$B34,0,1)*IF(DH$6&gt;=75,1.1,1)</f>
        <v>315.44494499999996</v>
      </c>
      <c r="DI34" s="4">
        <f>'Payments (Revised)'!$C30*IF(DI$6&lt;$B34,0,1)*IF(DI$6&gt;=75,1.1,1)</f>
        <v>315.44494499999996</v>
      </c>
      <c r="DJ34" s="4">
        <f>'Payments (Revised)'!$C30*IF(DJ$6&lt;$B34,0,1)*IF(DJ$6&gt;=75,1.1,1)</f>
        <v>315.44494499999996</v>
      </c>
      <c r="DK34" s="4">
        <f>'Payments (Revised)'!$C30*IF(DK$6&lt;$B34,0,1)*IF(DK$6&gt;=75,1.1,1)</f>
        <v>315.44494499999996</v>
      </c>
      <c r="DL34" s="4">
        <f>'Payments (Revised)'!$C30*IF(DL$6&lt;$B34,0,1)*IF(DL$6&gt;=75,1.1,1)</f>
        <v>315.44494499999996</v>
      </c>
      <c r="DM34" s="4">
        <f>'Payments (Revised)'!$C30*IF(DM$6&lt;$B34,0,1)*IF(DM$6&gt;=75,1.1,1)</f>
        <v>315.44494499999996</v>
      </c>
      <c r="DN34" s="4">
        <f>'Payments (Revised)'!$C30*IF(DN$6&lt;$B34,0,1)*IF(DN$6&gt;=75,1.1,1)</f>
        <v>315.44494499999996</v>
      </c>
      <c r="DO34" s="4">
        <f>'Payments (Revised)'!$C30*IF(DO$6&lt;$B34,0,1)*IF(DO$6&gt;=75,1.1,1)</f>
        <v>315.44494499999996</v>
      </c>
      <c r="DP34" s="4">
        <f>'Payments (Revised)'!$C30*IF(DP$6&lt;$B34,0,1)*IF(DP$6&gt;=75,1.1,1)</f>
        <v>315.44494499999996</v>
      </c>
      <c r="DQ34" s="4">
        <f>'Payments (Revised)'!$C30*IF(DQ$6&lt;$B34,0,1)*IF(DQ$6&gt;=75,1.1,1)</f>
        <v>315.44494499999996</v>
      </c>
      <c r="DR34" s="4">
        <f>'Payments (Revised)'!$C30*IF(DR$6&lt;$B34,0,1)*IF(DR$6&gt;=75,1.1,1)</f>
        <v>315.44494499999996</v>
      </c>
      <c r="DS34" s="4">
        <f>'Payments (Revised)'!$C30*IF(DS$6&lt;$B34,0,1)*IF(DS$6&gt;=75,1.1,1)</f>
        <v>315.44494499999996</v>
      </c>
      <c r="DT34" s="4">
        <f>'Payments (Revised)'!$C30*IF(DT$6&lt;$B34,0,1)*IF(DT$6&gt;=75,1.1,1)</f>
        <v>346.9894395</v>
      </c>
    </row>
    <row r="35" spans="1:124" x14ac:dyDescent="0.25">
      <c r="A35">
        <v>27</v>
      </c>
      <c r="B35" s="15">
        <f t="shared" si="7"/>
        <v>67.25</v>
      </c>
      <c r="C35" s="16">
        <f t="shared" si="6"/>
        <v>63417.45751684047</v>
      </c>
      <c r="D35" s="4">
        <f>'Payments (Revised)'!$C31*IF(D$6&lt;$B35,0,1)*IF(D$6&gt;=75,1.1,1)</f>
        <v>0</v>
      </c>
      <c r="E35" s="4">
        <f>'Payments (Revised)'!$C31*IF(E$6&lt;$B35,0,1)*IF(E$6&gt;=75,1.1,1)</f>
        <v>0</v>
      </c>
      <c r="F35" s="4">
        <f>'Payments (Revised)'!$C31*IF(F$6&lt;$B35,0,1)*IF(F$6&gt;=75,1.1,1)</f>
        <v>0</v>
      </c>
      <c r="G35" s="4">
        <f>'Payments (Revised)'!$C31*IF(G$6&lt;$B35,0,1)*IF(G$6&gt;=75,1.1,1)</f>
        <v>0</v>
      </c>
      <c r="H35" s="4">
        <f>'Payments (Revised)'!$C31*IF(H$6&lt;$B35,0,1)*IF(H$6&gt;=75,1.1,1)</f>
        <v>0</v>
      </c>
      <c r="I35" s="4">
        <f>'Payments (Revised)'!$C31*IF(I$6&lt;$B35,0,1)*IF(I$6&gt;=75,1.1,1)</f>
        <v>0</v>
      </c>
      <c r="J35" s="4">
        <f>'Payments (Revised)'!$C31*IF(J$6&lt;$B35,0,1)*IF(J$6&gt;=75,1.1,1)</f>
        <v>0</v>
      </c>
      <c r="K35" s="4">
        <f>'Payments (Revised)'!$C31*IF(K$6&lt;$B35,0,1)*IF(K$6&gt;=75,1.1,1)</f>
        <v>0</v>
      </c>
      <c r="L35" s="4">
        <f>'Payments (Revised)'!$C31*IF(L$6&lt;$B35,0,1)*IF(L$6&gt;=75,1.1,1)</f>
        <v>0</v>
      </c>
      <c r="M35" s="4">
        <f>'Payments (Revised)'!$C31*IF(M$6&lt;$B35,0,1)*IF(M$6&gt;=75,1.1,1)</f>
        <v>0</v>
      </c>
      <c r="N35" s="4">
        <f>'Payments (Revised)'!$C31*IF(N$6&lt;$B35,0,1)*IF(N$6&gt;=75,1.1,1)</f>
        <v>0</v>
      </c>
      <c r="O35" s="4">
        <f>'Payments (Revised)'!$C31*IF(O$6&lt;$B35,0,1)*IF(O$6&gt;=75,1.1,1)</f>
        <v>0</v>
      </c>
      <c r="P35" s="4">
        <f>'Payments (Revised)'!$C31*IF(P$6&lt;$B35,0,1)*IF(P$6&gt;=75,1.1,1)</f>
        <v>0</v>
      </c>
      <c r="Q35" s="4">
        <f>'Payments (Revised)'!$C31*IF(Q$6&lt;$B35,0,1)*IF(Q$6&gt;=75,1.1,1)</f>
        <v>0</v>
      </c>
      <c r="R35" s="4">
        <f>'Payments (Revised)'!$C31*IF(R$6&lt;$B35,0,1)*IF(R$6&gt;=75,1.1,1)</f>
        <v>0</v>
      </c>
      <c r="S35" s="4">
        <f>'Payments (Revised)'!$C31*IF(S$6&lt;$B35,0,1)*IF(S$6&gt;=75,1.1,1)</f>
        <v>0</v>
      </c>
      <c r="T35" s="4">
        <f>'Payments (Revised)'!$C31*IF(T$6&lt;$B35,0,1)*IF(T$6&gt;=75,1.1,1)</f>
        <v>0</v>
      </c>
      <c r="U35" s="4">
        <f>'Payments (Revised)'!$C31*IF(U$6&lt;$B35,0,1)*IF(U$6&gt;=75,1.1,1)</f>
        <v>0</v>
      </c>
      <c r="V35" s="4">
        <f>'Payments (Revised)'!$C31*IF(V$6&lt;$B35,0,1)*IF(V$6&gt;=75,1.1,1)</f>
        <v>0</v>
      </c>
      <c r="W35" s="4">
        <f>'Payments (Revised)'!$C31*IF(W$6&lt;$B35,0,1)*IF(W$6&gt;=75,1.1,1)</f>
        <v>0</v>
      </c>
      <c r="X35" s="4">
        <f>'Payments (Revised)'!$C31*IF(X$6&lt;$B35,0,1)*IF(X$6&gt;=75,1.1,1)</f>
        <v>0</v>
      </c>
      <c r="Y35" s="4">
        <f>'Payments (Revised)'!$C31*IF(Y$6&lt;$B35,0,1)*IF(Y$6&gt;=75,1.1,1)</f>
        <v>0</v>
      </c>
      <c r="Z35" s="4">
        <f>'Payments (Revised)'!$C31*IF(Z$6&lt;$B35,0,1)*IF(Z$6&gt;=75,1.1,1)</f>
        <v>0</v>
      </c>
      <c r="AA35" s="4">
        <f>'Payments (Revised)'!$C31*IF(AA$6&lt;$B35,0,1)*IF(AA$6&gt;=75,1.1,1)</f>
        <v>0</v>
      </c>
      <c r="AB35" s="4">
        <f>'Payments (Revised)'!$C31*IF(AB$6&lt;$B35,0,1)*IF(AB$6&gt;=75,1.1,1)</f>
        <v>0</v>
      </c>
      <c r="AC35" s="4">
        <f>'Payments (Revised)'!$C31*IF(AC$6&lt;$B35,0,1)*IF(AC$6&gt;=75,1.1,1)</f>
        <v>0</v>
      </c>
      <c r="AD35" s="4">
        <f>'Payments (Revised)'!$C31*IF(AD$6&lt;$B35,0,1)*IF(AD$6&gt;=75,1.1,1)</f>
        <v>0</v>
      </c>
      <c r="AE35" s="4">
        <f>'Payments (Revised)'!$C31*IF(AE$6&lt;$B35,0,1)*IF(AE$6&gt;=75,1.1,1)</f>
        <v>317.08220249999994</v>
      </c>
      <c r="AF35" s="4">
        <f>'Payments (Revised)'!$C31*IF(AF$6&lt;$B35,0,1)*IF(AF$6&gt;=75,1.1,1)</f>
        <v>317.08220249999994</v>
      </c>
      <c r="AG35" s="4">
        <f>'Payments (Revised)'!$C31*IF(AG$6&lt;$B35,0,1)*IF(AG$6&gt;=75,1.1,1)</f>
        <v>317.08220249999994</v>
      </c>
      <c r="AH35" s="4">
        <f>'Payments (Revised)'!$C31*IF(AH$6&lt;$B35,0,1)*IF(AH$6&gt;=75,1.1,1)</f>
        <v>317.08220249999994</v>
      </c>
      <c r="AI35" s="4">
        <f>'Payments (Revised)'!$C31*IF(AI$6&lt;$B35,0,1)*IF(AI$6&gt;=75,1.1,1)</f>
        <v>317.08220249999994</v>
      </c>
      <c r="AJ35" s="4">
        <f>'Payments (Revised)'!$C31*IF(AJ$6&lt;$B35,0,1)*IF(AJ$6&gt;=75,1.1,1)</f>
        <v>317.08220249999994</v>
      </c>
      <c r="AK35" s="4">
        <f>'Payments (Revised)'!$C31*IF(AK$6&lt;$B35,0,1)*IF(AK$6&gt;=75,1.1,1)</f>
        <v>317.08220249999994</v>
      </c>
      <c r="AL35" s="4">
        <f>'Payments (Revised)'!$C31*IF(AL$6&lt;$B35,0,1)*IF(AL$6&gt;=75,1.1,1)</f>
        <v>317.08220249999994</v>
      </c>
      <c r="AM35" s="4">
        <f>'Payments (Revised)'!$C31*IF(AM$6&lt;$B35,0,1)*IF(AM$6&gt;=75,1.1,1)</f>
        <v>317.08220249999994</v>
      </c>
      <c r="AN35" s="4">
        <f>'Payments (Revised)'!$C31*IF(AN$6&lt;$B35,0,1)*IF(AN$6&gt;=75,1.1,1)</f>
        <v>317.08220249999994</v>
      </c>
      <c r="AO35" s="4">
        <f>'Payments (Revised)'!$C31*IF(AO$6&lt;$B35,0,1)*IF(AO$6&gt;=75,1.1,1)</f>
        <v>317.08220249999994</v>
      </c>
      <c r="AP35" s="4">
        <f>'Payments (Revised)'!$C31*IF(AP$6&lt;$B35,0,1)*IF(AP$6&gt;=75,1.1,1)</f>
        <v>317.08220249999994</v>
      </c>
      <c r="AQ35" s="4">
        <f>'Payments (Revised)'!$C31*IF(AQ$6&lt;$B35,0,1)*IF(AQ$6&gt;=75,1.1,1)</f>
        <v>317.08220249999994</v>
      </c>
      <c r="AR35" s="4">
        <f>'Payments (Revised)'!$C31*IF(AR$6&lt;$B35,0,1)*IF(AR$6&gt;=75,1.1,1)</f>
        <v>317.08220249999994</v>
      </c>
      <c r="AS35" s="4">
        <f>'Payments (Revised)'!$C31*IF(AS$6&lt;$B35,0,1)*IF(AS$6&gt;=75,1.1,1)</f>
        <v>317.08220249999994</v>
      </c>
      <c r="AT35" s="4">
        <f>'Payments (Revised)'!$C31*IF(AT$6&lt;$B35,0,1)*IF(AT$6&gt;=75,1.1,1)</f>
        <v>317.08220249999994</v>
      </c>
      <c r="AU35" s="4">
        <f>'Payments (Revised)'!$C31*IF(AU$6&lt;$B35,0,1)*IF(AU$6&gt;=75,1.1,1)</f>
        <v>317.08220249999994</v>
      </c>
      <c r="AV35" s="4">
        <f>'Payments (Revised)'!$C31*IF(AV$6&lt;$B35,0,1)*IF(AV$6&gt;=75,1.1,1)</f>
        <v>317.08220249999994</v>
      </c>
      <c r="AW35" s="4">
        <f>'Payments (Revised)'!$C31*IF(AW$6&lt;$B35,0,1)*IF(AW$6&gt;=75,1.1,1)</f>
        <v>317.08220249999994</v>
      </c>
      <c r="AX35" s="4">
        <f>'Payments (Revised)'!$C31*IF(AX$6&lt;$B35,0,1)*IF(AX$6&gt;=75,1.1,1)</f>
        <v>317.08220249999994</v>
      </c>
      <c r="AY35" s="4">
        <f>'Payments (Revised)'!$C31*IF(AY$6&lt;$B35,0,1)*IF(AY$6&gt;=75,1.1,1)</f>
        <v>317.08220249999994</v>
      </c>
      <c r="AZ35" s="4">
        <f>'Payments (Revised)'!$C31*IF(AZ$6&lt;$B35,0,1)*IF(AZ$6&gt;=75,1.1,1)</f>
        <v>317.08220249999994</v>
      </c>
      <c r="BA35" s="4">
        <f>'Payments (Revised)'!$C31*IF(BA$6&lt;$B35,0,1)*IF(BA$6&gt;=75,1.1,1)</f>
        <v>317.08220249999994</v>
      </c>
      <c r="BB35" s="4">
        <f>'Payments (Revised)'!$C31*IF(BB$6&lt;$B35,0,1)*IF(BB$6&gt;=75,1.1,1)</f>
        <v>317.08220249999994</v>
      </c>
      <c r="BC35" s="4">
        <f>'Payments (Revised)'!$C31*IF(BC$6&lt;$B35,0,1)*IF(BC$6&gt;=75,1.1,1)</f>
        <v>317.08220249999994</v>
      </c>
      <c r="BD35" s="4">
        <f>'Payments (Revised)'!$C31*IF(BD$6&lt;$B35,0,1)*IF(BD$6&gt;=75,1.1,1)</f>
        <v>317.08220249999994</v>
      </c>
      <c r="BE35" s="4">
        <f>'Payments (Revised)'!$C31*IF(BE$6&lt;$B35,0,1)*IF(BE$6&gt;=75,1.1,1)</f>
        <v>317.08220249999994</v>
      </c>
      <c r="BF35" s="4">
        <f>'Payments (Revised)'!$C31*IF(BF$6&lt;$B35,0,1)*IF(BF$6&gt;=75,1.1,1)</f>
        <v>317.08220249999994</v>
      </c>
      <c r="BG35" s="4">
        <f>'Payments (Revised)'!$C31*IF(BG$6&lt;$B35,0,1)*IF(BG$6&gt;=75,1.1,1)</f>
        <v>317.08220249999994</v>
      </c>
      <c r="BH35" s="4">
        <f>'Payments (Revised)'!$C31*IF(BH$6&lt;$B35,0,1)*IF(BH$6&gt;=75,1.1,1)</f>
        <v>317.08220249999994</v>
      </c>
      <c r="BI35" s="4">
        <f>'Payments (Revised)'!$C31*IF(BI$6&lt;$B35,0,1)*IF(BI$6&gt;=75,1.1,1)</f>
        <v>317.08220249999994</v>
      </c>
      <c r="BJ35" s="4">
        <f>'Payments (Revised)'!$C31*IF(BJ$6&lt;$B35,0,1)*IF(BJ$6&gt;=75,1.1,1)</f>
        <v>317.08220249999994</v>
      </c>
      <c r="BK35" s="4">
        <f>'Payments (Revised)'!$C31*IF(BK$6&lt;$B35,0,1)*IF(BK$6&gt;=75,1.1,1)</f>
        <v>317.08220249999994</v>
      </c>
      <c r="BL35" s="4">
        <f>'Payments (Revised)'!$C31*IF(BL$6&lt;$B35,0,1)*IF(BL$6&gt;=75,1.1,1)</f>
        <v>317.08220249999994</v>
      </c>
      <c r="BM35" s="4">
        <f>'Payments (Revised)'!$C31*IF(BM$6&lt;$B35,0,1)*IF(BM$6&gt;=75,1.1,1)</f>
        <v>317.08220249999994</v>
      </c>
      <c r="BN35" s="4">
        <f>'Payments (Revised)'!$C31*IF(BN$6&lt;$B35,0,1)*IF(BN$6&gt;=75,1.1,1)</f>
        <v>317.08220249999994</v>
      </c>
      <c r="BO35" s="4">
        <f>'Payments (Revised)'!$C31*IF(BO$6&lt;$B35,0,1)*IF(BO$6&gt;=75,1.1,1)</f>
        <v>317.08220249999994</v>
      </c>
      <c r="BP35" s="4">
        <f>'Payments (Revised)'!$C31*IF(BP$6&lt;$B35,0,1)*IF(BP$6&gt;=75,1.1,1)</f>
        <v>317.08220249999994</v>
      </c>
      <c r="BQ35" s="4">
        <f>'Payments (Revised)'!$C31*IF(BQ$6&lt;$B35,0,1)*IF(BQ$6&gt;=75,1.1,1)</f>
        <v>317.08220249999994</v>
      </c>
      <c r="BR35" s="4">
        <f>'Payments (Revised)'!$C31*IF(BR$6&lt;$B35,0,1)*IF(BR$6&gt;=75,1.1,1)</f>
        <v>317.08220249999994</v>
      </c>
      <c r="BS35" s="4">
        <f>'Payments (Revised)'!$C31*IF(BS$6&lt;$B35,0,1)*IF(BS$6&gt;=75,1.1,1)</f>
        <v>317.08220249999994</v>
      </c>
      <c r="BT35" s="4">
        <f>'Payments (Revised)'!$C31*IF(BT$6&lt;$B35,0,1)*IF(BT$6&gt;=75,1.1,1)</f>
        <v>317.08220249999994</v>
      </c>
      <c r="BU35" s="4">
        <f>'Payments (Revised)'!$C31*IF(BU$6&lt;$B35,0,1)*IF(BU$6&gt;=75,1.1,1)</f>
        <v>317.08220249999994</v>
      </c>
      <c r="BV35" s="4">
        <f>'Payments (Revised)'!$C31*IF(BV$6&lt;$B35,0,1)*IF(BV$6&gt;=75,1.1,1)</f>
        <v>317.08220249999994</v>
      </c>
      <c r="BW35" s="4">
        <f>'Payments (Revised)'!$C31*IF(BW$6&lt;$B35,0,1)*IF(BW$6&gt;=75,1.1,1)</f>
        <v>317.08220249999994</v>
      </c>
      <c r="BX35" s="4">
        <f>'Payments (Revised)'!$C31*IF(BX$6&lt;$B35,0,1)*IF(BX$6&gt;=75,1.1,1)</f>
        <v>317.08220249999994</v>
      </c>
      <c r="BY35" s="4">
        <f>'Payments (Revised)'!$C31*IF(BY$6&lt;$B35,0,1)*IF(BY$6&gt;=75,1.1,1)</f>
        <v>317.08220249999994</v>
      </c>
      <c r="BZ35" s="4">
        <f>'Payments (Revised)'!$C31*IF(BZ$6&lt;$B35,0,1)*IF(BZ$6&gt;=75,1.1,1)</f>
        <v>317.08220249999994</v>
      </c>
      <c r="CA35" s="4">
        <f>'Payments (Revised)'!$C31*IF(CA$6&lt;$B35,0,1)*IF(CA$6&gt;=75,1.1,1)</f>
        <v>317.08220249999994</v>
      </c>
      <c r="CB35" s="4">
        <f>'Payments (Revised)'!$C31*IF(CB$6&lt;$B35,0,1)*IF(CB$6&gt;=75,1.1,1)</f>
        <v>317.08220249999994</v>
      </c>
      <c r="CC35" s="4">
        <f>'Payments (Revised)'!$C31*IF(CC$6&lt;$B35,0,1)*IF(CC$6&gt;=75,1.1,1)</f>
        <v>317.08220249999994</v>
      </c>
      <c r="CD35" s="4">
        <f>'Payments (Revised)'!$C31*IF(CD$6&lt;$B35,0,1)*IF(CD$6&gt;=75,1.1,1)</f>
        <v>317.08220249999994</v>
      </c>
      <c r="CE35" s="4">
        <f>'Payments (Revised)'!$C31*IF(CE$6&lt;$B35,0,1)*IF(CE$6&gt;=75,1.1,1)</f>
        <v>317.08220249999994</v>
      </c>
      <c r="CF35" s="4">
        <f>'Payments (Revised)'!$C31*IF(CF$6&lt;$B35,0,1)*IF(CF$6&gt;=75,1.1,1)</f>
        <v>317.08220249999994</v>
      </c>
      <c r="CG35" s="4">
        <f>'Payments (Revised)'!$C31*IF(CG$6&lt;$B35,0,1)*IF(CG$6&gt;=75,1.1,1)</f>
        <v>317.08220249999994</v>
      </c>
      <c r="CH35" s="4">
        <f>'Payments (Revised)'!$C31*IF(CH$6&lt;$B35,0,1)*IF(CH$6&gt;=75,1.1,1)</f>
        <v>317.08220249999994</v>
      </c>
      <c r="CI35" s="4">
        <f>'Payments (Revised)'!$C31*IF(CI$6&lt;$B35,0,1)*IF(CI$6&gt;=75,1.1,1)</f>
        <v>317.08220249999994</v>
      </c>
      <c r="CJ35" s="4">
        <f>'Payments (Revised)'!$C31*IF(CJ$6&lt;$B35,0,1)*IF(CJ$6&gt;=75,1.1,1)</f>
        <v>317.08220249999994</v>
      </c>
      <c r="CK35" s="4">
        <f>'Payments (Revised)'!$C31*IF(CK$6&lt;$B35,0,1)*IF(CK$6&gt;=75,1.1,1)</f>
        <v>317.08220249999994</v>
      </c>
      <c r="CL35" s="4">
        <f>'Payments (Revised)'!$C31*IF(CL$6&lt;$B35,0,1)*IF(CL$6&gt;=75,1.1,1)</f>
        <v>317.08220249999994</v>
      </c>
      <c r="CM35" s="4">
        <f>'Payments (Revised)'!$C31*IF(CM$6&lt;$B35,0,1)*IF(CM$6&gt;=75,1.1,1)</f>
        <v>317.08220249999994</v>
      </c>
      <c r="CN35" s="4">
        <f>'Payments (Revised)'!$C31*IF(CN$6&lt;$B35,0,1)*IF(CN$6&gt;=75,1.1,1)</f>
        <v>317.08220249999994</v>
      </c>
      <c r="CO35" s="4">
        <f>'Payments (Revised)'!$C31*IF(CO$6&lt;$B35,0,1)*IF(CO$6&gt;=75,1.1,1)</f>
        <v>317.08220249999994</v>
      </c>
      <c r="CP35" s="4">
        <f>'Payments (Revised)'!$C31*IF(CP$6&lt;$B35,0,1)*IF(CP$6&gt;=75,1.1,1)</f>
        <v>317.08220249999994</v>
      </c>
      <c r="CQ35" s="4">
        <f>'Payments (Revised)'!$C31*IF(CQ$6&lt;$B35,0,1)*IF(CQ$6&gt;=75,1.1,1)</f>
        <v>317.08220249999994</v>
      </c>
      <c r="CR35" s="4">
        <f>'Payments (Revised)'!$C31*IF(CR$6&lt;$B35,0,1)*IF(CR$6&gt;=75,1.1,1)</f>
        <v>317.08220249999994</v>
      </c>
      <c r="CS35" s="4">
        <f>'Payments (Revised)'!$C31*IF(CS$6&lt;$B35,0,1)*IF(CS$6&gt;=75,1.1,1)</f>
        <v>317.08220249999994</v>
      </c>
      <c r="CT35" s="4">
        <f>'Payments (Revised)'!$C31*IF(CT$6&lt;$B35,0,1)*IF(CT$6&gt;=75,1.1,1)</f>
        <v>317.08220249999994</v>
      </c>
      <c r="CU35" s="4">
        <f>'Payments (Revised)'!$C31*IF(CU$6&lt;$B35,0,1)*IF(CU$6&gt;=75,1.1,1)</f>
        <v>317.08220249999994</v>
      </c>
      <c r="CV35" s="4">
        <f>'Payments (Revised)'!$C31*IF(CV$6&lt;$B35,0,1)*IF(CV$6&gt;=75,1.1,1)</f>
        <v>317.08220249999994</v>
      </c>
      <c r="CW35" s="4">
        <f>'Payments (Revised)'!$C31*IF(CW$6&lt;$B35,0,1)*IF(CW$6&gt;=75,1.1,1)</f>
        <v>317.08220249999994</v>
      </c>
      <c r="CX35" s="4">
        <f>'Payments (Revised)'!$C31*IF(CX$6&lt;$B35,0,1)*IF(CX$6&gt;=75,1.1,1)</f>
        <v>317.08220249999994</v>
      </c>
      <c r="CY35" s="4">
        <f>'Payments (Revised)'!$C31*IF(CY$6&lt;$B35,0,1)*IF(CY$6&gt;=75,1.1,1)</f>
        <v>317.08220249999994</v>
      </c>
      <c r="CZ35" s="4">
        <f>'Payments (Revised)'!$C31*IF(CZ$6&lt;$B35,0,1)*IF(CZ$6&gt;=75,1.1,1)</f>
        <v>317.08220249999994</v>
      </c>
      <c r="DA35" s="4">
        <f>'Payments (Revised)'!$C31*IF(DA$6&lt;$B35,0,1)*IF(DA$6&gt;=75,1.1,1)</f>
        <v>317.08220249999994</v>
      </c>
      <c r="DB35" s="4">
        <f>'Payments (Revised)'!$C31*IF(DB$6&lt;$B35,0,1)*IF(DB$6&gt;=75,1.1,1)</f>
        <v>317.08220249999994</v>
      </c>
      <c r="DC35" s="4">
        <f>'Payments (Revised)'!$C31*IF(DC$6&lt;$B35,0,1)*IF(DC$6&gt;=75,1.1,1)</f>
        <v>317.08220249999994</v>
      </c>
      <c r="DD35" s="4">
        <f>'Payments (Revised)'!$C31*IF(DD$6&lt;$B35,0,1)*IF(DD$6&gt;=75,1.1,1)</f>
        <v>317.08220249999994</v>
      </c>
      <c r="DE35" s="4">
        <f>'Payments (Revised)'!$C31*IF(DE$6&lt;$B35,0,1)*IF(DE$6&gt;=75,1.1,1)</f>
        <v>317.08220249999994</v>
      </c>
      <c r="DF35" s="4">
        <f>'Payments (Revised)'!$C31*IF(DF$6&lt;$B35,0,1)*IF(DF$6&gt;=75,1.1,1)</f>
        <v>317.08220249999994</v>
      </c>
      <c r="DG35" s="4">
        <f>'Payments (Revised)'!$C31*IF(DG$6&lt;$B35,0,1)*IF(DG$6&gt;=75,1.1,1)</f>
        <v>317.08220249999994</v>
      </c>
      <c r="DH35" s="4">
        <f>'Payments (Revised)'!$C31*IF(DH$6&lt;$B35,0,1)*IF(DH$6&gt;=75,1.1,1)</f>
        <v>317.08220249999994</v>
      </c>
      <c r="DI35" s="4">
        <f>'Payments (Revised)'!$C31*IF(DI$6&lt;$B35,0,1)*IF(DI$6&gt;=75,1.1,1)</f>
        <v>317.08220249999994</v>
      </c>
      <c r="DJ35" s="4">
        <f>'Payments (Revised)'!$C31*IF(DJ$6&lt;$B35,0,1)*IF(DJ$6&gt;=75,1.1,1)</f>
        <v>317.08220249999994</v>
      </c>
      <c r="DK35" s="4">
        <f>'Payments (Revised)'!$C31*IF(DK$6&lt;$B35,0,1)*IF(DK$6&gt;=75,1.1,1)</f>
        <v>317.08220249999994</v>
      </c>
      <c r="DL35" s="4">
        <f>'Payments (Revised)'!$C31*IF(DL$6&lt;$B35,0,1)*IF(DL$6&gt;=75,1.1,1)</f>
        <v>317.08220249999994</v>
      </c>
      <c r="DM35" s="4">
        <f>'Payments (Revised)'!$C31*IF(DM$6&lt;$B35,0,1)*IF(DM$6&gt;=75,1.1,1)</f>
        <v>317.08220249999994</v>
      </c>
      <c r="DN35" s="4">
        <f>'Payments (Revised)'!$C31*IF(DN$6&lt;$B35,0,1)*IF(DN$6&gt;=75,1.1,1)</f>
        <v>317.08220249999994</v>
      </c>
      <c r="DO35" s="4">
        <f>'Payments (Revised)'!$C31*IF(DO$6&lt;$B35,0,1)*IF(DO$6&gt;=75,1.1,1)</f>
        <v>317.08220249999994</v>
      </c>
      <c r="DP35" s="4">
        <f>'Payments (Revised)'!$C31*IF(DP$6&lt;$B35,0,1)*IF(DP$6&gt;=75,1.1,1)</f>
        <v>317.08220249999994</v>
      </c>
      <c r="DQ35" s="4">
        <f>'Payments (Revised)'!$C31*IF(DQ$6&lt;$B35,0,1)*IF(DQ$6&gt;=75,1.1,1)</f>
        <v>317.08220249999994</v>
      </c>
      <c r="DR35" s="4">
        <f>'Payments (Revised)'!$C31*IF(DR$6&lt;$B35,0,1)*IF(DR$6&gt;=75,1.1,1)</f>
        <v>317.08220249999994</v>
      </c>
      <c r="DS35" s="4">
        <f>'Payments (Revised)'!$C31*IF(DS$6&lt;$B35,0,1)*IF(DS$6&gt;=75,1.1,1)</f>
        <v>317.08220249999994</v>
      </c>
      <c r="DT35" s="4">
        <f>'Payments (Revised)'!$C31*IF(DT$6&lt;$B35,0,1)*IF(DT$6&gt;=75,1.1,1)</f>
        <v>348.79042274999995</v>
      </c>
    </row>
    <row r="36" spans="1:124" x14ac:dyDescent="0.25">
      <c r="A36">
        <v>28</v>
      </c>
      <c r="B36" s="15">
        <f t="shared" si="7"/>
        <v>67.333333333333329</v>
      </c>
      <c r="C36" s="16">
        <f t="shared" si="6"/>
        <v>63454.747973364414</v>
      </c>
      <c r="D36" s="4">
        <f>'Payments (Revised)'!$C32*IF(D$6&lt;$B36,0,1)*IF(D$6&gt;=75,1.1,1)</f>
        <v>0</v>
      </c>
      <c r="E36" s="4">
        <f>'Payments (Revised)'!$C32*IF(E$6&lt;$B36,0,1)*IF(E$6&gt;=75,1.1,1)</f>
        <v>0</v>
      </c>
      <c r="F36" s="4">
        <f>'Payments (Revised)'!$C32*IF(F$6&lt;$B36,0,1)*IF(F$6&gt;=75,1.1,1)</f>
        <v>0</v>
      </c>
      <c r="G36" s="4">
        <f>'Payments (Revised)'!$C32*IF(G$6&lt;$B36,0,1)*IF(G$6&gt;=75,1.1,1)</f>
        <v>0</v>
      </c>
      <c r="H36" s="4">
        <f>'Payments (Revised)'!$C32*IF(H$6&lt;$B36,0,1)*IF(H$6&gt;=75,1.1,1)</f>
        <v>0</v>
      </c>
      <c r="I36" s="4">
        <f>'Payments (Revised)'!$C32*IF(I$6&lt;$B36,0,1)*IF(I$6&gt;=75,1.1,1)</f>
        <v>0</v>
      </c>
      <c r="J36" s="4">
        <f>'Payments (Revised)'!$C32*IF(J$6&lt;$B36,0,1)*IF(J$6&gt;=75,1.1,1)</f>
        <v>0</v>
      </c>
      <c r="K36" s="4">
        <f>'Payments (Revised)'!$C32*IF(K$6&lt;$B36,0,1)*IF(K$6&gt;=75,1.1,1)</f>
        <v>0</v>
      </c>
      <c r="L36" s="4">
        <f>'Payments (Revised)'!$C32*IF(L$6&lt;$B36,0,1)*IF(L$6&gt;=75,1.1,1)</f>
        <v>0</v>
      </c>
      <c r="M36" s="4">
        <f>'Payments (Revised)'!$C32*IF(M$6&lt;$B36,0,1)*IF(M$6&gt;=75,1.1,1)</f>
        <v>0</v>
      </c>
      <c r="N36" s="4">
        <f>'Payments (Revised)'!$C32*IF(N$6&lt;$B36,0,1)*IF(N$6&gt;=75,1.1,1)</f>
        <v>0</v>
      </c>
      <c r="O36" s="4">
        <f>'Payments (Revised)'!$C32*IF(O$6&lt;$B36,0,1)*IF(O$6&gt;=75,1.1,1)</f>
        <v>0</v>
      </c>
      <c r="P36" s="4">
        <f>'Payments (Revised)'!$C32*IF(P$6&lt;$B36,0,1)*IF(P$6&gt;=75,1.1,1)</f>
        <v>0</v>
      </c>
      <c r="Q36" s="4">
        <f>'Payments (Revised)'!$C32*IF(Q$6&lt;$B36,0,1)*IF(Q$6&gt;=75,1.1,1)</f>
        <v>0</v>
      </c>
      <c r="R36" s="4">
        <f>'Payments (Revised)'!$C32*IF(R$6&lt;$B36,0,1)*IF(R$6&gt;=75,1.1,1)</f>
        <v>0</v>
      </c>
      <c r="S36" s="4">
        <f>'Payments (Revised)'!$C32*IF(S$6&lt;$B36,0,1)*IF(S$6&gt;=75,1.1,1)</f>
        <v>0</v>
      </c>
      <c r="T36" s="4">
        <f>'Payments (Revised)'!$C32*IF(T$6&lt;$B36,0,1)*IF(T$6&gt;=75,1.1,1)</f>
        <v>0</v>
      </c>
      <c r="U36" s="4">
        <f>'Payments (Revised)'!$C32*IF(U$6&lt;$B36,0,1)*IF(U$6&gt;=75,1.1,1)</f>
        <v>0</v>
      </c>
      <c r="V36" s="4">
        <f>'Payments (Revised)'!$C32*IF(V$6&lt;$B36,0,1)*IF(V$6&gt;=75,1.1,1)</f>
        <v>0</v>
      </c>
      <c r="W36" s="4">
        <f>'Payments (Revised)'!$C32*IF(W$6&lt;$B36,0,1)*IF(W$6&gt;=75,1.1,1)</f>
        <v>0</v>
      </c>
      <c r="X36" s="4">
        <f>'Payments (Revised)'!$C32*IF(X$6&lt;$B36,0,1)*IF(X$6&gt;=75,1.1,1)</f>
        <v>0</v>
      </c>
      <c r="Y36" s="4">
        <f>'Payments (Revised)'!$C32*IF(Y$6&lt;$B36,0,1)*IF(Y$6&gt;=75,1.1,1)</f>
        <v>0</v>
      </c>
      <c r="Z36" s="4">
        <f>'Payments (Revised)'!$C32*IF(Z$6&lt;$B36,0,1)*IF(Z$6&gt;=75,1.1,1)</f>
        <v>0</v>
      </c>
      <c r="AA36" s="4">
        <f>'Payments (Revised)'!$C32*IF(AA$6&lt;$B36,0,1)*IF(AA$6&gt;=75,1.1,1)</f>
        <v>0</v>
      </c>
      <c r="AB36" s="4">
        <f>'Payments (Revised)'!$C32*IF(AB$6&lt;$B36,0,1)*IF(AB$6&gt;=75,1.1,1)</f>
        <v>0</v>
      </c>
      <c r="AC36" s="4">
        <f>'Payments (Revised)'!$C32*IF(AC$6&lt;$B36,0,1)*IF(AC$6&gt;=75,1.1,1)</f>
        <v>0</v>
      </c>
      <c r="AD36" s="4">
        <f>'Payments (Revised)'!$C32*IF(AD$6&lt;$B36,0,1)*IF(AD$6&gt;=75,1.1,1)</f>
        <v>0</v>
      </c>
      <c r="AE36" s="4">
        <f>'Payments (Revised)'!$C32*IF(AE$6&lt;$B36,0,1)*IF(AE$6&gt;=75,1.1,1)</f>
        <v>0</v>
      </c>
      <c r="AF36" s="4">
        <f>'Payments (Revised)'!$C32*IF(AF$6&lt;$B36,0,1)*IF(AF$6&gt;=75,1.1,1)</f>
        <v>318.71945999999997</v>
      </c>
      <c r="AG36" s="4">
        <f>'Payments (Revised)'!$C32*IF(AG$6&lt;$B36,0,1)*IF(AG$6&gt;=75,1.1,1)</f>
        <v>318.71945999999997</v>
      </c>
      <c r="AH36" s="4">
        <f>'Payments (Revised)'!$C32*IF(AH$6&lt;$B36,0,1)*IF(AH$6&gt;=75,1.1,1)</f>
        <v>318.71945999999997</v>
      </c>
      <c r="AI36" s="4">
        <f>'Payments (Revised)'!$C32*IF(AI$6&lt;$B36,0,1)*IF(AI$6&gt;=75,1.1,1)</f>
        <v>318.71945999999997</v>
      </c>
      <c r="AJ36" s="4">
        <f>'Payments (Revised)'!$C32*IF(AJ$6&lt;$B36,0,1)*IF(AJ$6&gt;=75,1.1,1)</f>
        <v>318.71945999999997</v>
      </c>
      <c r="AK36" s="4">
        <f>'Payments (Revised)'!$C32*IF(AK$6&lt;$B36,0,1)*IF(AK$6&gt;=75,1.1,1)</f>
        <v>318.71945999999997</v>
      </c>
      <c r="AL36" s="4">
        <f>'Payments (Revised)'!$C32*IF(AL$6&lt;$B36,0,1)*IF(AL$6&gt;=75,1.1,1)</f>
        <v>318.71945999999997</v>
      </c>
      <c r="AM36" s="4">
        <f>'Payments (Revised)'!$C32*IF(AM$6&lt;$B36,0,1)*IF(AM$6&gt;=75,1.1,1)</f>
        <v>318.71945999999997</v>
      </c>
      <c r="AN36" s="4">
        <f>'Payments (Revised)'!$C32*IF(AN$6&lt;$B36,0,1)*IF(AN$6&gt;=75,1.1,1)</f>
        <v>318.71945999999997</v>
      </c>
      <c r="AO36" s="4">
        <f>'Payments (Revised)'!$C32*IF(AO$6&lt;$B36,0,1)*IF(AO$6&gt;=75,1.1,1)</f>
        <v>318.71945999999997</v>
      </c>
      <c r="AP36" s="4">
        <f>'Payments (Revised)'!$C32*IF(AP$6&lt;$B36,0,1)*IF(AP$6&gt;=75,1.1,1)</f>
        <v>318.71945999999997</v>
      </c>
      <c r="AQ36" s="4">
        <f>'Payments (Revised)'!$C32*IF(AQ$6&lt;$B36,0,1)*IF(AQ$6&gt;=75,1.1,1)</f>
        <v>318.71945999999997</v>
      </c>
      <c r="AR36" s="4">
        <f>'Payments (Revised)'!$C32*IF(AR$6&lt;$B36,0,1)*IF(AR$6&gt;=75,1.1,1)</f>
        <v>318.71945999999997</v>
      </c>
      <c r="AS36" s="4">
        <f>'Payments (Revised)'!$C32*IF(AS$6&lt;$B36,0,1)*IF(AS$6&gt;=75,1.1,1)</f>
        <v>318.71945999999997</v>
      </c>
      <c r="AT36" s="4">
        <f>'Payments (Revised)'!$C32*IF(AT$6&lt;$B36,0,1)*IF(AT$6&gt;=75,1.1,1)</f>
        <v>318.71945999999997</v>
      </c>
      <c r="AU36" s="4">
        <f>'Payments (Revised)'!$C32*IF(AU$6&lt;$B36,0,1)*IF(AU$6&gt;=75,1.1,1)</f>
        <v>318.71945999999997</v>
      </c>
      <c r="AV36" s="4">
        <f>'Payments (Revised)'!$C32*IF(AV$6&lt;$B36,0,1)*IF(AV$6&gt;=75,1.1,1)</f>
        <v>318.71945999999997</v>
      </c>
      <c r="AW36" s="4">
        <f>'Payments (Revised)'!$C32*IF(AW$6&lt;$B36,0,1)*IF(AW$6&gt;=75,1.1,1)</f>
        <v>318.71945999999997</v>
      </c>
      <c r="AX36" s="4">
        <f>'Payments (Revised)'!$C32*IF(AX$6&lt;$B36,0,1)*IF(AX$6&gt;=75,1.1,1)</f>
        <v>318.71945999999997</v>
      </c>
      <c r="AY36" s="4">
        <f>'Payments (Revised)'!$C32*IF(AY$6&lt;$B36,0,1)*IF(AY$6&gt;=75,1.1,1)</f>
        <v>318.71945999999997</v>
      </c>
      <c r="AZ36" s="4">
        <f>'Payments (Revised)'!$C32*IF(AZ$6&lt;$B36,0,1)*IF(AZ$6&gt;=75,1.1,1)</f>
        <v>318.71945999999997</v>
      </c>
      <c r="BA36" s="4">
        <f>'Payments (Revised)'!$C32*IF(BA$6&lt;$B36,0,1)*IF(BA$6&gt;=75,1.1,1)</f>
        <v>318.71945999999997</v>
      </c>
      <c r="BB36" s="4">
        <f>'Payments (Revised)'!$C32*IF(BB$6&lt;$B36,0,1)*IF(BB$6&gt;=75,1.1,1)</f>
        <v>318.71945999999997</v>
      </c>
      <c r="BC36" s="4">
        <f>'Payments (Revised)'!$C32*IF(BC$6&lt;$B36,0,1)*IF(BC$6&gt;=75,1.1,1)</f>
        <v>318.71945999999997</v>
      </c>
      <c r="BD36" s="4">
        <f>'Payments (Revised)'!$C32*IF(BD$6&lt;$B36,0,1)*IF(BD$6&gt;=75,1.1,1)</f>
        <v>318.71945999999997</v>
      </c>
      <c r="BE36" s="4">
        <f>'Payments (Revised)'!$C32*IF(BE$6&lt;$B36,0,1)*IF(BE$6&gt;=75,1.1,1)</f>
        <v>318.71945999999997</v>
      </c>
      <c r="BF36" s="4">
        <f>'Payments (Revised)'!$C32*IF(BF$6&lt;$B36,0,1)*IF(BF$6&gt;=75,1.1,1)</f>
        <v>318.71945999999997</v>
      </c>
      <c r="BG36" s="4">
        <f>'Payments (Revised)'!$C32*IF(BG$6&lt;$B36,0,1)*IF(BG$6&gt;=75,1.1,1)</f>
        <v>318.71945999999997</v>
      </c>
      <c r="BH36" s="4">
        <f>'Payments (Revised)'!$C32*IF(BH$6&lt;$B36,0,1)*IF(BH$6&gt;=75,1.1,1)</f>
        <v>318.71945999999997</v>
      </c>
      <c r="BI36" s="4">
        <f>'Payments (Revised)'!$C32*IF(BI$6&lt;$B36,0,1)*IF(BI$6&gt;=75,1.1,1)</f>
        <v>318.71945999999997</v>
      </c>
      <c r="BJ36" s="4">
        <f>'Payments (Revised)'!$C32*IF(BJ$6&lt;$B36,0,1)*IF(BJ$6&gt;=75,1.1,1)</f>
        <v>318.71945999999997</v>
      </c>
      <c r="BK36" s="4">
        <f>'Payments (Revised)'!$C32*IF(BK$6&lt;$B36,0,1)*IF(BK$6&gt;=75,1.1,1)</f>
        <v>318.71945999999997</v>
      </c>
      <c r="BL36" s="4">
        <f>'Payments (Revised)'!$C32*IF(BL$6&lt;$B36,0,1)*IF(BL$6&gt;=75,1.1,1)</f>
        <v>318.71945999999997</v>
      </c>
      <c r="BM36" s="4">
        <f>'Payments (Revised)'!$C32*IF(BM$6&lt;$B36,0,1)*IF(BM$6&gt;=75,1.1,1)</f>
        <v>318.71945999999997</v>
      </c>
      <c r="BN36" s="4">
        <f>'Payments (Revised)'!$C32*IF(BN$6&lt;$B36,0,1)*IF(BN$6&gt;=75,1.1,1)</f>
        <v>318.71945999999997</v>
      </c>
      <c r="BO36" s="4">
        <f>'Payments (Revised)'!$C32*IF(BO$6&lt;$B36,0,1)*IF(BO$6&gt;=75,1.1,1)</f>
        <v>318.71945999999997</v>
      </c>
      <c r="BP36" s="4">
        <f>'Payments (Revised)'!$C32*IF(BP$6&lt;$B36,0,1)*IF(BP$6&gt;=75,1.1,1)</f>
        <v>318.71945999999997</v>
      </c>
      <c r="BQ36" s="4">
        <f>'Payments (Revised)'!$C32*IF(BQ$6&lt;$B36,0,1)*IF(BQ$6&gt;=75,1.1,1)</f>
        <v>318.71945999999997</v>
      </c>
      <c r="BR36" s="4">
        <f>'Payments (Revised)'!$C32*IF(BR$6&lt;$B36,0,1)*IF(BR$6&gt;=75,1.1,1)</f>
        <v>318.71945999999997</v>
      </c>
      <c r="BS36" s="4">
        <f>'Payments (Revised)'!$C32*IF(BS$6&lt;$B36,0,1)*IF(BS$6&gt;=75,1.1,1)</f>
        <v>318.71945999999997</v>
      </c>
      <c r="BT36" s="4">
        <f>'Payments (Revised)'!$C32*IF(BT$6&lt;$B36,0,1)*IF(BT$6&gt;=75,1.1,1)</f>
        <v>318.71945999999997</v>
      </c>
      <c r="BU36" s="4">
        <f>'Payments (Revised)'!$C32*IF(BU$6&lt;$B36,0,1)*IF(BU$6&gt;=75,1.1,1)</f>
        <v>318.71945999999997</v>
      </c>
      <c r="BV36" s="4">
        <f>'Payments (Revised)'!$C32*IF(BV$6&lt;$B36,0,1)*IF(BV$6&gt;=75,1.1,1)</f>
        <v>318.71945999999997</v>
      </c>
      <c r="BW36" s="4">
        <f>'Payments (Revised)'!$C32*IF(BW$6&lt;$B36,0,1)*IF(BW$6&gt;=75,1.1,1)</f>
        <v>318.71945999999997</v>
      </c>
      <c r="BX36" s="4">
        <f>'Payments (Revised)'!$C32*IF(BX$6&lt;$B36,0,1)*IF(BX$6&gt;=75,1.1,1)</f>
        <v>318.71945999999997</v>
      </c>
      <c r="BY36" s="4">
        <f>'Payments (Revised)'!$C32*IF(BY$6&lt;$B36,0,1)*IF(BY$6&gt;=75,1.1,1)</f>
        <v>318.71945999999997</v>
      </c>
      <c r="BZ36" s="4">
        <f>'Payments (Revised)'!$C32*IF(BZ$6&lt;$B36,0,1)*IF(BZ$6&gt;=75,1.1,1)</f>
        <v>318.71945999999997</v>
      </c>
      <c r="CA36" s="4">
        <f>'Payments (Revised)'!$C32*IF(CA$6&lt;$B36,0,1)*IF(CA$6&gt;=75,1.1,1)</f>
        <v>318.71945999999997</v>
      </c>
      <c r="CB36" s="4">
        <f>'Payments (Revised)'!$C32*IF(CB$6&lt;$B36,0,1)*IF(CB$6&gt;=75,1.1,1)</f>
        <v>318.71945999999997</v>
      </c>
      <c r="CC36" s="4">
        <f>'Payments (Revised)'!$C32*IF(CC$6&lt;$B36,0,1)*IF(CC$6&gt;=75,1.1,1)</f>
        <v>318.71945999999997</v>
      </c>
      <c r="CD36" s="4">
        <f>'Payments (Revised)'!$C32*IF(CD$6&lt;$B36,0,1)*IF(CD$6&gt;=75,1.1,1)</f>
        <v>318.71945999999997</v>
      </c>
      <c r="CE36" s="4">
        <f>'Payments (Revised)'!$C32*IF(CE$6&lt;$B36,0,1)*IF(CE$6&gt;=75,1.1,1)</f>
        <v>318.71945999999997</v>
      </c>
      <c r="CF36" s="4">
        <f>'Payments (Revised)'!$C32*IF(CF$6&lt;$B36,0,1)*IF(CF$6&gt;=75,1.1,1)</f>
        <v>318.71945999999997</v>
      </c>
      <c r="CG36" s="4">
        <f>'Payments (Revised)'!$C32*IF(CG$6&lt;$B36,0,1)*IF(CG$6&gt;=75,1.1,1)</f>
        <v>318.71945999999997</v>
      </c>
      <c r="CH36" s="4">
        <f>'Payments (Revised)'!$C32*IF(CH$6&lt;$B36,0,1)*IF(CH$6&gt;=75,1.1,1)</f>
        <v>318.71945999999997</v>
      </c>
      <c r="CI36" s="4">
        <f>'Payments (Revised)'!$C32*IF(CI$6&lt;$B36,0,1)*IF(CI$6&gt;=75,1.1,1)</f>
        <v>318.71945999999997</v>
      </c>
      <c r="CJ36" s="4">
        <f>'Payments (Revised)'!$C32*IF(CJ$6&lt;$B36,0,1)*IF(CJ$6&gt;=75,1.1,1)</f>
        <v>318.71945999999997</v>
      </c>
      <c r="CK36" s="4">
        <f>'Payments (Revised)'!$C32*IF(CK$6&lt;$B36,0,1)*IF(CK$6&gt;=75,1.1,1)</f>
        <v>318.71945999999997</v>
      </c>
      <c r="CL36" s="4">
        <f>'Payments (Revised)'!$C32*IF(CL$6&lt;$B36,0,1)*IF(CL$6&gt;=75,1.1,1)</f>
        <v>318.71945999999997</v>
      </c>
      <c r="CM36" s="4">
        <f>'Payments (Revised)'!$C32*IF(CM$6&lt;$B36,0,1)*IF(CM$6&gt;=75,1.1,1)</f>
        <v>318.71945999999997</v>
      </c>
      <c r="CN36" s="4">
        <f>'Payments (Revised)'!$C32*IF(CN$6&lt;$B36,0,1)*IF(CN$6&gt;=75,1.1,1)</f>
        <v>318.71945999999997</v>
      </c>
      <c r="CO36" s="4">
        <f>'Payments (Revised)'!$C32*IF(CO$6&lt;$B36,0,1)*IF(CO$6&gt;=75,1.1,1)</f>
        <v>318.71945999999997</v>
      </c>
      <c r="CP36" s="4">
        <f>'Payments (Revised)'!$C32*IF(CP$6&lt;$B36,0,1)*IF(CP$6&gt;=75,1.1,1)</f>
        <v>318.71945999999997</v>
      </c>
      <c r="CQ36" s="4">
        <f>'Payments (Revised)'!$C32*IF(CQ$6&lt;$B36,0,1)*IF(CQ$6&gt;=75,1.1,1)</f>
        <v>318.71945999999997</v>
      </c>
      <c r="CR36" s="4">
        <f>'Payments (Revised)'!$C32*IF(CR$6&lt;$B36,0,1)*IF(CR$6&gt;=75,1.1,1)</f>
        <v>318.71945999999997</v>
      </c>
      <c r="CS36" s="4">
        <f>'Payments (Revised)'!$C32*IF(CS$6&lt;$B36,0,1)*IF(CS$6&gt;=75,1.1,1)</f>
        <v>318.71945999999997</v>
      </c>
      <c r="CT36" s="4">
        <f>'Payments (Revised)'!$C32*IF(CT$6&lt;$B36,0,1)*IF(CT$6&gt;=75,1.1,1)</f>
        <v>318.71945999999997</v>
      </c>
      <c r="CU36" s="4">
        <f>'Payments (Revised)'!$C32*IF(CU$6&lt;$B36,0,1)*IF(CU$6&gt;=75,1.1,1)</f>
        <v>318.71945999999997</v>
      </c>
      <c r="CV36" s="4">
        <f>'Payments (Revised)'!$C32*IF(CV$6&lt;$B36,0,1)*IF(CV$6&gt;=75,1.1,1)</f>
        <v>318.71945999999997</v>
      </c>
      <c r="CW36" s="4">
        <f>'Payments (Revised)'!$C32*IF(CW$6&lt;$B36,0,1)*IF(CW$6&gt;=75,1.1,1)</f>
        <v>318.71945999999997</v>
      </c>
      <c r="CX36" s="4">
        <f>'Payments (Revised)'!$C32*IF(CX$6&lt;$B36,0,1)*IF(CX$6&gt;=75,1.1,1)</f>
        <v>318.71945999999997</v>
      </c>
      <c r="CY36" s="4">
        <f>'Payments (Revised)'!$C32*IF(CY$6&lt;$B36,0,1)*IF(CY$6&gt;=75,1.1,1)</f>
        <v>318.71945999999997</v>
      </c>
      <c r="CZ36" s="4">
        <f>'Payments (Revised)'!$C32*IF(CZ$6&lt;$B36,0,1)*IF(CZ$6&gt;=75,1.1,1)</f>
        <v>318.71945999999997</v>
      </c>
      <c r="DA36" s="4">
        <f>'Payments (Revised)'!$C32*IF(DA$6&lt;$B36,0,1)*IF(DA$6&gt;=75,1.1,1)</f>
        <v>318.71945999999997</v>
      </c>
      <c r="DB36" s="4">
        <f>'Payments (Revised)'!$C32*IF(DB$6&lt;$B36,0,1)*IF(DB$6&gt;=75,1.1,1)</f>
        <v>318.71945999999997</v>
      </c>
      <c r="DC36" s="4">
        <f>'Payments (Revised)'!$C32*IF(DC$6&lt;$B36,0,1)*IF(DC$6&gt;=75,1.1,1)</f>
        <v>318.71945999999997</v>
      </c>
      <c r="DD36" s="4">
        <f>'Payments (Revised)'!$C32*IF(DD$6&lt;$B36,0,1)*IF(DD$6&gt;=75,1.1,1)</f>
        <v>318.71945999999997</v>
      </c>
      <c r="DE36" s="4">
        <f>'Payments (Revised)'!$C32*IF(DE$6&lt;$B36,0,1)*IF(DE$6&gt;=75,1.1,1)</f>
        <v>318.71945999999997</v>
      </c>
      <c r="DF36" s="4">
        <f>'Payments (Revised)'!$C32*IF(DF$6&lt;$B36,0,1)*IF(DF$6&gt;=75,1.1,1)</f>
        <v>318.71945999999997</v>
      </c>
      <c r="DG36" s="4">
        <f>'Payments (Revised)'!$C32*IF(DG$6&lt;$B36,0,1)*IF(DG$6&gt;=75,1.1,1)</f>
        <v>318.71945999999997</v>
      </c>
      <c r="DH36" s="4">
        <f>'Payments (Revised)'!$C32*IF(DH$6&lt;$B36,0,1)*IF(DH$6&gt;=75,1.1,1)</f>
        <v>318.71945999999997</v>
      </c>
      <c r="DI36" s="4">
        <f>'Payments (Revised)'!$C32*IF(DI$6&lt;$B36,0,1)*IF(DI$6&gt;=75,1.1,1)</f>
        <v>318.71945999999997</v>
      </c>
      <c r="DJ36" s="4">
        <f>'Payments (Revised)'!$C32*IF(DJ$6&lt;$B36,0,1)*IF(DJ$6&gt;=75,1.1,1)</f>
        <v>318.71945999999997</v>
      </c>
      <c r="DK36" s="4">
        <f>'Payments (Revised)'!$C32*IF(DK$6&lt;$B36,0,1)*IF(DK$6&gt;=75,1.1,1)</f>
        <v>318.71945999999997</v>
      </c>
      <c r="DL36" s="4">
        <f>'Payments (Revised)'!$C32*IF(DL$6&lt;$B36,0,1)*IF(DL$6&gt;=75,1.1,1)</f>
        <v>318.71945999999997</v>
      </c>
      <c r="DM36" s="4">
        <f>'Payments (Revised)'!$C32*IF(DM$6&lt;$B36,0,1)*IF(DM$6&gt;=75,1.1,1)</f>
        <v>318.71945999999997</v>
      </c>
      <c r="DN36" s="4">
        <f>'Payments (Revised)'!$C32*IF(DN$6&lt;$B36,0,1)*IF(DN$6&gt;=75,1.1,1)</f>
        <v>318.71945999999997</v>
      </c>
      <c r="DO36" s="4">
        <f>'Payments (Revised)'!$C32*IF(DO$6&lt;$B36,0,1)*IF(DO$6&gt;=75,1.1,1)</f>
        <v>318.71945999999997</v>
      </c>
      <c r="DP36" s="4">
        <f>'Payments (Revised)'!$C32*IF(DP$6&lt;$B36,0,1)*IF(DP$6&gt;=75,1.1,1)</f>
        <v>318.71945999999997</v>
      </c>
      <c r="DQ36" s="4">
        <f>'Payments (Revised)'!$C32*IF(DQ$6&lt;$B36,0,1)*IF(DQ$6&gt;=75,1.1,1)</f>
        <v>318.71945999999997</v>
      </c>
      <c r="DR36" s="4">
        <f>'Payments (Revised)'!$C32*IF(DR$6&lt;$B36,0,1)*IF(DR$6&gt;=75,1.1,1)</f>
        <v>318.71945999999997</v>
      </c>
      <c r="DS36" s="4">
        <f>'Payments (Revised)'!$C32*IF(DS$6&lt;$B36,0,1)*IF(DS$6&gt;=75,1.1,1)</f>
        <v>318.71945999999997</v>
      </c>
      <c r="DT36" s="4">
        <f>'Payments (Revised)'!$C32*IF(DT$6&lt;$B36,0,1)*IF(DT$6&gt;=75,1.1,1)</f>
        <v>350.59140600000001</v>
      </c>
    </row>
    <row r="37" spans="1:124" x14ac:dyDescent="0.25">
      <c r="A37">
        <v>29</v>
      </c>
      <c r="B37" s="15">
        <f t="shared" si="7"/>
        <v>67.416666666666671</v>
      </c>
      <c r="C37" s="16">
        <f t="shared" si="6"/>
        <v>63490.106343891573</v>
      </c>
      <c r="D37" s="4">
        <f>'Payments (Revised)'!$C33*IF(D$6&lt;$B37,0,1)*IF(D$6&gt;=75,1.1,1)</f>
        <v>0</v>
      </c>
      <c r="E37" s="4">
        <f>'Payments (Revised)'!$C33*IF(E$6&lt;$B37,0,1)*IF(E$6&gt;=75,1.1,1)</f>
        <v>0</v>
      </c>
      <c r="F37" s="4">
        <f>'Payments (Revised)'!$C33*IF(F$6&lt;$B37,0,1)*IF(F$6&gt;=75,1.1,1)</f>
        <v>0</v>
      </c>
      <c r="G37" s="4">
        <f>'Payments (Revised)'!$C33*IF(G$6&lt;$B37,0,1)*IF(G$6&gt;=75,1.1,1)</f>
        <v>0</v>
      </c>
      <c r="H37" s="4">
        <f>'Payments (Revised)'!$C33*IF(H$6&lt;$B37,0,1)*IF(H$6&gt;=75,1.1,1)</f>
        <v>0</v>
      </c>
      <c r="I37" s="4">
        <f>'Payments (Revised)'!$C33*IF(I$6&lt;$B37,0,1)*IF(I$6&gt;=75,1.1,1)</f>
        <v>0</v>
      </c>
      <c r="J37" s="4">
        <f>'Payments (Revised)'!$C33*IF(J$6&lt;$B37,0,1)*IF(J$6&gt;=75,1.1,1)</f>
        <v>0</v>
      </c>
      <c r="K37" s="4">
        <f>'Payments (Revised)'!$C33*IF(K$6&lt;$B37,0,1)*IF(K$6&gt;=75,1.1,1)</f>
        <v>0</v>
      </c>
      <c r="L37" s="4">
        <f>'Payments (Revised)'!$C33*IF(L$6&lt;$B37,0,1)*IF(L$6&gt;=75,1.1,1)</f>
        <v>0</v>
      </c>
      <c r="M37" s="4">
        <f>'Payments (Revised)'!$C33*IF(M$6&lt;$B37,0,1)*IF(M$6&gt;=75,1.1,1)</f>
        <v>0</v>
      </c>
      <c r="N37" s="4">
        <f>'Payments (Revised)'!$C33*IF(N$6&lt;$B37,0,1)*IF(N$6&gt;=75,1.1,1)</f>
        <v>0</v>
      </c>
      <c r="O37" s="4">
        <f>'Payments (Revised)'!$C33*IF(O$6&lt;$B37,0,1)*IF(O$6&gt;=75,1.1,1)</f>
        <v>0</v>
      </c>
      <c r="P37" s="4">
        <f>'Payments (Revised)'!$C33*IF(P$6&lt;$B37,0,1)*IF(P$6&gt;=75,1.1,1)</f>
        <v>0</v>
      </c>
      <c r="Q37" s="4">
        <f>'Payments (Revised)'!$C33*IF(Q$6&lt;$B37,0,1)*IF(Q$6&gt;=75,1.1,1)</f>
        <v>0</v>
      </c>
      <c r="R37" s="4">
        <f>'Payments (Revised)'!$C33*IF(R$6&lt;$B37,0,1)*IF(R$6&gt;=75,1.1,1)</f>
        <v>0</v>
      </c>
      <c r="S37" s="4">
        <f>'Payments (Revised)'!$C33*IF(S$6&lt;$B37,0,1)*IF(S$6&gt;=75,1.1,1)</f>
        <v>0</v>
      </c>
      <c r="T37" s="4">
        <f>'Payments (Revised)'!$C33*IF(T$6&lt;$B37,0,1)*IF(T$6&gt;=75,1.1,1)</f>
        <v>0</v>
      </c>
      <c r="U37" s="4">
        <f>'Payments (Revised)'!$C33*IF(U$6&lt;$B37,0,1)*IF(U$6&gt;=75,1.1,1)</f>
        <v>0</v>
      </c>
      <c r="V37" s="4">
        <f>'Payments (Revised)'!$C33*IF(V$6&lt;$B37,0,1)*IF(V$6&gt;=75,1.1,1)</f>
        <v>0</v>
      </c>
      <c r="W37" s="4">
        <f>'Payments (Revised)'!$C33*IF(W$6&lt;$B37,0,1)*IF(W$6&gt;=75,1.1,1)</f>
        <v>0</v>
      </c>
      <c r="X37" s="4">
        <f>'Payments (Revised)'!$C33*IF(X$6&lt;$B37,0,1)*IF(X$6&gt;=75,1.1,1)</f>
        <v>0</v>
      </c>
      <c r="Y37" s="4">
        <f>'Payments (Revised)'!$C33*IF(Y$6&lt;$B37,0,1)*IF(Y$6&gt;=75,1.1,1)</f>
        <v>0</v>
      </c>
      <c r="Z37" s="4">
        <f>'Payments (Revised)'!$C33*IF(Z$6&lt;$B37,0,1)*IF(Z$6&gt;=75,1.1,1)</f>
        <v>0</v>
      </c>
      <c r="AA37" s="4">
        <f>'Payments (Revised)'!$C33*IF(AA$6&lt;$B37,0,1)*IF(AA$6&gt;=75,1.1,1)</f>
        <v>0</v>
      </c>
      <c r="AB37" s="4">
        <f>'Payments (Revised)'!$C33*IF(AB$6&lt;$B37,0,1)*IF(AB$6&gt;=75,1.1,1)</f>
        <v>0</v>
      </c>
      <c r="AC37" s="4">
        <f>'Payments (Revised)'!$C33*IF(AC$6&lt;$B37,0,1)*IF(AC$6&gt;=75,1.1,1)</f>
        <v>0</v>
      </c>
      <c r="AD37" s="4">
        <f>'Payments (Revised)'!$C33*IF(AD$6&lt;$B37,0,1)*IF(AD$6&gt;=75,1.1,1)</f>
        <v>0</v>
      </c>
      <c r="AE37" s="4">
        <f>'Payments (Revised)'!$C33*IF(AE$6&lt;$B37,0,1)*IF(AE$6&gt;=75,1.1,1)</f>
        <v>0</v>
      </c>
      <c r="AF37" s="4">
        <f>'Payments (Revised)'!$C33*IF(AF$6&lt;$B37,0,1)*IF(AF$6&gt;=75,1.1,1)</f>
        <v>0</v>
      </c>
      <c r="AG37" s="4">
        <f>'Payments (Revised)'!$C33*IF(AG$6&lt;$B37,0,1)*IF(AG$6&gt;=75,1.1,1)</f>
        <v>320.35671749999995</v>
      </c>
      <c r="AH37" s="4">
        <f>'Payments (Revised)'!$C33*IF(AH$6&lt;$B37,0,1)*IF(AH$6&gt;=75,1.1,1)</f>
        <v>320.35671749999995</v>
      </c>
      <c r="AI37" s="4">
        <f>'Payments (Revised)'!$C33*IF(AI$6&lt;$B37,0,1)*IF(AI$6&gt;=75,1.1,1)</f>
        <v>320.35671749999995</v>
      </c>
      <c r="AJ37" s="4">
        <f>'Payments (Revised)'!$C33*IF(AJ$6&lt;$B37,0,1)*IF(AJ$6&gt;=75,1.1,1)</f>
        <v>320.35671749999995</v>
      </c>
      <c r="AK37" s="4">
        <f>'Payments (Revised)'!$C33*IF(AK$6&lt;$B37,0,1)*IF(AK$6&gt;=75,1.1,1)</f>
        <v>320.35671749999995</v>
      </c>
      <c r="AL37" s="4">
        <f>'Payments (Revised)'!$C33*IF(AL$6&lt;$B37,0,1)*IF(AL$6&gt;=75,1.1,1)</f>
        <v>320.35671749999995</v>
      </c>
      <c r="AM37" s="4">
        <f>'Payments (Revised)'!$C33*IF(AM$6&lt;$B37,0,1)*IF(AM$6&gt;=75,1.1,1)</f>
        <v>320.35671749999995</v>
      </c>
      <c r="AN37" s="4">
        <f>'Payments (Revised)'!$C33*IF(AN$6&lt;$B37,0,1)*IF(AN$6&gt;=75,1.1,1)</f>
        <v>320.35671749999995</v>
      </c>
      <c r="AO37" s="4">
        <f>'Payments (Revised)'!$C33*IF(AO$6&lt;$B37,0,1)*IF(AO$6&gt;=75,1.1,1)</f>
        <v>320.35671749999995</v>
      </c>
      <c r="AP37" s="4">
        <f>'Payments (Revised)'!$C33*IF(AP$6&lt;$B37,0,1)*IF(AP$6&gt;=75,1.1,1)</f>
        <v>320.35671749999995</v>
      </c>
      <c r="AQ37" s="4">
        <f>'Payments (Revised)'!$C33*IF(AQ$6&lt;$B37,0,1)*IF(AQ$6&gt;=75,1.1,1)</f>
        <v>320.35671749999995</v>
      </c>
      <c r="AR37" s="4">
        <f>'Payments (Revised)'!$C33*IF(AR$6&lt;$B37,0,1)*IF(AR$6&gt;=75,1.1,1)</f>
        <v>320.35671749999995</v>
      </c>
      <c r="AS37" s="4">
        <f>'Payments (Revised)'!$C33*IF(AS$6&lt;$B37,0,1)*IF(AS$6&gt;=75,1.1,1)</f>
        <v>320.35671749999995</v>
      </c>
      <c r="AT37" s="4">
        <f>'Payments (Revised)'!$C33*IF(AT$6&lt;$B37,0,1)*IF(AT$6&gt;=75,1.1,1)</f>
        <v>320.35671749999995</v>
      </c>
      <c r="AU37" s="4">
        <f>'Payments (Revised)'!$C33*IF(AU$6&lt;$B37,0,1)*IF(AU$6&gt;=75,1.1,1)</f>
        <v>320.35671749999995</v>
      </c>
      <c r="AV37" s="4">
        <f>'Payments (Revised)'!$C33*IF(AV$6&lt;$B37,0,1)*IF(AV$6&gt;=75,1.1,1)</f>
        <v>320.35671749999995</v>
      </c>
      <c r="AW37" s="4">
        <f>'Payments (Revised)'!$C33*IF(AW$6&lt;$B37,0,1)*IF(AW$6&gt;=75,1.1,1)</f>
        <v>320.35671749999995</v>
      </c>
      <c r="AX37" s="4">
        <f>'Payments (Revised)'!$C33*IF(AX$6&lt;$B37,0,1)*IF(AX$6&gt;=75,1.1,1)</f>
        <v>320.35671749999995</v>
      </c>
      <c r="AY37" s="4">
        <f>'Payments (Revised)'!$C33*IF(AY$6&lt;$B37,0,1)*IF(AY$6&gt;=75,1.1,1)</f>
        <v>320.35671749999995</v>
      </c>
      <c r="AZ37" s="4">
        <f>'Payments (Revised)'!$C33*IF(AZ$6&lt;$B37,0,1)*IF(AZ$6&gt;=75,1.1,1)</f>
        <v>320.35671749999995</v>
      </c>
      <c r="BA37" s="4">
        <f>'Payments (Revised)'!$C33*IF(BA$6&lt;$B37,0,1)*IF(BA$6&gt;=75,1.1,1)</f>
        <v>320.35671749999995</v>
      </c>
      <c r="BB37" s="4">
        <f>'Payments (Revised)'!$C33*IF(BB$6&lt;$B37,0,1)*IF(BB$6&gt;=75,1.1,1)</f>
        <v>320.35671749999995</v>
      </c>
      <c r="BC37" s="4">
        <f>'Payments (Revised)'!$C33*IF(BC$6&lt;$B37,0,1)*IF(BC$6&gt;=75,1.1,1)</f>
        <v>320.35671749999995</v>
      </c>
      <c r="BD37" s="4">
        <f>'Payments (Revised)'!$C33*IF(BD$6&lt;$B37,0,1)*IF(BD$6&gt;=75,1.1,1)</f>
        <v>320.35671749999995</v>
      </c>
      <c r="BE37" s="4">
        <f>'Payments (Revised)'!$C33*IF(BE$6&lt;$B37,0,1)*IF(BE$6&gt;=75,1.1,1)</f>
        <v>320.35671749999995</v>
      </c>
      <c r="BF37" s="4">
        <f>'Payments (Revised)'!$C33*IF(BF$6&lt;$B37,0,1)*IF(BF$6&gt;=75,1.1,1)</f>
        <v>320.35671749999995</v>
      </c>
      <c r="BG37" s="4">
        <f>'Payments (Revised)'!$C33*IF(BG$6&lt;$B37,0,1)*IF(BG$6&gt;=75,1.1,1)</f>
        <v>320.35671749999995</v>
      </c>
      <c r="BH37" s="4">
        <f>'Payments (Revised)'!$C33*IF(BH$6&lt;$B37,0,1)*IF(BH$6&gt;=75,1.1,1)</f>
        <v>320.35671749999995</v>
      </c>
      <c r="BI37" s="4">
        <f>'Payments (Revised)'!$C33*IF(BI$6&lt;$B37,0,1)*IF(BI$6&gt;=75,1.1,1)</f>
        <v>320.35671749999995</v>
      </c>
      <c r="BJ37" s="4">
        <f>'Payments (Revised)'!$C33*IF(BJ$6&lt;$B37,0,1)*IF(BJ$6&gt;=75,1.1,1)</f>
        <v>320.35671749999995</v>
      </c>
      <c r="BK37" s="4">
        <f>'Payments (Revised)'!$C33*IF(BK$6&lt;$B37,0,1)*IF(BK$6&gt;=75,1.1,1)</f>
        <v>320.35671749999995</v>
      </c>
      <c r="BL37" s="4">
        <f>'Payments (Revised)'!$C33*IF(BL$6&lt;$B37,0,1)*IF(BL$6&gt;=75,1.1,1)</f>
        <v>320.35671749999995</v>
      </c>
      <c r="BM37" s="4">
        <f>'Payments (Revised)'!$C33*IF(BM$6&lt;$B37,0,1)*IF(BM$6&gt;=75,1.1,1)</f>
        <v>320.35671749999995</v>
      </c>
      <c r="BN37" s="4">
        <f>'Payments (Revised)'!$C33*IF(BN$6&lt;$B37,0,1)*IF(BN$6&gt;=75,1.1,1)</f>
        <v>320.35671749999995</v>
      </c>
      <c r="BO37" s="4">
        <f>'Payments (Revised)'!$C33*IF(BO$6&lt;$B37,0,1)*IF(BO$6&gt;=75,1.1,1)</f>
        <v>320.35671749999995</v>
      </c>
      <c r="BP37" s="4">
        <f>'Payments (Revised)'!$C33*IF(BP$6&lt;$B37,0,1)*IF(BP$6&gt;=75,1.1,1)</f>
        <v>320.35671749999995</v>
      </c>
      <c r="BQ37" s="4">
        <f>'Payments (Revised)'!$C33*IF(BQ$6&lt;$B37,0,1)*IF(BQ$6&gt;=75,1.1,1)</f>
        <v>320.35671749999995</v>
      </c>
      <c r="BR37" s="4">
        <f>'Payments (Revised)'!$C33*IF(BR$6&lt;$B37,0,1)*IF(BR$6&gt;=75,1.1,1)</f>
        <v>320.35671749999995</v>
      </c>
      <c r="BS37" s="4">
        <f>'Payments (Revised)'!$C33*IF(BS$6&lt;$B37,0,1)*IF(BS$6&gt;=75,1.1,1)</f>
        <v>320.35671749999995</v>
      </c>
      <c r="BT37" s="4">
        <f>'Payments (Revised)'!$C33*IF(BT$6&lt;$B37,0,1)*IF(BT$6&gt;=75,1.1,1)</f>
        <v>320.35671749999995</v>
      </c>
      <c r="BU37" s="4">
        <f>'Payments (Revised)'!$C33*IF(BU$6&lt;$B37,0,1)*IF(BU$6&gt;=75,1.1,1)</f>
        <v>320.35671749999995</v>
      </c>
      <c r="BV37" s="4">
        <f>'Payments (Revised)'!$C33*IF(BV$6&lt;$B37,0,1)*IF(BV$6&gt;=75,1.1,1)</f>
        <v>320.35671749999995</v>
      </c>
      <c r="BW37" s="4">
        <f>'Payments (Revised)'!$C33*IF(BW$6&lt;$B37,0,1)*IF(BW$6&gt;=75,1.1,1)</f>
        <v>320.35671749999995</v>
      </c>
      <c r="BX37" s="4">
        <f>'Payments (Revised)'!$C33*IF(BX$6&lt;$B37,0,1)*IF(BX$6&gt;=75,1.1,1)</f>
        <v>320.35671749999995</v>
      </c>
      <c r="BY37" s="4">
        <f>'Payments (Revised)'!$C33*IF(BY$6&lt;$B37,0,1)*IF(BY$6&gt;=75,1.1,1)</f>
        <v>320.35671749999995</v>
      </c>
      <c r="BZ37" s="4">
        <f>'Payments (Revised)'!$C33*IF(BZ$6&lt;$B37,0,1)*IF(BZ$6&gt;=75,1.1,1)</f>
        <v>320.35671749999995</v>
      </c>
      <c r="CA37" s="4">
        <f>'Payments (Revised)'!$C33*IF(CA$6&lt;$B37,0,1)*IF(CA$6&gt;=75,1.1,1)</f>
        <v>320.35671749999995</v>
      </c>
      <c r="CB37" s="4">
        <f>'Payments (Revised)'!$C33*IF(CB$6&lt;$B37,0,1)*IF(CB$6&gt;=75,1.1,1)</f>
        <v>320.35671749999995</v>
      </c>
      <c r="CC37" s="4">
        <f>'Payments (Revised)'!$C33*IF(CC$6&lt;$B37,0,1)*IF(CC$6&gt;=75,1.1,1)</f>
        <v>320.35671749999995</v>
      </c>
      <c r="CD37" s="4">
        <f>'Payments (Revised)'!$C33*IF(CD$6&lt;$B37,0,1)*IF(CD$6&gt;=75,1.1,1)</f>
        <v>320.35671749999995</v>
      </c>
      <c r="CE37" s="4">
        <f>'Payments (Revised)'!$C33*IF(CE$6&lt;$B37,0,1)*IF(CE$6&gt;=75,1.1,1)</f>
        <v>320.35671749999995</v>
      </c>
      <c r="CF37" s="4">
        <f>'Payments (Revised)'!$C33*IF(CF$6&lt;$B37,0,1)*IF(CF$6&gt;=75,1.1,1)</f>
        <v>320.35671749999995</v>
      </c>
      <c r="CG37" s="4">
        <f>'Payments (Revised)'!$C33*IF(CG$6&lt;$B37,0,1)*IF(CG$6&gt;=75,1.1,1)</f>
        <v>320.35671749999995</v>
      </c>
      <c r="CH37" s="4">
        <f>'Payments (Revised)'!$C33*IF(CH$6&lt;$B37,0,1)*IF(CH$6&gt;=75,1.1,1)</f>
        <v>320.35671749999995</v>
      </c>
      <c r="CI37" s="4">
        <f>'Payments (Revised)'!$C33*IF(CI$6&lt;$B37,0,1)*IF(CI$6&gt;=75,1.1,1)</f>
        <v>320.35671749999995</v>
      </c>
      <c r="CJ37" s="4">
        <f>'Payments (Revised)'!$C33*IF(CJ$6&lt;$B37,0,1)*IF(CJ$6&gt;=75,1.1,1)</f>
        <v>320.35671749999995</v>
      </c>
      <c r="CK37" s="4">
        <f>'Payments (Revised)'!$C33*IF(CK$6&lt;$B37,0,1)*IF(CK$6&gt;=75,1.1,1)</f>
        <v>320.35671749999995</v>
      </c>
      <c r="CL37" s="4">
        <f>'Payments (Revised)'!$C33*IF(CL$6&lt;$B37,0,1)*IF(CL$6&gt;=75,1.1,1)</f>
        <v>320.35671749999995</v>
      </c>
      <c r="CM37" s="4">
        <f>'Payments (Revised)'!$C33*IF(CM$6&lt;$B37,0,1)*IF(CM$6&gt;=75,1.1,1)</f>
        <v>320.35671749999995</v>
      </c>
      <c r="CN37" s="4">
        <f>'Payments (Revised)'!$C33*IF(CN$6&lt;$B37,0,1)*IF(CN$6&gt;=75,1.1,1)</f>
        <v>320.35671749999995</v>
      </c>
      <c r="CO37" s="4">
        <f>'Payments (Revised)'!$C33*IF(CO$6&lt;$B37,0,1)*IF(CO$6&gt;=75,1.1,1)</f>
        <v>320.35671749999995</v>
      </c>
      <c r="CP37" s="4">
        <f>'Payments (Revised)'!$C33*IF(CP$6&lt;$B37,0,1)*IF(CP$6&gt;=75,1.1,1)</f>
        <v>320.35671749999995</v>
      </c>
      <c r="CQ37" s="4">
        <f>'Payments (Revised)'!$C33*IF(CQ$6&lt;$B37,0,1)*IF(CQ$6&gt;=75,1.1,1)</f>
        <v>320.35671749999995</v>
      </c>
      <c r="CR37" s="4">
        <f>'Payments (Revised)'!$C33*IF(CR$6&lt;$B37,0,1)*IF(CR$6&gt;=75,1.1,1)</f>
        <v>320.35671749999995</v>
      </c>
      <c r="CS37" s="4">
        <f>'Payments (Revised)'!$C33*IF(CS$6&lt;$B37,0,1)*IF(CS$6&gt;=75,1.1,1)</f>
        <v>320.35671749999995</v>
      </c>
      <c r="CT37" s="4">
        <f>'Payments (Revised)'!$C33*IF(CT$6&lt;$B37,0,1)*IF(CT$6&gt;=75,1.1,1)</f>
        <v>320.35671749999995</v>
      </c>
      <c r="CU37" s="4">
        <f>'Payments (Revised)'!$C33*IF(CU$6&lt;$B37,0,1)*IF(CU$6&gt;=75,1.1,1)</f>
        <v>320.35671749999995</v>
      </c>
      <c r="CV37" s="4">
        <f>'Payments (Revised)'!$C33*IF(CV$6&lt;$B37,0,1)*IF(CV$6&gt;=75,1.1,1)</f>
        <v>320.35671749999995</v>
      </c>
      <c r="CW37" s="4">
        <f>'Payments (Revised)'!$C33*IF(CW$6&lt;$B37,0,1)*IF(CW$6&gt;=75,1.1,1)</f>
        <v>320.35671749999995</v>
      </c>
      <c r="CX37" s="4">
        <f>'Payments (Revised)'!$C33*IF(CX$6&lt;$B37,0,1)*IF(CX$6&gt;=75,1.1,1)</f>
        <v>320.35671749999995</v>
      </c>
      <c r="CY37" s="4">
        <f>'Payments (Revised)'!$C33*IF(CY$6&lt;$B37,0,1)*IF(CY$6&gt;=75,1.1,1)</f>
        <v>320.35671749999995</v>
      </c>
      <c r="CZ37" s="4">
        <f>'Payments (Revised)'!$C33*IF(CZ$6&lt;$B37,0,1)*IF(CZ$6&gt;=75,1.1,1)</f>
        <v>320.35671749999995</v>
      </c>
      <c r="DA37" s="4">
        <f>'Payments (Revised)'!$C33*IF(DA$6&lt;$B37,0,1)*IF(DA$6&gt;=75,1.1,1)</f>
        <v>320.35671749999995</v>
      </c>
      <c r="DB37" s="4">
        <f>'Payments (Revised)'!$C33*IF(DB$6&lt;$B37,0,1)*IF(DB$6&gt;=75,1.1,1)</f>
        <v>320.35671749999995</v>
      </c>
      <c r="DC37" s="4">
        <f>'Payments (Revised)'!$C33*IF(DC$6&lt;$B37,0,1)*IF(DC$6&gt;=75,1.1,1)</f>
        <v>320.35671749999995</v>
      </c>
      <c r="DD37" s="4">
        <f>'Payments (Revised)'!$C33*IF(DD$6&lt;$B37,0,1)*IF(DD$6&gt;=75,1.1,1)</f>
        <v>320.35671749999995</v>
      </c>
      <c r="DE37" s="4">
        <f>'Payments (Revised)'!$C33*IF(DE$6&lt;$B37,0,1)*IF(DE$6&gt;=75,1.1,1)</f>
        <v>320.35671749999995</v>
      </c>
      <c r="DF37" s="4">
        <f>'Payments (Revised)'!$C33*IF(DF$6&lt;$B37,0,1)*IF(DF$6&gt;=75,1.1,1)</f>
        <v>320.35671749999995</v>
      </c>
      <c r="DG37" s="4">
        <f>'Payments (Revised)'!$C33*IF(DG$6&lt;$B37,0,1)*IF(DG$6&gt;=75,1.1,1)</f>
        <v>320.35671749999995</v>
      </c>
      <c r="DH37" s="4">
        <f>'Payments (Revised)'!$C33*IF(DH$6&lt;$B37,0,1)*IF(DH$6&gt;=75,1.1,1)</f>
        <v>320.35671749999995</v>
      </c>
      <c r="DI37" s="4">
        <f>'Payments (Revised)'!$C33*IF(DI$6&lt;$B37,0,1)*IF(DI$6&gt;=75,1.1,1)</f>
        <v>320.35671749999995</v>
      </c>
      <c r="DJ37" s="4">
        <f>'Payments (Revised)'!$C33*IF(DJ$6&lt;$B37,0,1)*IF(DJ$6&gt;=75,1.1,1)</f>
        <v>320.35671749999995</v>
      </c>
      <c r="DK37" s="4">
        <f>'Payments (Revised)'!$C33*IF(DK$6&lt;$B37,0,1)*IF(DK$6&gt;=75,1.1,1)</f>
        <v>320.35671749999995</v>
      </c>
      <c r="DL37" s="4">
        <f>'Payments (Revised)'!$C33*IF(DL$6&lt;$B37,0,1)*IF(DL$6&gt;=75,1.1,1)</f>
        <v>320.35671749999995</v>
      </c>
      <c r="DM37" s="4">
        <f>'Payments (Revised)'!$C33*IF(DM$6&lt;$B37,0,1)*IF(DM$6&gt;=75,1.1,1)</f>
        <v>320.35671749999995</v>
      </c>
      <c r="DN37" s="4">
        <f>'Payments (Revised)'!$C33*IF(DN$6&lt;$B37,0,1)*IF(DN$6&gt;=75,1.1,1)</f>
        <v>320.35671749999995</v>
      </c>
      <c r="DO37" s="4">
        <f>'Payments (Revised)'!$C33*IF(DO$6&lt;$B37,0,1)*IF(DO$6&gt;=75,1.1,1)</f>
        <v>320.35671749999995</v>
      </c>
      <c r="DP37" s="4">
        <f>'Payments (Revised)'!$C33*IF(DP$6&lt;$B37,0,1)*IF(DP$6&gt;=75,1.1,1)</f>
        <v>320.35671749999995</v>
      </c>
      <c r="DQ37" s="4">
        <f>'Payments (Revised)'!$C33*IF(DQ$6&lt;$B37,0,1)*IF(DQ$6&gt;=75,1.1,1)</f>
        <v>320.35671749999995</v>
      </c>
      <c r="DR37" s="4">
        <f>'Payments (Revised)'!$C33*IF(DR$6&lt;$B37,0,1)*IF(DR$6&gt;=75,1.1,1)</f>
        <v>320.35671749999995</v>
      </c>
      <c r="DS37" s="4">
        <f>'Payments (Revised)'!$C33*IF(DS$6&lt;$B37,0,1)*IF(DS$6&gt;=75,1.1,1)</f>
        <v>320.35671749999995</v>
      </c>
      <c r="DT37" s="4">
        <f>'Payments (Revised)'!$C33*IF(DT$6&lt;$B37,0,1)*IF(DT$6&gt;=75,1.1,1)</f>
        <v>352.39238924999995</v>
      </c>
    </row>
    <row r="38" spans="1:124" x14ac:dyDescent="0.25">
      <c r="A38">
        <v>30</v>
      </c>
      <c r="B38" s="15">
        <f t="shared" si="7"/>
        <v>67.5</v>
      </c>
      <c r="C38" s="16">
        <f t="shared" si="6"/>
        <v>63523.545299091187</v>
      </c>
      <c r="D38" s="4">
        <f>'Payments (Revised)'!$C34*IF(D$6&lt;$B38,0,1)*IF(D$6&gt;=75,1.1,1)</f>
        <v>0</v>
      </c>
      <c r="E38" s="4">
        <f>'Payments (Revised)'!$C34*IF(E$6&lt;$B38,0,1)*IF(E$6&gt;=75,1.1,1)</f>
        <v>0</v>
      </c>
      <c r="F38" s="4">
        <f>'Payments (Revised)'!$C34*IF(F$6&lt;$B38,0,1)*IF(F$6&gt;=75,1.1,1)</f>
        <v>0</v>
      </c>
      <c r="G38" s="4">
        <f>'Payments (Revised)'!$C34*IF(G$6&lt;$B38,0,1)*IF(G$6&gt;=75,1.1,1)</f>
        <v>0</v>
      </c>
      <c r="H38" s="4">
        <f>'Payments (Revised)'!$C34*IF(H$6&lt;$B38,0,1)*IF(H$6&gt;=75,1.1,1)</f>
        <v>0</v>
      </c>
      <c r="I38" s="4">
        <f>'Payments (Revised)'!$C34*IF(I$6&lt;$B38,0,1)*IF(I$6&gt;=75,1.1,1)</f>
        <v>0</v>
      </c>
      <c r="J38" s="4">
        <f>'Payments (Revised)'!$C34*IF(J$6&lt;$B38,0,1)*IF(J$6&gt;=75,1.1,1)</f>
        <v>0</v>
      </c>
      <c r="K38" s="4">
        <f>'Payments (Revised)'!$C34*IF(K$6&lt;$B38,0,1)*IF(K$6&gt;=75,1.1,1)</f>
        <v>0</v>
      </c>
      <c r="L38" s="4">
        <f>'Payments (Revised)'!$C34*IF(L$6&lt;$B38,0,1)*IF(L$6&gt;=75,1.1,1)</f>
        <v>0</v>
      </c>
      <c r="M38" s="4">
        <f>'Payments (Revised)'!$C34*IF(M$6&lt;$B38,0,1)*IF(M$6&gt;=75,1.1,1)</f>
        <v>0</v>
      </c>
      <c r="N38" s="4">
        <f>'Payments (Revised)'!$C34*IF(N$6&lt;$B38,0,1)*IF(N$6&gt;=75,1.1,1)</f>
        <v>0</v>
      </c>
      <c r="O38" s="4">
        <f>'Payments (Revised)'!$C34*IF(O$6&lt;$B38,0,1)*IF(O$6&gt;=75,1.1,1)</f>
        <v>0</v>
      </c>
      <c r="P38" s="4">
        <f>'Payments (Revised)'!$C34*IF(P$6&lt;$B38,0,1)*IF(P$6&gt;=75,1.1,1)</f>
        <v>0</v>
      </c>
      <c r="Q38" s="4">
        <f>'Payments (Revised)'!$C34*IF(Q$6&lt;$B38,0,1)*IF(Q$6&gt;=75,1.1,1)</f>
        <v>0</v>
      </c>
      <c r="R38" s="4">
        <f>'Payments (Revised)'!$C34*IF(R$6&lt;$B38,0,1)*IF(R$6&gt;=75,1.1,1)</f>
        <v>0</v>
      </c>
      <c r="S38" s="4">
        <f>'Payments (Revised)'!$C34*IF(S$6&lt;$B38,0,1)*IF(S$6&gt;=75,1.1,1)</f>
        <v>0</v>
      </c>
      <c r="T38" s="4">
        <f>'Payments (Revised)'!$C34*IF(T$6&lt;$B38,0,1)*IF(T$6&gt;=75,1.1,1)</f>
        <v>0</v>
      </c>
      <c r="U38" s="4">
        <f>'Payments (Revised)'!$C34*IF(U$6&lt;$B38,0,1)*IF(U$6&gt;=75,1.1,1)</f>
        <v>0</v>
      </c>
      <c r="V38" s="4">
        <f>'Payments (Revised)'!$C34*IF(V$6&lt;$B38,0,1)*IF(V$6&gt;=75,1.1,1)</f>
        <v>0</v>
      </c>
      <c r="W38" s="4">
        <f>'Payments (Revised)'!$C34*IF(W$6&lt;$B38,0,1)*IF(W$6&gt;=75,1.1,1)</f>
        <v>0</v>
      </c>
      <c r="X38" s="4">
        <f>'Payments (Revised)'!$C34*IF(X$6&lt;$B38,0,1)*IF(X$6&gt;=75,1.1,1)</f>
        <v>0</v>
      </c>
      <c r="Y38" s="4">
        <f>'Payments (Revised)'!$C34*IF(Y$6&lt;$B38,0,1)*IF(Y$6&gt;=75,1.1,1)</f>
        <v>0</v>
      </c>
      <c r="Z38" s="4">
        <f>'Payments (Revised)'!$C34*IF(Z$6&lt;$B38,0,1)*IF(Z$6&gt;=75,1.1,1)</f>
        <v>0</v>
      </c>
      <c r="AA38" s="4">
        <f>'Payments (Revised)'!$C34*IF(AA$6&lt;$B38,0,1)*IF(AA$6&gt;=75,1.1,1)</f>
        <v>0</v>
      </c>
      <c r="AB38" s="4">
        <f>'Payments (Revised)'!$C34*IF(AB$6&lt;$B38,0,1)*IF(AB$6&gt;=75,1.1,1)</f>
        <v>0</v>
      </c>
      <c r="AC38" s="4">
        <f>'Payments (Revised)'!$C34*IF(AC$6&lt;$B38,0,1)*IF(AC$6&gt;=75,1.1,1)</f>
        <v>0</v>
      </c>
      <c r="AD38" s="4">
        <f>'Payments (Revised)'!$C34*IF(AD$6&lt;$B38,0,1)*IF(AD$6&gt;=75,1.1,1)</f>
        <v>0</v>
      </c>
      <c r="AE38" s="4">
        <f>'Payments (Revised)'!$C34*IF(AE$6&lt;$B38,0,1)*IF(AE$6&gt;=75,1.1,1)</f>
        <v>0</v>
      </c>
      <c r="AF38" s="4">
        <f>'Payments (Revised)'!$C34*IF(AF$6&lt;$B38,0,1)*IF(AF$6&gt;=75,1.1,1)</f>
        <v>0</v>
      </c>
      <c r="AG38" s="4">
        <f>'Payments (Revised)'!$C34*IF(AG$6&lt;$B38,0,1)*IF(AG$6&gt;=75,1.1,1)</f>
        <v>0</v>
      </c>
      <c r="AH38" s="4">
        <f>'Payments (Revised)'!$C34*IF(AH$6&lt;$B38,0,1)*IF(AH$6&gt;=75,1.1,1)</f>
        <v>321.99397499999998</v>
      </c>
      <c r="AI38" s="4">
        <f>'Payments (Revised)'!$C34*IF(AI$6&lt;$B38,0,1)*IF(AI$6&gt;=75,1.1,1)</f>
        <v>321.99397499999998</v>
      </c>
      <c r="AJ38" s="4">
        <f>'Payments (Revised)'!$C34*IF(AJ$6&lt;$B38,0,1)*IF(AJ$6&gt;=75,1.1,1)</f>
        <v>321.99397499999998</v>
      </c>
      <c r="AK38" s="4">
        <f>'Payments (Revised)'!$C34*IF(AK$6&lt;$B38,0,1)*IF(AK$6&gt;=75,1.1,1)</f>
        <v>321.99397499999998</v>
      </c>
      <c r="AL38" s="4">
        <f>'Payments (Revised)'!$C34*IF(AL$6&lt;$B38,0,1)*IF(AL$6&gt;=75,1.1,1)</f>
        <v>321.99397499999998</v>
      </c>
      <c r="AM38" s="4">
        <f>'Payments (Revised)'!$C34*IF(AM$6&lt;$B38,0,1)*IF(AM$6&gt;=75,1.1,1)</f>
        <v>321.99397499999998</v>
      </c>
      <c r="AN38" s="4">
        <f>'Payments (Revised)'!$C34*IF(AN$6&lt;$B38,0,1)*IF(AN$6&gt;=75,1.1,1)</f>
        <v>321.99397499999998</v>
      </c>
      <c r="AO38" s="4">
        <f>'Payments (Revised)'!$C34*IF(AO$6&lt;$B38,0,1)*IF(AO$6&gt;=75,1.1,1)</f>
        <v>321.99397499999998</v>
      </c>
      <c r="AP38" s="4">
        <f>'Payments (Revised)'!$C34*IF(AP$6&lt;$B38,0,1)*IF(AP$6&gt;=75,1.1,1)</f>
        <v>321.99397499999998</v>
      </c>
      <c r="AQ38" s="4">
        <f>'Payments (Revised)'!$C34*IF(AQ$6&lt;$B38,0,1)*IF(AQ$6&gt;=75,1.1,1)</f>
        <v>321.99397499999998</v>
      </c>
      <c r="AR38" s="4">
        <f>'Payments (Revised)'!$C34*IF(AR$6&lt;$B38,0,1)*IF(AR$6&gt;=75,1.1,1)</f>
        <v>321.99397499999998</v>
      </c>
      <c r="AS38" s="4">
        <f>'Payments (Revised)'!$C34*IF(AS$6&lt;$B38,0,1)*IF(AS$6&gt;=75,1.1,1)</f>
        <v>321.99397499999998</v>
      </c>
      <c r="AT38" s="4">
        <f>'Payments (Revised)'!$C34*IF(AT$6&lt;$B38,0,1)*IF(AT$6&gt;=75,1.1,1)</f>
        <v>321.99397499999998</v>
      </c>
      <c r="AU38" s="4">
        <f>'Payments (Revised)'!$C34*IF(AU$6&lt;$B38,0,1)*IF(AU$6&gt;=75,1.1,1)</f>
        <v>321.99397499999998</v>
      </c>
      <c r="AV38" s="4">
        <f>'Payments (Revised)'!$C34*IF(AV$6&lt;$B38,0,1)*IF(AV$6&gt;=75,1.1,1)</f>
        <v>321.99397499999998</v>
      </c>
      <c r="AW38" s="4">
        <f>'Payments (Revised)'!$C34*IF(AW$6&lt;$B38,0,1)*IF(AW$6&gt;=75,1.1,1)</f>
        <v>321.99397499999998</v>
      </c>
      <c r="AX38" s="4">
        <f>'Payments (Revised)'!$C34*IF(AX$6&lt;$B38,0,1)*IF(AX$6&gt;=75,1.1,1)</f>
        <v>321.99397499999998</v>
      </c>
      <c r="AY38" s="4">
        <f>'Payments (Revised)'!$C34*IF(AY$6&lt;$B38,0,1)*IF(AY$6&gt;=75,1.1,1)</f>
        <v>321.99397499999998</v>
      </c>
      <c r="AZ38" s="4">
        <f>'Payments (Revised)'!$C34*IF(AZ$6&lt;$B38,0,1)*IF(AZ$6&gt;=75,1.1,1)</f>
        <v>321.99397499999998</v>
      </c>
      <c r="BA38" s="4">
        <f>'Payments (Revised)'!$C34*IF(BA$6&lt;$B38,0,1)*IF(BA$6&gt;=75,1.1,1)</f>
        <v>321.99397499999998</v>
      </c>
      <c r="BB38" s="4">
        <f>'Payments (Revised)'!$C34*IF(BB$6&lt;$B38,0,1)*IF(BB$6&gt;=75,1.1,1)</f>
        <v>321.99397499999998</v>
      </c>
      <c r="BC38" s="4">
        <f>'Payments (Revised)'!$C34*IF(BC$6&lt;$B38,0,1)*IF(BC$6&gt;=75,1.1,1)</f>
        <v>321.99397499999998</v>
      </c>
      <c r="BD38" s="4">
        <f>'Payments (Revised)'!$C34*IF(BD$6&lt;$B38,0,1)*IF(BD$6&gt;=75,1.1,1)</f>
        <v>321.99397499999998</v>
      </c>
      <c r="BE38" s="4">
        <f>'Payments (Revised)'!$C34*IF(BE$6&lt;$B38,0,1)*IF(BE$6&gt;=75,1.1,1)</f>
        <v>321.99397499999998</v>
      </c>
      <c r="BF38" s="4">
        <f>'Payments (Revised)'!$C34*IF(BF$6&lt;$B38,0,1)*IF(BF$6&gt;=75,1.1,1)</f>
        <v>321.99397499999998</v>
      </c>
      <c r="BG38" s="4">
        <f>'Payments (Revised)'!$C34*IF(BG$6&lt;$B38,0,1)*IF(BG$6&gt;=75,1.1,1)</f>
        <v>321.99397499999998</v>
      </c>
      <c r="BH38" s="4">
        <f>'Payments (Revised)'!$C34*IF(BH$6&lt;$B38,0,1)*IF(BH$6&gt;=75,1.1,1)</f>
        <v>321.99397499999998</v>
      </c>
      <c r="BI38" s="4">
        <f>'Payments (Revised)'!$C34*IF(BI$6&lt;$B38,0,1)*IF(BI$6&gt;=75,1.1,1)</f>
        <v>321.99397499999998</v>
      </c>
      <c r="BJ38" s="4">
        <f>'Payments (Revised)'!$C34*IF(BJ$6&lt;$B38,0,1)*IF(BJ$6&gt;=75,1.1,1)</f>
        <v>321.99397499999998</v>
      </c>
      <c r="BK38" s="4">
        <f>'Payments (Revised)'!$C34*IF(BK$6&lt;$B38,0,1)*IF(BK$6&gt;=75,1.1,1)</f>
        <v>321.99397499999998</v>
      </c>
      <c r="BL38" s="4">
        <f>'Payments (Revised)'!$C34*IF(BL$6&lt;$B38,0,1)*IF(BL$6&gt;=75,1.1,1)</f>
        <v>321.99397499999998</v>
      </c>
      <c r="BM38" s="4">
        <f>'Payments (Revised)'!$C34*IF(BM$6&lt;$B38,0,1)*IF(BM$6&gt;=75,1.1,1)</f>
        <v>321.99397499999998</v>
      </c>
      <c r="BN38" s="4">
        <f>'Payments (Revised)'!$C34*IF(BN$6&lt;$B38,0,1)*IF(BN$6&gt;=75,1.1,1)</f>
        <v>321.99397499999998</v>
      </c>
      <c r="BO38" s="4">
        <f>'Payments (Revised)'!$C34*IF(BO$6&lt;$B38,0,1)*IF(BO$6&gt;=75,1.1,1)</f>
        <v>321.99397499999998</v>
      </c>
      <c r="BP38" s="4">
        <f>'Payments (Revised)'!$C34*IF(BP$6&lt;$B38,0,1)*IF(BP$6&gt;=75,1.1,1)</f>
        <v>321.99397499999998</v>
      </c>
      <c r="BQ38" s="4">
        <f>'Payments (Revised)'!$C34*IF(BQ$6&lt;$B38,0,1)*IF(BQ$6&gt;=75,1.1,1)</f>
        <v>321.99397499999998</v>
      </c>
      <c r="BR38" s="4">
        <f>'Payments (Revised)'!$C34*IF(BR$6&lt;$B38,0,1)*IF(BR$6&gt;=75,1.1,1)</f>
        <v>321.99397499999998</v>
      </c>
      <c r="BS38" s="4">
        <f>'Payments (Revised)'!$C34*IF(BS$6&lt;$B38,0,1)*IF(BS$6&gt;=75,1.1,1)</f>
        <v>321.99397499999998</v>
      </c>
      <c r="BT38" s="4">
        <f>'Payments (Revised)'!$C34*IF(BT$6&lt;$B38,0,1)*IF(BT$6&gt;=75,1.1,1)</f>
        <v>321.99397499999998</v>
      </c>
      <c r="BU38" s="4">
        <f>'Payments (Revised)'!$C34*IF(BU$6&lt;$B38,0,1)*IF(BU$6&gt;=75,1.1,1)</f>
        <v>321.99397499999998</v>
      </c>
      <c r="BV38" s="4">
        <f>'Payments (Revised)'!$C34*IF(BV$6&lt;$B38,0,1)*IF(BV$6&gt;=75,1.1,1)</f>
        <v>321.99397499999998</v>
      </c>
      <c r="BW38" s="4">
        <f>'Payments (Revised)'!$C34*IF(BW$6&lt;$B38,0,1)*IF(BW$6&gt;=75,1.1,1)</f>
        <v>321.99397499999998</v>
      </c>
      <c r="BX38" s="4">
        <f>'Payments (Revised)'!$C34*IF(BX$6&lt;$B38,0,1)*IF(BX$6&gt;=75,1.1,1)</f>
        <v>321.99397499999998</v>
      </c>
      <c r="BY38" s="4">
        <f>'Payments (Revised)'!$C34*IF(BY$6&lt;$B38,0,1)*IF(BY$6&gt;=75,1.1,1)</f>
        <v>321.99397499999998</v>
      </c>
      <c r="BZ38" s="4">
        <f>'Payments (Revised)'!$C34*IF(BZ$6&lt;$B38,0,1)*IF(BZ$6&gt;=75,1.1,1)</f>
        <v>321.99397499999998</v>
      </c>
      <c r="CA38" s="4">
        <f>'Payments (Revised)'!$C34*IF(CA$6&lt;$B38,0,1)*IF(CA$6&gt;=75,1.1,1)</f>
        <v>321.99397499999998</v>
      </c>
      <c r="CB38" s="4">
        <f>'Payments (Revised)'!$C34*IF(CB$6&lt;$B38,0,1)*IF(CB$6&gt;=75,1.1,1)</f>
        <v>321.99397499999998</v>
      </c>
      <c r="CC38" s="4">
        <f>'Payments (Revised)'!$C34*IF(CC$6&lt;$B38,0,1)*IF(CC$6&gt;=75,1.1,1)</f>
        <v>321.99397499999998</v>
      </c>
      <c r="CD38" s="4">
        <f>'Payments (Revised)'!$C34*IF(CD$6&lt;$B38,0,1)*IF(CD$6&gt;=75,1.1,1)</f>
        <v>321.99397499999998</v>
      </c>
      <c r="CE38" s="4">
        <f>'Payments (Revised)'!$C34*IF(CE$6&lt;$B38,0,1)*IF(CE$6&gt;=75,1.1,1)</f>
        <v>321.99397499999998</v>
      </c>
      <c r="CF38" s="4">
        <f>'Payments (Revised)'!$C34*IF(CF$6&lt;$B38,0,1)*IF(CF$6&gt;=75,1.1,1)</f>
        <v>321.99397499999998</v>
      </c>
      <c r="CG38" s="4">
        <f>'Payments (Revised)'!$C34*IF(CG$6&lt;$B38,0,1)*IF(CG$6&gt;=75,1.1,1)</f>
        <v>321.99397499999998</v>
      </c>
      <c r="CH38" s="4">
        <f>'Payments (Revised)'!$C34*IF(CH$6&lt;$B38,0,1)*IF(CH$6&gt;=75,1.1,1)</f>
        <v>321.99397499999998</v>
      </c>
      <c r="CI38" s="4">
        <f>'Payments (Revised)'!$C34*IF(CI$6&lt;$B38,0,1)*IF(CI$6&gt;=75,1.1,1)</f>
        <v>321.99397499999998</v>
      </c>
      <c r="CJ38" s="4">
        <f>'Payments (Revised)'!$C34*IF(CJ$6&lt;$B38,0,1)*IF(CJ$6&gt;=75,1.1,1)</f>
        <v>321.99397499999998</v>
      </c>
      <c r="CK38" s="4">
        <f>'Payments (Revised)'!$C34*IF(CK$6&lt;$B38,0,1)*IF(CK$6&gt;=75,1.1,1)</f>
        <v>321.99397499999998</v>
      </c>
      <c r="CL38" s="4">
        <f>'Payments (Revised)'!$C34*IF(CL$6&lt;$B38,0,1)*IF(CL$6&gt;=75,1.1,1)</f>
        <v>321.99397499999998</v>
      </c>
      <c r="CM38" s="4">
        <f>'Payments (Revised)'!$C34*IF(CM$6&lt;$B38,0,1)*IF(CM$6&gt;=75,1.1,1)</f>
        <v>321.99397499999998</v>
      </c>
      <c r="CN38" s="4">
        <f>'Payments (Revised)'!$C34*IF(CN$6&lt;$B38,0,1)*IF(CN$6&gt;=75,1.1,1)</f>
        <v>321.99397499999998</v>
      </c>
      <c r="CO38" s="4">
        <f>'Payments (Revised)'!$C34*IF(CO$6&lt;$B38,0,1)*IF(CO$6&gt;=75,1.1,1)</f>
        <v>321.99397499999998</v>
      </c>
      <c r="CP38" s="4">
        <f>'Payments (Revised)'!$C34*IF(CP$6&lt;$B38,0,1)*IF(CP$6&gt;=75,1.1,1)</f>
        <v>321.99397499999998</v>
      </c>
      <c r="CQ38" s="4">
        <f>'Payments (Revised)'!$C34*IF(CQ$6&lt;$B38,0,1)*IF(CQ$6&gt;=75,1.1,1)</f>
        <v>321.99397499999998</v>
      </c>
      <c r="CR38" s="4">
        <f>'Payments (Revised)'!$C34*IF(CR$6&lt;$B38,0,1)*IF(CR$6&gt;=75,1.1,1)</f>
        <v>321.99397499999998</v>
      </c>
      <c r="CS38" s="4">
        <f>'Payments (Revised)'!$C34*IF(CS$6&lt;$B38,0,1)*IF(CS$6&gt;=75,1.1,1)</f>
        <v>321.99397499999998</v>
      </c>
      <c r="CT38" s="4">
        <f>'Payments (Revised)'!$C34*IF(CT$6&lt;$B38,0,1)*IF(CT$6&gt;=75,1.1,1)</f>
        <v>321.99397499999998</v>
      </c>
      <c r="CU38" s="4">
        <f>'Payments (Revised)'!$C34*IF(CU$6&lt;$B38,0,1)*IF(CU$6&gt;=75,1.1,1)</f>
        <v>321.99397499999998</v>
      </c>
      <c r="CV38" s="4">
        <f>'Payments (Revised)'!$C34*IF(CV$6&lt;$B38,0,1)*IF(CV$6&gt;=75,1.1,1)</f>
        <v>321.99397499999998</v>
      </c>
      <c r="CW38" s="4">
        <f>'Payments (Revised)'!$C34*IF(CW$6&lt;$B38,0,1)*IF(CW$6&gt;=75,1.1,1)</f>
        <v>321.99397499999998</v>
      </c>
      <c r="CX38" s="4">
        <f>'Payments (Revised)'!$C34*IF(CX$6&lt;$B38,0,1)*IF(CX$6&gt;=75,1.1,1)</f>
        <v>321.99397499999998</v>
      </c>
      <c r="CY38" s="4">
        <f>'Payments (Revised)'!$C34*IF(CY$6&lt;$B38,0,1)*IF(CY$6&gt;=75,1.1,1)</f>
        <v>321.99397499999998</v>
      </c>
      <c r="CZ38" s="4">
        <f>'Payments (Revised)'!$C34*IF(CZ$6&lt;$B38,0,1)*IF(CZ$6&gt;=75,1.1,1)</f>
        <v>321.99397499999998</v>
      </c>
      <c r="DA38" s="4">
        <f>'Payments (Revised)'!$C34*IF(DA$6&lt;$B38,0,1)*IF(DA$6&gt;=75,1.1,1)</f>
        <v>321.99397499999998</v>
      </c>
      <c r="DB38" s="4">
        <f>'Payments (Revised)'!$C34*IF(DB$6&lt;$B38,0,1)*IF(DB$6&gt;=75,1.1,1)</f>
        <v>321.99397499999998</v>
      </c>
      <c r="DC38" s="4">
        <f>'Payments (Revised)'!$C34*IF(DC$6&lt;$B38,0,1)*IF(DC$6&gt;=75,1.1,1)</f>
        <v>321.99397499999998</v>
      </c>
      <c r="DD38" s="4">
        <f>'Payments (Revised)'!$C34*IF(DD$6&lt;$B38,0,1)*IF(DD$6&gt;=75,1.1,1)</f>
        <v>321.99397499999998</v>
      </c>
      <c r="DE38" s="4">
        <f>'Payments (Revised)'!$C34*IF(DE$6&lt;$B38,0,1)*IF(DE$6&gt;=75,1.1,1)</f>
        <v>321.99397499999998</v>
      </c>
      <c r="DF38" s="4">
        <f>'Payments (Revised)'!$C34*IF(DF$6&lt;$B38,0,1)*IF(DF$6&gt;=75,1.1,1)</f>
        <v>321.99397499999998</v>
      </c>
      <c r="DG38" s="4">
        <f>'Payments (Revised)'!$C34*IF(DG$6&lt;$B38,0,1)*IF(DG$6&gt;=75,1.1,1)</f>
        <v>321.99397499999998</v>
      </c>
      <c r="DH38" s="4">
        <f>'Payments (Revised)'!$C34*IF(DH$6&lt;$B38,0,1)*IF(DH$6&gt;=75,1.1,1)</f>
        <v>321.99397499999998</v>
      </c>
      <c r="DI38" s="4">
        <f>'Payments (Revised)'!$C34*IF(DI$6&lt;$B38,0,1)*IF(DI$6&gt;=75,1.1,1)</f>
        <v>321.99397499999998</v>
      </c>
      <c r="DJ38" s="4">
        <f>'Payments (Revised)'!$C34*IF(DJ$6&lt;$B38,0,1)*IF(DJ$6&gt;=75,1.1,1)</f>
        <v>321.99397499999998</v>
      </c>
      <c r="DK38" s="4">
        <f>'Payments (Revised)'!$C34*IF(DK$6&lt;$B38,0,1)*IF(DK$6&gt;=75,1.1,1)</f>
        <v>321.99397499999998</v>
      </c>
      <c r="DL38" s="4">
        <f>'Payments (Revised)'!$C34*IF(DL$6&lt;$B38,0,1)*IF(DL$6&gt;=75,1.1,1)</f>
        <v>321.99397499999998</v>
      </c>
      <c r="DM38" s="4">
        <f>'Payments (Revised)'!$C34*IF(DM$6&lt;$B38,0,1)*IF(DM$6&gt;=75,1.1,1)</f>
        <v>321.99397499999998</v>
      </c>
      <c r="DN38" s="4">
        <f>'Payments (Revised)'!$C34*IF(DN$6&lt;$B38,0,1)*IF(DN$6&gt;=75,1.1,1)</f>
        <v>321.99397499999998</v>
      </c>
      <c r="DO38" s="4">
        <f>'Payments (Revised)'!$C34*IF(DO$6&lt;$B38,0,1)*IF(DO$6&gt;=75,1.1,1)</f>
        <v>321.99397499999998</v>
      </c>
      <c r="DP38" s="4">
        <f>'Payments (Revised)'!$C34*IF(DP$6&lt;$B38,0,1)*IF(DP$6&gt;=75,1.1,1)</f>
        <v>321.99397499999998</v>
      </c>
      <c r="DQ38" s="4">
        <f>'Payments (Revised)'!$C34*IF(DQ$6&lt;$B38,0,1)*IF(DQ$6&gt;=75,1.1,1)</f>
        <v>321.99397499999998</v>
      </c>
      <c r="DR38" s="4">
        <f>'Payments (Revised)'!$C34*IF(DR$6&lt;$B38,0,1)*IF(DR$6&gt;=75,1.1,1)</f>
        <v>321.99397499999998</v>
      </c>
      <c r="DS38" s="4">
        <f>'Payments (Revised)'!$C34*IF(DS$6&lt;$B38,0,1)*IF(DS$6&gt;=75,1.1,1)</f>
        <v>321.99397499999998</v>
      </c>
      <c r="DT38" s="4">
        <f>'Payments (Revised)'!$C34*IF(DT$6&lt;$B38,0,1)*IF(DT$6&gt;=75,1.1,1)</f>
        <v>354.19337250000001</v>
      </c>
    </row>
    <row r="39" spans="1:124" x14ac:dyDescent="0.25">
      <c r="A39">
        <v>31</v>
      </c>
      <c r="B39" s="15">
        <f t="shared" si="7"/>
        <v>67.583333333333329</v>
      </c>
      <c r="C39" s="16">
        <f t="shared" si="6"/>
        <v>63555.077450665151</v>
      </c>
      <c r="D39" s="4">
        <f>'Payments (Revised)'!$C35*IF(D$6&lt;$B39,0,1)*IF(D$6&gt;=75,1.1,1)</f>
        <v>0</v>
      </c>
      <c r="E39" s="4">
        <f>'Payments (Revised)'!$C35*IF(E$6&lt;$B39,0,1)*IF(E$6&gt;=75,1.1,1)</f>
        <v>0</v>
      </c>
      <c r="F39" s="4">
        <f>'Payments (Revised)'!$C35*IF(F$6&lt;$B39,0,1)*IF(F$6&gt;=75,1.1,1)</f>
        <v>0</v>
      </c>
      <c r="G39" s="4">
        <f>'Payments (Revised)'!$C35*IF(G$6&lt;$B39,0,1)*IF(G$6&gt;=75,1.1,1)</f>
        <v>0</v>
      </c>
      <c r="H39" s="4">
        <f>'Payments (Revised)'!$C35*IF(H$6&lt;$B39,0,1)*IF(H$6&gt;=75,1.1,1)</f>
        <v>0</v>
      </c>
      <c r="I39" s="4">
        <f>'Payments (Revised)'!$C35*IF(I$6&lt;$B39,0,1)*IF(I$6&gt;=75,1.1,1)</f>
        <v>0</v>
      </c>
      <c r="J39" s="4">
        <f>'Payments (Revised)'!$C35*IF(J$6&lt;$B39,0,1)*IF(J$6&gt;=75,1.1,1)</f>
        <v>0</v>
      </c>
      <c r="K39" s="4">
        <f>'Payments (Revised)'!$C35*IF(K$6&lt;$B39,0,1)*IF(K$6&gt;=75,1.1,1)</f>
        <v>0</v>
      </c>
      <c r="L39" s="4">
        <f>'Payments (Revised)'!$C35*IF(L$6&lt;$B39,0,1)*IF(L$6&gt;=75,1.1,1)</f>
        <v>0</v>
      </c>
      <c r="M39" s="4">
        <f>'Payments (Revised)'!$C35*IF(M$6&lt;$B39,0,1)*IF(M$6&gt;=75,1.1,1)</f>
        <v>0</v>
      </c>
      <c r="N39" s="4">
        <f>'Payments (Revised)'!$C35*IF(N$6&lt;$B39,0,1)*IF(N$6&gt;=75,1.1,1)</f>
        <v>0</v>
      </c>
      <c r="O39" s="4">
        <f>'Payments (Revised)'!$C35*IF(O$6&lt;$B39,0,1)*IF(O$6&gt;=75,1.1,1)</f>
        <v>0</v>
      </c>
      <c r="P39" s="4">
        <f>'Payments (Revised)'!$C35*IF(P$6&lt;$B39,0,1)*IF(P$6&gt;=75,1.1,1)</f>
        <v>0</v>
      </c>
      <c r="Q39" s="4">
        <f>'Payments (Revised)'!$C35*IF(Q$6&lt;$B39,0,1)*IF(Q$6&gt;=75,1.1,1)</f>
        <v>0</v>
      </c>
      <c r="R39" s="4">
        <f>'Payments (Revised)'!$C35*IF(R$6&lt;$B39,0,1)*IF(R$6&gt;=75,1.1,1)</f>
        <v>0</v>
      </c>
      <c r="S39" s="4">
        <f>'Payments (Revised)'!$C35*IF(S$6&lt;$B39,0,1)*IF(S$6&gt;=75,1.1,1)</f>
        <v>0</v>
      </c>
      <c r="T39" s="4">
        <f>'Payments (Revised)'!$C35*IF(T$6&lt;$B39,0,1)*IF(T$6&gt;=75,1.1,1)</f>
        <v>0</v>
      </c>
      <c r="U39" s="4">
        <f>'Payments (Revised)'!$C35*IF(U$6&lt;$B39,0,1)*IF(U$6&gt;=75,1.1,1)</f>
        <v>0</v>
      </c>
      <c r="V39" s="4">
        <f>'Payments (Revised)'!$C35*IF(V$6&lt;$B39,0,1)*IF(V$6&gt;=75,1.1,1)</f>
        <v>0</v>
      </c>
      <c r="W39" s="4">
        <f>'Payments (Revised)'!$C35*IF(W$6&lt;$B39,0,1)*IF(W$6&gt;=75,1.1,1)</f>
        <v>0</v>
      </c>
      <c r="X39" s="4">
        <f>'Payments (Revised)'!$C35*IF(X$6&lt;$B39,0,1)*IF(X$6&gt;=75,1.1,1)</f>
        <v>0</v>
      </c>
      <c r="Y39" s="4">
        <f>'Payments (Revised)'!$C35*IF(Y$6&lt;$B39,0,1)*IF(Y$6&gt;=75,1.1,1)</f>
        <v>0</v>
      </c>
      <c r="Z39" s="4">
        <f>'Payments (Revised)'!$C35*IF(Z$6&lt;$B39,0,1)*IF(Z$6&gt;=75,1.1,1)</f>
        <v>0</v>
      </c>
      <c r="AA39" s="4">
        <f>'Payments (Revised)'!$C35*IF(AA$6&lt;$B39,0,1)*IF(AA$6&gt;=75,1.1,1)</f>
        <v>0</v>
      </c>
      <c r="AB39" s="4">
        <f>'Payments (Revised)'!$C35*IF(AB$6&lt;$B39,0,1)*IF(AB$6&gt;=75,1.1,1)</f>
        <v>0</v>
      </c>
      <c r="AC39" s="4">
        <f>'Payments (Revised)'!$C35*IF(AC$6&lt;$B39,0,1)*IF(AC$6&gt;=75,1.1,1)</f>
        <v>0</v>
      </c>
      <c r="AD39" s="4">
        <f>'Payments (Revised)'!$C35*IF(AD$6&lt;$B39,0,1)*IF(AD$6&gt;=75,1.1,1)</f>
        <v>0</v>
      </c>
      <c r="AE39" s="4">
        <f>'Payments (Revised)'!$C35*IF(AE$6&lt;$B39,0,1)*IF(AE$6&gt;=75,1.1,1)</f>
        <v>0</v>
      </c>
      <c r="AF39" s="4">
        <f>'Payments (Revised)'!$C35*IF(AF$6&lt;$B39,0,1)*IF(AF$6&gt;=75,1.1,1)</f>
        <v>0</v>
      </c>
      <c r="AG39" s="4">
        <f>'Payments (Revised)'!$C35*IF(AG$6&lt;$B39,0,1)*IF(AG$6&gt;=75,1.1,1)</f>
        <v>0</v>
      </c>
      <c r="AH39" s="4">
        <f>'Payments (Revised)'!$C35*IF(AH$6&lt;$B39,0,1)*IF(AH$6&gt;=75,1.1,1)</f>
        <v>0</v>
      </c>
      <c r="AI39" s="4">
        <f>'Payments (Revised)'!$C35*IF(AI$6&lt;$B39,0,1)*IF(AI$6&gt;=75,1.1,1)</f>
        <v>323.63123249999995</v>
      </c>
      <c r="AJ39" s="4">
        <f>'Payments (Revised)'!$C35*IF(AJ$6&lt;$B39,0,1)*IF(AJ$6&gt;=75,1.1,1)</f>
        <v>323.63123249999995</v>
      </c>
      <c r="AK39" s="4">
        <f>'Payments (Revised)'!$C35*IF(AK$6&lt;$B39,0,1)*IF(AK$6&gt;=75,1.1,1)</f>
        <v>323.63123249999995</v>
      </c>
      <c r="AL39" s="4">
        <f>'Payments (Revised)'!$C35*IF(AL$6&lt;$B39,0,1)*IF(AL$6&gt;=75,1.1,1)</f>
        <v>323.63123249999995</v>
      </c>
      <c r="AM39" s="4">
        <f>'Payments (Revised)'!$C35*IF(AM$6&lt;$B39,0,1)*IF(AM$6&gt;=75,1.1,1)</f>
        <v>323.63123249999995</v>
      </c>
      <c r="AN39" s="4">
        <f>'Payments (Revised)'!$C35*IF(AN$6&lt;$B39,0,1)*IF(AN$6&gt;=75,1.1,1)</f>
        <v>323.63123249999995</v>
      </c>
      <c r="AO39" s="4">
        <f>'Payments (Revised)'!$C35*IF(AO$6&lt;$B39,0,1)*IF(AO$6&gt;=75,1.1,1)</f>
        <v>323.63123249999995</v>
      </c>
      <c r="AP39" s="4">
        <f>'Payments (Revised)'!$C35*IF(AP$6&lt;$B39,0,1)*IF(AP$6&gt;=75,1.1,1)</f>
        <v>323.63123249999995</v>
      </c>
      <c r="AQ39" s="4">
        <f>'Payments (Revised)'!$C35*IF(AQ$6&lt;$B39,0,1)*IF(AQ$6&gt;=75,1.1,1)</f>
        <v>323.63123249999995</v>
      </c>
      <c r="AR39" s="4">
        <f>'Payments (Revised)'!$C35*IF(AR$6&lt;$B39,0,1)*IF(AR$6&gt;=75,1.1,1)</f>
        <v>323.63123249999995</v>
      </c>
      <c r="AS39" s="4">
        <f>'Payments (Revised)'!$C35*IF(AS$6&lt;$B39,0,1)*IF(AS$6&gt;=75,1.1,1)</f>
        <v>323.63123249999995</v>
      </c>
      <c r="AT39" s="4">
        <f>'Payments (Revised)'!$C35*IF(AT$6&lt;$B39,0,1)*IF(AT$6&gt;=75,1.1,1)</f>
        <v>323.63123249999995</v>
      </c>
      <c r="AU39" s="4">
        <f>'Payments (Revised)'!$C35*IF(AU$6&lt;$B39,0,1)*IF(AU$6&gt;=75,1.1,1)</f>
        <v>323.63123249999995</v>
      </c>
      <c r="AV39" s="4">
        <f>'Payments (Revised)'!$C35*IF(AV$6&lt;$B39,0,1)*IF(AV$6&gt;=75,1.1,1)</f>
        <v>323.63123249999995</v>
      </c>
      <c r="AW39" s="4">
        <f>'Payments (Revised)'!$C35*IF(AW$6&lt;$B39,0,1)*IF(AW$6&gt;=75,1.1,1)</f>
        <v>323.63123249999995</v>
      </c>
      <c r="AX39" s="4">
        <f>'Payments (Revised)'!$C35*IF(AX$6&lt;$B39,0,1)*IF(AX$6&gt;=75,1.1,1)</f>
        <v>323.63123249999995</v>
      </c>
      <c r="AY39" s="4">
        <f>'Payments (Revised)'!$C35*IF(AY$6&lt;$B39,0,1)*IF(AY$6&gt;=75,1.1,1)</f>
        <v>323.63123249999995</v>
      </c>
      <c r="AZ39" s="4">
        <f>'Payments (Revised)'!$C35*IF(AZ$6&lt;$B39,0,1)*IF(AZ$6&gt;=75,1.1,1)</f>
        <v>323.63123249999995</v>
      </c>
      <c r="BA39" s="4">
        <f>'Payments (Revised)'!$C35*IF(BA$6&lt;$B39,0,1)*IF(BA$6&gt;=75,1.1,1)</f>
        <v>323.63123249999995</v>
      </c>
      <c r="BB39" s="4">
        <f>'Payments (Revised)'!$C35*IF(BB$6&lt;$B39,0,1)*IF(BB$6&gt;=75,1.1,1)</f>
        <v>323.63123249999995</v>
      </c>
      <c r="BC39" s="4">
        <f>'Payments (Revised)'!$C35*IF(BC$6&lt;$B39,0,1)*IF(BC$6&gt;=75,1.1,1)</f>
        <v>323.63123249999995</v>
      </c>
      <c r="BD39" s="4">
        <f>'Payments (Revised)'!$C35*IF(BD$6&lt;$B39,0,1)*IF(BD$6&gt;=75,1.1,1)</f>
        <v>323.63123249999995</v>
      </c>
      <c r="BE39" s="4">
        <f>'Payments (Revised)'!$C35*IF(BE$6&lt;$B39,0,1)*IF(BE$6&gt;=75,1.1,1)</f>
        <v>323.63123249999995</v>
      </c>
      <c r="BF39" s="4">
        <f>'Payments (Revised)'!$C35*IF(BF$6&lt;$B39,0,1)*IF(BF$6&gt;=75,1.1,1)</f>
        <v>323.63123249999995</v>
      </c>
      <c r="BG39" s="4">
        <f>'Payments (Revised)'!$C35*IF(BG$6&lt;$B39,0,1)*IF(BG$6&gt;=75,1.1,1)</f>
        <v>323.63123249999995</v>
      </c>
      <c r="BH39" s="4">
        <f>'Payments (Revised)'!$C35*IF(BH$6&lt;$B39,0,1)*IF(BH$6&gt;=75,1.1,1)</f>
        <v>323.63123249999995</v>
      </c>
      <c r="BI39" s="4">
        <f>'Payments (Revised)'!$C35*IF(BI$6&lt;$B39,0,1)*IF(BI$6&gt;=75,1.1,1)</f>
        <v>323.63123249999995</v>
      </c>
      <c r="BJ39" s="4">
        <f>'Payments (Revised)'!$C35*IF(BJ$6&lt;$B39,0,1)*IF(BJ$6&gt;=75,1.1,1)</f>
        <v>323.63123249999995</v>
      </c>
      <c r="BK39" s="4">
        <f>'Payments (Revised)'!$C35*IF(BK$6&lt;$B39,0,1)*IF(BK$6&gt;=75,1.1,1)</f>
        <v>323.63123249999995</v>
      </c>
      <c r="BL39" s="4">
        <f>'Payments (Revised)'!$C35*IF(BL$6&lt;$B39,0,1)*IF(BL$6&gt;=75,1.1,1)</f>
        <v>323.63123249999995</v>
      </c>
      <c r="BM39" s="4">
        <f>'Payments (Revised)'!$C35*IF(BM$6&lt;$B39,0,1)*IF(BM$6&gt;=75,1.1,1)</f>
        <v>323.63123249999995</v>
      </c>
      <c r="BN39" s="4">
        <f>'Payments (Revised)'!$C35*IF(BN$6&lt;$B39,0,1)*IF(BN$6&gt;=75,1.1,1)</f>
        <v>323.63123249999995</v>
      </c>
      <c r="BO39" s="4">
        <f>'Payments (Revised)'!$C35*IF(BO$6&lt;$B39,0,1)*IF(BO$6&gt;=75,1.1,1)</f>
        <v>323.63123249999995</v>
      </c>
      <c r="BP39" s="4">
        <f>'Payments (Revised)'!$C35*IF(BP$6&lt;$B39,0,1)*IF(BP$6&gt;=75,1.1,1)</f>
        <v>323.63123249999995</v>
      </c>
      <c r="BQ39" s="4">
        <f>'Payments (Revised)'!$C35*IF(BQ$6&lt;$B39,0,1)*IF(BQ$6&gt;=75,1.1,1)</f>
        <v>323.63123249999995</v>
      </c>
      <c r="BR39" s="4">
        <f>'Payments (Revised)'!$C35*IF(BR$6&lt;$B39,0,1)*IF(BR$6&gt;=75,1.1,1)</f>
        <v>323.63123249999995</v>
      </c>
      <c r="BS39" s="4">
        <f>'Payments (Revised)'!$C35*IF(BS$6&lt;$B39,0,1)*IF(BS$6&gt;=75,1.1,1)</f>
        <v>323.63123249999995</v>
      </c>
      <c r="BT39" s="4">
        <f>'Payments (Revised)'!$C35*IF(BT$6&lt;$B39,0,1)*IF(BT$6&gt;=75,1.1,1)</f>
        <v>323.63123249999995</v>
      </c>
      <c r="BU39" s="4">
        <f>'Payments (Revised)'!$C35*IF(BU$6&lt;$B39,0,1)*IF(BU$6&gt;=75,1.1,1)</f>
        <v>323.63123249999995</v>
      </c>
      <c r="BV39" s="4">
        <f>'Payments (Revised)'!$C35*IF(BV$6&lt;$B39,0,1)*IF(BV$6&gt;=75,1.1,1)</f>
        <v>323.63123249999995</v>
      </c>
      <c r="BW39" s="4">
        <f>'Payments (Revised)'!$C35*IF(BW$6&lt;$B39,0,1)*IF(BW$6&gt;=75,1.1,1)</f>
        <v>323.63123249999995</v>
      </c>
      <c r="BX39" s="4">
        <f>'Payments (Revised)'!$C35*IF(BX$6&lt;$B39,0,1)*IF(BX$6&gt;=75,1.1,1)</f>
        <v>323.63123249999995</v>
      </c>
      <c r="BY39" s="4">
        <f>'Payments (Revised)'!$C35*IF(BY$6&lt;$B39,0,1)*IF(BY$6&gt;=75,1.1,1)</f>
        <v>323.63123249999995</v>
      </c>
      <c r="BZ39" s="4">
        <f>'Payments (Revised)'!$C35*IF(BZ$6&lt;$B39,0,1)*IF(BZ$6&gt;=75,1.1,1)</f>
        <v>323.63123249999995</v>
      </c>
      <c r="CA39" s="4">
        <f>'Payments (Revised)'!$C35*IF(CA$6&lt;$B39,0,1)*IF(CA$6&gt;=75,1.1,1)</f>
        <v>323.63123249999995</v>
      </c>
      <c r="CB39" s="4">
        <f>'Payments (Revised)'!$C35*IF(CB$6&lt;$B39,0,1)*IF(CB$6&gt;=75,1.1,1)</f>
        <v>323.63123249999995</v>
      </c>
      <c r="CC39" s="4">
        <f>'Payments (Revised)'!$C35*IF(CC$6&lt;$B39,0,1)*IF(CC$6&gt;=75,1.1,1)</f>
        <v>323.63123249999995</v>
      </c>
      <c r="CD39" s="4">
        <f>'Payments (Revised)'!$C35*IF(CD$6&lt;$B39,0,1)*IF(CD$6&gt;=75,1.1,1)</f>
        <v>323.63123249999995</v>
      </c>
      <c r="CE39" s="4">
        <f>'Payments (Revised)'!$C35*IF(CE$6&lt;$B39,0,1)*IF(CE$6&gt;=75,1.1,1)</f>
        <v>323.63123249999995</v>
      </c>
      <c r="CF39" s="4">
        <f>'Payments (Revised)'!$C35*IF(CF$6&lt;$B39,0,1)*IF(CF$6&gt;=75,1.1,1)</f>
        <v>323.63123249999995</v>
      </c>
      <c r="CG39" s="4">
        <f>'Payments (Revised)'!$C35*IF(CG$6&lt;$B39,0,1)*IF(CG$6&gt;=75,1.1,1)</f>
        <v>323.63123249999995</v>
      </c>
      <c r="CH39" s="4">
        <f>'Payments (Revised)'!$C35*IF(CH$6&lt;$B39,0,1)*IF(CH$6&gt;=75,1.1,1)</f>
        <v>323.63123249999995</v>
      </c>
      <c r="CI39" s="4">
        <f>'Payments (Revised)'!$C35*IF(CI$6&lt;$B39,0,1)*IF(CI$6&gt;=75,1.1,1)</f>
        <v>323.63123249999995</v>
      </c>
      <c r="CJ39" s="4">
        <f>'Payments (Revised)'!$C35*IF(CJ$6&lt;$B39,0,1)*IF(CJ$6&gt;=75,1.1,1)</f>
        <v>323.63123249999995</v>
      </c>
      <c r="CK39" s="4">
        <f>'Payments (Revised)'!$C35*IF(CK$6&lt;$B39,0,1)*IF(CK$6&gt;=75,1.1,1)</f>
        <v>323.63123249999995</v>
      </c>
      <c r="CL39" s="4">
        <f>'Payments (Revised)'!$C35*IF(CL$6&lt;$B39,0,1)*IF(CL$6&gt;=75,1.1,1)</f>
        <v>323.63123249999995</v>
      </c>
      <c r="CM39" s="4">
        <f>'Payments (Revised)'!$C35*IF(CM$6&lt;$B39,0,1)*IF(CM$6&gt;=75,1.1,1)</f>
        <v>323.63123249999995</v>
      </c>
      <c r="CN39" s="4">
        <f>'Payments (Revised)'!$C35*IF(CN$6&lt;$B39,0,1)*IF(CN$6&gt;=75,1.1,1)</f>
        <v>323.63123249999995</v>
      </c>
      <c r="CO39" s="4">
        <f>'Payments (Revised)'!$C35*IF(CO$6&lt;$B39,0,1)*IF(CO$6&gt;=75,1.1,1)</f>
        <v>323.63123249999995</v>
      </c>
      <c r="CP39" s="4">
        <f>'Payments (Revised)'!$C35*IF(CP$6&lt;$B39,0,1)*IF(CP$6&gt;=75,1.1,1)</f>
        <v>323.63123249999995</v>
      </c>
      <c r="CQ39" s="4">
        <f>'Payments (Revised)'!$C35*IF(CQ$6&lt;$B39,0,1)*IF(CQ$6&gt;=75,1.1,1)</f>
        <v>323.63123249999995</v>
      </c>
      <c r="CR39" s="4">
        <f>'Payments (Revised)'!$C35*IF(CR$6&lt;$B39,0,1)*IF(CR$6&gt;=75,1.1,1)</f>
        <v>323.63123249999995</v>
      </c>
      <c r="CS39" s="4">
        <f>'Payments (Revised)'!$C35*IF(CS$6&lt;$B39,0,1)*IF(CS$6&gt;=75,1.1,1)</f>
        <v>323.63123249999995</v>
      </c>
      <c r="CT39" s="4">
        <f>'Payments (Revised)'!$C35*IF(CT$6&lt;$B39,0,1)*IF(CT$6&gt;=75,1.1,1)</f>
        <v>323.63123249999995</v>
      </c>
      <c r="CU39" s="4">
        <f>'Payments (Revised)'!$C35*IF(CU$6&lt;$B39,0,1)*IF(CU$6&gt;=75,1.1,1)</f>
        <v>323.63123249999995</v>
      </c>
      <c r="CV39" s="4">
        <f>'Payments (Revised)'!$C35*IF(CV$6&lt;$B39,0,1)*IF(CV$6&gt;=75,1.1,1)</f>
        <v>323.63123249999995</v>
      </c>
      <c r="CW39" s="4">
        <f>'Payments (Revised)'!$C35*IF(CW$6&lt;$B39,0,1)*IF(CW$6&gt;=75,1.1,1)</f>
        <v>323.63123249999995</v>
      </c>
      <c r="CX39" s="4">
        <f>'Payments (Revised)'!$C35*IF(CX$6&lt;$B39,0,1)*IF(CX$6&gt;=75,1.1,1)</f>
        <v>323.63123249999995</v>
      </c>
      <c r="CY39" s="4">
        <f>'Payments (Revised)'!$C35*IF(CY$6&lt;$B39,0,1)*IF(CY$6&gt;=75,1.1,1)</f>
        <v>323.63123249999995</v>
      </c>
      <c r="CZ39" s="4">
        <f>'Payments (Revised)'!$C35*IF(CZ$6&lt;$B39,0,1)*IF(CZ$6&gt;=75,1.1,1)</f>
        <v>323.63123249999995</v>
      </c>
      <c r="DA39" s="4">
        <f>'Payments (Revised)'!$C35*IF(DA$6&lt;$B39,0,1)*IF(DA$6&gt;=75,1.1,1)</f>
        <v>323.63123249999995</v>
      </c>
      <c r="DB39" s="4">
        <f>'Payments (Revised)'!$C35*IF(DB$6&lt;$B39,0,1)*IF(DB$6&gt;=75,1.1,1)</f>
        <v>323.63123249999995</v>
      </c>
      <c r="DC39" s="4">
        <f>'Payments (Revised)'!$C35*IF(DC$6&lt;$B39,0,1)*IF(DC$6&gt;=75,1.1,1)</f>
        <v>323.63123249999995</v>
      </c>
      <c r="DD39" s="4">
        <f>'Payments (Revised)'!$C35*IF(DD$6&lt;$B39,0,1)*IF(DD$6&gt;=75,1.1,1)</f>
        <v>323.63123249999995</v>
      </c>
      <c r="DE39" s="4">
        <f>'Payments (Revised)'!$C35*IF(DE$6&lt;$B39,0,1)*IF(DE$6&gt;=75,1.1,1)</f>
        <v>323.63123249999995</v>
      </c>
      <c r="DF39" s="4">
        <f>'Payments (Revised)'!$C35*IF(DF$6&lt;$B39,0,1)*IF(DF$6&gt;=75,1.1,1)</f>
        <v>323.63123249999995</v>
      </c>
      <c r="DG39" s="4">
        <f>'Payments (Revised)'!$C35*IF(DG$6&lt;$B39,0,1)*IF(DG$6&gt;=75,1.1,1)</f>
        <v>323.63123249999995</v>
      </c>
      <c r="DH39" s="4">
        <f>'Payments (Revised)'!$C35*IF(DH$6&lt;$B39,0,1)*IF(DH$6&gt;=75,1.1,1)</f>
        <v>323.63123249999995</v>
      </c>
      <c r="DI39" s="4">
        <f>'Payments (Revised)'!$C35*IF(DI$6&lt;$B39,0,1)*IF(DI$6&gt;=75,1.1,1)</f>
        <v>323.63123249999995</v>
      </c>
      <c r="DJ39" s="4">
        <f>'Payments (Revised)'!$C35*IF(DJ$6&lt;$B39,0,1)*IF(DJ$6&gt;=75,1.1,1)</f>
        <v>323.63123249999995</v>
      </c>
      <c r="DK39" s="4">
        <f>'Payments (Revised)'!$C35*IF(DK$6&lt;$B39,0,1)*IF(DK$6&gt;=75,1.1,1)</f>
        <v>323.63123249999995</v>
      </c>
      <c r="DL39" s="4">
        <f>'Payments (Revised)'!$C35*IF(DL$6&lt;$B39,0,1)*IF(DL$6&gt;=75,1.1,1)</f>
        <v>323.63123249999995</v>
      </c>
      <c r="DM39" s="4">
        <f>'Payments (Revised)'!$C35*IF(DM$6&lt;$B39,0,1)*IF(DM$6&gt;=75,1.1,1)</f>
        <v>323.63123249999995</v>
      </c>
      <c r="DN39" s="4">
        <f>'Payments (Revised)'!$C35*IF(DN$6&lt;$B39,0,1)*IF(DN$6&gt;=75,1.1,1)</f>
        <v>323.63123249999995</v>
      </c>
      <c r="DO39" s="4">
        <f>'Payments (Revised)'!$C35*IF(DO$6&lt;$B39,0,1)*IF(DO$6&gt;=75,1.1,1)</f>
        <v>323.63123249999995</v>
      </c>
      <c r="DP39" s="4">
        <f>'Payments (Revised)'!$C35*IF(DP$6&lt;$B39,0,1)*IF(DP$6&gt;=75,1.1,1)</f>
        <v>323.63123249999995</v>
      </c>
      <c r="DQ39" s="4">
        <f>'Payments (Revised)'!$C35*IF(DQ$6&lt;$B39,0,1)*IF(DQ$6&gt;=75,1.1,1)</f>
        <v>323.63123249999995</v>
      </c>
      <c r="DR39" s="4">
        <f>'Payments (Revised)'!$C35*IF(DR$6&lt;$B39,0,1)*IF(DR$6&gt;=75,1.1,1)</f>
        <v>323.63123249999995</v>
      </c>
      <c r="DS39" s="4">
        <f>'Payments (Revised)'!$C35*IF(DS$6&lt;$B39,0,1)*IF(DS$6&gt;=75,1.1,1)</f>
        <v>323.63123249999995</v>
      </c>
      <c r="DT39" s="4">
        <f>'Payments (Revised)'!$C35*IF(DT$6&lt;$B39,0,1)*IF(DT$6&gt;=75,1.1,1)</f>
        <v>355.99435574999995</v>
      </c>
    </row>
    <row r="40" spans="1:124" x14ac:dyDescent="0.25">
      <c r="A40">
        <v>32</v>
      </c>
      <c r="B40" s="15">
        <f t="shared" si="7"/>
        <v>67.666666666666671</v>
      </c>
      <c r="C40" s="16">
        <f t="shared" ref="C40:C71" si="8">SUMPRODUCT($D$5:$DS$5,D40:DS40)+DT40*12*$G$2</f>
        <v>63584.715351581952</v>
      </c>
      <c r="D40" s="4">
        <f>'Payments (Revised)'!$C36*IF(D$6&lt;$B40,0,1)*IF(D$6&gt;=75,1.1,1)</f>
        <v>0</v>
      </c>
      <c r="E40" s="4">
        <f>'Payments (Revised)'!$C36*IF(E$6&lt;$B40,0,1)*IF(E$6&gt;=75,1.1,1)</f>
        <v>0</v>
      </c>
      <c r="F40" s="4">
        <f>'Payments (Revised)'!$C36*IF(F$6&lt;$B40,0,1)*IF(F$6&gt;=75,1.1,1)</f>
        <v>0</v>
      </c>
      <c r="G40" s="4">
        <f>'Payments (Revised)'!$C36*IF(G$6&lt;$B40,0,1)*IF(G$6&gt;=75,1.1,1)</f>
        <v>0</v>
      </c>
      <c r="H40" s="4">
        <f>'Payments (Revised)'!$C36*IF(H$6&lt;$B40,0,1)*IF(H$6&gt;=75,1.1,1)</f>
        <v>0</v>
      </c>
      <c r="I40" s="4">
        <f>'Payments (Revised)'!$C36*IF(I$6&lt;$B40,0,1)*IF(I$6&gt;=75,1.1,1)</f>
        <v>0</v>
      </c>
      <c r="J40" s="4">
        <f>'Payments (Revised)'!$C36*IF(J$6&lt;$B40,0,1)*IF(J$6&gt;=75,1.1,1)</f>
        <v>0</v>
      </c>
      <c r="K40" s="4">
        <f>'Payments (Revised)'!$C36*IF(K$6&lt;$B40,0,1)*IF(K$6&gt;=75,1.1,1)</f>
        <v>0</v>
      </c>
      <c r="L40" s="4">
        <f>'Payments (Revised)'!$C36*IF(L$6&lt;$B40,0,1)*IF(L$6&gt;=75,1.1,1)</f>
        <v>0</v>
      </c>
      <c r="M40" s="4">
        <f>'Payments (Revised)'!$C36*IF(M$6&lt;$B40,0,1)*IF(M$6&gt;=75,1.1,1)</f>
        <v>0</v>
      </c>
      <c r="N40" s="4">
        <f>'Payments (Revised)'!$C36*IF(N$6&lt;$B40,0,1)*IF(N$6&gt;=75,1.1,1)</f>
        <v>0</v>
      </c>
      <c r="O40" s="4">
        <f>'Payments (Revised)'!$C36*IF(O$6&lt;$B40,0,1)*IF(O$6&gt;=75,1.1,1)</f>
        <v>0</v>
      </c>
      <c r="P40" s="4">
        <f>'Payments (Revised)'!$C36*IF(P$6&lt;$B40,0,1)*IF(P$6&gt;=75,1.1,1)</f>
        <v>0</v>
      </c>
      <c r="Q40" s="4">
        <f>'Payments (Revised)'!$C36*IF(Q$6&lt;$B40,0,1)*IF(Q$6&gt;=75,1.1,1)</f>
        <v>0</v>
      </c>
      <c r="R40" s="4">
        <f>'Payments (Revised)'!$C36*IF(R$6&lt;$B40,0,1)*IF(R$6&gt;=75,1.1,1)</f>
        <v>0</v>
      </c>
      <c r="S40" s="4">
        <f>'Payments (Revised)'!$C36*IF(S$6&lt;$B40,0,1)*IF(S$6&gt;=75,1.1,1)</f>
        <v>0</v>
      </c>
      <c r="T40" s="4">
        <f>'Payments (Revised)'!$C36*IF(T$6&lt;$B40,0,1)*IF(T$6&gt;=75,1.1,1)</f>
        <v>0</v>
      </c>
      <c r="U40" s="4">
        <f>'Payments (Revised)'!$C36*IF(U$6&lt;$B40,0,1)*IF(U$6&gt;=75,1.1,1)</f>
        <v>0</v>
      </c>
      <c r="V40" s="4">
        <f>'Payments (Revised)'!$C36*IF(V$6&lt;$B40,0,1)*IF(V$6&gt;=75,1.1,1)</f>
        <v>0</v>
      </c>
      <c r="W40" s="4">
        <f>'Payments (Revised)'!$C36*IF(W$6&lt;$B40,0,1)*IF(W$6&gt;=75,1.1,1)</f>
        <v>0</v>
      </c>
      <c r="X40" s="4">
        <f>'Payments (Revised)'!$C36*IF(X$6&lt;$B40,0,1)*IF(X$6&gt;=75,1.1,1)</f>
        <v>0</v>
      </c>
      <c r="Y40" s="4">
        <f>'Payments (Revised)'!$C36*IF(Y$6&lt;$B40,0,1)*IF(Y$6&gt;=75,1.1,1)</f>
        <v>0</v>
      </c>
      <c r="Z40" s="4">
        <f>'Payments (Revised)'!$C36*IF(Z$6&lt;$B40,0,1)*IF(Z$6&gt;=75,1.1,1)</f>
        <v>0</v>
      </c>
      <c r="AA40" s="4">
        <f>'Payments (Revised)'!$C36*IF(AA$6&lt;$B40,0,1)*IF(AA$6&gt;=75,1.1,1)</f>
        <v>0</v>
      </c>
      <c r="AB40" s="4">
        <f>'Payments (Revised)'!$C36*IF(AB$6&lt;$B40,0,1)*IF(AB$6&gt;=75,1.1,1)</f>
        <v>0</v>
      </c>
      <c r="AC40" s="4">
        <f>'Payments (Revised)'!$C36*IF(AC$6&lt;$B40,0,1)*IF(AC$6&gt;=75,1.1,1)</f>
        <v>0</v>
      </c>
      <c r="AD40" s="4">
        <f>'Payments (Revised)'!$C36*IF(AD$6&lt;$B40,0,1)*IF(AD$6&gt;=75,1.1,1)</f>
        <v>0</v>
      </c>
      <c r="AE40" s="4">
        <f>'Payments (Revised)'!$C36*IF(AE$6&lt;$B40,0,1)*IF(AE$6&gt;=75,1.1,1)</f>
        <v>0</v>
      </c>
      <c r="AF40" s="4">
        <f>'Payments (Revised)'!$C36*IF(AF$6&lt;$B40,0,1)*IF(AF$6&gt;=75,1.1,1)</f>
        <v>0</v>
      </c>
      <c r="AG40" s="4">
        <f>'Payments (Revised)'!$C36*IF(AG$6&lt;$B40,0,1)*IF(AG$6&gt;=75,1.1,1)</f>
        <v>0</v>
      </c>
      <c r="AH40" s="4">
        <f>'Payments (Revised)'!$C36*IF(AH$6&lt;$B40,0,1)*IF(AH$6&gt;=75,1.1,1)</f>
        <v>0</v>
      </c>
      <c r="AI40" s="4">
        <f>'Payments (Revised)'!$C36*IF(AI$6&lt;$B40,0,1)*IF(AI$6&gt;=75,1.1,1)</f>
        <v>0</v>
      </c>
      <c r="AJ40" s="4">
        <f>'Payments (Revised)'!$C36*IF(AJ$6&lt;$B40,0,1)*IF(AJ$6&gt;=75,1.1,1)</f>
        <v>325.26848999999993</v>
      </c>
      <c r="AK40" s="4">
        <f>'Payments (Revised)'!$C36*IF(AK$6&lt;$B40,0,1)*IF(AK$6&gt;=75,1.1,1)</f>
        <v>325.26848999999993</v>
      </c>
      <c r="AL40" s="4">
        <f>'Payments (Revised)'!$C36*IF(AL$6&lt;$B40,0,1)*IF(AL$6&gt;=75,1.1,1)</f>
        <v>325.26848999999993</v>
      </c>
      <c r="AM40" s="4">
        <f>'Payments (Revised)'!$C36*IF(AM$6&lt;$B40,0,1)*IF(AM$6&gt;=75,1.1,1)</f>
        <v>325.26848999999993</v>
      </c>
      <c r="AN40" s="4">
        <f>'Payments (Revised)'!$C36*IF(AN$6&lt;$B40,0,1)*IF(AN$6&gt;=75,1.1,1)</f>
        <v>325.26848999999993</v>
      </c>
      <c r="AO40" s="4">
        <f>'Payments (Revised)'!$C36*IF(AO$6&lt;$B40,0,1)*IF(AO$6&gt;=75,1.1,1)</f>
        <v>325.26848999999993</v>
      </c>
      <c r="AP40" s="4">
        <f>'Payments (Revised)'!$C36*IF(AP$6&lt;$B40,0,1)*IF(AP$6&gt;=75,1.1,1)</f>
        <v>325.26848999999993</v>
      </c>
      <c r="AQ40" s="4">
        <f>'Payments (Revised)'!$C36*IF(AQ$6&lt;$B40,0,1)*IF(AQ$6&gt;=75,1.1,1)</f>
        <v>325.26848999999993</v>
      </c>
      <c r="AR40" s="4">
        <f>'Payments (Revised)'!$C36*IF(AR$6&lt;$B40,0,1)*IF(AR$6&gt;=75,1.1,1)</f>
        <v>325.26848999999993</v>
      </c>
      <c r="AS40" s="4">
        <f>'Payments (Revised)'!$C36*IF(AS$6&lt;$B40,0,1)*IF(AS$6&gt;=75,1.1,1)</f>
        <v>325.26848999999993</v>
      </c>
      <c r="AT40" s="4">
        <f>'Payments (Revised)'!$C36*IF(AT$6&lt;$B40,0,1)*IF(AT$6&gt;=75,1.1,1)</f>
        <v>325.26848999999993</v>
      </c>
      <c r="AU40" s="4">
        <f>'Payments (Revised)'!$C36*IF(AU$6&lt;$B40,0,1)*IF(AU$6&gt;=75,1.1,1)</f>
        <v>325.26848999999993</v>
      </c>
      <c r="AV40" s="4">
        <f>'Payments (Revised)'!$C36*IF(AV$6&lt;$B40,0,1)*IF(AV$6&gt;=75,1.1,1)</f>
        <v>325.26848999999993</v>
      </c>
      <c r="AW40" s="4">
        <f>'Payments (Revised)'!$C36*IF(AW$6&lt;$B40,0,1)*IF(AW$6&gt;=75,1.1,1)</f>
        <v>325.26848999999993</v>
      </c>
      <c r="AX40" s="4">
        <f>'Payments (Revised)'!$C36*IF(AX$6&lt;$B40,0,1)*IF(AX$6&gt;=75,1.1,1)</f>
        <v>325.26848999999993</v>
      </c>
      <c r="AY40" s="4">
        <f>'Payments (Revised)'!$C36*IF(AY$6&lt;$B40,0,1)*IF(AY$6&gt;=75,1.1,1)</f>
        <v>325.26848999999993</v>
      </c>
      <c r="AZ40" s="4">
        <f>'Payments (Revised)'!$C36*IF(AZ$6&lt;$B40,0,1)*IF(AZ$6&gt;=75,1.1,1)</f>
        <v>325.26848999999993</v>
      </c>
      <c r="BA40" s="4">
        <f>'Payments (Revised)'!$C36*IF(BA$6&lt;$B40,0,1)*IF(BA$6&gt;=75,1.1,1)</f>
        <v>325.26848999999993</v>
      </c>
      <c r="BB40" s="4">
        <f>'Payments (Revised)'!$C36*IF(BB$6&lt;$B40,0,1)*IF(BB$6&gt;=75,1.1,1)</f>
        <v>325.26848999999993</v>
      </c>
      <c r="BC40" s="4">
        <f>'Payments (Revised)'!$C36*IF(BC$6&lt;$B40,0,1)*IF(BC$6&gt;=75,1.1,1)</f>
        <v>325.26848999999993</v>
      </c>
      <c r="BD40" s="4">
        <f>'Payments (Revised)'!$C36*IF(BD$6&lt;$B40,0,1)*IF(BD$6&gt;=75,1.1,1)</f>
        <v>325.26848999999993</v>
      </c>
      <c r="BE40" s="4">
        <f>'Payments (Revised)'!$C36*IF(BE$6&lt;$B40,0,1)*IF(BE$6&gt;=75,1.1,1)</f>
        <v>325.26848999999993</v>
      </c>
      <c r="BF40" s="4">
        <f>'Payments (Revised)'!$C36*IF(BF$6&lt;$B40,0,1)*IF(BF$6&gt;=75,1.1,1)</f>
        <v>325.26848999999993</v>
      </c>
      <c r="BG40" s="4">
        <f>'Payments (Revised)'!$C36*IF(BG$6&lt;$B40,0,1)*IF(BG$6&gt;=75,1.1,1)</f>
        <v>325.26848999999993</v>
      </c>
      <c r="BH40" s="4">
        <f>'Payments (Revised)'!$C36*IF(BH$6&lt;$B40,0,1)*IF(BH$6&gt;=75,1.1,1)</f>
        <v>325.26848999999993</v>
      </c>
      <c r="BI40" s="4">
        <f>'Payments (Revised)'!$C36*IF(BI$6&lt;$B40,0,1)*IF(BI$6&gt;=75,1.1,1)</f>
        <v>325.26848999999993</v>
      </c>
      <c r="BJ40" s="4">
        <f>'Payments (Revised)'!$C36*IF(BJ$6&lt;$B40,0,1)*IF(BJ$6&gt;=75,1.1,1)</f>
        <v>325.26848999999993</v>
      </c>
      <c r="BK40" s="4">
        <f>'Payments (Revised)'!$C36*IF(BK$6&lt;$B40,0,1)*IF(BK$6&gt;=75,1.1,1)</f>
        <v>325.26848999999993</v>
      </c>
      <c r="BL40" s="4">
        <f>'Payments (Revised)'!$C36*IF(BL$6&lt;$B40,0,1)*IF(BL$6&gt;=75,1.1,1)</f>
        <v>325.26848999999993</v>
      </c>
      <c r="BM40" s="4">
        <f>'Payments (Revised)'!$C36*IF(BM$6&lt;$B40,0,1)*IF(BM$6&gt;=75,1.1,1)</f>
        <v>325.26848999999993</v>
      </c>
      <c r="BN40" s="4">
        <f>'Payments (Revised)'!$C36*IF(BN$6&lt;$B40,0,1)*IF(BN$6&gt;=75,1.1,1)</f>
        <v>325.26848999999993</v>
      </c>
      <c r="BO40" s="4">
        <f>'Payments (Revised)'!$C36*IF(BO$6&lt;$B40,0,1)*IF(BO$6&gt;=75,1.1,1)</f>
        <v>325.26848999999993</v>
      </c>
      <c r="BP40" s="4">
        <f>'Payments (Revised)'!$C36*IF(BP$6&lt;$B40,0,1)*IF(BP$6&gt;=75,1.1,1)</f>
        <v>325.26848999999993</v>
      </c>
      <c r="BQ40" s="4">
        <f>'Payments (Revised)'!$C36*IF(BQ$6&lt;$B40,0,1)*IF(BQ$6&gt;=75,1.1,1)</f>
        <v>325.26848999999993</v>
      </c>
      <c r="BR40" s="4">
        <f>'Payments (Revised)'!$C36*IF(BR$6&lt;$B40,0,1)*IF(BR$6&gt;=75,1.1,1)</f>
        <v>325.26848999999993</v>
      </c>
      <c r="BS40" s="4">
        <f>'Payments (Revised)'!$C36*IF(BS$6&lt;$B40,0,1)*IF(BS$6&gt;=75,1.1,1)</f>
        <v>325.26848999999993</v>
      </c>
      <c r="BT40" s="4">
        <f>'Payments (Revised)'!$C36*IF(BT$6&lt;$B40,0,1)*IF(BT$6&gt;=75,1.1,1)</f>
        <v>325.26848999999993</v>
      </c>
      <c r="BU40" s="4">
        <f>'Payments (Revised)'!$C36*IF(BU$6&lt;$B40,0,1)*IF(BU$6&gt;=75,1.1,1)</f>
        <v>325.26848999999993</v>
      </c>
      <c r="BV40" s="4">
        <f>'Payments (Revised)'!$C36*IF(BV$6&lt;$B40,0,1)*IF(BV$6&gt;=75,1.1,1)</f>
        <v>325.26848999999993</v>
      </c>
      <c r="BW40" s="4">
        <f>'Payments (Revised)'!$C36*IF(BW$6&lt;$B40,0,1)*IF(BW$6&gt;=75,1.1,1)</f>
        <v>325.26848999999993</v>
      </c>
      <c r="BX40" s="4">
        <f>'Payments (Revised)'!$C36*IF(BX$6&lt;$B40,0,1)*IF(BX$6&gt;=75,1.1,1)</f>
        <v>325.26848999999993</v>
      </c>
      <c r="BY40" s="4">
        <f>'Payments (Revised)'!$C36*IF(BY$6&lt;$B40,0,1)*IF(BY$6&gt;=75,1.1,1)</f>
        <v>325.26848999999993</v>
      </c>
      <c r="BZ40" s="4">
        <f>'Payments (Revised)'!$C36*IF(BZ$6&lt;$B40,0,1)*IF(BZ$6&gt;=75,1.1,1)</f>
        <v>325.26848999999993</v>
      </c>
      <c r="CA40" s="4">
        <f>'Payments (Revised)'!$C36*IF(CA$6&lt;$B40,0,1)*IF(CA$6&gt;=75,1.1,1)</f>
        <v>325.26848999999993</v>
      </c>
      <c r="CB40" s="4">
        <f>'Payments (Revised)'!$C36*IF(CB$6&lt;$B40,0,1)*IF(CB$6&gt;=75,1.1,1)</f>
        <v>325.26848999999993</v>
      </c>
      <c r="CC40" s="4">
        <f>'Payments (Revised)'!$C36*IF(CC$6&lt;$B40,0,1)*IF(CC$6&gt;=75,1.1,1)</f>
        <v>325.26848999999993</v>
      </c>
      <c r="CD40" s="4">
        <f>'Payments (Revised)'!$C36*IF(CD$6&lt;$B40,0,1)*IF(CD$6&gt;=75,1.1,1)</f>
        <v>325.26848999999993</v>
      </c>
      <c r="CE40" s="4">
        <f>'Payments (Revised)'!$C36*IF(CE$6&lt;$B40,0,1)*IF(CE$6&gt;=75,1.1,1)</f>
        <v>325.26848999999993</v>
      </c>
      <c r="CF40" s="4">
        <f>'Payments (Revised)'!$C36*IF(CF$6&lt;$B40,0,1)*IF(CF$6&gt;=75,1.1,1)</f>
        <v>325.26848999999993</v>
      </c>
      <c r="CG40" s="4">
        <f>'Payments (Revised)'!$C36*IF(CG$6&lt;$B40,0,1)*IF(CG$6&gt;=75,1.1,1)</f>
        <v>325.26848999999993</v>
      </c>
      <c r="CH40" s="4">
        <f>'Payments (Revised)'!$C36*IF(CH$6&lt;$B40,0,1)*IF(CH$6&gt;=75,1.1,1)</f>
        <v>325.26848999999993</v>
      </c>
      <c r="CI40" s="4">
        <f>'Payments (Revised)'!$C36*IF(CI$6&lt;$B40,0,1)*IF(CI$6&gt;=75,1.1,1)</f>
        <v>325.26848999999993</v>
      </c>
      <c r="CJ40" s="4">
        <f>'Payments (Revised)'!$C36*IF(CJ$6&lt;$B40,0,1)*IF(CJ$6&gt;=75,1.1,1)</f>
        <v>325.26848999999993</v>
      </c>
      <c r="CK40" s="4">
        <f>'Payments (Revised)'!$C36*IF(CK$6&lt;$B40,0,1)*IF(CK$6&gt;=75,1.1,1)</f>
        <v>325.26848999999993</v>
      </c>
      <c r="CL40" s="4">
        <f>'Payments (Revised)'!$C36*IF(CL$6&lt;$B40,0,1)*IF(CL$6&gt;=75,1.1,1)</f>
        <v>325.26848999999993</v>
      </c>
      <c r="CM40" s="4">
        <f>'Payments (Revised)'!$C36*IF(CM$6&lt;$B40,0,1)*IF(CM$6&gt;=75,1.1,1)</f>
        <v>325.26848999999993</v>
      </c>
      <c r="CN40" s="4">
        <f>'Payments (Revised)'!$C36*IF(CN$6&lt;$B40,0,1)*IF(CN$6&gt;=75,1.1,1)</f>
        <v>325.26848999999993</v>
      </c>
      <c r="CO40" s="4">
        <f>'Payments (Revised)'!$C36*IF(CO$6&lt;$B40,0,1)*IF(CO$6&gt;=75,1.1,1)</f>
        <v>325.26848999999993</v>
      </c>
      <c r="CP40" s="4">
        <f>'Payments (Revised)'!$C36*IF(CP$6&lt;$B40,0,1)*IF(CP$6&gt;=75,1.1,1)</f>
        <v>325.26848999999993</v>
      </c>
      <c r="CQ40" s="4">
        <f>'Payments (Revised)'!$C36*IF(CQ$6&lt;$B40,0,1)*IF(CQ$6&gt;=75,1.1,1)</f>
        <v>325.26848999999993</v>
      </c>
      <c r="CR40" s="4">
        <f>'Payments (Revised)'!$C36*IF(CR$6&lt;$B40,0,1)*IF(CR$6&gt;=75,1.1,1)</f>
        <v>325.26848999999993</v>
      </c>
      <c r="CS40" s="4">
        <f>'Payments (Revised)'!$C36*IF(CS$6&lt;$B40,0,1)*IF(CS$6&gt;=75,1.1,1)</f>
        <v>325.26848999999993</v>
      </c>
      <c r="CT40" s="4">
        <f>'Payments (Revised)'!$C36*IF(CT$6&lt;$B40,0,1)*IF(CT$6&gt;=75,1.1,1)</f>
        <v>325.26848999999993</v>
      </c>
      <c r="CU40" s="4">
        <f>'Payments (Revised)'!$C36*IF(CU$6&lt;$B40,0,1)*IF(CU$6&gt;=75,1.1,1)</f>
        <v>325.26848999999993</v>
      </c>
      <c r="CV40" s="4">
        <f>'Payments (Revised)'!$C36*IF(CV$6&lt;$B40,0,1)*IF(CV$6&gt;=75,1.1,1)</f>
        <v>325.26848999999993</v>
      </c>
      <c r="CW40" s="4">
        <f>'Payments (Revised)'!$C36*IF(CW$6&lt;$B40,0,1)*IF(CW$6&gt;=75,1.1,1)</f>
        <v>325.26848999999993</v>
      </c>
      <c r="CX40" s="4">
        <f>'Payments (Revised)'!$C36*IF(CX$6&lt;$B40,0,1)*IF(CX$6&gt;=75,1.1,1)</f>
        <v>325.26848999999993</v>
      </c>
      <c r="CY40" s="4">
        <f>'Payments (Revised)'!$C36*IF(CY$6&lt;$B40,0,1)*IF(CY$6&gt;=75,1.1,1)</f>
        <v>325.26848999999993</v>
      </c>
      <c r="CZ40" s="4">
        <f>'Payments (Revised)'!$C36*IF(CZ$6&lt;$B40,0,1)*IF(CZ$6&gt;=75,1.1,1)</f>
        <v>325.26848999999993</v>
      </c>
      <c r="DA40" s="4">
        <f>'Payments (Revised)'!$C36*IF(DA$6&lt;$B40,0,1)*IF(DA$6&gt;=75,1.1,1)</f>
        <v>325.26848999999993</v>
      </c>
      <c r="DB40" s="4">
        <f>'Payments (Revised)'!$C36*IF(DB$6&lt;$B40,0,1)*IF(DB$6&gt;=75,1.1,1)</f>
        <v>325.26848999999993</v>
      </c>
      <c r="DC40" s="4">
        <f>'Payments (Revised)'!$C36*IF(DC$6&lt;$B40,0,1)*IF(DC$6&gt;=75,1.1,1)</f>
        <v>325.26848999999993</v>
      </c>
      <c r="DD40" s="4">
        <f>'Payments (Revised)'!$C36*IF(DD$6&lt;$B40,0,1)*IF(DD$6&gt;=75,1.1,1)</f>
        <v>325.26848999999993</v>
      </c>
      <c r="DE40" s="4">
        <f>'Payments (Revised)'!$C36*IF(DE$6&lt;$B40,0,1)*IF(DE$6&gt;=75,1.1,1)</f>
        <v>325.26848999999993</v>
      </c>
      <c r="DF40" s="4">
        <f>'Payments (Revised)'!$C36*IF(DF$6&lt;$B40,0,1)*IF(DF$6&gt;=75,1.1,1)</f>
        <v>325.26848999999993</v>
      </c>
      <c r="DG40" s="4">
        <f>'Payments (Revised)'!$C36*IF(DG$6&lt;$B40,0,1)*IF(DG$6&gt;=75,1.1,1)</f>
        <v>325.26848999999993</v>
      </c>
      <c r="DH40" s="4">
        <f>'Payments (Revised)'!$C36*IF(DH$6&lt;$B40,0,1)*IF(DH$6&gt;=75,1.1,1)</f>
        <v>325.26848999999993</v>
      </c>
      <c r="DI40" s="4">
        <f>'Payments (Revised)'!$C36*IF(DI$6&lt;$B40,0,1)*IF(DI$6&gt;=75,1.1,1)</f>
        <v>325.26848999999993</v>
      </c>
      <c r="DJ40" s="4">
        <f>'Payments (Revised)'!$C36*IF(DJ$6&lt;$B40,0,1)*IF(DJ$6&gt;=75,1.1,1)</f>
        <v>325.26848999999993</v>
      </c>
      <c r="DK40" s="4">
        <f>'Payments (Revised)'!$C36*IF(DK$6&lt;$B40,0,1)*IF(DK$6&gt;=75,1.1,1)</f>
        <v>325.26848999999993</v>
      </c>
      <c r="DL40" s="4">
        <f>'Payments (Revised)'!$C36*IF(DL$6&lt;$B40,0,1)*IF(DL$6&gt;=75,1.1,1)</f>
        <v>325.26848999999993</v>
      </c>
      <c r="DM40" s="4">
        <f>'Payments (Revised)'!$C36*IF(DM$6&lt;$B40,0,1)*IF(DM$6&gt;=75,1.1,1)</f>
        <v>325.26848999999993</v>
      </c>
      <c r="DN40" s="4">
        <f>'Payments (Revised)'!$C36*IF(DN$6&lt;$B40,0,1)*IF(DN$6&gt;=75,1.1,1)</f>
        <v>325.26848999999993</v>
      </c>
      <c r="DO40" s="4">
        <f>'Payments (Revised)'!$C36*IF(DO$6&lt;$B40,0,1)*IF(DO$6&gt;=75,1.1,1)</f>
        <v>325.26848999999993</v>
      </c>
      <c r="DP40" s="4">
        <f>'Payments (Revised)'!$C36*IF(DP$6&lt;$B40,0,1)*IF(DP$6&gt;=75,1.1,1)</f>
        <v>325.26848999999993</v>
      </c>
      <c r="DQ40" s="4">
        <f>'Payments (Revised)'!$C36*IF(DQ$6&lt;$B40,0,1)*IF(DQ$6&gt;=75,1.1,1)</f>
        <v>325.26848999999993</v>
      </c>
      <c r="DR40" s="4">
        <f>'Payments (Revised)'!$C36*IF(DR$6&lt;$B40,0,1)*IF(DR$6&gt;=75,1.1,1)</f>
        <v>325.26848999999993</v>
      </c>
      <c r="DS40" s="4">
        <f>'Payments (Revised)'!$C36*IF(DS$6&lt;$B40,0,1)*IF(DS$6&gt;=75,1.1,1)</f>
        <v>325.26848999999993</v>
      </c>
      <c r="DT40" s="4">
        <f>'Payments (Revised)'!$C36*IF(DT$6&lt;$B40,0,1)*IF(DT$6&gt;=75,1.1,1)</f>
        <v>357.79533899999996</v>
      </c>
    </row>
    <row r="41" spans="1:124" x14ac:dyDescent="0.25">
      <c r="A41">
        <v>33</v>
      </c>
      <c r="B41" s="15">
        <f t="shared" si="7"/>
        <v>67.75</v>
      </c>
      <c r="C41" s="16">
        <f t="shared" si="8"/>
        <v>63612.471496309692</v>
      </c>
      <c r="D41" s="4">
        <f>'Payments (Revised)'!$C37*IF(D$6&lt;$B41,0,1)*IF(D$6&gt;=75,1.1,1)</f>
        <v>0</v>
      </c>
      <c r="E41" s="4">
        <f>'Payments (Revised)'!$C37*IF(E$6&lt;$B41,0,1)*IF(E$6&gt;=75,1.1,1)</f>
        <v>0</v>
      </c>
      <c r="F41" s="4">
        <f>'Payments (Revised)'!$C37*IF(F$6&lt;$B41,0,1)*IF(F$6&gt;=75,1.1,1)</f>
        <v>0</v>
      </c>
      <c r="G41" s="4">
        <f>'Payments (Revised)'!$C37*IF(G$6&lt;$B41,0,1)*IF(G$6&gt;=75,1.1,1)</f>
        <v>0</v>
      </c>
      <c r="H41" s="4">
        <f>'Payments (Revised)'!$C37*IF(H$6&lt;$B41,0,1)*IF(H$6&gt;=75,1.1,1)</f>
        <v>0</v>
      </c>
      <c r="I41" s="4">
        <f>'Payments (Revised)'!$C37*IF(I$6&lt;$B41,0,1)*IF(I$6&gt;=75,1.1,1)</f>
        <v>0</v>
      </c>
      <c r="J41" s="4">
        <f>'Payments (Revised)'!$C37*IF(J$6&lt;$B41,0,1)*IF(J$6&gt;=75,1.1,1)</f>
        <v>0</v>
      </c>
      <c r="K41" s="4">
        <f>'Payments (Revised)'!$C37*IF(K$6&lt;$B41,0,1)*IF(K$6&gt;=75,1.1,1)</f>
        <v>0</v>
      </c>
      <c r="L41" s="4">
        <f>'Payments (Revised)'!$C37*IF(L$6&lt;$B41,0,1)*IF(L$6&gt;=75,1.1,1)</f>
        <v>0</v>
      </c>
      <c r="M41" s="4">
        <f>'Payments (Revised)'!$C37*IF(M$6&lt;$B41,0,1)*IF(M$6&gt;=75,1.1,1)</f>
        <v>0</v>
      </c>
      <c r="N41" s="4">
        <f>'Payments (Revised)'!$C37*IF(N$6&lt;$B41,0,1)*IF(N$6&gt;=75,1.1,1)</f>
        <v>0</v>
      </c>
      <c r="O41" s="4">
        <f>'Payments (Revised)'!$C37*IF(O$6&lt;$B41,0,1)*IF(O$6&gt;=75,1.1,1)</f>
        <v>0</v>
      </c>
      <c r="P41" s="4">
        <f>'Payments (Revised)'!$C37*IF(P$6&lt;$B41,0,1)*IF(P$6&gt;=75,1.1,1)</f>
        <v>0</v>
      </c>
      <c r="Q41" s="4">
        <f>'Payments (Revised)'!$C37*IF(Q$6&lt;$B41,0,1)*IF(Q$6&gt;=75,1.1,1)</f>
        <v>0</v>
      </c>
      <c r="R41" s="4">
        <f>'Payments (Revised)'!$C37*IF(R$6&lt;$B41,0,1)*IF(R$6&gt;=75,1.1,1)</f>
        <v>0</v>
      </c>
      <c r="S41" s="4">
        <f>'Payments (Revised)'!$C37*IF(S$6&lt;$B41,0,1)*IF(S$6&gt;=75,1.1,1)</f>
        <v>0</v>
      </c>
      <c r="T41" s="4">
        <f>'Payments (Revised)'!$C37*IF(T$6&lt;$B41,0,1)*IF(T$6&gt;=75,1.1,1)</f>
        <v>0</v>
      </c>
      <c r="U41" s="4">
        <f>'Payments (Revised)'!$C37*IF(U$6&lt;$B41,0,1)*IF(U$6&gt;=75,1.1,1)</f>
        <v>0</v>
      </c>
      <c r="V41" s="4">
        <f>'Payments (Revised)'!$C37*IF(V$6&lt;$B41,0,1)*IF(V$6&gt;=75,1.1,1)</f>
        <v>0</v>
      </c>
      <c r="W41" s="4">
        <f>'Payments (Revised)'!$C37*IF(W$6&lt;$B41,0,1)*IF(W$6&gt;=75,1.1,1)</f>
        <v>0</v>
      </c>
      <c r="X41" s="4">
        <f>'Payments (Revised)'!$C37*IF(X$6&lt;$B41,0,1)*IF(X$6&gt;=75,1.1,1)</f>
        <v>0</v>
      </c>
      <c r="Y41" s="4">
        <f>'Payments (Revised)'!$C37*IF(Y$6&lt;$B41,0,1)*IF(Y$6&gt;=75,1.1,1)</f>
        <v>0</v>
      </c>
      <c r="Z41" s="4">
        <f>'Payments (Revised)'!$C37*IF(Z$6&lt;$B41,0,1)*IF(Z$6&gt;=75,1.1,1)</f>
        <v>0</v>
      </c>
      <c r="AA41" s="4">
        <f>'Payments (Revised)'!$C37*IF(AA$6&lt;$B41,0,1)*IF(AA$6&gt;=75,1.1,1)</f>
        <v>0</v>
      </c>
      <c r="AB41" s="4">
        <f>'Payments (Revised)'!$C37*IF(AB$6&lt;$B41,0,1)*IF(AB$6&gt;=75,1.1,1)</f>
        <v>0</v>
      </c>
      <c r="AC41" s="4">
        <f>'Payments (Revised)'!$C37*IF(AC$6&lt;$B41,0,1)*IF(AC$6&gt;=75,1.1,1)</f>
        <v>0</v>
      </c>
      <c r="AD41" s="4">
        <f>'Payments (Revised)'!$C37*IF(AD$6&lt;$B41,0,1)*IF(AD$6&gt;=75,1.1,1)</f>
        <v>0</v>
      </c>
      <c r="AE41" s="4">
        <f>'Payments (Revised)'!$C37*IF(AE$6&lt;$B41,0,1)*IF(AE$6&gt;=75,1.1,1)</f>
        <v>0</v>
      </c>
      <c r="AF41" s="4">
        <f>'Payments (Revised)'!$C37*IF(AF$6&lt;$B41,0,1)*IF(AF$6&gt;=75,1.1,1)</f>
        <v>0</v>
      </c>
      <c r="AG41" s="4">
        <f>'Payments (Revised)'!$C37*IF(AG$6&lt;$B41,0,1)*IF(AG$6&gt;=75,1.1,1)</f>
        <v>0</v>
      </c>
      <c r="AH41" s="4">
        <f>'Payments (Revised)'!$C37*IF(AH$6&lt;$B41,0,1)*IF(AH$6&gt;=75,1.1,1)</f>
        <v>0</v>
      </c>
      <c r="AI41" s="4">
        <f>'Payments (Revised)'!$C37*IF(AI$6&lt;$B41,0,1)*IF(AI$6&gt;=75,1.1,1)</f>
        <v>0</v>
      </c>
      <c r="AJ41" s="4">
        <f>'Payments (Revised)'!$C37*IF(AJ$6&lt;$B41,0,1)*IF(AJ$6&gt;=75,1.1,1)</f>
        <v>0</v>
      </c>
      <c r="AK41" s="4">
        <f>'Payments (Revised)'!$C37*IF(AK$6&lt;$B41,0,1)*IF(AK$6&gt;=75,1.1,1)</f>
        <v>326.90574749999996</v>
      </c>
      <c r="AL41" s="4">
        <f>'Payments (Revised)'!$C37*IF(AL$6&lt;$B41,0,1)*IF(AL$6&gt;=75,1.1,1)</f>
        <v>326.90574749999996</v>
      </c>
      <c r="AM41" s="4">
        <f>'Payments (Revised)'!$C37*IF(AM$6&lt;$B41,0,1)*IF(AM$6&gt;=75,1.1,1)</f>
        <v>326.90574749999996</v>
      </c>
      <c r="AN41" s="4">
        <f>'Payments (Revised)'!$C37*IF(AN$6&lt;$B41,0,1)*IF(AN$6&gt;=75,1.1,1)</f>
        <v>326.90574749999996</v>
      </c>
      <c r="AO41" s="4">
        <f>'Payments (Revised)'!$C37*IF(AO$6&lt;$B41,0,1)*IF(AO$6&gt;=75,1.1,1)</f>
        <v>326.90574749999996</v>
      </c>
      <c r="AP41" s="4">
        <f>'Payments (Revised)'!$C37*IF(AP$6&lt;$B41,0,1)*IF(AP$6&gt;=75,1.1,1)</f>
        <v>326.90574749999996</v>
      </c>
      <c r="AQ41" s="4">
        <f>'Payments (Revised)'!$C37*IF(AQ$6&lt;$B41,0,1)*IF(AQ$6&gt;=75,1.1,1)</f>
        <v>326.90574749999996</v>
      </c>
      <c r="AR41" s="4">
        <f>'Payments (Revised)'!$C37*IF(AR$6&lt;$B41,0,1)*IF(AR$6&gt;=75,1.1,1)</f>
        <v>326.90574749999996</v>
      </c>
      <c r="AS41" s="4">
        <f>'Payments (Revised)'!$C37*IF(AS$6&lt;$B41,0,1)*IF(AS$6&gt;=75,1.1,1)</f>
        <v>326.90574749999996</v>
      </c>
      <c r="AT41" s="4">
        <f>'Payments (Revised)'!$C37*IF(AT$6&lt;$B41,0,1)*IF(AT$6&gt;=75,1.1,1)</f>
        <v>326.90574749999996</v>
      </c>
      <c r="AU41" s="4">
        <f>'Payments (Revised)'!$C37*IF(AU$6&lt;$B41,0,1)*IF(AU$6&gt;=75,1.1,1)</f>
        <v>326.90574749999996</v>
      </c>
      <c r="AV41" s="4">
        <f>'Payments (Revised)'!$C37*IF(AV$6&lt;$B41,0,1)*IF(AV$6&gt;=75,1.1,1)</f>
        <v>326.90574749999996</v>
      </c>
      <c r="AW41" s="4">
        <f>'Payments (Revised)'!$C37*IF(AW$6&lt;$B41,0,1)*IF(AW$6&gt;=75,1.1,1)</f>
        <v>326.90574749999996</v>
      </c>
      <c r="AX41" s="4">
        <f>'Payments (Revised)'!$C37*IF(AX$6&lt;$B41,0,1)*IF(AX$6&gt;=75,1.1,1)</f>
        <v>326.90574749999996</v>
      </c>
      <c r="AY41" s="4">
        <f>'Payments (Revised)'!$C37*IF(AY$6&lt;$B41,0,1)*IF(AY$6&gt;=75,1.1,1)</f>
        <v>326.90574749999996</v>
      </c>
      <c r="AZ41" s="4">
        <f>'Payments (Revised)'!$C37*IF(AZ$6&lt;$B41,0,1)*IF(AZ$6&gt;=75,1.1,1)</f>
        <v>326.90574749999996</v>
      </c>
      <c r="BA41" s="4">
        <f>'Payments (Revised)'!$C37*IF(BA$6&lt;$B41,0,1)*IF(BA$6&gt;=75,1.1,1)</f>
        <v>326.90574749999996</v>
      </c>
      <c r="BB41" s="4">
        <f>'Payments (Revised)'!$C37*IF(BB$6&lt;$B41,0,1)*IF(BB$6&gt;=75,1.1,1)</f>
        <v>326.90574749999996</v>
      </c>
      <c r="BC41" s="4">
        <f>'Payments (Revised)'!$C37*IF(BC$6&lt;$B41,0,1)*IF(BC$6&gt;=75,1.1,1)</f>
        <v>326.90574749999996</v>
      </c>
      <c r="BD41" s="4">
        <f>'Payments (Revised)'!$C37*IF(BD$6&lt;$B41,0,1)*IF(BD$6&gt;=75,1.1,1)</f>
        <v>326.90574749999996</v>
      </c>
      <c r="BE41" s="4">
        <f>'Payments (Revised)'!$C37*IF(BE$6&lt;$B41,0,1)*IF(BE$6&gt;=75,1.1,1)</f>
        <v>326.90574749999996</v>
      </c>
      <c r="BF41" s="4">
        <f>'Payments (Revised)'!$C37*IF(BF$6&lt;$B41,0,1)*IF(BF$6&gt;=75,1.1,1)</f>
        <v>326.90574749999996</v>
      </c>
      <c r="BG41" s="4">
        <f>'Payments (Revised)'!$C37*IF(BG$6&lt;$B41,0,1)*IF(BG$6&gt;=75,1.1,1)</f>
        <v>326.90574749999996</v>
      </c>
      <c r="BH41" s="4">
        <f>'Payments (Revised)'!$C37*IF(BH$6&lt;$B41,0,1)*IF(BH$6&gt;=75,1.1,1)</f>
        <v>326.90574749999996</v>
      </c>
      <c r="BI41" s="4">
        <f>'Payments (Revised)'!$C37*IF(BI$6&lt;$B41,0,1)*IF(BI$6&gt;=75,1.1,1)</f>
        <v>326.90574749999996</v>
      </c>
      <c r="BJ41" s="4">
        <f>'Payments (Revised)'!$C37*IF(BJ$6&lt;$B41,0,1)*IF(BJ$6&gt;=75,1.1,1)</f>
        <v>326.90574749999996</v>
      </c>
      <c r="BK41" s="4">
        <f>'Payments (Revised)'!$C37*IF(BK$6&lt;$B41,0,1)*IF(BK$6&gt;=75,1.1,1)</f>
        <v>326.90574749999996</v>
      </c>
      <c r="BL41" s="4">
        <f>'Payments (Revised)'!$C37*IF(BL$6&lt;$B41,0,1)*IF(BL$6&gt;=75,1.1,1)</f>
        <v>326.90574749999996</v>
      </c>
      <c r="BM41" s="4">
        <f>'Payments (Revised)'!$C37*IF(BM$6&lt;$B41,0,1)*IF(BM$6&gt;=75,1.1,1)</f>
        <v>326.90574749999996</v>
      </c>
      <c r="BN41" s="4">
        <f>'Payments (Revised)'!$C37*IF(BN$6&lt;$B41,0,1)*IF(BN$6&gt;=75,1.1,1)</f>
        <v>326.90574749999996</v>
      </c>
      <c r="BO41" s="4">
        <f>'Payments (Revised)'!$C37*IF(BO$6&lt;$B41,0,1)*IF(BO$6&gt;=75,1.1,1)</f>
        <v>326.90574749999996</v>
      </c>
      <c r="BP41" s="4">
        <f>'Payments (Revised)'!$C37*IF(BP$6&lt;$B41,0,1)*IF(BP$6&gt;=75,1.1,1)</f>
        <v>326.90574749999996</v>
      </c>
      <c r="BQ41" s="4">
        <f>'Payments (Revised)'!$C37*IF(BQ$6&lt;$B41,0,1)*IF(BQ$6&gt;=75,1.1,1)</f>
        <v>326.90574749999996</v>
      </c>
      <c r="BR41" s="4">
        <f>'Payments (Revised)'!$C37*IF(BR$6&lt;$B41,0,1)*IF(BR$6&gt;=75,1.1,1)</f>
        <v>326.90574749999996</v>
      </c>
      <c r="BS41" s="4">
        <f>'Payments (Revised)'!$C37*IF(BS$6&lt;$B41,0,1)*IF(BS$6&gt;=75,1.1,1)</f>
        <v>326.90574749999996</v>
      </c>
      <c r="BT41" s="4">
        <f>'Payments (Revised)'!$C37*IF(BT$6&lt;$B41,0,1)*IF(BT$6&gt;=75,1.1,1)</f>
        <v>326.90574749999996</v>
      </c>
      <c r="BU41" s="4">
        <f>'Payments (Revised)'!$C37*IF(BU$6&lt;$B41,0,1)*IF(BU$6&gt;=75,1.1,1)</f>
        <v>326.90574749999996</v>
      </c>
      <c r="BV41" s="4">
        <f>'Payments (Revised)'!$C37*IF(BV$6&lt;$B41,0,1)*IF(BV$6&gt;=75,1.1,1)</f>
        <v>326.90574749999996</v>
      </c>
      <c r="BW41" s="4">
        <f>'Payments (Revised)'!$C37*IF(BW$6&lt;$B41,0,1)*IF(BW$6&gt;=75,1.1,1)</f>
        <v>326.90574749999996</v>
      </c>
      <c r="BX41" s="4">
        <f>'Payments (Revised)'!$C37*IF(BX$6&lt;$B41,0,1)*IF(BX$6&gt;=75,1.1,1)</f>
        <v>326.90574749999996</v>
      </c>
      <c r="BY41" s="4">
        <f>'Payments (Revised)'!$C37*IF(BY$6&lt;$B41,0,1)*IF(BY$6&gt;=75,1.1,1)</f>
        <v>326.90574749999996</v>
      </c>
      <c r="BZ41" s="4">
        <f>'Payments (Revised)'!$C37*IF(BZ$6&lt;$B41,0,1)*IF(BZ$6&gt;=75,1.1,1)</f>
        <v>326.90574749999996</v>
      </c>
      <c r="CA41" s="4">
        <f>'Payments (Revised)'!$C37*IF(CA$6&lt;$B41,0,1)*IF(CA$6&gt;=75,1.1,1)</f>
        <v>326.90574749999996</v>
      </c>
      <c r="CB41" s="4">
        <f>'Payments (Revised)'!$C37*IF(CB$6&lt;$B41,0,1)*IF(CB$6&gt;=75,1.1,1)</f>
        <v>326.90574749999996</v>
      </c>
      <c r="CC41" s="4">
        <f>'Payments (Revised)'!$C37*IF(CC$6&lt;$B41,0,1)*IF(CC$6&gt;=75,1.1,1)</f>
        <v>326.90574749999996</v>
      </c>
      <c r="CD41" s="4">
        <f>'Payments (Revised)'!$C37*IF(CD$6&lt;$B41,0,1)*IF(CD$6&gt;=75,1.1,1)</f>
        <v>326.90574749999996</v>
      </c>
      <c r="CE41" s="4">
        <f>'Payments (Revised)'!$C37*IF(CE$6&lt;$B41,0,1)*IF(CE$6&gt;=75,1.1,1)</f>
        <v>326.90574749999996</v>
      </c>
      <c r="CF41" s="4">
        <f>'Payments (Revised)'!$C37*IF(CF$6&lt;$B41,0,1)*IF(CF$6&gt;=75,1.1,1)</f>
        <v>326.90574749999996</v>
      </c>
      <c r="CG41" s="4">
        <f>'Payments (Revised)'!$C37*IF(CG$6&lt;$B41,0,1)*IF(CG$6&gt;=75,1.1,1)</f>
        <v>326.90574749999996</v>
      </c>
      <c r="CH41" s="4">
        <f>'Payments (Revised)'!$C37*IF(CH$6&lt;$B41,0,1)*IF(CH$6&gt;=75,1.1,1)</f>
        <v>326.90574749999996</v>
      </c>
      <c r="CI41" s="4">
        <f>'Payments (Revised)'!$C37*IF(CI$6&lt;$B41,0,1)*IF(CI$6&gt;=75,1.1,1)</f>
        <v>326.90574749999996</v>
      </c>
      <c r="CJ41" s="4">
        <f>'Payments (Revised)'!$C37*IF(CJ$6&lt;$B41,0,1)*IF(CJ$6&gt;=75,1.1,1)</f>
        <v>326.90574749999996</v>
      </c>
      <c r="CK41" s="4">
        <f>'Payments (Revised)'!$C37*IF(CK$6&lt;$B41,0,1)*IF(CK$6&gt;=75,1.1,1)</f>
        <v>326.90574749999996</v>
      </c>
      <c r="CL41" s="4">
        <f>'Payments (Revised)'!$C37*IF(CL$6&lt;$B41,0,1)*IF(CL$6&gt;=75,1.1,1)</f>
        <v>326.90574749999996</v>
      </c>
      <c r="CM41" s="4">
        <f>'Payments (Revised)'!$C37*IF(CM$6&lt;$B41,0,1)*IF(CM$6&gt;=75,1.1,1)</f>
        <v>326.90574749999996</v>
      </c>
      <c r="CN41" s="4">
        <f>'Payments (Revised)'!$C37*IF(CN$6&lt;$B41,0,1)*IF(CN$6&gt;=75,1.1,1)</f>
        <v>326.90574749999996</v>
      </c>
      <c r="CO41" s="4">
        <f>'Payments (Revised)'!$C37*IF(CO$6&lt;$B41,0,1)*IF(CO$6&gt;=75,1.1,1)</f>
        <v>326.90574749999996</v>
      </c>
      <c r="CP41" s="4">
        <f>'Payments (Revised)'!$C37*IF(CP$6&lt;$B41,0,1)*IF(CP$6&gt;=75,1.1,1)</f>
        <v>326.90574749999996</v>
      </c>
      <c r="CQ41" s="4">
        <f>'Payments (Revised)'!$C37*IF(CQ$6&lt;$B41,0,1)*IF(CQ$6&gt;=75,1.1,1)</f>
        <v>326.90574749999996</v>
      </c>
      <c r="CR41" s="4">
        <f>'Payments (Revised)'!$C37*IF(CR$6&lt;$B41,0,1)*IF(CR$6&gt;=75,1.1,1)</f>
        <v>326.90574749999996</v>
      </c>
      <c r="CS41" s="4">
        <f>'Payments (Revised)'!$C37*IF(CS$6&lt;$B41,0,1)*IF(CS$6&gt;=75,1.1,1)</f>
        <v>326.90574749999996</v>
      </c>
      <c r="CT41" s="4">
        <f>'Payments (Revised)'!$C37*IF(CT$6&lt;$B41,0,1)*IF(CT$6&gt;=75,1.1,1)</f>
        <v>326.90574749999996</v>
      </c>
      <c r="CU41" s="4">
        <f>'Payments (Revised)'!$C37*IF(CU$6&lt;$B41,0,1)*IF(CU$6&gt;=75,1.1,1)</f>
        <v>326.90574749999996</v>
      </c>
      <c r="CV41" s="4">
        <f>'Payments (Revised)'!$C37*IF(CV$6&lt;$B41,0,1)*IF(CV$6&gt;=75,1.1,1)</f>
        <v>326.90574749999996</v>
      </c>
      <c r="CW41" s="4">
        <f>'Payments (Revised)'!$C37*IF(CW$6&lt;$B41,0,1)*IF(CW$6&gt;=75,1.1,1)</f>
        <v>326.90574749999996</v>
      </c>
      <c r="CX41" s="4">
        <f>'Payments (Revised)'!$C37*IF(CX$6&lt;$B41,0,1)*IF(CX$6&gt;=75,1.1,1)</f>
        <v>326.90574749999996</v>
      </c>
      <c r="CY41" s="4">
        <f>'Payments (Revised)'!$C37*IF(CY$6&lt;$B41,0,1)*IF(CY$6&gt;=75,1.1,1)</f>
        <v>326.90574749999996</v>
      </c>
      <c r="CZ41" s="4">
        <f>'Payments (Revised)'!$C37*IF(CZ$6&lt;$B41,0,1)*IF(CZ$6&gt;=75,1.1,1)</f>
        <v>326.90574749999996</v>
      </c>
      <c r="DA41" s="4">
        <f>'Payments (Revised)'!$C37*IF(DA$6&lt;$B41,0,1)*IF(DA$6&gt;=75,1.1,1)</f>
        <v>326.90574749999996</v>
      </c>
      <c r="DB41" s="4">
        <f>'Payments (Revised)'!$C37*IF(DB$6&lt;$B41,0,1)*IF(DB$6&gt;=75,1.1,1)</f>
        <v>326.90574749999996</v>
      </c>
      <c r="DC41" s="4">
        <f>'Payments (Revised)'!$C37*IF(DC$6&lt;$B41,0,1)*IF(DC$6&gt;=75,1.1,1)</f>
        <v>326.90574749999996</v>
      </c>
      <c r="DD41" s="4">
        <f>'Payments (Revised)'!$C37*IF(DD$6&lt;$B41,0,1)*IF(DD$6&gt;=75,1.1,1)</f>
        <v>326.90574749999996</v>
      </c>
      <c r="DE41" s="4">
        <f>'Payments (Revised)'!$C37*IF(DE$6&lt;$B41,0,1)*IF(DE$6&gt;=75,1.1,1)</f>
        <v>326.90574749999996</v>
      </c>
      <c r="DF41" s="4">
        <f>'Payments (Revised)'!$C37*IF(DF$6&lt;$B41,0,1)*IF(DF$6&gt;=75,1.1,1)</f>
        <v>326.90574749999996</v>
      </c>
      <c r="DG41" s="4">
        <f>'Payments (Revised)'!$C37*IF(DG$6&lt;$B41,0,1)*IF(DG$6&gt;=75,1.1,1)</f>
        <v>326.90574749999996</v>
      </c>
      <c r="DH41" s="4">
        <f>'Payments (Revised)'!$C37*IF(DH$6&lt;$B41,0,1)*IF(DH$6&gt;=75,1.1,1)</f>
        <v>326.90574749999996</v>
      </c>
      <c r="DI41" s="4">
        <f>'Payments (Revised)'!$C37*IF(DI$6&lt;$B41,0,1)*IF(DI$6&gt;=75,1.1,1)</f>
        <v>326.90574749999996</v>
      </c>
      <c r="DJ41" s="4">
        <f>'Payments (Revised)'!$C37*IF(DJ$6&lt;$B41,0,1)*IF(DJ$6&gt;=75,1.1,1)</f>
        <v>326.90574749999996</v>
      </c>
      <c r="DK41" s="4">
        <f>'Payments (Revised)'!$C37*IF(DK$6&lt;$B41,0,1)*IF(DK$6&gt;=75,1.1,1)</f>
        <v>326.90574749999996</v>
      </c>
      <c r="DL41" s="4">
        <f>'Payments (Revised)'!$C37*IF(DL$6&lt;$B41,0,1)*IF(DL$6&gt;=75,1.1,1)</f>
        <v>326.90574749999996</v>
      </c>
      <c r="DM41" s="4">
        <f>'Payments (Revised)'!$C37*IF(DM$6&lt;$B41,0,1)*IF(DM$6&gt;=75,1.1,1)</f>
        <v>326.90574749999996</v>
      </c>
      <c r="DN41" s="4">
        <f>'Payments (Revised)'!$C37*IF(DN$6&lt;$B41,0,1)*IF(DN$6&gt;=75,1.1,1)</f>
        <v>326.90574749999996</v>
      </c>
      <c r="DO41" s="4">
        <f>'Payments (Revised)'!$C37*IF(DO$6&lt;$B41,0,1)*IF(DO$6&gt;=75,1.1,1)</f>
        <v>326.90574749999996</v>
      </c>
      <c r="DP41" s="4">
        <f>'Payments (Revised)'!$C37*IF(DP$6&lt;$B41,0,1)*IF(DP$6&gt;=75,1.1,1)</f>
        <v>326.90574749999996</v>
      </c>
      <c r="DQ41" s="4">
        <f>'Payments (Revised)'!$C37*IF(DQ$6&lt;$B41,0,1)*IF(DQ$6&gt;=75,1.1,1)</f>
        <v>326.90574749999996</v>
      </c>
      <c r="DR41" s="4">
        <f>'Payments (Revised)'!$C37*IF(DR$6&lt;$B41,0,1)*IF(DR$6&gt;=75,1.1,1)</f>
        <v>326.90574749999996</v>
      </c>
      <c r="DS41" s="4">
        <f>'Payments (Revised)'!$C37*IF(DS$6&lt;$B41,0,1)*IF(DS$6&gt;=75,1.1,1)</f>
        <v>326.90574749999996</v>
      </c>
      <c r="DT41" s="4">
        <f>'Payments (Revised)'!$C37*IF(DT$6&lt;$B41,0,1)*IF(DT$6&gt;=75,1.1,1)</f>
        <v>359.59632225000001</v>
      </c>
    </row>
    <row r="42" spans="1:124" x14ac:dyDescent="0.25">
      <c r="A42">
        <v>34</v>
      </c>
      <c r="B42" s="15">
        <f t="shared" si="7"/>
        <v>67.833333333333329</v>
      </c>
      <c r="C42" s="16">
        <f t="shared" si="8"/>
        <v>63638.358321048261</v>
      </c>
      <c r="D42" s="4">
        <f>'Payments (Revised)'!$C38*IF(D$6&lt;$B42,0,1)*IF(D$6&gt;=75,1.1,1)</f>
        <v>0</v>
      </c>
      <c r="E42" s="4">
        <f>'Payments (Revised)'!$C38*IF(E$6&lt;$B42,0,1)*IF(E$6&gt;=75,1.1,1)</f>
        <v>0</v>
      </c>
      <c r="F42" s="4">
        <f>'Payments (Revised)'!$C38*IF(F$6&lt;$B42,0,1)*IF(F$6&gt;=75,1.1,1)</f>
        <v>0</v>
      </c>
      <c r="G42" s="4">
        <f>'Payments (Revised)'!$C38*IF(G$6&lt;$B42,0,1)*IF(G$6&gt;=75,1.1,1)</f>
        <v>0</v>
      </c>
      <c r="H42" s="4">
        <f>'Payments (Revised)'!$C38*IF(H$6&lt;$B42,0,1)*IF(H$6&gt;=75,1.1,1)</f>
        <v>0</v>
      </c>
      <c r="I42" s="4">
        <f>'Payments (Revised)'!$C38*IF(I$6&lt;$B42,0,1)*IF(I$6&gt;=75,1.1,1)</f>
        <v>0</v>
      </c>
      <c r="J42" s="4">
        <f>'Payments (Revised)'!$C38*IF(J$6&lt;$B42,0,1)*IF(J$6&gt;=75,1.1,1)</f>
        <v>0</v>
      </c>
      <c r="K42" s="4">
        <f>'Payments (Revised)'!$C38*IF(K$6&lt;$B42,0,1)*IF(K$6&gt;=75,1.1,1)</f>
        <v>0</v>
      </c>
      <c r="L42" s="4">
        <f>'Payments (Revised)'!$C38*IF(L$6&lt;$B42,0,1)*IF(L$6&gt;=75,1.1,1)</f>
        <v>0</v>
      </c>
      <c r="M42" s="4">
        <f>'Payments (Revised)'!$C38*IF(M$6&lt;$B42,0,1)*IF(M$6&gt;=75,1.1,1)</f>
        <v>0</v>
      </c>
      <c r="N42" s="4">
        <f>'Payments (Revised)'!$C38*IF(N$6&lt;$B42,0,1)*IF(N$6&gt;=75,1.1,1)</f>
        <v>0</v>
      </c>
      <c r="O42" s="4">
        <f>'Payments (Revised)'!$C38*IF(O$6&lt;$B42,0,1)*IF(O$6&gt;=75,1.1,1)</f>
        <v>0</v>
      </c>
      <c r="P42" s="4">
        <f>'Payments (Revised)'!$C38*IF(P$6&lt;$B42,0,1)*IF(P$6&gt;=75,1.1,1)</f>
        <v>0</v>
      </c>
      <c r="Q42" s="4">
        <f>'Payments (Revised)'!$C38*IF(Q$6&lt;$B42,0,1)*IF(Q$6&gt;=75,1.1,1)</f>
        <v>0</v>
      </c>
      <c r="R42" s="4">
        <f>'Payments (Revised)'!$C38*IF(R$6&lt;$B42,0,1)*IF(R$6&gt;=75,1.1,1)</f>
        <v>0</v>
      </c>
      <c r="S42" s="4">
        <f>'Payments (Revised)'!$C38*IF(S$6&lt;$B42,0,1)*IF(S$6&gt;=75,1.1,1)</f>
        <v>0</v>
      </c>
      <c r="T42" s="4">
        <f>'Payments (Revised)'!$C38*IF(T$6&lt;$B42,0,1)*IF(T$6&gt;=75,1.1,1)</f>
        <v>0</v>
      </c>
      <c r="U42" s="4">
        <f>'Payments (Revised)'!$C38*IF(U$6&lt;$B42,0,1)*IF(U$6&gt;=75,1.1,1)</f>
        <v>0</v>
      </c>
      <c r="V42" s="4">
        <f>'Payments (Revised)'!$C38*IF(V$6&lt;$B42,0,1)*IF(V$6&gt;=75,1.1,1)</f>
        <v>0</v>
      </c>
      <c r="W42" s="4">
        <f>'Payments (Revised)'!$C38*IF(W$6&lt;$B42,0,1)*IF(W$6&gt;=75,1.1,1)</f>
        <v>0</v>
      </c>
      <c r="X42" s="4">
        <f>'Payments (Revised)'!$C38*IF(X$6&lt;$B42,0,1)*IF(X$6&gt;=75,1.1,1)</f>
        <v>0</v>
      </c>
      <c r="Y42" s="4">
        <f>'Payments (Revised)'!$C38*IF(Y$6&lt;$B42,0,1)*IF(Y$6&gt;=75,1.1,1)</f>
        <v>0</v>
      </c>
      <c r="Z42" s="4">
        <f>'Payments (Revised)'!$C38*IF(Z$6&lt;$B42,0,1)*IF(Z$6&gt;=75,1.1,1)</f>
        <v>0</v>
      </c>
      <c r="AA42" s="4">
        <f>'Payments (Revised)'!$C38*IF(AA$6&lt;$B42,0,1)*IF(AA$6&gt;=75,1.1,1)</f>
        <v>0</v>
      </c>
      <c r="AB42" s="4">
        <f>'Payments (Revised)'!$C38*IF(AB$6&lt;$B42,0,1)*IF(AB$6&gt;=75,1.1,1)</f>
        <v>0</v>
      </c>
      <c r="AC42" s="4">
        <f>'Payments (Revised)'!$C38*IF(AC$6&lt;$B42,0,1)*IF(AC$6&gt;=75,1.1,1)</f>
        <v>0</v>
      </c>
      <c r="AD42" s="4">
        <f>'Payments (Revised)'!$C38*IF(AD$6&lt;$B42,0,1)*IF(AD$6&gt;=75,1.1,1)</f>
        <v>0</v>
      </c>
      <c r="AE42" s="4">
        <f>'Payments (Revised)'!$C38*IF(AE$6&lt;$B42,0,1)*IF(AE$6&gt;=75,1.1,1)</f>
        <v>0</v>
      </c>
      <c r="AF42" s="4">
        <f>'Payments (Revised)'!$C38*IF(AF$6&lt;$B42,0,1)*IF(AF$6&gt;=75,1.1,1)</f>
        <v>0</v>
      </c>
      <c r="AG42" s="4">
        <f>'Payments (Revised)'!$C38*IF(AG$6&lt;$B42,0,1)*IF(AG$6&gt;=75,1.1,1)</f>
        <v>0</v>
      </c>
      <c r="AH42" s="4">
        <f>'Payments (Revised)'!$C38*IF(AH$6&lt;$B42,0,1)*IF(AH$6&gt;=75,1.1,1)</f>
        <v>0</v>
      </c>
      <c r="AI42" s="4">
        <f>'Payments (Revised)'!$C38*IF(AI$6&lt;$B42,0,1)*IF(AI$6&gt;=75,1.1,1)</f>
        <v>0</v>
      </c>
      <c r="AJ42" s="4">
        <f>'Payments (Revised)'!$C38*IF(AJ$6&lt;$B42,0,1)*IF(AJ$6&gt;=75,1.1,1)</f>
        <v>0</v>
      </c>
      <c r="AK42" s="4">
        <f>'Payments (Revised)'!$C38*IF(AK$6&lt;$B42,0,1)*IF(AK$6&gt;=75,1.1,1)</f>
        <v>0</v>
      </c>
      <c r="AL42" s="4">
        <f>'Payments (Revised)'!$C38*IF(AL$6&lt;$B42,0,1)*IF(AL$6&gt;=75,1.1,1)</f>
        <v>328.54300499999999</v>
      </c>
      <c r="AM42" s="4">
        <f>'Payments (Revised)'!$C38*IF(AM$6&lt;$B42,0,1)*IF(AM$6&gt;=75,1.1,1)</f>
        <v>328.54300499999999</v>
      </c>
      <c r="AN42" s="4">
        <f>'Payments (Revised)'!$C38*IF(AN$6&lt;$B42,0,1)*IF(AN$6&gt;=75,1.1,1)</f>
        <v>328.54300499999999</v>
      </c>
      <c r="AO42" s="4">
        <f>'Payments (Revised)'!$C38*IF(AO$6&lt;$B42,0,1)*IF(AO$6&gt;=75,1.1,1)</f>
        <v>328.54300499999999</v>
      </c>
      <c r="AP42" s="4">
        <f>'Payments (Revised)'!$C38*IF(AP$6&lt;$B42,0,1)*IF(AP$6&gt;=75,1.1,1)</f>
        <v>328.54300499999999</v>
      </c>
      <c r="AQ42" s="4">
        <f>'Payments (Revised)'!$C38*IF(AQ$6&lt;$B42,0,1)*IF(AQ$6&gt;=75,1.1,1)</f>
        <v>328.54300499999999</v>
      </c>
      <c r="AR42" s="4">
        <f>'Payments (Revised)'!$C38*IF(AR$6&lt;$B42,0,1)*IF(AR$6&gt;=75,1.1,1)</f>
        <v>328.54300499999999</v>
      </c>
      <c r="AS42" s="4">
        <f>'Payments (Revised)'!$C38*IF(AS$6&lt;$B42,0,1)*IF(AS$6&gt;=75,1.1,1)</f>
        <v>328.54300499999999</v>
      </c>
      <c r="AT42" s="4">
        <f>'Payments (Revised)'!$C38*IF(AT$6&lt;$B42,0,1)*IF(AT$6&gt;=75,1.1,1)</f>
        <v>328.54300499999999</v>
      </c>
      <c r="AU42" s="4">
        <f>'Payments (Revised)'!$C38*IF(AU$6&lt;$B42,0,1)*IF(AU$6&gt;=75,1.1,1)</f>
        <v>328.54300499999999</v>
      </c>
      <c r="AV42" s="4">
        <f>'Payments (Revised)'!$C38*IF(AV$6&lt;$B42,0,1)*IF(AV$6&gt;=75,1.1,1)</f>
        <v>328.54300499999999</v>
      </c>
      <c r="AW42" s="4">
        <f>'Payments (Revised)'!$C38*IF(AW$6&lt;$B42,0,1)*IF(AW$6&gt;=75,1.1,1)</f>
        <v>328.54300499999999</v>
      </c>
      <c r="AX42" s="4">
        <f>'Payments (Revised)'!$C38*IF(AX$6&lt;$B42,0,1)*IF(AX$6&gt;=75,1.1,1)</f>
        <v>328.54300499999999</v>
      </c>
      <c r="AY42" s="4">
        <f>'Payments (Revised)'!$C38*IF(AY$6&lt;$B42,0,1)*IF(AY$6&gt;=75,1.1,1)</f>
        <v>328.54300499999999</v>
      </c>
      <c r="AZ42" s="4">
        <f>'Payments (Revised)'!$C38*IF(AZ$6&lt;$B42,0,1)*IF(AZ$6&gt;=75,1.1,1)</f>
        <v>328.54300499999999</v>
      </c>
      <c r="BA42" s="4">
        <f>'Payments (Revised)'!$C38*IF(BA$6&lt;$B42,0,1)*IF(BA$6&gt;=75,1.1,1)</f>
        <v>328.54300499999999</v>
      </c>
      <c r="BB42" s="4">
        <f>'Payments (Revised)'!$C38*IF(BB$6&lt;$B42,0,1)*IF(BB$6&gt;=75,1.1,1)</f>
        <v>328.54300499999999</v>
      </c>
      <c r="BC42" s="4">
        <f>'Payments (Revised)'!$C38*IF(BC$6&lt;$B42,0,1)*IF(BC$6&gt;=75,1.1,1)</f>
        <v>328.54300499999999</v>
      </c>
      <c r="BD42" s="4">
        <f>'Payments (Revised)'!$C38*IF(BD$6&lt;$B42,0,1)*IF(BD$6&gt;=75,1.1,1)</f>
        <v>328.54300499999999</v>
      </c>
      <c r="BE42" s="4">
        <f>'Payments (Revised)'!$C38*IF(BE$6&lt;$B42,0,1)*IF(BE$6&gt;=75,1.1,1)</f>
        <v>328.54300499999999</v>
      </c>
      <c r="BF42" s="4">
        <f>'Payments (Revised)'!$C38*IF(BF$6&lt;$B42,0,1)*IF(BF$6&gt;=75,1.1,1)</f>
        <v>328.54300499999999</v>
      </c>
      <c r="BG42" s="4">
        <f>'Payments (Revised)'!$C38*IF(BG$6&lt;$B42,0,1)*IF(BG$6&gt;=75,1.1,1)</f>
        <v>328.54300499999999</v>
      </c>
      <c r="BH42" s="4">
        <f>'Payments (Revised)'!$C38*IF(BH$6&lt;$B42,0,1)*IF(BH$6&gt;=75,1.1,1)</f>
        <v>328.54300499999999</v>
      </c>
      <c r="BI42" s="4">
        <f>'Payments (Revised)'!$C38*IF(BI$6&lt;$B42,0,1)*IF(BI$6&gt;=75,1.1,1)</f>
        <v>328.54300499999999</v>
      </c>
      <c r="BJ42" s="4">
        <f>'Payments (Revised)'!$C38*IF(BJ$6&lt;$B42,0,1)*IF(BJ$6&gt;=75,1.1,1)</f>
        <v>328.54300499999999</v>
      </c>
      <c r="BK42" s="4">
        <f>'Payments (Revised)'!$C38*IF(BK$6&lt;$B42,0,1)*IF(BK$6&gt;=75,1.1,1)</f>
        <v>328.54300499999999</v>
      </c>
      <c r="BL42" s="4">
        <f>'Payments (Revised)'!$C38*IF(BL$6&lt;$B42,0,1)*IF(BL$6&gt;=75,1.1,1)</f>
        <v>328.54300499999999</v>
      </c>
      <c r="BM42" s="4">
        <f>'Payments (Revised)'!$C38*IF(BM$6&lt;$B42,0,1)*IF(BM$6&gt;=75,1.1,1)</f>
        <v>328.54300499999999</v>
      </c>
      <c r="BN42" s="4">
        <f>'Payments (Revised)'!$C38*IF(BN$6&lt;$B42,0,1)*IF(BN$6&gt;=75,1.1,1)</f>
        <v>328.54300499999999</v>
      </c>
      <c r="BO42" s="4">
        <f>'Payments (Revised)'!$C38*IF(BO$6&lt;$B42,0,1)*IF(BO$6&gt;=75,1.1,1)</f>
        <v>328.54300499999999</v>
      </c>
      <c r="BP42" s="4">
        <f>'Payments (Revised)'!$C38*IF(BP$6&lt;$B42,0,1)*IF(BP$6&gt;=75,1.1,1)</f>
        <v>328.54300499999999</v>
      </c>
      <c r="BQ42" s="4">
        <f>'Payments (Revised)'!$C38*IF(BQ$6&lt;$B42,0,1)*IF(BQ$6&gt;=75,1.1,1)</f>
        <v>328.54300499999999</v>
      </c>
      <c r="BR42" s="4">
        <f>'Payments (Revised)'!$C38*IF(BR$6&lt;$B42,0,1)*IF(BR$6&gt;=75,1.1,1)</f>
        <v>328.54300499999999</v>
      </c>
      <c r="BS42" s="4">
        <f>'Payments (Revised)'!$C38*IF(BS$6&lt;$B42,0,1)*IF(BS$6&gt;=75,1.1,1)</f>
        <v>328.54300499999999</v>
      </c>
      <c r="BT42" s="4">
        <f>'Payments (Revised)'!$C38*IF(BT$6&lt;$B42,0,1)*IF(BT$6&gt;=75,1.1,1)</f>
        <v>328.54300499999999</v>
      </c>
      <c r="BU42" s="4">
        <f>'Payments (Revised)'!$C38*IF(BU$6&lt;$B42,0,1)*IF(BU$6&gt;=75,1.1,1)</f>
        <v>328.54300499999999</v>
      </c>
      <c r="BV42" s="4">
        <f>'Payments (Revised)'!$C38*IF(BV$6&lt;$B42,0,1)*IF(BV$6&gt;=75,1.1,1)</f>
        <v>328.54300499999999</v>
      </c>
      <c r="BW42" s="4">
        <f>'Payments (Revised)'!$C38*IF(BW$6&lt;$B42,0,1)*IF(BW$6&gt;=75,1.1,1)</f>
        <v>328.54300499999999</v>
      </c>
      <c r="BX42" s="4">
        <f>'Payments (Revised)'!$C38*IF(BX$6&lt;$B42,0,1)*IF(BX$6&gt;=75,1.1,1)</f>
        <v>328.54300499999999</v>
      </c>
      <c r="BY42" s="4">
        <f>'Payments (Revised)'!$C38*IF(BY$6&lt;$B42,0,1)*IF(BY$6&gt;=75,1.1,1)</f>
        <v>328.54300499999999</v>
      </c>
      <c r="BZ42" s="4">
        <f>'Payments (Revised)'!$C38*IF(BZ$6&lt;$B42,0,1)*IF(BZ$6&gt;=75,1.1,1)</f>
        <v>328.54300499999999</v>
      </c>
      <c r="CA42" s="4">
        <f>'Payments (Revised)'!$C38*IF(CA$6&lt;$B42,0,1)*IF(CA$6&gt;=75,1.1,1)</f>
        <v>328.54300499999999</v>
      </c>
      <c r="CB42" s="4">
        <f>'Payments (Revised)'!$C38*IF(CB$6&lt;$B42,0,1)*IF(CB$6&gt;=75,1.1,1)</f>
        <v>328.54300499999999</v>
      </c>
      <c r="CC42" s="4">
        <f>'Payments (Revised)'!$C38*IF(CC$6&lt;$B42,0,1)*IF(CC$6&gt;=75,1.1,1)</f>
        <v>328.54300499999999</v>
      </c>
      <c r="CD42" s="4">
        <f>'Payments (Revised)'!$C38*IF(CD$6&lt;$B42,0,1)*IF(CD$6&gt;=75,1.1,1)</f>
        <v>328.54300499999999</v>
      </c>
      <c r="CE42" s="4">
        <f>'Payments (Revised)'!$C38*IF(CE$6&lt;$B42,0,1)*IF(CE$6&gt;=75,1.1,1)</f>
        <v>328.54300499999999</v>
      </c>
      <c r="CF42" s="4">
        <f>'Payments (Revised)'!$C38*IF(CF$6&lt;$B42,0,1)*IF(CF$6&gt;=75,1.1,1)</f>
        <v>328.54300499999999</v>
      </c>
      <c r="CG42" s="4">
        <f>'Payments (Revised)'!$C38*IF(CG$6&lt;$B42,0,1)*IF(CG$6&gt;=75,1.1,1)</f>
        <v>328.54300499999999</v>
      </c>
      <c r="CH42" s="4">
        <f>'Payments (Revised)'!$C38*IF(CH$6&lt;$B42,0,1)*IF(CH$6&gt;=75,1.1,1)</f>
        <v>328.54300499999999</v>
      </c>
      <c r="CI42" s="4">
        <f>'Payments (Revised)'!$C38*IF(CI$6&lt;$B42,0,1)*IF(CI$6&gt;=75,1.1,1)</f>
        <v>328.54300499999999</v>
      </c>
      <c r="CJ42" s="4">
        <f>'Payments (Revised)'!$C38*IF(CJ$6&lt;$B42,0,1)*IF(CJ$6&gt;=75,1.1,1)</f>
        <v>328.54300499999999</v>
      </c>
      <c r="CK42" s="4">
        <f>'Payments (Revised)'!$C38*IF(CK$6&lt;$B42,0,1)*IF(CK$6&gt;=75,1.1,1)</f>
        <v>328.54300499999999</v>
      </c>
      <c r="CL42" s="4">
        <f>'Payments (Revised)'!$C38*IF(CL$6&lt;$B42,0,1)*IF(CL$6&gt;=75,1.1,1)</f>
        <v>328.54300499999999</v>
      </c>
      <c r="CM42" s="4">
        <f>'Payments (Revised)'!$C38*IF(CM$6&lt;$B42,0,1)*IF(CM$6&gt;=75,1.1,1)</f>
        <v>328.54300499999999</v>
      </c>
      <c r="CN42" s="4">
        <f>'Payments (Revised)'!$C38*IF(CN$6&lt;$B42,0,1)*IF(CN$6&gt;=75,1.1,1)</f>
        <v>328.54300499999999</v>
      </c>
      <c r="CO42" s="4">
        <f>'Payments (Revised)'!$C38*IF(CO$6&lt;$B42,0,1)*IF(CO$6&gt;=75,1.1,1)</f>
        <v>328.54300499999999</v>
      </c>
      <c r="CP42" s="4">
        <f>'Payments (Revised)'!$C38*IF(CP$6&lt;$B42,0,1)*IF(CP$6&gt;=75,1.1,1)</f>
        <v>328.54300499999999</v>
      </c>
      <c r="CQ42" s="4">
        <f>'Payments (Revised)'!$C38*IF(CQ$6&lt;$B42,0,1)*IF(CQ$6&gt;=75,1.1,1)</f>
        <v>328.54300499999999</v>
      </c>
      <c r="CR42" s="4">
        <f>'Payments (Revised)'!$C38*IF(CR$6&lt;$B42,0,1)*IF(CR$6&gt;=75,1.1,1)</f>
        <v>328.54300499999999</v>
      </c>
      <c r="CS42" s="4">
        <f>'Payments (Revised)'!$C38*IF(CS$6&lt;$B42,0,1)*IF(CS$6&gt;=75,1.1,1)</f>
        <v>328.54300499999999</v>
      </c>
      <c r="CT42" s="4">
        <f>'Payments (Revised)'!$C38*IF(CT$6&lt;$B42,0,1)*IF(CT$6&gt;=75,1.1,1)</f>
        <v>328.54300499999999</v>
      </c>
      <c r="CU42" s="4">
        <f>'Payments (Revised)'!$C38*IF(CU$6&lt;$B42,0,1)*IF(CU$6&gt;=75,1.1,1)</f>
        <v>328.54300499999999</v>
      </c>
      <c r="CV42" s="4">
        <f>'Payments (Revised)'!$C38*IF(CV$6&lt;$B42,0,1)*IF(CV$6&gt;=75,1.1,1)</f>
        <v>328.54300499999999</v>
      </c>
      <c r="CW42" s="4">
        <f>'Payments (Revised)'!$C38*IF(CW$6&lt;$B42,0,1)*IF(CW$6&gt;=75,1.1,1)</f>
        <v>328.54300499999999</v>
      </c>
      <c r="CX42" s="4">
        <f>'Payments (Revised)'!$C38*IF(CX$6&lt;$B42,0,1)*IF(CX$6&gt;=75,1.1,1)</f>
        <v>328.54300499999999</v>
      </c>
      <c r="CY42" s="4">
        <f>'Payments (Revised)'!$C38*IF(CY$6&lt;$B42,0,1)*IF(CY$6&gt;=75,1.1,1)</f>
        <v>328.54300499999999</v>
      </c>
      <c r="CZ42" s="4">
        <f>'Payments (Revised)'!$C38*IF(CZ$6&lt;$B42,0,1)*IF(CZ$6&gt;=75,1.1,1)</f>
        <v>328.54300499999999</v>
      </c>
      <c r="DA42" s="4">
        <f>'Payments (Revised)'!$C38*IF(DA$6&lt;$B42,0,1)*IF(DA$6&gt;=75,1.1,1)</f>
        <v>328.54300499999999</v>
      </c>
      <c r="DB42" s="4">
        <f>'Payments (Revised)'!$C38*IF(DB$6&lt;$B42,0,1)*IF(DB$6&gt;=75,1.1,1)</f>
        <v>328.54300499999999</v>
      </c>
      <c r="DC42" s="4">
        <f>'Payments (Revised)'!$C38*IF(DC$6&lt;$B42,0,1)*IF(DC$6&gt;=75,1.1,1)</f>
        <v>328.54300499999999</v>
      </c>
      <c r="DD42" s="4">
        <f>'Payments (Revised)'!$C38*IF(DD$6&lt;$B42,0,1)*IF(DD$6&gt;=75,1.1,1)</f>
        <v>328.54300499999999</v>
      </c>
      <c r="DE42" s="4">
        <f>'Payments (Revised)'!$C38*IF(DE$6&lt;$B42,0,1)*IF(DE$6&gt;=75,1.1,1)</f>
        <v>328.54300499999999</v>
      </c>
      <c r="DF42" s="4">
        <f>'Payments (Revised)'!$C38*IF(DF$6&lt;$B42,0,1)*IF(DF$6&gt;=75,1.1,1)</f>
        <v>328.54300499999999</v>
      </c>
      <c r="DG42" s="4">
        <f>'Payments (Revised)'!$C38*IF(DG$6&lt;$B42,0,1)*IF(DG$6&gt;=75,1.1,1)</f>
        <v>328.54300499999999</v>
      </c>
      <c r="DH42" s="4">
        <f>'Payments (Revised)'!$C38*IF(DH$6&lt;$B42,0,1)*IF(DH$6&gt;=75,1.1,1)</f>
        <v>328.54300499999999</v>
      </c>
      <c r="DI42" s="4">
        <f>'Payments (Revised)'!$C38*IF(DI$6&lt;$B42,0,1)*IF(DI$6&gt;=75,1.1,1)</f>
        <v>328.54300499999999</v>
      </c>
      <c r="DJ42" s="4">
        <f>'Payments (Revised)'!$C38*IF(DJ$6&lt;$B42,0,1)*IF(DJ$6&gt;=75,1.1,1)</f>
        <v>328.54300499999999</v>
      </c>
      <c r="DK42" s="4">
        <f>'Payments (Revised)'!$C38*IF(DK$6&lt;$B42,0,1)*IF(DK$6&gt;=75,1.1,1)</f>
        <v>328.54300499999999</v>
      </c>
      <c r="DL42" s="4">
        <f>'Payments (Revised)'!$C38*IF(DL$6&lt;$B42,0,1)*IF(DL$6&gt;=75,1.1,1)</f>
        <v>328.54300499999999</v>
      </c>
      <c r="DM42" s="4">
        <f>'Payments (Revised)'!$C38*IF(DM$6&lt;$B42,0,1)*IF(DM$6&gt;=75,1.1,1)</f>
        <v>328.54300499999999</v>
      </c>
      <c r="DN42" s="4">
        <f>'Payments (Revised)'!$C38*IF(DN$6&lt;$B42,0,1)*IF(DN$6&gt;=75,1.1,1)</f>
        <v>328.54300499999999</v>
      </c>
      <c r="DO42" s="4">
        <f>'Payments (Revised)'!$C38*IF(DO$6&lt;$B42,0,1)*IF(DO$6&gt;=75,1.1,1)</f>
        <v>328.54300499999999</v>
      </c>
      <c r="DP42" s="4">
        <f>'Payments (Revised)'!$C38*IF(DP$6&lt;$B42,0,1)*IF(DP$6&gt;=75,1.1,1)</f>
        <v>328.54300499999999</v>
      </c>
      <c r="DQ42" s="4">
        <f>'Payments (Revised)'!$C38*IF(DQ$6&lt;$B42,0,1)*IF(DQ$6&gt;=75,1.1,1)</f>
        <v>328.54300499999999</v>
      </c>
      <c r="DR42" s="4">
        <f>'Payments (Revised)'!$C38*IF(DR$6&lt;$B42,0,1)*IF(DR$6&gt;=75,1.1,1)</f>
        <v>328.54300499999999</v>
      </c>
      <c r="DS42" s="4">
        <f>'Payments (Revised)'!$C38*IF(DS$6&lt;$B42,0,1)*IF(DS$6&gt;=75,1.1,1)</f>
        <v>328.54300499999999</v>
      </c>
      <c r="DT42" s="4">
        <f>'Payments (Revised)'!$C38*IF(DT$6&lt;$B42,0,1)*IF(DT$6&gt;=75,1.1,1)</f>
        <v>361.39730550000002</v>
      </c>
    </row>
    <row r="43" spans="1:124" x14ac:dyDescent="0.25">
      <c r="A43">
        <v>35</v>
      </c>
      <c r="B43" s="15">
        <f t="shared" si="7"/>
        <v>67.916666666666671</v>
      </c>
      <c r="C43" s="16">
        <f t="shared" si="8"/>
        <v>63662.388203960872</v>
      </c>
      <c r="D43" s="4">
        <f>'Payments (Revised)'!$C39*IF(D$6&lt;$B43,0,1)*IF(D$6&gt;=75,1.1,1)</f>
        <v>0</v>
      </c>
      <c r="E43" s="4">
        <f>'Payments (Revised)'!$C39*IF(E$6&lt;$B43,0,1)*IF(E$6&gt;=75,1.1,1)</f>
        <v>0</v>
      </c>
      <c r="F43" s="4">
        <f>'Payments (Revised)'!$C39*IF(F$6&lt;$B43,0,1)*IF(F$6&gt;=75,1.1,1)</f>
        <v>0</v>
      </c>
      <c r="G43" s="4">
        <f>'Payments (Revised)'!$C39*IF(G$6&lt;$B43,0,1)*IF(G$6&gt;=75,1.1,1)</f>
        <v>0</v>
      </c>
      <c r="H43" s="4">
        <f>'Payments (Revised)'!$C39*IF(H$6&lt;$B43,0,1)*IF(H$6&gt;=75,1.1,1)</f>
        <v>0</v>
      </c>
      <c r="I43" s="4">
        <f>'Payments (Revised)'!$C39*IF(I$6&lt;$B43,0,1)*IF(I$6&gt;=75,1.1,1)</f>
        <v>0</v>
      </c>
      <c r="J43" s="4">
        <f>'Payments (Revised)'!$C39*IF(J$6&lt;$B43,0,1)*IF(J$6&gt;=75,1.1,1)</f>
        <v>0</v>
      </c>
      <c r="K43" s="4">
        <f>'Payments (Revised)'!$C39*IF(K$6&lt;$B43,0,1)*IF(K$6&gt;=75,1.1,1)</f>
        <v>0</v>
      </c>
      <c r="L43" s="4">
        <f>'Payments (Revised)'!$C39*IF(L$6&lt;$B43,0,1)*IF(L$6&gt;=75,1.1,1)</f>
        <v>0</v>
      </c>
      <c r="M43" s="4">
        <f>'Payments (Revised)'!$C39*IF(M$6&lt;$B43,0,1)*IF(M$6&gt;=75,1.1,1)</f>
        <v>0</v>
      </c>
      <c r="N43" s="4">
        <f>'Payments (Revised)'!$C39*IF(N$6&lt;$B43,0,1)*IF(N$6&gt;=75,1.1,1)</f>
        <v>0</v>
      </c>
      <c r="O43" s="4">
        <f>'Payments (Revised)'!$C39*IF(O$6&lt;$B43,0,1)*IF(O$6&gt;=75,1.1,1)</f>
        <v>0</v>
      </c>
      <c r="P43" s="4">
        <f>'Payments (Revised)'!$C39*IF(P$6&lt;$B43,0,1)*IF(P$6&gt;=75,1.1,1)</f>
        <v>0</v>
      </c>
      <c r="Q43" s="4">
        <f>'Payments (Revised)'!$C39*IF(Q$6&lt;$B43,0,1)*IF(Q$6&gt;=75,1.1,1)</f>
        <v>0</v>
      </c>
      <c r="R43" s="4">
        <f>'Payments (Revised)'!$C39*IF(R$6&lt;$B43,0,1)*IF(R$6&gt;=75,1.1,1)</f>
        <v>0</v>
      </c>
      <c r="S43" s="4">
        <f>'Payments (Revised)'!$C39*IF(S$6&lt;$B43,0,1)*IF(S$6&gt;=75,1.1,1)</f>
        <v>0</v>
      </c>
      <c r="T43" s="4">
        <f>'Payments (Revised)'!$C39*IF(T$6&lt;$B43,0,1)*IF(T$6&gt;=75,1.1,1)</f>
        <v>0</v>
      </c>
      <c r="U43" s="4">
        <f>'Payments (Revised)'!$C39*IF(U$6&lt;$B43,0,1)*IF(U$6&gt;=75,1.1,1)</f>
        <v>0</v>
      </c>
      <c r="V43" s="4">
        <f>'Payments (Revised)'!$C39*IF(V$6&lt;$B43,0,1)*IF(V$6&gt;=75,1.1,1)</f>
        <v>0</v>
      </c>
      <c r="W43" s="4">
        <f>'Payments (Revised)'!$C39*IF(W$6&lt;$B43,0,1)*IF(W$6&gt;=75,1.1,1)</f>
        <v>0</v>
      </c>
      <c r="X43" s="4">
        <f>'Payments (Revised)'!$C39*IF(X$6&lt;$B43,0,1)*IF(X$6&gt;=75,1.1,1)</f>
        <v>0</v>
      </c>
      <c r="Y43" s="4">
        <f>'Payments (Revised)'!$C39*IF(Y$6&lt;$B43,0,1)*IF(Y$6&gt;=75,1.1,1)</f>
        <v>0</v>
      </c>
      <c r="Z43" s="4">
        <f>'Payments (Revised)'!$C39*IF(Z$6&lt;$B43,0,1)*IF(Z$6&gt;=75,1.1,1)</f>
        <v>0</v>
      </c>
      <c r="AA43" s="4">
        <f>'Payments (Revised)'!$C39*IF(AA$6&lt;$B43,0,1)*IF(AA$6&gt;=75,1.1,1)</f>
        <v>0</v>
      </c>
      <c r="AB43" s="4">
        <f>'Payments (Revised)'!$C39*IF(AB$6&lt;$B43,0,1)*IF(AB$6&gt;=75,1.1,1)</f>
        <v>0</v>
      </c>
      <c r="AC43" s="4">
        <f>'Payments (Revised)'!$C39*IF(AC$6&lt;$B43,0,1)*IF(AC$6&gt;=75,1.1,1)</f>
        <v>0</v>
      </c>
      <c r="AD43" s="4">
        <f>'Payments (Revised)'!$C39*IF(AD$6&lt;$B43,0,1)*IF(AD$6&gt;=75,1.1,1)</f>
        <v>0</v>
      </c>
      <c r="AE43" s="4">
        <f>'Payments (Revised)'!$C39*IF(AE$6&lt;$B43,0,1)*IF(AE$6&gt;=75,1.1,1)</f>
        <v>0</v>
      </c>
      <c r="AF43" s="4">
        <f>'Payments (Revised)'!$C39*IF(AF$6&lt;$B43,0,1)*IF(AF$6&gt;=75,1.1,1)</f>
        <v>0</v>
      </c>
      <c r="AG43" s="4">
        <f>'Payments (Revised)'!$C39*IF(AG$6&lt;$B43,0,1)*IF(AG$6&gt;=75,1.1,1)</f>
        <v>0</v>
      </c>
      <c r="AH43" s="4">
        <f>'Payments (Revised)'!$C39*IF(AH$6&lt;$B43,0,1)*IF(AH$6&gt;=75,1.1,1)</f>
        <v>0</v>
      </c>
      <c r="AI43" s="4">
        <f>'Payments (Revised)'!$C39*IF(AI$6&lt;$B43,0,1)*IF(AI$6&gt;=75,1.1,1)</f>
        <v>0</v>
      </c>
      <c r="AJ43" s="4">
        <f>'Payments (Revised)'!$C39*IF(AJ$6&lt;$B43,0,1)*IF(AJ$6&gt;=75,1.1,1)</f>
        <v>0</v>
      </c>
      <c r="AK43" s="4">
        <f>'Payments (Revised)'!$C39*IF(AK$6&lt;$B43,0,1)*IF(AK$6&gt;=75,1.1,1)</f>
        <v>0</v>
      </c>
      <c r="AL43" s="4">
        <f>'Payments (Revised)'!$C39*IF(AL$6&lt;$B43,0,1)*IF(AL$6&gt;=75,1.1,1)</f>
        <v>0</v>
      </c>
      <c r="AM43" s="4">
        <f>'Payments (Revised)'!$C39*IF(AM$6&lt;$B43,0,1)*IF(AM$6&gt;=75,1.1,1)</f>
        <v>330.18026249999997</v>
      </c>
      <c r="AN43" s="4">
        <f>'Payments (Revised)'!$C39*IF(AN$6&lt;$B43,0,1)*IF(AN$6&gt;=75,1.1,1)</f>
        <v>330.18026249999997</v>
      </c>
      <c r="AO43" s="4">
        <f>'Payments (Revised)'!$C39*IF(AO$6&lt;$B43,0,1)*IF(AO$6&gt;=75,1.1,1)</f>
        <v>330.18026249999997</v>
      </c>
      <c r="AP43" s="4">
        <f>'Payments (Revised)'!$C39*IF(AP$6&lt;$B43,0,1)*IF(AP$6&gt;=75,1.1,1)</f>
        <v>330.18026249999997</v>
      </c>
      <c r="AQ43" s="4">
        <f>'Payments (Revised)'!$C39*IF(AQ$6&lt;$B43,0,1)*IF(AQ$6&gt;=75,1.1,1)</f>
        <v>330.18026249999997</v>
      </c>
      <c r="AR43" s="4">
        <f>'Payments (Revised)'!$C39*IF(AR$6&lt;$B43,0,1)*IF(AR$6&gt;=75,1.1,1)</f>
        <v>330.18026249999997</v>
      </c>
      <c r="AS43" s="4">
        <f>'Payments (Revised)'!$C39*IF(AS$6&lt;$B43,0,1)*IF(AS$6&gt;=75,1.1,1)</f>
        <v>330.18026249999997</v>
      </c>
      <c r="AT43" s="4">
        <f>'Payments (Revised)'!$C39*IF(AT$6&lt;$B43,0,1)*IF(AT$6&gt;=75,1.1,1)</f>
        <v>330.18026249999997</v>
      </c>
      <c r="AU43" s="4">
        <f>'Payments (Revised)'!$C39*IF(AU$6&lt;$B43,0,1)*IF(AU$6&gt;=75,1.1,1)</f>
        <v>330.18026249999997</v>
      </c>
      <c r="AV43" s="4">
        <f>'Payments (Revised)'!$C39*IF(AV$6&lt;$B43,0,1)*IF(AV$6&gt;=75,1.1,1)</f>
        <v>330.18026249999997</v>
      </c>
      <c r="AW43" s="4">
        <f>'Payments (Revised)'!$C39*IF(AW$6&lt;$B43,0,1)*IF(AW$6&gt;=75,1.1,1)</f>
        <v>330.18026249999997</v>
      </c>
      <c r="AX43" s="4">
        <f>'Payments (Revised)'!$C39*IF(AX$6&lt;$B43,0,1)*IF(AX$6&gt;=75,1.1,1)</f>
        <v>330.18026249999997</v>
      </c>
      <c r="AY43" s="4">
        <f>'Payments (Revised)'!$C39*IF(AY$6&lt;$B43,0,1)*IF(AY$6&gt;=75,1.1,1)</f>
        <v>330.18026249999997</v>
      </c>
      <c r="AZ43" s="4">
        <f>'Payments (Revised)'!$C39*IF(AZ$6&lt;$B43,0,1)*IF(AZ$6&gt;=75,1.1,1)</f>
        <v>330.18026249999997</v>
      </c>
      <c r="BA43" s="4">
        <f>'Payments (Revised)'!$C39*IF(BA$6&lt;$B43,0,1)*IF(BA$6&gt;=75,1.1,1)</f>
        <v>330.18026249999997</v>
      </c>
      <c r="BB43" s="4">
        <f>'Payments (Revised)'!$C39*IF(BB$6&lt;$B43,0,1)*IF(BB$6&gt;=75,1.1,1)</f>
        <v>330.18026249999997</v>
      </c>
      <c r="BC43" s="4">
        <f>'Payments (Revised)'!$C39*IF(BC$6&lt;$B43,0,1)*IF(BC$6&gt;=75,1.1,1)</f>
        <v>330.18026249999997</v>
      </c>
      <c r="BD43" s="4">
        <f>'Payments (Revised)'!$C39*IF(BD$6&lt;$B43,0,1)*IF(BD$6&gt;=75,1.1,1)</f>
        <v>330.18026249999997</v>
      </c>
      <c r="BE43" s="4">
        <f>'Payments (Revised)'!$C39*IF(BE$6&lt;$B43,0,1)*IF(BE$6&gt;=75,1.1,1)</f>
        <v>330.18026249999997</v>
      </c>
      <c r="BF43" s="4">
        <f>'Payments (Revised)'!$C39*IF(BF$6&lt;$B43,0,1)*IF(BF$6&gt;=75,1.1,1)</f>
        <v>330.18026249999997</v>
      </c>
      <c r="BG43" s="4">
        <f>'Payments (Revised)'!$C39*IF(BG$6&lt;$B43,0,1)*IF(BG$6&gt;=75,1.1,1)</f>
        <v>330.18026249999997</v>
      </c>
      <c r="BH43" s="4">
        <f>'Payments (Revised)'!$C39*IF(BH$6&lt;$B43,0,1)*IF(BH$6&gt;=75,1.1,1)</f>
        <v>330.18026249999997</v>
      </c>
      <c r="BI43" s="4">
        <f>'Payments (Revised)'!$C39*IF(BI$6&lt;$B43,0,1)*IF(BI$6&gt;=75,1.1,1)</f>
        <v>330.18026249999997</v>
      </c>
      <c r="BJ43" s="4">
        <f>'Payments (Revised)'!$C39*IF(BJ$6&lt;$B43,0,1)*IF(BJ$6&gt;=75,1.1,1)</f>
        <v>330.18026249999997</v>
      </c>
      <c r="BK43" s="4">
        <f>'Payments (Revised)'!$C39*IF(BK$6&lt;$B43,0,1)*IF(BK$6&gt;=75,1.1,1)</f>
        <v>330.18026249999997</v>
      </c>
      <c r="BL43" s="4">
        <f>'Payments (Revised)'!$C39*IF(BL$6&lt;$B43,0,1)*IF(BL$6&gt;=75,1.1,1)</f>
        <v>330.18026249999997</v>
      </c>
      <c r="BM43" s="4">
        <f>'Payments (Revised)'!$C39*IF(BM$6&lt;$B43,0,1)*IF(BM$6&gt;=75,1.1,1)</f>
        <v>330.18026249999997</v>
      </c>
      <c r="BN43" s="4">
        <f>'Payments (Revised)'!$C39*IF(BN$6&lt;$B43,0,1)*IF(BN$6&gt;=75,1.1,1)</f>
        <v>330.18026249999997</v>
      </c>
      <c r="BO43" s="4">
        <f>'Payments (Revised)'!$C39*IF(BO$6&lt;$B43,0,1)*IF(BO$6&gt;=75,1.1,1)</f>
        <v>330.18026249999997</v>
      </c>
      <c r="BP43" s="4">
        <f>'Payments (Revised)'!$C39*IF(BP$6&lt;$B43,0,1)*IF(BP$6&gt;=75,1.1,1)</f>
        <v>330.18026249999997</v>
      </c>
      <c r="BQ43" s="4">
        <f>'Payments (Revised)'!$C39*IF(BQ$6&lt;$B43,0,1)*IF(BQ$6&gt;=75,1.1,1)</f>
        <v>330.18026249999997</v>
      </c>
      <c r="BR43" s="4">
        <f>'Payments (Revised)'!$C39*IF(BR$6&lt;$B43,0,1)*IF(BR$6&gt;=75,1.1,1)</f>
        <v>330.18026249999997</v>
      </c>
      <c r="BS43" s="4">
        <f>'Payments (Revised)'!$C39*IF(BS$6&lt;$B43,0,1)*IF(BS$6&gt;=75,1.1,1)</f>
        <v>330.18026249999997</v>
      </c>
      <c r="BT43" s="4">
        <f>'Payments (Revised)'!$C39*IF(BT$6&lt;$B43,0,1)*IF(BT$6&gt;=75,1.1,1)</f>
        <v>330.18026249999997</v>
      </c>
      <c r="BU43" s="4">
        <f>'Payments (Revised)'!$C39*IF(BU$6&lt;$B43,0,1)*IF(BU$6&gt;=75,1.1,1)</f>
        <v>330.18026249999997</v>
      </c>
      <c r="BV43" s="4">
        <f>'Payments (Revised)'!$C39*IF(BV$6&lt;$B43,0,1)*IF(BV$6&gt;=75,1.1,1)</f>
        <v>330.18026249999997</v>
      </c>
      <c r="BW43" s="4">
        <f>'Payments (Revised)'!$C39*IF(BW$6&lt;$B43,0,1)*IF(BW$6&gt;=75,1.1,1)</f>
        <v>330.18026249999997</v>
      </c>
      <c r="BX43" s="4">
        <f>'Payments (Revised)'!$C39*IF(BX$6&lt;$B43,0,1)*IF(BX$6&gt;=75,1.1,1)</f>
        <v>330.18026249999997</v>
      </c>
      <c r="BY43" s="4">
        <f>'Payments (Revised)'!$C39*IF(BY$6&lt;$B43,0,1)*IF(BY$6&gt;=75,1.1,1)</f>
        <v>330.18026249999997</v>
      </c>
      <c r="BZ43" s="4">
        <f>'Payments (Revised)'!$C39*IF(BZ$6&lt;$B43,0,1)*IF(BZ$6&gt;=75,1.1,1)</f>
        <v>330.18026249999997</v>
      </c>
      <c r="CA43" s="4">
        <f>'Payments (Revised)'!$C39*IF(CA$6&lt;$B43,0,1)*IF(CA$6&gt;=75,1.1,1)</f>
        <v>330.18026249999997</v>
      </c>
      <c r="CB43" s="4">
        <f>'Payments (Revised)'!$C39*IF(CB$6&lt;$B43,0,1)*IF(CB$6&gt;=75,1.1,1)</f>
        <v>330.18026249999997</v>
      </c>
      <c r="CC43" s="4">
        <f>'Payments (Revised)'!$C39*IF(CC$6&lt;$B43,0,1)*IF(CC$6&gt;=75,1.1,1)</f>
        <v>330.18026249999997</v>
      </c>
      <c r="CD43" s="4">
        <f>'Payments (Revised)'!$C39*IF(CD$6&lt;$B43,0,1)*IF(CD$6&gt;=75,1.1,1)</f>
        <v>330.18026249999997</v>
      </c>
      <c r="CE43" s="4">
        <f>'Payments (Revised)'!$C39*IF(CE$6&lt;$B43,0,1)*IF(CE$6&gt;=75,1.1,1)</f>
        <v>330.18026249999997</v>
      </c>
      <c r="CF43" s="4">
        <f>'Payments (Revised)'!$C39*IF(CF$6&lt;$B43,0,1)*IF(CF$6&gt;=75,1.1,1)</f>
        <v>330.18026249999997</v>
      </c>
      <c r="CG43" s="4">
        <f>'Payments (Revised)'!$C39*IF(CG$6&lt;$B43,0,1)*IF(CG$6&gt;=75,1.1,1)</f>
        <v>330.18026249999997</v>
      </c>
      <c r="CH43" s="4">
        <f>'Payments (Revised)'!$C39*IF(CH$6&lt;$B43,0,1)*IF(CH$6&gt;=75,1.1,1)</f>
        <v>330.18026249999997</v>
      </c>
      <c r="CI43" s="4">
        <f>'Payments (Revised)'!$C39*IF(CI$6&lt;$B43,0,1)*IF(CI$6&gt;=75,1.1,1)</f>
        <v>330.18026249999997</v>
      </c>
      <c r="CJ43" s="4">
        <f>'Payments (Revised)'!$C39*IF(CJ$6&lt;$B43,0,1)*IF(CJ$6&gt;=75,1.1,1)</f>
        <v>330.18026249999997</v>
      </c>
      <c r="CK43" s="4">
        <f>'Payments (Revised)'!$C39*IF(CK$6&lt;$B43,0,1)*IF(CK$6&gt;=75,1.1,1)</f>
        <v>330.18026249999997</v>
      </c>
      <c r="CL43" s="4">
        <f>'Payments (Revised)'!$C39*IF(CL$6&lt;$B43,0,1)*IF(CL$6&gt;=75,1.1,1)</f>
        <v>330.18026249999997</v>
      </c>
      <c r="CM43" s="4">
        <f>'Payments (Revised)'!$C39*IF(CM$6&lt;$B43,0,1)*IF(CM$6&gt;=75,1.1,1)</f>
        <v>330.18026249999997</v>
      </c>
      <c r="CN43" s="4">
        <f>'Payments (Revised)'!$C39*IF(CN$6&lt;$B43,0,1)*IF(CN$6&gt;=75,1.1,1)</f>
        <v>330.18026249999997</v>
      </c>
      <c r="CO43" s="4">
        <f>'Payments (Revised)'!$C39*IF(CO$6&lt;$B43,0,1)*IF(CO$6&gt;=75,1.1,1)</f>
        <v>330.18026249999997</v>
      </c>
      <c r="CP43" s="4">
        <f>'Payments (Revised)'!$C39*IF(CP$6&lt;$B43,0,1)*IF(CP$6&gt;=75,1.1,1)</f>
        <v>330.18026249999997</v>
      </c>
      <c r="CQ43" s="4">
        <f>'Payments (Revised)'!$C39*IF(CQ$6&lt;$B43,0,1)*IF(CQ$6&gt;=75,1.1,1)</f>
        <v>330.18026249999997</v>
      </c>
      <c r="CR43" s="4">
        <f>'Payments (Revised)'!$C39*IF(CR$6&lt;$B43,0,1)*IF(CR$6&gt;=75,1.1,1)</f>
        <v>330.18026249999997</v>
      </c>
      <c r="CS43" s="4">
        <f>'Payments (Revised)'!$C39*IF(CS$6&lt;$B43,0,1)*IF(CS$6&gt;=75,1.1,1)</f>
        <v>330.18026249999997</v>
      </c>
      <c r="CT43" s="4">
        <f>'Payments (Revised)'!$C39*IF(CT$6&lt;$B43,0,1)*IF(CT$6&gt;=75,1.1,1)</f>
        <v>330.18026249999997</v>
      </c>
      <c r="CU43" s="4">
        <f>'Payments (Revised)'!$C39*IF(CU$6&lt;$B43,0,1)*IF(CU$6&gt;=75,1.1,1)</f>
        <v>330.18026249999997</v>
      </c>
      <c r="CV43" s="4">
        <f>'Payments (Revised)'!$C39*IF(CV$6&lt;$B43,0,1)*IF(CV$6&gt;=75,1.1,1)</f>
        <v>330.18026249999997</v>
      </c>
      <c r="CW43" s="4">
        <f>'Payments (Revised)'!$C39*IF(CW$6&lt;$B43,0,1)*IF(CW$6&gt;=75,1.1,1)</f>
        <v>330.18026249999997</v>
      </c>
      <c r="CX43" s="4">
        <f>'Payments (Revised)'!$C39*IF(CX$6&lt;$B43,0,1)*IF(CX$6&gt;=75,1.1,1)</f>
        <v>330.18026249999997</v>
      </c>
      <c r="CY43" s="4">
        <f>'Payments (Revised)'!$C39*IF(CY$6&lt;$B43,0,1)*IF(CY$6&gt;=75,1.1,1)</f>
        <v>330.18026249999997</v>
      </c>
      <c r="CZ43" s="4">
        <f>'Payments (Revised)'!$C39*IF(CZ$6&lt;$B43,0,1)*IF(CZ$6&gt;=75,1.1,1)</f>
        <v>330.18026249999997</v>
      </c>
      <c r="DA43" s="4">
        <f>'Payments (Revised)'!$C39*IF(DA$6&lt;$B43,0,1)*IF(DA$6&gt;=75,1.1,1)</f>
        <v>330.18026249999997</v>
      </c>
      <c r="DB43" s="4">
        <f>'Payments (Revised)'!$C39*IF(DB$6&lt;$B43,0,1)*IF(DB$6&gt;=75,1.1,1)</f>
        <v>330.18026249999997</v>
      </c>
      <c r="DC43" s="4">
        <f>'Payments (Revised)'!$C39*IF(DC$6&lt;$B43,0,1)*IF(DC$6&gt;=75,1.1,1)</f>
        <v>330.18026249999997</v>
      </c>
      <c r="DD43" s="4">
        <f>'Payments (Revised)'!$C39*IF(DD$6&lt;$B43,0,1)*IF(DD$6&gt;=75,1.1,1)</f>
        <v>330.18026249999997</v>
      </c>
      <c r="DE43" s="4">
        <f>'Payments (Revised)'!$C39*IF(DE$6&lt;$B43,0,1)*IF(DE$6&gt;=75,1.1,1)</f>
        <v>330.18026249999997</v>
      </c>
      <c r="DF43" s="4">
        <f>'Payments (Revised)'!$C39*IF(DF$6&lt;$B43,0,1)*IF(DF$6&gt;=75,1.1,1)</f>
        <v>330.18026249999997</v>
      </c>
      <c r="DG43" s="4">
        <f>'Payments (Revised)'!$C39*IF(DG$6&lt;$B43,0,1)*IF(DG$6&gt;=75,1.1,1)</f>
        <v>330.18026249999997</v>
      </c>
      <c r="DH43" s="4">
        <f>'Payments (Revised)'!$C39*IF(DH$6&lt;$B43,0,1)*IF(DH$6&gt;=75,1.1,1)</f>
        <v>330.18026249999997</v>
      </c>
      <c r="DI43" s="4">
        <f>'Payments (Revised)'!$C39*IF(DI$6&lt;$B43,0,1)*IF(DI$6&gt;=75,1.1,1)</f>
        <v>330.18026249999997</v>
      </c>
      <c r="DJ43" s="4">
        <f>'Payments (Revised)'!$C39*IF(DJ$6&lt;$B43,0,1)*IF(DJ$6&gt;=75,1.1,1)</f>
        <v>330.18026249999997</v>
      </c>
      <c r="DK43" s="4">
        <f>'Payments (Revised)'!$C39*IF(DK$6&lt;$B43,0,1)*IF(DK$6&gt;=75,1.1,1)</f>
        <v>330.18026249999997</v>
      </c>
      <c r="DL43" s="4">
        <f>'Payments (Revised)'!$C39*IF(DL$6&lt;$B43,0,1)*IF(DL$6&gt;=75,1.1,1)</f>
        <v>330.18026249999997</v>
      </c>
      <c r="DM43" s="4">
        <f>'Payments (Revised)'!$C39*IF(DM$6&lt;$B43,0,1)*IF(DM$6&gt;=75,1.1,1)</f>
        <v>330.18026249999997</v>
      </c>
      <c r="DN43" s="4">
        <f>'Payments (Revised)'!$C39*IF(DN$6&lt;$B43,0,1)*IF(DN$6&gt;=75,1.1,1)</f>
        <v>330.18026249999997</v>
      </c>
      <c r="DO43" s="4">
        <f>'Payments (Revised)'!$C39*IF(DO$6&lt;$B43,0,1)*IF(DO$6&gt;=75,1.1,1)</f>
        <v>330.18026249999997</v>
      </c>
      <c r="DP43" s="4">
        <f>'Payments (Revised)'!$C39*IF(DP$6&lt;$B43,0,1)*IF(DP$6&gt;=75,1.1,1)</f>
        <v>330.18026249999997</v>
      </c>
      <c r="DQ43" s="4">
        <f>'Payments (Revised)'!$C39*IF(DQ$6&lt;$B43,0,1)*IF(DQ$6&gt;=75,1.1,1)</f>
        <v>330.18026249999997</v>
      </c>
      <c r="DR43" s="4">
        <f>'Payments (Revised)'!$C39*IF(DR$6&lt;$B43,0,1)*IF(DR$6&gt;=75,1.1,1)</f>
        <v>330.18026249999997</v>
      </c>
      <c r="DS43" s="4">
        <f>'Payments (Revised)'!$C39*IF(DS$6&lt;$B43,0,1)*IF(DS$6&gt;=75,1.1,1)</f>
        <v>330.18026249999997</v>
      </c>
      <c r="DT43" s="4">
        <f>'Payments (Revised)'!$C39*IF(DT$6&lt;$B43,0,1)*IF(DT$6&gt;=75,1.1,1)</f>
        <v>363.19828875000002</v>
      </c>
    </row>
    <row r="44" spans="1:124" x14ac:dyDescent="0.25">
      <c r="A44">
        <v>36</v>
      </c>
      <c r="B44" s="15">
        <f t="shared" si="7"/>
        <v>68</v>
      </c>
      <c r="C44" s="16">
        <f t="shared" si="8"/>
        <v>63684.573465404479</v>
      </c>
      <c r="D44" s="4">
        <f>'Payments (Revised)'!$C40*IF(D$6&lt;$B44,0,1)*IF(D$6&gt;=75,1.1,1)</f>
        <v>0</v>
      </c>
      <c r="E44" s="4">
        <f>'Payments (Revised)'!$C40*IF(E$6&lt;$B44,0,1)*IF(E$6&gt;=75,1.1,1)</f>
        <v>0</v>
      </c>
      <c r="F44" s="4">
        <f>'Payments (Revised)'!$C40*IF(F$6&lt;$B44,0,1)*IF(F$6&gt;=75,1.1,1)</f>
        <v>0</v>
      </c>
      <c r="G44" s="4">
        <f>'Payments (Revised)'!$C40*IF(G$6&lt;$B44,0,1)*IF(G$6&gt;=75,1.1,1)</f>
        <v>0</v>
      </c>
      <c r="H44" s="4">
        <f>'Payments (Revised)'!$C40*IF(H$6&lt;$B44,0,1)*IF(H$6&gt;=75,1.1,1)</f>
        <v>0</v>
      </c>
      <c r="I44" s="4">
        <f>'Payments (Revised)'!$C40*IF(I$6&lt;$B44,0,1)*IF(I$6&gt;=75,1.1,1)</f>
        <v>0</v>
      </c>
      <c r="J44" s="4">
        <f>'Payments (Revised)'!$C40*IF(J$6&lt;$B44,0,1)*IF(J$6&gt;=75,1.1,1)</f>
        <v>0</v>
      </c>
      <c r="K44" s="4">
        <f>'Payments (Revised)'!$C40*IF(K$6&lt;$B44,0,1)*IF(K$6&gt;=75,1.1,1)</f>
        <v>0</v>
      </c>
      <c r="L44" s="4">
        <f>'Payments (Revised)'!$C40*IF(L$6&lt;$B44,0,1)*IF(L$6&gt;=75,1.1,1)</f>
        <v>0</v>
      </c>
      <c r="M44" s="4">
        <f>'Payments (Revised)'!$C40*IF(M$6&lt;$B44,0,1)*IF(M$6&gt;=75,1.1,1)</f>
        <v>0</v>
      </c>
      <c r="N44" s="4">
        <f>'Payments (Revised)'!$C40*IF(N$6&lt;$B44,0,1)*IF(N$6&gt;=75,1.1,1)</f>
        <v>0</v>
      </c>
      <c r="O44" s="4">
        <f>'Payments (Revised)'!$C40*IF(O$6&lt;$B44,0,1)*IF(O$6&gt;=75,1.1,1)</f>
        <v>0</v>
      </c>
      <c r="P44" s="4">
        <f>'Payments (Revised)'!$C40*IF(P$6&lt;$B44,0,1)*IF(P$6&gt;=75,1.1,1)</f>
        <v>0</v>
      </c>
      <c r="Q44" s="4">
        <f>'Payments (Revised)'!$C40*IF(Q$6&lt;$B44,0,1)*IF(Q$6&gt;=75,1.1,1)</f>
        <v>0</v>
      </c>
      <c r="R44" s="4">
        <f>'Payments (Revised)'!$C40*IF(R$6&lt;$B44,0,1)*IF(R$6&gt;=75,1.1,1)</f>
        <v>0</v>
      </c>
      <c r="S44" s="4">
        <f>'Payments (Revised)'!$C40*IF(S$6&lt;$B44,0,1)*IF(S$6&gt;=75,1.1,1)</f>
        <v>0</v>
      </c>
      <c r="T44" s="4">
        <f>'Payments (Revised)'!$C40*IF(T$6&lt;$B44,0,1)*IF(T$6&gt;=75,1.1,1)</f>
        <v>0</v>
      </c>
      <c r="U44" s="4">
        <f>'Payments (Revised)'!$C40*IF(U$6&lt;$B44,0,1)*IF(U$6&gt;=75,1.1,1)</f>
        <v>0</v>
      </c>
      <c r="V44" s="4">
        <f>'Payments (Revised)'!$C40*IF(V$6&lt;$B44,0,1)*IF(V$6&gt;=75,1.1,1)</f>
        <v>0</v>
      </c>
      <c r="W44" s="4">
        <f>'Payments (Revised)'!$C40*IF(W$6&lt;$B44,0,1)*IF(W$6&gt;=75,1.1,1)</f>
        <v>0</v>
      </c>
      <c r="X44" s="4">
        <f>'Payments (Revised)'!$C40*IF(X$6&lt;$B44,0,1)*IF(X$6&gt;=75,1.1,1)</f>
        <v>0</v>
      </c>
      <c r="Y44" s="4">
        <f>'Payments (Revised)'!$C40*IF(Y$6&lt;$B44,0,1)*IF(Y$6&gt;=75,1.1,1)</f>
        <v>0</v>
      </c>
      <c r="Z44" s="4">
        <f>'Payments (Revised)'!$C40*IF(Z$6&lt;$B44,0,1)*IF(Z$6&gt;=75,1.1,1)</f>
        <v>0</v>
      </c>
      <c r="AA44" s="4">
        <f>'Payments (Revised)'!$C40*IF(AA$6&lt;$B44,0,1)*IF(AA$6&gt;=75,1.1,1)</f>
        <v>0</v>
      </c>
      <c r="AB44" s="4">
        <f>'Payments (Revised)'!$C40*IF(AB$6&lt;$B44,0,1)*IF(AB$6&gt;=75,1.1,1)</f>
        <v>0</v>
      </c>
      <c r="AC44" s="4">
        <f>'Payments (Revised)'!$C40*IF(AC$6&lt;$B44,0,1)*IF(AC$6&gt;=75,1.1,1)</f>
        <v>0</v>
      </c>
      <c r="AD44" s="4">
        <f>'Payments (Revised)'!$C40*IF(AD$6&lt;$B44,0,1)*IF(AD$6&gt;=75,1.1,1)</f>
        <v>0</v>
      </c>
      <c r="AE44" s="4">
        <f>'Payments (Revised)'!$C40*IF(AE$6&lt;$B44,0,1)*IF(AE$6&gt;=75,1.1,1)</f>
        <v>0</v>
      </c>
      <c r="AF44" s="4">
        <f>'Payments (Revised)'!$C40*IF(AF$6&lt;$B44,0,1)*IF(AF$6&gt;=75,1.1,1)</f>
        <v>0</v>
      </c>
      <c r="AG44" s="4">
        <f>'Payments (Revised)'!$C40*IF(AG$6&lt;$B44,0,1)*IF(AG$6&gt;=75,1.1,1)</f>
        <v>0</v>
      </c>
      <c r="AH44" s="4">
        <f>'Payments (Revised)'!$C40*IF(AH$6&lt;$B44,0,1)*IF(AH$6&gt;=75,1.1,1)</f>
        <v>0</v>
      </c>
      <c r="AI44" s="4">
        <f>'Payments (Revised)'!$C40*IF(AI$6&lt;$B44,0,1)*IF(AI$6&gt;=75,1.1,1)</f>
        <v>0</v>
      </c>
      <c r="AJ44" s="4">
        <f>'Payments (Revised)'!$C40*IF(AJ$6&lt;$B44,0,1)*IF(AJ$6&gt;=75,1.1,1)</f>
        <v>0</v>
      </c>
      <c r="AK44" s="4">
        <f>'Payments (Revised)'!$C40*IF(AK$6&lt;$B44,0,1)*IF(AK$6&gt;=75,1.1,1)</f>
        <v>0</v>
      </c>
      <c r="AL44" s="4">
        <f>'Payments (Revised)'!$C40*IF(AL$6&lt;$B44,0,1)*IF(AL$6&gt;=75,1.1,1)</f>
        <v>0</v>
      </c>
      <c r="AM44" s="4">
        <f>'Payments (Revised)'!$C40*IF(AM$6&lt;$B44,0,1)*IF(AM$6&gt;=75,1.1,1)</f>
        <v>0</v>
      </c>
      <c r="AN44" s="4">
        <f>'Payments (Revised)'!$C40*IF(AN$6&lt;$B44,0,1)*IF(AN$6&gt;=75,1.1,1)</f>
        <v>331.81751999999994</v>
      </c>
      <c r="AO44" s="4">
        <f>'Payments (Revised)'!$C40*IF(AO$6&lt;$B44,0,1)*IF(AO$6&gt;=75,1.1,1)</f>
        <v>331.81751999999994</v>
      </c>
      <c r="AP44" s="4">
        <f>'Payments (Revised)'!$C40*IF(AP$6&lt;$B44,0,1)*IF(AP$6&gt;=75,1.1,1)</f>
        <v>331.81751999999994</v>
      </c>
      <c r="AQ44" s="4">
        <f>'Payments (Revised)'!$C40*IF(AQ$6&lt;$B44,0,1)*IF(AQ$6&gt;=75,1.1,1)</f>
        <v>331.81751999999994</v>
      </c>
      <c r="AR44" s="4">
        <f>'Payments (Revised)'!$C40*IF(AR$6&lt;$B44,0,1)*IF(AR$6&gt;=75,1.1,1)</f>
        <v>331.81751999999994</v>
      </c>
      <c r="AS44" s="4">
        <f>'Payments (Revised)'!$C40*IF(AS$6&lt;$B44,0,1)*IF(AS$6&gt;=75,1.1,1)</f>
        <v>331.81751999999994</v>
      </c>
      <c r="AT44" s="4">
        <f>'Payments (Revised)'!$C40*IF(AT$6&lt;$B44,0,1)*IF(AT$6&gt;=75,1.1,1)</f>
        <v>331.81751999999994</v>
      </c>
      <c r="AU44" s="4">
        <f>'Payments (Revised)'!$C40*IF(AU$6&lt;$B44,0,1)*IF(AU$6&gt;=75,1.1,1)</f>
        <v>331.81751999999994</v>
      </c>
      <c r="AV44" s="4">
        <f>'Payments (Revised)'!$C40*IF(AV$6&lt;$B44,0,1)*IF(AV$6&gt;=75,1.1,1)</f>
        <v>331.81751999999994</v>
      </c>
      <c r="AW44" s="4">
        <f>'Payments (Revised)'!$C40*IF(AW$6&lt;$B44,0,1)*IF(AW$6&gt;=75,1.1,1)</f>
        <v>331.81751999999994</v>
      </c>
      <c r="AX44" s="4">
        <f>'Payments (Revised)'!$C40*IF(AX$6&lt;$B44,0,1)*IF(AX$6&gt;=75,1.1,1)</f>
        <v>331.81751999999994</v>
      </c>
      <c r="AY44" s="4">
        <f>'Payments (Revised)'!$C40*IF(AY$6&lt;$B44,0,1)*IF(AY$6&gt;=75,1.1,1)</f>
        <v>331.81751999999994</v>
      </c>
      <c r="AZ44" s="4">
        <f>'Payments (Revised)'!$C40*IF(AZ$6&lt;$B44,0,1)*IF(AZ$6&gt;=75,1.1,1)</f>
        <v>331.81751999999994</v>
      </c>
      <c r="BA44" s="4">
        <f>'Payments (Revised)'!$C40*IF(BA$6&lt;$B44,0,1)*IF(BA$6&gt;=75,1.1,1)</f>
        <v>331.81751999999994</v>
      </c>
      <c r="BB44" s="4">
        <f>'Payments (Revised)'!$C40*IF(BB$6&lt;$B44,0,1)*IF(BB$6&gt;=75,1.1,1)</f>
        <v>331.81751999999994</v>
      </c>
      <c r="BC44" s="4">
        <f>'Payments (Revised)'!$C40*IF(BC$6&lt;$B44,0,1)*IF(BC$6&gt;=75,1.1,1)</f>
        <v>331.81751999999994</v>
      </c>
      <c r="BD44" s="4">
        <f>'Payments (Revised)'!$C40*IF(BD$6&lt;$B44,0,1)*IF(BD$6&gt;=75,1.1,1)</f>
        <v>331.81751999999994</v>
      </c>
      <c r="BE44" s="4">
        <f>'Payments (Revised)'!$C40*IF(BE$6&lt;$B44,0,1)*IF(BE$6&gt;=75,1.1,1)</f>
        <v>331.81751999999994</v>
      </c>
      <c r="BF44" s="4">
        <f>'Payments (Revised)'!$C40*IF(BF$6&lt;$B44,0,1)*IF(BF$6&gt;=75,1.1,1)</f>
        <v>331.81751999999994</v>
      </c>
      <c r="BG44" s="4">
        <f>'Payments (Revised)'!$C40*IF(BG$6&lt;$B44,0,1)*IF(BG$6&gt;=75,1.1,1)</f>
        <v>331.81751999999994</v>
      </c>
      <c r="BH44" s="4">
        <f>'Payments (Revised)'!$C40*IF(BH$6&lt;$B44,0,1)*IF(BH$6&gt;=75,1.1,1)</f>
        <v>331.81751999999994</v>
      </c>
      <c r="BI44" s="4">
        <f>'Payments (Revised)'!$C40*IF(BI$6&lt;$B44,0,1)*IF(BI$6&gt;=75,1.1,1)</f>
        <v>331.81751999999994</v>
      </c>
      <c r="BJ44" s="4">
        <f>'Payments (Revised)'!$C40*IF(BJ$6&lt;$B44,0,1)*IF(BJ$6&gt;=75,1.1,1)</f>
        <v>331.81751999999994</v>
      </c>
      <c r="BK44" s="4">
        <f>'Payments (Revised)'!$C40*IF(BK$6&lt;$B44,0,1)*IF(BK$6&gt;=75,1.1,1)</f>
        <v>331.81751999999994</v>
      </c>
      <c r="BL44" s="4">
        <f>'Payments (Revised)'!$C40*IF(BL$6&lt;$B44,0,1)*IF(BL$6&gt;=75,1.1,1)</f>
        <v>331.81751999999994</v>
      </c>
      <c r="BM44" s="4">
        <f>'Payments (Revised)'!$C40*IF(BM$6&lt;$B44,0,1)*IF(BM$6&gt;=75,1.1,1)</f>
        <v>331.81751999999994</v>
      </c>
      <c r="BN44" s="4">
        <f>'Payments (Revised)'!$C40*IF(BN$6&lt;$B44,0,1)*IF(BN$6&gt;=75,1.1,1)</f>
        <v>331.81751999999994</v>
      </c>
      <c r="BO44" s="4">
        <f>'Payments (Revised)'!$C40*IF(BO$6&lt;$B44,0,1)*IF(BO$6&gt;=75,1.1,1)</f>
        <v>331.81751999999994</v>
      </c>
      <c r="BP44" s="4">
        <f>'Payments (Revised)'!$C40*IF(BP$6&lt;$B44,0,1)*IF(BP$6&gt;=75,1.1,1)</f>
        <v>331.81751999999994</v>
      </c>
      <c r="BQ44" s="4">
        <f>'Payments (Revised)'!$C40*IF(BQ$6&lt;$B44,0,1)*IF(BQ$6&gt;=75,1.1,1)</f>
        <v>331.81751999999994</v>
      </c>
      <c r="BR44" s="4">
        <f>'Payments (Revised)'!$C40*IF(BR$6&lt;$B44,0,1)*IF(BR$6&gt;=75,1.1,1)</f>
        <v>331.81751999999994</v>
      </c>
      <c r="BS44" s="4">
        <f>'Payments (Revised)'!$C40*IF(BS$6&lt;$B44,0,1)*IF(BS$6&gt;=75,1.1,1)</f>
        <v>331.81751999999994</v>
      </c>
      <c r="BT44" s="4">
        <f>'Payments (Revised)'!$C40*IF(BT$6&lt;$B44,0,1)*IF(BT$6&gt;=75,1.1,1)</f>
        <v>331.81751999999994</v>
      </c>
      <c r="BU44" s="4">
        <f>'Payments (Revised)'!$C40*IF(BU$6&lt;$B44,0,1)*IF(BU$6&gt;=75,1.1,1)</f>
        <v>331.81751999999994</v>
      </c>
      <c r="BV44" s="4">
        <f>'Payments (Revised)'!$C40*IF(BV$6&lt;$B44,0,1)*IF(BV$6&gt;=75,1.1,1)</f>
        <v>331.81751999999994</v>
      </c>
      <c r="BW44" s="4">
        <f>'Payments (Revised)'!$C40*IF(BW$6&lt;$B44,0,1)*IF(BW$6&gt;=75,1.1,1)</f>
        <v>331.81751999999994</v>
      </c>
      <c r="BX44" s="4">
        <f>'Payments (Revised)'!$C40*IF(BX$6&lt;$B44,0,1)*IF(BX$6&gt;=75,1.1,1)</f>
        <v>331.81751999999994</v>
      </c>
      <c r="BY44" s="4">
        <f>'Payments (Revised)'!$C40*IF(BY$6&lt;$B44,0,1)*IF(BY$6&gt;=75,1.1,1)</f>
        <v>331.81751999999994</v>
      </c>
      <c r="BZ44" s="4">
        <f>'Payments (Revised)'!$C40*IF(BZ$6&lt;$B44,0,1)*IF(BZ$6&gt;=75,1.1,1)</f>
        <v>331.81751999999994</v>
      </c>
      <c r="CA44" s="4">
        <f>'Payments (Revised)'!$C40*IF(CA$6&lt;$B44,0,1)*IF(CA$6&gt;=75,1.1,1)</f>
        <v>331.81751999999994</v>
      </c>
      <c r="CB44" s="4">
        <f>'Payments (Revised)'!$C40*IF(CB$6&lt;$B44,0,1)*IF(CB$6&gt;=75,1.1,1)</f>
        <v>331.81751999999994</v>
      </c>
      <c r="CC44" s="4">
        <f>'Payments (Revised)'!$C40*IF(CC$6&lt;$B44,0,1)*IF(CC$6&gt;=75,1.1,1)</f>
        <v>331.81751999999994</v>
      </c>
      <c r="CD44" s="4">
        <f>'Payments (Revised)'!$C40*IF(CD$6&lt;$B44,0,1)*IF(CD$6&gt;=75,1.1,1)</f>
        <v>331.81751999999994</v>
      </c>
      <c r="CE44" s="4">
        <f>'Payments (Revised)'!$C40*IF(CE$6&lt;$B44,0,1)*IF(CE$6&gt;=75,1.1,1)</f>
        <v>331.81751999999994</v>
      </c>
      <c r="CF44" s="4">
        <f>'Payments (Revised)'!$C40*IF(CF$6&lt;$B44,0,1)*IF(CF$6&gt;=75,1.1,1)</f>
        <v>331.81751999999994</v>
      </c>
      <c r="CG44" s="4">
        <f>'Payments (Revised)'!$C40*IF(CG$6&lt;$B44,0,1)*IF(CG$6&gt;=75,1.1,1)</f>
        <v>331.81751999999994</v>
      </c>
      <c r="CH44" s="4">
        <f>'Payments (Revised)'!$C40*IF(CH$6&lt;$B44,0,1)*IF(CH$6&gt;=75,1.1,1)</f>
        <v>331.81751999999994</v>
      </c>
      <c r="CI44" s="4">
        <f>'Payments (Revised)'!$C40*IF(CI$6&lt;$B44,0,1)*IF(CI$6&gt;=75,1.1,1)</f>
        <v>331.81751999999994</v>
      </c>
      <c r="CJ44" s="4">
        <f>'Payments (Revised)'!$C40*IF(CJ$6&lt;$B44,0,1)*IF(CJ$6&gt;=75,1.1,1)</f>
        <v>331.81751999999994</v>
      </c>
      <c r="CK44" s="4">
        <f>'Payments (Revised)'!$C40*IF(CK$6&lt;$B44,0,1)*IF(CK$6&gt;=75,1.1,1)</f>
        <v>331.81751999999994</v>
      </c>
      <c r="CL44" s="4">
        <f>'Payments (Revised)'!$C40*IF(CL$6&lt;$B44,0,1)*IF(CL$6&gt;=75,1.1,1)</f>
        <v>331.81751999999994</v>
      </c>
      <c r="CM44" s="4">
        <f>'Payments (Revised)'!$C40*IF(CM$6&lt;$B44,0,1)*IF(CM$6&gt;=75,1.1,1)</f>
        <v>331.81751999999994</v>
      </c>
      <c r="CN44" s="4">
        <f>'Payments (Revised)'!$C40*IF(CN$6&lt;$B44,0,1)*IF(CN$6&gt;=75,1.1,1)</f>
        <v>331.81751999999994</v>
      </c>
      <c r="CO44" s="4">
        <f>'Payments (Revised)'!$C40*IF(CO$6&lt;$B44,0,1)*IF(CO$6&gt;=75,1.1,1)</f>
        <v>331.81751999999994</v>
      </c>
      <c r="CP44" s="4">
        <f>'Payments (Revised)'!$C40*IF(CP$6&lt;$B44,0,1)*IF(CP$6&gt;=75,1.1,1)</f>
        <v>331.81751999999994</v>
      </c>
      <c r="CQ44" s="4">
        <f>'Payments (Revised)'!$C40*IF(CQ$6&lt;$B44,0,1)*IF(CQ$6&gt;=75,1.1,1)</f>
        <v>331.81751999999994</v>
      </c>
      <c r="CR44" s="4">
        <f>'Payments (Revised)'!$C40*IF(CR$6&lt;$B44,0,1)*IF(CR$6&gt;=75,1.1,1)</f>
        <v>331.81751999999994</v>
      </c>
      <c r="CS44" s="4">
        <f>'Payments (Revised)'!$C40*IF(CS$6&lt;$B44,0,1)*IF(CS$6&gt;=75,1.1,1)</f>
        <v>331.81751999999994</v>
      </c>
      <c r="CT44" s="4">
        <f>'Payments (Revised)'!$C40*IF(CT$6&lt;$B44,0,1)*IF(CT$6&gt;=75,1.1,1)</f>
        <v>331.81751999999994</v>
      </c>
      <c r="CU44" s="4">
        <f>'Payments (Revised)'!$C40*IF(CU$6&lt;$B44,0,1)*IF(CU$6&gt;=75,1.1,1)</f>
        <v>331.81751999999994</v>
      </c>
      <c r="CV44" s="4">
        <f>'Payments (Revised)'!$C40*IF(CV$6&lt;$B44,0,1)*IF(CV$6&gt;=75,1.1,1)</f>
        <v>331.81751999999994</v>
      </c>
      <c r="CW44" s="4">
        <f>'Payments (Revised)'!$C40*IF(CW$6&lt;$B44,0,1)*IF(CW$6&gt;=75,1.1,1)</f>
        <v>331.81751999999994</v>
      </c>
      <c r="CX44" s="4">
        <f>'Payments (Revised)'!$C40*IF(CX$6&lt;$B44,0,1)*IF(CX$6&gt;=75,1.1,1)</f>
        <v>331.81751999999994</v>
      </c>
      <c r="CY44" s="4">
        <f>'Payments (Revised)'!$C40*IF(CY$6&lt;$B44,0,1)*IF(CY$6&gt;=75,1.1,1)</f>
        <v>331.81751999999994</v>
      </c>
      <c r="CZ44" s="4">
        <f>'Payments (Revised)'!$C40*IF(CZ$6&lt;$B44,0,1)*IF(CZ$6&gt;=75,1.1,1)</f>
        <v>331.81751999999994</v>
      </c>
      <c r="DA44" s="4">
        <f>'Payments (Revised)'!$C40*IF(DA$6&lt;$B44,0,1)*IF(DA$6&gt;=75,1.1,1)</f>
        <v>331.81751999999994</v>
      </c>
      <c r="DB44" s="4">
        <f>'Payments (Revised)'!$C40*IF(DB$6&lt;$B44,0,1)*IF(DB$6&gt;=75,1.1,1)</f>
        <v>331.81751999999994</v>
      </c>
      <c r="DC44" s="4">
        <f>'Payments (Revised)'!$C40*IF(DC$6&lt;$B44,0,1)*IF(DC$6&gt;=75,1.1,1)</f>
        <v>331.81751999999994</v>
      </c>
      <c r="DD44" s="4">
        <f>'Payments (Revised)'!$C40*IF(DD$6&lt;$B44,0,1)*IF(DD$6&gt;=75,1.1,1)</f>
        <v>331.81751999999994</v>
      </c>
      <c r="DE44" s="4">
        <f>'Payments (Revised)'!$C40*IF(DE$6&lt;$B44,0,1)*IF(DE$6&gt;=75,1.1,1)</f>
        <v>331.81751999999994</v>
      </c>
      <c r="DF44" s="4">
        <f>'Payments (Revised)'!$C40*IF(DF$6&lt;$B44,0,1)*IF(DF$6&gt;=75,1.1,1)</f>
        <v>331.81751999999994</v>
      </c>
      <c r="DG44" s="4">
        <f>'Payments (Revised)'!$C40*IF(DG$6&lt;$B44,0,1)*IF(DG$6&gt;=75,1.1,1)</f>
        <v>331.81751999999994</v>
      </c>
      <c r="DH44" s="4">
        <f>'Payments (Revised)'!$C40*IF(DH$6&lt;$B44,0,1)*IF(DH$6&gt;=75,1.1,1)</f>
        <v>331.81751999999994</v>
      </c>
      <c r="DI44" s="4">
        <f>'Payments (Revised)'!$C40*IF(DI$6&lt;$B44,0,1)*IF(DI$6&gt;=75,1.1,1)</f>
        <v>331.81751999999994</v>
      </c>
      <c r="DJ44" s="4">
        <f>'Payments (Revised)'!$C40*IF(DJ$6&lt;$B44,0,1)*IF(DJ$6&gt;=75,1.1,1)</f>
        <v>331.81751999999994</v>
      </c>
      <c r="DK44" s="4">
        <f>'Payments (Revised)'!$C40*IF(DK$6&lt;$B44,0,1)*IF(DK$6&gt;=75,1.1,1)</f>
        <v>331.81751999999994</v>
      </c>
      <c r="DL44" s="4">
        <f>'Payments (Revised)'!$C40*IF(DL$6&lt;$B44,0,1)*IF(DL$6&gt;=75,1.1,1)</f>
        <v>331.81751999999994</v>
      </c>
      <c r="DM44" s="4">
        <f>'Payments (Revised)'!$C40*IF(DM$6&lt;$B44,0,1)*IF(DM$6&gt;=75,1.1,1)</f>
        <v>331.81751999999994</v>
      </c>
      <c r="DN44" s="4">
        <f>'Payments (Revised)'!$C40*IF(DN$6&lt;$B44,0,1)*IF(DN$6&gt;=75,1.1,1)</f>
        <v>331.81751999999994</v>
      </c>
      <c r="DO44" s="4">
        <f>'Payments (Revised)'!$C40*IF(DO$6&lt;$B44,0,1)*IF(DO$6&gt;=75,1.1,1)</f>
        <v>331.81751999999994</v>
      </c>
      <c r="DP44" s="4">
        <f>'Payments (Revised)'!$C40*IF(DP$6&lt;$B44,0,1)*IF(DP$6&gt;=75,1.1,1)</f>
        <v>331.81751999999994</v>
      </c>
      <c r="DQ44" s="4">
        <f>'Payments (Revised)'!$C40*IF(DQ$6&lt;$B44,0,1)*IF(DQ$6&gt;=75,1.1,1)</f>
        <v>331.81751999999994</v>
      </c>
      <c r="DR44" s="4">
        <f>'Payments (Revised)'!$C40*IF(DR$6&lt;$B44,0,1)*IF(DR$6&gt;=75,1.1,1)</f>
        <v>331.81751999999994</v>
      </c>
      <c r="DS44" s="4">
        <f>'Payments (Revised)'!$C40*IF(DS$6&lt;$B44,0,1)*IF(DS$6&gt;=75,1.1,1)</f>
        <v>331.81751999999994</v>
      </c>
      <c r="DT44" s="4">
        <f>'Payments (Revised)'!$C40*IF(DT$6&lt;$B44,0,1)*IF(DT$6&gt;=75,1.1,1)</f>
        <v>364.99927199999996</v>
      </c>
    </row>
    <row r="45" spans="1:124" x14ac:dyDescent="0.25">
      <c r="A45">
        <v>37</v>
      </c>
      <c r="B45" s="15">
        <f t="shared" si="7"/>
        <v>68.083333333333329</v>
      </c>
      <c r="C45" s="16">
        <f t="shared" si="8"/>
        <v>63704.926368159613</v>
      </c>
      <c r="D45" s="4">
        <f>'Payments (Revised)'!$C41*IF(D$6&lt;$B45,0,1)*IF(D$6&gt;=75,1.1,1)</f>
        <v>0</v>
      </c>
      <c r="E45" s="4">
        <f>'Payments (Revised)'!$C41*IF(E$6&lt;$B45,0,1)*IF(E$6&gt;=75,1.1,1)</f>
        <v>0</v>
      </c>
      <c r="F45" s="4">
        <f>'Payments (Revised)'!$C41*IF(F$6&lt;$B45,0,1)*IF(F$6&gt;=75,1.1,1)</f>
        <v>0</v>
      </c>
      <c r="G45" s="4">
        <f>'Payments (Revised)'!$C41*IF(G$6&lt;$B45,0,1)*IF(G$6&gt;=75,1.1,1)</f>
        <v>0</v>
      </c>
      <c r="H45" s="4">
        <f>'Payments (Revised)'!$C41*IF(H$6&lt;$B45,0,1)*IF(H$6&gt;=75,1.1,1)</f>
        <v>0</v>
      </c>
      <c r="I45" s="4">
        <f>'Payments (Revised)'!$C41*IF(I$6&lt;$B45,0,1)*IF(I$6&gt;=75,1.1,1)</f>
        <v>0</v>
      </c>
      <c r="J45" s="4">
        <f>'Payments (Revised)'!$C41*IF(J$6&lt;$B45,0,1)*IF(J$6&gt;=75,1.1,1)</f>
        <v>0</v>
      </c>
      <c r="K45" s="4">
        <f>'Payments (Revised)'!$C41*IF(K$6&lt;$B45,0,1)*IF(K$6&gt;=75,1.1,1)</f>
        <v>0</v>
      </c>
      <c r="L45" s="4">
        <f>'Payments (Revised)'!$C41*IF(L$6&lt;$B45,0,1)*IF(L$6&gt;=75,1.1,1)</f>
        <v>0</v>
      </c>
      <c r="M45" s="4">
        <f>'Payments (Revised)'!$C41*IF(M$6&lt;$B45,0,1)*IF(M$6&gt;=75,1.1,1)</f>
        <v>0</v>
      </c>
      <c r="N45" s="4">
        <f>'Payments (Revised)'!$C41*IF(N$6&lt;$B45,0,1)*IF(N$6&gt;=75,1.1,1)</f>
        <v>0</v>
      </c>
      <c r="O45" s="4">
        <f>'Payments (Revised)'!$C41*IF(O$6&lt;$B45,0,1)*IF(O$6&gt;=75,1.1,1)</f>
        <v>0</v>
      </c>
      <c r="P45" s="4">
        <f>'Payments (Revised)'!$C41*IF(P$6&lt;$B45,0,1)*IF(P$6&gt;=75,1.1,1)</f>
        <v>0</v>
      </c>
      <c r="Q45" s="4">
        <f>'Payments (Revised)'!$C41*IF(Q$6&lt;$B45,0,1)*IF(Q$6&gt;=75,1.1,1)</f>
        <v>0</v>
      </c>
      <c r="R45" s="4">
        <f>'Payments (Revised)'!$C41*IF(R$6&lt;$B45,0,1)*IF(R$6&gt;=75,1.1,1)</f>
        <v>0</v>
      </c>
      <c r="S45" s="4">
        <f>'Payments (Revised)'!$C41*IF(S$6&lt;$B45,0,1)*IF(S$6&gt;=75,1.1,1)</f>
        <v>0</v>
      </c>
      <c r="T45" s="4">
        <f>'Payments (Revised)'!$C41*IF(T$6&lt;$B45,0,1)*IF(T$6&gt;=75,1.1,1)</f>
        <v>0</v>
      </c>
      <c r="U45" s="4">
        <f>'Payments (Revised)'!$C41*IF(U$6&lt;$B45,0,1)*IF(U$6&gt;=75,1.1,1)</f>
        <v>0</v>
      </c>
      <c r="V45" s="4">
        <f>'Payments (Revised)'!$C41*IF(V$6&lt;$B45,0,1)*IF(V$6&gt;=75,1.1,1)</f>
        <v>0</v>
      </c>
      <c r="W45" s="4">
        <f>'Payments (Revised)'!$C41*IF(W$6&lt;$B45,0,1)*IF(W$6&gt;=75,1.1,1)</f>
        <v>0</v>
      </c>
      <c r="X45" s="4">
        <f>'Payments (Revised)'!$C41*IF(X$6&lt;$B45,0,1)*IF(X$6&gt;=75,1.1,1)</f>
        <v>0</v>
      </c>
      <c r="Y45" s="4">
        <f>'Payments (Revised)'!$C41*IF(Y$6&lt;$B45,0,1)*IF(Y$6&gt;=75,1.1,1)</f>
        <v>0</v>
      </c>
      <c r="Z45" s="4">
        <f>'Payments (Revised)'!$C41*IF(Z$6&lt;$B45,0,1)*IF(Z$6&gt;=75,1.1,1)</f>
        <v>0</v>
      </c>
      <c r="AA45" s="4">
        <f>'Payments (Revised)'!$C41*IF(AA$6&lt;$B45,0,1)*IF(AA$6&gt;=75,1.1,1)</f>
        <v>0</v>
      </c>
      <c r="AB45" s="4">
        <f>'Payments (Revised)'!$C41*IF(AB$6&lt;$B45,0,1)*IF(AB$6&gt;=75,1.1,1)</f>
        <v>0</v>
      </c>
      <c r="AC45" s="4">
        <f>'Payments (Revised)'!$C41*IF(AC$6&lt;$B45,0,1)*IF(AC$6&gt;=75,1.1,1)</f>
        <v>0</v>
      </c>
      <c r="AD45" s="4">
        <f>'Payments (Revised)'!$C41*IF(AD$6&lt;$B45,0,1)*IF(AD$6&gt;=75,1.1,1)</f>
        <v>0</v>
      </c>
      <c r="AE45" s="4">
        <f>'Payments (Revised)'!$C41*IF(AE$6&lt;$B45,0,1)*IF(AE$6&gt;=75,1.1,1)</f>
        <v>0</v>
      </c>
      <c r="AF45" s="4">
        <f>'Payments (Revised)'!$C41*IF(AF$6&lt;$B45,0,1)*IF(AF$6&gt;=75,1.1,1)</f>
        <v>0</v>
      </c>
      <c r="AG45" s="4">
        <f>'Payments (Revised)'!$C41*IF(AG$6&lt;$B45,0,1)*IF(AG$6&gt;=75,1.1,1)</f>
        <v>0</v>
      </c>
      <c r="AH45" s="4">
        <f>'Payments (Revised)'!$C41*IF(AH$6&lt;$B45,0,1)*IF(AH$6&gt;=75,1.1,1)</f>
        <v>0</v>
      </c>
      <c r="AI45" s="4">
        <f>'Payments (Revised)'!$C41*IF(AI$6&lt;$B45,0,1)*IF(AI$6&gt;=75,1.1,1)</f>
        <v>0</v>
      </c>
      <c r="AJ45" s="4">
        <f>'Payments (Revised)'!$C41*IF(AJ$6&lt;$B45,0,1)*IF(AJ$6&gt;=75,1.1,1)</f>
        <v>0</v>
      </c>
      <c r="AK45" s="4">
        <f>'Payments (Revised)'!$C41*IF(AK$6&lt;$B45,0,1)*IF(AK$6&gt;=75,1.1,1)</f>
        <v>0</v>
      </c>
      <c r="AL45" s="4">
        <f>'Payments (Revised)'!$C41*IF(AL$6&lt;$B45,0,1)*IF(AL$6&gt;=75,1.1,1)</f>
        <v>0</v>
      </c>
      <c r="AM45" s="4">
        <f>'Payments (Revised)'!$C41*IF(AM$6&lt;$B45,0,1)*IF(AM$6&gt;=75,1.1,1)</f>
        <v>0</v>
      </c>
      <c r="AN45" s="4">
        <f>'Payments (Revised)'!$C41*IF(AN$6&lt;$B45,0,1)*IF(AN$6&gt;=75,1.1,1)</f>
        <v>0</v>
      </c>
      <c r="AO45" s="4">
        <f>'Payments (Revised)'!$C41*IF(AO$6&lt;$B45,0,1)*IF(AO$6&gt;=75,1.1,1)</f>
        <v>333.45477749999998</v>
      </c>
      <c r="AP45" s="4">
        <f>'Payments (Revised)'!$C41*IF(AP$6&lt;$B45,0,1)*IF(AP$6&gt;=75,1.1,1)</f>
        <v>333.45477749999998</v>
      </c>
      <c r="AQ45" s="4">
        <f>'Payments (Revised)'!$C41*IF(AQ$6&lt;$B45,0,1)*IF(AQ$6&gt;=75,1.1,1)</f>
        <v>333.45477749999998</v>
      </c>
      <c r="AR45" s="4">
        <f>'Payments (Revised)'!$C41*IF(AR$6&lt;$B45,0,1)*IF(AR$6&gt;=75,1.1,1)</f>
        <v>333.45477749999998</v>
      </c>
      <c r="AS45" s="4">
        <f>'Payments (Revised)'!$C41*IF(AS$6&lt;$B45,0,1)*IF(AS$6&gt;=75,1.1,1)</f>
        <v>333.45477749999998</v>
      </c>
      <c r="AT45" s="4">
        <f>'Payments (Revised)'!$C41*IF(AT$6&lt;$B45,0,1)*IF(AT$6&gt;=75,1.1,1)</f>
        <v>333.45477749999998</v>
      </c>
      <c r="AU45" s="4">
        <f>'Payments (Revised)'!$C41*IF(AU$6&lt;$B45,0,1)*IF(AU$6&gt;=75,1.1,1)</f>
        <v>333.45477749999998</v>
      </c>
      <c r="AV45" s="4">
        <f>'Payments (Revised)'!$C41*IF(AV$6&lt;$B45,0,1)*IF(AV$6&gt;=75,1.1,1)</f>
        <v>333.45477749999998</v>
      </c>
      <c r="AW45" s="4">
        <f>'Payments (Revised)'!$C41*IF(AW$6&lt;$B45,0,1)*IF(AW$6&gt;=75,1.1,1)</f>
        <v>333.45477749999998</v>
      </c>
      <c r="AX45" s="4">
        <f>'Payments (Revised)'!$C41*IF(AX$6&lt;$B45,0,1)*IF(AX$6&gt;=75,1.1,1)</f>
        <v>333.45477749999998</v>
      </c>
      <c r="AY45" s="4">
        <f>'Payments (Revised)'!$C41*IF(AY$6&lt;$B45,0,1)*IF(AY$6&gt;=75,1.1,1)</f>
        <v>333.45477749999998</v>
      </c>
      <c r="AZ45" s="4">
        <f>'Payments (Revised)'!$C41*IF(AZ$6&lt;$B45,0,1)*IF(AZ$6&gt;=75,1.1,1)</f>
        <v>333.45477749999998</v>
      </c>
      <c r="BA45" s="4">
        <f>'Payments (Revised)'!$C41*IF(BA$6&lt;$B45,0,1)*IF(BA$6&gt;=75,1.1,1)</f>
        <v>333.45477749999998</v>
      </c>
      <c r="BB45" s="4">
        <f>'Payments (Revised)'!$C41*IF(BB$6&lt;$B45,0,1)*IF(BB$6&gt;=75,1.1,1)</f>
        <v>333.45477749999998</v>
      </c>
      <c r="BC45" s="4">
        <f>'Payments (Revised)'!$C41*IF(BC$6&lt;$B45,0,1)*IF(BC$6&gt;=75,1.1,1)</f>
        <v>333.45477749999998</v>
      </c>
      <c r="BD45" s="4">
        <f>'Payments (Revised)'!$C41*IF(BD$6&lt;$B45,0,1)*IF(BD$6&gt;=75,1.1,1)</f>
        <v>333.45477749999998</v>
      </c>
      <c r="BE45" s="4">
        <f>'Payments (Revised)'!$C41*IF(BE$6&lt;$B45,0,1)*IF(BE$6&gt;=75,1.1,1)</f>
        <v>333.45477749999998</v>
      </c>
      <c r="BF45" s="4">
        <f>'Payments (Revised)'!$C41*IF(BF$6&lt;$B45,0,1)*IF(BF$6&gt;=75,1.1,1)</f>
        <v>333.45477749999998</v>
      </c>
      <c r="BG45" s="4">
        <f>'Payments (Revised)'!$C41*IF(BG$6&lt;$B45,0,1)*IF(BG$6&gt;=75,1.1,1)</f>
        <v>333.45477749999998</v>
      </c>
      <c r="BH45" s="4">
        <f>'Payments (Revised)'!$C41*IF(BH$6&lt;$B45,0,1)*IF(BH$6&gt;=75,1.1,1)</f>
        <v>333.45477749999998</v>
      </c>
      <c r="BI45" s="4">
        <f>'Payments (Revised)'!$C41*IF(BI$6&lt;$B45,0,1)*IF(BI$6&gt;=75,1.1,1)</f>
        <v>333.45477749999998</v>
      </c>
      <c r="BJ45" s="4">
        <f>'Payments (Revised)'!$C41*IF(BJ$6&lt;$B45,0,1)*IF(BJ$6&gt;=75,1.1,1)</f>
        <v>333.45477749999998</v>
      </c>
      <c r="BK45" s="4">
        <f>'Payments (Revised)'!$C41*IF(BK$6&lt;$B45,0,1)*IF(BK$6&gt;=75,1.1,1)</f>
        <v>333.45477749999998</v>
      </c>
      <c r="BL45" s="4">
        <f>'Payments (Revised)'!$C41*IF(BL$6&lt;$B45,0,1)*IF(BL$6&gt;=75,1.1,1)</f>
        <v>333.45477749999998</v>
      </c>
      <c r="BM45" s="4">
        <f>'Payments (Revised)'!$C41*IF(BM$6&lt;$B45,0,1)*IF(BM$6&gt;=75,1.1,1)</f>
        <v>333.45477749999998</v>
      </c>
      <c r="BN45" s="4">
        <f>'Payments (Revised)'!$C41*IF(BN$6&lt;$B45,0,1)*IF(BN$6&gt;=75,1.1,1)</f>
        <v>333.45477749999998</v>
      </c>
      <c r="BO45" s="4">
        <f>'Payments (Revised)'!$C41*IF(BO$6&lt;$B45,0,1)*IF(BO$6&gt;=75,1.1,1)</f>
        <v>333.45477749999998</v>
      </c>
      <c r="BP45" s="4">
        <f>'Payments (Revised)'!$C41*IF(BP$6&lt;$B45,0,1)*IF(BP$6&gt;=75,1.1,1)</f>
        <v>333.45477749999998</v>
      </c>
      <c r="BQ45" s="4">
        <f>'Payments (Revised)'!$C41*IF(BQ$6&lt;$B45,0,1)*IF(BQ$6&gt;=75,1.1,1)</f>
        <v>333.45477749999998</v>
      </c>
      <c r="BR45" s="4">
        <f>'Payments (Revised)'!$C41*IF(BR$6&lt;$B45,0,1)*IF(BR$6&gt;=75,1.1,1)</f>
        <v>333.45477749999998</v>
      </c>
      <c r="BS45" s="4">
        <f>'Payments (Revised)'!$C41*IF(BS$6&lt;$B45,0,1)*IF(BS$6&gt;=75,1.1,1)</f>
        <v>333.45477749999998</v>
      </c>
      <c r="BT45" s="4">
        <f>'Payments (Revised)'!$C41*IF(BT$6&lt;$B45,0,1)*IF(BT$6&gt;=75,1.1,1)</f>
        <v>333.45477749999998</v>
      </c>
      <c r="BU45" s="4">
        <f>'Payments (Revised)'!$C41*IF(BU$6&lt;$B45,0,1)*IF(BU$6&gt;=75,1.1,1)</f>
        <v>333.45477749999998</v>
      </c>
      <c r="BV45" s="4">
        <f>'Payments (Revised)'!$C41*IF(BV$6&lt;$B45,0,1)*IF(BV$6&gt;=75,1.1,1)</f>
        <v>333.45477749999998</v>
      </c>
      <c r="BW45" s="4">
        <f>'Payments (Revised)'!$C41*IF(BW$6&lt;$B45,0,1)*IF(BW$6&gt;=75,1.1,1)</f>
        <v>333.45477749999998</v>
      </c>
      <c r="BX45" s="4">
        <f>'Payments (Revised)'!$C41*IF(BX$6&lt;$B45,0,1)*IF(BX$6&gt;=75,1.1,1)</f>
        <v>333.45477749999998</v>
      </c>
      <c r="BY45" s="4">
        <f>'Payments (Revised)'!$C41*IF(BY$6&lt;$B45,0,1)*IF(BY$6&gt;=75,1.1,1)</f>
        <v>333.45477749999998</v>
      </c>
      <c r="BZ45" s="4">
        <f>'Payments (Revised)'!$C41*IF(BZ$6&lt;$B45,0,1)*IF(BZ$6&gt;=75,1.1,1)</f>
        <v>333.45477749999998</v>
      </c>
      <c r="CA45" s="4">
        <f>'Payments (Revised)'!$C41*IF(CA$6&lt;$B45,0,1)*IF(CA$6&gt;=75,1.1,1)</f>
        <v>333.45477749999998</v>
      </c>
      <c r="CB45" s="4">
        <f>'Payments (Revised)'!$C41*IF(CB$6&lt;$B45,0,1)*IF(CB$6&gt;=75,1.1,1)</f>
        <v>333.45477749999998</v>
      </c>
      <c r="CC45" s="4">
        <f>'Payments (Revised)'!$C41*IF(CC$6&lt;$B45,0,1)*IF(CC$6&gt;=75,1.1,1)</f>
        <v>333.45477749999998</v>
      </c>
      <c r="CD45" s="4">
        <f>'Payments (Revised)'!$C41*IF(CD$6&lt;$B45,0,1)*IF(CD$6&gt;=75,1.1,1)</f>
        <v>333.45477749999998</v>
      </c>
      <c r="CE45" s="4">
        <f>'Payments (Revised)'!$C41*IF(CE$6&lt;$B45,0,1)*IF(CE$6&gt;=75,1.1,1)</f>
        <v>333.45477749999998</v>
      </c>
      <c r="CF45" s="4">
        <f>'Payments (Revised)'!$C41*IF(CF$6&lt;$B45,0,1)*IF(CF$6&gt;=75,1.1,1)</f>
        <v>333.45477749999998</v>
      </c>
      <c r="CG45" s="4">
        <f>'Payments (Revised)'!$C41*IF(CG$6&lt;$B45,0,1)*IF(CG$6&gt;=75,1.1,1)</f>
        <v>333.45477749999998</v>
      </c>
      <c r="CH45" s="4">
        <f>'Payments (Revised)'!$C41*IF(CH$6&lt;$B45,0,1)*IF(CH$6&gt;=75,1.1,1)</f>
        <v>333.45477749999998</v>
      </c>
      <c r="CI45" s="4">
        <f>'Payments (Revised)'!$C41*IF(CI$6&lt;$B45,0,1)*IF(CI$6&gt;=75,1.1,1)</f>
        <v>333.45477749999998</v>
      </c>
      <c r="CJ45" s="4">
        <f>'Payments (Revised)'!$C41*IF(CJ$6&lt;$B45,0,1)*IF(CJ$6&gt;=75,1.1,1)</f>
        <v>333.45477749999998</v>
      </c>
      <c r="CK45" s="4">
        <f>'Payments (Revised)'!$C41*IF(CK$6&lt;$B45,0,1)*IF(CK$6&gt;=75,1.1,1)</f>
        <v>333.45477749999998</v>
      </c>
      <c r="CL45" s="4">
        <f>'Payments (Revised)'!$C41*IF(CL$6&lt;$B45,0,1)*IF(CL$6&gt;=75,1.1,1)</f>
        <v>333.45477749999998</v>
      </c>
      <c r="CM45" s="4">
        <f>'Payments (Revised)'!$C41*IF(CM$6&lt;$B45,0,1)*IF(CM$6&gt;=75,1.1,1)</f>
        <v>333.45477749999998</v>
      </c>
      <c r="CN45" s="4">
        <f>'Payments (Revised)'!$C41*IF(CN$6&lt;$B45,0,1)*IF(CN$6&gt;=75,1.1,1)</f>
        <v>333.45477749999998</v>
      </c>
      <c r="CO45" s="4">
        <f>'Payments (Revised)'!$C41*IF(CO$6&lt;$B45,0,1)*IF(CO$6&gt;=75,1.1,1)</f>
        <v>333.45477749999998</v>
      </c>
      <c r="CP45" s="4">
        <f>'Payments (Revised)'!$C41*IF(CP$6&lt;$B45,0,1)*IF(CP$6&gt;=75,1.1,1)</f>
        <v>333.45477749999998</v>
      </c>
      <c r="CQ45" s="4">
        <f>'Payments (Revised)'!$C41*IF(CQ$6&lt;$B45,0,1)*IF(CQ$6&gt;=75,1.1,1)</f>
        <v>333.45477749999998</v>
      </c>
      <c r="CR45" s="4">
        <f>'Payments (Revised)'!$C41*IF(CR$6&lt;$B45,0,1)*IF(CR$6&gt;=75,1.1,1)</f>
        <v>333.45477749999998</v>
      </c>
      <c r="CS45" s="4">
        <f>'Payments (Revised)'!$C41*IF(CS$6&lt;$B45,0,1)*IF(CS$6&gt;=75,1.1,1)</f>
        <v>333.45477749999998</v>
      </c>
      <c r="CT45" s="4">
        <f>'Payments (Revised)'!$C41*IF(CT$6&lt;$B45,0,1)*IF(CT$6&gt;=75,1.1,1)</f>
        <v>333.45477749999998</v>
      </c>
      <c r="CU45" s="4">
        <f>'Payments (Revised)'!$C41*IF(CU$6&lt;$B45,0,1)*IF(CU$6&gt;=75,1.1,1)</f>
        <v>333.45477749999998</v>
      </c>
      <c r="CV45" s="4">
        <f>'Payments (Revised)'!$C41*IF(CV$6&lt;$B45,0,1)*IF(CV$6&gt;=75,1.1,1)</f>
        <v>333.45477749999998</v>
      </c>
      <c r="CW45" s="4">
        <f>'Payments (Revised)'!$C41*IF(CW$6&lt;$B45,0,1)*IF(CW$6&gt;=75,1.1,1)</f>
        <v>333.45477749999998</v>
      </c>
      <c r="CX45" s="4">
        <f>'Payments (Revised)'!$C41*IF(CX$6&lt;$B45,0,1)*IF(CX$6&gt;=75,1.1,1)</f>
        <v>333.45477749999998</v>
      </c>
      <c r="CY45" s="4">
        <f>'Payments (Revised)'!$C41*IF(CY$6&lt;$B45,0,1)*IF(CY$6&gt;=75,1.1,1)</f>
        <v>333.45477749999998</v>
      </c>
      <c r="CZ45" s="4">
        <f>'Payments (Revised)'!$C41*IF(CZ$6&lt;$B45,0,1)*IF(CZ$6&gt;=75,1.1,1)</f>
        <v>333.45477749999998</v>
      </c>
      <c r="DA45" s="4">
        <f>'Payments (Revised)'!$C41*IF(DA$6&lt;$B45,0,1)*IF(DA$6&gt;=75,1.1,1)</f>
        <v>333.45477749999998</v>
      </c>
      <c r="DB45" s="4">
        <f>'Payments (Revised)'!$C41*IF(DB$6&lt;$B45,0,1)*IF(DB$6&gt;=75,1.1,1)</f>
        <v>333.45477749999998</v>
      </c>
      <c r="DC45" s="4">
        <f>'Payments (Revised)'!$C41*IF(DC$6&lt;$B45,0,1)*IF(DC$6&gt;=75,1.1,1)</f>
        <v>333.45477749999998</v>
      </c>
      <c r="DD45" s="4">
        <f>'Payments (Revised)'!$C41*IF(DD$6&lt;$B45,0,1)*IF(DD$6&gt;=75,1.1,1)</f>
        <v>333.45477749999998</v>
      </c>
      <c r="DE45" s="4">
        <f>'Payments (Revised)'!$C41*IF(DE$6&lt;$B45,0,1)*IF(DE$6&gt;=75,1.1,1)</f>
        <v>333.45477749999998</v>
      </c>
      <c r="DF45" s="4">
        <f>'Payments (Revised)'!$C41*IF(DF$6&lt;$B45,0,1)*IF(DF$6&gt;=75,1.1,1)</f>
        <v>333.45477749999998</v>
      </c>
      <c r="DG45" s="4">
        <f>'Payments (Revised)'!$C41*IF(DG$6&lt;$B45,0,1)*IF(DG$6&gt;=75,1.1,1)</f>
        <v>333.45477749999998</v>
      </c>
      <c r="DH45" s="4">
        <f>'Payments (Revised)'!$C41*IF(DH$6&lt;$B45,0,1)*IF(DH$6&gt;=75,1.1,1)</f>
        <v>333.45477749999998</v>
      </c>
      <c r="DI45" s="4">
        <f>'Payments (Revised)'!$C41*IF(DI$6&lt;$B45,0,1)*IF(DI$6&gt;=75,1.1,1)</f>
        <v>333.45477749999998</v>
      </c>
      <c r="DJ45" s="4">
        <f>'Payments (Revised)'!$C41*IF(DJ$6&lt;$B45,0,1)*IF(DJ$6&gt;=75,1.1,1)</f>
        <v>333.45477749999998</v>
      </c>
      <c r="DK45" s="4">
        <f>'Payments (Revised)'!$C41*IF(DK$6&lt;$B45,0,1)*IF(DK$6&gt;=75,1.1,1)</f>
        <v>333.45477749999998</v>
      </c>
      <c r="DL45" s="4">
        <f>'Payments (Revised)'!$C41*IF(DL$6&lt;$B45,0,1)*IF(DL$6&gt;=75,1.1,1)</f>
        <v>333.45477749999998</v>
      </c>
      <c r="DM45" s="4">
        <f>'Payments (Revised)'!$C41*IF(DM$6&lt;$B45,0,1)*IF(DM$6&gt;=75,1.1,1)</f>
        <v>333.45477749999998</v>
      </c>
      <c r="DN45" s="4">
        <f>'Payments (Revised)'!$C41*IF(DN$6&lt;$B45,0,1)*IF(DN$6&gt;=75,1.1,1)</f>
        <v>333.45477749999998</v>
      </c>
      <c r="DO45" s="4">
        <f>'Payments (Revised)'!$C41*IF(DO$6&lt;$B45,0,1)*IF(DO$6&gt;=75,1.1,1)</f>
        <v>333.45477749999998</v>
      </c>
      <c r="DP45" s="4">
        <f>'Payments (Revised)'!$C41*IF(DP$6&lt;$B45,0,1)*IF(DP$6&gt;=75,1.1,1)</f>
        <v>333.45477749999998</v>
      </c>
      <c r="DQ45" s="4">
        <f>'Payments (Revised)'!$C41*IF(DQ$6&lt;$B45,0,1)*IF(DQ$6&gt;=75,1.1,1)</f>
        <v>333.45477749999998</v>
      </c>
      <c r="DR45" s="4">
        <f>'Payments (Revised)'!$C41*IF(DR$6&lt;$B45,0,1)*IF(DR$6&gt;=75,1.1,1)</f>
        <v>333.45477749999998</v>
      </c>
      <c r="DS45" s="4">
        <f>'Payments (Revised)'!$C41*IF(DS$6&lt;$B45,0,1)*IF(DS$6&gt;=75,1.1,1)</f>
        <v>333.45477749999998</v>
      </c>
      <c r="DT45" s="4">
        <f>'Payments (Revised)'!$C41*IF(DT$6&lt;$B45,0,1)*IF(DT$6&gt;=75,1.1,1)</f>
        <v>366.80025525000002</v>
      </c>
    </row>
    <row r="46" spans="1:124" x14ac:dyDescent="0.25">
      <c r="A46">
        <v>38</v>
      </c>
      <c r="B46" s="15">
        <f t="shared" si="7"/>
        <v>68.166666666666671</v>
      </c>
      <c r="C46" s="16">
        <f t="shared" si="8"/>
        <v>63723.486900857111</v>
      </c>
      <c r="D46" s="4">
        <f>'Payments (Revised)'!$C42*IF(D$6&lt;$B46,0,1)*IF(D$6&gt;=75,1.1,1)</f>
        <v>0</v>
      </c>
      <c r="E46" s="4">
        <f>'Payments (Revised)'!$C42*IF(E$6&lt;$B46,0,1)*IF(E$6&gt;=75,1.1,1)</f>
        <v>0</v>
      </c>
      <c r="F46" s="4">
        <f>'Payments (Revised)'!$C42*IF(F$6&lt;$B46,0,1)*IF(F$6&gt;=75,1.1,1)</f>
        <v>0</v>
      </c>
      <c r="G46" s="4">
        <f>'Payments (Revised)'!$C42*IF(G$6&lt;$B46,0,1)*IF(G$6&gt;=75,1.1,1)</f>
        <v>0</v>
      </c>
      <c r="H46" s="4">
        <f>'Payments (Revised)'!$C42*IF(H$6&lt;$B46,0,1)*IF(H$6&gt;=75,1.1,1)</f>
        <v>0</v>
      </c>
      <c r="I46" s="4">
        <f>'Payments (Revised)'!$C42*IF(I$6&lt;$B46,0,1)*IF(I$6&gt;=75,1.1,1)</f>
        <v>0</v>
      </c>
      <c r="J46" s="4">
        <f>'Payments (Revised)'!$C42*IF(J$6&lt;$B46,0,1)*IF(J$6&gt;=75,1.1,1)</f>
        <v>0</v>
      </c>
      <c r="K46" s="4">
        <f>'Payments (Revised)'!$C42*IF(K$6&lt;$B46,0,1)*IF(K$6&gt;=75,1.1,1)</f>
        <v>0</v>
      </c>
      <c r="L46" s="4">
        <f>'Payments (Revised)'!$C42*IF(L$6&lt;$B46,0,1)*IF(L$6&gt;=75,1.1,1)</f>
        <v>0</v>
      </c>
      <c r="M46" s="4">
        <f>'Payments (Revised)'!$C42*IF(M$6&lt;$B46,0,1)*IF(M$6&gt;=75,1.1,1)</f>
        <v>0</v>
      </c>
      <c r="N46" s="4">
        <f>'Payments (Revised)'!$C42*IF(N$6&lt;$B46,0,1)*IF(N$6&gt;=75,1.1,1)</f>
        <v>0</v>
      </c>
      <c r="O46" s="4">
        <f>'Payments (Revised)'!$C42*IF(O$6&lt;$B46,0,1)*IF(O$6&gt;=75,1.1,1)</f>
        <v>0</v>
      </c>
      <c r="P46" s="4">
        <f>'Payments (Revised)'!$C42*IF(P$6&lt;$B46,0,1)*IF(P$6&gt;=75,1.1,1)</f>
        <v>0</v>
      </c>
      <c r="Q46" s="4">
        <f>'Payments (Revised)'!$C42*IF(Q$6&lt;$B46,0,1)*IF(Q$6&gt;=75,1.1,1)</f>
        <v>0</v>
      </c>
      <c r="R46" s="4">
        <f>'Payments (Revised)'!$C42*IF(R$6&lt;$B46,0,1)*IF(R$6&gt;=75,1.1,1)</f>
        <v>0</v>
      </c>
      <c r="S46" s="4">
        <f>'Payments (Revised)'!$C42*IF(S$6&lt;$B46,0,1)*IF(S$6&gt;=75,1.1,1)</f>
        <v>0</v>
      </c>
      <c r="T46" s="4">
        <f>'Payments (Revised)'!$C42*IF(T$6&lt;$B46,0,1)*IF(T$6&gt;=75,1.1,1)</f>
        <v>0</v>
      </c>
      <c r="U46" s="4">
        <f>'Payments (Revised)'!$C42*IF(U$6&lt;$B46,0,1)*IF(U$6&gt;=75,1.1,1)</f>
        <v>0</v>
      </c>
      <c r="V46" s="4">
        <f>'Payments (Revised)'!$C42*IF(V$6&lt;$B46,0,1)*IF(V$6&gt;=75,1.1,1)</f>
        <v>0</v>
      </c>
      <c r="W46" s="4">
        <f>'Payments (Revised)'!$C42*IF(W$6&lt;$B46,0,1)*IF(W$6&gt;=75,1.1,1)</f>
        <v>0</v>
      </c>
      <c r="X46" s="4">
        <f>'Payments (Revised)'!$C42*IF(X$6&lt;$B46,0,1)*IF(X$6&gt;=75,1.1,1)</f>
        <v>0</v>
      </c>
      <c r="Y46" s="4">
        <f>'Payments (Revised)'!$C42*IF(Y$6&lt;$B46,0,1)*IF(Y$6&gt;=75,1.1,1)</f>
        <v>0</v>
      </c>
      <c r="Z46" s="4">
        <f>'Payments (Revised)'!$C42*IF(Z$6&lt;$B46,0,1)*IF(Z$6&gt;=75,1.1,1)</f>
        <v>0</v>
      </c>
      <c r="AA46" s="4">
        <f>'Payments (Revised)'!$C42*IF(AA$6&lt;$B46,0,1)*IF(AA$6&gt;=75,1.1,1)</f>
        <v>0</v>
      </c>
      <c r="AB46" s="4">
        <f>'Payments (Revised)'!$C42*IF(AB$6&lt;$B46,0,1)*IF(AB$6&gt;=75,1.1,1)</f>
        <v>0</v>
      </c>
      <c r="AC46" s="4">
        <f>'Payments (Revised)'!$C42*IF(AC$6&lt;$B46,0,1)*IF(AC$6&gt;=75,1.1,1)</f>
        <v>0</v>
      </c>
      <c r="AD46" s="4">
        <f>'Payments (Revised)'!$C42*IF(AD$6&lt;$B46,0,1)*IF(AD$6&gt;=75,1.1,1)</f>
        <v>0</v>
      </c>
      <c r="AE46" s="4">
        <f>'Payments (Revised)'!$C42*IF(AE$6&lt;$B46,0,1)*IF(AE$6&gt;=75,1.1,1)</f>
        <v>0</v>
      </c>
      <c r="AF46" s="4">
        <f>'Payments (Revised)'!$C42*IF(AF$6&lt;$B46,0,1)*IF(AF$6&gt;=75,1.1,1)</f>
        <v>0</v>
      </c>
      <c r="AG46" s="4">
        <f>'Payments (Revised)'!$C42*IF(AG$6&lt;$B46,0,1)*IF(AG$6&gt;=75,1.1,1)</f>
        <v>0</v>
      </c>
      <c r="AH46" s="4">
        <f>'Payments (Revised)'!$C42*IF(AH$6&lt;$B46,0,1)*IF(AH$6&gt;=75,1.1,1)</f>
        <v>0</v>
      </c>
      <c r="AI46" s="4">
        <f>'Payments (Revised)'!$C42*IF(AI$6&lt;$B46,0,1)*IF(AI$6&gt;=75,1.1,1)</f>
        <v>0</v>
      </c>
      <c r="AJ46" s="4">
        <f>'Payments (Revised)'!$C42*IF(AJ$6&lt;$B46,0,1)*IF(AJ$6&gt;=75,1.1,1)</f>
        <v>0</v>
      </c>
      <c r="AK46" s="4">
        <f>'Payments (Revised)'!$C42*IF(AK$6&lt;$B46,0,1)*IF(AK$6&gt;=75,1.1,1)</f>
        <v>0</v>
      </c>
      <c r="AL46" s="4">
        <f>'Payments (Revised)'!$C42*IF(AL$6&lt;$B46,0,1)*IF(AL$6&gt;=75,1.1,1)</f>
        <v>0</v>
      </c>
      <c r="AM46" s="4">
        <f>'Payments (Revised)'!$C42*IF(AM$6&lt;$B46,0,1)*IF(AM$6&gt;=75,1.1,1)</f>
        <v>0</v>
      </c>
      <c r="AN46" s="4">
        <f>'Payments (Revised)'!$C42*IF(AN$6&lt;$B46,0,1)*IF(AN$6&gt;=75,1.1,1)</f>
        <v>0</v>
      </c>
      <c r="AO46" s="4">
        <f>'Payments (Revised)'!$C42*IF(AO$6&lt;$B46,0,1)*IF(AO$6&gt;=75,1.1,1)</f>
        <v>0</v>
      </c>
      <c r="AP46" s="4">
        <f>'Payments (Revised)'!$C42*IF(AP$6&lt;$B46,0,1)*IF(AP$6&gt;=75,1.1,1)</f>
        <v>335.09203500000001</v>
      </c>
      <c r="AQ46" s="4">
        <f>'Payments (Revised)'!$C42*IF(AQ$6&lt;$B46,0,1)*IF(AQ$6&gt;=75,1.1,1)</f>
        <v>335.09203500000001</v>
      </c>
      <c r="AR46" s="4">
        <f>'Payments (Revised)'!$C42*IF(AR$6&lt;$B46,0,1)*IF(AR$6&gt;=75,1.1,1)</f>
        <v>335.09203500000001</v>
      </c>
      <c r="AS46" s="4">
        <f>'Payments (Revised)'!$C42*IF(AS$6&lt;$B46,0,1)*IF(AS$6&gt;=75,1.1,1)</f>
        <v>335.09203500000001</v>
      </c>
      <c r="AT46" s="4">
        <f>'Payments (Revised)'!$C42*IF(AT$6&lt;$B46,0,1)*IF(AT$6&gt;=75,1.1,1)</f>
        <v>335.09203500000001</v>
      </c>
      <c r="AU46" s="4">
        <f>'Payments (Revised)'!$C42*IF(AU$6&lt;$B46,0,1)*IF(AU$6&gt;=75,1.1,1)</f>
        <v>335.09203500000001</v>
      </c>
      <c r="AV46" s="4">
        <f>'Payments (Revised)'!$C42*IF(AV$6&lt;$B46,0,1)*IF(AV$6&gt;=75,1.1,1)</f>
        <v>335.09203500000001</v>
      </c>
      <c r="AW46" s="4">
        <f>'Payments (Revised)'!$C42*IF(AW$6&lt;$B46,0,1)*IF(AW$6&gt;=75,1.1,1)</f>
        <v>335.09203500000001</v>
      </c>
      <c r="AX46" s="4">
        <f>'Payments (Revised)'!$C42*IF(AX$6&lt;$B46,0,1)*IF(AX$6&gt;=75,1.1,1)</f>
        <v>335.09203500000001</v>
      </c>
      <c r="AY46" s="4">
        <f>'Payments (Revised)'!$C42*IF(AY$6&lt;$B46,0,1)*IF(AY$6&gt;=75,1.1,1)</f>
        <v>335.09203500000001</v>
      </c>
      <c r="AZ46" s="4">
        <f>'Payments (Revised)'!$C42*IF(AZ$6&lt;$B46,0,1)*IF(AZ$6&gt;=75,1.1,1)</f>
        <v>335.09203500000001</v>
      </c>
      <c r="BA46" s="4">
        <f>'Payments (Revised)'!$C42*IF(BA$6&lt;$B46,0,1)*IF(BA$6&gt;=75,1.1,1)</f>
        <v>335.09203500000001</v>
      </c>
      <c r="BB46" s="4">
        <f>'Payments (Revised)'!$C42*IF(BB$6&lt;$B46,0,1)*IF(BB$6&gt;=75,1.1,1)</f>
        <v>335.09203500000001</v>
      </c>
      <c r="BC46" s="4">
        <f>'Payments (Revised)'!$C42*IF(BC$6&lt;$B46,0,1)*IF(BC$6&gt;=75,1.1,1)</f>
        <v>335.09203500000001</v>
      </c>
      <c r="BD46" s="4">
        <f>'Payments (Revised)'!$C42*IF(BD$6&lt;$B46,0,1)*IF(BD$6&gt;=75,1.1,1)</f>
        <v>335.09203500000001</v>
      </c>
      <c r="BE46" s="4">
        <f>'Payments (Revised)'!$C42*IF(BE$6&lt;$B46,0,1)*IF(BE$6&gt;=75,1.1,1)</f>
        <v>335.09203500000001</v>
      </c>
      <c r="BF46" s="4">
        <f>'Payments (Revised)'!$C42*IF(BF$6&lt;$B46,0,1)*IF(BF$6&gt;=75,1.1,1)</f>
        <v>335.09203500000001</v>
      </c>
      <c r="BG46" s="4">
        <f>'Payments (Revised)'!$C42*IF(BG$6&lt;$B46,0,1)*IF(BG$6&gt;=75,1.1,1)</f>
        <v>335.09203500000001</v>
      </c>
      <c r="BH46" s="4">
        <f>'Payments (Revised)'!$C42*IF(BH$6&lt;$B46,0,1)*IF(BH$6&gt;=75,1.1,1)</f>
        <v>335.09203500000001</v>
      </c>
      <c r="BI46" s="4">
        <f>'Payments (Revised)'!$C42*IF(BI$6&lt;$B46,0,1)*IF(BI$6&gt;=75,1.1,1)</f>
        <v>335.09203500000001</v>
      </c>
      <c r="BJ46" s="4">
        <f>'Payments (Revised)'!$C42*IF(BJ$6&lt;$B46,0,1)*IF(BJ$6&gt;=75,1.1,1)</f>
        <v>335.09203500000001</v>
      </c>
      <c r="BK46" s="4">
        <f>'Payments (Revised)'!$C42*IF(BK$6&lt;$B46,0,1)*IF(BK$6&gt;=75,1.1,1)</f>
        <v>335.09203500000001</v>
      </c>
      <c r="BL46" s="4">
        <f>'Payments (Revised)'!$C42*IF(BL$6&lt;$B46,0,1)*IF(BL$6&gt;=75,1.1,1)</f>
        <v>335.09203500000001</v>
      </c>
      <c r="BM46" s="4">
        <f>'Payments (Revised)'!$C42*IF(BM$6&lt;$B46,0,1)*IF(BM$6&gt;=75,1.1,1)</f>
        <v>335.09203500000001</v>
      </c>
      <c r="BN46" s="4">
        <f>'Payments (Revised)'!$C42*IF(BN$6&lt;$B46,0,1)*IF(BN$6&gt;=75,1.1,1)</f>
        <v>335.09203500000001</v>
      </c>
      <c r="BO46" s="4">
        <f>'Payments (Revised)'!$C42*IF(BO$6&lt;$B46,0,1)*IF(BO$6&gt;=75,1.1,1)</f>
        <v>335.09203500000001</v>
      </c>
      <c r="BP46" s="4">
        <f>'Payments (Revised)'!$C42*IF(BP$6&lt;$B46,0,1)*IF(BP$6&gt;=75,1.1,1)</f>
        <v>335.09203500000001</v>
      </c>
      <c r="BQ46" s="4">
        <f>'Payments (Revised)'!$C42*IF(BQ$6&lt;$B46,0,1)*IF(BQ$6&gt;=75,1.1,1)</f>
        <v>335.09203500000001</v>
      </c>
      <c r="BR46" s="4">
        <f>'Payments (Revised)'!$C42*IF(BR$6&lt;$B46,0,1)*IF(BR$6&gt;=75,1.1,1)</f>
        <v>335.09203500000001</v>
      </c>
      <c r="BS46" s="4">
        <f>'Payments (Revised)'!$C42*IF(BS$6&lt;$B46,0,1)*IF(BS$6&gt;=75,1.1,1)</f>
        <v>335.09203500000001</v>
      </c>
      <c r="BT46" s="4">
        <f>'Payments (Revised)'!$C42*IF(BT$6&lt;$B46,0,1)*IF(BT$6&gt;=75,1.1,1)</f>
        <v>335.09203500000001</v>
      </c>
      <c r="BU46" s="4">
        <f>'Payments (Revised)'!$C42*IF(BU$6&lt;$B46,0,1)*IF(BU$6&gt;=75,1.1,1)</f>
        <v>335.09203500000001</v>
      </c>
      <c r="BV46" s="4">
        <f>'Payments (Revised)'!$C42*IF(BV$6&lt;$B46,0,1)*IF(BV$6&gt;=75,1.1,1)</f>
        <v>335.09203500000001</v>
      </c>
      <c r="BW46" s="4">
        <f>'Payments (Revised)'!$C42*IF(BW$6&lt;$B46,0,1)*IF(BW$6&gt;=75,1.1,1)</f>
        <v>335.09203500000001</v>
      </c>
      <c r="BX46" s="4">
        <f>'Payments (Revised)'!$C42*IF(BX$6&lt;$B46,0,1)*IF(BX$6&gt;=75,1.1,1)</f>
        <v>335.09203500000001</v>
      </c>
      <c r="BY46" s="4">
        <f>'Payments (Revised)'!$C42*IF(BY$6&lt;$B46,0,1)*IF(BY$6&gt;=75,1.1,1)</f>
        <v>335.09203500000001</v>
      </c>
      <c r="BZ46" s="4">
        <f>'Payments (Revised)'!$C42*IF(BZ$6&lt;$B46,0,1)*IF(BZ$6&gt;=75,1.1,1)</f>
        <v>335.09203500000001</v>
      </c>
      <c r="CA46" s="4">
        <f>'Payments (Revised)'!$C42*IF(CA$6&lt;$B46,0,1)*IF(CA$6&gt;=75,1.1,1)</f>
        <v>335.09203500000001</v>
      </c>
      <c r="CB46" s="4">
        <f>'Payments (Revised)'!$C42*IF(CB$6&lt;$B46,0,1)*IF(CB$6&gt;=75,1.1,1)</f>
        <v>335.09203500000001</v>
      </c>
      <c r="CC46" s="4">
        <f>'Payments (Revised)'!$C42*IF(CC$6&lt;$B46,0,1)*IF(CC$6&gt;=75,1.1,1)</f>
        <v>335.09203500000001</v>
      </c>
      <c r="CD46" s="4">
        <f>'Payments (Revised)'!$C42*IF(CD$6&lt;$B46,0,1)*IF(CD$6&gt;=75,1.1,1)</f>
        <v>335.09203500000001</v>
      </c>
      <c r="CE46" s="4">
        <f>'Payments (Revised)'!$C42*IF(CE$6&lt;$B46,0,1)*IF(CE$6&gt;=75,1.1,1)</f>
        <v>335.09203500000001</v>
      </c>
      <c r="CF46" s="4">
        <f>'Payments (Revised)'!$C42*IF(CF$6&lt;$B46,0,1)*IF(CF$6&gt;=75,1.1,1)</f>
        <v>335.09203500000001</v>
      </c>
      <c r="CG46" s="4">
        <f>'Payments (Revised)'!$C42*IF(CG$6&lt;$B46,0,1)*IF(CG$6&gt;=75,1.1,1)</f>
        <v>335.09203500000001</v>
      </c>
      <c r="CH46" s="4">
        <f>'Payments (Revised)'!$C42*IF(CH$6&lt;$B46,0,1)*IF(CH$6&gt;=75,1.1,1)</f>
        <v>335.09203500000001</v>
      </c>
      <c r="CI46" s="4">
        <f>'Payments (Revised)'!$C42*IF(CI$6&lt;$B46,0,1)*IF(CI$6&gt;=75,1.1,1)</f>
        <v>335.09203500000001</v>
      </c>
      <c r="CJ46" s="4">
        <f>'Payments (Revised)'!$C42*IF(CJ$6&lt;$B46,0,1)*IF(CJ$6&gt;=75,1.1,1)</f>
        <v>335.09203500000001</v>
      </c>
      <c r="CK46" s="4">
        <f>'Payments (Revised)'!$C42*IF(CK$6&lt;$B46,0,1)*IF(CK$6&gt;=75,1.1,1)</f>
        <v>335.09203500000001</v>
      </c>
      <c r="CL46" s="4">
        <f>'Payments (Revised)'!$C42*IF(CL$6&lt;$B46,0,1)*IF(CL$6&gt;=75,1.1,1)</f>
        <v>335.09203500000001</v>
      </c>
      <c r="CM46" s="4">
        <f>'Payments (Revised)'!$C42*IF(CM$6&lt;$B46,0,1)*IF(CM$6&gt;=75,1.1,1)</f>
        <v>335.09203500000001</v>
      </c>
      <c r="CN46" s="4">
        <f>'Payments (Revised)'!$C42*IF(CN$6&lt;$B46,0,1)*IF(CN$6&gt;=75,1.1,1)</f>
        <v>335.09203500000001</v>
      </c>
      <c r="CO46" s="4">
        <f>'Payments (Revised)'!$C42*IF(CO$6&lt;$B46,0,1)*IF(CO$6&gt;=75,1.1,1)</f>
        <v>335.09203500000001</v>
      </c>
      <c r="CP46" s="4">
        <f>'Payments (Revised)'!$C42*IF(CP$6&lt;$B46,0,1)*IF(CP$6&gt;=75,1.1,1)</f>
        <v>335.09203500000001</v>
      </c>
      <c r="CQ46" s="4">
        <f>'Payments (Revised)'!$C42*IF(CQ$6&lt;$B46,0,1)*IF(CQ$6&gt;=75,1.1,1)</f>
        <v>335.09203500000001</v>
      </c>
      <c r="CR46" s="4">
        <f>'Payments (Revised)'!$C42*IF(CR$6&lt;$B46,0,1)*IF(CR$6&gt;=75,1.1,1)</f>
        <v>335.09203500000001</v>
      </c>
      <c r="CS46" s="4">
        <f>'Payments (Revised)'!$C42*IF(CS$6&lt;$B46,0,1)*IF(CS$6&gt;=75,1.1,1)</f>
        <v>335.09203500000001</v>
      </c>
      <c r="CT46" s="4">
        <f>'Payments (Revised)'!$C42*IF(CT$6&lt;$B46,0,1)*IF(CT$6&gt;=75,1.1,1)</f>
        <v>335.09203500000001</v>
      </c>
      <c r="CU46" s="4">
        <f>'Payments (Revised)'!$C42*IF(CU$6&lt;$B46,0,1)*IF(CU$6&gt;=75,1.1,1)</f>
        <v>335.09203500000001</v>
      </c>
      <c r="CV46" s="4">
        <f>'Payments (Revised)'!$C42*IF(CV$6&lt;$B46,0,1)*IF(CV$6&gt;=75,1.1,1)</f>
        <v>335.09203500000001</v>
      </c>
      <c r="CW46" s="4">
        <f>'Payments (Revised)'!$C42*IF(CW$6&lt;$B46,0,1)*IF(CW$6&gt;=75,1.1,1)</f>
        <v>335.09203500000001</v>
      </c>
      <c r="CX46" s="4">
        <f>'Payments (Revised)'!$C42*IF(CX$6&lt;$B46,0,1)*IF(CX$6&gt;=75,1.1,1)</f>
        <v>335.09203500000001</v>
      </c>
      <c r="CY46" s="4">
        <f>'Payments (Revised)'!$C42*IF(CY$6&lt;$B46,0,1)*IF(CY$6&gt;=75,1.1,1)</f>
        <v>335.09203500000001</v>
      </c>
      <c r="CZ46" s="4">
        <f>'Payments (Revised)'!$C42*IF(CZ$6&lt;$B46,0,1)*IF(CZ$6&gt;=75,1.1,1)</f>
        <v>335.09203500000001</v>
      </c>
      <c r="DA46" s="4">
        <f>'Payments (Revised)'!$C42*IF(DA$6&lt;$B46,0,1)*IF(DA$6&gt;=75,1.1,1)</f>
        <v>335.09203500000001</v>
      </c>
      <c r="DB46" s="4">
        <f>'Payments (Revised)'!$C42*IF(DB$6&lt;$B46,0,1)*IF(DB$6&gt;=75,1.1,1)</f>
        <v>335.09203500000001</v>
      </c>
      <c r="DC46" s="4">
        <f>'Payments (Revised)'!$C42*IF(DC$6&lt;$B46,0,1)*IF(DC$6&gt;=75,1.1,1)</f>
        <v>335.09203500000001</v>
      </c>
      <c r="DD46" s="4">
        <f>'Payments (Revised)'!$C42*IF(DD$6&lt;$B46,0,1)*IF(DD$6&gt;=75,1.1,1)</f>
        <v>335.09203500000001</v>
      </c>
      <c r="DE46" s="4">
        <f>'Payments (Revised)'!$C42*IF(DE$6&lt;$B46,0,1)*IF(DE$6&gt;=75,1.1,1)</f>
        <v>335.09203500000001</v>
      </c>
      <c r="DF46" s="4">
        <f>'Payments (Revised)'!$C42*IF(DF$6&lt;$B46,0,1)*IF(DF$6&gt;=75,1.1,1)</f>
        <v>335.09203500000001</v>
      </c>
      <c r="DG46" s="4">
        <f>'Payments (Revised)'!$C42*IF(DG$6&lt;$B46,0,1)*IF(DG$6&gt;=75,1.1,1)</f>
        <v>335.09203500000001</v>
      </c>
      <c r="DH46" s="4">
        <f>'Payments (Revised)'!$C42*IF(DH$6&lt;$B46,0,1)*IF(DH$6&gt;=75,1.1,1)</f>
        <v>335.09203500000001</v>
      </c>
      <c r="DI46" s="4">
        <f>'Payments (Revised)'!$C42*IF(DI$6&lt;$B46,0,1)*IF(DI$6&gt;=75,1.1,1)</f>
        <v>335.09203500000001</v>
      </c>
      <c r="DJ46" s="4">
        <f>'Payments (Revised)'!$C42*IF(DJ$6&lt;$B46,0,1)*IF(DJ$6&gt;=75,1.1,1)</f>
        <v>335.09203500000001</v>
      </c>
      <c r="DK46" s="4">
        <f>'Payments (Revised)'!$C42*IF(DK$6&lt;$B46,0,1)*IF(DK$6&gt;=75,1.1,1)</f>
        <v>335.09203500000001</v>
      </c>
      <c r="DL46" s="4">
        <f>'Payments (Revised)'!$C42*IF(DL$6&lt;$B46,0,1)*IF(DL$6&gt;=75,1.1,1)</f>
        <v>335.09203500000001</v>
      </c>
      <c r="DM46" s="4">
        <f>'Payments (Revised)'!$C42*IF(DM$6&lt;$B46,0,1)*IF(DM$6&gt;=75,1.1,1)</f>
        <v>335.09203500000001</v>
      </c>
      <c r="DN46" s="4">
        <f>'Payments (Revised)'!$C42*IF(DN$6&lt;$B46,0,1)*IF(DN$6&gt;=75,1.1,1)</f>
        <v>335.09203500000001</v>
      </c>
      <c r="DO46" s="4">
        <f>'Payments (Revised)'!$C42*IF(DO$6&lt;$B46,0,1)*IF(DO$6&gt;=75,1.1,1)</f>
        <v>335.09203500000001</v>
      </c>
      <c r="DP46" s="4">
        <f>'Payments (Revised)'!$C42*IF(DP$6&lt;$B46,0,1)*IF(DP$6&gt;=75,1.1,1)</f>
        <v>335.09203500000001</v>
      </c>
      <c r="DQ46" s="4">
        <f>'Payments (Revised)'!$C42*IF(DQ$6&lt;$B46,0,1)*IF(DQ$6&gt;=75,1.1,1)</f>
        <v>335.09203500000001</v>
      </c>
      <c r="DR46" s="4">
        <f>'Payments (Revised)'!$C42*IF(DR$6&lt;$B46,0,1)*IF(DR$6&gt;=75,1.1,1)</f>
        <v>335.09203500000001</v>
      </c>
      <c r="DS46" s="4">
        <f>'Payments (Revised)'!$C42*IF(DS$6&lt;$B46,0,1)*IF(DS$6&gt;=75,1.1,1)</f>
        <v>335.09203500000001</v>
      </c>
      <c r="DT46" s="4">
        <f>'Payments (Revised)'!$C42*IF(DT$6&lt;$B46,0,1)*IF(DT$6&gt;=75,1.1,1)</f>
        <v>368.60123850000002</v>
      </c>
    </row>
    <row r="47" spans="1:124" x14ac:dyDescent="0.25">
      <c r="A47">
        <v>39</v>
      </c>
      <c r="B47" s="15">
        <f t="shared" si="7"/>
        <v>68.25</v>
      </c>
      <c r="C47" s="16">
        <f t="shared" si="8"/>
        <v>63740.267481683419</v>
      </c>
      <c r="D47" s="4">
        <f>'Payments (Revised)'!$C43*IF(D$6&lt;$B47,0,1)*IF(D$6&gt;=75,1.1,1)</f>
        <v>0</v>
      </c>
      <c r="E47" s="4">
        <f>'Payments (Revised)'!$C43*IF(E$6&lt;$B47,0,1)*IF(E$6&gt;=75,1.1,1)</f>
        <v>0</v>
      </c>
      <c r="F47" s="4">
        <f>'Payments (Revised)'!$C43*IF(F$6&lt;$B47,0,1)*IF(F$6&gt;=75,1.1,1)</f>
        <v>0</v>
      </c>
      <c r="G47" s="4">
        <f>'Payments (Revised)'!$C43*IF(G$6&lt;$B47,0,1)*IF(G$6&gt;=75,1.1,1)</f>
        <v>0</v>
      </c>
      <c r="H47" s="4">
        <f>'Payments (Revised)'!$C43*IF(H$6&lt;$B47,0,1)*IF(H$6&gt;=75,1.1,1)</f>
        <v>0</v>
      </c>
      <c r="I47" s="4">
        <f>'Payments (Revised)'!$C43*IF(I$6&lt;$B47,0,1)*IF(I$6&gt;=75,1.1,1)</f>
        <v>0</v>
      </c>
      <c r="J47" s="4">
        <f>'Payments (Revised)'!$C43*IF(J$6&lt;$B47,0,1)*IF(J$6&gt;=75,1.1,1)</f>
        <v>0</v>
      </c>
      <c r="K47" s="4">
        <f>'Payments (Revised)'!$C43*IF(K$6&lt;$B47,0,1)*IF(K$6&gt;=75,1.1,1)</f>
        <v>0</v>
      </c>
      <c r="L47" s="4">
        <f>'Payments (Revised)'!$C43*IF(L$6&lt;$B47,0,1)*IF(L$6&gt;=75,1.1,1)</f>
        <v>0</v>
      </c>
      <c r="M47" s="4">
        <f>'Payments (Revised)'!$C43*IF(M$6&lt;$B47,0,1)*IF(M$6&gt;=75,1.1,1)</f>
        <v>0</v>
      </c>
      <c r="N47" s="4">
        <f>'Payments (Revised)'!$C43*IF(N$6&lt;$B47,0,1)*IF(N$6&gt;=75,1.1,1)</f>
        <v>0</v>
      </c>
      <c r="O47" s="4">
        <f>'Payments (Revised)'!$C43*IF(O$6&lt;$B47,0,1)*IF(O$6&gt;=75,1.1,1)</f>
        <v>0</v>
      </c>
      <c r="P47" s="4">
        <f>'Payments (Revised)'!$C43*IF(P$6&lt;$B47,0,1)*IF(P$6&gt;=75,1.1,1)</f>
        <v>0</v>
      </c>
      <c r="Q47" s="4">
        <f>'Payments (Revised)'!$C43*IF(Q$6&lt;$B47,0,1)*IF(Q$6&gt;=75,1.1,1)</f>
        <v>0</v>
      </c>
      <c r="R47" s="4">
        <f>'Payments (Revised)'!$C43*IF(R$6&lt;$B47,0,1)*IF(R$6&gt;=75,1.1,1)</f>
        <v>0</v>
      </c>
      <c r="S47" s="4">
        <f>'Payments (Revised)'!$C43*IF(S$6&lt;$B47,0,1)*IF(S$6&gt;=75,1.1,1)</f>
        <v>0</v>
      </c>
      <c r="T47" s="4">
        <f>'Payments (Revised)'!$C43*IF(T$6&lt;$B47,0,1)*IF(T$6&gt;=75,1.1,1)</f>
        <v>0</v>
      </c>
      <c r="U47" s="4">
        <f>'Payments (Revised)'!$C43*IF(U$6&lt;$B47,0,1)*IF(U$6&gt;=75,1.1,1)</f>
        <v>0</v>
      </c>
      <c r="V47" s="4">
        <f>'Payments (Revised)'!$C43*IF(V$6&lt;$B47,0,1)*IF(V$6&gt;=75,1.1,1)</f>
        <v>0</v>
      </c>
      <c r="W47" s="4">
        <f>'Payments (Revised)'!$C43*IF(W$6&lt;$B47,0,1)*IF(W$6&gt;=75,1.1,1)</f>
        <v>0</v>
      </c>
      <c r="X47" s="4">
        <f>'Payments (Revised)'!$C43*IF(X$6&lt;$B47,0,1)*IF(X$6&gt;=75,1.1,1)</f>
        <v>0</v>
      </c>
      <c r="Y47" s="4">
        <f>'Payments (Revised)'!$C43*IF(Y$6&lt;$B47,0,1)*IF(Y$6&gt;=75,1.1,1)</f>
        <v>0</v>
      </c>
      <c r="Z47" s="4">
        <f>'Payments (Revised)'!$C43*IF(Z$6&lt;$B47,0,1)*IF(Z$6&gt;=75,1.1,1)</f>
        <v>0</v>
      </c>
      <c r="AA47" s="4">
        <f>'Payments (Revised)'!$C43*IF(AA$6&lt;$B47,0,1)*IF(AA$6&gt;=75,1.1,1)</f>
        <v>0</v>
      </c>
      <c r="AB47" s="4">
        <f>'Payments (Revised)'!$C43*IF(AB$6&lt;$B47,0,1)*IF(AB$6&gt;=75,1.1,1)</f>
        <v>0</v>
      </c>
      <c r="AC47" s="4">
        <f>'Payments (Revised)'!$C43*IF(AC$6&lt;$B47,0,1)*IF(AC$6&gt;=75,1.1,1)</f>
        <v>0</v>
      </c>
      <c r="AD47" s="4">
        <f>'Payments (Revised)'!$C43*IF(AD$6&lt;$B47,0,1)*IF(AD$6&gt;=75,1.1,1)</f>
        <v>0</v>
      </c>
      <c r="AE47" s="4">
        <f>'Payments (Revised)'!$C43*IF(AE$6&lt;$B47,0,1)*IF(AE$6&gt;=75,1.1,1)</f>
        <v>0</v>
      </c>
      <c r="AF47" s="4">
        <f>'Payments (Revised)'!$C43*IF(AF$6&lt;$B47,0,1)*IF(AF$6&gt;=75,1.1,1)</f>
        <v>0</v>
      </c>
      <c r="AG47" s="4">
        <f>'Payments (Revised)'!$C43*IF(AG$6&lt;$B47,0,1)*IF(AG$6&gt;=75,1.1,1)</f>
        <v>0</v>
      </c>
      <c r="AH47" s="4">
        <f>'Payments (Revised)'!$C43*IF(AH$6&lt;$B47,0,1)*IF(AH$6&gt;=75,1.1,1)</f>
        <v>0</v>
      </c>
      <c r="AI47" s="4">
        <f>'Payments (Revised)'!$C43*IF(AI$6&lt;$B47,0,1)*IF(AI$6&gt;=75,1.1,1)</f>
        <v>0</v>
      </c>
      <c r="AJ47" s="4">
        <f>'Payments (Revised)'!$C43*IF(AJ$6&lt;$B47,0,1)*IF(AJ$6&gt;=75,1.1,1)</f>
        <v>0</v>
      </c>
      <c r="AK47" s="4">
        <f>'Payments (Revised)'!$C43*IF(AK$6&lt;$B47,0,1)*IF(AK$6&gt;=75,1.1,1)</f>
        <v>0</v>
      </c>
      <c r="AL47" s="4">
        <f>'Payments (Revised)'!$C43*IF(AL$6&lt;$B47,0,1)*IF(AL$6&gt;=75,1.1,1)</f>
        <v>0</v>
      </c>
      <c r="AM47" s="4">
        <f>'Payments (Revised)'!$C43*IF(AM$6&lt;$B47,0,1)*IF(AM$6&gt;=75,1.1,1)</f>
        <v>0</v>
      </c>
      <c r="AN47" s="4">
        <f>'Payments (Revised)'!$C43*IF(AN$6&lt;$B47,0,1)*IF(AN$6&gt;=75,1.1,1)</f>
        <v>0</v>
      </c>
      <c r="AO47" s="4">
        <f>'Payments (Revised)'!$C43*IF(AO$6&lt;$B47,0,1)*IF(AO$6&gt;=75,1.1,1)</f>
        <v>0</v>
      </c>
      <c r="AP47" s="4">
        <f>'Payments (Revised)'!$C43*IF(AP$6&lt;$B47,0,1)*IF(AP$6&gt;=75,1.1,1)</f>
        <v>0</v>
      </c>
      <c r="AQ47" s="4">
        <f>'Payments (Revised)'!$C43*IF(AQ$6&lt;$B47,0,1)*IF(AQ$6&gt;=75,1.1,1)</f>
        <v>336.72929249999999</v>
      </c>
      <c r="AR47" s="4">
        <f>'Payments (Revised)'!$C43*IF(AR$6&lt;$B47,0,1)*IF(AR$6&gt;=75,1.1,1)</f>
        <v>336.72929249999999</v>
      </c>
      <c r="AS47" s="4">
        <f>'Payments (Revised)'!$C43*IF(AS$6&lt;$B47,0,1)*IF(AS$6&gt;=75,1.1,1)</f>
        <v>336.72929249999999</v>
      </c>
      <c r="AT47" s="4">
        <f>'Payments (Revised)'!$C43*IF(AT$6&lt;$B47,0,1)*IF(AT$6&gt;=75,1.1,1)</f>
        <v>336.72929249999999</v>
      </c>
      <c r="AU47" s="4">
        <f>'Payments (Revised)'!$C43*IF(AU$6&lt;$B47,0,1)*IF(AU$6&gt;=75,1.1,1)</f>
        <v>336.72929249999999</v>
      </c>
      <c r="AV47" s="4">
        <f>'Payments (Revised)'!$C43*IF(AV$6&lt;$B47,0,1)*IF(AV$6&gt;=75,1.1,1)</f>
        <v>336.72929249999999</v>
      </c>
      <c r="AW47" s="4">
        <f>'Payments (Revised)'!$C43*IF(AW$6&lt;$B47,0,1)*IF(AW$6&gt;=75,1.1,1)</f>
        <v>336.72929249999999</v>
      </c>
      <c r="AX47" s="4">
        <f>'Payments (Revised)'!$C43*IF(AX$6&lt;$B47,0,1)*IF(AX$6&gt;=75,1.1,1)</f>
        <v>336.72929249999999</v>
      </c>
      <c r="AY47" s="4">
        <f>'Payments (Revised)'!$C43*IF(AY$6&lt;$B47,0,1)*IF(AY$6&gt;=75,1.1,1)</f>
        <v>336.72929249999999</v>
      </c>
      <c r="AZ47" s="4">
        <f>'Payments (Revised)'!$C43*IF(AZ$6&lt;$B47,0,1)*IF(AZ$6&gt;=75,1.1,1)</f>
        <v>336.72929249999999</v>
      </c>
      <c r="BA47" s="4">
        <f>'Payments (Revised)'!$C43*IF(BA$6&lt;$B47,0,1)*IF(BA$6&gt;=75,1.1,1)</f>
        <v>336.72929249999999</v>
      </c>
      <c r="BB47" s="4">
        <f>'Payments (Revised)'!$C43*IF(BB$6&lt;$B47,0,1)*IF(BB$6&gt;=75,1.1,1)</f>
        <v>336.72929249999999</v>
      </c>
      <c r="BC47" s="4">
        <f>'Payments (Revised)'!$C43*IF(BC$6&lt;$B47,0,1)*IF(BC$6&gt;=75,1.1,1)</f>
        <v>336.72929249999999</v>
      </c>
      <c r="BD47" s="4">
        <f>'Payments (Revised)'!$C43*IF(BD$6&lt;$B47,0,1)*IF(BD$6&gt;=75,1.1,1)</f>
        <v>336.72929249999999</v>
      </c>
      <c r="BE47" s="4">
        <f>'Payments (Revised)'!$C43*IF(BE$6&lt;$B47,0,1)*IF(BE$6&gt;=75,1.1,1)</f>
        <v>336.72929249999999</v>
      </c>
      <c r="BF47" s="4">
        <f>'Payments (Revised)'!$C43*IF(BF$6&lt;$B47,0,1)*IF(BF$6&gt;=75,1.1,1)</f>
        <v>336.72929249999999</v>
      </c>
      <c r="BG47" s="4">
        <f>'Payments (Revised)'!$C43*IF(BG$6&lt;$B47,0,1)*IF(BG$6&gt;=75,1.1,1)</f>
        <v>336.72929249999999</v>
      </c>
      <c r="BH47" s="4">
        <f>'Payments (Revised)'!$C43*IF(BH$6&lt;$B47,0,1)*IF(BH$6&gt;=75,1.1,1)</f>
        <v>336.72929249999999</v>
      </c>
      <c r="BI47" s="4">
        <f>'Payments (Revised)'!$C43*IF(BI$6&lt;$B47,0,1)*IF(BI$6&gt;=75,1.1,1)</f>
        <v>336.72929249999999</v>
      </c>
      <c r="BJ47" s="4">
        <f>'Payments (Revised)'!$C43*IF(BJ$6&lt;$B47,0,1)*IF(BJ$6&gt;=75,1.1,1)</f>
        <v>336.72929249999999</v>
      </c>
      <c r="BK47" s="4">
        <f>'Payments (Revised)'!$C43*IF(BK$6&lt;$B47,0,1)*IF(BK$6&gt;=75,1.1,1)</f>
        <v>336.72929249999999</v>
      </c>
      <c r="BL47" s="4">
        <f>'Payments (Revised)'!$C43*IF(BL$6&lt;$B47,0,1)*IF(BL$6&gt;=75,1.1,1)</f>
        <v>336.72929249999999</v>
      </c>
      <c r="BM47" s="4">
        <f>'Payments (Revised)'!$C43*IF(BM$6&lt;$B47,0,1)*IF(BM$6&gt;=75,1.1,1)</f>
        <v>336.72929249999999</v>
      </c>
      <c r="BN47" s="4">
        <f>'Payments (Revised)'!$C43*IF(BN$6&lt;$B47,0,1)*IF(BN$6&gt;=75,1.1,1)</f>
        <v>336.72929249999999</v>
      </c>
      <c r="BO47" s="4">
        <f>'Payments (Revised)'!$C43*IF(BO$6&lt;$B47,0,1)*IF(BO$6&gt;=75,1.1,1)</f>
        <v>336.72929249999999</v>
      </c>
      <c r="BP47" s="4">
        <f>'Payments (Revised)'!$C43*IF(BP$6&lt;$B47,0,1)*IF(BP$6&gt;=75,1.1,1)</f>
        <v>336.72929249999999</v>
      </c>
      <c r="BQ47" s="4">
        <f>'Payments (Revised)'!$C43*IF(BQ$6&lt;$B47,0,1)*IF(BQ$6&gt;=75,1.1,1)</f>
        <v>336.72929249999999</v>
      </c>
      <c r="BR47" s="4">
        <f>'Payments (Revised)'!$C43*IF(BR$6&lt;$B47,0,1)*IF(BR$6&gt;=75,1.1,1)</f>
        <v>336.72929249999999</v>
      </c>
      <c r="BS47" s="4">
        <f>'Payments (Revised)'!$C43*IF(BS$6&lt;$B47,0,1)*IF(BS$6&gt;=75,1.1,1)</f>
        <v>336.72929249999999</v>
      </c>
      <c r="BT47" s="4">
        <f>'Payments (Revised)'!$C43*IF(BT$6&lt;$B47,0,1)*IF(BT$6&gt;=75,1.1,1)</f>
        <v>336.72929249999999</v>
      </c>
      <c r="BU47" s="4">
        <f>'Payments (Revised)'!$C43*IF(BU$6&lt;$B47,0,1)*IF(BU$6&gt;=75,1.1,1)</f>
        <v>336.72929249999999</v>
      </c>
      <c r="BV47" s="4">
        <f>'Payments (Revised)'!$C43*IF(BV$6&lt;$B47,0,1)*IF(BV$6&gt;=75,1.1,1)</f>
        <v>336.72929249999999</v>
      </c>
      <c r="BW47" s="4">
        <f>'Payments (Revised)'!$C43*IF(BW$6&lt;$B47,0,1)*IF(BW$6&gt;=75,1.1,1)</f>
        <v>336.72929249999999</v>
      </c>
      <c r="BX47" s="4">
        <f>'Payments (Revised)'!$C43*IF(BX$6&lt;$B47,0,1)*IF(BX$6&gt;=75,1.1,1)</f>
        <v>336.72929249999999</v>
      </c>
      <c r="BY47" s="4">
        <f>'Payments (Revised)'!$C43*IF(BY$6&lt;$B47,0,1)*IF(BY$6&gt;=75,1.1,1)</f>
        <v>336.72929249999999</v>
      </c>
      <c r="BZ47" s="4">
        <f>'Payments (Revised)'!$C43*IF(BZ$6&lt;$B47,0,1)*IF(BZ$6&gt;=75,1.1,1)</f>
        <v>336.72929249999999</v>
      </c>
      <c r="CA47" s="4">
        <f>'Payments (Revised)'!$C43*IF(CA$6&lt;$B47,0,1)*IF(CA$6&gt;=75,1.1,1)</f>
        <v>336.72929249999999</v>
      </c>
      <c r="CB47" s="4">
        <f>'Payments (Revised)'!$C43*IF(CB$6&lt;$B47,0,1)*IF(CB$6&gt;=75,1.1,1)</f>
        <v>336.72929249999999</v>
      </c>
      <c r="CC47" s="4">
        <f>'Payments (Revised)'!$C43*IF(CC$6&lt;$B47,0,1)*IF(CC$6&gt;=75,1.1,1)</f>
        <v>336.72929249999999</v>
      </c>
      <c r="CD47" s="4">
        <f>'Payments (Revised)'!$C43*IF(CD$6&lt;$B47,0,1)*IF(CD$6&gt;=75,1.1,1)</f>
        <v>336.72929249999999</v>
      </c>
      <c r="CE47" s="4">
        <f>'Payments (Revised)'!$C43*IF(CE$6&lt;$B47,0,1)*IF(CE$6&gt;=75,1.1,1)</f>
        <v>336.72929249999999</v>
      </c>
      <c r="CF47" s="4">
        <f>'Payments (Revised)'!$C43*IF(CF$6&lt;$B47,0,1)*IF(CF$6&gt;=75,1.1,1)</f>
        <v>336.72929249999999</v>
      </c>
      <c r="CG47" s="4">
        <f>'Payments (Revised)'!$C43*IF(CG$6&lt;$B47,0,1)*IF(CG$6&gt;=75,1.1,1)</f>
        <v>336.72929249999999</v>
      </c>
      <c r="CH47" s="4">
        <f>'Payments (Revised)'!$C43*IF(CH$6&lt;$B47,0,1)*IF(CH$6&gt;=75,1.1,1)</f>
        <v>336.72929249999999</v>
      </c>
      <c r="CI47" s="4">
        <f>'Payments (Revised)'!$C43*IF(CI$6&lt;$B47,0,1)*IF(CI$6&gt;=75,1.1,1)</f>
        <v>336.72929249999999</v>
      </c>
      <c r="CJ47" s="4">
        <f>'Payments (Revised)'!$C43*IF(CJ$6&lt;$B47,0,1)*IF(CJ$6&gt;=75,1.1,1)</f>
        <v>336.72929249999999</v>
      </c>
      <c r="CK47" s="4">
        <f>'Payments (Revised)'!$C43*IF(CK$6&lt;$B47,0,1)*IF(CK$6&gt;=75,1.1,1)</f>
        <v>336.72929249999999</v>
      </c>
      <c r="CL47" s="4">
        <f>'Payments (Revised)'!$C43*IF(CL$6&lt;$B47,0,1)*IF(CL$6&gt;=75,1.1,1)</f>
        <v>336.72929249999999</v>
      </c>
      <c r="CM47" s="4">
        <f>'Payments (Revised)'!$C43*IF(CM$6&lt;$B47,0,1)*IF(CM$6&gt;=75,1.1,1)</f>
        <v>336.72929249999999</v>
      </c>
      <c r="CN47" s="4">
        <f>'Payments (Revised)'!$C43*IF(CN$6&lt;$B47,0,1)*IF(CN$6&gt;=75,1.1,1)</f>
        <v>336.72929249999999</v>
      </c>
      <c r="CO47" s="4">
        <f>'Payments (Revised)'!$C43*IF(CO$6&lt;$B47,0,1)*IF(CO$6&gt;=75,1.1,1)</f>
        <v>336.72929249999999</v>
      </c>
      <c r="CP47" s="4">
        <f>'Payments (Revised)'!$C43*IF(CP$6&lt;$B47,0,1)*IF(CP$6&gt;=75,1.1,1)</f>
        <v>336.72929249999999</v>
      </c>
      <c r="CQ47" s="4">
        <f>'Payments (Revised)'!$C43*IF(CQ$6&lt;$B47,0,1)*IF(CQ$6&gt;=75,1.1,1)</f>
        <v>336.72929249999999</v>
      </c>
      <c r="CR47" s="4">
        <f>'Payments (Revised)'!$C43*IF(CR$6&lt;$B47,0,1)*IF(CR$6&gt;=75,1.1,1)</f>
        <v>336.72929249999999</v>
      </c>
      <c r="CS47" s="4">
        <f>'Payments (Revised)'!$C43*IF(CS$6&lt;$B47,0,1)*IF(CS$6&gt;=75,1.1,1)</f>
        <v>336.72929249999999</v>
      </c>
      <c r="CT47" s="4">
        <f>'Payments (Revised)'!$C43*IF(CT$6&lt;$B47,0,1)*IF(CT$6&gt;=75,1.1,1)</f>
        <v>336.72929249999999</v>
      </c>
      <c r="CU47" s="4">
        <f>'Payments (Revised)'!$C43*IF(CU$6&lt;$B47,0,1)*IF(CU$6&gt;=75,1.1,1)</f>
        <v>336.72929249999999</v>
      </c>
      <c r="CV47" s="4">
        <f>'Payments (Revised)'!$C43*IF(CV$6&lt;$B47,0,1)*IF(CV$6&gt;=75,1.1,1)</f>
        <v>336.72929249999999</v>
      </c>
      <c r="CW47" s="4">
        <f>'Payments (Revised)'!$C43*IF(CW$6&lt;$B47,0,1)*IF(CW$6&gt;=75,1.1,1)</f>
        <v>336.72929249999999</v>
      </c>
      <c r="CX47" s="4">
        <f>'Payments (Revised)'!$C43*IF(CX$6&lt;$B47,0,1)*IF(CX$6&gt;=75,1.1,1)</f>
        <v>336.72929249999999</v>
      </c>
      <c r="CY47" s="4">
        <f>'Payments (Revised)'!$C43*IF(CY$6&lt;$B47,0,1)*IF(CY$6&gt;=75,1.1,1)</f>
        <v>336.72929249999999</v>
      </c>
      <c r="CZ47" s="4">
        <f>'Payments (Revised)'!$C43*IF(CZ$6&lt;$B47,0,1)*IF(CZ$6&gt;=75,1.1,1)</f>
        <v>336.72929249999999</v>
      </c>
      <c r="DA47" s="4">
        <f>'Payments (Revised)'!$C43*IF(DA$6&lt;$B47,0,1)*IF(DA$6&gt;=75,1.1,1)</f>
        <v>336.72929249999999</v>
      </c>
      <c r="DB47" s="4">
        <f>'Payments (Revised)'!$C43*IF(DB$6&lt;$B47,0,1)*IF(DB$6&gt;=75,1.1,1)</f>
        <v>336.72929249999999</v>
      </c>
      <c r="DC47" s="4">
        <f>'Payments (Revised)'!$C43*IF(DC$6&lt;$B47,0,1)*IF(DC$6&gt;=75,1.1,1)</f>
        <v>336.72929249999999</v>
      </c>
      <c r="DD47" s="4">
        <f>'Payments (Revised)'!$C43*IF(DD$6&lt;$B47,0,1)*IF(DD$6&gt;=75,1.1,1)</f>
        <v>336.72929249999999</v>
      </c>
      <c r="DE47" s="4">
        <f>'Payments (Revised)'!$C43*IF(DE$6&lt;$B47,0,1)*IF(DE$6&gt;=75,1.1,1)</f>
        <v>336.72929249999999</v>
      </c>
      <c r="DF47" s="4">
        <f>'Payments (Revised)'!$C43*IF(DF$6&lt;$B47,0,1)*IF(DF$6&gt;=75,1.1,1)</f>
        <v>336.72929249999999</v>
      </c>
      <c r="DG47" s="4">
        <f>'Payments (Revised)'!$C43*IF(DG$6&lt;$B47,0,1)*IF(DG$6&gt;=75,1.1,1)</f>
        <v>336.72929249999999</v>
      </c>
      <c r="DH47" s="4">
        <f>'Payments (Revised)'!$C43*IF(DH$6&lt;$B47,0,1)*IF(DH$6&gt;=75,1.1,1)</f>
        <v>336.72929249999999</v>
      </c>
      <c r="DI47" s="4">
        <f>'Payments (Revised)'!$C43*IF(DI$6&lt;$B47,0,1)*IF(DI$6&gt;=75,1.1,1)</f>
        <v>336.72929249999999</v>
      </c>
      <c r="DJ47" s="4">
        <f>'Payments (Revised)'!$C43*IF(DJ$6&lt;$B47,0,1)*IF(DJ$6&gt;=75,1.1,1)</f>
        <v>336.72929249999999</v>
      </c>
      <c r="DK47" s="4">
        <f>'Payments (Revised)'!$C43*IF(DK$6&lt;$B47,0,1)*IF(DK$6&gt;=75,1.1,1)</f>
        <v>336.72929249999999</v>
      </c>
      <c r="DL47" s="4">
        <f>'Payments (Revised)'!$C43*IF(DL$6&lt;$B47,0,1)*IF(DL$6&gt;=75,1.1,1)</f>
        <v>336.72929249999999</v>
      </c>
      <c r="DM47" s="4">
        <f>'Payments (Revised)'!$C43*IF(DM$6&lt;$B47,0,1)*IF(DM$6&gt;=75,1.1,1)</f>
        <v>336.72929249999999</v>
      </c>
      <c r="DN47" s="4">
        <f>'Payments (Revised)'!$C43*IF(DN$6&lt;$B47,0,1)*IF(DN$6&gt;=75,1.1,1)</f>
        <v>336.72929249999999</v>
      </c>
      <c r="DO47" s="4">
        <f>'Payments (Revised)'!$C43*IF(DO$6&lt;$B47,0,1)*IF(DO$6&gt;=75,1.1,1)</f>
        <v>336.72929249999999</v>
      </c>
      <c r="DP47" s="4">
        <f>'Payments (Revised)'!$C43*IF(DP$6&lt;$B47,0,1)*IF(DP$6&gt;=75,1.1,1)</f>
        <v>336.72929249999999</v>
      </c>
      <c r="DQ47" s="4">
        <f>'Payments (Revised)'!$C43*IF(DQ$6&lt;$B47,0,1)*IF(DQ$6&gt;=75,1.1,1)</f>
        <v>336.72929249999999</v>
      </c>
      <c r="DR47" s="4">
        <f>'Payments (Revised)'!$C43*IF(DR$6&lt;$B47,0,1)*IF(DR$6&gt;=75,1.1,1)</f>
        <v>336.72929249999999</v>
      </c>
      <c r="DS47" s="4">
        <f>'Payments (Revised)'!$C43*IF(DS$6&lt;$B47,0,1)*IF(DS$6&gt;=75,1.1,1)</f>
        <v>336.72929249999999</v>
      </c>
      <c r="DT47" s="4">
        <f>'Payments (Revised)'!$C43*IF(DT$6&lt;$B47,0,1)*IF(DT$6&gt;=75,1.1,1)</f>
        <v>370.40222175000002</v>
      </c>
    </row>
    <row r="48" spans="1:124" x14ac:dyDescent="0.25">
      <c r="A48">
        <v>40</v>
      </c>
      <c r="B48" s="15">
        <f t="shared" si="7"/>
        <v>68.333333333333329</v>
      </c>
      <c r="C48" s="16">
        <f t="shared" si="8"/>
        <v>63755.28046977031</v>
      </c>
      <c r="D48" s="4">
        <f>'Payments (Revised)'!$C44*IF(D$6&lt;$B48,0,1)*IF(D$6&gt;=75,1.1,1)</f>
        <v>0</v>
      </c>
      <c r="E48" s="4">
        <f>'Payments (Revised)'!$C44*IF(E$6&lt;$B48,0,1)*IF(E$6&gt;=75,1.1,1)</f>
        <v>0</v>
      </c>
      <c r="F48" s="4">
        <f>'Payments (Revised)'!$C44*IF(F$6&lt;$B48,0,1)*IF(F$6&gt;=75,1.1,1)</f>
        <v>0</v>
      </c>
      <c r="G48" s="4">
        <f>'Payments (Revised)'!$C44*IF(G$6&lt;$B48,0,1)*IF(G$6&gt;=75,1.1,1)</f>
        <v>0</v>
      </c>
      <c r="H48" s="4">
        <f>'Payments (Revised)'!$C44*IF(H$6&lt;$B48,0,1)*IF(H$6&gt;=75,1.1,1)</f>
        <v>0</v>
      </c>
      <c r="I48" s="4">
        <f>'Payments (Revised)'!$C44*IF(I$6&lt;$B48,0,1)*IF(I$6&gt;=75,1.1,1)</f>
        <v>0</v>
      </c>
      <c r="J48" s="4">
        <f>'Payments (Revised)'!$C44*IF(J$6&lt;$B48,0,1)*IF(J$6&gt;=75,1.1,1)</f>
        <v>0</v>
      </c>
      <c r="K48" s="4">
        <f>'Payments (Revised)'!$C44*IF(K$6&lt;$B48,0,1)*IF(K$6&gt;=75,1.1,1)</f>
        <v>0</v>
      </c>
      <c r="L48" s="4">
        <f>'Payments (Revised)'!$C44*IF(L$6&lt;$B48,0,1)*IF(L$6&gt;=75,1.1,1)</f>
        <v>0</v>
      </c>
      <c r="M48" s="4">
        <f>'Payments (Revised)'!$C44*IF(M$6&lt;$B48,0,1)*IF(M$6&gt;=75,1.1,1)</f>
        <v>0</v>
      </c>
      <c r="N48" s="4">
        <f>'Payments (Revised)'!$C44*IF(N$6&lt;$B48,0,1)*IF(N$6&gt;=75,1.1,1)</f>
        <v>0</v>
      </c>
      <c r="O48" s="4">
        <f>'Payments (Revised)'!$C44*IF(O$6&lt;$B48,0,1)*IF(O$6&gt;=75,1.1,1)</f>
        <v>0</v>
      </c>
      <c r="P48" s="4">
        <f>'Payments (Revised)'!$C44*IF(P$6&lt;$B48,0,1)*IF(P$6&gt;=75,1.1,1)</f>
        <v>0</v>
      </c>
      <c r="Q48" s="4">
        <f>'Payments (Revised)'!$C44*IF(Q$6&lt;$B48,0,1)*IF(Q$6&gt;=75,1.1,1)</f>
        <v>0</v>
      </c>
      <c r="R48" s="4">
        <f>'Payments (Revised)'!$C44*IF(R$6&lt;$B48,0,1)*IF(R$6&gt;=75,1.1,1)</f>
        <v>0</v>
      </c>
      <c r="S48" s="4">
        <f>'Payments (Revised)'!$C44*IF(S$6&lt;$B48,0,1)*IF(S$6&gt;=75,1.1,1)</f>
        <v>0</v>
      </c>
      <c r="T48" s="4">
        <f>'Payments (Revised)'!$C44*IF(T$6&lt;$B48,0,1)*IF(T$6&gt;=75,1.1,1)</f>
        <v>0</v>
      </c>
      <c r="U48" s="4">
        <f>'Payments (Revised)'!$C44*IF(U$6&lt;$B48,0,1)*IF(U$6&gt;=75,1.1,1)</f>
        <v>0</v>
      </c>
      <c r="V48" s="4">
        <f>'Payments (Revised)'!$C44*IF(V$6&lt;$B48,0,1)*IF(V$6&gt;=75,1.1,1)</f>
        <v>0</v>
      </c>
      <c r="W48" s="4">
        <f>'Payments (Revised)'!$C44*IF(W$6&lt;$B48,0,1)*IF(W$6&gt;=75,1.1,1)</f>
        <v>0</v>
      </c>
      <c r="X48" s="4">
        <f>'Payments (Revised)'!$C44*IF(X$6&lt;$B48,0,1)*IF(X$6&gt;=75,1.1,1)</f>
        <v>0</v>
      </c>
      <c r="Y48" s="4">
        <f>'Payments (Revised)'!$C44*IF(Y$6&lt;$B48,0,1)*IF(Y$6&gt;=75,1.1,1)</f>
        <v>0</v>
      </c>
      <c r="Z48" s="4">
        <f>'Payments (Revised)'!$C44*IF(Z$6&lt;$B48,0,1)*IF(Z$6&gt;=75,1.1,1)</f>
        <v>0</v>
      </c>
      <c r="AA48" s="4">
        <f>'Payments (Revised)'!$C44*IF(AA$6&lt;$B48,0,1)*IF(AA$6&gt;=75,1.1,1)</f>
        <v>0</v>
      </c>
      <c r="AB48" s="4">
        <f>'Payments (Revised)'!$C44*IF(AB$6&lt;$B48,0,1)*IF(AB$6&gt;=75,1.1,1)</f>
        <v>0</v>
      </c>
      <c r="AC48" s="4">
        <f>'Payments (Revised)'!$C44*IF(AC$6&lt;$B48,0,1)*IF(AC$6&gt;=75,1.1,1)</f>
        <v>0</v>
      </c>
      <c r="AD48" s="4">
        <f>'Payments (Revised)'!$C44*IF(AD$6&lt;$B48,0,1)*IF(AD$6&gt;=75,1.1,1)</f>
        <v>0</v>
      </c>
      <c r="AE48" s="4">
        <f>'Payments (Revised)'!$C44*IF(AE$6&lt;$B48,0,1)*IF(AE$6&gt;=75,1.1,1)</f>
        <v>0</v>
      </c>
      <c r="AF48" s="4">
        <f>'Payments (Revised)'!$C44*IF(AF$6&lt;$B48,0,1)*IF(AF$6&gt;=75,1.1,1)</f>
        <v>0</v>
      </c>
      <c r="AG48" s="4">
        <f>'Payments (Revised)'!$C44*IF(AG$6&lt;$B48,0,1)*IF(AG$6&gt;=75,1.1,1)</f>
        <v>0</v>
      </c>
      <c r="AH48" s="4">
        <f>'Payments (Revised)'!$C44*IF(AH$6&lt;$B48,0,1)*IF(AH$6&gt;=75,1.1,1)</f>
        <v>0</v>
      </c>
      <c r="AI48" s="4">
        <f>'Payments (Revised)'!$C44*IF(AI$6&lt;$B48,0,1)*IF(AI$6&gt;=75,1.1,1)</f>
        <v>0</v>
      </c>
      <c r="AJ48" s="4">
        <f>'Payments (Revised)'!$C44*IF(AJ$6&lt;$B48,0,1)*IF(AJ$6&gt;=75,1.1,1)</f>
        <v>0</v>
      </c>
      <c r="AK48" s="4">
        <f>'Payments (Revised)'!$C44*IF(AK$6&lt;$B48,0,1)*IF(AK$6&gt;=75,1.1,1)</f>
        <v>0</v>
      </c>
      <c r="AL48" s="4">
        <f>'Payments (Revised)'!$C44*IF(AL$6&lt;$B48,0,1)*IF(AL$6&gt;=75,1.1,1)</f>
        <v>0</v>
      </c>
      <c r="AM48" s="4">
        <f>'Payments (Revised)'!$C44*IF(AM$6&lt;$B48,0,1)*IF(AM$6&gt;=75,1.1,1)</f>
        <v>0</v>
      </c>
      <c r="AN48" s="4">
        <f>'Payments (Revised)'!$C44*IF(AN$6&lt;$B48,0,1)*IF(AN$6&gt;=75,1.1,1)</f>
        <v>0</v>
      </c>
      <c r="AO48" s="4">
        <f>'Payments (Revised)'!$C44*IF(AO$6&lt;$B48,0,1)*IF(AO$6&gt;=75,1.1,1)</f>
        <v>0</v>
      </c>
      <c r="AP48" s="4">
        <f>'Payments (Revised)'!$C44*IF(AP$6&lt;$B48,0,1)*IF(AP$6&gt;=75,1.1,1)</f>
        <v>0</v>
      </c>
      <c r="AQ48" s="4">
        <f>'Payments (Revised)'!$C44*IF(AQ$6&lt;$B48,0,1)*IF(AQ$6&gt;=75,1.1,1)</f>
        <v>0</v>
      </c>
      <c r="AR48" s="4">
        <f>'Payments (Revised)'!$C44*IF(AR$6&lt;$B48,0,1)*IF(AR$6&gt;=75,1.1,1)</f>
        <v>338.36654999999996</v>
      </c>
      <c r="AS48" s="4">
        <f>'Payments (Revised)'!$C44*IF(AS$6&lt;$B48,0,1)*IF(AS$6&gt;=75,1.1,1)</f>
        <v>338.36654999999996</v>
      </c>
      <c r="AT48" s="4">
        <f>'Payments (Revised)'!$C44*IF(AT$6&lt;$B48,0,1)*IF(AT$6&gt;=75,1.1,1)</f>
        <v>338.36654999999996</v>
      </c>
      <c r="AU48" s="4">
        <f>'Payments (Revised)'!$C44*IF(AU$6&lt;$B48,0,1)*IF(AU$6&gt;=75,1.1,1)</f>
        <v>338.36654999999996</v>
      </c>
      <c r="AV48" s="4">
        <f>'Payments (Revised)'!$C44*IF(AV$6&lt;$B48,0,1)*IF(AV$6&gt;=75,1.1,1)</f>
        <v>338.36654999999996</v>
      </c>
      <c r="AW48" s="4">
        <f>'Payments (Revised)'!$C44*IF(AW$6&lt;$B48,0,1)*IF(AW$6&gt;=75,1.1,1)</f>
        <v>338.36654999999996</v>
      </c>
      <c r="AX48" s="4">
        <f>'Payments (Revised)'!$C44*IF(AX$6&lt;$B48,0,1)*IF(AX$6&gt;=75,1.1,1)</f>
        <v>338.36654999999996</v>
      </c>
      <c r="AY48" s="4">
        <f>'Payments (Revised)'!$C44*IF(AY$6&lt;$B48,0,1)*IF(AY$6&gt;=75,1.1,1)</f>
        <v>338.36654999999996</v>
      </c>
      <c r="AZ48" s="4">
        <f>'Payments (Revised)'!$C44*IF(AZ$6&lt;$B48,0,1)*IF(AZ$6&gt;=75,1.1,1)</f>
        <v>338.36654999999996</v>
      </c>
      <c r="BA48" s="4">
        <f>'Payments (Revised)'!$C44*IF(BA$6&lt;$B48,0,1)*IF(BA$6&gt;=75,1.1,1)</f>
        <v>338.36654999999996</v>
      </c>
      <c r="BB48" s="4">
        <f>'Payments (Revised)'!$C44*IF(BB$6&lt;$B48,0,1)*IF(BB$6&gt;=75,1.1,1)</f>
        <v>338.36654999999996</v>
      </c>
      <c r="BC48" s="4">
        <f>'Payments (Revised)'!$C44*IF(BC$6&lt;$B48,0,1)*IF(BC$6&gt;=75,1.1,1)</f>
        <v>338.36654999999996</v>
      </c>
      <c r="BD48" s="4">
        <f>'Payments (Revised)'!$C44*IF(BD$6&lt;$B48,0,1)*IF(BD$6&gt;=75,1.1,1)</f>
        <v>338.36654999999996</v>
      </c>
      <c r="BE48" s="4">
        <f>'Payments (Revised)'!$C44*IF(BE$6&lt;$B48,0,1)*IF(BE$6&gt;=75,1.1,1)</f>
        <v>338.36654999999996</v>
      </c>
      <c r="BF48" s="4">
        <f>'Payments (Revised)'!$C44*IF(BF$6&lt;$B48,0,1)*IF(BF$6&gt;=75,1.1,1)</f>
        <v>338.36654999999996</v>
      </c>
      <c r="BG48" s="4">
        <f>'Payments (Revised)'!$C44*IF(BG$6&lt;$B48,0,1)*IF(BG$6&gt;=75,1.1,1)</f>
        <v>338.36654999999996</v>
      </c>
      <c r="BH48" s="4">
        <f>'Payments (Revised)'!$C44*IF(BH$6&lt;$B48,0,1)*IF(BH$6&gt;=75,1.1,1)</f>
        <v>338.36654999999996</v>
      </c>
      <c r="BI48" s="4">
        <f>'Payments (Revised)'!$C44*IF(BI$6&lt;$B48,0,1)*IF(BI$6&gt;=75,1.1,1)</f>
        <v>338.36654999999996</v>
      </c>
      <c r="BJ48" s="4">
        <f>'Payments (Revised)'!$C44*IF(BJ$6&lt;$B48,0,1)*IF(BJ$6&gt;=75,1.1,1)</f>
        <v>338.36654999999996</v>
      </c>
      <c r="BK48" s="4">
        <f>'Payments (Revised)'!$C44*IF(BK$6&lt;$B48,0,1)*IF(BK$6&gt;=75,1.1,1)</f>
        <v>338.36654999999996</v>
      </c>
      <c r="BL48" s="4">
        <f>'Payments (Revised)'!$C44*IF(BL$6&lt;$B48,0,1)*IF(BL$6&gt;=75,1.1,1)</f>
        <v>338.36654999999996</v>
      </c>
      <c r="BM48" s="4">
        <f>'Payments (Revised)'!$C44*IF(BM$6&lt;$B48,0,1)*IF(BM$6&gt;=75,1.1,1)</f>
        <v>338.36654999999996</v>
      </c>
      <c r="BN48" s="4">
        <f>'Payments (Revised)'!$C44*IF(BN$6&lt;$B48,0,1)*IF(BN$6&gt;=75,1.1,1)</f>
        <v>338.36654999999996</v>
      </c>
      <c r="BO48" s="4">
        <f>'Payments (Revised)'!$C44*IF(BO$6&lt;$B48,0,1)*IF(BO$6&gt;=75,1.1,1)</f>
        <v>338.36654999999996</v>
      </c>
      <c r="BP48" s="4">
        <f>'Payments (Revised)'!$C44*IF(BP$6&lt;$B48,0,1)*IF(BP$6&gt;=75,1.1,1)</f>
        <v>338.36654999999996</v>
      </c>
      <c r="BQ48" s="4">
        <f>'Payments (Revised)'!$C44*IF(BQ$6&lt;$B48,0,1)*IF(BQ$6&gt;=75,1.1,1)</f>
        <v>338.36654999999996</v>
      </c>
      <c r="BR48" s="4">
        <f>'Payments (Revised)'!$C44*IF(BR$6&lt;$B48,0,1)*IF(BR$6&gt;=75,1.1,1)</f>
        <v>338.36654999999996</v>
      </c>
      <c r="BS48" s="4">
        <f>'Payments (Revised)'!$C44*IF(BS$6&lt;$B48,0,1)*IF(BS$6&gt;=75,1.1,1)</f>
        <v>338.36654999999996</v>
      </c>
      <c r="BT48" s="4">
        <f>'Payments (Revised)'!$C44*IF(BT$6&lt;$B48,0,1)*IF(BT$6&gt;=75,1.1,1)</f>
        <v>338.36654999999996</v>
      </c>
      <c r="BU48" s="4">
        <f>'Payments (Revised)'!$C44*IF(BU$6&lt;$B48,0,1)*IF(BU$6&gt;=75,1.1,1)</f>
        <v>338.36654999999996</v>
      </c>
      <c r="BV48" s="4">
        <f>'Payments (Revised)'!$C44*IF(BV$6&lt;$B48,0,1)*IF(BV$6&gt;=75,1.1,1)</f>
        <v>338.36654999999996</v>
      </c>
      <c r="BW48" s="4">
        <f>'Payments (Revised)'!$C44*IF(BW$6&lt;$B48,0,1)*IF(BW$6&gt;=75,1.1,1)</f>
        <v>338.36654999999996</v>
      </c>
      <c r="BX48" s="4">
        <f>'Payments (Revised)'!$C44*IF(BX$6&lt;$B48,0,1)*IF(BX$6&gt;=75,1.1,1)</f>
        <v>338.36654999999996</v>
      </c>
      <c r="BY48" s="4">
        <f>'Payments (Revised)'!$C44*IF(BY$6&lt;$B48,0,1)*IF(BY$6&gt;=75,1.1,1)</f>
        <v>338.36654999999996</v>
      </c>
      <c r="BZ48" s="4">
        <f>'Payments (Revised)'!$C44*IF(BZ$6&lt;$B48,0,1)*IF(BZ$6&gt;=75,1.1,1)</f>
        <v>338.36654999999996</v>
      </c>
      <c r="CA48" s="4">
        <f>'Payments (Revised)'!$C44*IF(CA$6&lt;$B48,0,1)*IF(CA$6&gt;=75,1.1,1)</f>
        <v>338.36654999999996</v>
      </c>
      <c r="CB48" s="4">
        <f>'Payments (Revised)'!$C44*IF(CB$6&lt;$B48,0,1)*IF(CB$6&gt;=75,1.1,1)</f>
        <v>338.36654999999996</v>
      </c>
      <c r="CC48" s="4">
        <f>'Payments (Revised)'!$C44*IF(CC$6&lt;$B48,0,1)*IF(CC$6&gt;=75,1.1,1)</f>
        <v>338.36654999999996</v>
      </c>
      <c r="CD48" s="4">
        <f>'Payments (Revised)'!$C44*IF(CD$6&lt;$B48,0,1)*IF(CD$6&gt;=75,1.1,1)</f>
        <v>338.36654999999996</v>
      </c>
      <c r="CE48" s="4">
        <f>'Payments (Revised)'!$C44*IF(CE$6&lt;$B48,0,1)*IF(CE$6&gt;=75,1.1,1)</f>
        <v>338.36654999999996</v>
      </c>
      <c r="CF48" s="4">
        <f>'Payments (Revised)'!$C44*IF(CF$6&lt;$B48,0,1)*IF(CF$6&gt;=75,1.1,1)</f>
        <v>338.36654999999996</v>
      </c>
      <c r="CG48" s="4">
        <f>'Payments (Revised)'!$C44*IF(CG$6&lt;$B48,0,1)*IF(CG$6&gt;=75,1.1,1)</f>
        <v>338.36654999999996</v>
      </c>
      <c r="CH48" s="4">
        <f>'Payments (Revised)'!$C44*IF(CH$6&lt;$B48,0,1)*IF(CH$6&gt;=75,1.1,1)</f>
        <v>338.36654999999996</v>
      </c>
      <c r="CI48" s="4">
        <f>'Payments (Revised)'!$C44*IF(CI$6&lt;$B48,0,1)*IF(CI$6&gt;=75,1.1,1)</f>
        <v>338.36654999999996</v>
      </c>
      <c r="CJ48" s="4">
        <f>'Payments (Revised)'!$C44*IF(CJ$6&lt;$B48,0,1)*IF(CJ$6&gt;=75,1.1,1)</f>
        <v>338.36654999999996</v>
      </c>
      <c r="CK48" s="4">
        <f>'Payments (Revised)'!$C44*IF(CK$6&lt;$B48,0,1)*IF(CK$6&gt;=75,1.1,1)</f>
        <v>338.36654999999996</v>
      </c>
      <c r="CL48" s="4">
        <f>'Payments (Revised)'!$C44*IF(CL$6&lt;$B48,0,1)*IF(CL$6&gt;=75,1.1,1)</f>
        <v>338.36654999999996</v>
      </c>
      <c r="CM48" s="4">
        <f>'Payments (Revised)'!$C44*IF(CM$6&lt;$B48,0,1)*IF(CM$6&gt;=75,1.1,1)</f>
        <v>338.36654999999996</v>
      </c>
      <c r="CN48" s="4">
        <f>'Payments (Revised)'!$C44*IF(CN$6&lt;$B48,0,1)*IF(CN$6&gt;=75,1.1,1)</f>
        <v>338.36654999999996</v>
      </c>
      <c r="CO48" s="4">
        <f>'Payments (Revised)'!$C44*IF(CO$6&lt;$B48,0,1)*IF(CO$6&gt;=75,1.1,1)</f>
        <v>338.36654999999996</v>
      </c>
      <c r="CP48" s="4">
        <f>'Payments (Revised)'!$C44*IF(CP$6&lt;$B48,0,1)*IF(CP$6&gt;=75,1.1,1)</f>
        <v>338.36654999999996</v>
      </c>
      <c r="CQ48" s="4">
        <f>'Payments (Revised)'!$C44*IF(CQ$6&lt;$B48,0,1)*IF(CQ$6&gt;=75,1.1,1)</f>
        <v>338.36654999999996</v>
      </c>
      <c r="CR48" s="4">
        <f>'Payments (Revised)'!$C44*IF(CR$6&lt;$B48,0,1)*IF(CR$6&gt;=75,1.1,1)</f>
        <v>338.36654999999996</v>
      </c>
      <c r="CS48" s="4">
        <f>'Payments (Revised)'!$C44*IF(CS$6&lt;$B48,0,1)*IF(CS$6&gt;=75,1.1,1)</f>
        <v>338.36654999999996</v>
      </c>
      <c r="CT48" s="4">
        <f>'Payments (Revised)'!$C44*IF(CT$6&lt;$B48,0,1)*IF(CT$6&gt;=75,1.1,1)</f>
        <v>338.36654999999996</v>
      </c>
      <c r="CU48" s="4">
        <f>'Payments (Revised)'!$C44*IF(CU$6&lt;$B48,0,1)*IF(CU$6&gt;=75,1.1,1)</f>
        <v>338.36654999999996</v>
      </c>
      <c r="CV48" s="4">
        <f>'Payments (Revised)'!$C44*IF(CV$6&lt;$B48,0,1)*IF(CV$6&gt;=75,1.1,1)</f>
        <v>338.36654999999996</v>
      </c>
      <c r="CW48" s="4">
        <f>'Payments (Revised)'!$C44*IF(CW$6&lt;$B48,0,1)*IF(CW$6&gt;=75,1.1,1)</f>
        <v>338.36654999999996</v>
      </c>
      <c r="CX48" s="4">
        <f>'Payments (Revised)'!$C44*IF(CX$6&lt;$B48,0,1)*IF(CX$6&gt;=75,1.1,1)</f>
        <v>338.36654999999996</v>
      </c>
      <c r="CY48" s="4">
        <f>'Payments (Revised)'!$C44*IF(CY$6&lt;$B48,0,1)*IF(CY$6&gt;=75,1.1,1)</f>
        <v>338.36654999999996</v>
      </c>
      <c r="CZ48" s="4">
        <f>'Payments (Revised)'!$C44*IF(CZ$6&lt;$B48,0,1)*IF(CZ$6&gt;=75,1.1,1)</f>
        <v>338.36654999999996</v>
      </c>
      <c r="DA48" s="4">
        <f>'Payments (Revised)'!$C44*IF(DA$6&lt;$B48,0,1)*IF(DA$6&gt;=75,1.1,1)</f>
        <v>338.36654999999996</v>
      </c>
      <c r="DB48" s="4">
        <f>'Payments (Revised)'!$C44*IF(DB$6&lt;$B48,0,1)*IF(DB$6&gt;=75,1.1,1)</f>
        <v>338.36654999999996</v>
      </c>
      <c r="DC48" s="4">
        <f>'Payments (Revised)'!$C44*IF(DC$6&lt;$B48,0,1)*IF(DC$6&gt;=75,1.1,1)</f>
        <v>338.36654999999996</v>
      </c>
      <c r="DD48" s="4">
        <f>'Payments (Revised)'!$C44*IF(DD$6&lt;$B48,0,1)*IF(DD$6&gt;=75,1.1,1)</f>
        <v>338.36654999999996</v>
      </c>
      <c r="DE48" s="4">
        <f>'Payments (Revised)'!$C44*IF(DE$6&lt;$B48,0,1)*IF(DE$6&gt;=75,1.1,1)</f>
        <v>338.36654999999996</v>
      </c>
      <c r="DF48" s="4">
        <f>'Payments (Revised)'!$C44*IF(DF$6&lt;$B48,0,1)*IF(DF$6&gt;=75,1.1,1)</f>
        <v>338.36654999999996</v>
      </c>
      <c r="DG48" s="4">
        <f>'Payments (Revised)'!$C44*IF(DG$6&lt;$B48,0,1)*IF(DG$6&gt;=75,1.1,1)</f>
        <v>338.36654999999996</v>
      </c>
      <c r="DH48" s="4">
        <f>'Payments (Revised)'!$C44*IF(DH$6&lt;$B48,0,1)*IF(DH$6&gt;=75,1.1,1)</f>
        <v>338.36654999999996</v>
      </c>
      <c r="DI48" s="4">
        <f>'Payments (Revised)'!$C44*IF(DI$6&lt;$B48,0,1)*IF(DI$6&gt;=75,1.1,1)</f>
        <v>338.36654999999996</v>
      </c>
      <c r="DJ48" s="4">
        <f>'Payments (Revised)'!$C44*IF(DJ$6&lt;$B48,0,1)*IF(DJ$6&gt;=75,1.1,1)</f>
        <v>338.36654999999996</v>
      </c>
      <c r="DK48" s="4">
        <f>'Payments (Revised)'!$C44*IF(DK$6&lt;$B48,0,1)*IF(DK$6&gt;=75,1.1,1)</f>
        <v>338.36654999999996</v>
      </c>
      <c r="DL48" s="4">
        <f>'Payments (Revised)'!$C44*IF(DL$6&lt;$B48,0,1)*IF(DL$6&gt;=75,1.1,1)</f>
        <v>338.36654999999996</v>
      </c>
      <c r="DM48" s="4">
        <f>'Payments (Revised)'!$C44*IF(DM$6&lt;$B48,0,1)*IF(DM$6&gt;=75,1.1,1)</f>
        <v>338.36654999999996</v>
      </c>
      <c r="DN48" s="4">
        <f>'Payments (Revised)'!$C44*IF(DN$6&lt;$B48,0,1)*IF(DN$6&gt;=75,1.1,1)</f>
        <v>338.36654999999996</v>
      </c>
      <c r="DO48" s="4">
        <f>'Payments (Revised)'!$C44*IF(DO$6&lt;$B48,0,1)*IF(DO$6&gt;=75,1.1,1)</f>
        <v>338.36654999999996</v>
      </c>
      <c r="DP48" s="4">
        <f>'Payments (Revised)'!$C44*IF(DP$6&lt;$B48,0,1)*IF(DP$6&gt;=75,1.1,1)</f>
        <v>338.36654999999996</v>
      </c>
      <c r="DQ48" s="4">
        <f>'Payments (Revised)'!$C44*IF(DQ$6&lt;$B48,0,1)*IF(DQ$6&gt;=75,1.1,1)</f>
        <v>338.36654999999996</v>
      </c>
      <c r="DR48" s="4">
        <f>'Payments (Revised)'!$C44*IF(DR$6&lt;$B48,0,1)*IF(DR$6&gt;=75,1.1,1)</f>
        <v>338.36654999999996</v>
      </c>
      <c r="DS48" s="4">
        <f>'Payments (Revised)'!$C44*IF(DS$6&lt;$B48,0,1)*IF(DS$6&gt;=75,1.1,1)</f>
        <v>338.36654999999996</v>
      </c>
      <c r="DT48" s="4">
        <f>'Payments (Revised)'!$C44*IF(DT$6&lt;$B48,0,1)*IF(DT$6&gt;=75,1.1,1)</f>
        <v>372.20320499999997</v>
      </c>
    </row>
    <row r="49" spans="1:124" x14ac:dyDescent="0.25">
      <c r="A49">
        <v>41</v>
      </c>
      <c r="B49" s="15">
        <f t="shared" si="7"/>
        <v>68.416666666666671</v>
      </c>
      <c r="C49" s="16">
        <f t="shared" si="8"/>
        <v>63768.538165432052</v>
      </c>
      <c r="D49" s="4">
        <f>'Payments (Revised)'!$C45*IF(D$6&lt;$B49,0,1)*IF(D$6&gt;=75,1.1,1)</f>
        <v>0</v>
      </c>
      <c r="E49" s="4">
        <f>'Payments (Revised)'!$C45*IF(E$6&lt;$B49,0,1)*IF(E$6&gt;=75,1.1,1)</f>
        <v>0</v>
      </c>
      <c r="F49" s="4">
        <f>'Payments (Revised)'!$C45*IF(F$6&lt;$B49,0,1)*IF(F$6&gt;=75,1.1,1)</f>
        <v>0</v>
      </c>
      <c r="G49" s="4">
        <f>'Payments (Revised)'!$C45*IF(G$6&lt;$B49,0,1)*IF(G$6&gt;=75,1.1,1)</f>
        <v>0</v>
      </c>
      <c r="H49" s="4">
        <f>'Payments (Revised)'!$C45*IF(H$6&lt;$B49,0,1)*IF(H$6&gt;=75,1.1,1)</f>
        <v>0</v>
      </c>
      <c r="I49" s="4">
        <f>'Payments (Revised)'!$C45*IF(I$6&lt;$B49,0,1)*IF(I$6&gt;=75,1.1,1)</f>
        <v>0</v>
      </c>
      <c r="J49" s="4">
        <f>'Payments (Revised)'!$C45*IF(J$6&lt;$B49,0,1)*IF(J$6&gt;=75,1.1,1)</f>
        <v>0</v>
      </c>
      <c r="K49" s="4">
        <f>'Payments (Revised)'!$C45*IF(K$6&lt;$B49,0,1)*IF(K$6&gt;=75,1.1,1)</f>
        <v>0</v>
      </c>
      <c r="L49" s="4">
        <f>'Payments (Revised)'!$C45*IF(L$6&lt;$B49,0,1)*IF(L$6&gt;=75,1.1,1)</f>
        <v>0</v>
      </c>
      <c r="M49" s="4">
        <f>'Payments (Revised)'!$C45*IF(M$6&lt;$B49,0,1)*IF(M$6&gt;=75,1.1,1)</f>
        <v>0</v>
      </c>
      <c r="N49" s="4">
        <f>'Payments (Revised)'!$C45*IF(N$6&lt;$B49,0,1)*IF(N$6&gt;=75,1.1,1)</f>
        <v>0</v>
      </c>
      <c r="O49" s="4">
        <f>'Payments (Revised)'!$C45*IF(O$6&lt;$B49,0,1)*IF(O$6&gt;=75,1.1,1)</f>
        <v>0</v>
      </c>
      <c r="P49" s="4">
        <f>'Payments (Revised)'!$C45*IF(P$6&lt;$B49,0,1)*IF(P$6&gt;=75,1.1,1)</f>
        <v>0</v>
      </c>
      <c r="Q49" s="4">
        <f>'Payments (Revised)'!$C45*IF(Q$6&lt;$B49,0,1)*IF(Q$6&gt;=75,1.1,1)</f>
        <v>0</v>
      </c>
      <c r="R49" s="4">
        <f>'Payments (Revised)'!$C45*IF(R$6&lt;$B49,0,1)*IF(R$6&gt;=75,1.1,1)</f>
        <v>0</v>
      </c>
      <c r="S49" s="4">
        <f>'Payments (Revised)'!$C45*IF(S$6&lt;$B49,0,1)*IF(S$6&gt;=75,1.1,1)</f>
        <v>0</v>
      </c>
      <c r="T49" s="4">
        <f>'Payments (Revised)'!$C45*IF(T$6&lt;$B49,0,1)*IF(T$6&gt;=75,1.1,1)</f>
        <v>0</v>
      </c>
      <c r="U49" s="4">
        <f>'Payments (Revised)'!$C45*IF(U$6&lt;$B49,0,1)*IF(U$6&gt;=75,1.1,1)</f>
        <v>0</v>
      </c>
      <c r="V49" s="4">
        <f>'Payments (Revised)'!$C45*IF(V$6&lt;$B49,0,1)*IF(V$6&gt;=75,1.1,1)</f>
        <v>0</v>
      </c>
      <c r="W49" s="4">
        <f>'Payments (Revised)'!$C45*IF(W$6&lt;$B49,0,1)*IF(W$6&gt;=75,1.1,1)</f>
        <v>0</v>
      </c>
      <c r="X49" s="4">
        <f>'Payments (Revised)'!$C45*IF(X$6&lt;$B49,0,1)*IF(X$6&gt;=75,1.1,1)</f>
        <v>0</v>
      </c>
      <c r="Y49" s="4">
        <f>'Payments (Revised)'!$C45*IF(Y$6&lt;$B49,0,1)*IF(Y$6&gt;=75,1.1,1)</f>
        <v>0</v>
      </c>
      <c r="Z49" s="4">
        <f>'Payments (Revised)'!$C45*IF(Z$6&lt;$B49,0,1)*IF(Z$6&gt;=75,1.1,1)</f>
        <v>0</v>
      </c>
      <c r="AA49" s="4">
        <f>'Payments (Revised)'!$C45*IF(AA$6&lt;$B49,0,1)*IF(AA$6&gt;=75,1.1,1)</f>
        <v>0</v>
      </c>
      <c r="AB49" s="4">
        <f>'Payments (Revised)'!$C45*IF(AB$6&lt;$B49,0,1)*IF(AB$6&gt;=75,1.1,1)</f>
        <v>0</v>
      </c>
      <c r="AC49" s="4">
        <f>'Payments (Revised)'!$C45*IF(AC$6&lt;$B49,0,1)*IF(AC$6&gt;=75,1.1,1)</f>
        <v>0</v>
      </c>
      <c r="AD49" s="4">
        <f>'Payments (Revised)'!$C45*IF(AD$6&lt;$B49,0,1)*IF(AD$6&gt;=75,1.1,1)</f>
        <v>0</v>
      </c>
      <c r="AE49" s="4">
        <f>'Payments (Revised)'!$C45*IF(AE$6&lt;$B49,0,1)*IF(AE$6&gt;=75,1.1,1)</f>
        <v>0</v>
      </c>
      <c r="AF49" s="4">
        <f>'Payments (Revised)'!$C45*IF(AF$6&lt;$B49,0,1)*IF(AF$6&gt;=75,1.1,1)</f>
        <v>0</v>
      </c>
      <c r="AG49" s="4">
        <f>'Payments (Revised)'!$C45*IF(AG$6&lt;$B49,0,1)*IF(AG$6&gt;=75,1.1,1)</f>
        <v>0</v>
      </c>
      <c r="AH49" s="4">
        <f>'Payments (Revised)'!$C45*IF(AH$6&lt;$B49,0,1)*IF(AH$6&gt;=75,1.1,1)</f>
        <v>0</v>
      </c>
      <c r="AI49" s="4">
        <f>'Payments (Revised)'!$C45*IF(AI$6&lt;$B49,0,1)*IF(AI$6&gt;=75,1.1,1)</f>
        <v>0</v>
      </c>
      <c r="AJ49" s="4">
        <f>'Payments (Revised)'!$C45*IF(AJ$6&lt;$B49,0,1)*IF(AJ$6&gt;=75,1.1,1)</f>
        <v>0</v>
      </c>
      <c r="AK49" s="4">
        <f>'Payments (Revised)'!$C45*IF(AK$6&lt;$B49,0,1)*IF(AK$6&gt;=75,1.1,1)</f>
        <v>0</v>
      </c>
      <c r="AL49" s="4">
        <f>'Payments (Revised)'!$C45*IF(AL$6&lt;$B49,0,1)*IF(AL$6&gt;=75,1.1,1)</f>
        <v>0</v>
      </c>
      <c r="AM49" s="4">
        <f>'Payments (Revised)'!$C45*IF(AM$6&lt;$B49,0,1)*IF(AM$6&gt;=75,1.1,1)</f>
        <v>0</v>
      </c>
      <c r="AN49" s="4">
        <f>'Payments (Revised)'!$C45*IF(AN$6&lt;$B49,0,1)*IF(AN$6&gt;=75,1.1,1)</f>
        <v>0</v>
      </c>
      <c r="AO49" s="4">
        <f>'Payments (Revised)'!$C45*IF(AO$6&lt;$B49,0,1)*IF(AO$6&gt;=75,1.1,1)</f>
        <v>0</v>
      </c>
      <c r="AP49" s="4">
        <f>'Payments (Revised)'!$C45*IF(AP$6&lt;$B49,0,1)*IF(AP$6&gt;=75,1.1,1)</f>
        <v>0</v>
      </c>
      <c r="AQ49" s="4">
        <f>'Payments (Revised)'!$C45*IF(AQ$6&lt;$B49,0,1)*IF(AQ$6&gt;=75,1.1,1)</f>
        <v>0</v>
      </c>
      <c r="AR49" s="4">
        <f>'Payments (Revised)'!$C45*IF(AR$6&lt;$B49,0,1)*IF(AR$6&gt;=75,1.1,1)</f>
        <v>0</v>
      </c>
      <c r="AS49" s="4">
        <f>'Payments (Revised)'!$C45*IF(AS$6&lt;$B49,0,1)*IF(AS$6&gt;=75,1.1,1)</f>
        <v>340.00380749999999</v>
      </c>
      <c r="AT49" s="4">
        <f>'Payments (Revised)'!$C45*IF(AT$6&lt;$B49,0,1)*IF(AT$6&gt;=75,1.1,1)</f>
        <v>340.00380749999999</v>
      </c>
      <c r="AU49" s="4">
        <f>'Payments (Revised)'!$C45*IF(AU$6&lt;$B49,0,1)*IF(AU$6&gt;=75,1.1,1)</f>
        <v>340.00380749999999</v>
      </c>
      <c r="AV49" s="4">
        <f>'Payments (Revised)'!$C45*IF(AV$6&lt;$B49,0,1)*IF(AV$6&gt;=75,1.1,1)</f>
        <v>340.00380749999999</v>
      </c>
      <c r="AW49" s="4">
        <f>'Payments (Revised)'!$C45*IF(AW$6&lt;$B49,0,1)*IF(AW$6&gt;=75,1.1,1)</f>
        <v>340.00380749999999</v>
      </c>
      <c r="AX49" s="4">
        <f>'Payments (Revised)'!$C45*IF(AX$6&lt;$B49,0,1)*IF(AX$6&gt;=75,1.1,1)</f>
        <v>340.00380749999999</v>
      </c>
      <c r="AY49" s="4">
        <f>'Payments (Revised)'!$C45*IF(AY$6&lt;$B49,0,1)*IF(AY$6&gt;=75,1.1,1)</f>
        <v>340.00380749999999</v>
      </c>
      <c r="AZ49" s="4">
        <f>'Payments (Revised)'!$C45*IF(AZ$6&lt;$B49,0,1)*IF(AZ$6&gt;=75,1.1,1)</f>
        <v>340.00380749999999</v>
      </c>
      <c r="BA49" s="4">
        <f>'Payments (Revised)'!$C45*IF(BA$6&lt;$B49,0,1)*IF(BA$6&gt;=75,1.1,1)</f>
        <v>340.00380749999999</v>
      </c>
      <c r="BB49" s="4">
        <f>'Payments (Revised)'!$C45*IF(BB$6&lt;$B49,0,1)*IF(BB$6&gt;=75,1.1,1)</f>
        <v>340.00380749999999</v>
      </c>
      <c r="BC49" s="4">
        <f>'Payments (Revised)'!$C45*IF(BC$6&lt;$B49,0,1)*IF(BC$6&gt;=75,1.1,1)</f>
        <v>340.00380749999999</v>
      </c>
      <c r="BD49" s="4">
        <f>'Payments (Revised)'!$C45*IF(BD$6&lt;$B49,0,1)*IF(BD$6&gt;=75,1.1,1)</f>
        <v>340.00380749999999</v>
      </c>
      <c r="BE49" s="4">
        <f>'Payments (Revised)'!$C45*IF(BE$6&lt;$B49,0,1)*IF(BE$6&gt;=75,1.1,1)</f>
        <v>340.00380749999999</v>
      </c>
      <c r="BF49" s="4">
        <f>'Payments (Revised)'!$C45*IF(BF$6&lt;$B49,0,1)*IF(BF$6&gt;=75,1.1,1)</f>
        <v>340.00380749999999</v>
      </c>
      <c r="BG49" s="4">
        <f>'Payments (Revised)'!$C45*IF(BG$6&lt;$B49,0,1)*IF(BG$6&gt;=75,1.1,1)</f>
        <v>340.00380749999999</v>
      </c>
      <c r="BH49" s="4">
        <f>'Payments (Revised)'!$C45*IF(BH$6&lt;$B49,0,1)*IF(BH$6&gt;=75,1.1,1)</f>
        <v>340.00380749999999</v>
      </c>
      <c r="BI49" s="4">
        <f>'Payments (Revised)'!$C45*IF(BI$6&lt;$B49,0,1)*IF(BI$6&gt;=75,1.1,1)</f>
        <v>340.00380749999999</v>
      </c>
      <c r="BJ49" s="4">
        <f>'Payments (Revised)'!$C45*IF(BJ$6&lt;$B49,0,1)*IF(BJ$6&gt;=75,1.1,1)</f>
        <v>340.00380749999999</v>
      </c>
      <c r="BK49" s="4">
        <f>'Payments (Revised)'!$C45*IF(BK$6&lt;$B49,0,1)*IF(BK$6&gt;=75,1.1,1)</f>
        <v>340.00380749999999</v>
      </c>
      <c r="BL49" s="4">
        <f>'Payments (Revised)'!$C45*IF(BL$6&lt;$B49,0,1)*IF(BL$6&gt;=75,1.1,1)</f>
        <v>340.00380749999999</v>
      </c>
      <c r="BM49" s="4">
        <f>'Payments (Revised)'!$C45*IF(BM$6&lt;$B49,0,1)*IF(BM$6&gt;=75,1.1,1)</f>
        <v>340.00380749999999</v>
      </c>
      <c r="BN49" s="4">
        <f>'Payments (Revised)'!$C45*IF(BN$6&lt;$B49,0,1)*IF(BN$6&gt;=75,1.1,1)</f>
        <v>340.00380749999999</v>
      </c>
      <c r="BO49" s="4">
        <f>'Payments (Revised)'!$C45*IF(BO$6&lt;$B49,0,1)*IF(BO$6&gt;=75,1.1,1)</f>
        <v>340.00380749999999</v>
      </c>
      <c r="BP49" s="4">
        <f>'Payments (Revised)'!$C45*IF(BP$6&lt;$B49,0,1)*IF(BP$6&gt;=75,1.1,1)</f>
        <v>340.00380749999999</v>
      </c>
      <c r="BQ49" s="4">
        <f>'Payments (Revised)'!$C45*IF(BQ$6&lt;$B49,0,1)*IF(BQ$6&gt;=75,1.1,1)</f>
        <v>340.00380749999999</v>
      </c>
      <c r="BR49" s="4">
        <f>'Payments (Revised)'!$C45*IF(BR$6&lt;$B49,0,1)*IF(BR$6&gt;=75,1.1,1)</f>
        <v>340.00380749999999</v>
      </c>
      <c r="BS49" s="4">
        <f>'Payments (Revised)'!$C45*IF(BS$6&lt;$B49,0,1)*IF(BS$6&gt;=75,1.1,1)</f>
        <v>340.00380749999999</v>
      </c>
      <c r="BT49" s="4">
        <f>'Payments (Revised)'!$C45*IF(BT$6&lt;$B49,0,1)*IF(BT$6&gt;=75,1.1,1)</f>
        <v>340.00380749999999</v>
      </c>
      <c r="BU49" s="4">
        <f>'Payments (Revised)'!$C45*IF(BU$6&lt;$B49,0,1)*IF(BU$6&gt;=75,1.1,1)</f>
        <v>340.00380749999999</v>
      </c>
      <c r="BV49" s="4">
        <f>'Payments (Revised)'!$C45*IF(BV$6&lt;$B49,0,1)*IF(BV$6&gt;=75,1.1,1)</f>
        <v>340.00380749999999</v>
      </c>
      <c r="BW49" s="4">
        <f>'Payments (Revised)'!$C45*IF(BW$6&lt;$B49,0,1)*IF(BW$6&gt;=75,1.1,1)</f>
        <v>340.00380749999999</v>
      </c>
      <c r="BX49" s="4">
        <f>'Payments (Revised)'!$C45*IF(BX$6&lt;$B49,0,1)*IF(BX$6&gt;=75,1.1,1)</f>
        <v>340.00380749999999</v>
      </c>
      <c r="BY49" s="4">
        <f>'Payments (Revised)'!$C45*IF(BY$6&lt;$B49,0,1)*IF(BY$6&gt;=75,1.1,1)</f>
        <v>340.00380749999999</v>
      </c>
      <c r="BZ49" s="4">
        <f>'Payments (Revised)'!$C45*IF(BZ$6&lt;$B49,0,1)*IF(BZ$6&gt;=75,1.1,1)</f>
        <v>340.00380749999999</v>
      </c>
      <c r="CA49" s="4">
        <f>'Payments (Revised)'!$C45*IF(CA$6&lt;$B49,0,1)*IF(CA$6&gt;=75,1.1,1)</f>
        <v>340.00380749999999</v>
      </c>
      <c r="CB49" s="4">
        <f>'Payments (Revised)'!$C45*IF(CB$6&lt;$B49,0,1)*IF(CB$6&gt;=75,1.1,1)</f>
        <v>340.00380749999999</v>
      </c>
      <c r="CC49" s="4">
        <f>'Payments (Revised)'!$C45*IF(CC$6&lt;$B49,0,1)*IF(CC$6&gt;=75,1.1,1)</f>
        <v>340.00380749999999</v>
      </c>
      <c r="CD49" s="4">
        <f>'Payments (Revised)'!$C45*IF(CD$6&lt;$B49,0,1)*IF(CD$6&gt;=75,1.1,1)</f>
        <v>340.00380749999999</v>
      </c>
      <c r="CE49" s="4">
        <f>'Payments (Revised)'!$C45*IF(CE$6&lt;$B49,0,1)*IF(CE$6&gt;=75,1.1,1)</f>
        <v>340.00380749999999</v>
      </c>
      <c r="CF49" s="4">
        <f>'Payments (Revised)'!$C45*IF(CF$6&lt;$B49,0,1)*IF(CF$6&gt;=75,1.1,1)</f>
        <v>340.00380749999999</v>
      </c>
      <c r="CG49" s="4">
        <f>'Payments (Revised)'!$C45*IF(CG$6&lt;$B49,0,1)*IF(CG$6&gt;=75,1.1,1)</f>
        <v>340.00380749999999</v>
      </c>
      <c r="CH49" s="4">
        <f>'Payments (Revised)'!$C45*IF(CH$6&lt;$B49,0,1)*IF(CH$6&gt;=75,1.1,1)</f>
        <v>340.00380749999999</v>
      </c>
      <c r="CI49" s="4">
        <f>'Payments (Revised)'!$C45*IF(CI$6&lt;$B49,0,1)*IF(CI$6&gt;=75,1.1,1)</f>
        <v>340.00380749999999</v>
      </c>
      <c r="CJ49" s="4">
        <f>'Payments (Revised)'!$C45*IF(CJ$6&lt;$B49,0,1)*IF(CJ$6&gt;=75,1.1,1)</f>
        <v>340.00380749999999</v>
      </c>
      <c r="CK49" s="4">
        <f>'Payments (Revised)'!$C45*IF(CK$6&lt;$B49,0,1)*IF(CK$6&gt;=75,1.1,1)</f>
        <v>340.00380749999999</v>
      </c>
      <c r="CL49" s="4">
        <f>'Payments (Revised)'!$C45*IF(CL$6&lt;$B49,0,1)*IF(CL$6&gt;=75,1.1,1)</f>
        <v>340.00380749999999</v>
      </c>
      <c r="CM49" s="4">
        <f>'Payments (Revised)'!$C45*IF(CM$6&lt;$B49,0,1)*IF(CM$6&gt;=75,1.1,1)</f>
        <v>340.00380749999999</v>
      </c>
      <c r="CN49" s="4">
        <f>'Payments (Revised)'!$C45*IF(CN$6&lt;$B49,0,1)*IF(CN$6&gt;=75,1.1,1)</f>
        <v>340.00380749999999</v>
      </c>
      <c r="CO49" s="4">
        <f>'Payments (Revised)'!$C45*IF(CO$6&lt;$B49,0,1)*IF(CO$6&gt;=75,1.1,1)</f>
        <v>340.00380749999999</v>
      </c>
      <c r="CP49" s="4">
        <f>'Payments (Revised)'!$C45*IF(CP$6&lt;$B49,0,1)*IF(CP$6&gt;=75,1.1,1)</f>
        <v>340.00380749999999</v>
      </c>
      <c r="CQ49" s="4">
        <f>'Payments (Revised)'!$C45*IF(CQ$6&lt;$B49,0,1)*IF(CQ$6&gt;=75,1.1,1)</f>
        <v>340.00380749999999</v>
      </c>
      <c r="CR49" s="4">
        <f>'Payments (Revised)'!$C45*IF(CR$6&lt;$B49,0,1)*IF(CR$6&gt;=75,1.1,1)</f>
        <v>340.00380749999999</v>
      </c>
      <c r="CS49" s="4">
        <f>'Payments (Revised)'!$C45*IF(CS$6&lt;$B49,0,1)*IF(CS$6&gt;=75,1.1,1)</f>
        <v>340.00380749999999</v>
      </c>
      <c r="CT49" s="4">
        <f>'Payments (Revised)'!$C45*IF(CT$6&lt;$B49,0,1)*IF(CT$6&gt;=75,1.1,1)</f>
        <v>340.00380749999999</v>
      </c>
      <c r="CU49" s="4">
        <f>'Payments (Revised)'!$C45*IF(CU$6&lt;$B49,0,1)*IF(CU$6&gt;=75,1.1,1)</f>
        <v>340.00380749999999</v>
      </c>
      <c r="CV49" s="4">
        <f>'Payments (Revised)'!$C45*IF(CV$6&lt;$B49,0,1)*IF(CV$6&gt;=75,1.1,1)</f>
        <v>340.00380749999999</v>
      </c>
      <c r="CW49" s="4">
        <f>'Payments (Revised)'!$C45*IF(CW$6&lt;$B49,0,1)*IF(CW$6&gt;=75,1.1,1)</f>
        <v>340.00380749999999</v>
      </c>
      <c r="CX49" s="4">
        <f>'Payments (Revised)'!$C45*IF(CX$6&lt;$B49,0,1)*IF(CX$6&gt;=75,1.1,1)</f>
        <v>340.00380749999999</v>
      </c>
      <c r="CY49" s="4">
        <f>'Payments (Revised)'!$C45*IF(CY$6&lt;$B49,0,1)*IF(CY$6&gt;=75,1.1,1)</f>
        <v>340.00380749999999</v>
      </c>
      <c r="CZ49" s="4">
        <f>'Payments (Revised)'!$C45*IF(CZ$6&lt;$B49,0,1)*IF(CZ$6&gt;=75,1.1,1)</f>
        <v>340.00380749999999</v>
      </c>
      <c r="DA49" s="4">
        <f>'Payments (Revised)'!$C45*IF(DA$6&lt;$B49,0,1)*IF(DA$6&gt;=75,1.1,1)</f>
        <v>340.00380749999999</v>
      </c>
      <c r="DB49" s="4">
        <f>'Payments (Revised)'!$C45*IF(DB$6&lt;$B49,0,1)*IF(DB$6&gt;=75,1.1,1)</f>
        <v>340.00380749999999</v>
      </c>
      <c r="DC49" s="4">
        <f>'Payments (Revised)'!$C45*IF(DC$6&lt;$B49,0,1)*IF(DC$6&gt;=75,1.1,1)</f>
        <v>340.00380749999999</v>
      </c>
      <c r="DD49" s="4">
        <f>'Payments (Revised)'!$C45*IF(DD$6&lt;$B49,0,1)*IF(DD$6&gt;=75,1.1,1)</f>
        <v>340.00380749999999</v>
      </c>
      <c r="DE49" s="4">
        <f>'Payments (Revised)'!$C45*IF(DE$6&lt;$B49,0,1)*IF(DE$6&gt;=75,1.1,1)</f>
        <v>340.00380749999999</v>
      </c>
      <c r="DF49" s="4">
        <f>'Payments (Revised)'!$C45*IF(DF$6&lt;$B49,0,1)*IF(DF$6&gt;=75,1.1,1)</f>
        <v>340.00380749999999</v>
      </c>
      <c r="DG49" s="4">
        <f>'Payments (Revised)'!$C45*IF(DG$6&lt;$B49,0,1)*IF(DG$6&gt;=75,1.1,1)</f>
        <v>340.00380749999999</v>
      </c>
      <c r="DH49" s="4">
        <f>'Payments (Revised)'!$C45*IF(DH$6&lt;$B49,0,1)*IF(DH$6&gt;=75,1.1,1)</f>
        <v>340.00380749999999</v>
      </c>
      <c r="DI49" s="4">
        <f>'Payments (Revised)'!$C45*IF(DI$6&lt;$B49,0,1)*IF(DI$6&gt;=75,1.1,1)</f>
        <v>340.00380749999999</v>
      </c>
      <c r="DJ49" s="4">
        <f>'Payments (Revised)'!$C45*IF(DJ$6&lt;$B49,0,1)*IF(DJ$6&gt;=75,1.1,1)</f>
        <v>340.00380749999999</v>
      </c>
      <c r="DK49" s="4">
        <f>'Payments (Revised)'!$C45*IF(DK$6&lt;$B49,0,1)*IF(DK$6&gt;=75,1.1,1)</f>
        <v>340.00380749999999</v>
      </c>
      <c r="DL49" s="4">
        <f>'Payments (Revised)'!$C45*IF(DL$6&lt;$B49,0,1)*IF(DL$6&gt;=75,1.1,1)</f>
        <v>340.00380749999999</v>
      </c>
      <c r="DM49" s="4">
        <f>'Payments (Revised)'!$C45*IF(DM$6&lt;$B49,0,1)*IF(DM$6&gt;=75,1.1,1)</f>
        <v>340.00380749999999</v>
      </c>
      <c r="DN49" s="4">
        <f>'Payments (Revised)'!$C45*IF(DN$6&lt;$B49,0,1)*IF(DN$6&gt;=75,1.1,1)</f>
        <v>340.00380749999999</v>
      </c>
      <c r="DO49" s="4">
        <f>'Payments (Revised)'!$C45*IF(DO$6&lt;$B49,0,1)*IF(DO$6&gt;=75,1.1,1)</f>
        <v>340.00380749999999</v>
      </c>
      <c r="DP49" s="4">
        <f>'Payments (Revised)'!$C45*IF(DP$6&lt;$B49,0,1)*IF(DP$6&gt;=75,1.1,1)</f>
        <v>340.00380749999999</v>
      </c>
      <c r="DQ49" s="4">
        <f>'Payments (Revised)'!$C45*IF(DQ$6&lt;$B49,0,1)*IF(DQ$6&gt;=75,1.1,1)</f>
        <v>340.00380749999999</v>
      </c>
      <c r="DR49" s="4">
        <f>'Payments (Revised)'!$C45*IF(DR$6&lt;$B49,0,1)*IF(DR$6&gt;=75,1.1,1)</f>
        <v>340.00380749999999</v>
      </c>
      <c r="DS49" s="4">
        <f>'Payments (Revised)'!$C45*IF(DS$6&lt;$B49,0,1)*IF(DS$6&gt;=75,1.1,1)</f>
        <v>340.00380749999999</v>
      </c>
      <c r="DT49" s="4">
        <f>'Payments (Revised)'!$C45*IF(DT$6&lt;$B49,0,1)*IF(DT$6&gt;=75,1.1,1)</f>
        <v>374.00418825000003</v>
      </c>
    </row>
    <row r="50" spans="1:124" x14ac:dyDescent="0.25">
      <c r="A50">
        <v>42</v>
      </c>
      <c r="B50" s="15">
        <f t="shared" si="7"/>
        <v>68.5</v>
      </c>
      <c r="C50" s="16">
        <f t="shared" si="8"/>
        <v>63780.052810401437</v>
      </c>
      <c r="D50" s="4">
        <f>'Payments (Revised)'!$C46*IF(D$6&lt;$B50,0,1)*IF(D$6&gt;=75,1.1,1)</f>
        <v>0</v>
      </c>
      <c r="E50" s="4">
        <f>'Payments (Revised)'!$C46*IF(E$6&lt;$B50,0,1)*IF(E$6&gt;=75,1.1,1)</f>
        <v>0</v>
      </c>
      <c r="F50" s="4">
        <f>'Payments (Revised)'!$C46*IF(F$6&lt;$B50,0,1)*IF(F$6&gt;=75,1.1,1)</f>
        <v>0</v>
      </c>
      <c r="G50" s="4">
        <f>'Payments (Revised)'!$C46*IF(G$6&lt;$B50,0,1)*IF(G$6&gt;=75,1.1,1)</f>
        <v>0</v>
      </c>
      <c r="H50" s="4">
        <f>'Payments (Revised)'!$C46*IF(H$6&lt;$B50,0,1)*IF(H$6&gt;=75,1.1,1)</f>
        <v>0</v>
      </c>
      <c r="I50" s="4">
        <f>'Payments (Revised)'!$C46*IF(I$6&lt;$B50,0,1)*IF(I$6&gt;=75,1.1,1)</f>
        <v>0</v>
      </c>
      <c r="J50" s="4">
        <f>'Payments (Revised)'!$C46*IF(J$6&lt;$B50,0,1)*IF(J$6&gt;=75,1.1,1)</f>
        <v>0</v>
      </c>
      <c r="K50" s="4">
        <f>'Payments (Revised)'!$C46*IF(K$6&lt;$B50,0,1)*IF(K$6&gt;=75,1.1,1)</f>
        <v>0</v>
      </c>
      <c r="L50" s="4">
        <f>'Payments (Revised)'!$C46*IF(L$6&lt;$B50,0,1)*IF(L$6&gt;=75,1.1,1)</f>
        <v>0</v>
      </c>
      <c r="M50" s="4">
        <f>'Payments (Revised)'!$C46*IF(M$6&lt;$B50,0,1)*IF(M$6&gt;=75,1.1,1)</f>
        <v>0</v>
      </c>
      <c r="N50" s="4">
        <f>'Payments (Revised)'!$C46*IF(N$6&lt;$B50,0,1)*IF(N$6&gt;=75,1.1,1)</f>
        <v>0</v>
      </c>
      <c r="O50" s="4">
        <f>'Payments (Revised)'!$C46*IF(O$6&lt;$B50,0,1)*IF(O$6&gt;=75,1.1,1)</f>
        <v>0</v>
      </c>
      <c r="P50" s="4">
        <f>'Payments (Revised)'!$C46*IF(P$6&lt;$B50,0,1)*IF(P$6&gt;=75,1.1,1)</f>
        <v>0</v>
      </c>
      <c r="Q50" s="4">
        <f>'Payments (Revised)'!$C46*IF(Q$6&lt;$B50,0,1)*IF(Q$6&gt;=75,1.1,1)</f>
        <v>0</v>
      </c>
      <c r="R50" s="4">
        <f>'Payments (Revised)'!$C46*IF(R$6&lt;$B50,0,1)*IF(R$6&gt;=75,1.1,1)</f>
        <v>0</v>
      </c>
      <c r="S50" s="4">
        <f>'Payments (Revised)'!$C46*IF(S$6&lt;$B50,0,1)*IF(S$6&gt;=75,1.1,1)</f>
        <v>0</v>
      </c>
      <c r="T50" s="4">
        <f>'Payments (Revised)'!$C46*IF(T$6&lt;$B50,0,1)*IF(T$6&gt;=75,1.1,1)</f>
        <v>0</v>
      </c>
      <c r="U50" s="4">
        <f>'Payments (Revised)'!$C46*IF(U$6&lt;$B50,0,1)*IF(U$6&gt;=75,1.1,1)</f>
        <v>0</v>
      </c>
      <c r="V50" s="4">
        <f>'Payments (Revised)'!$C46*IF(V$6&lt;$B50,0,1)*IF(V$6&gt;=75,1.1,1)</f>
        <v>0</v>
      </c>
      <c r="W50" s="4">
        <f>'Payments (Revised)'!$C46*IF(W$6&lt;$B50,0,1)*IF(W$6&gt;=75,1.1,1)</f>
        <v>0</v>
      </c>
      <c r="X50" s="4">
        <f>'Payments (Revised)'!$C46*IF(X$6&lt;$B50,0,1)*IF(X$6&gt;=75,1.1,1)</f>
        <v>0</v>
      </c>
      <c r="Y50" s="4">
        <f>'Payments (Revised)'!$C46*IF(Y$6&lt;$B50,0,1)*IF(Y$6&gt;=75,1.1,1)</f>
        <v>0</v>
      </c>
      <c r="Z50" s="4">
        <f>'Payments (Revised)'!$C46*IF(Z$6&lt;$B50,0,1)*IF(Z$6&gt;=75,1.1,1)</f>
        <v>0</v>
      </c>
      <c r="AA50" s="4">
        <f>'Payments (Revised)'!$C46*IF(AA$6&lt;$B50,0,1)*IF(AA$6&gt;=75,1.1,1)</f>
        <v>0</v>
      </c>
      <c r="AB50" s="4">
        <f>'Payments (Revised)'!$C46*IF(AB$6&lt;$B50,0,1)*IF(AB$6&gt;=75,1.1,1)</f>
        <v>0</v>
      </c>
      <c r="AC50" s="4">
        <f>'Payments (Revised)'!$C46*IF(AC$6&lt;$B50,0,1)*IF(AC$6&gt;=75,1.1,1)</f>
        <v>0</v>
      </c>
      <c r="AD50" s="4">
        <f>'Payments (Revised)'!$C46*IF(AD$6&lt;$B50,0,1)*IF(AD$6&gt;=75,1.1,1)</f>
        <v>0</v>
      </c>
      <c r="AE50" s="4">
        <f>'Payments (Revised)'!$C46*IF(AE$6&lt;$B50,0,1)*IF(AE$6&gt;=75,1.1,1)</f>
        <v>0</v>
      </c>
      <c r="AF50" s="4">
        <f>'Payments (Revised)'!$C46*IF(AF$6&lt;$B50,0,1)*IF(AF$6&gt;=75,1.1,1)</f>
        <v>0</v>
      </c>
      <c r="AG50" s="4">
        <f>'Payments (Revised)'!$C46*IF(AG$6&lt;$B50,0,1)*IF(AG$6&gt;=75,1.1,1)</f>
        <v>0</v>
      </c>
      <c r="AH50" s="4">
        <f>'Payments (Revised)'!$C46*IF(AH$6&lt;$B50,0,1)*IF(AH$6&gt;=75,1.1,1)</f>
        <v>0</v>
      </c>
      <c r="AI50" s="4">
        <f>'Payments (Revised)'!$C46*IF(AI$6&lt;$B50,0,1)*IF(AI$6&gt;=75,1.1,1)</f>
        <v>0</v>
      </c>
      <c r="AJ50" s="4">
        <f>'Payments (Revised)'!$C46*IF(AJ$6&lt;$B50,0,1)*IF(AJ$6&gt;=75,1.1,1)</f>
        <v>0</v>
      </c>
      <c r="AK50" s="4">
        <f>'Payments (Revised)'!$C46*IF(AK$6&lt;$B50,0,1)*IF(AK$6&gt;=75,1.1,1)</f>
        <v>0</v>
      </c>
      <c r="AL50" s="4">
        <f>'Payments (Revised)'!$C46*IF(AL$6&lt;$B50,0,1)*IF(AL$6&gt;=75,1.1,1)</f>
        <v>0</v>
      </c>
      <c r="AM50" s="4">
        <f>'Payments (Revised)'!$C46*IF(AM$6&lt;$B50,0,1)*IF(AM$6&gt;=75,1.1,1)</f>
        <v>0</v>
      </c>
      <c r="AN50" s="4">
        <f>'Payments (Revised)'!$C46*IF(AN$6&lt;$B50,0,1)*IF(AN$6&gt;=75,1.1,1)</f>
        <v>0</v>
      </c>
      <c r="AO50" s="4">
        <f>'Payments (Revised)'!$C46*IF(AO$6&lt;$B50,0,1)*IF(AO$6&gt;=75,1.1,1)</f>
        <v>0</v>
      </c>
      <c r="AP50" s="4">
        <f>'Payments (Revised)'!$C46*IF(AP$6&lt;$B50,0,1)*IF(AP$6&gt;=75,1.1,1)</f>
        <v>0</v>
      </c>
      <c r="AQ50" s="4">
        <f>'Payments (Revised)'!$C46*IF(AQ$6&lt;$B50,0,1)*IF(AQ$6&gt;=75,1.1,1)</f>
        <v>0</v>
      </c>
      <c r="AR50" s="4">
        <f>'Payments (Revised)'!$C46*IF(AR$6&lt;$B50,0,1)*IF(AR$6&gt;=75,1.1,1)</f>
        <v>0</v>
      </c>
      <c r="AS50" s="4">
        <f>'Payments (Revised)'!$C46*IF(AS$6&lt;$B50,0,1)*IF(AS$6&gt;=75,1.1,1)</f>
        <v>0</v>
      </c>
      <c r="AT50" s="4">
        <f>'Payments (Revised)'!$C46*IF(AT$6&lt;$B50,0,1)*IF(AT$6&gt;=75,1.1,1)</f>
        <v>341.64106500000003</v>
      </c>
      <c r="AU50" s="4">
        <f>'Payments (Revised)'!$C46*IF(AU$6&lt;$B50,0,1)*IF(AU$6&gt;=75,1.1,1)</f>
        <v>341.64106500000003</v>
      </c>
      <c r="AV50" s="4">
        <f>'Payments (Revised)'!$C46*IF(AV$6&lt;$B50,0,1)*IF(AV$6&gt;=75,1.1,1)</f>
        <v>341.64106500000003</v>
      </c>
      <c r="AW50" s="4">
        <f>'Payments (Revised)'!$C46*IF(AW$6&lt;$B50,0,1)*IF(AW$6&gt;=75,1.1,1)</f>
        <v>341.64106500000003</v>
      </c>
      <c r="AX50" s="4">
        <f>'Payments (Revised)'!$C46*IF(AX$6&lt;$B50,0,1)*IF(AX$6&gt;=75,1.1,1)</f>
        <v>341.64106500000003</v>
      </c>
      <c r="AY50" s="4">
        <f>'Payments (Revised)'!$C46*IF(AY$6&lt;$B50,0,1)*IF(AY$6&gt;=75,1.1,1)</f>
        <v>341.64106500000003</v>
      </c>
      <c r="AZ50" s="4">
        <f>'Payments (Revised)'!$C46*IF(AZ$6&lt;$B50,0,1)*IF(AZ$6&gt;=75,1.1,1)</f>
        <v>341.64106500000003</v>
      </c>
      <c r="BA50" s="4">
        <f>'Payments (Revised)'!$C46*IF(BA$6&lt;$B50,0,1)*IF(BA$6&gt;=75,1.1,1)</f>
        <v>341.64106500000003</v>
      </c>
      <c r="BB50" s="4">
        <f>'Payments (Revised)'!$C46*IF(BB$6&lt;$B50,0,1)*IF(BB$6&gt;=75,1.1,1)</f>
        <v>341.64106500000003</v>
      </c>
      <c r="BC50" s="4">
        <f>'Payments (Revised)'!$C46*IF(BC$6&lt;$B50,0,1)*IF(BC$6&gt;=75,1.1,1)</f>
        <v>341.64106500000003</v>
      </c>
      <c r="BD50" s="4">
        <f>'Payments (Revised)'!$C46*IF(BD$6&lt;$B50,0,1)*IF(BD$6&gt;=75,1.1,1)</f>
        <v>341.64106500000003</v>
      </c>
      <c r="BE50" s="4">
        <f>'Payments (Revised)'!$C46*IF(BE$6&lt;$B50,0,1)*IF(BE$6&gt;=75,1.1,1)</f>
        <v>341.64106500000003</v>
      </c>
      <c r="BF50" s="4">
        <f>'Payments (Revised)'!$C46*IF(BF$6&lt;$B50,0,1)*IF(BF$6&gt;=75,1.1,1)</f>
        <v>341.64106500000003</v>
      </c>
      <c r="BG50" s="4">
        <f>'Payments (Revised)'!$C46*IF(BG$6&lt;$B50,0,1)*IF(BG$6&gt;=75,1.1,1)</f>
        <v>341.64106500000003</v>
      </c>
      <c r="BH50" s="4">
        <f>'Payments (Revised)'!$C46*IF(BH$6&lt;$B50,0,1)*IF(BH$6&gt;=75,1.1,1)</f>
        <v>341.64106500000003</v>
      </c>
      <c r="BI50" s="4">
        <f>'Payments (Revised)'!$C46*IF(BI$6&lt;$B50,0,1)*IF(BI$6&gt;=75,1.1,1)</f>
        <v>341.64106500000003</v>
      </c>
      <c r="BJ50" s="4">
        <f>'Payments (Revised)'!$C46*IF(BJ$6&lt;$B50,0,1)*IF(BJ$6&gt;=75,1.1,1)</f>
        <v>341.64106500000003</v>
      </c>
      <c r="BK50" s="4">
        <f>'Payments (Revised)'!$C46*IF(BK$6&lt;$B50,0,1)*IF(BK$6&gt;=75,1.1,1)</f>
        <v>341.64106500000003</v>
      </c>
      <c r="BL50" s="4">
        <f>'Payments (Revised)'!$C46*IF(BL$6&lt;$B50,0,1)*IF(BL$6&gt;=75,1.1,1)</f>
        <v>341.64106500000003</v>
      </c>
      <c r="BM50" s="4">
        <f>'Payments (Revised)'!$C46*IF(BM$6&lt;$B50,0,1)*IF(BM$6&gt;=75,1.1,1)</f>
        <v>341.64106500000003</v>
      </c>
      <c r="BN50" s="4">
        <f>'Payments (Revised)'!$C46*IF(BN$6&lt;$B50,0,1)*IF(BN$6&gt;=75,1.1,1)</f>
        <v>341.64106500000003</v>
      </c>
      <c r="BO50" s="4">
        <f>'Payments (Revised)'!$C46*IF(BO$6&lt;$B50,0,1)*IF(BO$6&gt;=75,1.1,1)</f>
        <v>341.64106500000003</v>
      </c>
      <c r="BP50" s="4">
        <f>'Payments (Revised)'!$C46*IF(BP$6&lt;$B50,0,1)*IF(BP$6&gt;=75,1.1,1)</f>
        <v>341.64106500000003</v>
      </c>
      <c r="BQ50" s="4">
        <f>'Payments (Revised)'!$C46*IF(BQ$6&lt;$B50,0,1)*IF(BQ$6&gt;=75,1.1,1)</f>
        <v>341.64106500000003</v>
      </c>
      <c r="BR50" s="4">
        <f>'Payments (Revised)'!$C46*IF(BR$6&lt;$B50,0,1)*IF(BR$6&gt;=75,1.1,1)</f>
        <v>341.64106500000003</v>
      </c>
      <c r="BS50" s="4">
        <f>'Payments (Revised)'!$C46*IF(BS$6&lt;$B50,0,1)*IF(BS$6&gt;=75,1.1,1)</f>
        <v>341.64106500000003</v>
      </c>
      <c r="BT50" s="4">
        <f>'Payments (Revised)'!$C46*IF(BT$6&lt;$B50,0,1)*IF(BT$6&gt;=75,1.1,1)</f>
        <v>341.64106500000003</v>
      </c>
      <c r="BU50" s="4">
        <f>'Payments (Revised)'!$C46*IF(BU$6&lt;$B50,0,1)*IF(BU$6&gt;=75,1.1,1)</f>
        <v>341.64106500000003</v>
      </c>
      <c r="BV50" s="4">
        <f>'Payments (Revised)'!$C46*IF(BV$6&lt;$B50,0,1)*IF(BV$6&gt;=75,1.1,1)</f>
        <v>341.64106500000003</v>
      </c>
      <c r="BW50" s="4">
        <f>'Payments (Revised)'!$C46*IF(BW$6&lt;$B50,0,1)*IF(BW$6&gt;=75,1.1,1)</f>
        <v>341.64106500000003</v>
      </c>
      <c r="BX50" s="4">
        <f>'Payments (Revised)'!$C46*IF(BX$6&lt;$B50,0,1)*IF(BX$6&gt;=75,1.1,1)</f>
        <v>341.64106500000003</v>
      </c>
      <c r="BY50" s="4">
        <f>'Payments (Revised)'!$C46*IF(BY$6&lt;$B50,0,1)*IF(BY$6&gt;=75,1.1,1)</f>
        <v>341.64106500000003</v>
      </c>
      <c r="BZ50" s="4">
        <f>'Payments (Revised)'!$C46*IF(BZ$6&lt;$B50,0,1)*IF(BZ$6&gt;=75,1.1,1)</f>
        <v>341.64106500000003</v>
      </c>
      <c r="CA50" s="4">
        <f>'Payments (Revised)'!$C46*IF(CA$6&lt;$B50,0,1)*IF(CA$6&gt;=75,1.1,1)</f>
        <v>341.64106500000003</v>
      </c>
      <c r="CB50" s="4">
        <f>'Payments (Revised)'!$C46*IF(CB$6&lt;$B50,0,1)*IF(CB$6&gt;=75,1.1,1)</f>
        <v>341.64106500000003</v>
      </c>
      <c r="CC50" s="4">
        <f>'Payments (Revised)'!$C46*IF(CC$6&lt;$B50,0,1)*IF(CC$6&gt;=75,1.1,1)</f>
        <v>341.64106500000003</v>
      </c>
      <c r="CD50" s="4">
        <f>'Payments (Revised)'!$C46*IF(CD$6&lt;$B50,0,1)*IF(CD$6&gt;=75,1.1,1)</f>
        <v>341.64106500000003</v>
      </c>
      <c r="CE50" s="4">
        <f>'Payments (Revised)'!$C46*IF(CE$6&lt;$B50,0,1)*IF(CE$6&gt;=75,1.1,1)</f>
        <v>341.64106500000003</v>
      </c>
      <c r="CF50" s="4">
        <f>'Payments (Revised)'!$C46*IF(CF$6&lt;$B50,0,1)*IF(CF$6&gt;=75,1.1,1)</f>
        <v>341.64106500000003</v>
      </c>
      <c r="CG50" s="4">
        <f>'Payments (Revised)'!$C46*IF(CG$6&lt;$B50,0,1)*IF(CG$6&gt;=75,1.1,1)</f>
        <v>341.64106500000003</v>
      </c>
      <c r="CH50" s="4">
        <f>'Payments (Revised)'!$C46*IF(CH$6&lt;$B50,0,1)*IF(CH$6&gt;=75,1.1,1)</f>
        <v>341.64106500000003</v>
      </c>
      <c r="CI50" s="4">
        <f>'Payments (Revised)'!$C46*IF(CI$6&lt;$B50,0,1)*IF(CI$6&gt;=75,1.1,1)</f>
        <v>341.64106500000003</v>
      </c>
      <c r="CJ50" s="4">
        <f>'Payments (Revised)'!$C46*IF(CJ$6&lt;$B50,0,1)*IF(CJ$6&gt;=75,1.1,1)</f>
        <v>341.64106500000003</v>
      </c>
      <c r="CK50" s="4">
        <f>'Payments (Revised)'!$C46*IF(CK$6&lt;$B50,0,1)*IF(CK$6&gt;=75,1.1,1)</f>
        <v>341.64106500000003</v>
      </c>
      <c r="CL50" s="4">
        <f>'Payments (Revised)'!$C46*IF(CL$6&lt;$B50,0,1)*IF(CL$6&gt;=75,1.1,1)</f>
        <v>341.64106500000003</v>
      </c>
      <c r="CM50" s="4">
        <f>'Payments (Revised)'!$C46*IF(CM$6&lt;$B50,0,1)*IF(CM$6&gt;=75,1.1,1)</f>
        <v>341.64106500000003</v>
      </c>
      <c r="CN50" s="4">
        <f>'Payments (Revised)'!$C46*IF(CN$6&lt;$B50,0,1)*IF(CN$6&gt;=75,1.1,1)</f>
        <v>341.64106500000003</v>
      </c>
      <c r="CO50" s="4">
        <f>'Payments (Revised)'!$C46*IF(CO$6&lt;$B50,0,1)*IF(CO$6&gt;=75,1.1,1)</f>
        <v>341.64106500000003</v>
      </c>
      <c r="CP50" s="4">
        <f>'Payments (Revised)'!$C46*IF(CP$6&lt;$B50,0,1)*IF(CP$6&gt;=75,1.1,1)</f>
        <v>341.64106500000003</v>
      </c>
      <c r="CQ50" s="4">
        <f>'Payments (Revised)'!$C46*IF(CQ$6&lt;$B50,0,1)*IF(CQ$6&gt;=75,1.1,1)</f>
        <v>341.64106500000003</v>
      </c>
      <c r="CR50" s="4">
        <f>'Payments (Revised)'!$C46*IF(CR$6&lt;$B50,0,1)*IF(CR$6&gt;=75,1.1,1)</f>
        <v>341.64106500000003</v>
      </c>
      <c r="CS50" s="4">
        <f>'Payments (Revised)'!$C46*IF(CS$6&lt;$B50,0,1)*IF(CS$6&gt;=75,1.1,1)</f>
        <v>341.64106500000003</v>
      </c>
      <c r="CT50" s="4">
        <f>'Payments (Revised)'!$C46*IF(CT$6&lt;$B50,0,1)*IF(CT$6&gt;=75,1.1,1)</f>
        <v>341.64106500000003</v>
      </c>
      <c r="CU50" s="4">
        <f>'Payments (Revised)'!$C46*IF(CU$6&lt;$B50,0,1)*IF(CU$6&gt;=75,1.1,1)</f>
        <v>341.64106500000003</v>
      </c>
      <c r="CV50" s="4">
        <f>'Payments (Revised)'!$C46*IF(CV$6&lt;$B50,0,1)*IF(CV$6&gt;=75,1.1,1)</f>
        <v>341.64106500000003</v>
      </c>
      <c r="CW50" s="4">
        <f>'Payments (Revised)'!$C46*IF(CW$6&lt;$B50,0,1)*IF(CW$6&gt;=75,1.1,1)</f>
        <v>341.64106500000003</v>
      </c>
      <c r="CX50" s="4">
        <f>'Payments (Revised)'!$C46*IF(CX$6&lt;$B50,0,1)*IF(CX$6&gt;=75,1.1,1)</f>
        <v>341.64106500000003</v>
      </c>
      <c r="CY50" s="4">
        <f>'Payments (Revised)'!$C46*IF(CY$6&lt;$B50,0,1)*IF(CY$6&gt;=75,1.1,1)</f>
        <v>341.64106500000003</v>
      </c>
      <c r="CZ50" s="4">
        <f>'Payments (Revised)'!$C46*IF(CZ$6&lt;$B50,0,1)*IF(CZ$6&gt;=75,1.1,1)</f>
        <v>341.64106500000003</v>
      </c>
      <c r="DA50" s="4">
        <f>'Payments (Revised)'!$C46*IF(DA$6&lt;$B50,0,1)*IF(DA$6&gt;=75,1.1,1)</f>
        <v>341.64106500000003</v>
      </c>
      <c r="DB50" s="4">
        <f>'Payments (Revised)'!$C46*IF(DB$6&lt;$B50,0,1)*IF(DB$6&gt;=75,1.1,1)</f>
        <v>341.64106500000003</v>
      </c>
      <c r="DC50" s="4">
        <f>'Payments (Revised)'!$C46*IF(DC$6&lt;$B50,0,1)*IF(DC$6&gt;=75,1.1,1)</f>
        <v>341.64106500000003</v>
      </c>
      <c r="DD50" s="4">
        <f>'Payments (Revised)'!$C46*IF(DD$6&lt;$B50,0,1)*IF(DD$6&gt;=75,1.1,1)</f>
        <v>341.64106500000003</v>
      </c>
      <c r="DE50" s="4">
        <f>'Payments (Revised)'!$C46*IF(DE$6&lt;$B50,0,1)*IF(DE$6&gt;=75,1.1,1)</f>
        <v>341.64106500000003</v>
      </c>
      <c r="DF50" s="4">
        <f>'Payments (Revised)'!$C46*IF(DF$6&lt;$B50,0,1)*IF(DF$6&gt;=75,1.1,1)</f>
        <v>341.64106500000003</v>
      </c>
      <c r="DG50" s="4">
        <f>'Payments (Revised)'!$C46*IF(DG$6&lt;$B50,0,1)*IF(DG$6&gt;=75,1.1,1)</f>
        <v>341.64106500000003</v>
      </c>
      <c r="DH50" s="4">
        <f>'Payments (Revised)'!$C46*IF(DH$6&lt;$B50,0,1)*IF(DH$6&gt;=75,1.1,1)</f>
        <v>341.64106500000003</v>
      </c>
      <c r="DI50" s="4">
        <f>'Payments (Revised)'!$C46*IF(DI$6&lt;$B50,0,1)*IF(DI$6&gt;=75,1.1,1)</f>
        <v>341.64106500000003</v>
      </c>
      <c r="DJ50" s="4">
        <f>'Payments (Revised)'!$C46*IF(DJ$6&lt;$B50,0,1)*IF(DJ$6&gt;=75,1.1,1)</f>
        <v>341.64106500000003</v>
      </c>
      <c r="DK50" s="4">
        <f>'Payments (Revised)'!$C46*IF(DK$6&lt;$B50,0,1)*IF(DK$6&gt;=75,1.1,1)</f>
        <v>341.64106500000003</v>
      </c>
      <c r="DL50" s="4">
        <f>'Payments (Revised)'!$C46*IF(DL$6&lt;$B50,0,1)*IF(DL$6&gt;=75,1.1,1)</f>
        <v>341.64106500000003</v>
      </c>
      <c r="DM50" s="4">
        <f>'Payments (Revised)'!$C46*IF(DM$6&lt;$B50,0,1)*IF(DM$6&gt;=75,1.1,1)</f>
        <v>341.64106500000003</v>
      </c>
      <c r="DN50" s="4">
        <f>'Payments (Revised)'!$C46*IF(DN$6&lt;$B50,0,1)*IF(DN$6&gt;=75,1.1,1)</f>
        <v>341.64106500000003</v>
      </c>
      <c r="DO50" s="4">
        <f>'Payments (Revised)'!$C46*IF(DO$6&lt;$B50,0,1)*IF(DO$6&gt;=75,1.1,1)</f>
        <v>341.64106500000003</v>
      </c>
      <c r="DP50" s="4">
        <f>'Payments (Revised)'!$C46*IF(DP$6&lt;$B50,0,1)*IF(DP$6&gt;=75,1.1,1)</f>
        <v>341.64106500000003</v>
      </c>
      <c r="DQ50" s="4">
        <f>'Payments (Revised)'!$C46*IF(DQ$6&lt;$B50,0,1)*IF(DQ$6&gt;=75,1.1,1)</f>
        <v>341.64106500000003</v>
      </c>
      <c r="DR50" s="4">
        <f>'Payments (Revised)'!$C46*IF(DR$6&lt;$B50,0,1)*IF(DR$6&gt;=75,1.1,1)</f>
        <v>341.64106500000003</v>
      </c>
      <c r="DS50" s="4">
        <f>'Payments (Revised)'!$C46*IF(DS$6&lt;$B50,0,1)*IF(DS$6&gt;=75,1.1,1)</f>
        <v>341.64106500000003</v>
      </c>
      <c r="DT50" s="4">
        <f>'Payments (Revised)'!$C46*IF(DT$6&lt;$B50,0,1)*IF(DT$6&gt;=75,1.1,1)</f>
        <v>375.80517150000009</v>
      </c>
    </row>
    <row r="51" spans="1:124" x14ac:dyDescent="0.25">
      <c r="A51">
        <v>43</v>
      </c>
      <c r="B51" s="15">
        <f t="shared" si="7"/>
        <v>68.583333333333329</v>
      </c>
      <c r="C51" s="16">
        <f t="shared" si="8"/>
        <v>63789.836588065285</v>
      </c>
      <c r="D51" s="4">
        <f>'Payments (Revised)'!$C47*IF(D$6&lt;$B51,0,1)*IF(D$6&gt;=75,1.1,1)</f>
        <v>0</v>
      </c>
      <c r="E51" s="4">
        <f>'Payments (Revised)'!$C47*IF(E$6&lt;$B51,0,1)*IF(E$6&gt;=75,1.1,1)</f>
        <v>0</v>
      </c>
      <c r="F51" s="4">
        <f>'Payments (Revised)'!$C47*IF(F$6&lt;$B51,0,1)*IF(F$6&gt;=75,1.1,1)</f>
        <v>0</v>
      </c>
      <c r="G51" s="4">
        <f>'Payments (Revised)'!$C47*IF(G$6&lt;$B51,0,1)*IF(G$6&gt;=75,1.1,1)</f>
        <v>0</v>
      </c>
      <c r="H51" s="4">
        <f>'Payments (Revised)'!$C47*IF(H$6&lt;$B51,0,1)*IF(H$6&gt;=75,1.1,1)</f>
        <v>0</v>
      </c>
      <c r="I51" s="4">
        <f>'Payments (Revised)'!$C47*IF(I$6&lt;$B51,0,1)*IF(I$6&gt;=75,1.1,1)</f>
        <v>0</v>
      </c>
      <c r="J51" s="4">
        <f>'Payments (Revised)'!$C47*IF(J$6&lt;$B51,0,1)*IF(J$6&gt;=75,1.1,1)</f>
        <v>0</v>
      </c>
      <c r="K51" s="4">
        <f>'Payments (Revised)'!$C47*IF(K$6&lt;$B51,0,1)*IF(K$6&gt;=75,1.1,1)</f>
        <v>0</v>
      </c>
      <c r="L51" s="4">
        <f>'Payments (Revised)'!$C47*IF(L$6&lt;$B51,0,1)*IF(L$6&gt;=75,1.1,1)</f>
        <v>0</v>
      </c>
      <c r="M51" s="4">
        <f>'Payments (Revised)'!$C47*IF(M$6&lt;$B51,0,1)*IF(M$6&gt;=75,1.1,1)</f>
        <v>0</v>
      </c>
      <c r="N51" s="4">
        <f>'Payments (Revised)'!$C47*IF(N$6&lt;$B51,0,1)*IF(N$6&gt;=75,1.1,1)</f>
        <v>0</v>
      </c>
      <c r="O51" s="4">
        <f>'Payments (Revised)'!$C47*IF(O$6&lt;$B51,0,1)*IF(O$6&gt;=75,1.1,1)</f>
        <v>0</v>
      </c>
      <c r="P51" s="4">
        <f>'Payments (Revised)'!$C47*IF(P$6&lt;$B51,0,1)*IF(P$6&gt;=75,1.1,1)</f>
        <v>0</v>
      </c>
      <c r="Q51" s="4">
        <f>'Payments (Revised)'!$C47*IF(Q$6&lt;$B51,0,1)*IF(Q$6&gt;=75,1.1,1)</f>
        <v>0</v>
      </c>
      <c r="R51" s="4">
        <f>'Payments (Revised)'!$C47*IF(R$6&lt;$B51,0,1)*IF(R$6&gt;=75,1.1,1)</f>
        <v>0</v>
      </c>
      <c r="S51" s="4">
        <f>'Payments (Revised)'!$C47*IF(S$6&lt;$B51,0,1)*IF(S$6&gt;=75,1.1,1)</f>
        <v>0</v>
      </c>
      <c r="T51" s="4">
        <f>'Payments (Revised)'!$C47*IF(T$6&lt;$B51,0,1)*IF(T$6&gt;=75,1.1,1)</f>
        <v>0</v>
      </c>
      <c r="U51" s="4">
        <f>'Payments (Revised)'!$C47*IF(U$6&lt;$B51,0,1)*IF(U$6&gt;=75,1.1,1)</f>
        <v>0</v>
      </c>
      <c r="V51" s="4">
        <f>'Payments (Revised)'!$C47*IF(V$6&lt;$B51,0,1)*IF(V$6&gt;=75,1.1,1)</f>
        <v>0</v>
      </c>
      <c r="W51" s="4">
        <f>'Payments (Revised)'!$C47*IF(W$6&lt;$B51,0,1)*IF(W$6&gt;=75,1.1,1)</f>
        <v>0</v>
      </c>
      <c r="X51" s="4">
        <f>'Payments (Revised)'!$C47*IF(X$6&lt;$B51,0,1)*IF(X$6&gt;=75,1.1,1)</f>
        <v>0</v>
      </c>
      <c r="Y51" s="4">
        <f>'Payments (Revised)'!$C47*IF(Y$6&lt;$B51,0,1)*IF(Y$6&gt;=75,1.1,1)</f>
        <v>0</v>
      </c>
      <c r="Z51" s="4">
        <f>'Payments (Revised)'!$C47*IF(Z$6&lt;$B51,0,1)*IF(Z$6&gt;=75,1.1,1)</f>
        <v>0</v>
      </c>
      <c r="AA51" s="4">
        <f>'Payments (Revised)'!$C47*IF(AA$6&lt;$B51,0,1)*IF(AA$6&gt;=75,1.1,1)</f>
        <v>0</v>
      </c>
      <c r="AB51" s="4">
        <f>'Payments (Revised)'!$C47*IF(AB$6&lt;$B51,0,1)*IF(AB$6&gt;=75,1.1,1)</f>
        <v>0</v>
      </c>
      <c r="AC51" s="4">
        <f>'Payments (Revised)'!$C47*IF(AC$6&lt;$B51,0,1)*IF(AC$6&gt;=75,1.1,1)</f>
        <v>0</v>
      </c>
      <c r="AD51" s="4">
        <f>'Payments (Revised)'!$C47*IF(AD$6&lt;$B51,0,1)*IF(AD$6&gt;=75,1.1,1)</f>
        <v>0</v>
      </c>
      <c r="AE51" s="4">
        <f>'Payments (Revised)'!$C47*IF(AE$6&lt;$B51,0,1)*IF(AE$6&gt;=75,1.1,1)</f>
        <v>0</v>
      </c>
      <c r="AF51" s="4">
        <f>'Payments (Revised)'!$C47*IF(AF$6&lt;$B51,0,1)*IF(AF$6&gt;=75,1.1,1)</f>
        <v>0</v>
      </c>
      <c r="AG51" s="4">
        <f>'Payments (Revised)'!$C47*IF(AG$6&lt;$B51,0,1)*IF(AG$6&gt;=75,1.1,1)</f>
        <v>0</v>
      </c>
      <c r="AH51" s="4">
        <f>'Payments (Revised)'!$C47*IF(AH$6&lt;$B51,0,1)*IF(AH$6&gt;=75,1.1,1)</f>
        <v>0</v>
      </c>
      <c r="AI51" s="4">
        <f>'Payments (Revised)'!$C47*IF(AI$6&lt;$B51,0,1)*IF(AI$6&gt;=75,1.1,1)</f>
        <v>0</v>
      </c>
      <c r="AJ51" s="4">
        <f>'Payments (Revised)'!$C47*IF(AJ$6&lt;$B51,0,1)*IF(AJ$6&gt;=75,1.1,1)</f>
        <v>0</v>
      </c>
      <c r="AK51" s="4">
        <f>'Payments (Revised)'!$C47*IF(AK$6&lt;$B51,0,1)*IF(AK$6&gt;=75,1.1,1)</f>
        <v>0</v>
      </c>
      <c r="AL51" s="4">
        <f>'Payments (Revised)'!$C47*IF(AL$6&lt;$B51,0,1)*IF(AL$6&gt;=75,1.1,1)</f>
        <v>0</v>
      </c>
      <c r="AM51" s="4">
        <f>'Payments (Revised)'!$C47*IF(AM$6&lt;$B51,0,1)*IF(AM$6&gt;=75,1.1,1)</f>
        <v>0</v>
      </c>
      <c r="AN51" s="4">
        <f>'Payments (Revised)'!$C47*IF(AN$6&lt;$B51,0,1)*IF(AN$6&gt;=75,1.1,1)</f>
        <v>0</v>
      </c>
      <c r="AO51" s="4">
        <f>'Payments (Revised)'!$C47*IF(AO$6&lt;$B51,0,1)*IF(AO$6&gt;=75,1.1,1)</f>
        <v>0</v>
      </c>
      <c r="AP51" s="4">
        <f>'Payments (Revised)'!$C47*IF(AP$6&lt;$B51,0,1)*IF(AP$6&gt;=75,1.1,1)</f>
        <v>0</v>
      </c>
      <c r="AQ51" s="4">
        <f>'Payments (Revised)'!$C47*IF(AQ$6&lt;$B51,0,1)*IF(AQ$6&gt;=75,1.1,1)</f>
        <v>0</v>
      </c>
      <c r="AR51" s="4">
        <f>'Payments (Revised)'!$C47*IF(AR$6&lt;$B51,0,1)*IF(AR$6&gt;=75,1.1,1)</f>
        <v>0</v>
      </c>
      <c r="AS51" s="4">
        <f>'Payments (Revised)'!$C47*IF(AS$6&lt;$B51,0,1)*IF(AS$6&gt;=75,1.1,1)</f>
        <v>0</v>
      </c>
      <c r="AT51" s="4">
        <f>'Payments (Revised)'!$C47*IF(AT$6&lt;$B51,0,1)*IF(AT$6&gt;=75,1.1,1)</f>
        <v>0</v>
      </c>
      <c r="AU51" s="4">
        <f>'Payments (Revised)'!$C47*IF(AU$6&lt;$B51,0,1)*IF(AU$6&gt;=75,1.1,1)</f>
        <v>343.2783225</v>
      </c>
      <c r="AV51" s="4">
        <f>'Payments (Revised)'!$C47*IF(AV$6&lt;$B51,0,1)*IF(AV$6&gt;=75,1.1,1)</f>
        <v>343.2783225</v>
      </c>
      <c r="AW51" s="4">
        <f>'Payments (Revised)'!$C47*IF(AW$6&lt;$B51,0,1)*IF(AW$6&gt;=75,1.1,1)</f>
        <v>343.2783225</v>
      </c>
      <c r="AX51" s="4">
        <f>'Payments (Revised)'!$C47*IF(AX$6&lt;$B51,0,1)*IF(AX$6&gt;=75,1.1,1)</f>
        <v>343.2783225</v>
      </c>
      <c r="AY51" s="4">
        <f>'Payments (Revised)'!$C47*IF(AY$6&lt;$B51,0,1)*IF(AY$6&gt;=75,1.1,1)</f>
        <v>343.2783225</v>
      </c>
      <c r="AZ51" s="4">
        <f>'Payments (Revised)'!$C47*IF(AZ$6&lt;$B51,0,1)*IF(AZ$6&gt;=75,1.1,1)</f>
        <v>343.2783225</v>
      </c>
      <c r="BA51" s="4">
        <f>'Payments (Revised)'!$C47*IF(BA$6&lt;$B51,0,1)*IF(BA$6&gt;=75,1.1,1)</f>
        <v>343.2783225</v>
      </c>
      <c r="BB51" s="4">
        <f>'Payments (Revised)'!$C47*IF(BB$6&lt;$B51,0,1)*IF(BB$6&gt;=75,1.1,1)</f>
        <v>343.2783225</v>
      </c>
      <c r="BC51" s="4">
        <f>'Payments (Revised)'!$C47*IF(BC$6&lt;$B51,0,1)*IF(BC$6&gt;=75,1.1,1)</f>
        <v>343.2783225</v>
      </c>
      <c r="BD51" s="4">
        <f>'Payments (Revised)'!$C47*IF(BD$6&lt;$B51,0,1)*IF(BD$6&gt;=75,1.1,1)</f>
        <v>343.2783225</v>
      </c>
      <c r="BE51" s="4">
        <f>'Payments (Revised)'!$C47*IF(BE$6&lt;$B51,0,1)*IF(BE$6&gt;=75,1.1,1)</f>
        <v>343.2783225</v>
      </c>
      <c r="BF51" s="4">
        <f>'Payments (Revised)'!$C47*IF(BF$6&lt;$B51,0,1)*IF(BF$6&gt;=75,1.1,1)</f>
        <v>343.2783225</v>
      </c>
      <c r="BG51" s="4">
        <f>'Payments (Revised)'!$C47*IF(BG$6&lt;$B51,0,1)*IF(BG$6&gt;=75,1.1,1)</f>
        <v>343.2783225</v>
      </c>
      <c r="BH51" s="4">
        <f>'Payments (Revised)'!$C47*IF(BH$6&lt;$B51,0,1)*IF(BH$6&gt;=75,1.1,1)</f>
        <v>343.2783225</v>
      </c>
      <c r="BI51" s="4">
        <f>'Payments (Revised)'!$C47*IF(BI$6&lt;$B51,0,1)*IF(BI$6&gt;=75,1.1,1)</f>
        <v>343.2783225</v>
      </c>
      <c r="BJ51" s="4">
        <f>'Payments (Revised)'!$C47*IF(BJ$6&lt;$B51,0,1)*IF(BJ$6&gt;=75,1.1,1)</f>
        <v>343.2783225</v>
      </c>
      <c r="BK51" s="4">
        <f>'Payments (Revised)'!$C47*IF(BK$6&lt;$B51,0,1)*IF(BK$6&gt;=75,1.1,1)</f>
        <v>343.2783225</v>
      </c>
      <c r="BL51" s="4">
        <f>'Payments (Revised)'!$C47*IF(BL$6&lt;$B51,0,1)*IF(BL$6&gt;=75,1.1,1)</f>
        <v>343.2783225</v>
      </c>
      <c r="BM51" s="4">
        <f>'Payments (Revised)'!$C47*IF(BM$6&lt;$B51,0,1)*IF(BM$6&gt;=75,1.1,1)</f>
        <v>343.2783225</v>
      </c>
      <c r="BN51" s="4">
        <f>'Payments (Revised)'!$C47*IF(BN$6&lt;$B51,0,1)*IF(BN$6&gt;=75,1.1,1)</f>
        <v>343.2783225</v>
      </c>
      <c r="BO51" s="4">
        <f>'Payments (Revised)'!$C47*IF(BO$6&lt;$B51,0,1)*IF(BO$6&gt;=75,1.1,1)</f>
        <v>343.2783225</v>
      </c>
      <c r="BP51" s="4">
        <f>'Payments (Revised)'!$C47*IF(BP$6&lt;$B51,0,1)*IF(BP$6&gt;=75,1.1,1)</f>
        <v>343.2783225</v>
      </c>
      <c r="BQ51" s="4">
        <f>'Payments (Revised)'!$C47*IF(BQ$6&lt;$B51,0,1)*IF(BQ$6&gt;=75,1.1,1)</f>
        <v>343.2783225</v>
      </c>
      <c r="BR51" s="4">
        <f>'Payments (Revised)'!$C47*IF(BR$6&lt;$B51,0,1)*IF(BR$6&gt;=75,1.1,1)</f>
        <v>343.2783225</v>
      </c>
      <c r="BS51" s="4">
        <f>'Payments (Revised)'!$C47*IF(BS$6&lt;$B51,0,1)*IF(BS$6&gt;=75,1.1,1)</f>
        <v>343.2783225</v>
      </c>
      <c r="BT51" s="4">
        <f>'Payments (Revised)'!$C47*IF(BT$6&lt;$B51,0,1)*IF(BT$6&gt;=75,1.1,1)</f>
        <v>343.2783225</v>
      </c>
      <c r="BU51" s="4">
        <f>'Payments (Revised)'!$C47*IF(BU$6&lt;$B51,0,1)*IF(BU$6&gt;=75,1.1,1)</f>
        <v>343.2783225</v>
      </c>
      <c r="BV51" s="4">
        <f>'Payments (Revised)'!$C47*IF(BV$6&lt;$B51,0,1)*IF(BV$6&gt;=75,1.1,1)</f>
        <v>343.2783225</v>
      </c>
      <c r="BW51" s="4">
        <f>'Payments (Revised)'!$C47*IF(BW$6&lt;$B51,0,1)*IF(BW$6&gt;=75,1.1,1)</f>
        <v>343.2783225</v>
      </c>
      <c r="BX51" s="4">
        <f>'Payments (Revised)'!$C47*IF(BX$6&lt;$B51,0,1)*IF(BX$6&gt;=75,1.1,1)</f>
        <v>343.2783225</v>
      </c>
      <c r="BY51" s="4">
        <f>'Payments (Revised)'!$C47*IF(BY$6&lt;$B51,0,1)*IF(BY$6&gt;=75,1.1,1)</f>
        <v>343.2783225</v>
      </c>
      <c r="BZ51" s="4">
        <f>'Payments (Revised)'!$C47*IF(BZ$6&lt;$B51,0,1)*IF(BZ$6&gt;=75,1.1,1)</f>
        <v>343.2783225</v>
      </c>
      <c r="CA51" s="4">
        <f>'Payments (Revised)'!$C47*IF(CA$6&lt;$B51,0,1)*IF(CA$6&gt;=75,1.1,1)</f>
        <v>343.2783225</v>
      </c>
      <c r="CB51" s="4">
        <f>'Payments (Revised)'!$C47*IF(CB$6&lt;$B51,0,1)*IF(CB$6&gt;=75,1.1,1)</f>
        <v>343.2783225</v>
      </c>
      <c r="CC51" s="4">
        <f>'Payments (Revised)'!$C47*IF(CC$6&lt;$B51,0,1)*IF(CC$6&gt;=75,1.1,1)</f>
        <v>343.2783225</v>
      </c>
      <c r="CD51" s="4">
        <f>'Payments (Revised)'!$C47*IF(CD$6&lt;$B51,0,1)*IF(CD$6&gt;=75,1.1,1)</f>
        <v>343.2783225</v>
      </c>
      <c r="CE51" s="4">
        <f>'Payments (Revised)'!$C47*IF(CE$6&lt;$B51,0,1)*IF(CE$6&gt;=75,1.1,1)</f>
        <v>343.2783225</v>
      </c>
      <c r="CF51" s="4">
        <f>'Payments (Revised)'!$C47*IF(CF$6&lt;$B51,0,1)*IF(CF$6&gt;=75,1.1,1)</f>
        <v>343.2783225</v>
      </c>
      <c r="CG51" s="4">
        <f>'Payments (Revised)'!$C47*IF(CG$6&lt;$B51,0,1)*IF(CG$6&gt;=75,1.1,1)</f>
        <v>343.2783225</v>
      </c>
      <c r="CH51" s="4">
        <f>'Payments (Revised)'!$C47*IF(CH$6&lt;$B51,0,1)*IF(CH$6&gt;=75,1.1,1)</f>
        <v>343.2783225</v>
      </c>
      <c r="CI51" s="4">
        <f>'Payments (Revised)'!$C47*IF(CI$6&lt;$B51,0,1)*IF(CI$6&gt;=75,1.1,1)</f>
        <v>343.2783225</v>
      </c>
      <c r="CJ51" s="4">
        <f>'Payments (Revised)'!$C47*IF(CJ$6&lt;$B51,0,1)*IF(CJ$6&gt;=75,1.1,1)</f>
        <v>343.2783225</v>
      </c>
      <c r="CK51" s="4">
        <f>'Payments (Revised)'!$C47*IF(CK$6&lt;$B51,0,1)*IF(CK$6&gt;=75,1.1,1)</f>
        <v>343.2783225</v>
      </c>
      <c r="CL51" s="4">
        <f>'Payments (Revised)'!$C47*IF(CL$6&lt;$B51,0,1)*IF(CL$6&gt;=75,1.1,1)</f>
        <v>343.2783225</v>
      </c>
      <c r="CM51" s="4">
        <f>'Payments (Revised)'!$C47*IF(CM$6&lt;$B51,0,1)*IF(CM$6&gt;=75,1.1,1)</f>
        <v>343.2783225</v>
      </c>
      <c r="CN51" s="4">
        <f>'Payments (Revised)'!$C47*IF(CN$6&lt;$B51,0,1)*IF(CN$6&gt;=75,1.1,1)</f>
        <v>343.2783225</v>
      </c>
      <c r="CO51" s="4">
        <f>'Payments (Revised)'!$C47*IF(CO$6&lt;$B51,0,1)*IF(CO$6&gt;=75,1.1,1)</f>
        <v>343.2783225</v>
      </c>
      <c r="CP51" s="4">
        <f>'Payments (Revised)'!$C47*IF(CP$6&lt;$B51,0,1)*IF(CP$6&gt;=75,1.1,1)</f>
        <v>343.2783225</v>
      </c>
      <c r="CQ51" s="4">
        <f>'Payments (Revised)'!$C47*IF(CQ$6&lt;$B51,0,1)*IF(CQ$6&gt;=75,1.1,1)</f>
        <v>343.2783225</v>
      </c>
      <c r="CR51" s="4">
        <f>'Payments (Revised)'!$C47*IF(CR$6&lt;$B51,0,1)*IF(CR$6&gt;=75,1.1,1)</f>
        <v>343.2783225</v>
      </c>
      <c r="CS51" s="4">
        <f>'Payments (Revised)'!$C47*IF(CS$6&lt;$B51,0,1)*IF(CS$6&gt;=75,1.1,1)</f>
        <v>343.2783225</v>
      </c>
      <c r="CT51" s="4">
        <f>'Payments (Revised)'!$C47*IF(CT$6&lt;$B51,0,1)*IF(CT$6&gt;=75,1.1,1)</f>
        <v>343.2783225</v>
      </c>
      <c r="CU51" s="4">
        <f>'Payments (Revised)'!$C47*IF(CU$6&lt;$B51,0,1)*IF(CU$6&gt;=75,1.1,1)</f>
        <v>343.2783225</v>
      </c>
      <c r="CV51" s="4">
        <f>'Payments (Revised)'!$C47*IF(CV$6&lt;$B51,0,1)*IF(CV$6&gt;=75,1.1,1)</f>
        <v>343.2783225</v>
      </c>
      <c r="CW51" s="4">
        <f>'Payments (Revised)'!$C47*IF(CW$6&lt;$B51,0,1)*IF(CW$6&gt;=75,1.1,1)</f>
        <v>343.2783225</v>
      </c>
      <c r="CX51" s="4">
        <f>'Payments (Revised)'!$C47*IF(CX$6&lt;$B51,0,1)*IF(CX$6&gt;=75,1.1,1)</f>
        <v>343.2783225</v>
      </c>
      <c r="CY51" s="4">
        <f>'Payments (Revised)'!$C47*IF(CY$6&lt;$B51,0,1)*IF(CY$6&gt;=75,1.1,1)</f>
        <v>343.2783225</v>
      </c>
      <c r="CZ51" s="4">
        <f>'Payments (Revised)'!$C47*IF(CZ$6&lt;$B51,0,1)*IF(CZ$6&gt;=75,1.1,1)</f>
        <v>343.2783225</v>
      </c>
      <c r="DA51" s="4">
        <f>'Payments (Revised)'!$C47*IF(DA$6&lt;$B51,0,1)*IF(DA$6&gt;=75,1.1,1)</f>
        <v>343.2783225</v>
      </c>
      <c r="DB51" s="4">
        <f>'Payments (Revised)'!$C47*IF(DB$6&lt;$B51,0,1)*IF(DB$6&gt;=75,1.1,1)</f>
        <v>343.2783225</v>
      </c>
      <c r="DC51" s="4">
        <f>'Payments (Revised)'!$C47*IF(DC$6&lt;$B51,0,1)*IF(DC$6&gt;=75,1.1,1)</f>
        <v>343.2783225</v>
      </c>
      <c r="DD51" s="4">
        <f>'Payments (Revised)'!$C47*IF(DD$6&lt;$B51,0,1)*IF(DD$6&gt;=75,1.1,1)</f>
        <v>343.2783225</v>
      </c>
      <c r="DE51" s="4">
        <f>'Payments (Revised)'!$C47*IF(DE$6&lt;$B51,0,1)*IF(DE$6&gt;=75,1.1,1)</f>
        <v>343.2783225</v>
      </c>
      <c r="DF51" s="4">
        <f>'Payments (Revised)'!$C47*IF(DF$6&lt;$B51,0,1)*IF(DF$6&gt;=75,1.1,1)</f>
        <v>343.2783225</v>
      </c>
      <c r="DG51" s="4">
        <f>'Payments (Revised)'!$C47*IF(DG$6&lt;$B51,0,1)*IF(DG$6&gt;=75,1.1,1)</f>
        <v>343.2783225</v>
      </c>
      <c r="DH51" s="4">
        <f>'Payments (Revised)'!$C47*IF(DH$6&lt;$B51,0,1)*IF(DH$6&gt;=75,1.1,1)</f>
        <v>343.2783225</v>
      </c>
      <c r="DI51" s="4">
        <f>'Payments (Revised)'!$C47*IF(DI$6&lt;$B51,0,1)*IF(DI$6&gt;=75,1.1,1)</f>
        <v>343.2783225</v>
      </c>
      <c r="DJ51" s="4">
        <f>'Payments (Revised)'!$C47*IF(DJ$6&lt;$B51,0,1)*IF(DJ$6&gt;=75,1.1,1)</f>
        <v>343.2783225</v>
      </c>
      <c r="DK51" s="4">
        <f>'Payments (Revised)'!$C47*IF(DK$6&lt;$B51,0,1)*IF(DK$6&gt;=75,1.1,1)</f>
        <v>343.2783225</v>
      </c>
      <c r="DL51" s="4">
        <f>'Payments (Revised)'!$C47*IF(DL$6&lt;$B51,0,1)*IF(DL$6&gt;=75,1.1,1)</f>
        <v>343.2783225</v>
      </c>
      <c r="DM51" s="4">
        <f>'Payments (Revised)'!$C47*IF(DM$6&lt;$B51,0,1)*IF(DM$6&gt;=75,1.1,1)</f>
        <v>343.2783225</v>
      </c>
      <c r="DN51" s="4">
        <f>'Payments (Revised)'!$C47*IF(DN$6&lt;$B51,0,1)*IF(DN$6&gt;=75,1.1,1)</f>
        <v>343.2783225</v>
      </c>
      <c r="DO51" s="4">
        <f>'Payments (Revised)'!$C47*IF(DO$6&lt;$B51,0,1)*IF(DO$6&gt;=75,1.1,1)</f>
        <v>343.2783225</v>
      </c>
      <c r="DP51" s="4">
        <f>'Payments (Revised)'!$C47*IF(DP$6&lt;$B51,0,1)*IF(DP$6&gt;=75,1.1,1)</f>
        <v>343.2783225</v>
      </c>
      <c r="DQ51" s="4">
        <f>'Payments (Revised)'!$C47*IF(DQ$6&lt;$B51,0,1)*IF(DQ$6&gt;=75,1.1,1)</f>
        <v>343.2783225</v>
      </c>
      <c r="DR51" s="4">
        <f>'Payments (Revised)'!$C47*IF(DR$6&lt;$B51,0,1)*IF(DR$6&gt;=75,1.1,1)</f>
        <v>343.2783225</v>
      </c>
      <c r="DS51" s="4">
        <f>'Payments (Revised)'!$C47*IF(DS$6&lt;$B51,0,1)*IF(DS$6&gt;=75,1.1,1)</f>
        <v>343.2783225</v>
      </c>
      <c r="DT51" s="4">
        <f>'Payments (Revised)'!$C47*IF(DT$6&lt;$B51,0,1)*IF(DT$6&gt;=75,1.1,1)</f>
        <v>377.60615475000003</v>
      </c>
    </row>
    <row r="52" spans="1:124" x14ac:dyDescent="0.25">
      <c r="A52">
        <v>44</v>
      </c>
      <c r="B52" s="15">
        <f t="shared" si="7"/>
        <v>68.666666666666671</v>
      </c>
      <c r="C52" s="16">
        <f t="shared" si="8"/>
        <v>63797.901623698883</v>
      </c>
      <c r="D52" s="4">
        <f>'Payments (Revised)'!$C48*IF(D$6&lt;$B52,0,1)*IF(D$6&gt;=75,1.1,1)</f>
        <v>0</v>
      </c>
      <c r="E52" s="4">
        <f>'Payments (Revised)'!$C48*IF(E$6&lt;$B52,0,1)*IF(E$6&gt;=75,1.1,1)</f>
        <v>0</v>
      </c>
      <c r="F52" s="4">
        <f>'Payments (Revised)'!$C48*IF(F$6&lt;$B52,0,1)*IF(F$6&gt;=75,1.1,1)</f>
        <v>0</v>
      </c>
      <c r="G52" s="4">
        <f>'Payments (Revised)'!$C48*IF(G$6&lt;$B52,0,1)*IF(G$6&gt;=75,1.1,1)</f>
        <v>0</v>
      </c>
      <c r="H52" s="4">
        <f>'Payments (Revised)'!$C48*IF(H$6&lt;$B52,0,1)*IF(H$6&gt;=75,1.1,1)</f>
        <v>0</v>
      </c>
      <c r="I52" s="4">
        <f>'Payments (Revised)'!$C48*IF(I$6&lt;$B52,0,1)*IF(I$6&gt;=75,1.1,1)</f>
        <v>0</v>
      </c>
      <c r="J52" s="4">
        <f>'Payments (Revised)'!$C48*IF(J$6&lt;$B52,0,1)*IF(J$6&gt;=75,1.1,1)</f>
        <v>0</v>
      </c>
      <c r="K52" s="4">
        <f>'Payments (Revised)'!$C48*IF(K$6&lt;$B52,0,1)*IF(K$6&gt;=75,1.1,1)</f>
        <v>0</v>
      </c>
      <c r="L52" s="4">
        <f>'Payments (Revised)'!$C48*IF(L$6&lt;$B52,0,1)*IF(L$6&gt;=75,1.1,1)</f>
        <v>0</v>
      </c>
      <c r="M52" s="4">
        <f>'Payments (Revised)'!$C48*IF(M$6&lt;$B52,0,1)*IF(M$6&gt;=75,1.1,1)</f>
        <v>0</v>
      </c>
      <c r="N52" s="4">
        <f>'Payments (Revised)'!$C48*IF(N$6&lt;$B52,0,1)*IF(N$6&gt;=75,1.1,1)</f>
        <v>0</v>
      </c>
      <c r="O52" s="4">
        <f>'Payments (Revised)'!$C48*IF(O$6&lt;$B52,0,1)*IF(O$6&gt;=75,1.1,1)</f>
        <v>0</v>
      </c>
      <c r="P52" s="4">
        <f>'Payments (Revised)'!$C48*IF(P$6&lt;$B52,0,1)*IF(P$6&gt;=75,1.1,1)</f>
        <v>0</v>
      </c>
      <c r="Q52" s="4">
        <f>'Payments (Revised)'!$C48*IF(Q$6&lt;$B52,0,1)*IF(Q$6&gt;=75,1.1,1)</f>
        <v>0</v>
      </c>
      <c r="R52" s="4">
        <f>'Payments (Revised)'!$C48*IF(R$6&lt;$B52,0,1)*IF(R$6&gt;=75,1.1,1)</f>
        <v>0</v>
      </c>
      <c r="S52" s="4">
        <f>'Payments (Revised)'!$C48*IF(S$6&lt;$B52,0,1)*IF(S$6&gt;=75,1.1,1)</f>
        <v>0</v>
      </c>
      <c r="T52" s="4">
        <f>'Payments (Revised)'!$C48*IF(T$6&lt;$B52,0,1)*IF(T$6&gt;=75,1.1,1)</f>
        <v>0</v>
      </c>
      <c r="U52" s="4">
        <f>'Payments (Revised)'!$C48*IF(U$6&lt;$B52,0,1)*IF(U$6&gt;=75,1.1,1)</f>
        <v>0</v>
      </c>
      <c r="V52" s="4">
        <f>'Payments (Revised)'!$C48*IF(V$6&lt;$B52,0,1)*IF(V$6&gt;=75,1.1,1)</f>
        <v>0</v>
      </c>
      <c r="W52" s="4">
        <f>'Payments (Revised)'!$C48*IF(W$6&lt;$B52,0,1)*IF(W$6&gt;=75,1.1,1)</f>
        <v>0</v>
      </c>
      <c r="X52" s="4">
        <f>'Payments (Revised)'!$C48*IF(X$6&lt;$B52,0,1)*IF(X$6&gt;=75,1.1,1)</f>
        <v>0</v>
      </c>
      <c r="Y52" s="4">
        <f>'Payments (Revised)'!$C48*IF(Y$6&lt;$B52,0,1)*IF(Y$6&gt;=75,1.1,1)</f>
        <v>0</v>
      </c>
      <c r="Z52" s="4">
        <f>'Payments (Revised)'!$C48*IF(Z$6&lt;$B52,0,1)*IF(Z$6&gt;=75,1.1,1)</f>
        <v>0</v>
      </c>
      <c r="AA52" s="4">
        <f>'Payments (Revised)'!$C48*IF(AA$6&lt;$B52,0,1)*IF(AA$6&gt;=75,1.1,1)</f>
        <v>0</v>
      </c>
      <c r="AB52" s="4">
        <f>'Payments (Revised)'!$C48*IF(AB$6&lt;$B52,0,1)*IF(AB$6&gt;=75,1.1,1)</f>
        <v>0</v>
      </c>
      <c r="AC52" s="4">
        <f>'Payments (Revised)'!$C48*IF(AC$6&lt;$B52,0,1)*IF(AC$6&gt;=75,1.1,1)</f>
        <v>0</v>
      </c>
      <c r="AD52" s="4">
        <f>'Payments (Revised)'!$C48*IF(AD$6&lt;$B52,0,1)*IF(AD$6&gt;=75,1.1,1)</f>
        <v>0</v>
      </c>
      <c r="AE52" s="4">
        <f>'Payments (Revised)'!$C48*IF(AE$6&lt;$B52,0,1)*IF(AE$6&gt;=75,1.1,1)</f>
        <v>0</v>
      </c>
      <c r="AF52" s="4">
        <f>'Payments (Revised)'!$C48*IF(AF$6&lt;$B52,0,1)*IF(AF$6&gt;=75,1.1,1)</f>
        <v>0</v>
      </c>
      <c r="AG52" s="4">
        <f>'Payments (Revised)'!$C48*IF(AG$6&lt;$B52,0,1)*IF(AG$6&gt;=75,1.1,1)</f>
        <v>0</v>
      </c>
      <c r="AH52" s="4">
        <f>'Payments (Revised)'!$C48*IF(AH$6&lt;$B52,0,1)*IF(AH$6&gt;=75,1.1,1)</f>
        <v>0</v>
      </c>
      <c r="AI52" s="4">
        <f>'Payments (Revised)'!$C48*IF(AI$6&lt;$B52,0,1)*IF(AI$6&gt;=75,1.1,1)</f>
        <v>0</v>
      </c>
      <c r="AJ52" s="4">
        <f>'Payments (Revised)'!$C48*IF(AJ$6&lt;$B52,0,1)*IF(AJ$6&gt;=75,1.1,1)</f>
        <v>0</v>
      </c>
      <c r="AK52" s="4">
        <f>'Payments (Revised)'!$C48*IF(AK$6&lt;$B52,0,1)*IF(AK$6&gt;=75,1.1,1)</f>
        <v>0</v>
      </c>
      <c r="AL52" s="4">
        <f>'Payments (Revised)'!$C48*IF(AL$6&lt;$B52,0,1)*IF(AL$6&gt;=75,1.1,1)</f>
        <v>0</v>
      </c>
      <c r="AM52" s="4">
        <f>'Payments (Revised)'!$C48*IF(AM$6&lt;$B52,0,1)*IF(AM$6&gt;=75,1.1,1)</f>
        <v>0</v>
      </c>
      <c r="AN52" s="4">
        <f>'Payments (Revised)'!$C48*IF(AN$6&lt;$B52,0,1)*IF(AN$6&gt;=75,1.1,1)</f>
        <v>0</v>
      </c>
      <c r="AO52" s="4">
        <f>'Payments (Revised)'!$C48*IF(AO$6&lt;$B52,0,1)*IF(AO$6&gt;=75,1.1,1)</f>
        <v>0</v>
      </c>
      <c r="AP52" s="4">
        <f>'Payments (Revised)'!$C48*IF(AP$6&lt;$B52,0,1)*IF(AP$6&gt;=75,1.1,1)</f>
        <v>0</v>
      </c>
      <c r="AQ52" s="4">
        <f>'Payments (Revised)'!$C48*IF(AQ$6&lt;$B52,0,1)*IF(AQ$6&gt;=75,1.1,1)</f>
        <v>0</v>
      </c>
      <c r="AR52" s="4">
        <f>'Payments (Revised)'!$C48*IF(AR$6&lt;$B52,0,1)*IF(AR$6&gt;=75,1.1,1)</f>
        <v>0</v>
      </c>
      <c r="AS52" s="4">
        <f>'Payments (Revised)'!$C48*IF(AS$6&lt;$B52,0,1)*IF(AS$6&gt;=75,1.1,1)</f>
        <v>0</v>
      </c>
      <c r="AT52" s="4">
        <f>'Payments (Revised)'!$C48*IF(AT$6&lt;$B52,0,1)*IF(AT$6&gt;=75,1.1,1)</f>
        <v>0</v>
      </c>
      <c r="AU52" s="4">
        <f>'Payments (Revised)'!$C48*IF(AU$6&lt;$B52,0,1)*IF(AU$6&gt;=75,1.1,1)</f>
        <v>0</v>
      </c>
      <c r="AV52" s="4">
        <f>'Payments (Revised)'!$C48*IF(AV$6&lt;$B52,0,1)*IF(AV$6&gt;=75,1.1,1)</f>
        <v>344.91557999999998</v>
      </c>
      <c r="AW52" s="4">
        <f>'Payments (Revised)'!$C48*IF(AW$6&lt;$B52,0,1)*IF(AW$6&gt;=75,1.1,1)</f>
        <v>344.91557999999998</v>
      </c>
      <c r="AX52" s="4">
        <f>'Payments (Revised)'!$C48*IF(AX$6&lt;$B52,0,1)*IF(AX$6&gt;=75,1.1,1)</f>
        <v>344.91557999999998</v>
      </c>
      <c r="AY52" s="4">
        <f>'Payments (Revised)'!$C48*IF(AY$6&lt;$B52,0,1)*IF(AY$6&gt;=75,1.1,1)</f>
        <v>344.91557999999998</v>
      </c>
      <c r="AZ52" s="4">
        <f>'Payments (Revised)'!$C48*IF(AZ$6&lt;$B52,0,1)*IF(AZ$6&gt;=75,1.1,1)</f>
        <v>344.91557999999998</v>
      </c>
      <c r="BA52" s="4">
        <f>'Payments (Revised)'!$C48*IF(BA$6&lt;$B52,0,1)*IF(BA$6&gt;=75,1.1,1)</f>
        <v>344.91557999999998</v>
      </c>
      <c r="BB52" s="4">
        <f>'Payments (Revised)'!$C48*IF(BB$6&lt;$B52,0,1)*IF(BB$6&gt;=75,1.1,1)</f>
        <v>344.91557999999998</v>
      </c>
      <c r="BC52" s="4">
        <f>'Payments (Revised)'!$C48*IF(BC$6&lt;$B52,0,1)*IF(BC$6&gt;=75,1.1,1)</f>
        <v>344.91557999999998</v>
      </c>
      <c r="BD52" s="4">
        <f>'Payments (Revised)'!$C48*IF(BD$6&lt;$B52,0,1)*IF(BD$6&gt;=75,1.1,1)</f>
        <v>344.91557999999998</v>
      </c>
      <c r="BE52" s="4">
        <f>'Payments (Revised)'!$C48*IF(BE$6&lt;$B52,0,1)*IF(BE$6&gt;=75,1.1,1)</f>
        <v>344.91557999999998</v>
      </c>
      <c r="BF52" s="4">
        <f>'Payments (Revised)'!$C48*IF(BF$6&lt;$B52,0,1)*IF(BF$6&gt;=75,1.1,1)</f>
        <v>344.91557999999998</v>
      </c>
      <c r="BG52" s="4">
        <f>'Payments (Revised)'!$C48*IF(BG$6&lt;$B52,0,1)*IF(BG$6&gt;=75,1.1,1)</f>
        <v>344.91557999999998</v>
      </c>
      <c r="BH52" s="4">
        <f>'Payments (Revised)'!$C48*IF(BH$6&lt;$B52,0,1)*IF(BH$6&gt;=75,1.1,1)</f>
        <v>344.91557999999998</v>
      </c>
      <c r="BI52" s="4">
        <f>'Payments (Revised)'!$C48*IF(BI$6&lt;$B52,0,1)*IF(BI$6&gt;=75,1.1,1)</f>
        <v>344.91557999999998</v>
      </c>
      <c r="BJ52" s="4">
        <f>'Payments (Revised)'!$C48*IF(BJ$6&lt;$B52,0,1)*IF(BJ$6&gt;=75,1.1,1)</f>
        <v>344.91557999999998</v>
      </c>
      <c r="BK52" s="4">
        <f>'Payments (Revised)'!$C48*IF(BK$6&lt;$B52,0,1)*IF(BK$6&gt;=75,1.1,1)</f>
        <v>344.91557999999998</v>
      </c>
      <c r="BL52" s="4">
        <f>'Payments (Revised)'!$C48*IF(BL$6&lt;$B52,0,1)*IF(BL$6&gt;=75,1.1,1)</f>
        <v>344.91557999999998</v>
      </c>
      <c r="BM52" s="4">
        <f>'Payments (Revised)'!$C48*IF(BM$6&lt;$B52,0,1)*IF(BM$6&gt;=75,1.1,1)</f>
        <v>344.91557999999998</v>
      </c>
      <c r="BN52" s="4">
        <f>'Payments (Revised)'!$C48*IF(BN$6&lt;$B52,0,1)*IF(BN$6&gt;=75,1.1,1)</f>
        <v>344.91557999999998</v>
      </c>
      <c r="BO52" s="4">
        <f>'Payments (Revised)'!$C48*IF(BO$6&lt;$B52,0,1)*IF(BO$6&gt;=75,1.1,1)</f>
        <v>344.91557999999998</v>
      </c>
      <c r="BP52" s="4">
        <f>'Payments (Revised)'!$C48*IF(BP$6&lt;$B52,0,1)*IF(BP$6&gt;=75,1.1,1)</f>
        <v>344.91557999999998</v>
      </c>
      <c r="BQ52" s="4">
        <f>'Payments (Revised)'!$C48*IF(BQ$6&lt;$B52,0,1)*IF(BQ$6&gt;=75,1.1,1)</f>
        <v>344.91557999999998</v>
      </c>
      <c r="BR52" s="4">
        <f>'Payments (Revised)'!$C48*IF(BR$6&lt;$B52,0,1)*IF(BR$6&gt;=75,1.1,1)</f>
        <v>344.91557999999998</v>
      </c>
      <c r="BS52" s="4">
        <f>'Payments (Revised)'!$C48*IF(BS$6&lt;$B52,0,1)*IF(BS$6&gt;=75,1.1,1)</f>
        <v>344.91557999999998</v>
      </c>
      <c r="BT52" s="4">
        <f>'Payments (Revised)'!$C48*IF(BT$6&lt;$B52,0,1)*IF(BT$6&gt;=75,1.1,1)</f>
        <v>344.91557999999998</v>
      </c>
      <c r="BU52" s="4">
        <f>'Payments (Revised)'!$C48*IF(BU$6&lt;$B52,0,1)*IF(BU$6&gt;=75,1.1,1)</f>
        <v>344.91557999999998</v>
      </c>
      <c r="BV52" s="4">
        <f>'Payments (Revised)'!$C48*IF(BV$6&lt;$B52,0,1)*IF(BV$6&gt;=75,1.1,1)</f>
        <v>344.91557999999998</v>
      </c>
      <c r="BW52" s="4">
        <f>'Payments (Revised)'!$C48*IF(BW$6&lt;$B52,0,1)*IF(BW$6&gt;=75,1.1,1)</f>
        <v>344.91557999999998</v>
      </c>
      <c r="BX52" s="4">
        <f>'Payments (Revised)'!$C48*IF(BX$6&lt;$B52,0,1)*IF(BX$6&gt;=75,1.1,1)</f>
        <v>344.91557999999998</v>
      </c>
      <c r="BY52" s="4">
        <f>'Payments (Revised)'!$C48*IF(BY$6&lt;$B52,0,1)*IF(BY$6&gt;=75,1.1,1)</f>
        <v>344.91557999999998</v>
      </c>
      <c r="BZ52" s="4">
        <f>'Payments (Revised)'!$C48*IF(BZ$6&lt;$B52,0,1)*IF(BZ$6&gt;=75,1.1,1)</f>
        <v>344.91557999999998</v>
      </c>
      <c r="CA52" s="4">
        <f>'Payments (Revised)'!$C48*IF(CA$6&lt;$B52,0,1)*IF(CA$6&gt;=75,1.1,1)</f>
        <v>344.91557999999998</v>
      </c>
      <c r="CB52" s="4">
        <f>'Payments (Revised)'!$C48*IF(CB$6&lt;$B52,0,1)*IF(CB$6&gt;=75,1.1,1)</f>
        <v>344.91557999999998</v>
      </c>
      <c r="CC52" s="4">
        <f>'Payments (Revised)'!$C48*IF(CC$6&lt;$B52,0,1)*IF(CC$6&gt;=75,1.1,1)</f>
        <v>344.91557999999998</v>
      </c>
      <c r="CD52" s="4">
        <f>'Payments (Revised)'!$C48*IF(CD$6&lt;$B52,0,1)*IF(CD$6&gt;=75,1.1,1)</f>
        <v>344.91557999999998</v>
      </c>
      <c r="CE52" s="4">
        <f>'Payments (Revised)'!$C48*IF(CE$6&lt;$B52,0,1)*IF(CE$6&gt;=75,1.1,1)</f>
        <v>344.91557999999998</v>
      </c>
      <c r="CF52" s="4">
        <f>'Payments (Revised)'!$C48*IF(CF$6&lt;$B52,0,1)*IF(CF$6&gt;=75,1.1,1)</f>
        <v>344.91557999999998</v>
      </c>
      <c r="CG52" s="4">
        <f>'Payments (Revised)'!$C48*IF(CG$6&lt;$B52,0,1)*IF(CG$6&gt;=75,1.1,1)</f>
        <v>344.91557999999998</v>
      </c>
      <c r="CH52" s="4">
        <f>'Payments (Revised)'!$C48*IF(CH$6&lt;$B52,0,1)*IF(CH$6&gt;=75,1.1,1)</f>
        <v>344.91557999999998</v>
      </c>
      <c r="CI52" s="4">
        <f>'Payments (Revised)'!$C48*IF(CI$6&lt;$B52,0,1)*IF(CI$6&gt;=75,1.1,1)</f>
        <v>344.91557999999998</v>
      </c>
      <c r="CJ52" s="4">
        <f>'Payments (Revised)'!$C48*IF(CJ$6&lt;$B52,0,1)*IF(CJ$6&gt;=75,1.1,1)</f>
        <v>344.91557999999998</v>
      </c>
      <c r="CK52" s="4">
        <f>'Payments (Revised)'!$C48*IF(CK$6&lt;$B52,0,1)*IF(CK$6&gt;=75,1.1,1)</f>
        <v>344.91557999999998</v>
      </c>
      <c r="CL52" s="4">
        <f>'Payments (Revised)'!$C48*IF(CL$6&lt;$B52,0,1)*IF(CL$6&gt;=75,1.1,1)</f>
        <v>344.91557999999998</v>
      </c>
      <c r="CM52" s="4">
        <f>'Payments (Revised)'!$C48*IF(CM$6&lt;$B52,0,1)*IF(CM$6&gt;=75,1.1,1)</f>
        <v>344.91557999999998</v>
      </c>
      <c r="CN52" s="4">
        <f>'Payments (Revised)'!$C48*IF(CN$6&lt;$B52,0,1)*IF(CN$6&gt;=75,1.1,1)</f>
        <v>344.91557999999998</v>
      </c>
      <c r="CO52" s="4">
        <f>'Payments (Revised)'!$C48*IF(CO$6&lt;$B52,0,1)*IF(CO$6&gt;=75,1.1,1)</f>
        <v>344.91557999999998</v>
      </c>
      <c r="CP52" s="4">
        <f>'Payments (Revised)'!$C48*IF(CP$6&lt;$B52,0,1)*IF(CP$6&gt;=75,1.1,1)</f>
        <v>344.91557999999998</v>
      </c>
      <c r="CQ52" s="4">
        <f>'Payments (Revised)'!$C48*IF(CQ$6&lt;$B52,0,1)*IF(CQ$6&gt;=75,1.1,1)</f>
        <v>344.91557999999998</v>
      </c>
      <c r="CR52" s="4">
        <f>'Payments (Revised)'!$C48*IF(CR$6&lt;$B52,0,1)*IF(CR$6&gt;=75,1.1,1)</f>
        <v>344.91557999999998</v>
      </c>
      <c r="CS52" s="4">
        <f>'Payments (Revised)'!$C48*IF(CS$6&lt;$B52,0,1)*IF(CS$6&gt;=75,1.1,1)</f>
        <v>344.91557999999998</v>
      </c>
      <c r="CT52" s="4">
        <f>'Payments (Revised)'!$C48*IF(CT$6&lt;$B52,0,1)*IF(CT$6&gt;=75,1.1,1)</f>
        <v>344.91557999999998</v>
      </c>
      <c r="CU52" s="4">
        <f>'Payments (Revised)'!$C48*IF(CU$6&lt;$B52,0,1)*IF(CU$6&gt;=75,1.1,1)</f>
        <v>344.91557999999998</v>
      </c>
      <c r="CV52" s="4">
        <f>'Payments (Revised)'!$C48*IF(CV$6&lt;$B52,0,1)*IF(CV$6&gt;=75,1.1,1)</f>
        <v>344.91557999999998</v>
      </c>
      <c r="CW52" s="4">
        <f>'Payments (Revised)'!$C48*IF(CW$6&lt;$B52,0,1)*IF(CW$6&gt;=75,1.1,1)</f>
        <v>344.91557999999998</v>
      </c>
      <c r="CX52" s="4">
        <f>'Payments (Revised)'!$C48*IF(CX$6&lt;$B52,0,1)*IF(CX$6&gt;=75,1.1,1)</f>
        <v>344.91557999999998</v>
      </c>
      <c r="CY52" s="4">
        <f>'Payments (Revised)'!$C48*IF(CY$6&lt;$B52,0,1)*IF(CY$6&gt;=75,1.1,1)</f>
        <v>344.91557999999998</v>
      </c>
      <c r="CZ52" s="4">
        <f>'Payments (Revised)'!$C48*IF(CZ$6&lt;$B52,0,1)*IF(CZ$6&gt;=75,1.1,1)</f>
        <v>344.91557999999998</v>
      </c>
      <c r="DA52" s="4">
        <f>'Payments (Revised)'!$C48*IF(DA$6&lt;$B52,0,1)*IF(DA$6&gt;=75,1.1,1)</f>
        <v>344.91557999999998</v>
      </c>
      <c r="DB52" s="4">
        <f>'Payments (Revised)'!$C48*IF(DB$6&lt;$B52,0,1)*IF(DB$6&gt;=75,1.1,1)</f>
        <v>344.91557999999998</v>
      </c>
      <c r="DC52" s="4">
        <f>'Payments (Revised)'!$C48*IF(DC$6&lt;$B52,0,1)*IF(DC$6&gt;=75,1.1,1)</f>
        <v>344.91557999999998</v>
      </c>
      <c r="DD52" s="4">
        <f>'Payments (Revised)'!$C48*IF(DD$6&lt;$B52,0,1)*IF(DD$6&gt;=75,1.1,1)</f>
        <v>344.91557999999998</v>
      </c>
      <c r="DE52" s="4">
        <f>'Payments (Revised)'!$C48*IF(DE$6&lt;$B52,0,1)*IF(DE$6&gt;=75,1.1,1)</f>
        <v>344.91557999999998</v>
      </c>
      <c r="DF52" s="4">
        <f>'Payments (Revised)'!$C48*IF(DF$6&lt;$B52,0,1)*IF(DF$6&gt;=75,1.1,1)</f>
        <v>344.91557999999998</v>
      </c>
      <c r="DG52" s="4">
        <f>'Payments (Revised)'!$C48*IF(DG$6&lt;$B52,0,1)*IF(DG$6&gt;=75,1.1,1)</f>
        <v>344.91557999999998</v>
      </c>
      <c r="DH52" s="4">
        <f>'Payments (Revised)'!$C48*IF(DH$6&lt;$B52,0,1)*IF(DH$6&gt;=75,1.1,1)</f>
        <v>344.91557999999998</v>
      </c>
      <c r="DI52" s="4">
        <f>'Payments (Revised)'!$C48*IF(DI$6&lt;$B52,0,1)*IF(DI$6&gt;=75,1.1,1)</f>
        <v>344.91557999999998</v>
      </c>
      <c r="DJ52" s="4">
        <f>'Payments (Revised)'!$C48*IF(DJ$6&lt;$B52,0,1)*IF(DJ$6&gt;=75,1.1,1)</f>
        <v>344.91557999999998</v>
      </c>
      <c r="DK52" s="4">
        <f>'Payments (Revised)'!$C48*IF(DK$6&lt;$B52,0,1)*IF(DK$6&gt;=75,1.1,1)</f>
        <v>344.91557999999998</v>
      </c>
      <c r="DL52" s="4">
        <f>'Payments (Revised)'!$C48*IF(DL$6&lt;$B52,0,1)*IF(DL$6&gt;=75,1.1,1)</f>
        <v>344.91557999999998</v>
      </c>
      <c r="DM52" s="4">
        <f>'Payments (Revised)'!$C48*IF(DM$6&lt;$B52,0,1)*IF(DM$6&gt;=75,1.1,1)</f>
        <v>344.91557999999998</v>
      </c>
      <c r="DN52" s="4">
        <f>'Payments (Revised)'!$C48*IF(DN$6&lt;$B52,0,1)*IF(DN$6&gt;=75,1.1,1)</f>
        <v>344.91557999999998</v>
      </c>
      <c r="DO52" s="4">
        <f>'Payments (Revised)'!$C48*IF(DO$6&lt;$B52,0,1)*IF(DO$6&gt;=75,1.1,1)</f>
        <v>344.91557999999998</v>
      </c>
      <c r="DP52" s="4">
        <f>'Payments (Revised)'!$C48*IF(DP$6&lt;$B52,0,1)*IF(DP$6&gt;=75,1.1,1)</f>
        <v>344.91557999999998</v>
      </c>
      <c r="DQ52" s="4">
        <f>'Payments (Revised)'!$C48*IF(DQ$6&lt;$B52,0,1)*IF(DQ$6&gt;=75,1.1,1)</f>
        <v>344.91557999999998</v>
      </c>
      <c r="DR52" s="4">
        <f>'Payments (Revised)'!$C48*IF(DR$6&lt;$B52,0,1)*IF(DR$6&gt;=75,1.1,1)</f>
        <v>344.91557999999998</v>
      </c>
      <c r="DS52" s="4">
        <f>'Payments (Revised)'!$C48*IF(DS$6&lt;$B52,0,1)*IF(DS$6&gt;=75,1.1,1)</f>
        <v>344.91557999999998</v>
      </c>
      <c r="DT52" s="4">
        <f>'Payments (Revised)'!$C48*IF(DT$6&lt;$B52,0,1)*IF(DT$6&gt;=75,1.1,1)</f>
        <v>379.40713800000003</v>
      </c>
    </row>
    <row r="53" spans="1:124" x14ac:dyDescent="0.25">
      <c r="A53">
        <v>45</v>
      </c>
      <c r="B53" s="15">
        <f t="shared" si="7"/>
        <v>68.75</v>
      </c>
      <c r="C53" s="16">
        <f t="shared" si="8"/>
        <v>63804.259984699544</v>
      </c>
      <c r="D53" s="4">
        <f>'Payments (Revised)'!$C49*IF(D$6&lt;$B53,0,1)*IF(D$6&gt;=75,1.1,1)</f>
        <v>0</v>
      </c>
      <c r="E53" s="4">
        <f>'Payments (Revised)'!$C49*IF(E$6&lt;$B53,0,1)*IF(E$6&gt;=75,1.1,1)</f>
        <v>0</v>
      </c>
      <c r="F53" s="4">
        <f>'Payments (Revised)'!$C49*IF(F$6&lt;$B53,0,1)*IF(F$6&gt;=75,1.1,1)</f>
        <v>0</v>
      </c>
      <c r="G53" s="4">
        <f>'Payments (Revised)'!$C49*IF(G$6&lt;$B53,0,1)*IF(G$6&gt;=75,1.1,1)</f>
        <v>0</v>
      </c>
      <c r="H53" s="4">
        <f>'Payments (Revised)'!$C49*IF(H$6&lt;$B53,0,1)*IF(H$6&gt;=75,1.1,1)</f>
        <v>0</v>
      </c>
      <c r="I53" s="4">
        <f>'Payments (Revised)'!$C49*IF(I$6&lt;$B53,0,1)*IF(I$6&gt;=75,1.1,1)</f>
        <v>0</v>
      </c>
      <c r="J53" s="4">
        <f>'Payments (Revised)'!$C49*IF(J$6&lt;$B53,0,1)*IF(J$6&gt;=75,1.1,1)</f>
        <v>0</v>
      </c>
      <c r="K53" s="4">
        <f>'Payments (Revised)'!$C49*IF(K$6&lt;$B53,0,1)*IF(K$6&gt;=75,1.1,1)</f>
        <v>0</v>
      </c>
      <c r="L53" s="4">
        <f>'Payments (Revised)'!$C49*IF(L$6&lt;$B53,0,1)*IF(L$6&gt;=75,1.1,1)</f>
        <v>0</v>
      </c>
      <c r="M53" s="4">
        <f>'Payments (Revised)'!$C49*IF(M$6&lt;$B53,0,1)*IF(M$6&gt;=75,1.1,1)</f>
        <v>0</v>
      </c>
      <c r="N53" s="4">
        <f>'Payments (Revised)'!$C49*IF(N$6&lt;$B53,0,1)*IF(N$6&gt;=75,1.1,1)</f>
        <v>0</v>
      </c>
      <c r="O53" s="4">
        <f>'Payments (Revised)'!$C49*IF(O$6&lt;$B53,0,1)*IF(O$6&gt;=75,1.1,1)</f>
        <v>0</v>
      </c>
      <c r="P53" s="4">
        <f>'Payments (Revised)'!$C49*IF(P$6&lt;$B53,0,1)*IF(P$6&gt;=75,1.1,1)</f>
        <v>0</v>
      </c>
      <c r="Q53" s="4">
        <f>'Payments (Revised)'!$C49*IF(Q$6&lt;$B53,0,1)*IF(Q$6&gt;=75,1.1,1)</f>
        <v>0</v>
      </c>
      <c r="R53" s="4">
        <f>'Payments (Revised)'!$C49*IF(R$6&lt;$B53,0,1)*IF(R$6&gt;=75,1.1,1)</f>
        <v>0</v>
      </c>
      <c r="S53" s="4">
        <f>'Payments (Revised)'!$C49*IF(S$6&lt;$B53,0,1)*IF(S$6&gt;=75,1.1,1)</f>
        <v>0</v>
      </c>
      <c r="T53" s="4">
        <f>'Payments (Revised)'!$C49*IF(T$6&lt;$B53,0,1)*IF(T$6&gt;=75,1.1,1)</f>
        <v>0</v>
      </c>
      <c r="U53" s="4">
        <f>'Payments (Revised)'!$C49*IF(U$6&lt;$B53,0,1)*IF(U$6&gt;=75,1.1,1)</f>
        <v>0</v>
      </c>
      <c r="V53" s="4">
        <f>'Payments (Revised)'!$C49*IF(V$6&lt;$B53,0,1)*IF(V$6&gt;=75,1.1,1)</f>
        <v>0</v>
      </c>
      <c r="W53" s="4">
        <f>'Payments (Revised)'!$C49*IF(W$6&lt;$B53,0,1)*IF(W$6&gt;=75,1.1,1)</f>
        <v>0</v>
      </c>
      <c r="X53" s="4">
        <f>'Payments (Revised)'!$C49*IF(X$6&lt;$B53,0,1)*IF(X$6&gt;=75,1.1,1)</f>
        <v>0</v>
      </c>
      <c r="Y53" s="4">
        <f>'Payments (Revised)'!$C49*IF(Y$6&lt;$B53,0,1)*IF(Y$6&gt;=75,1.1,1)</f>
        <v>0</v>
      </c>
      <c r="Z53" s="4">
        <f>'Payments (Revised)'!$C49*IF(Z$6&lt;$B53,0,1)*IF(Z$6&gt;=75,1.1,1)</f>
        <v>0</v>
      </c>
      <c r="AA53" s="4">
        <f>'Payments (Revised)'!$C49*IF(AA$6&lt;$B53,0,1)*IF(AA$6&gt;=75,1.1,1)</f>
        <v>0</v>
      </c>
      <c r="AB53" s="4">
        <f>'Payments (Revised)'!$C49*IF(AB$6&lt;$B53,0,1)*IF(AB$6&gt;=75,1.1,1)</f>
        <v>0</v>
      </c>
      <c r="AC53" s="4">
        <f>'Payments (Revised)'!$C49*IF(AC$6&lt;$B53,0,1)*IF(AC$6&gt;=75,1.1,1)</f>
        <v>0</v>
      </c>
      <c r="AD53" s="4">
        <f>'Payments (Revised)'!$C49*IF(AD$6&lt;$B53,0,1)*IF(AD$6&gt;=75,1.1,1)</f>
        <v>0</v>
      </c>
      <c r="AE53" s="4">
        <f>'Payments (Revised)'!$C49*IF(AE$6&lt;$B53,0,1)*IF(AE$6&gt;=75,1.1,1)</f>
        <v>0</v>
      </c>
      <c r="AF53" s="4">
        <f>'Payments (Revised)'!$C49*IF(AF$6&lt;$B53,0,1)*IF(AF$6&gt;=75,1.1,1)</f>
        <v>0</v>
      </c>
      <c r="AG53" s="4">
        <f>'Payments (Revised)'!$C49*IF(AG$6&lt;$B53,0,1)*IF(AG$6&gt;=75,1.1,1)</f>
        <v>0</v>
      </c>
      <c r="AH53" s="4">
        <f>'Payments (Revised)'!$C49*IF(AH$6&lt;$B53,0,1)*IF(AH$6&gt;=75,1.1,1)</f>
        <v>0</v>
      </c>
      <c r="AI53" s="4">
        <f>'Payments (Revised)'!$C49*IF(AI$6&lt;$B53,0,1)*IF(AI$6&gt;=75,1.1,1)</f>
        <v>0</v>
      </c>
      <c r="AJ53" s="4">
        <f>'Payments (Revised)'!$C49*IF(AJ$6&lt;$B53,0,1)*IF(AJ$6&gt;=75,1.1,1)</f>
        <v>0</v>
      </c>
      <c r="AK53" s="4">
        <f>'Payments (Revised)'!$C49*IF(AK$6&lt;$B53,0,1)*IF(AK$6&gt;=75,1.1,1)</f>
        <v>0</v>
      </c>
      <c r="AL53" s="4">
        <f>'Payments (Revised)'!$C49*IF(AL$6&lt;$B53,0,1)*IF(AL$6&gt;=75,1.1,1)</f>
        <v>0</v>
      </c>
      <c r="AM53" s="4">
        <f>'Payments (Revised)'!$C49*IF(AM$6&lt;$B53,0,1)*IF(AM$6&gt;=75,1.1,1)</f>
        <v>0</v>
      </c>
      <c r="AN53" s="4">
        <f>'Payments (Revised)'!$C49*IF(AN$6&lt;$B53,0,1)*IF(AN$6&gt;=75,1.1,1)</f>
        <v>0</v>
      </c>
      <c r="AO53" s="4">
        <f>'Payments (Revised)'!$C49*IF(AO$6&lt;$B53,0,1)*IF(AO$6&gt;=75,1.1,1)</f>
        <v>0</v>
      </c>
      <c r="AP53" s="4">
        <f>'Payments (Revised)'!$C49*IF(AP$6&lt;$B53,0,1)*IF(AP$6&gt;=75,1.1,1)</f>
        <v>0</v>
      </c>
      <c r="AQ53" s="4">
        <f>'Payments (Revised)'!$C49*IF(AQ$6&lt;$B53,0,1)*IF(AQ$6&gt;=75,1.1,1)</f>
        <v>0</v>
      </c>
      <c r="AR53" s="4">
        <f>'Payments (Revised)'!$C49*IF(AR$6&lt;$B53,0,1)*IF(AR$6&gt;=75,1.1,1)</f>
        <v>0</v>
      </c>
      <c r="AS53" s="4">
        <f>'Payments (Revised)'!$C49*IF(AS$6&lt;$B53,0,1)*IF(AS$6&gt;=75,1.1,1)</f>
        <v>0</v>
      </c>
      <c r="AT53" s="4">
        <f>'Payments (Revised)'!$C49*IF(AT$6&lt;$B53,0,1)*IF(AT$6&gt;=75,1.1,1)</f>
        <v>0</v>
      </c>
      <c r="AU53" s="4">
        <f>'Payments (Revised)'!$C49*IF(AU$6&lt;$B53,0,1)*IF(AU$6&gt;=75,1.1,1)</f>
        <v>0</v>
      </c>
      <c r="AV53" s="4">
        <f>'Payments (Revised)'!$C49*IF(AV$6&lt;$B53,0,1)*IF(AV$6&gt;=75,1.1,1)</f>
        <v>0</v>
      </c>
      <c r="AW53" s="4">
        <f>'Payments (Revised)'!$C49*IF(AW$6&lt;$B53,0,1)*IF(AW$6&gt;=75,1.1,1)</f>
        <v>346.55283750000001</v>
      </c>
      <c r="AX53" s="4">
        <f>'Payments (Revised)'!$C49*IF(AX$6&lt;$B53,0,1)*IF(AX$6&gt;=75,1.1,1)</f>
        <v>346.55283750000001</v>
      </c>
      <c r="AY53" s="4">
        <f>'Payments (Revised)'!$C49*IF(AY$6&lt;$B53,0,1)*IF(AY$6&gt;=75,1.1,1)</f>
        <v>346.55283750000001</v>
      </c>
      <c r="AZ53" s="4">
        <f>'Payments (Revised)'!$C49*IF(AZ$6&lt;$B53,0,1)*IF(AZ$6&gt;=75,1.1,1)</f>
        <v>346.55283750000001</v>
      </c>
      <c r="BA53" s="4">
        <f>'Payments (Revised)'!$C49*IF(BA$6&lt;$B53,0,1)*IF(BA$6&gt;=75,1.1,1)</f>
        <v>346.55283750000001</v>
      </c>
      <c r="BB53" s="4">
        <f>'Payments (Revised)'!$C49*IF(BB$6&lt;$B53,0,1)*IF(BB$6&gt;=75,1.1,1)</f>
        <v>346.55283750000001</v>
      </c>
      <c r="BC53" s="4">
        <f>'Payments (Revised)'!$C49*IF(BC$6&lt;$B53,0,1)*IF(BC$6&gt;=75,1.1,1)</f>
        <v>346.55283750000001</v>
      </c>
      <c r="BD53" s="4">
        <f>'Payments (Revised)'!$C49*IF(BD$6&lt;$B53,0,1)*IF(BD$6&gt;=75,1.1,1)</f>
        <v>346.55283750000001</v>
      </c>
      <c r="BE53" s="4">
        <f>'Payments (Revised)'!$C49*IF(BE$6&lt;$B53,0,1)*IF(BE$6&gt;=75,1.1,1)</f>
        <v>346.55283750000001</v>
      </c>
      <c r="BF53" s="4">
        <f>'Payments (Revised)'!$C49*IF(BF$6&lt;$B53,0,1)*IF(BF$6&gt;=75,1.1,1)</f>
        <v>346.55283750000001</v>
      </c>
      <c r="BG53" s="4">
        <f>'Payments (Revised)'!$C49*IF(BG$6&lt;$B53,0,1)*IF(BG$6&gt;=75,1.1,1)</f>
        <v>346.55283750000001</v>
      </c>
      <c r="BH53" s="4">
        <f>'Payments (Revised)'!$C49*IF(BH$6&lt;$B53,0,1)*IF(BH$6&gt;=75,1.1,1)</f>
        <v>346.55283750000001</v>
      </c>
      <c r="BI53" s="4">
        <f>'Payments (Revised)'!$C49*IF(BI$6&lt;$B53,0,1)*IF(BI$6&gt;=75,1.1,1)</f>
        <v>346.55283750000001</v>
      </c>
      <c r="BJ53" s="4">
        <f>'Payments (Revised)'!$C49*IF(BJ$6&lt;$B53,0,1)*IF(BJ$6&gt;=75,1.1,1)</f>
        <v>346.55283750000001</v>
      </c>
      <c r="BK53" s="4">
        <f>'Payments (Revised)'!$C49*IF(BK$6&lt;$B53,0,1)*IF(BK$6&gt;=75,1.1,1)</f>
        <v>346.55283750000001</v>
      </c>
      <c r="BL53" s="4">
        <f>'Payments (Revised)'!$C49*IF(BL$6&lt;$B53,0,1)*IF(BL$6&gt;=75,1.1,1)</f>
        <v>346.55283750000001</v>
      </c>
      <c r="BM53" s="4">
        <f>'Payments (Revised)'!$C49*IF(BM$6&lt;$B53,0,1)*IF(BM$6&gt;=75,1.1,1)</f>
        <v>346.55283750000001</v>
      </c>
      <c r="BN53" s="4">
        <f>'Payments (Revised)'!$C49*IF(BN$6&lt;$B53,0,1)*IF(BN$6&gt;=75,1.1,1)</f>
        <v>346.55283750000001</v>
      </c>
      <c r="BO53" s="4">
        <f>'Payments (Revised)'!$C49*IF(BO$6&lt;$B53,0,1)*IF(BO$6&gt;=75,1.1,1)</f>
        <v>346.55283750000001</v>
      </c>
      <c r="BP53" s="4">
        <f>'Payments (Revised)'!$C49*IF(BP$6&lt;$B53,0,1)*IF(BP$6&gt;=75,1.1,1)</f>
        <v>346.55283750000001</v>
      </c>
      <c r="BQ53" s="4">
        <f>'Payments (Revised)'!$C49*IF(BQ$6&lt;$B53,0,1)*IF(BQ$6&gt;=75,1.1,1)</f>
        <v>346.55283750000001</v>
      </c>
      <c r="BR53" s="4">
        <f>'Payments (Revised)'!$C49*IF(BR$6&lt;$B53,0,1)*IF(BR$6&gt;=75,1.1,1)</f>
        <v>346.55283750000001</v>
      </c>
      <c r="BS53" s="4">
        <f>'Payments (Revised)'!$C49*IF(BS$6&lt;$B53,0,1)*IF(BS$6&gt;=75,1.1,1)</f>
        <v>346.55283750000001</v>
      </c>
      <c r="BT53" s="4">
        <f>'Payments (Revised)'!$C49*IF(BT$6&lt;$B53,0,1)*IF(BT$6&gt;=75,1.1,1)</f>
        <v>346.55283750000001</v>
      </c>
      <c r="BU53" s="4">
        <f>'Payments (Revised)'!$C49*IF(BU$6&lt;$B53,0,1)*IF(BU$6&gt;=75,1.1,1)</f>
        <v>346.55283750000001</v>
      </c>
      <c r="BV53" s="4">
        <f>'Payments (Revised)'!$C49*IF(BV$6&lt;$B53,0,1)*IF(BV$6&gt;=75,1.1,1)</f>
        <v>346.55283750000001</v>
      </c>
      <c r="BW53" s="4">
        <f>'Payments (Revised)'!$C49*IF(BW$6&lt;$B53,0,1)*IF(BW$6&gt;=75,1.1,1)</f>
        <v>346.55283750000001</v>
      </c>
      <c r="BX53" s="4">
        <f>'Payments (Revised)'!$C49*IF(BX$6&lt;$B53,0,1)*IF(BX$6&gt;=75,1.1,1)</f>
        <v>346.55283750000001</v>
      </c>
      <c r="BY53" s="4">
        <f>'Payments (Revised)'!$C49*IF(BY$6&lt;$B53,0,1)*IF(BY$6&gt;=75,1.1,1)</f>
        <v>346.55283750000001</v>
      </c>
      <c r="BZ53" s="4">
        <f>'Payments (Revised)'!$C49*IF(BZ$6&lt;$B53,0,1)*IF(BZ$6&gt;=75,1.1,1)</f>
        <v>346.55283750000001</v>
      </c>
      <c r="CA53" s="4">
        <f>'Payments (Revised)'!$C49*IF(CA$6&lt;$B53,0,1)*IF(CA$6&gt;=75,1.1,1)</f>
        <v>346.55283750000001</v>
      </c>
      <c r="CB53" s="4">
        <f>'Payments (Revised)'!$C49*IF(CB$6&lt;$B53,0,1)*IF(CB$6&gt;=75,1.1,1)</f>
        <v>346.55283750000001</v>
      </c>
      <c r="CC53" s="4">
        <f>'Payments (Revised)'!$C49*IF(CC$6&lt;$B53,0,1)*IF(CC$6&gt;=75,1.1,1)</f>
        <v>346.55283750000001</v>
      </c>
      <c r="CD53" s="4">
        <f>'Payments (Revised)'!$C49*IF(CD$6&lt;$B53,0,1)*IF(CD$6&gt;=75,1.1,1)</f>
        <v>346.55283750000001</v>
      </c>
      <c r="CE53" s="4">
        <f>'Payments (Revised)'!$C49*IF(CE$6&lt;$B53,0,1)*IF(CE$6&gt;=75,1.1,1)</f>
        <v>346.55283750000001</v>
      </c>
      <c r="CF53" s="4">
        <f>'Payments (Revised)'!$C49*IF(CF$6&lt;$B53,0,1)*IF(CF$6&gt;=75,1.1,1)</f>
        <v>346.55283750000001</v>
      </c>
      <c r="CG53" s="4">
        <f>'Payments (Revised)'!$C49*IF(CG$6&lt;$B53,0,1)*IF(CG$6&gt;=75,1.1,1)</f>
        <v>346.55283750000001</v>
      </c>
      <c r="CH53" s="4">
        <f>'Payments (Revised)'!$C49*IF(CH$6&lt;$B53,0,1)*IF(CH$6&gt;=75,1.1,1)</f>
        <v>346.55283750000001</v>
      </c>
      <c r="CI53" s="4">
        <f>'Payments (Revised)'!$C49*IF(CI$6&lt;$B53,0,1)*IF(CI$6&gt;=75,1.1,1)</f>
        <v>346.55283750000001</v>
      </c>
      <c r="CJ53" s="4">
        <f>'Payments (Revised)'!$C49*IF(CJ$6&lt;$B53,0,1)*IF(CJ$6&gt;=75,1.1,1)</f>
        <v>346.55283750000001</v>
      </c>
      <c r="CK53" s="4">
        <f>'Payments (Revised)'!$C49*IF(CK$6&lt;$B53,0,1)*IF(CK$6&gt;=75,1.1,1)</f>
        <v>346.55283750000001</v>
      </c>
      <c r="CL53" s="4">
        <f>'Payments (Revised)'!$C49*IF(CL$6&lt;$B53,0,1)*IF(CL$6&gt;=75,1.1,1)</f>
        <v>346.55283750000001</v>
      </c>
      <c r="CM53" s="4">
        <f>'Payments (Revised)'!$C49*IF(CM$6&lt;$B53,0,1)*IF(CM$6&gt;=75,1.1,1)</f>
        <v>346.55283750000001</v>
      </c>
      <c r="CN53" s="4">
        <f>'Payments (Revised)'!$C49*IF(CN$6&lt;$B53,0,1)*IF(CN$6&gt;=75,1.1,1)</f>
        <v>346.55283750000001</v>
      </c>
      <c r="CO53" s="4">
        <f>'Payments (Revised)'!$C49*IF(CO$6&lt;$B53,0,1)*IF(CO$6&gt;=75,1.1,1)</f>
        <v>346.55283750000001</v>
      </c>
      <c r="CP53" s="4">
        <f>'Payments (Revised)'!$C49*IF(CP$6&lt;$B53,0,1)*IF(CP$6&gt;=75,1.1,1)</f>
        <v>346.55283750000001</v>
      </c>
      <c r="CQ53" s="4">
        <f>'Payments (Revised)'!$C49*IF(CQ$6&lt;$B53,0,1)*IF(CQ$6&gt;=75,1.1,1)</f>
        <v>346.55283750000001</v>
      </c>
      <c r="CR53" s="4">
        <f>'Payments (Revised)'!$C49*IF(CR$6&lt;$B53,0,1)*IF(CR$6&gt;=75,1.1,1)</f>
        <v>346.55283750000001</v>
      </c>
      <c r="CS53" s="4">
        <f>'Payments (Revised)'!$C49*IF(CS$6&lt;$B53,0,1)*IF(CS$6&gt;=75,1.1,1)</f>
        <v>346.55283750000001</v>
      </c>
      <c r="CT53" s="4">
        <f>'Payments (Revised)'!$C49*IF(CT$6&lt;$B53,0,1)*IF(CT$6&gt;=75,1.1,1)</f>
        <v>346.55283750000001</v>
      </c>
      <c r="CU53" s="4">
        <f>'Payments (Revised)'!$C49*IF(CU$6&lt;$B53,0,1)*IF(CU$6&gt;=75,1.1,1)</f>
        <v>346.55283750000001</v>
      </c>
      <c r="CV53" s="4">
        <f>'Payments (Revised)'!$C49*IF(CV$6&lt;$B53,0,1)*IF(CV$6&gt;=75,1.1,1)</f>
        <v>346.55283750000001</v>
      </c>
      <c r="CW53" s="4">
        <f>'Payments (Revised)'!$C49*IF(CW$6&lt;$B53,0,1)*IF(CW$6&gt;=75,1.1,1)</f>
        <v>346.55283750000001</v>
      </c>
      <c r="CX53" s="4">
        <f>'Payments (Revised)'!$C49*IF(CX$6&lt;$B53,0,1)*IF(CX$6&gt;=75,1.1,1)</f>
        <v>346.55283750000001</v>
      </c>
      <c r="CY53" s="4">
        <f>'Payments (Revised)'!$C49*IF(CY$6&lt;$B53,0,1)*IF(CY$6&gt;=75,1.1,1)</f>
        <v>346.55283750000001</v>
      </c>
      <c r="CZ53" s="4">
        <f>'Payments (Revised)'!$C49*IF(CZ$6&lt;$B53,0,1)*IF(CZ$6&gt;=75,1.1,1)</f>
        <v>346.55283750000001</v>
      </c>
      <c r="DA53" s="4">
        <f>'Payments (Revised)'!$C49*IF(DA$6&lt;$B53,0,1)*IF(DA$6&gt;=75,1.1,1)</f>
        <v>346.55283750000001</v>
      </c>
      <c r="DB53" s="4">
        <f>'Payments (Revised)'!$C49*IF(DB$6&lt;$B53,0,1)*IF(DB$6&gt;=75,1.1,1)</f>
        <v>346.55283750000001</v>
      </c>
      <c r="DC53" s="4">
        <f>'Payments (Revised)'!$C49*IF(DC$6&lt;$B53,0,1)*IF(DC$6&gt;=75,1.1,1)</f>
        <v>346.55283750000001</v>
      </c>
      <c r="DD53" s="4">
        <f>'Payments (Revised)'!$C49*IF(DD$6&lt;$B53,0,1)*IF(DD$6&gt;=75,1.1,1)</f>
        <v>346.55283750000001</v>
      </c>
      <c r="DE53" s="4">
        <f>'Payments (Revised)'!$C49*IF(DE$6&lt;$B53,0,1)*IF(DE$6&gt;=75,1.1,1)</f>
        <v>346.55283750000001</v>
      </c>
      <c r="DF53" s="4">
        <f>'Payments (Revised)'!$C49*IF(DF$6&lt;$B53,0,1)*IF(DF$6&gt;=75,1.1,1)</f>
        <v>346.55283750000001</v>
      </c>
      <c r="DG53" s="4">
        <f>'Payments (Revised)'!$C49*IF(DG$6&lt;$B53,0,1)*IF(DG$6&gt;=75,1.1,1)</f>
        <v>346.55283750000001</v>
      </c>
      <c r="DH53" s="4">
        <f>'Payments (Revised)'!$C49*IF(DH$6&lt;$B53,0,1)*IF(DH$6&gt;=75,1.1,1)</f>
        <v>346.55283750000001</v>
      </c>
      <c r="DI53" s="4">
        <f>'Payments (Revised)'!$C49*IF(DI$6&lt;$B53,0,1)*IF(DI$6&gt;=75,1.1,1)</f>
        <v>346.55283750000001</v>
      </c>
      <c r="DJ53" s="4">
        <f>'Payments (Revised)'!$C49*IF(DJ$6&lt;$B53,0,1)*IF(DJ$6&gt;=75,1.1,1)</f>
        <v>346.55283750000001</v>
      </c>
      <c r="DK53" s="4">
        <f>'Payments (Revised)'!$C49*IF(DK$6&lt;$B53,0,1)*IF(DK$6&gt;=75,1.1,1)</f>
        <v>346.55283750000001</v>
      </c>
      <c r="DL53" s="4">
        <f>'Payments (Revised)'!$C49*IF(DL$6&lt;$B53,0,1)*IF(DL$6&gt;=75,1.1,1)</f>
        <v>346.55283750000001</v>
      </c>
      <c r="DM53" s="4">
        <f>'Payments (Revised)'!$C49*IF(DM$6&lt;$B53,0,1)*IF(DM$6&gt;=75,1.1,1)</f>
        <v>346.55283750000001</v>
      </c>
      <c r="DN53" s="4">
        <f>'Payments (Revised)'!$C49*IF(DN$6&lt;$B53,0,1)*IF(DN$6&gt;=75,1.1,1)</f>
        <v>346.55283750000001</v>
      </c>
      <c r="DO53" s="4">
        <f>'Payments (Revised)'!$C49*IF(DO$6&lt;$B53,0,1)*IF(DO$6&gt;=75,1.1,1)</f>
        <v>346.55283750000001</v>
      </c>
      <c r="DP53" s="4">
        <f>'Payments (Revised)'!$C49*IF(DP$6&lt;$B53,0,1)*IF(DP$6&gt;=75,1.1,1)</f>
        <v>346.55283750000001</v>
      </c>
      <c r="DQ53" s="4">
        <f>'Payments (Revised)'!$C49*IF(DQ$6&lt;$B53,0,1)*IF(DQ$6&gt;=75,1.1,1)</f>
        <v>346.55283750000001</v>
      </c>
      <c r="DR53" s="4">
        <f>'Payments (Revised)'!$C49*IF(DR$6&lt;$B53,0,1)*IF(DR$6&gt;=75,1.1,1)</f>
        <v>346.55283750000001</v>
      </c>
      <c r="DS53" s="4">
        <f>'Payments (Revised)'!$C49*IF(DS$6&lt;$B53,0,1)*IF(DS$6&gt;=75,1.1,1)</f>
        <v>346.55283750000001</v>
      </c>
      <c r="DT53" s="4">
        <f>'Payments (Revised)'!$C49*IF(DT$6&lt;$B53,0,1)*IF(DT$6&gt;=75,1.1,1)</f>
        <v>381.20812125000003</v>
      </c>
    </row>
    <row r="54" spans="1:124" x14ac:dyDescent="0.25">
      <c r="A54">
        <v>46</v>
      </c>
      <c r="B54" s="15">
        <f t="shared" si="7"/>
        <v>68.833333333333329</v>
      </c>
      <c r="C54" s="16">
        <f t="shared" si="8"/>
        <v>63808.923680819484</v>
      </c>
      <c r="D54" s="4">
        <f>'Payments (Revised)'!$C50*IF(D$6&lt;$B54,0,1)*IF(D$6&gt;=75,1.1,1)</f>
        <v>0</v>
      </c>
      <c r="E54" s="4">
        <f>'Payments (Revised)'!$C50*IF(E$6&lt;$B54,0,1)*IF(E$6&gt;=75,1.1,1)</f>
        <v>0</v>
      </c>
      <c r="F54" s="4">
        <f>'Payments (Revised)'!$C50*IF(F$6&lt;$B54,0,1)*IF(F$6&gt;=75,1.1,1)</f>
        <v>0</v>
      </c>
      <c r="G54" s="4">
        <f>'Payments (Revised)'!$C50*IF(G$6&lt;$B54,0,1)*IF(G$6&gt;=75,1.1,1)</f>
        <v>0</v>
      </c>
      <c r="H54" s="4">
        <f>'Payments (Revised)'!$C50*IF(H$6&lt;$B54,0,1)*IF(H$6&gt;=75,1.1,1)</f>
        <v>0</v>
      </c>
      <c r="I54" s="4">
        <f>'Payments (Revised)'!$C50*IF(I$6&lt;$B54,0,1)*IF(I$6&gt;=75,1.1,1)</f>
        <v>0</v>
      </c>
      <c r="J54" s="4">
        <f>'Payments (Revised)'!$C50*IF(J$6&lt;$B54,0,1)*IF(J$6&gt;=75,1.1,1)</f>
        <v>0</v>
      </c>
      <c r="K54" s="4">
        <f>'Payments (Revised)'!$C50*IF(K$6&lt;$B54,0,1)*IF(K$6&gt;=75,1.1,1)</f>
        <v>0</v>
      </c>
      <c r="L54" s="4">
        <f>'Payments (Revised)'!$C50*IF(L$6&lt;$B54,0,1)*IF(L$6&gt;=75,1.1,1)</f>
        <v>0</v>
      </c>
      <c r="M54" s="4">
        <f>'Payments (Revised)'!$C50*IF(M$6&lt;$B54,0,1)*IF(M$6&gt;=75,1.1,1)</f>
        <v>0</v>
      </c>
      <c r="N54" s="4">
        <f>'Payments (Revised)'!$C50*IF(N$6&lt;$B54,0,1)*IF(N$6&gt;=75,1.1,1)</f>
        <v>0</v>
      </c>
      <c r="O54" s="4">
        <f>'Payments (Revised)'!$C50*IF(O$6&lt;$B54,0,1)*IF(O$6&gt;=75,1.1,1)</f>
        <v>0</v>
      </c>
      <c r="P54" s="4">
        <f>'Payments (Revised)'!$C50*IF(P$6&lt;$B54,0,1)*IF(P$6&gt;=75,1.1,1)</f>
        <v>0</v>
      </c>
      <c r="Q54" s="4">
        <f>'Payments (Revised)'!$C50*IF(Q$6&lt;$B54,0,1)*IF(Q$6&gt;=75,1.1,1)</f>
        <v>0</v>
      </c>
      <c r="R54" s="4">
        <f>'Payments (Revised)'!$C50*IF(R$6&lt;$B54,0,1)*IF(R$6&gt;=75,1.1,1)</f>
        <v>0</v>
      </c>
      <c r="S54" s="4">
        <f>'Payments (Revised)'!$C50*IF(S$6&lt;$B54,0,1)*IF(S$6&gt;=75,1.1,1)</f>
        <v>0</v>
      </c>
      <c r="T54" s="4">
        <f>'Payments (Revised)'!$C50*IF(T$6&lt;$B54,0,1)*IF(T$6&gt;=75,1.1,1)</f>
        <v>0</v>
      </c>
      <c r="U54" s="4">
        <f>'Payments (Revised)'!$C50*IF(U$6&lt;$B54,0,1)*IF(U$6&gt;=75,1.1,1)</f>
        <v>0</v>
      </c>
      <c r="V54" s="4">
        <f>'Payments (Revised)'!$C50*IF(V$6&lt;$B54,0,1)*IF(V$6&gt;=75,1.1,1)</f>
        <v>0</v>
      </c>
      <c r="W54" s="4">
        <f>'Payments (Revised)'!$C50*IF(W$6&lt;$B54,0,1)*IF(W$6&gt;=75,1.1,1)</f>
        <v>0</v>
      </c>
      <c r="X54" s="4">
        <f>'Payments (Revised)'!$C50*IF(X$6&lt;$B54,0,1)*IF(X$6&gt;=75,1.1,1)</f>
        <v>0</v>
      </c>
      <c r="Y54" s="4">
        <f>'Payments (Revised)'!$C50*IF(Y$6&lt;$B54,0,1)*IF(Y$6&gt;=75,1.1,1)</f>
        <v>0</v>
      </c>
      <c r="Z54" s="4">
        <f>'Payments (Revised)'!$C50*IF(Z$6&lt;$B54,0,1)*IF(Z$6&gt;=75,1.1,1)</f>
        <v>0</v>
      </c>
      <c r="AA54" s="4">
        <f>'Payments (Revised)'!$C50*IF(AA$6&lt;$B54,0,1)*IF(AA$6&gt;=75,1.1,1)</f>
        <v>0</v>
      </c>
      <c r="AB54" s="4">
        <f>'Payments (Revised)'!$C50*IF(AB$6&lt;$B54,0,1)*IF(AB$6&gt;=75,1.1,1)</f>
        <v>0</v>
      </c>
      <c r="AC54" s="4">
        <f>'Payments (Revised)'!$C50*IF(AC$6&lt;$B54,0,1)*IF(AC$6&gt;=75,1.1,1)</f>
        <v>0</v>
      </c>
      <c r="AD54" s="4">
        <f>'Payments (Revised)'!$C50*IF(AD$6&lt;$B54,0,1)*IF(AD$6&gt;=75,1.1,1)</f>
        <v>0</v>
      </c>
      <c r="AE54" s="4">
        <f>'Payments (Revised)'!$C50*IF(AE$6&lt;$B54,0,1)*IF(AE$6&gt;=75,1.1,1)</f>
        <v>0</v>
      </c>
      <c r="AF54" s="4">
        <f>'Payments (Revised)'!$C50*IF(AF$6&lt;$B54,0,1)*IF(AF$6&gt;=75,1.1,1)</f>
        <v>0</v>
      </c>
      <c r="AG54" s="4">
        <f>'Payments (Revised)'!$C50*IF(AG$6&lt;$B54,0,1)*IF(AG$6&gt;=75,1.1,1)</f>
        <v>0</v>
      </c>
      <c r="AH54" s="4">
        <f>'Payments (Revised)'!$C50*IF(AH$6&lt;$B54,0,1)*IF(AH$6&gt;=75,1.1,1)</f>
        <v>0</v>
      </c>
      <c r="AI54" s="4">
        <f>'Payments (Revised)'!$C50*IF(AI$6&lt;$B54,0,1)*IF(AI$6&gt;=75,1.1,1)</f>
        <v>0</v>
      </c>
      <c r="AJ54" s="4">
        <f>'Payments (Revised)'!$C50*IF(AJ$6&lt;$B54,0,1)*IF(AJ$6&gt;=75,1.1,1)</f>
        <v>0</v>
      </c>
      <c r="AK54" s="4">
        <f>'Payments (Revised)'!$C50*IF(AK$6&lt;$B54,0,1)*IF(AK$6&gt;=75,1.1,1)</f>
        <v>0</v>
      </c>
      <c r="AL54" s="4">
        <f>'Payments (Revised)'!$C50*IF(AL$6&lt;$B54,0,1)*IF(AL$6&gt;=75,1.1,1)</f>
        <v>0</v>
      </c>
      <c r="AM54" s="4">
        <f>'Payments (Revised)'!$C50*IF(AM$6&lt;$B54,0,1)*IF(AM$6&gt;=75,1.1,1)</f>
        <v>0</v>
      </c>
      <c r="AN54" s="4">
        <f>'Payments (Revised)'!$C50*IF(AN$6&lt;$B54,0,1)*IF(AN$6&gt;=75,1.1,1)</f>
        <v>0</v>
      </c>
      <c r="AO54" s="4">
        <f>'Payments (Revised)'!$C50*IF(AO$6&lt;$B54,0,1)*IF(AO$6&gt;=75,1.1,1)</f>
        <v>0</v>
      </c>
      <c r="AP54" s="4">
        <f>'Payments (Revised)'!$C50*IF(AP$6&lt;$B54,0,1)*IF(AP$6&gt;=75,1.1,1)</f>
        <v>0</v>
      </c>
      <c r="AQ54" s="4">
        <f>'Payments (Revised)'!$C50*IF(AQ$6&lt;$B54,0,1)*IF(AQ$6&gt;=75,1.1,1)</f>
        <v>0</v>
      </c>
      <c r="AR54" s="4">
        <f>'Payments (Revised)'!$C50*IF(AR$6&lt;$B54,0,1)*IF(AR$6&gt;=75,1.1,1)</f>
        <v>0</v>
      </c>
      <c r="AS54" s="4">
        <f>'Payments (Revised)'!$C50*IF(AS$6&lt;$B54,0,1)*IF(AS$6&gt;=75,1.1,1)</f>
        <v>0</v>
      </c>
      <c r="AT54" s="4">
        <f>'Payments (Revised)'!$C50*IF(AT$6&lt;$B54,0,1)*IF(AT$6&gt;=75,1.1,1)</f>
        <v>0</v>
      </c>
      <c r="AU54" s="4">
        <f>'Payments (Revised)'!$C50*IF(AU$6&lt;$B54,0,1)*IF(AU$6&gt;=75,1.1,1)</f>
        <v>0</v>
      </c>
      <c r="AV54" s="4">
        <f>'Payments (Revised)'!$C50*IF(AV$6&lt;$B54,0,1)*IF(AV$6&gt;=75,1.1,1)</f>
        <v>0</v>
      </c>
      <c r="AW54" s="4">
        <f>'Payments (Revised)'!$C50*IF(AW$6&lt;$B54,0,1)*IF(AW$6&gt;=75,1.1,1)</f>
        <v>0</v>
      </c>
      <c r="AX54" s="4">
        <f>'Payments (Revised)'!$C50*IF(AX$6&lt;$B54,0,1)*IF(AX$6&gt;=75,1.1,1)</f>
        <v>348.19009499999999</v>
      </c>
      <c r="AY54" s="4">
        <f>'Payments (Revised)'!$C50*IF(AY$6&lt;$B54,0,1)*IF(AY$6&gt;=75,1.1,1)</f>
        <v>348.19009499999999</v>
      </c>
      <c r="AZ54" s="4">
        <f>'Payments (Revised)'!$C50*IF(AZ$6&lt;$B54,0,1)*IF(AZ$6&gt;=75,1.1,1)</f>
        <v>348.19009499999999</v>
      </c>
      <c r="BA54" s="4">
        <f>'Payments (Revised)'!$C50*IF(BA$6&lt;$B54,0,1)*IF(BA$6&gt;=75,1.1,1)</f>
        <v>348.19009499999999</v>
      </c>
      <c r="BB54" s="4">
        <f>'Payments (Revised)'!$C50*IF(BB$6&lt;$B54,0,1)*IF(BB$6&gt;=75,1.1,1)</f>
        <v>348.19009499999999</v>
      </c>
      <c r="BC54" s="4">
        <f>'Payments (Revised)'!$C50*IF(BC$6&lt;$B54,0,1)*IF(BC$6&gt;=75,1.1,1)</f>
        <v>348.19009499999999</v>
      </c>
      <c r="BD54" s="4">
        <f>'Payments (Revised)'!$C50*IF(BD$6&lt;$B54,0,1)*IF(BD$6&gt;=75,1.1,1)</f>
        <v>348.19009499999999</v>
      </c>
      <c r="BE54" s="4">
        <f>'Payments (Revised)'!$C50*IF(BE$6&lt;$B54,0,1)*IF(BE$6&gt;=75,1.1,1)</f>
        <v>348.19009499999999</v>
      </c>
      <c r="BF54" s="4">
        <f>'Payments (Revised)'!$C50*IF(BF$6&lt;$B54,0,1)*IF(BF$6&gt;=75,1.1,1)</f>
        <v>348.19009499999999</v>
      </c>
      <c r="BG54" s="4">
        <f>'Payments (Revised)'!$C50*IF(BG$6&lt;$B54,0,1)*IF(BG$6&gt;=75,1.1,1)</f>
        <v>348.19009499999999</v>
      </c>
      <c r="BH54" s="4">
        <f>'Payments (Revised)'!$C50*IF(BH$6&lt;$B54,0,1)*IF(BH$6&gt;=75,1.1,1)</f>
        <v>348.19009499999999</v>
      </c>
      <c r="BI54" s="4">
        <f>'Payments (Revised)'!$C50*IF(BI$6&lt;$B54,0,1)*IF(BI$6&gt;=75,1.1,1)</f>
        <v>348.19009499999999</v>
      </c>
      <c r="BJ54" s="4">
        <f>'Payments (Revised)'!$C50*IF(BJ$6&lt;$B54,0,1)*IF(BJ$6&gt;=75,1.1,1)</f>
        <v>348.19009499999999</v>
      </c>
      <c r="BK54" s="4">
        <f>'Payments (Revised)'!$C50*IF(BK$6&lt;$B54,0,1)*IF(BK$6&gt;=75,1.1,1)</f>
        <v>348.19009499999999</v>
      </c>
      <c r="BL54" s="4">
        <f>'Payments (Revised)'!$C50*IF(BL$6&lt;$B54,0,1)*IF(BL$6&gt;=75,1.1,1)</f>
        <v>348.19009499999999</v>
      </c>
      <c r="BM54" s="4">
        <f>'Payments (Revised)'!$C50*IF(BM$6&lt;$B54,0,1)*IF(BM$6&gt;=75,1.1,1)</f>
        <v>348.19009499999999</v>
      </c>
      <c r="BN54" s="4">
        <f>'Payments (Revised)'!$C50*IF(BN$6&lt;$B54,0,1)*IF(BN$6&gt;=75,1.1,1)</f>
        <v>348.19009499999999</v>
      </c>
      <c r="BO54" s="4">
        <f>'Payments (Revised)'!$C50*IF(BO$6&lt;$B54,0,1)*IF(BO$6&gt;=75,1.1,1)</f>
        <v>348.19009499999999</v>
      </c>
      <c r="BP54" s="4">
        <f>'Payments (Revised)'!$C50*IF(BP$6&lt;$B54,0,1)*IF(BP$6&gt;=75,1.1,1)</f>
        <v>348.19009499999999</v>
      </c>
      <c r="BQ54" s="4">
        <f>'Payments (Revised)'!$C50*IF(BQ$6&lt;$B54,0,1)*IF(BQ$6&gt;=75,1.1,1)</f>
        <v>348.19009499999999</v>
      </c>
      <c r="BR54" s="4">
        <f>'Payments (Revised)'!$C50*IF(BR$6&lt;$B54,0,1)*IF(BR$6&gt;=75,1.1,1)</f>
        <v>348.19009499999999</v>
      </c>
      <c r="BS54" s="4">
        <f>'Payments (Revised)'!$C50*IF(BS$6&lt;$B54,0,1)*IF(BS$6&gt;=75,1.1,1)</f>
        <v>348.19009499999999</v>
      </c>
      <c r="BT54" s="4">
        <f>'Payments (Revised)'!$C50*IF(BT$6&lt;$B54,0,1)*IF(BT$6&gt;=75,1.1,1)</f>
        <v>348.19009499999999</v>
      </c>
      <c r="BU54" s="4">
        <f>'Payments (Revised)'!$C50*IF(BU$6&lt;$B54,0,1)*IF(BU$6&gt;=75,1.1,1)</f>
        <v>348.19009499999999</v>
      </c>
      <c r="BV54" s="4">
        <f>'Payments (Revised)'!$C50*IF(BV$6&lt;$B54,0,1)*IF(BV$6&gt;=75,1.1,1)</f>
        <v>348.19009499999999</v>
      </c>
      <c r="BW54" s="4">
        <f>'Payments (Revised)'!$C50*IF(BW$6&lt;$B54,0,1)*IF(BW$6&gt;=75,1.1,1)</f>
        <v>348.19009499999999</v>
      </c>
      <c r="BX54" s="4">
        <f>'Payments (Revised)'!$C50*IF(BX$6&lt;$B54,0,1)*IF(BX$6&gt;=75,1.1,1)</f>
        <v>348.19009499999999</v>
      </c>
      <c r="BY54" s="4">
        <f>'Payments (Revised)'!$C50*IF(BY$6&lt;$B54,0,1)*IF(BY$6&gt;=75,1.1,1)</f>
        <v>348.19009499999999</v>
      </c>
      <c r="BZ54" s="4">
        <f>'Payments (Revised)'!$C50*IF(BZ$6&lt;$B54,0,1)*IF(BZ$6&gt;=75,1.1,1)</f>
        <v>348.19009499999999</v>
      </c>
      <c r="CA54" s="4">
        <f>'Payments (Revised)'!$C50*IF(CA$6&lt;$B54,0,1)*IF(CA$6&gt;=75,1.1,1)</f>
        <v>348.19009499999999</v>
      </c>
      <c r="CB54" s="4">
        <f>'Payments (Revised)'!$C50*IF(CB$6&lt;$B54,0,1)*IF(CB$6&gt;=75,1.1,1)</f>
        <v>348.19009499999999</v>
      </c>
      <c r="CC54" s="4">
        <f>'Payments (Revised)'!$C50*IF(CC$6&lt;$B54,0,1)*IF(CC$6&gt;=75,1.1,1)</f>
        <v>348.19009499999999</v>
      </c>
      <c r="CD54" s="4">
        <f>'Payments (Revised)'!$C50*IF(CD$6&lt;$B54,0,1)*IF(CD$6&gt;=75,1.1,1)</f>
        <v>348.19009499999999</v>
      </c>
      <c r="CE54" s="4">
        <f>'Payments (Revised)'!$C50*IF(CE$6&lt;$B54,0,1)*IF(CE$6&gt;=75,1.1,1)</f>
        <v>348.19009499999999</v>
      </c>
      <c r="CF54" s="4">
        <f>'Payments (Revised)'!$C50*IF(CF$6&lt;$B54,0,1)*IF(CF$6&gt;=75,1.1,1)</f>
        <v>348.19009499999999</v>
      </c>
      <c r="CG54" s="4">
        <f>'Payments (Revised)'!$C50*IF(CG$6&lt;$B54,0,1)*IF(CG$6&gt;=75,1.1,1)</f>
        <v>348.19009499999999</v>
      </c>
      <c r="CH54" s="4">
        <f>'Payments (Revised)'!$C50*IF(CH$6&lt;$B54,0,1)*IF(CH$6&gt;=75,1.1,1)</f>
        <v>348.19009499999999</v>
      </c>
      <c r="CI54" s="4">
        <f>'Payments (Revised)'!$C50*IF(CI$6&lt;$B54,0,1)*IF(CI$6&gt;=75,1.1,1)</f>
        <v>348.19009499999999</v>
      </c>
      <c r="CJ54" s="4">
        <f>'Payments (Revised)'!$C50*IF(CJ$6&lt;$B54,0,1)*IF(CJ$6&gt;=75,1.1,1)</f>
        <v>348.19009499999999</v>
      </c>
      <c r="CK54" s="4">
        <f>'Payments (Revised)'!$C50*IF(CK$6&lt;$B54,0,1)*IF(CK$6&gt;=75,1.1,1)</f>
        <v>348.19009499999999</v>
      </c>
      <c r="CL54" s="4">
        <f>'Payments (Revised)'!$C50*IF(CL$6&lt;$B54,0,1)*IF(CL$6&gt;=75,1.1,1)</f>
        <v>348.19009499999999</v>
      </c>
      <c r="CM54" s="4">
        <f>'Payments (Revised)'!$C50*IF(CM$6&lt;$B54,0,1)*IF(CM$6&gt;=75,1.1,1)</f>
        <v>348.19009499999999</v>
      </c>
      <c r="CN54" s="4">
        <f>'Payments (Revised)'!$C50*IF(CN$6&lt;$B54,0,1)*IF(CN$6&gt;=75,1.1,1)</f>
        <v>348.19009499999999</v>
      </c>
      <c r="CO54" s="4">
        <f>'Payments (Revised)'!$C50*IF(CO$6&lt;$B54,0,1)*IF(CO$6&gt;=75,1.1,1)</f>
        <v>348.19009499999999</v>
      </c>
      <c r="CP54" s="4">
        <f>'Payments (Revised)'!$C50*IF(CP$6&lt;$B54,0,1)*IF(CP$6&gt;=75,1.1,1)</f>
        <v>348.19009499999999</v>
      </c>
      <c r="CQ54" s="4">
        <f>'Payments (Revised)'!$C50*IF(CQ$6&lt;$B54,0,1)*IF(CQ$6&gt;=75,1.1,1)</f>
        <v>348.19009499999999</v>
      </c>
      <c r="CR54" s="4">
        <f>'Payments (Revised)'!$C50*IF(CR$6&lt;$B54,0,1)*IF(CR$6&gt;=75,1.1,1)</f>
        <v>348.19009499999999</v>
      </c>
      <c r="CS54" s="4">
        <f>'Payments (Revised)'!$C50*IF(CS$6&lt;$B54,0,1)*IF(CS$6&gt;=75,1.1,1)</f>
        <v>348.19009499999999</v>
      </c>
      <c r="CT54" s="4">
        <f>'Payments (Revised)'!$C50*IF(CT$6&lt;$B54,0,1)*IF(CT$6&gt;=75,1.1,1)</f>
        <v>348.19009499999999</v>
      </c>
      <c r="CU54" s="4">
        <f>'Payments (Revised)'!$C50*IF(CU$6&lt;$B54,0,1)*IF(CU$6&gt;=75,1.1,1)</f>
        <v>348.19009499999999</v>
      </c>
      <c r="CV54" s="4">
        <f>'Payments (Revised)'!$C50*IF(CV$6&lt;$B54,0,1)*IF(CV$6&gt;=75,1.1,1)</f>
        <v>348.19009499999999</v>
      </c>
      <c r="CW54" s="4">
        <f>'Payments (Revised)'!$C50*IF(CW$6&lt;$B54,0,1)*IF(CW$6&gt;=75,1.1,1)</f>
        <v>348.19009499999999</v>
      </c>
      <c r="CX54" s="4">
        <f>'Payments (Revised)'!$C50*IF(CX$6&lt;$B54,0,1)*IF(CX$6&gt;=75,1.1,1)</f>
        <v>348.19009499999999</v>
      </c>
      <c r="CY54" s="4">
        <f>'Payments (Revised)'!$C50*IF(CY$6&lt;$B54,0,1)*IF(CY$6&gt;=75,1.1,1)</f>
        <v>348.19009499999999</v>
      </c>
      <c r="CZ54" s="4">
        <f>'Payments (Revised)'!$C50*IF(CZ$6&lt;$B54,0,1)*IF(CZ$6&gt;=75,1.1,1)</f>
        <v>348.19009499999999</v>
      </c>
      <c r="DA54" s="4">
        <f>'Payments (Revised)'!$C50*IF(DA$6&lt;$B54,0,1)*IF(DA$6&gt;=75,1.1,1)</f>
        <v>348.19009499999999</v>
      </c>
      <c r="DB54" s="4">
        <f>'Payments (Revised)'!$C50*IF(DB$6&lt;$B54,0,1)*IF(DB$6&gt;=75,1.1,1)</f>
        <v>348.19009499999999</v>
      </c>
      <c r="DC54" s="4">
        <f>'Payments (Revised)'!$C50*IF(DC$6&lt;$B54,0,1)*IF(DC$6&gt;=75,1.1,1)</f>
        <v>348.19009499999999</v>
      </c>
      <c r="DD54" s="4">
        <f>'Payments (Revised)'!$C50*IF(DD$6&lt;$B54,0,1)*IF(DD$6&gt;=75,1.1,1)</f>
        <v>348.19009499999999</v>
      </c>
      <c r="DE54" s="4">
        <f>'Payments (Revised)'!$C50*IF(DE$6&lt;$B54,0,1)*IF(DE$6&gt;=75,1.1,1)</f>
        <v>348.19009499999999</v>
      </c>
      <c r="DF54" s="4">
        <f>'Payments (Revised)'!$C50*IF(DF$6&lt;$B54,0,1)*IF(DF$6&gt;=75,1.1,1)</f>
        <v>348.19009499999999</v>
      </c>
      <c r="DG54" s="4">
        <f>'Payments (Revised)'!$C50*IF(DG$6&lt;$B54,0,1)*IF(DG$6&gt;=75,1.1,1)</f>
        <v>348.19009499999999</v>
      </c>
      <c r="DH54" s="4">
        <f>'Payments (Revised)'!$C50*IF(DH$6&lt;$B54,0,1)*IF(DH$6&gt;=75,1.1,1)</f>
        <v>348.19009499999999</v>
      </c>
      <c r="DI54" s="4">
        <f>'Payments (Revised)'!$C50*IF(DI$6&lt;$B54,0,1)*IF(DI$6&gt;=75,1.1,1)</f>
        <v>348.19009499999999</v>
      </c>
      <c r="DJ54" s="4">
        <f>'Payments (Revised)'!$C50*IF(DJ$6&lt;$B54,0,1)*IF(DJ$6&gt;=75,1.1,1)</f>
        <v>348.19009499999999</v>
      </c>
      <c r="DK54" s="4">
        <f>'Payments (Revised)'!$C50*IF(DK$6&lt;$B54,0,1)*IF(DK$6&gt;=75,1.1,1)</f>
        <v>348.19009499999999</v>
      </c>
      <c r="DL54" s="4">
        <f>'Payments (Revised)'!$C50*IF(DL$6&lt;$B54,0,1)*IF(DL$6&gt;=75,1.1,1)</f>
        <v>348.19009499999999</v>
      </c>
      <c r="DM54" s="4">
        <f>'Payments (Revised)'!$C50*IF(DM$6&lt;$B54,0,1)*IF(DM$6&gt;=75,1.1,1)</f>
        <v>348.19009499999999</v>
      </c>
      <c r="DN54" s="4">
        <f>'Payments (Revised)'!$C50*IF(DN$6&lt;$B54,0,1)*IF(DN$6&gt;=75,1.1,1)</f>
        <v>348.19009499999999</v>
      </c>
      <c r="DO54" s="4">
        <f>'Payments (Revised)'!$C50*IF(DO$6&lt;$B54,0,1)*IF(DO$6&gt;=75,1.1,1)</f>
        <v>348.19009499999999</v>
      </c>
      <c r="DP54" s="4">
        <f>'Payments (Revised)'!$C50*IF(DP$6&lt;$B54,0,1)*IF(DP$6&gt;=75,1.1,1)</f>
        <v>348.19009499999999</v>
      </c>
      <c r="DQ54" s="4">
        <f>'Payments (Revised)'!$C50*IF(DQ$6&lt;$B54,0,1)*IF(DQ$6&gt;=75,1.1,1)</f>
        <v>348.19009499999999</v>
      </c>
      <c r="DR54" s="4">
        <f>'Payments (Revised)'!$C50*IF(DR$6&lt;$B54,0,1)*IF(DR$6&gt;=75,1.1,1)</f>
        <v>348.19009499999999</v>
      </c>
      <c r="DS54" s="4">
        <f>'Payments (Revised)'!$C50*IF(DS$6&lt;$B54,0,1)*IF(DS$6&gt;=75,1.1,1)</f>
        <v>348.19009499999999</v>
      </c>
      <c r="DT54" s="4">
        <f>'Payments (Revised)'!$C50*IF(DT$6&lt;$B54,0,1)*IF(DT$6&gt;=75,1.1,1)</f>
        <v>383.00910450000003</v>
      </c>
    </row>
    <row r="55" spans="1:124" x14ac:dyDescent="0.25">
      <c r="A55">
        <v>47</v>
      </c>
      <c r="B55" s="15">
        <f t="shared" si="7"/>
        <v>68.916666666666671</v>
      </c>
      <c r="C55" s="16">
        <f t="shared" si="8"/>
        <v>63811.904664397676</v>
      </c>
      <c r="D55" s="4">
        <f>'Payments (Revised)'!$C51*IF(D$6&lt;$B55,0,1)*IF(D$6&gt;=75,1.1,1)</f>
        <v>0</v>
      </c>
      <c r="E55" s="4">
        <f>'Payments (Revised)'!$C51*IF(E$6&lt;$B55,0,1)*IF(E$6&gt;=75,1.1,1)</f>
        <v>0</v>
      </c>
      <c r="F55" s="4">
        <f>'Payments (Revised)'!$C51*IF(F$6&lt;$B55,0,1)*IF(F$6&gt;=75,1.1,1)</f>
        <v>0</v>
      </c>
      <c r="G55" s="4">
        <f>'Payments (Revised)'!$C51*IF(G$6&lt;$B55,0,1)*IF(G$6&gt;=75,1.1,1)</f>
        <v>0</v>
      </c>
      <c r="H55" s="4">
        <f>'Payments (Revised)'!$C51*IF(H$6&lt;$B55,0,1)*IF(H$6&gt;=75,1.1,1)</f>
        <v>0</v>
      </c>
      <c r="I55" s="4">
        <f>'Payments (Revised)'!$C51*IF(I$6&lt;$B55,0,1)*IF(I$6&gt;=75,1.1,1)</f>
        <v>0</v>
      </c>
      <c r="J55" s="4">
        <f>'Payments (Revised)'!$C51*IF(J$6&lt;$B55,0,1)*IF(J$6&gt;=75,1.1,1)</f>
        <v>0</v>
      </c>
      <c r="K55" s="4">
        <f>'Payments (Revised)'!$C51*IF(K$6&lt;$B55,0,1)*IF(K$6&gt;=75,1.1,1)</f>
        <v>0</v>
      </c>
      <c r="L55" s="4">
        <f>'Payments (Revised)'!$C51*IF(L$6&lt;$B55,0,1)*IF(L$6&gt;=75,1.1,1)</f>
        <v>0</v>
      </c>
      <c r="M55" s="4">
        <f>'Payments (Revised)'!$C51*IF(M$6&lt;$B55,0,1)*IF(M$6&gt;=75,1.1,1)</f>
        <v>0</v>
      </c>
      <c r="N55" s="4">
        <f>'Payments (Revised)'!$C51*IF(N$6&lt;$B55,0,1)*IF(N$6&gt;=75,1.1,1)</f>
        <v>0</v>
      </c>
      <c r="O55" s="4">
        <f>'Payments (Revised)'!$C51*IF(O$6&lt;$B55,0,1)*IF(O$6&gt;=75,1.1,1)</f>
        <v>0</v>
      </c>
      <c r="P55" s="4">
        <f>'Payments (Revised)'!$C51*IF(P$6&lt;$B55,0,1)*IF(P$6&gt;=75,1.1,1)</f>
        <v>0</v>
      </c>
      <c r="Q55" s="4">
        <f>'Payments (Revised)'!$C51*IF(Q$6&lt;$B55,0,1)*IF(Q$6&gt;=75,1.1,1)</f>
        <v>0</v>
      </c>
      <c r="R55" s="4">
        <f>'Payments (Revised)'!$C51*IF(R$6&lt;$B55,0,1)*IF(R$6&gt;=75,1.1,1)</f>
        <v>0</v>
      </c>
      <c r="S55" s="4">
        <f>'Payments (Revised)'!$C51*IF(S$6&lt;$B55,0,1)*IF(S$6&gt;=75,1.1,1)</f>
        <v>0</v>
      </c>
      <c r="T55" s="4">
        <f>'Payments (Revised)'!$C51*IF(T$6&lt;$B55,0,1)*IF(T$6&gt;=75,1.1,1)</f>
        <v>0</v>
      </c>
      <c r="U55" s="4">
        <f>'Payments (Revised)'!$C51*IF(U$6&lt;$B55,0,1)*IF(U$6&gt;=75,1.1,1)</f>
        <v>0</v>
      </c>
      <c r="V55" s="4">
        <f>'Payments (Revised)'!$C51*IF(V$6&lt;$B55,0,1)*IF(V$6&gt;=75,1.1,1)</f>
        <v>0</v>
      </c>
      <c r="W55" s="4">
        <f>'Payments (Revised)'!$C51*IF(W$6&lt;$B55,0,1)*IF(W$6&gt;=75,1.1,1)</f>
        <v>0</v>
      </c>
      <c r="X55" s="4">
        <f>'Payments (Revised)'!$C51*IF(X$6&lt;$B55,0,1)*IF(X$6&gt;=75,1.1,1)</f>
        <v>0</v>
      </c>
      <c r="Y55" s="4">
        <f>'Payments (Revised)'!$C51*IF(Y$6&lt;$B55,0,1)*IF(Y$6&gt;=75,1.1,1)</f>
        <v>0</v>
      </c>
      <c r="Z55" s="4">
        <f>'Payments (Revised)'!$C51*IF(Z$6&lt;$B55,0,1)*IF(Z$6&gt;=75,1.1,1)</f>
        <v>0</v>
      </c>
      <c r="AA55" s="4">
        <f>'Payments (Revised)'!$C51*IF(AA$6&lt;$B55,0,1)*IF(AA$6&gt;=75,1.1,1)</f>
        <v>0</v>
      </c>
      <c r="AB55" s="4">
        <f>'Payments (Revised)'!$C51*IF(AB$6&lt;$B55,0,1)*IF(AB$6&gt;=75,1.1,1)</f>
        <v>0</v>
      </c>
      <c r="AC55" s="4">
        <f>'Payments (Revised)'!$C51*IF(AC$6&lt;$B55,0,1)*IF(AC$6&gt;=75,1.1,1)</f>
        <v>0</v>
      </c>
      <c r="AD55" s="4">
        <f>'Payments (Revised)'!$C51*IF(AD$6&lt;$B55,0,1)*IF(AD$6&gt;=75,1.1,1)</f>
        <v>0</v>
      </c>
      <c r="AE55" s="4">
        <f>'Payments (Revised)'!$C51*IF(AE$6&lt;$B55,0,1)*IF(AE$6&gt;=75,1.1,1)</f>
        <v>0</v>
      </c>
      <c r="AF55" s="4">
        <f>'Payments (Revised)'!$C51*IF(AF$6&lt;$B55,0,1)*IF(AF$6&gt;=75,1.1,1)</f>
        <v>0</v>
      </c>
      <c r="AG55" s="4">
        <f>'Payments (Revised)'!$C51*IF(AG$6&lt;$B55,0,1)*IF(AG$6&gt;=75,1.1,1)</f>
        <v>0</v>
      </c>
      <c r="AH55" s="4">
        <f>'Payments (Revised)'!$C51*IF(AH$6&lt;$B55,0,1)*IF(AH$6&gt;=75,1.1,1)</f>
        <v>0</v>
      </c>
      <c r="AI55" s="4">
        <f>'Payments (Revised)'!$C51*IF(AI$6&lt;$B55,0,1)*IF(AI$6&gt;=75,1.1,1)</f>
        <v>0</v>
      </c>
      <c r="AJ55" s="4">
        <f>'Payments (Revised)'!$C51*IF(AJ$6&lt;$B55,0,1)*IF(AJ$6&gt;=75,1.1,1)</f>
        <v>0</v>
      </c>
      <c r="AK55" s="4">
        <f>'Payments (Revised)'!$C51*IF(AK$6&lt;$B55,0,1)*IF(AK$6&gt;=75,1.1,1)</f>
        <v>0</v>
      </c>
      <c r="AL55" s="4">
        <f>'Payments (Revised)'!$C51*IF(AL$6&lt;$B55,0,1)*IF(AL$6&gt;=75,1.1,1)</f>
        <v>0</v>
      </c>
      <c r="AM55" s="4">
        <f>'Payments (Revised)'!$C51*IF(AM$6&lt;$B55,0,1)*IF(AM$6&gt;=75,1.1,1)</f>
        <v>0</v>
      </c>
      <c r="AN55" s="4">
        <f>'Payments (Revised)'!$C51*IF(AN$6&lt;$B55,0,1)*IF(AN$6&gt;=75,1.1,1)</f>
        <v>0</v>
      </c>
      <c r="AO55" s="4">
        <f>'Payments (Revised)'!$C51*IF(AO$6&lt;$B55,0,1)*IF(AO$6&gt;=75,1.1,1)</f>
        <v>0</v>
      </c>
      <c r="AP55" s="4">
        <f>'Payments (Revised)'!$C51*IF(AP$6&lt;$B55,0,1)*IF(AP$6&gt;=75,1.1,1)</f>
        <v>0</v>
      </c>
      <c r="AQ55" s="4">
        <f>'Payments (Revised)'!$C51*IF(AQ$6&lt;$B55,0,1)*IF(AQ$6&gt;=75,1.1,1)</f>
        <v>0</v>
      </c>
      <c r="AR55" s="4">
        <f>'Payments (Revised)'!$C51*IF(AR$6&lt;$B55,0,1)*IF(AR$6&gt;=75,1.1,1)</f>
        <v>0</v>
      </c>
      <c r="AS55" s="4">
        <f>'Payments (Revised)'!$C51*IF(AS$6&lt;$B55,0,1)*IF(AS$6&gt;=75,1.1,1)</f>
        <v>0</v>
      </c>
      <c r="AT55" s="4">
        <f>'Payments (Revised)'!$C51*IF(AT$6&lt;$B55,0,1)*IF(AT$6&gt;=75,1.1,1)</f>
        <v>0</v>
      </c>
      <c r="AU55" s="4">
        <f>'Payments (Revised)'!$C51*IF(AU$6&lt;$B55,0,1)*IF(AU$6&gt;=75,1.1,1)</f>
        <v>0</v>
      </c>
      <c r="AV55" s="4">
        <f>'Payments (Revised)'!$C51*IF(AV$6&lt;$B55,0,1)*IF(AV$6&gt;=75,1.1,1)</f>
        <v>0</v>
      </c>
      <c r="AW55" s="4">
        <f>'Payments (Revised)'!$C51*IF(AW$6&lt;$B55,0,1)*IF(AW$6&gt;=75,1.1,1)</f>
        <v>0</v>
      </c>
      <c r="AX55" s="4">
        <f>'Payments (Revised)'!$C51*IF(AX$6&lt;$B55,0,1)*IF(AX$6&gt;=75,1.1,1)</f>
        <v>0</v>
      </c>
      <c r="AY55" s="4">
        <f>'Payments (Revised)'!$C51*IF(AY$6&lt;$B55,0,1)*IF(AY$6&gt;=75,1.1,1)</f>
        <v>349.82735249999996</v>
      </c>
      <c r="AZ55" s="4">
        <f>'Payments (Revised)'!$C51*IF(AZ$6&lt;$B55,0,1)*IF(AZ$6&gt;=75,1.1,1)</f>
        <v>349.82735249999996</v>
      </c>
      <c r="BA55" s="4">
        <f>'Payments (Revised)'!$C51*IF(BA$6&lt;$B55,0,1)*IF(BA$6&gt;=75,1.1,1)</f>
        <v>349.82735249999996</v>
      </c>
      <c r="BB55" s="4">
        <f>'Payments (Revised)'!$C51*IF(BB$6&lt;$B55,0,1)*IF(BB$6&gt;=75,1.1,1)</f>
        <v>349.82735249999996</v>
      </c>
      <c r="BC55" s="4">
        <f>'Payments (Revised)'!$C51*IF(BC$6&lt;$B55,0,1)*IF(BC$6&gt;=75,1.1,1)</f>
        <v>349.82735249999996</v>
      </c>
      <c r="BD55" s="4">
        <f>'Payments (Revised)'!$C51*IF(BD$6&lt;$B55,0,1)*IF(BD$6&gt;=75,1.1,1)</f>
        <v>349.82735249999996</v>
      </c>
      <c r="BE55" s="4">
        <f>'Payments (Revised)'!$C51*IF(BE$6&lt;$B55,0,1)*IF(BE$6&gt;=75,1.1,1)</f>
        <v>349.82735249999996</v>
      </c>
      <c r="BF55" s="4">
        <f>'Payments (Revised)'!$C51*IF(BF$6&lt;$B55,0,1)*IF(BF$6&gt;=75,1.1,1)</f>
        <v>349.82735249999996</v>
      </c>
      <c r="BG55" s="4">
        <f>'Payments (Revised)'!$C51*IF(BG$6&lt;$B55,0,1)*IF(BG$6&gt;=75,1.1,1)</f>
        <v>349.82735249999996</v>
      </c>
      <c r="BH55" s="4">
        <f>'Payments (Revised)'!$C51*IF(BH$6&lt;$B55,0,1)*IF(BH$6&gt;=75,1.1,1)</f>
        <v>349.82735249999996</v>
      </c>
      <c r="BI55" s="4">
        <f>'Payments (Revised)'!$C51*IF(BI$6&lt;$B55,0,1)*IF(BI$6&gt;=75,1.1,1)</f>
        <v>349.82735249999996</v>
      </c>
      <c r="BJ55" s="4">
        <f>'Payments (Revised)'!$C51*IF(BJ$6&lt;$B55,0,1)*IF(BJ$6&gt;=75,1.1,1)</f>
        <v>349.82735249999996</v>
      </c>
      <c r="BK55" s="4">
        <f>'Payments (Revised)'!$C51*IF(BK$6&lt;$B55,0,1)*IF(BK$6&gt;=75,1.1,1)</f>
        <v>349.82735249999996</v>
      </c>
      <c r="BL55" s="4">
        <f>'Payments (Revised)'!$C51*IF(BL$6&lt;$B55,0,1)*IF(BL$6&gt;=75,1.1,1)</f>
        <v>349.82735249999996</v>
      </c>
      <c r="BM55" s="4">
        <f>'Payments (Revised)'!$C51*IF(BM$6&lt;$B55,0,1)*IF(BM$6&gt;=75,1.1,1)</f>
        <v>349.82735249999996</v>
      </c>
      <c r="BN55" s="4">
        <f>'Payments (Revised)'!$C51*IF(BN$6&lt;$B55,0,1)*IF(BN$6&gt;=75,1.1,1)</f>
        <v>349.82735249999996</v>
      </c>
      <c r="BO55" s="4">
        <f>'Payments (Revised)'!$C51*IF(BO$6&lt;$B55,0,1)*IF(BO$6&gt;=75,1.1,1)</f>
        <v>349.82735249999996</v>
      </c>
      <c r="BP55" s="4">
        <f>'Payments (Revised)'!$C51*IF(BP$6&lt;$B55,0,1)*IF(BP$6&gt;=75,1.1,1)</f>
        <v>349.82735249999996</v>
      </c>
      <c r="BQ55" s="4">
        <f>'Payments (Revised)'!$C51*IF(BQ$6&lt;$B55,0,1)*IF(BQ$6&gt;=75,1.1,1)</f>
        <v>349.82735249999996</v>
      </c>
      <c r="BR55" s="4">
        <f>'Payments (Revised)'!$C51*IF(BR$6&lt;$B55,0,1)*IF(BR$6&gt;=75,1.1,1)</f>
        <v>349.82735249999996</v>
      </c>
      <c r="BS55" s="4">
        <f>'Payments (Revised)'!$C51*IF(BS$6&lt;$B55,0,1)*IF(BS$6&gt;=75,1.1,1)</f>
        <v>349.82735249999996</v>
      </c>
      <c r="BT55" s="4">
        <f>'Payments (Revised)'!$C51*IF(BT$6&lt;$B55,0,1)*IF(BT$6&gt;=75,1.1,1)</f>
        <v>349.82735249999996</v>
      </c>
      <c r="BU55" s="4">
        <f>'Payments (Revised)'!$C51*IF(BU$6&lt;$B55,0,1)*IF(BU$6&gt;=75,1.1,1)</f>
        <v>349.82735249999996</v>
      </c>
      <c r="BV55" s="4">
        <f>'Payments (Revised)'!$C51*IF(BV$6&lt;$B55,0,1)*IF(BV$6&gt;=75,1.1,1)</f>
        <v>349.82735249999996</v>
      </c>
      <c r="BW55" s="4">
        <f>'Payments (Revised)'!$C51*IF(BW$6&lt;$B55,0,1)*IF(BW$6&gt;=75,1.1,1)</f>
        <v>349.82735249999996</v>
      </c>
      <c r="BX55" s="4">
        <f>'Payments (Revised)'!$C51*IF(BX$6&lt;$B55,0,1)*IF(BX$6&gt;=75,1.1,1)</f>
        <v>349.82735249999996</v>
      </c>
      <c r="BY55" s="4">
        <f>'Payments (Revised)'!$C51*IF(BY$6&lt;$B55,0,1)*IF(BY$6&gt;=75,1.1,1)</f>
        <v>349.82735249999996</v>
      </c>
      <c r="BZ55" s="4">
        <f>'Payments (Revised)'!$C51*IF(BZ$6&lt;$B55,0,1)*IF(BZ$6&gt;=75,1.1,1)</f>
        <v>349.82735249999996</v>
      </c>
      <c r="CA55" s="4">
        <f>'Payments (Revised)'!$C51*IF(CA$6&lt;$B55,0,1)*IF(CA$6&gt;=75,1.1,1)</f>
        <v>349.82735249999996</v>
      </c>
      <c r="CB55" s="4">
        <f>'Payments (Revised)'!$C51*IF(CB$6&lt;$B55,0,1)*IF(CB$6&gt;=75,1.1,1)</f>
        <v>349.82735249999996</v>
      </c>
      <c r="CC55" s="4">
        <f>'Payments (Revised)'!$C51*IF(CC$6&lt;$B55,0,1)*IF(CC$6&gt;=75,1.1,1)</f>
        <v>349.82735249999996</v>
      </c>
      <c r="CD55" s="4">
        <f>'Payments (Revised)'!$C51*IF(CD$6&lt;$B55,0,1)*IF(CD$6&gt;=75,1.1,1)</f>
        <v>349.82735249999996</v>
      </c>
      <c r="CE55" s="4">
        <f>'Payments (Revised)'!$C51*IF(CE$6&lt;$B55,0,1)*IF(CE$6&gt;=75,1.1,1)</f>
        <v>349.82735249999996</v>
      </c>
      <c r="CF55" s="4">
        <f>'Payments (Revised)'!$C51*IF(CF$6&lt;$B55,0,1)*IF(CF$6&gt;=75,1.1,1)</f>
        <v>349.82735249999996</v>
      </c>
      <c r="CG55" s="4">
        <f>'Payments (Revised)'!$C51*IF(CG$6&lt;$B55,0,1)*IF(CG$6&gt;=75,1.1,1)</f>
        <v>349.82735249999996</v>
      </c>
      <c r="CH55" s="4">
        <f>'Payments (Revised)'!$C51*IF(CH$6&lt;$B55,0,1)*IF(CH$6&gt;=75,1.1,1)</f>
        <v>349.82735249999996</v>
      </c>
      <c r="CI55" s="4">
        <f>'Payments (Revised)'!$C51*IF(CI$6&lt;$B55,0,1)*IF(CI$6&gt;=75,1.1,1)</f>
        <v>349.82735249999996</v>
      </c>
      <c r="CJ55" s="4">
        <f>'Payments (Revised)'!$C51*IF(CJ$6&lt;$B55,0,1)*IF(CJ$6&gt;=75,1.1,1)</f>
        <v>349.82735249999996</v>
      </c>
      <c r="CK55" s="4">
        <f>'Payments (Revised)'!$C51*IF(CK$6&lt;$B55,0,1)*IF(CK$6&gt;=75,1.1,1)</f>
        <v>349.82735249999996</v>
      </c>
      <c r="CL55" s="4">
        <f>'Payments (Revised)'!$C51*IF(CL$6&lt;$B55,0,1)*IF(CL$6&gt;=75,1.1,1)</f>
        <v>349.82735249999996</v>
      </c>
      <c r="CM55" s="4">
        <f>'Payments (Revised)'!$C51*IF(CM$6&lt;$B55,0,1)*IF(CM$6&gt;=75,1.1,1)</f>
        <v>349.82735249999996</v>
      </c>
      <c r="CN55" s="4">
        <f>'Payments (Revised)'!$C51*IF(CN$6&lt;$B55,0,1)*IF(CN$6&gt;=75,1.1,1)</f>
        <v>349.82735249999996</v>
      </c>
      <c r="CO55" s="4">
        <f>'Payments (Revised)'!$C51*IF(CO$6&lt;$B55,0,1)*IF(CO$6&gt;=75,1.1,1)</f>
        <v>349.82735249999996</v>
      </c>
      <c r="CP55" s="4">
        <f>'Payments (Revised)'!$C51*IF(CP$6&lt;$B55,0,1)*IF(CP$6&gt;=75,1.1,1)</f>
        <v>349.82735249999996</v>
      </c>
      <c r="CQ55" s="4">
        <f>'Payments (Revised)'!$C51*IF(CQ$6&lt;$B55,0,1)*IF(CQ$6&gt;=75,1.1,1)</f>
        <v>349.82735249999996</v>
      </c>
      <c r="CR55" s="4">
        <f>'Payments (Revised)'!$C51*IF(CR$6&lt;$B55,0,1)*IF(CR$6&gt;=75,1.1,1)</f>
        <v>349.82735249999996</v>
      </c>
      <c r="CS55" s="4">
        <f>'Payments (Revised)'!$C51*IF(CS$6&lt;$B55,0,1)*IF(CS$6&gt;=75,1.1,1)</f>
        <v>349.82735249999996</v>
      </c>
      <c r="CT55" s="4">
        <f>'Payments (Revised)'!$C51*IF(CT$6&lt;$B55,0,1)*IF(CT$6&gt;=75,1.1,1)</f>
        <v>349.82735249999996</v>
      </c>
      <c r="CU55" s="4">
        <f>'Payments (Revised)'!$C51*IF(CU$6&lt;$B55,0,1)*IF(CU$6&gt;=75,1.1,1)</f>
        <v>349.82735249999996</v>
      </c>
      <c r="CV55" s="4">
        <f>'Payments (Revised)'!$C51*IF(CV$6&lt;$B55,0,1)*IF(CV$6&gt;=75,1.1,1)</f>
        <v>349.82735249999996</v>
      </c>
      <c r="CW55" s="4">
        <f>'Payments (Revised)'!$C51*IF(CW$6&lt;$B55,0,1)*IF(CW$6&gt;=75,1.1,1)</f>
        <v>349.82735249999996</v>
      </c>
      <c r="CX55" s="4">
        <f>'Payments (Revised)'!$C51*IF(CX$6&lt;$B55,0,1)*IF(CX$6&gt;=75,1.1,1)</f>
        <v>349.82735249999996</v>
      </c>
      <c r="CY55" s="4">
        <f>'Payments (Revised)'!$C51*IF(CY$6&lt;$B55,0,1)*IF(CY$6&gt;=75,1.1,1)</f>
        <v>349.82735249999996</v>
      </c>
      <c r="CZ55" s="4">
        <f>'Payments (Revised)'!$C51*IF(CZ$6&lt;$B55,0,1)*IF(CZ$6&gt;=75,1.1,1)</f>
        <v>349.82735249999996</v>
      </c>
      <c r="DA55" s="4">
        <f>'Payments (Revised)'!$C51*IF(DA$6&lt;$B55,0,1)*IF(DA$6&gt;=75,1.1,1)</f>
        <v>349.82735249999996</v>
      </c>
      <c r="DB55" s="4">
        <f>'Payments (Revised)'!$C51*IF(DB$6&lt;$B55,0,1)*IF(DB$6&gt;=75,1.1,1)</f>
        <v>349.82735249999996</v>
      </c>
      <c r="DC55" s="4">
        <f>'Payments (Revised)'!$C51*IF(DC$6&lt;$B55,0,1)*IF(DC$6&gt;=75,1.1,1)</f>
        <v>349.82735249999996</v>
      </c>
      <c r="DD55" s="4">
        <f>'Payments (Revised)'!$C51*IF(DD$6&lt;$B55,0,1)*IF(DD$6&gt;=75,1.1,1)</f>
        <v>349.82735249999996</v>
      </c>
      <c r="DE55" s="4">
        <f>'Payments (Revised)'!$C51*IF(DE$6&lt;$B55,0,1)*IF(DE$6&gt;=75,1.1,1)</f>
        <v>349.82735249999996</v>
      </c>
      <c r="DF55" s="4">
        <f>'Payments (Revised)'!$C51*IF(DF$6&lt;$B55,0,1)*IF(DF$6&gt;=75,1.1,1)</f>
        <v>349.82735249999996</v>
      </c>
      <c r="DG55" s="4">
        <f>'Payments (Revised)'!$C51*IF(DG$6&lt;$B55,0,1)*IF(DG$6&gt;=75,1.1,1)</f>
        <v>349.82735249999996</v>
      </c>
      <c r="DH55" s="4">
        <f>'Payments (Revised)'!$C51*IF(DH$6&lt;$B55,0,1)*IF(DH$6&gt;=75,1.1,1)</f>
        <v>349.82735249999996</v>
      </c>
      <c r="DI55" s="4">
        <f>'Payments (Revised)'!$C51*IF(DI$6&lt;$B55,0,1)*IF(DI$6&gt;=75,1.1,1)</f>
        <v>349.82735249999996</v>
      </c>
      <c r="DJ55" s="4">
        <f>'Payments (Revised)'!$C51*IF(DJ$6&lt;$B55,0,1)*IF(DJ$6&gt;=75,1.1,1)</f>
        <v>349.82735249999996</v>
      </c>
      <c r="DK55" s="4">
        <f>'Payments (Revised)'!$C51*IF(DK$6&lt;$B55,0,1)*IF(DK$6&gt;=75,1.1,1)</f>
        <v>349.82735249999996</v>
      </c>
      <c r="DL55" s="4">
        <f>'Payments (Revised)'!$C51*IF(DL$6&lt;$B55,0,1)*IF(DL$6&gt;=75,1.1,1)</f>
        <v>349.82735249999996</v>
      </c>
      <c r="DM55" s="4">
        <f>'Payments (Revised)'!$C51*IF(DM$6&lt;$B55,0,1)*IF(DM$6&gt;=75,1.1,1)</f>
        <v>349.82735249999996</v>
      </c>
      <c r="DN55" s="4">
        <f>'Payments (Revised)'!$C51*IF(DN$6&lt;$B55,0,1)*IF(DN$6&gt;=75,1.1,1)</f>
        <v>349.82735249999996</v>
      </c>
      <c r="DO55" s="4">
        <f>'Payments (Revised)'!$C51*IF(DO$6&lt;$B55,0,1)*IF(DO$6&gt;=75,1.1,1)</f>
        <v>349.82735249999996</v>
      </c>
      <c r="DP55" s="4">
        <f>'Payments (Revised)'!$C51*IF(DP$6&lt;$B55,0,1)*IF(DP$6&gt;=75,1.1,1)</f>
        <v>349.82735249999996</v>
      </c>
      <c r="DQ55" s="4">
        <f>'Payments (Revised)'!$C51*IF(DQ$6&lt;$B55,0,1)*IF(DQ$6&gt;=75,1.1,1)</f>
        <v>349.82735249999996</v>
      </c>
      <c r="DR55" s="4">
        <f>'Payments (Revised)'!$C51*IF(DR$6&lt;$B55,0,1)*IF(DR$6&gt;=75,1.1,1)</f>
        <v>349.82735249999996</v>
      </c>
      <c r="DS55" s="4">
        <f>'Payments (Revised)'!$C51*IF(DS$6&lt;$B55,0,1)*IF(DS$6&gt;=75,1.1,1)</f>
        <v>349.82735249999996</v>
      </c>
      <c r="DT55" s="4">
        <f>'Payments (Revised)'!$C51*IF(DT$6&lt;$B55,0,1)*IF(DT$6&gt;=75,1.1,1)</f>
        <v>384.81008774999998</v>
      </c>
    </row>
    <row r="56" spans="1:124" x14ac:dyDescent="0.25">
      <c r="A56">
        <v>48</v>
      </c>
      <c r="B56" s="15">
        <f t="shared" si="7"/>
        <v>69</v>
      </c>
      <c r="C56" s="16">
        <f t="shared" si="8"/>
        <v>63813.214830591067</v>
      </c>
      <c r="D56" s="4">
        <f>'Payments (Revised)'!$C52*IF(D$6&lt;$B56,0,1)*IF(D$6&gt;=75,1.1,1)</f>
        <v>0</v>
      </c>
      <c r="E56" s="4">
        <f>'Payments (Revised)'!$C52*IF(E$6&lt;$B56,0,1)*IF(E$6&gt;=75,1.1,1)</f>
        <v>0</v>
      </c>
      <c r="F56" s="4">
        <f>'Payments (Revised)'!$C52*IF(F$6&lt;$B56,0,1)*IF(F$6&gt;=75,1.1,1)</f>
        <v>0</v>
      </c>
      <c r="G56" s="4">
        <f>'Payments (Revised)'!$C52*IF(G$6&lt;$B56,0,1)*IF(G$6&gt;=75,1.1,1)</f>
        <v>0</v>
      </c>
      <c r="H56" s="4">
        <f>'Payments (Revised)'!$C52*IF(H$6&lt;$B56,0,1)*IF(H$6&gt;=75,1.1,1)</f>
        <v>0</v>
      </c>
      <c r="I56" s="4">
        <f>'Payments (Revised)'!$C52*IF(I$6&lt;$B56,0,1)*IF(I$6&gt;=75,1.1,1)</f>
        <v>0</v>
      </c>
      <c r="J56" s="4">
        <f>'Payments (Revised)'!$C52*IF(J$6&lt;$B56,0,1)*IF(J$6&gt;=75,1.1,1)</f>
        <v>0</v>
      </c>
      <c r="K56" s="4">
        <f>'Payments (Revised)'!$C52*IF(K$6&lt;$B56,0,1)*IF(K$6&gt;=75,1.1,1)</f>
        <v>0</v>
      </c>
      <c r="L56" s="4">
        <f>'Payments (Revised)'!$C52*IF(L$6&lt;$B56,0,1)*IF(L$6&gt;=75,1.1,1)</f>
        <v>0</v>
      </c>
      <c r="M56" s="4">
        <f>'Payments (Revised)'!$C52*IF(M$6&lt;$B56,0,1)*IF(M$6&gt;=75,1.1,1)</f>
        <v>0</v>
      </c>
      <c r="N56" s="4">
        <f>'Payments (Revised)'!$C52*IF(N$6&lt;$B56,0,1)*IF(N$6&gt;=75,1.1,1)</f>
        <v>0</v>
      </c>
      <c r="O56" s="4">
        <f>'Payments (Revised)'!$C52*IF(O$6&lt;$B56,0,1)*IF(O$6&gt;=75,1.1,1)</f>
        <v>0</v>
      </c>
      <c r="P56" s="4">
        <f>'Payments (Revised)'!$C52*IF(P$6&lt;$B56,0,1)*IF(P$6&gt;=75,1.1,1)</f>
        <v>0</v>
      </c>
      <c r="Q56" s="4">
        <f>'Payments (Revised)'!$C52*IF(Q$6&lt;$B56,0,1)*IF(Q$6&gt;=75,1.1,1)</f>
        <v>0</v>
      </c>
      <c r="R56" s="4">
        <f>'Payments (Revised)'!$C52*IF(R$6&lt;$B56,0,1)*IF(R$6&gt;=75,1.1,1)</f>
        <v>0</v>
      </c>
      <c r="S56" s="4">
        <f>'Payments (Revised)'!$C52*IF(S$6&lt;$B56,0,1)*IF(S$6&gt;=75,1.1,1)</f>
        <v>0</v>
      </c>
      <c r="T56" s="4">
        <f>'Payments (Revised)'!$C52*IF(T$6&lt;$B56,0,1)*IF(T$6&gt;=75,1.1,1)</f>
        <v>0</v>
      </c>
      <c r="U56" s="4">
        <f>'Payments (Revised)'!$C52*IF(U$6&lt;$B56,0,1)*IF(U$6&gt;=75,1.1,1)</f>
        <v>0</v>
      </c>
      <c r="V56" s="4">
        <f>'Payments (Revised)'!$C52*IF(V$6&lt;$B56,0,1)*IF(V$6&gt;=75,1.1,1)</f>
        <v>0</v>
      </c>
      <c r="W56" s="4">
        <f>'Payments (Revised)'!$C52*IF(W$6&lt;$B56,0,1)*IF(W$6&gt;=75,1.1,1)</f>
        <v>0</v>
      </c>
      <c r="X56" s="4">
        <f>'Payments (Revised)'!$C52*IF(X$6&lt;$B56,0,1)*IF(X$6&gt;=75,1.1,1)</f>
        <v>0</v>
      </c>
      <c r="Y56" s="4">
        <f>'Payments (Revised)'!$C52*IF(Y$6&lt;$B56,0,1)*IF(Y$6&gt;=75,1.1,1)</f>
        <v>0</v>
      </c>
      <c r="Z56" s="4">
        <f>'Payments (Revised)'!$C52*IF(Z$6&lt;$B56,0,1)*IF(Z$6&gt;=75,1.1,1)</f>
        <v>0</v>
      </c>
      <c r="AA56" s="4">
        <f>'Payments (Revised)'!$C52*IF(AA$6&lt;$B56,0,1)*IF(AA$6&gt;=75,1.1,1)</f>
        <v>0</v>
      </c>
      <c r="AB56" s="4">
        <f>'Payments (Revised)'!$C52*IF(AB$6&lt;$B56,0,1)*IF(AB$6&gt;=75,1.1,1)</f>
        <v>0</v>
      </c>
      <c r="AC56" s="4">
        <f>'Payments (Revised)'!$C52*IF(AC$6&lt;$B56,0,1)*IF(AC$6&gt;=75,1.1,1)</f>
        <v>0</v>
      </c>
      <c r="AD56" s="4">
        <f>'Payments (Revised)'!$C52*IF(AD$6&lt;$B56,0,1)*IF(AD$6&gt;=75,1.1,1)</f>
        <v>0</v>
      </c>
      <c r="AE56" s="4">
        <f>'Payments (Revised)'!$C52*IF(AE$6&lt;$B56,0,1)*IF(AE$6&gt;=75,1.1,1)</f>
        <v>0</v>
      </c>
      <c r="AF56" s="4">
        <f>'Payments (Revised)'!$C52*IF(AF$6&lt;$B56,0,1)*IF(AF$6&gt;=75,1.1,1)</f>
        <v>0</v>
      </c>
      <c r="AG56" s="4">
        <f>'Payments (Revised)'!$C52*IF(AG$6&lt;$B56,0,1)*IF(AG$6&gt;=75,1.1,1)</f>
        <v>0</v>
      </c>
      <c r="AH56" s="4">
        <f>'Payments (Revised)'!$C52*IF(AH$6&lt;$B56,0,1)*IF(AH$6&gt;=75,1.1,1)</f>
        <v>0</v>
      </c>
      <c r="AI56" s="4">
        <f>'Payments (Revised)'!$C52*IF(AI$6&lt;$B56,0,1)*IF(AI$6&gt;=75,1.1,1)</f>
        <v>0</v>
      </c>
      <c r="AJ56" s="4">
        <f>'Payments (Revised)'!$C52*IF(AJ$6&lt;$B56,0,1)*IF(AJ$6&gt;=75,1.1,1)</f>
        <v>0</v>
      </c>
      <c r="AK56" s="4">
        <f>'Payments (Revised)'!$C52*IF(AK$6&lt;$B56,0,1)*IF(AK$6&gt;=75,1.1,1)</f>
        <v>0</v>
      </c>
      <c r="AL56" s="4">
        <f>'Payments (Revised)'!$C52*IF(AL$6&lt;$B56,0,1)*IF(AL$6&gt;=75,1.1,1)</f>
        <v>0</v>
      </c>
      <c r="AM56" s="4">
        <f>'Payments (Revised)'!$C52*IF(AM$6&lt;$B56,0,1)*IF(AM$6&gt;=75,1.1,1)</f>
        <v>0</v>
      </c>
      <c r="AN56" s="4">
        <f>'Payments (Revised)'!$C52*IF(AN$6&lt;$B56,0,1)*IF(AN$6&gt;=75,1.1,1)</f>
        <v>0</v>
      </c>
      <c r="AO56" s="4">
        <f>'Payments (Revised)'!$C52*IF(AO$6&lt;$B56,0,1)*IF(AO$6&gt;=75,1.1,1)</f>
        <v>0</v>
      </c>
      <c r="AP56" s="4">
        <f>'Payments (Revised)'!$C52*IF(AP$6&lt;$B56,0,1)*IF(AP$6&gt;=75,1.1,1)</f>
        <v>0</v>
      </c>
      <c r="AQ56" s="4">
        <f>'Payments (Revised)'!$C52*IF(AQ$6&lt;$B56,0,1)*IF(AQ$6&gt;=75,1.1,1)</f>
        <v>0</v>
      </c>
      <c r="AR56" s="4">
        <f>'Payments (Revised)'!$C52*IF(AR$6&lt;$B56,0,1)*IF(AR$6&gt;=75,1.1,1)</f>
        <v>0</v>
      </c>
      <c r="AS56" s="4">
        <f>'Payments (Revised)'!$C52*IF(AS$6&lt;$B56,0,1)*IF(AS$6&gt;=75,1.1,1)</f>
        <v>0</v>
      </c>
      <c r="AT56" s="4">
        <f>'Payments (Revised)'!$C52*IF(AT$6&lt;$B56,0,1)*IF(AT$6&gt;=75,1.1,1)</f>
        <v>0</v>
      </c>
      <c r="AU56" s="4">
        <f>'Payments (Revised)'!$C52*IF(AU$6&lt;$B56,0,1)*IF(AU$6&gt;=75,1.1,1)</f>
        <v>0</v>
      </c>
      <c r="AV56" s="4">
        <f>'Payments (Revised)'!$C52*IF(AV$6&lt;$B56,0,1)*IF(AV$6&gt;=75,1.1,1)</f>
        <v>0</v>
      </c>
      <c r="AW56" s="4">
        <f>'Payments (Revised)'!$C52*IF(AW$6&lt;$B56,0,1)*IF(AW$6&gt;=75,1.1,1)</f>
        <v>0</v>
      </c>
      <c r="AX56" s="4">
        <f>'Payments (Revised)'!$C52*IF(AX$6&lt;$B56,0,1)*IF(AX$6&gt;=75,1.1,1)</f>
        <v>0</v>
      </c>
      <c r="AY56" s="4">
        <f>'Payments (Revised)'!$C52*IF(AY$6&lt;$B56,0,1)*IF(AY$6&gt;=75,1.1,1)</f>
        <v>0</v>
      </c>
      <c r="AZ56" s="4">
        <f>'Payments (Revised)'!$C52*IF(AZ$6&lt;$B56,0,1)*IF(AZ$6&gt;=75,1.1,1)</f>
        <v>351.46460999999999</v>
      </c>
      <c r="BA56" s="4">
        <f>'Payments (Revised)'!$C52*IF(BA$6&lt;$B56,0,1)*IF(BA$6&gt;=75,1.1,1)</f>
        <v>351.46460999999999</v>
      </c>
      <c r="BB56" s="4">
        <f>'Payments (Revised)'!$C52*IF(BB$6&lt;$B56,0,1)*IF(BB$6&gt;=75,1.1,1)</f>
        <v>351.46460999999999</v>
      </c>
      <c r="BC56" s="4">
        <f>'Payments (Revised)'!$C52*IF(BC$6&lt;$B56,0,1)*IF(BC$6&gt;=75,1.1,1)</f>
        <v>351.46460999999999</v>
      </c>
      <c r="BD56" s="4">
        <f>'Payments (Revised)'!$C52*IF(BD$6&lt;$B56,0,1)*IF(BD$6&gt;=75,1.1,1)</f>
        <v>351.46460999999999</v>
      </c>
      <c r="BE56" s="4">
        <f>'Payments (Revised)'!$C52*IF(BE$6&lt;$B56,0,1)*IF(BE$6&gt;=75,1.1,1)</f>
        <v>351.46460999999999</v>
      </c>
      <c r="BF56" s="4">
        <f>'Payments (Revised)'!$C52*IF(BF$6&lt;$B56,0,1)*IF(BF$6&gt;=75,1.1,1)</f>
        <v>351.46460999999999</v>
      </c>
      <c r="BG56" s="4">
        <f>'Payments (Revised)'!$C52*IF(BG$6&lt;$B56,0,1)*IF(BG$6&gt;=75,1.1,1)</f>
        <v>351.46460999999999</v>
      </c>
      <c r="BH56" s="4">
        <f>'Payments (Revised)'!$C52*IF(BH$6&lt;$B56,0,1)*IF(BH$6&gt;=75,1.1,1)</f>
        <v>351.46460999999999</v>
      </c>
      <c r="BI56" s="4">
        <f>'Payments (Revised)'!$C52*IF(BI$6&lt;$B56,0,1)*IF(BI$6&gt;=75,1.1,1)</f>
        <v>351.46460999999999</v>
      </c>
      <c r="BJ56" s="4">
        <f>'Payments (Revised)'!$C52*IF(BJ$6&lt;$B56,0,1)*IF(BJ$6&gt;=75,1.1,1)</f>
        <v>351.46460999999999</v>
      </c>
      <c r="BK56" s="4">
        <f>'Payments (Revised)'!$C52*IF(BK$6&lt;$B56,0,1)*IF(BK$6&gt;=75,1.1,1)</f>
        <v>351.46460999999999</v>
      </c>
      <c r="BL56" s="4">
        <f>'Payments (Revised)'!$C52*IF(BL$6&lt;$B56,0,1)*IF(BL$6&gt;=75,1.1,1)</f>
        <v>351.46460999999999</v>
      </c>
      <c r="BM56" s="4">
        <f>'Payments (Revised)'!$C52*IF(BM$6&lt;$B56,0,1)*IF(BM$6&gt;=75,1.1,1)</f>
        <v>351.46460999999999</v>
      </c>
      <c r="BN56" s="4">
        <f>'Payments (Revised)'!$C52*IF(BN$6&lt;$B56,0,1)*IF(BN$6&gt;=75,1.1,1)</f>
        <v>351.46460999999999</v>
      </c>
      <c r="BO56" s="4">
        <f>'Payments (Revised)'!$C52*IF(BO$6&lt;$B56,0,1)*IF(BO$6&gt;=75,1.1,1)</f>
        <v>351.46460999999999</v>
      </c>
      <c r="BP56" s="4">
        <f>'Payments (Revised)'!$C52*IF(BP$6&lt;$B56,0,1)*IF(BP$6&gt;=75,1.1,1)</f>
        <v>351.46460999999999</v>
      </c>
      <c r="BQ56" s="4">
        <f>'Payments (Revised)'!$C52*IF(BQ$6&lt;$B56,0,1)*IF(BQ$6&gt;=75,1.1,1)</f>
        <v>351.46460999999999</v>
      </c>
      <c r="BR56" s="4">
        <f>'Payments (Revised)'!$C52*IF(BR$6&lt;$B56,0,1)*IF(BR$6&gt;=75,1.1,1)</f>
        <v>351.46460999999999</v>
      </c>
      <c r="BS56" s="4">
        <f>'Payments (Revised)'!$C52*IF(BS$6&lt;$B56,0,1)*IF(BS$6&gt;=75,1.1,1)</f>
        <v>351.46460999999999</v>
      </c>
      <c r="BT56" s="4">
        <f>'Payments (Revised)'!$C52*IF(BT$6&lt;$B56,0,1)*IF(BT$6&gt;=75,1.1,1)</f>
        <v>351.46460999999999</v>
      </c>
      <c r="BU56" s="4">
        <f>'Payments (Revised)'!$C52*IF(BU$6&lt;$B56,0,1)*IF(BU$6&gt;=75,1.1,1)</f>
        <v>351.46460999999999</v>
      </c>
      <c r="BV56" s="4">
        <f>'Payments (Revised)'!$C52*IF(BV$6&lt;$B56,0,1)*IF(BV$6&gt;=75,1.1,1)</f>
        <v>351.46460999999999</v>
      </c>
      <c r="BW56" s="4">
        <f>'Payments (Revised)'!$C52*IF(BW$6&lt;$B56,0,1)*IF(BW$6&gt;=75,1.1,1)</f>
        <v>351.46460999999999</v>
      </c>
      <c r="BX56" s="4">
        <f>'Payments (Revised)'!$C52*IF(BX$6&lt;$B56,0,1)*IF(BX$6&gt;=75,1.1,1)</f>
        <v>351.46460999999999</v>
      </c>
      <c r="BY56" s="4">
        <f>'Payments (Revised)'!$C52*IF(BY$6&lt;$B56,0,1)*IF(BY$6&gt;=75,1.1,1)</f>
        <v>351.46460999999999</v>
      </c>
      <c r="BZ56" s="4">
        <f>'Payments (Revised)'!$C52*IF(BZ$6&lt;$B56,0,1)*IF(BZ$6&gt;=75,1.1,1)</f>
        <v>351.46460999999999</v>
      </c>
      <c r="CA56" s="4">
        <f>'Payments (Revised)'!$C52*IF(CA$6&lt;$B56,0,1)*IF(CA$6&gt;=75,1.1,1)</f>
        <v>351.46460999999999</v>
      </c>
      <c r="CB56" s="4">
        <f>'Payments (Revised)'!$C52*IF(CB$6&lt;$B56,0,1)*IF(CB$6&gt;=75,1.1,1)</f>
        <v>351.46460999999999</v>
      </c>
      <c r="CC56" s="4">
        <f>'Payments (Revised)'!$C52*IF(CC$6&lt;$B56,0,1)*IF(CC$6&gt;=75,1.1,1)</f>
        <v>351.46460999999999</v>
      </c>
      <c r="CD56" s="4">
        <f>'Payments (Revised)'!$C52*IF(CD$6&lt;$B56,0,1)*IF(CD$6&gt;=75,1.1,1)</f>
        <v>351.46460999999999</v>
      </c>
      <c r="CE56" s="4">
        <f>'Payments (Revised)'!$C52*IF(CE$6&lt;$B56,0,1)*IF(CE$6&gt;=75,1.1,1)</f>
        <v>351.46460999999999</v>
      </c>
      <c r="CF56" s="4">
        <f>'Payments (Revised)'!$C52*IF(CF$6&lt;$B56,0,1)*IF(CF$6&gt;=75,1.1,1)</f>
        <v>351.46460999999999</v>
      </c>
      <c r="CG56" s="4">
        <f>'Payments (Revised)'!$C52*IF(CG$6&lt;$B56,0,1)*IF(CG$6&gt;=75,1.1,1)</f>
        <v>351.46460999999999</v>
      </c>
      <c r="CH56" s="4">
        <f>'Payments (Revised)'!$C52*IF(CH$6&lt;$B56,0,1)*IF(CH$6&gt;=75,1.1,1)</f>
        <v>351.46460999999999</v>
      </c>
      <c r="CI56" s="4">
        <f>'Payments (Revised)'!$C52*IF(CI$6&lt;$B56,0,1)*IF(CI$6&gt;=75,1.1,1)</f>
        <v>351.46460999999999</v>
      </c>
      <c r="CJ56" s="4">
        <f>'Payments (Revised)'!$C52*IF(CJ$6&lt;$B56,0,1)*IF(CJ$6&gt;=75,1.1,1)</f>
        <v>351.46460999999999</v>
      </c>
      <c r="CK56" s="4">
        <f>'Payments (Revised)'!$C52*IF(CK$6&lt;$B56,0,1)*IF(CK$6&gt;=75,1.1,1)</f>
        <v>351.46460999999999</v>
      </c>
      <c r="CL56" s="4">
        <f>'Payments (Revised)'!$C52*IF(CL$6&lt;$B56,0,1)*IF(CL$6&gt;=75,1.1,1)</f>
        <v>351.46460999999999</v>
      </c>
      <c r="CM56" s="4">
        <f>'Payments (Revised)'!$C52*IF(CM$6&lt;$B56,0,1)*IF(CM$6&gt;=75,1.1,1)</f>
        <v>351.46460999999999</v>
      </c>
      <c r="CN56" s="4">
        <f>'Payments (Revised)'!$C52*IF(CN$6&lt;$B56,0,1)*IF(CN$6&gt;=75,1.1,1)</f>
        <v>351.46460999999999</v>
      </c>
      <c r="CO56" s="4">
        <f>'Payments (Revised)'!$C52*IF(CO$6&lt;$B56,0,1)*IF(CO$6&gt;=75,1.1,1)</f>
        <v>351.46460999999999</v>
      </c>
      <c r="CP56" s="4">
        <f>'Payments (Revised)'!$C52*IF(CP$6&lt;$B56,0,1)*IF(CP$6&gt;=75,1.1,1)</f>
        <v>351.46460999999999</v>
      </c>
      <c r="CQ56" s="4">
        <f>'Payments (Revised)'!$C52*IF(CQ$6&lt;$B56,0,1)*IF(CQ$6&gt;=75,1.1,1)</f>
        <v>351.46460999999999</v>
      </c>
      <c r="CR56" s="4">
        <f>'Payments (Revised)'!$C52*IF(CR$6&lt;$B56,0,1)*IF(CR$6&gt;=75,1.1,1)</f>
        <v>351.46460999999999</v>
      </c>
      <c r="CS56" s="4">
        <f>'Payments (Revised)'!$C52*IF(CS$6&lt;$B56,0,1)*IF(CS$6&gt;=75,1.1,1)</f>
        <v>351.46460999999999</v>
      </c>
      <c r="CT56" s="4">
        <f>'Payments (Revised)'!$C52*IF(CT$6&lt;$B56,0,1)*IF(CT$6&gt;=75,1.1,1)</f>
        <v>351.46460999999999</v>
      </c>
      <c r="CU56" s="4">
        <f>'Payments (Revised)'!$C52*IF(CU$6&lt;$B56,0,1)*IF(CU$6&gt;=75,1.1,1)</f>
        <v>351.46460999999999</v>
      </c>
      <c r="CV56" s="4">
        <f>'Payments (Revised)'!$C52*IF(CV$6&lt;$B56,0,1)*IF(CV$6&gt;=75,1.1,1)</f>
        <v>351.46460999999999</v>
      </c>
      <c r="CW56" s="4">
        <f>'Payments (Revised)'!$C52*IF(CW$6&lt;$B56,0,1)*IF(CW$6&gt;=75,1.1,1)</f>
        <v>351.46460999999999</v>
      </c>
      <c r="CX56" s="4">
        <f>'Payments (Revised)'!$C52*IF(CX$6&lt;$B56,0,1)*IF(CX$6&gt;=75,1.1,1)</f>
        <v>351.46460999999999</v>
      </c>
      <c r="CY56" s="4">
        <f>'Payments (Revised)'!$C52*IF(CY$6&lt;$B56,0,1)*IF(CY$6&gt;=75,1.1,1)</f>
        <v>351.46460999999999</v>
      </c>
      <c r="CZ56" s="4">
        <f>'Payments (Revised)'!$C52*IF(CZ$6&lt;$B56,0,1)*IF(CZ$6&gt;=75,1.1,1)</f>
        <v>351.46460999999999</v>
      </c>
      <c r="DA56" s="4">
        <f>'Payments (Revised)'!$C52*IF(DA$6&lt;$B56,0,1)*IF(DA$6&gt;=75,1.1,1)</f>
        <v>351.46460999999999</v>
      </c>
      <c r="DB56" s="4">
        <f>'Payments (Revised)'!$C52*IF(DB$6&lt;$B56,0,1)*IF(DB$6&gt;=75,1.1,1)</f>
        <v>351.46460999999999</v>
      </c>
      <c r="DC56" s="4">
        <f>'Payments (Revised)'!$C52*IF(DC$6&lt;$B56,0,1)*IF(DC$6&gt;=75,1.1,1)</f>
        <v>351.46460999999999</v>
      </c>
      <c r="DD56" s="4">
        <f>'Payments (Revised)'!$C52*IF(DD$6&lt;$B56,0,1)*IF(DD$6&gt;=75,1.1,1)</f>
        <v>351.46460999999999</v>
      </c>
      <c r="DE56" s="4">
        <f>'Payments (Revised)'!$C52*IF(DE$6&lt;$B56,0,1)*IF(DE$6&gt;=75,1.1,1)</f>
        <v>351.46460999999999</v>
      </c>
      <c r="DF56" s="4">
        <f>'Payments (Revised)'!$C52*IF(DF$6&lt;$B56,0,1)*IF(DF$6&gt;=75,1.1,1)</f>
        <v>351.46460999999999</v>
      </c>
      <c r="DG56" s="4">
        <f>'Payments (Revised)'!$C52*IF(DG$6&lt;$B56,0,1)*IF(DG$6&gt;=75,1.1,1)</f>
        <v>351.46460999999999</v>
      </c>
      <c r="DH56" s="4">
        <f>'Payments (Revised)'!$C52*IF(DH$6&lt;$B56,0,1)*IF(DH$6&gt;=75,1.1,1)</f>
        <v>351.46460999999999</v>
      </c>
      <c r="DI56" s="4">
        <f>'Payments (Revised)'!$C52*IF(DI$6&lt;$B56,0,1)*IF(DI$6&gt;=75,1.1,1)</f>
        <v>351.46460999999999</v>
      </c>
      <c r="DJ56" s="4">
        <f>'Payments (Revised)'!$C52*IF(DJ$6&lt;$B56,0,1)*IF(DJ$6&gt;=75,1.1,1)</f>
        <v>351.46460999999999</v>
      </c>
      <c r="DK56" s="4">
        <f>'Payments (Revised)'!$C52*IF(DK$6&lt;$B56,0,1)*IF(DK$6&gt;=75,1.1,1)</f>
        <v>351.46460999999999</v>
      </c>
      <c r="DL56" s="4">
        <f>'Payments (Revised)'!$C52*IF(DL$6&lt;$B56,0,1)*IF(DL$6&gt;=75,1.1,1)</f>
        <v>351.46460999999999</v>
      </c>
      <c r="DM56" s="4">
        <f>'Payments (Revised)'!$C52*IF(DM$6&lt;$B56,0,1)*IF(DM$6&gt;=75,1.1,1)</f>
        <v>351.46460999999999</v>
      </c>
      <c r="DN56" s="4">
        <f>'Payments (Revised)'!$C52*IF(DN$6&lt;$B56,0,1)*IF(DN$6&gt;=75,1.1,1)</f>
        <v>351.46460999999999</v>
      </c>
      <c r="DO56" s="4">
        <f>'Payments (Revised)'!$C52*IF(DO$6&lt;$B56,0,1)*IF(DO$6&gt;=75,1.1,1)</f>
        <v>351.46460999999999</v>
      </c>
      <c r="DP56" s="4">
        <f>'Payments (Revised)'!$C52*IF(DP$6&lt;$B56,0,1)*IF(DP$6&gt;=75,1.1,1)</f>
        <v>351.46460999999999</v>
      </c>
      <c r="DQ56" s="4">
        <f>'Payments (Revised)'!$C52*IF(DQ$6&lt;$B56,0,1)*IF(DQ$6&gt;=75,1.1,1)</f>
        <v>351.46460999999999</v>
      </c>
      <c r="DR56" s="4">
        <f>'Payments (Revised)'!$C52*IF(DR$6&lt;$B56,0,1)*IF(DR$6&gt;=75,1.1,1)</f>
        <v>351.46460999999999</v>
      </c>
      <c r="DS56" s="4">
        <f>'Payments (Revised)'!$C52*IF(DS$6&lt;$B56,0,1)*IF(DS$6&gt;=75,1.1,1)</f>
        <v>351.46460999999999</v>
      </c>
      <c r="DT56" s="4">
        <f>'Payments (Revised)'!$C52*IF(DT$6&lt;$B56,0,1)*IF(DT$6&gt;=75,1.1,1)</f>
        <v>386.61107100000004</v>
      </c>
    </row>
    <row r="57" spans="1:124" x14ac:dyDescent="0.25">
      <c r="A57">
        <v>49</v>
      </c>
      <c r="B57" s="15">
        <f t="shared" si="7"/>
        <v>69.083333333333329</v>
      </c>
      <c r="C57" s="16">
        <f t="shared" si="8"/>
        <v>63812.866017604581</v>
      </c>
      <c r="D57" s="4">
        <f>'Payments (Revised)'!$C53*IF(D$6&lt;$B57,0,1)*IF(D$6&gt;=75,1.1,1)</f>
        <v>0</v>
      </c>
      <c r="E57" s="4">
        <f>'Payments (Revised)'!$C53*IF(E$6&lt;$B57,0,1)*IF(E$6&gt;=75,1.1,1)</f>
        <v>0</v>
      </c>
      <c r="F57" s="4">
        <f>'Payments (Revised)'!$C53*IF(F$6&lt;$B57,0,1)*IF(F$6&gt;=75,1.1,1)</f>
        <v>0</v>
      </c>
      <c r="G57" s="4">
        <f>'Payments (Revised)'!$C53*IF(G$6&lt;$B57,0,1)*IF(G$6&gt;=75,1.1,1)</f>
        <v>0</v>
      </c>
      <c r="H57" s="4">
        <f>'Payments (Revised)'!$C53*IF(H$6&lt;$B57,0,1)*IF(H$6&gt;=75,1.1,1)</f>
        <v>0</v>
      </c>
      <c r="I57" s="4">
        <f>'Payments (Revised)'!$C53*IF(I$6&lt;$B57,0,1)*IF(I$6&gt;=75,1.1,1)</f>
        <v>0</v>
      </c>
      <c r="J57" s="4">
        <f>'Payments (Revised)'!$C53*IF(J$6&lt;$B57,0,1)*IF(J$6&gt;=75,1.1,1)</f>
        <v>0</v>
      </c>
      <c r="K57" s="4">
        <f>'Payments (Revised)'!$C53*IF(K$6&lt;$B57,0,1)*IF(K$6&gt;=75,1.1,1)</f>
        <v>0</v>
      </c>
      <c r="L57" s="4">
        <f>'Payments (Revised)'!$C53*IF(L$6&lt;$B57,0,1)*IF(L$6&gt;=75,1.1,1)</f>
        <v>0</v>
      </c>
      <c r="M57" s="4">
        <f>'Payments (Revised)'!$C53*IF(M$6&lt;$B57,0,1)*IF(M$6&gt;=75,1.1,1)</f>
        <v>0</v>
      </c>
      <c r="N57" s="4">
        <f>'Payments (Revised)'!$C53*IF(N$6&lt;$B57,0,1)*IF(N$6&gt;=75,1.1,1)</f>
        <v>0</v>
      </c>
      <c r="O57" s="4">
        <f>'Payments (Revised)'!$C53*IF(O$6&lt;$B57,0,1)*IF(O$6&gt;=75,1.1,1)</f>
        <v>0</v>
      </c>
      <c r="P57" s="4">
        <f>'Payments (Revised)'!$C53*IF(P$6&lt;$B57,0,1)*IF(P$6&gt;=75,1.1,1)</f>
        <v>0</v>
      </c>
      <c r="Q57" s="4">
        <f>'Payments (Revised)'!$C53*IF(Q$6&lt;$B57,0,1)*IF(Q$6&gt;=75,1.1,1)</f>
        <v>0</v>
      </c>
      <c r="R57" s="4">
        <f>'Payments (Revised)'!$C53*IF(R$6&lt;$B57,0,1)*IF(R$6&gt;=75,1.1,1)</f>
        <v>0</v>
      </c>
      <c r="S57" s="4">
        <f>'Payments (Revised)'!$C53*IF(S$6&lt;$B57,0,1)*IF(S$6&gt;=75,1.1,1)</f>
        <v>0</v>
      </c>
      <c r="T57" s="4">
        <f>'Payments (Revised)'!$C53*IF(T$6&lt;$B57,0,1)*IF(T$6&gt;=75,1.1,1)</f>
        <v>0</v>
      </c>
      <c r="U57" s="4">
        <f>'Payments (Revised)'!$C53*IF(U$6&lt;$B57,0,1)*IF(U$6&gt;=75,1.1,1)</f>
        <v>0</v>
      </c>
      <c r="V57" s="4">
        <f>'Payments (Revised)'!$C53*IF(V$6&lt;$B57,0,1)*IF(V$6&gt;=75,1.1,1)</f>
        <v>0</v>
      </c>
      <c r="W57" s="4">
        <f>'Payments (Revised)'!$C53*IF(W$6&lt;$B57,0,1)*IF(W$6&gt;=75,1.1,1)</f>
        <v>0</v>
      </c>
      <c r="X57" s="4">
        <f>'Payments (Revised)'!$C53*IF(X$6&lt;$B57,0,1)*IF(X$6&gt;=75,1.1,1)</f>
        <v>0</v>
      </c>
      <c r="Y57" s="4">
        <f>'Payments (Revised)'!$C53*IF(Y$6&lt;$B57,0,1)*IF(Y$6&gt;=75,1.1,1)</f>
        <v>0</v>
      </c>
      <c r="Z57" s="4">
        <f>'Payments (Revised)'!$C53*IF(Z$6&lt;$B57,0,1)*IF(Z$6&gt;=75,1.1,1)</f>
        <v>0</v>
      </c>
      <c r="AA57" s="4">
        <f>'Payments (Revised)'!$C53*IF(AA$6&lt;$B57,0,1)*IF(AA$6&gt;=75,1.1,1)</f>
        <v>0</v>
      </c>
      <c r="AB57" s="4">
        <f>'Payments (Revised)'!$C53*IF(AB$6&lt;$B57,0,1)*IF(AB$6&gt;=75,1.1,1)</f>
        <v>0</v>
      </c>
      <c r="AC57" s="4">
        <f>'Payments (Revised)'!$C53*IF(AC$6&lt;$B57,0,1)*IF(AC$6&gt;=75,1.1,1)</f>
        <v>0</v>
      </c>
      <c r="AD57" s="4">
        <f>'Payments (Revised)'!$C53*IF(AD$6&lt;$B57,0,1)*IF(AD$6&gt;=75,1.1,1)</f>
        <v>0</v>
      </c>
      <c r="AE57" s="4">
        <f>'Payments (Revised)'!$C53*IF(AE$6&lt;$B57,0,1)*IF(AE$6&gt;=75,1.1,1)</f>
        <v>0</v>
      </c>
      <c r="AF57" s="4">
        <f>'Payments (Revised)'!$C53*IF(AF$6&lt;$B57,0,1)*IF(AF$6&gt;=75,1.1,1)</f>
        <v>0</v>
      </c>
      <c r="AG57" s="4">
        <f>'Payments (Revised)'!$C53*IF(AG$6&lt;$B57,0,1)*IF(AG$6&gt;=75,1.1,1)</f>
        <v>0</v>
      </c>
      <c r="AH57" s="4">
        <f>'Payments (Revised)'!$C53*IF(AH$6&lt;$B57,0,1)*IF(AH$6&gt;=75,1.1,1)</f>
        <v>0</v>
      </c>
      <c r="AI57" s="4">
        <f>'Payments (Revised)'!$C53*IF(AI$6&lt;$B57,0,1)*IF(AI$6&gt;=75,1.1,1)</f>
        <v>0</v>
      </c>
      <c r="AJ57" s="4">
        <f>'Payments (Revised)'!$C53*IF(AJ$6&lt;$B57,0,1)*IF(AJ$6&gt;=75,1.1,1)</f>
        <v>0</v>
      </c>
      <c r="AK57" s="4">
        <f>'Payments (Revised)'!$C53*IF(AK$6&lt;$B57,0,1)*IF(AK$6&gt;=75,1.1,1)</f>
        <v>0</v>
      </c>
      <c r="AL57" s="4">
        <f>'Payments (Revised)'!$C53*IF(AL$6&lt;$B57,0,1)*IF(AL$6&gt;=75,1.1,1)</f>
        <v>0</v>
      </c>
      <c r="AM57" s="4">
        <f>'Payments (Revised)'!$C53*IF(AM$6&lt;$B57,0,1)*IF(AM$6&gt;=75,1.1,1)</f>
        <v>0</v>
      </c>
      <c r="AN57" s="4">
        <f>'Payments (Revised)'!$C53*IF(AN$6&lt;$B57,0,1)*IF(AN$6&gt;=75,1.1,1)</f>
        <v>0</v>
      </c>
      <c r="AO57" s="4">
        <f>'Payments (Revised)'!$C53*IF(AO$6&lt;$B57,0,1)*IF(AO$6&gt;=75,1.1,1)</f>
        <v>0</v>
      </c>
      <c r="AP57" s="4">
        <f>'Payments (Revised)'!$C53*IF(AP$6&lt;$B57,0,1)*IF(AP$6&gt;=75,1.1,1)</f>
        <v>0</v>
      </c>
      <c r="AQ57" s="4">
        <f>'Payments (Revised)'!$C53*IF(AQ$6&lt;$B57,0,1)*IF(AQ$6&gt;=75,1.1,1)</f>
        <v>0</v>
      </c>
      <c r="AR57" s="4">
        <f>'Payments (Revised)'!$C53*IF(AR$6&lt;$B57,0,1)*IF(AR$6&gt;=75,1.1,1)</f>
        <v>0</v>
      </c>
      <c r="AS57" s="4">
        <f>'Payments (Revised)'!$C53*IF(AS$6&lt;$B57,0,1)*IF(AS$6&gt;=75,1.1,1)</f>
        <v>0</v>
      </c>
      <c r="AT57" s="4">
        <f>'Payments (Revised)'!$C53*IF(AT$6&lt;$B57,0,1)*IF(AT$6&gt;=75,1.1,1)</f>
        <v>0</v>
      </c>
      <c r="AU57" s="4">
        <f>'Payments (Revised)'!$C53*IF(AU$6&lt;$B57,0,1)*IF(AU$6&gt;=75,1.1,1)</f>
        <v>0</v>
      </c>
      <c r="AV57" s="4">
        <f>'Payments (Revised)'!$C53*IF(AV$6&lt;$B57,0,1)*IF(AV$6&gt;=75,1.1,1)</f>
        <v>0</v>
      </c>
      <c r="AW57" s="4">
        <f>'Payments (Revised)'!$C53*IF(AW$6&lt;$B57,0,1)*IF(AW$6&gt;=75,1.1,1)</f>
        <v>0</v>
      </c>
      <c r="AX57" s="4">
        <f>'Payments (Revised)'!$C53*IF(AX$6&lt;$B57,0,1)*IF(AX$6&gt;=75,1.1,1)</f>
        <v>0</v>
      </c>
      <c r="AY57" s="4">
        <f>'Payments (Revised)'!$C53*IF(AY$6&lt;$B57,0,1)*IF(AY$6&gt;=75,1.1,1)</f>
        <v>0</v>
      </c>
      <c r="AZ57" s="4">
        <f>'Payments (Revised)'!$C53*IF(AZ$6&lt;$B57,0,1)*IF(AZ$6&gt;=75,1.1,1)</f>
        <v>0</v>
      </c>
      <c r="BA57" s="4">
        <f>'Payments (Revised)'!$C53*IF(BA$6&lt;$B57,0,1)*IF(BA$6&gt;=75,1.1,1)</f>
        <v>353.10186749999997</v>
      </c>
      <c r="BB57" s="4">
        <f>'Payments (Revised)'!$C53*IF(BB$6&lt;$B57,0,1)*IF(BB$6&gt;=75,1.1,1)</f>
        <v>353.10186749999997</v>
      </c>
      <c r="BC57" s="4">
        <f>'Payments (Revised)'!$C53*IF(BC$6&lt;$B57,0,1)*IF(BC$6&gt;=75,1.1,1)</f>
        <v>353.10186749999997</v>
      </c>
      <c r="BD57" s="4">
        <f>'Payments (Revised)'!$C53*IF(BD$6&lt;$B57,0,1)*IF(BD$6&gt;=75,1.1,1)</f>
        <v>353.10186749999997</v>
      </c>
      <c r="BE57" s="4">
        <f>'Payments (Revised)'!$C53*IF(BE$6&lt;$B57,0,1)*IF(BE$6&gt;=75,1.1,1)</f>
        <v>353.10186749999997</v>
      </c>
      <c r="BF57" s="4">
        <f>'Payments (Revised)'!$C53*IF(BF$6&lt;$B57,0,1)*IF(BF$6&gt;=75,1.1,1)</f>
        <v>353.10186749999997</v>
      </c>
      <c r="BG57" s="4">
        <f>'Payments (Revised)'!$C53*IF(BG$6&lt;$B57,0,1)*IF(BG$6&gt;=75,1.1,1)</f>
        <v>353.10186749999997</v>
      </c>
      <c r="BH57" s="4">
        <f>'Payments (Revised)'!$C53*IF(BH$6&lt;$B57,0,1)*IF(BH$6&gt;=75,1.1,1)</f>
        <v>353.10186749999997</v>
      </c>
      <c r="BI57" s="4">
        <f>'Payments (Revised)'!$C53*IF(BI$6&lt;$B57,0,1)*IF(BI$6&gt;=75,1.1,1)</f>
        <v>353.10186749999997</v>
      </c>
      <c r="BJ57" s="4">
        <f>'Payments (Revised)'!$C53*IF(BJ$6&lt;$B57,0,1)*IF(BJ$6&gt;=75,1.1,1)</f>
        <v>353.10186749999997</v>
      </c>
      <c r="BK57" s="4">
        <f>'Payments (Revised)'!$C53*IF(BK$6&lt;$B57,0,1)*IF(BK$6&gt;=75,1.1,1)</f>
        <v>353.10186749999997</v>
      </c>
      <c r="BL57" s="4">
        <f>'Payments (Revised)'!$C53*IF(BL$6&lt;$B57,0,1)*IF(BL$6&gt;=75,1.1,1)</f>
        <v>353.10186749999997</v>
      </c>
      <c r="BM57" s="4">
        <f>'Payments (Revised)'!$C53*IF(BM$6&lt;$B57,0,1)*IF(BM$6&gt;=75,1.1,1)</f>
        <v>353.10186749999997</v>
      </c>
      <c r="BN57" s="4">
        <f>'Payments (Revised)'!$C53*IF(BN$6&lt;$B57,0,1)*IF(BN$6&gt;=75,1.1,1)</f>
        <v>353.10186749999997</v>
      </c>
      <c r="BO57" s="4">
        <f>'Payments (Revised)'!$C53*IF(BO$6&lt;$B57,0,1)*IF(BO$6&gt;=75,1.1,1)</f>
        <v>353.10186749999997</v>
      </c>
      <c r="BP57" s="4">
        <f>'Payments (Revised)'!$C53*IF(BP$6&lt;$B57,0,1)*IF(BP$6&gt;=75,1.1,1)</f>
        <v>353.10186749999997</v>
      </c>
      <c r="BQ57" s="4">
        <f>'Payments (Revised)'!$C53*IF(BQ$6&lt;$B57,0,1)*IF(BQ$6&gt;=75,1.1,1)</f>
        <v>353.10186749999997</v>
      </c>
      <c r="BR57" s="4">
        <f>'Payments (Revised)'!$C53*IF(BR$6&lt;$B57,0,1)*IF(BR$6&gt;=75,1.1,1)</f>
        <v>353.10186749999997</v>
      </c>
      <c r="BS57" s="4">
        <f>'Payments (Revised)'!$C53*IF(BS$6&lt;$B57,0,1)*IF(BS$6&gt;=75,1.1,1)</f>
        <v>353.10186749999997</v>
      </c>
      <c r="BT57" s="4">
        <f>'Payments (Revised)'!$C53*IF(BT$6&lt;$B57,0,1)*IF(BT$6&gt;=75,1.1,1)</f>
        <v>353.10186749999997</v>
      </c>
      <c r="BU57" s="4">
        <f>'Payments (Revised)'!$C53*IF(BU$6&lt;$B57,0,1)*IF(BU$6&gt;=75,1.1,1)</f>
        <v>353.10186749999997</v>
      </c>
      <c r="BV57" s="4">
        <f>'Payments (Revised)'!$C53*IF(BV$6&lt;$B57,0,1)*IF(BV$6&gt;=75,1.1,1)</f>
        <v>353.10186749999997</v>
      </c>
      <c r="BW57" s="4">
        <f>'Payments (Revised)'!$C53*IF(BW$6&lt;$B57,0,1)*IF(BW$6&gt;=75,1.1,1)</f>
        <v>353.10186749999997</v>
      </c>
      <c r="BX57" s="4">
        <f>'Payments (Revised)'!$C53*IF(BX$6&lt;$B57,0,1)*IF(BX$6&gt;=75,1.1,1)</f>
        <v>353.10186749999997</v>
      </c>
      <c r="BY57" s="4">
        <f>'Payments (Revised)'!$C53*IF(BY$6&lt;$B57,0,1)*IF(BY$6&gt;=75,1.1,1)</f>
        <v>353.10186749999997</v>
      </c>
      <c r="BZ57" s="4">
        <f>'Payments (Revised)'!$C53*IF(BZ$6&lt;$B57,0,1)*IF(BZ$6&gt;=75,1.1,1)</f>
        <v>353.10186749999997</v>
      </c>
      <c r="CA57" s="4">
        <f>'Payments (Revised)'!$C53*IF(CA$6&lt;$B57,0,1)*IF(CA$6&gt;=75,1.1,1)</f>
        <v>353.10186749999997</v>
      </c>
      <c r="CB57" s="4">
        <f>'Payments (Revised)'!$C53*IF(CB$6&lt;$B57,0,1)*IF(CB$6&gt;=75,1.1,1)</f>
        <v>353.10186749999997</v>
      </c>
      <c r="CC57" s="4">
        <f>'Payments (Revised)'!$C53*IF(CC$6&lt;$B57,0,1)*IF(CC$6&gt;=75,1.1,1)</f>
        <v>353.10186749999997</v>
      </c>
      <c r="CD57" s="4">
        <f>'Payments (Revised)'!$C53*IF(CD$6&lt;$B57,0,1)*IF(CD$6&gt;=75,1.1,1)</f>
        <v>353.10186749999997</v>
      </c>
      <c r="CE57" s="4">
        <f>'Payments (Revised)'!$C53*IF(CE$6&lt;$B57,0,1)*IF(CE$6&gt;=75,1.1,1)</f>
        <v>353.10186749999997</v>
      </c>
      <c r="CF57" s="4">
        <f>'Payments (Revised)'!$C53*IF(CF$6&lt;$B57,0,1)*IF(CF$6&gt;=75,1.1,1)</f>
        <v>353.10186749999997</v>
      </c>
      <c r="CG57" s="4">
        <f>'Payments (Revised)'!$C53*IF(CG$6&lt;$B57,0,1)*IF(CG$6&gt;=75,1.1,1)</f>
        <v>353.10186749999997</v>
      </c>
      <c r="CH57" s="4">
        <f>'Payments (Revised)'!$C53*IF(CH$6&lt;$B57,0,1)*IF(CH$6&gt;=75,1.1,1)</f>
        <v>353.10186749999997</v>
      </c>
      <c r="CI57" s="4">
        <f>'Payments (Revised)'!$C53*IF(CI$6&lt;$B57,0,1)*IF(CI$6&gt;=75,1.1,1)</f>
        <v>353.10186749999997</v>
      </c>
      <c r="CJ57" s="4">
        <f>'Payments (Revised)'!$C53*IF(CJ$6&lt;$B57,0,1)*IF(CJ$6&gt;=75,1.1,1)</f>
        <v>353.10186749999997</v>
      </c>
      <c r="CK57" s="4">
        <f>'Payments (Revised)'!$C53*IF(CK$6&lt;$B57,0,1)*IF(CK$6&gt;=75,1.1,1)</f>
        <v>353.10186749999997</v>
      </c>
      <c r="CL57" s="4">
        <f>'Payments (Revised)'!$C53*IF(CL$6&lt;$B57,0,1)*IF(CL$6&gt;=75,1.1,1)</f>
        <v>353.10186749999997</v>
      </c>
      <c r="CM57" s="4">
        <f>'Payments (Revised)'!$C53*IF(CM$6&lt;$B57,0,1)*IF(CM$6&gt;=75,1.1,1)</f>
        <v>353.10186749999997</v>
      </c>
      <c r="CN57" s="4">
        <f>'Payments (Revised)'!$C53*IF(CN$6&lt;$B57,0,1)*IF(CN$6&gt;=75,1.1,1)</f>
        <v>353.10186749999997</v>
      </c>
      <c r="CO57" s="4">
        <f>'Payments (Revised)'!$C53*IF(CO$6&lt;$B57,0,1)*IF(CO$6&gt;=75,1.1,1)</f>
        <v>353.10186749999997</v>
      </c>
      <c r="CP57" s="4">
        <f>'Payments (Revised)'!$C53*IF(CP$6&lt;$B57,0,1)*IF(CP$6&gt;=75,1.1,1)</f>
        <v>353.10186749999997</v>
      </c>
      <c r="CQ57" s="4">
        <f>'Payments (Revised)'!$C53*IF(CQ$6&lt;$B57,0,1)*IF(CQ$6&gt;=75,1.1,1)</f>
        <v>353.10186749999997</v>
      </c>
      <c r="CR57" s="4">
        <f>'Payments (Revised)'!$C53*IF(CR$6&lt;$B57,0,1)*IF(CR$6&gt;=75,1.1,1)</f>
        <v>353.10186749999997</v>
      </c>
      <c r="CS57" s="4">
        <f>'Payments (Revised)'!$C53*IF(CS$6&lt;$B57,0,1)*IF(CS$6&gt;=75,1.1,1)</f>
        <v>353.10186749999997</v>
      </c>
      <c r="CT57" s="4">
        <f>'Payments (Revised)'!$C53*IF(CT$6&lt;$B57,0,1)*IF(CT$6&gt;=75,1.1,1)</f>
        <v>353.10186749999997</v>
      </c>
      <c r="CU57" s="4">
        <f>'Payments (Revised)'!$C53*IF(CU$6&lt;$B57,0,1)*IF(CU$6&gt;=75,1.1,1)</f>
        <v>353.10186749999997</v>
      </c>
      <c r="CV57" s="4">
        <f>'Payments (Revised)'!$C53*IF(CV$6&lt;$B57,0,1)*IF(CV$6&gt;=75,1.1,1)</f>
        <v>353.10186749999997</v>
      </c>
      <c r="CW57" s="4">
        <f>'Payments (Revised)'!$C53*IF(CW$6&lt;$B57,0,1)*IF(CW$6&gt;=75,1.1,1)</f>
        <v>353.10186749999997</v>
      </c>
      <c r="CX57" s="4">
        <f>'Payments (Revised)'!$C53*IF(CX$6&lt;$B57,0,1)*IF(CX$6&gt;=75,1.1,1)</f>
        <v>353.10186749999997</v>
      </c>
      <c r="CY57" s="4">
        <f>'Payments (Revised)'!$C53*IF(CY$6&lt;$B57,0,1)*IF(CY$6&gt;=75,1.1,1)</f>
        <v>353.10186749999997</v>
      </c>
      <c r="CZ57" s="4">
        <f>'Payments (Revised)'!$C53*IF(CZ$6&lt;$B57,0,1)*IF(CZ$6&gt;=75,1.1,1)</f>
        <v>353.10186749999997</v>
      </c>
      <c r="DA57" s="4">
        <f>'Payments (Revised)'!$C53*IF(DA$6&lt;$B57,0,1)*IF(DA$6&gt;=75,1.1,1)</f>
        <v>353.10186749999997</v>
      </c>
      <c r="DB57" s="4">
        <f>'Payments (Revised)'!$C53*IF(DB$6&lt;$B57,0,1)*IF(DB$6&gt;=75,1.1,1)</f>
        <v>353.10186749999997</v>
      </c>
      <c r="DC57" s="4">
        <f>'Payments (Revised)'!$C53*IF(DC$6&lt;$B57,0,1)*IF(DC$6&gt;=75,1.1,1)</f>
        <v>353.10186749999997</v>
      </c>
      <c r="DD57" s="4">
        <f>'Payments (Revised)'!$C53*IF(DD$6&lt;$B57,0,1)*IF(DD$6&gt;=75,1.1,1)</f>
        <v>353.10186749999997</v>
      </c>
      <c r="DE57" s="4">
        <f>'Payments (Revised)'!$C53*IF(DE$6&lt;$B57,0,1)*IF(DE$6&gt;=75,1.1,1)</f>
        <v>353.10186749999997</v>
      </c>
      <c r="DF57" s="4">
        <f>'Payments (Revised)'!$C53*IF(DF$6&lt;$B57,0,1)*IF(DF$6&gt;=75,1.1,1)</f>
        <v>353.10186749999997</v>
      </c>
      <c r="DG57" s="4">
        <f>'Payments (Revised)'!$C53*IF(DG$6&lt;$B57,0,1)*IF(DG$6&gt;=75,1.1,1)</f>
        <v>353.10186749999997</v>
      </c>
      <c r="DH57" s="4">
        <f>'Payments (Revised)'!$C53*IF(DH$6&lt;$B57,0,1)*IF(DH$6&gt;=75,1.1,1)</f>
        <v>353.10186749999997</v>
      </c>
      <c r="DI57" s="4">
        <f>'Payments (Revised)'!$C53*IF(DI$6&lt;$B57,0,1)*IF(DI$6&gt;=75,1.1,1)</f>
        <v>353.10186749999997</v>
      </c>
      <c r="DJ57" s="4">
        <f>'Payments (Revised)'!$C53*IF(DJ$6&lt;$B57,0,1)*IF(DJ$6&gt;=75,1.1,1)</f>
        <v>353.10186749999997</v>
      </c>
      <c r="DK57" s="4">
        <f>'Payments (Revised)'!$C53*IF(DK$6&lt;$B57,0,1)*IF(DK$6&gt;=75,1.1,1)</f>
        <v>353.10186749999997</v>
      </c>
      <c r="DL57" s="4">
        <f>'Payments (Revised)'!$C53*IF(DL$6&lt;$B57,0,1)*IF(DL$6&gt;=75,1.1,1)</f>
        <v>353.10186749999997</v>
      </c>
      <c r="DM57" s="4">
        <f>'Payments (Revised)'!$C53*IF(DM$6&lt;$B57,0,1)*IF(DM$6&gt;=75,1.1,1)</f>
        <v>353.10186749999997</v>
      </c>
      <c r="DN57" s="4">
        <f>'Payments (Revised)'!$C53*IF(DN$6&lt;$B57,0,1)*IF(DN$6&gt;=75,1.1,1)</f>
        <v>353.10186749999997</v>
      </c>
      <c r="DO57" s="4">
        <f>'Payments (Revised)'!$C53*IF(DO$6&lt;$B57,0,1)*IF(DO$6&gt;=75,1.1,1)</f>
        <v>353.10186749999997</v>
      </c>
      <c r="DP57" s="4">
        <f>'Payments (Revised)'!$C53*IF(DP$6&lt;$B57,0,1)*IF(DP$6&gt;=75,1.1,1)</f>
        <v>353.10186749999997</v>
      </c>
      <c r="DQ57" s="4">
        <f>'Payments (Revised)'!$C53*IF(DQ$6&lt;$B57,0,1)*IF(DQ$6&gt;=75,1.1,1)</f>
        <v>353.10186749999997</v>
      </c>
      <c r="DR57" s="4">
        <f>'Payments (Revised)'!$C53*IF(DR$6&lt;$B57,0,1)*IF(DR$6&gt;=75,1.1,1)</f>
        <v>353.10186749999997</v>
      </c>
      <c r="DS57" s="4">
        <f>'Payments (Revised)'!$C53*IF(DS$6&lt;$B57,0,1)*IF(DS$6&gt;=75,1.1,1)</f>
        <v>353.10186749999997</v>
      </c>
      <c r="DT57" s="4">
        <f>'Payments (Revised)'!$C53*IF(DT$6&lt;$B57,0,1)*IF(DT$6&gt;=75,1.1,1)</f>
        <v>388.41205424999998</v>
      </c>
    </row>
    <row r="58" spans="1:124" x14ac:dyDescent="0.25">
      <c r="A58">
        <v>50</v>
      </c>
      <c r="B58" s="15">
        <f t="shared" si="7"/>
        <v>69.166666666666671</v>
      </c>
      <c r="C58" s="16">
        <f t="shared" si="8"/>
        <v>63810.900806378631</v>
      </c>
      <c r="D58" s="4">
        <f>'Payments (Revised)'!$C54*IF(D$6&lt;$B58,0,1)*IF(D$6&gt;=75,1.1,1)</f>
        <v>0</v>
      </c>
      <c r="E58" s="4">
        <f>'Payments (Revised)'!$C54*IF(E$6&lt;$B58,0,1)*IF(E$6&gt;=75,1.1,1)</f>
        <v>0</v>
      </c>
      <c r="F58" s="4">
        <f>'Payments (Revised)'!$C54*IF(F$6&lt;$B58,0,1)*IF(F$6&gt;=75,1.1,1)</f>
        <v>0</v>
      </c>
      <c r="G58" s="4">
        <f>'Payments (Revised)'!$C54*IF(G$6&lt;$B58,0,1)*IF(G$6&gt;=75,1.1,1)</f>
        <v>0</v>
      </c>
      <c r="H58" s="4">
        <f>'Payments (Revised)'!$C54*IF(H$6&lt;$B58,0,1)*IF(H$6&gt;=75,1.1,1)</f>
        <v>0</v>
      </c>
      <c r="I58" s="4">
        <f>'Payments (Revised)'!$C54*IF(I$6&lt;$B58,0,1)*IF(I$6&gt;=75,1.1,1)</f>
        <v>0</v>
      </c>
      <c r="J58" s="4">
        <f>'Payments (Revised)'!$C54*IF(J$6&lt;$B58,0,1)*IF(J$6&gt;=75,1.1,1)</f>
        <v>0</v>
      </c>
      <c r="K58" s="4">
        <f>'Payments (Revised)'!$C54*IF(K$6&lt;$B58,0,1)*IF(K$6&gt;=75,1.1,1)</f>
        <v>0</v>
      </c>
      <c r="L58" s="4">
        <f>'Payments (Revised)'!$C54*IF(L$6&lt;$B58,0,1)*IF(L$6&gt;=75,1.1,1)</f>
        <v>0</v>
      </c>
      <c r="M58" s="4">
        <f>'Payments (Revised)'!$C54*IF(M$6&lt;$B58,0,1)*IF(M$6&gt;=75,1.1,1)</f>
        <v>0</v>
      </c>
      <c r="N58" s="4">
        <f>'Payments (Revised)'!$C54*IF(N$6&lt;$B58,0,1)*IF(N$6&gt;=75,1.1,1)</f>
        <v>0</v>
      </c>
      <c r="O58" s="4">
        <f>'Payments (Revised)'!$C54*IF(O$6&lt;$B58,0,1)*IF(O$6&gt;=75,1.1,1)</f>
        <v>0</v>
      </c>
      <c r="P58" s="4">
        <f>'Payments (Revised)'!$C54*IF(P$6&lt;$B58,0,1)*IF(P$6&gt;=75,1.1,1)</f>
        <v>0</v>
      </c>
      <c r="Q58" s="4">
        <f>'Payments (Revised)'!$C54*IF(Q$6&lt;$B58,0,1)*IF(Q$6&gt;=75,1.1,1)</f>
        <v>0</v>
      </c>
      <c r="R58" s="4">
        <f>'Payments (Revised)'!$C54*IF(R$6&lt;$B58,0,1)*IF(R$6&gt;=75,1.1,1)</f>
        <v>0</v>
      </c>
      <c r="S58" s="4">
        <f>'Payments (Revised)'!$C54*IF(S$6&lt;$B58,0,1)*IF(S$6&gt;=75,1.1,1)</f>
        <v>0</v>
      </c>
      <c r="T58" s="4">
        <f>'Payments (Revised)'!$C54*IF(T$6&lt;$B58,0,1)*IF(T$6&gt;=75,1.1,1)</f>
        <v>0</v>
      </c>
      <c r="U58" s="4">
        <f>'Payments (Revised)'!$C54*IF(U$6&lt;$B58,0,1)*IF(U$6&gt;=75,1.1,1)</f>
        <v>0</v>
      </c>
      <c r="V58" s="4">
        <f>'Payments (Revised)'!$C54*IF(V$6&lt;$B58,0,1)*IF(V$6&gt;=75,1.1,1)</f>
        <v>0</v>
      </c>
      <c r="W58" s="4">
        <f>'Payments (Revised)'!$C54*IF(W$6&lt;$B58,0,1)*IF(W$6&gt;=75,1.1,1)</f>
        <v>0</v>
      </c>
      <c r="X58" s="4">
        <f>'Payments (Revised)'!$C54*IF(X$6&lt;$B58,0,1)*IF(X$6&gt;=75,1.1,1)</f>
        <v>0</v>
      </c>
      <c r="Y58" s="4">
        <f>'Payments (Revised)'!$C54*IF(Y$6&lt;$B58,0,1)*IF(Y$6&gt;=75,1.1,1)</f>
        <v>0</v>
      </c>
      <c r="Z58" s="4">
        <f>'Payments (Revised)'!$C54*IF(Z$6&lt;$B58,0,1)*IF(Z$6&gt;=75,1.1,1)</f>
        <v>0</v>
      </c>
      <c r="AA58" s="4">
        <f>'Payments (Revised)'!$C54*IF(AA$6&lt;$B58,0,1)*IF(AA$6&gt;=75,1.1,1)</f>
        <v>0</v>
      </c>
      <c r="AB58" s="4">
        <f>'Payments (Revised)'!$C54*IF(AB$6&lt;$B58,0,1)*IF(AB$6&gt;=75,1.1,1)</f>
        <v>0</v>
      </c>
      <c r="AC58" s="4">
        <f>'Payments (Revised)'!$C54*IF(AC$6&lt;$B58,0,1)*IF(AC$6&gt;=75,1.1,1)</f>
        <v>0</v>
      </c>
      <c r="AD58" s="4">
        <f>'Payments (Revised)'!$C54*IF(AD$6&lt;$B58,0,1)*IF(AD$6&gt;=75,1.1,1)</f>
        <v>0</v>
      </c>
      <c r="AE58" s="4">
        <f>'Payments (Revised)'!$C54*IF(AE$6&lt;$B58,0,1)*IF(AE$6&gt;=75,1.1,1)</f>
        <v>0</v>
      </c>
      <c r="AF58" s="4">
        <f>'Payments (Revised)'!$C54*IF(AF$6&lt;$B58,0,1)*IF(AF$6&gt;=75,1.1,1)</f>
        <v>0</v>
      </c>
      <c r="AG58" s="4">
        <f>'Payments (Revised)'!$C54*IF(AG$6&lt;$B58,0,1)*IF(AG$6&gt;=75,1.1,1)</f>
        <v>0</v>
      </c>
      <c r="AH58" s="4">
        <f>'Payments (Revised)'!$C54*IF(AH$6&lt;$B58,0,1)*IF(AH$6&gt;=75,1.1,1)</f>
        <v>0</v>
      </c>
      <c r="AI58" s="4">
        <f>'Payments (Revised)'!$C54*IF(AI$6&lt;$B58,0,1)*IF(AI$6&gt;=75,1.1,1)</f>
        <v>0</v>
      </c>
      <c r="AJ58" s="4">
        <f>'Payments (Revised)'!$C54*IF(AJ$6&lt;$B58,0,1)*IF(AJ$6&gt;=75,1.1,1)</f>
        <v>0</v>
      </c>
      <c r="AK58" s="4">
        <f>'Payments (Revised)'!$C54*IF(AK$6&lt;$B58,0,1)*IF(AK$6&gt;=75,1.1,1)</f>
        <v>0</v>
      </c>
      <c r="AL58" s="4">
        <f>'Payments (Revised)'!$C54*IF(AL$6&lt;$B58,0,1)*IF(AL$6&gt;=75,1.1,1)</f>
        <v>0</v>
      </c>
      <c r="AM58" s="4">
        <f>'Payments (Revised)'!$C54*IF(AM$6&lt;$B58,0,1)*IF(AM$6&gt;=75,1.1,1)</f>
        <v>0</v>
      </c>
      <c r="AN58" s="4">
        <f>'Payments (Revised)'!$C54*IF(AN$6&lt;$B58,0,1)*IF(AN$6&gt;=75,1.1,1)</f>
        <v>0</v>
      </c>
      <c r="AO58" s="4">
        <f>'Payments (Revised)'!$C54*IF(AO$6&lt;$B58,0,1)*IF(AO$6&gt;=75,1.1,1)</f>
        <v>0</v>
      </c>
      <c r="AP58" s="4">
        <f>'Payments (Revised)'!$C54*IF(AP$6&lt;$B58,0,1)*IF(AP$6&gt;=75,1.1,1)</f>
        <v>0</v>
      </c>
      <c r="AQ58" s="4">
        <f>'Payments (Revised)'!$C54*IF(AQ$6&lt;$B58,0,1)*IF(AQ$6&gt;=75,1.1,1)</f>
        <v>0</v>
      </c>
      <c r="AR58" s="4">
        <f>'Payments (Revised)'!$C54*IF(AR$6&lt;$B58,0,1)*IF(AR$6&gt;=75,1.1,1)</f>
        <v>0</v>
      </c>
      <c r="AS58" s="4">
        <f>'Payments (Revised)'!$C54*IF(AS$6&lt;$B58,0,1)*IF(AS$6&gt;=75,1.1,1)</f>
        <v>0</v>
      </c>
      <c r="AT58" s="4">
        <f>'Payments (Revised)'!$C54*IF(AT$6&lt;$B58,0,1)*IF(AT$6&gt;=75,1.1,1)</f>
        <v>0</v>
      </c>
      <c r="AU58" s="4">
        <f>'Payments (Revised)'!$C54*IF(AU$6&lt;$B58,0,1)*IF(AU$6&gt;=75,1.1,1)</f>
        <v>0</v>
      </c>
      <c r="AV58" s="4">
        <f>'Payments (Revised)'!$C54*IF(AV$6&lt;$B58,0,1)*IF(AV$6&gt;=75,1.1,1)</f>
        <v>0</v>
      </c>
      <c r="AW58" s="4">
        <f>'Payments (Revised)'!$C54*IF(AW$6&lt;$B58,0,1)*IF(AW$6&gt;=75,1.1,1)</f>
        <v>0</v>
      </c>
      <c r="AX58" s="4">
        <f>'Payments (Revised)'!$C54*IF(AX$6&lt;$B58,0,1)*IF(AX$6&gt;=75,1.1,1)</f>
        <v>0</v>
      </c>
      <c r="AY58" s="4">
        <f>'Payments (Revised)'!$C54*IF(AY$6&lt;$B58,0,1)*IF(AY$6&gt;=75,1.1,1)</f>
        <v>0</v>
      </c>
      <c r="AZ58" s="4">
        <f>'Payments (Revised)'!$C54*IF(AZ$6&lt;$B58,0,1)*IF(AZ$6&gt;=75,1.1,1)</f>
        <v>0</v>
      </c>
      <c r="BA58" s="4">
        <f>'Payments (Revised)'!$C54*IF(BA$6&lt;$B58,0,1)*IF(BA$6&gt;=75,1.1,1)</f>
        <v>0</v>
      </c>
      <c r="BB58" s="4">
        <f>'Payments (Revised)'!$C54*IF(BB$6&lt;$B58,0,1)*IF(BB$6&gt;=75,1.1,1)</f>
        <v>354.739125</v>
      </c>
      <c r="BC58" s="4">
        <f>'Payments (Revised)'!$C54*IF(BC$6&lt;$B58,0,1)*IF(BC$6&gt;=75,1.1,1)</f>
        <v>354.739125</v>
      </c>
      <c r="BD58" s="4">
        <f>'Payments (Revised)'!$C54*IF(BD$6&lt;$B58,0,1)*IF(BD$6&gt;=75,1.1,1)</f>
        <v>354.739125</v>
      </c>
      <c r="BE58" s="4">
        <f>'Payments (Revised)'!$C54*IF(BE$6&lt;$B58,0,1)*IF(BE$6&gt;=75,1.1,1)</f>
        <v>354.739125</v>
      </c>
      <c r="BF58" s="4">
        <f>'Payments (Revised)'!$C54*IF(BF$6&lt;$B58,0,1)*IF(BF$6&gt;=75,1.1,1)</f>
        <v>354.739125</v>
      </c>
      <c r="BG58" s="4">
        <f>'Payments (Revised)'!$C54*IF(BG$6&lt;$B58,0,1)*IF(BG$6&gt;=75,1.1,1)</f>
        <v>354.739125</v>
      </c>
      <c r="BH58" s="4">
        <f>'Payments (Revised)'!$C54*IF(BH$6&lt;$B58,0,1)*IF(BH$6&gt;=75,1.1,1)</f>
        <v>354.739125</v>
      </c>
      <c r="BI58" s="4">
        <f>'Payments (Revised)'!$C54*IF(BI$6&lt;$B58,0,1)*IF(BI$6&gt;=75,1.1,1)</f>
        <v>354.739125</v>
      </c>
      <c r="BJ58" s="4">
        <f>'Payments (Revised)'!$C54*IF(BJ$6&lt;$B58,0,1)*IF(BJ$6&gt;=75,1.1,1)</f>
        <v>354.739125</v>
      </c>
      <c r="BK58" s="4">
        <f>'Payments (Revised)'!$C54*IF(BK$6&lt;$B58,0,1)*IF(BK$6&gt;=75,1.1,1)</f>
        <v>354.739125</v>
      </c>
      <c r="BL58" s="4">
        <f>'Payments (Revised)'!$C54*IF(BL$6&lt;$B58,0,1)*IF(BL$6&gt;=75,1.1,1)</f>
        <v>354.739125</v>
      </c>
      <c r="BM58" s="4">
        <f>'Payments (Revised)'!$C54*IF(BM$6&lt;$B58,0,1)*IF(BM$6&gt;=75,1.1,1)</f>
        <v>354.739125</v>
      </c>
      <c r="BN58" s="4">
        <f>'Payments (Revised)'!$C54*IF(BN$6&lt;$B58,0,1)*IF(BN$6&gt;=75,1.1,1)</f>
        <v>354.739125</v>
      </c>
      <c r="BO58" s="4">
        <f>'Payments (Revised)'!$C54*IF(BO$6&lt;$B58,0,1)*IF(BO$6&gt;=75,1.1,1)</f>
        <v>354.739125</v>
      </c>
      <c r="BP58" s="4">
        <f>'Payments (Revised)'!$C54*IF(BP$6&lt;$B58,0,1)*IF(BP$6&gt;=75,1.1,1)</f>
        <v>354.739125</v>
      </c>
      <c r="BQ58" s="4">
        <f>'Payments (Revised)'!$C54*IF(BQ$6&lt;$B58,0,1)*IF(BQ$6&gt;=75,1.1,1)</f>
        <v>354.739125</v>
      </c>
      <c r="BR58" s="4">
        <f>'Payments (Revised)'!$C54*IF(BR$6&lt;$B58,0,1)*IF(BR$6&gt;=75,1.1,1)</f>
        <v>354.739125</v>
      </c>
      <c r="BS58" s="4">
        <f>'Payments (Revised)'!$C54*IF(BS$6&lt;$B58,0,1)*IF(BS$6&gt;=75,1.1,1)</f>
        <v>354.739125</v>
      </c>
      <c r="BT58" s="4">
        <f>'Payments (Revised)'!$C54*IF(BT$6&lt;$B58,0,1)*IF(BT$6&gt;=75,1.1,1)</f>
        <v>354.739125</v>
      </c>
      <c r="BU58" s="4">
        <f>'Payments (Revised)'!$C54*IF(BU$6&lt;$B58,0,1)*IF(BU$6&gt;=75,1.1,1)</f>
        <v>354.739125</v>
      </c>
      <c r="BV58" s="4">
        <f>'Payments (Revised)'!$C54*IF(BV$6&lt;$B58,0,1)*IF(BV$6&gt;=75,1.1,1)</f>
        <v>354.739125</v>
      </c>
      <c r="BW58" s="4">
        <f>'Payments (Revised)'!$C54*IF(BW$6&lt;$B58,0,1)*IF(BW$6&gt;=75,1.1,1)</f>
        <v>354.739125</v>
      </c>
      <c r="BX58" s="4">
        <f>'Payments (Revised)'!$C54*IF(BX$6&lt;$B58,0,1)*IF(BX$6&gt;=75,1.1,1)</f>
        <v>354.739125</v>
      </c>
      <c r="BY58" s="4">
        <f>'Payments (Revised)'!$C54*IF(BY$6&lt;$B58,0,1)*IF(BY$6&gt;=75,1.1,1)</f>
        <v>354.739125</v>
      </c>
      <c r="BZ58" s="4">
        <f>'Payments (Revised)'!$C54*IF(BZ$6&lt;$B58,0,1)*IF(BZ$6&gt;=75,1.1,1)</f>
        <v>354.739125</v>
      </c>
      <c r="CA58" s="4">
        <f>'Payments (Revised)'!$C54*IF(CA$6&lt;$B58,0,1)*IF(CA$6&gt;=75,1.1,1)</f>
        <v>354.739125</v>
      </c>
      <c r="CB58" s="4">
        <f>'Payments (Revised)'!$C54*IF(CB$6&lt;$B58,0,1)*IF(CB$6&gt;=75,1.1,1)</f>
        <v>354.739125</v>
      </c>
      <c r="CC58" s="4">
        <f>'Payments (Revised)'!$C54*IF(CC$6&lt;$B58,0,1)*IF(CC$6&gt;=75,1.1,1)</f>
        <v>354.739125</v>
      </c>
      <c r="CD58" s="4">
        <f>'Payments (Revised)'!$C54*IF(CD$6&lt;$B58,0,1)*IF(CD$6&gt;=75,1.1,1)</f>
        <v>354.739125</v>
      </c>
      <c r="CE58" s="4">
        <f>'Payments (Revised)'!$C54*IF(CE$6&lt;$B58,0,1)*IF(CE$6&gt;=75,1.1,1)</f>
        <v>354.739125</v>
      </c>
      <c r="CF58" s="4">
        <f>'Payments (Revised)'!$C54*IF(CF$6&lt;$B58,0,1)*IF(CF$6&gt;=75,1.1,1)</f>
        <v>354.739125</v>
      </c>
      <c r="CG58" s="4">
        <f>'Payments (Revised)'!$C54*IF(CG$6&lt;$B58,0,1)*IF(CG$6&gt;=75,1.1,1)</f>
        <v>354.739125</v>
      </c>
      <c r="CH58" s="4">
        <f>'Payments (Revised)'!$C54*IF(CH$6&lt;$B58,0,1)*IF(CH$6&gt;=75,1.1,1)</f>
        <v>354.739125</v>
      </c>
      <c r="CI58" s="4">
        <f>'Payments (Revised)'!$C54*IF(CI$6&lt;$B58,0,1)*IF(CI$6&gt;=75,1.1,1)</f>
        <v>354.739125</v>
      </c>
      <c r="CJ58" s="4">
        <f>'Payments (Revised)'!$C54*IF(CJ$6&lt;$B58,0,1)*IF(CJ$6&gt;=75,1.1,1)</f>
        <v>354.739125</v>
      </c>
      <c r="CK58" s="4">
        <f>'Payments (Revised)'!$C54*IF(CK$6&lt;$B58,0,1)*IF(CK$6&gt;=75,1.1,1)</f>
        <v>354.739125</v>
      </c>
      <c r="CL58" s="4">
        <f>'Payments (Revised)'!$C54*IF(CL$6&lt;$B58,0,1)*IF(CL$6&gt;=75,1.1,1)</f>
        <v>354.739125</v>
      </c>
      <c r="CM58" s="4">
        <f>'Payments (Revised)'!$C54*IF(CM$6&lt;$B58,0,1)*IF(CM$6&gt;=75,1.1,1)</f>
        <v>354.739125</v>
      </c>
      <c r="CN58" s="4">
        <f>'Payments (Revised)'!$C54*IF(CN$6&lt;$B58,0,1)*IF(CN$6&gt;=75,1.1,1)</f>
        <v>354.739125</v>
      </c>
      <c r="CO58" s="4">
        <f>'Payments (Revised)'!$C54*IF(CO$6&lt;$B58,0,1)*IF(CO$6&gt;=75,1.1,1)</f>
        <v>354.739125</v>
      </c>
      <c r="CP58" s="4">
        <f>'Payments (Revised)'!$C54*IF(CP$6&lt;$B58,0,1)*IF(CP$6&gt;=75,1.1,1)</f>
        <v>354.739125</v>
      </c>
      <c r="CQ58" s="4">
        <f>'Payments (Revised)'!$C54*IF(CQ$6&lt;$B58,0,1)*IF(CQ$6&gt;=75,1.1,1)</f>
        <v>354.739125</v>
      </c>
      <c r="CR58" s="4">
        <f>'Payments (Revised)'!$C54*IF(CR$6&lt;$B58,0,1)*IF(CR$6&gt;=75,1.1,1)</f>
        <v>354.739125</v>
      </c>
      <c r="CS58" s="4">
        <f>'Payments (Revised)'!$C54*IF(CS$6&lt;$B58,0,1)*IF(CS$6&gt;=75,1.1,1)</f>
        <v>354.739125</v>
      </c>
      <c r="CT58" s="4">
        <f>'Payments (Revised)'!$C54*IF(CT$6&lt;$B58,0,1)*IF(CT$6&gt;=75,1.1,1)</f>
        <v>354.739125</v>
      </c>
      <c r="CU58" s="4">
        <f>'Payments (Revised)'!$C54*IF(CU$6&lt;$B58,0,1)*IF(CU$6&gt;=75,1.1,1)</f>
        <v>354.739125</v>
      </c>
      <c r="CV58" s="4">
        <f>'Payments (Revised)'!$C54*IF(CV$6&lt;$B58,0,1)*IF(CV$6&gt;=75,1.1,1)</f>
        <v>354.739125</v>
      </c>
      <c r="CW58" s="4">
        <f>'Payments (Revised)'!$C54*IF(CW$6&lt;$B58,0,1)*IF(CW$6&gt;=75,1.1,1)</f>
        <v>354.739125</v>
      </c>
      <c r="CX58" s="4">
        <f>'Payments (Revised)'!$C54*IF(CX$6&lt;$B58,0,1)*IF(CX$6&gt;=75,1.1,1)</f>
        <v>354.739125</v>
      </c>
      <c r="CY58" s="4">
        <f>'Payments (Revised)'!$C54*IF(CY$6&lt;$B58,0,1)*IF(CY$6&gt;=75,1.1,1)</f>
        <v>354.739125</v>
      </c>
      <c r="CZ58" s="4">
        <f>'Payments (Revised)'!$C54*IF(CZ$6&lt;$B58,0,1)*IF(CZ$6&gt;=75,1.1,1)</f>
        <v>354.739125</v>
      </c>
      <c r="DA58" s="4">
        <f>'Payments (Revised)'!$C54*IF(DA$6&lt;$B58,0,1)*IF(DA$6&gt;=75,1.1,1)</f>
        <v>354.739125</v>
      </c>
      <c r="DB58" s="4">
        <f>'Payments (Revised)'!$C54*IF(DB$6&lt;$B58,0,1)*IF(DB$6&gt;=75,1.1,1)</f>
        <v>354.739125</v>
      </c>
      <c r="DC58" s="4">
        <f>'Payments (Revised)'!$C54*IF(DC$6&lt;$B58,0,1)*IF(DC$6&gt;=75,1.1,1)</f>
        <v>354.739125</v>
      </c>
      <c r="DD58" s="4">
        <f>'Payments (Revised)'!$C54*IF(DD$6&lt;$B58,0,1)*IF(DD$6&gt;=75,1.1,1)</f>
        <v>354.739125</v>
      </c>
      <c r="DE58" s="4">
        <f>'Payments (Revised)'!$C54*IF(DE$6&lt;$B58,0,1)*IF(DE$6&gt;=75,1.1,1)</f>
        <v>354.739125</v>
      </c>
      <c r="DF58" s="4">
        <f>'Payments (Revised)'!$C54*IF(DF$6&lt;$B58,0,1)*IF(DF$6&gt;=75,1.1,1)</f>
        <v>354.739125</v>
      </c>
      <c r="DG58" s="4">
        <f>'Payments (Revised)'!$C54*IF(DG$6&lt;$B58,0,1)*IF(DG$6&gt;=75,1.1,1)</f>
        <v>354.739125</v>
      </c>
      <c r="DH58" s="4">
        <f>'Payments (Revised)'!$C54*IF(DH$6&lt;$B58,0,1)*IF(DH$6&gt;=75,1.1,1)</f>
        <v>354.739125</v>
      </c>
      <c r="DI58" s="4">
        <f>'Payments (Revised)'!$C54*IF(DI$6&lt;$B58,0,1)*IF(DI$6&gt;=75,1.1,1)</f>
        <v>354.739125</v>
      </c>
      <c r="DJ58" s="4">
        <f>'Payments (Revised)'!$C54*IF(DJ$6&lt;$B58,0,1)*IF(DJ$6&gt;=75,1.1,1)</f>
        <v>354.739125</v>
      </c>
      <c r="DK58" s="4">
        <f>'Payments (Revised)'!$C54*IF(DK$6&lt;$B58,0,1)*IF(DK$6&gt;=75,1.1,1)</f>
        <v>354.739125</v>
      </c>
      <c r="DL58" s="4">
        <f>'Payments (Revised)'!$C54*IF(DL$6&lt;$B58,0,1)*IF(DL$6&gt;=75,1.1,1)</f>
        <v>354.739125</v>
      </c>
      <c r="DM58" s="4">
        <f>'Payments (Revised)'!$C54*IF(DM$6&lt;$B58,0,1)*IF(DM$6&gt;=75,1.1,1)</f>
        <v>354.739125</v>
      </c>
      <c r="DN58" s="4">
        <f>'Payments (Revised)'!$C54*IF(DN$6&lt;$B58,0,1)*IF(DN$6&gt;=75,1.1,1)</f>
        <v>354.739125</v>
      </c>
      <c r="DO58" s="4">
        <f>'Payments (Revised)'!$C54*IF(DO$6&lt;$B58,0,1)*IF(DO$6&gt;=75,1.1,1)</f>
        <v>354.739125</v>
      </c>
      <c r="DP58" s="4">
        <f>'Payments (Revised)'!$C54*IF(DP$6&lt;$B58,0,1)*IF(DP$6&gt;=75,1.1,1)</f>
        <v>354.739125</v>
      </c>
      <c r="DQ58" s="4">
        <f>'Payments (Revised)'!$C54*IF(DQ$6&lt;$B58,0,1)*IF(DQ$6&gt;=75,1.1,1)</f>
        <v>354.739125</v>
      </c>
      <c r="DR58" s="4">
        <f>'Payments (Revised)'!$C54*IF(DR$6&lt;$B58,0,1)*IF(DR$6&gt;=75,1.1,1)</f>
        <v>354.739125</v>
      </c>
      <c r="DS58" s="4">
        <f>'Payments (Revised)'!$C54*IF(DS$6&lt;$B58,0,1)*IF(DS$6&gt;=75,1.1,1)</f>
        <v>354.739125</v>
      </c>
      <c r="DT58" s="4">
        <f>'Payments (Revised)'!$C54*IF(DT$6&lt;$B58,0,1)*IF(DT$6&gt;=75,1.1,1)</f>
        <v>390.21303750000004</v>
      </c>
    </row>
    <row r="59" spans="1:124" x14ac:dyDescent="0.25">
      <c r="A59">
        <v>51</v>
      </c>
      <c r="B59" s="15">
        <f t="shared" si="7"/>
        <v>69.25</v>
      </c>
      <c r="C59" s="16">
        <f t="shared" si="8"/>
        <v>63807.331196110637</v>
      </c>
      <c r="D59" s="4">
        <f>'Payments (Revised)'!$C55*IF(D$6&lt;$B59,0,1)*IF(D$6&gt;=75,1.1,1)</f>
        <v>0</v>
      </c>
      <c r="E59" s="4">
        <f>'Payments (Revised)'!$C55*IF(E$6&lt;$B59,0,1)*IF(E$6&gt;=75,1.1,1)</f>
        <v>0</v>
      </c>
      <c r="F59" s="4">
        <f>'Payments (Revised)'!$C55*IF(F$6&lt;$B59,0,1)*IF(F$6&gt;=75,1.1,1)</f>
        <v>0</v>
      </c>
      <c r="G59" s="4">
        <f>'Payments (Revised)'!$C55*IF(G$6&lt;$B59,0,1)*IF(G$6&gt;=75,1.1,1)</f>
        <v>0</v>
      </c>
      <c r="H59" s="4">
        <f>'Payments (Revised)'!$C55*IF(H$6&lt;$B59,0,1)*IF(H$6&gt;=75,1.1,1)</f>
        <v>0</v>
      </c>
      <c r="I59" s="4">
        <f>'Payments (Revised)'!$C55*IF(I$6&lt;$B59,0,1)*IF(I$6&gt;=75,1.1,1)</f>
        <v>0</v>
      </c>
      <c r="J59" s="4">
        <f>'Payments (Revised)'!$C55*IF(J$6&lt;$B59,0,1)*IF(J$6&gt;=75,1.1,1)</f>
        <v>0</v>
      </c>
      <c r="K59" s="4">
        <f>'Payments (Revised)'!$C55*IF(K$6&lt;$B59,0,1)*IF(K$6&gt;=75,1.1,1)</f>
        <v>0</v>
      </c>
      <c r="L59" s="4">
        <f>'Payments (Revised)'!$C55*IF(L$6&lt;$B59,0,1)*IF(L$6&gt;=75,1.1,1)</f>
        <v>0</v>
      </c>
      <c r="M59" s="4">
        <f>'Payments (Revised)'!$C55*IF(M$6&lt;$B59,0,1)*IF(M$6&gt;=75,1.1,1)</f>
        <v>0</v>
      </c>
      <c r="N59" s="4">
        <f>'Payments (Revised)'!$C55*IF(N$6&lt;$B59,0,1)*IF(N$6&gt;=75,1.1,1)</f>
        <v>0</v>
      </c>
      <c r="O59" s="4">
        <f>'Payments (Revised)'!$C55*IF(O$6&lt;$B59,0,1)*IF(O$6&gt;=75,1.1,1)</f>
        <v>0</v>
      </c>
      <c r="P59" s="4">
        <f>'Payments (Revised)'!$C55*IF(P$6&lt;$B59,0,1)*IF(P$6&gt;=75,1.1,1)</f>
        <v>0</v>
      </c>
      <c r="Q59" s="4">
        <f>'Payments (Revised)'!$C55*IF(Q$6&lt;$B59,0,1)*IF(Q$6&gt;=75,1.1,1)</f>
        <v>0</v>
      </c>
      <c r="R59" s="4">
        <f>'Payments (Revised)'!$C55*IF(R$6&lt;$B59,0,1)*IF(R$6&gt;=75,1.1,1)</f>
        <v>0</v>
      </c>
      <c r="S59" s="4">
        <f>'Payments (Revised)'!$C55*IF(S$6&lt;$B59,0,1)*IF(S$6&gt;=75,1.1,1)</f>
        <v>0</v>
      </c>
      <c r="T59" s="4">
        <f>'Payments (Revised)'!$C55*IF(T$6&lt;$B59,0,1)*IF(T$6&gt;=75,1.1,1)</f>
        <v>0</v>
      </c>
      <c r="U59" s="4">
        <f>'Payments (Revised)'!$C55*IF(U$6&lt;$B59,0,1)*IF(U$6&gt;=75,1.1,1)</f>
        <v>0</v>
      </c>
      <c r="V59" s="4">
        <f>'Payments (Revised)'!$C55*IF(V$6&lt;$B59,0,1)*IF(V$6&gt;=75,1.1,1)</f>
        <v>0</v>
      </c>
      <c r="W59" s="4">
        <f>'Payments (Revised)'!$C55*IF(W$6&lt;$B59,0,1)*IF(W$6&gt;=75,1.1,1)</f>
        <v>0</v>
      </c>
      <c r="X59" s="4">
        <f>'Payments (Revised)'!$C55*IF(X$6&lt;$B59,0,1)*IF(X$6&gt;=75,1.1,1)</f>
        <v>0</v>
      </c>
      <c r="Y59" s="4">
        <f>'Payments (Revised)'!$C55*IF(Y$6&lt;$B59,0,1)*IF(Y$6&gt;=75,1.1,1)</f>
        <v>0</v>
      </c>
      <c r="Z59" s="4">
        <f>'Payments (Revised)'!$C55*IF(Z$6&lt;$B59,0,1)*IF(Z$6&gt;=75,1.1,1)</f>
        <v>0</v>
      </c>
      <c r="AA59" s="4">
        <f>'Payments (Revised)'!$C55*IF(AA$6&lt;$B59,0,1)*IF(AA$6&gt;=75,1.1,1)</f>
        <v>0</v>
      </c>
      <c r="AB59" s="4">
        <f>'Payments (Revised)'!$C55*IF(AB$6&lt;$B59,0,1)*IF(AB$6&gt;=75,1.1,1)</f>
        <v>0</v>
      </c>
      <c r="AC59" s="4">
        <f>'Payments (Revised)'!$C55*IF(AC$6&lt;$B59,0,1)*IF(AC$6&gt;=75,1.1,1)</f>
        <v>0</v>
      </c>
      <c r="AD59" s="4">
        <f>'Payments (Revised)'!$C55*IF(AD$6&lt;$B59,0,1)*IF(AD$6&gt;=75,1.1,1)</f>
        <v>0</v>
      </c>
      <c r="AE59" s="4">
        <f>'Payments (Revised)'!$C55*IF(AE$6&lt;$B59,0,1)*IF(AE$6&gt;=75,1.1,1)</f>
        <v>0</v>
      </c>
      <c r="AF59" s="4">
        <f>'Payments (Revised)'!$C55*IF(AF$6&lt;$B59,0,1)*IF(AF$6&gt;=75,1.1,1)</f>
        <v>0</v>
      </c>
      <c r="AG59" s="4">
        <f>'Payments (Revised)'!$C55*IF(AG$6&lt;$B59,0,1)*IF(AG$6&gt;=75,1.1,1)</f>
        <v>0</v>
      </c>
      <c r="AH59" s="4">
        <f>'Payments (Revised)'!$C55*IF(AH$6&lt;$B59,0,1)*IF(AH$6&gt;=75,1.1,1)</f>
        <v>0</v>
      </c>
      <c r="AI59" s="4">
        <f>'Payments (Revised)'!$C55*IF(AI$6&lt;$B59,0,1)*IF(AI$6&gt;=75,1.1,1)</f>
        <v>0</v>
      </c>
      <c r="AJ59" s="4">
        <f>'Payments (Revised)'!$C55*IF(AJ$6&lt;$B59,0,1)*IF(AJ$6&gt;=75,1.1,1)</f>
        <v>0</v>
      </c>
      <c r="AK59" s="4">
        <f>'Payments (Revised)'!$C55*IF(AK$6&lt;$B59,0,1)*IF(AK$6&gt;=75,1.1,1)</f>
        <v>0</v>
      </c>
      <c r="AL59" s="4">
        <f>'Payments (Revised)'!$C55*IF(AL$6&lt;$B59,0,1)*IF(AL$6&gt;=75,1.1,1)</f>
        <v>0</v>
      </c>
      <c r="AM59" s="4">
        <f>'Payments (Revised)'!$C55*IF(AM$6&lt;$B59,0,1)*IF(AM$6&gt;=75,1.1,1)</f>
        <v>0</v>
      </c>
      <c r="AN59" s="4">
        <f>'Payments (Revised)'!$C55*IF(AN$6&lt;$B59,0,1)*IF(AN$6&gt;=75,1.1,1)</f>
        <v>0</v>
      </c>
      <c r="AO59" s="4">
        <f>'Payments (Revised)'!$C55*IF(AO$6&lt;$B59,0,1)*IF(AO$6&gt;=75,1.1,1)</f>
        <v>0</v>
      </c>
      <c r="AP59" s="4">
        <f>'Payments (Revised)'!$C55*IF(AP$6&lt;$B59,0,1)*IF(AP$6&gt;=75,1.1,1)</f>
        <v>0</v>
      </c>
      <c r="AQ59" s="4">
        <f>'Payments (Revised)'!$C55*IF(AQ$6&lt;$B59,0,1)*IF(AQ$6&gt;=75,1.1,1)</f>
        <v>0</v>
      </c>
      <c r="AR59" s="4">
        <f>'Payments (Revised)'!$C55*IF(AR$6&lt;$B59,0,1)*IF(AR$6&gt;=75,1.1,1)</f>
        <v>0</v>
      </c>
      <c r="AS59" s="4">
        <f>'Payments (Revised)'!$C55*IF(AS$6&lt;$B59,0,1)*IF(AS$6&gt;=75,1.1,1)</f>
        <v>0</v>
      </c>
      <c r="AT59" s="4">
        <f>'Payments (Revised)'!$C55*IF(AT$6&lt;$B59,0,1)*IF(AT$6&gt;=75,1.1,1)</f>
        <v>0</v>
      </c>
      <c r="AU59" s="4">
        <f>'Payments (Revised)'!$C55*IF(AU$6&lt;$B59,0,1)*IF(AU$6&gt;=75,1.1,1)</f>
        <v>0</v>
      </c>
      <c r="AV59" s="4">
        <f>'Payments (Revised)'!$C55*IF(AV$6&lt;$B59,0,1)*IF(AV$6&gt;=75,1.1,1)</f>
        <v>0</v>
      </c>
      <c r="AW59" s="4">
        <f>'Payments (Revised)'!$C55*IF(AW$6&lt;$B59,0,1)*IF(AW$6&gt;=75,1.1,1)</f>
        <v>0</v>
      </c>
      <c r="AX59" s="4">
        <f>'Payments (Revised)'!$C55*IF(AX$6&lt;$B59,0,1)*IF(AX$6&gt;=75,1.1,1)</f>
        <v>0</v>
      </c>
      <c r="AY59" s="4">
        <f>'Payments (Revised)'!$C55*IF(AY$6&lt;$B59,0,1)*IF(AY$6&gt;=75,1.1,1)</f>
        <v>0</v>
      </c>
      <c r="AZ59" s="4">
        <f>'Payments (Revised)'!$C55*IF(AZ$6&lt;$B59,0,1)*IF(AZ$6&gt;=75,1.1,1)</f>
        <v>0</v>
      </c>
      <c r="BA59" s="4">
        <f>'Payments (Revised)'!$C55*IF(BA$6&lt;$B59,0,1)*IF(BA$6&gt;=75,1.1,1)</f>
        <v>0</v>
      </c>
      <c r="BB59" s="4">
        <f>'Payments (Revised)'!$C55*IF(BB$6&lt;$B59,0,1)*IF(BB$6&gt;=75,1.1,1)</f>
        <v>0</v>
      </c>
      <c r="BC59" s="4">
        <f>'Payments (Revised)'!$C55*IF(BC$6&lt;$B59,0,1)*IF(BC$6&gt;=75,1.1,1)</f>
        <v>356.37638249999998</v>
      </c>
      <c r="BD59" s="4">
        <f>'Payments (Revised)'!$C55*IF(BD$6&lt;$B59,0,1)*IF(BD$6&gt;=75,1.1,1)</f>
        <v>356.37638249999998</v>
      </c>
      <c r="BE59" s="4">
        <f>'Payments (Revised)'!$C55*IF(BE$6&lt;$B59,0,1)*IF(BE$6&gt;=75,1.1,1)</f>
        <v>356.37638249999998</v>
      </c>
      <c r="BF59" s="4">
        <f>'Payments (Revised)'!$C55*IF(BF$6&lt;$B59,0,1)*IF(BF$6&gt;=75,1.1,1)</f>
        <v>356.37638249999998</v>
      </c>
      <c r="BG59" s="4">
        <f>'Payments (Revised)'!$C55*IF(BG$6&lt;$B59,0,1)*IF(BG$6&gt;=75,1.1,1)</f>
        <v>356.37638249999998</v>
      </c>
      <c r="BH59" s="4">
        <f>'Payments (Revised)'!$C55*IF(BH$6&lt;$B59,0,1)*IF(BH$6&gt;=75,1.1,1)</f>
        <v>356.37638249999998</v>
      </c>
      <c r="BI59" s="4">
        <f>'Payments (Revised)'!$C55*IF(BI$6&lt;$B59,0,1)*IF(BI$6&gt;=75,1.1,1)</f>
        <v>356.37638249999998</v>
      </c>
      <c r="BJ59" s="4">
        <f>'Payments (Revised)'!$C55*IF(BJ$6&lt;$B59,0,1)*IF(BJ$6&gt;=75,1.1,1)</f>
        <v>356.37638249999998</v>
      </c>
      <c r="BK59" s="4">
        <f>'Payments (Revised)'!$C55*IF(BK$6&lt;$B59,0,1)*IF(BK$6&gt;=75,1.1,1)</f>
        <v>356.37638249999998</v>
      </c>
      <c r="BL59" s="4">
        <f>'Payments (Revised)'!$C55*IF(BL$6&lt;$B59,0,1)*IF(BL$6&gt;=75,1.1,1)</f>
        <v>356.37638249999998</v>
      </c>
      <c r="BM59" s="4">
        <f>'Payments (Revised)'!$C55*IF(BM$6&lt;$B59,0,1)*IF(BM$6&gt;=75,1.1,1)</f>
        <v>356.37638249999998</v>
      </c>
      <c r="BN59" s="4">
        <f>'Payments (Revised)'!$C55*IF(BN$6&lt;$B59,0,1)*IF(BN$6&gt;=75,1.1,1)</f>
        <v>356.37638249999998</v>
      </c>
      <c r="BO59" s="4">
        <f>'Payments (Revised)'!$C55*IF(BO$6&lt;$B59,0,1)*IF(BO$6&gt;=75,1.1,1)</f>
        <v>356.37638249999998</v>
      </c>
      <c r="BP59" s="4">
        <f>'Payments (Revised)'!$C55*IF(BP$6&lt;$B59,0,1)*IF(BP$6&gt;=75,1.1,1)</f>
        <v>356.37638249999998</v>
      </c>
      <c r="BQ59" s="4">
        <f>'Payments (Revised)'!$C55*IF(BQ$6&lt;$B59,0,1)*IF(BQ$6&gt;=75,1.1,1)</f>
        <v>356.37638249999998</v>
      </c>
      <c r="BR59" s="4">
        <f>'Payments (Revised)'!$C55*IF(BR$6&lt;$B59,0,1)*IF(BR$6&gt;=75,1.1,1)</f>
        <v>356.37638249999998</v>
      </c>
      <c r="BS59" s="4">
        <f>'Payments (Revised)'!$C55*IF(BS$6&lt;$B59,0,1)*IF(BS$6&gt;=75,1.1,1)</f>
        <v>356.37638249999998</v>
      </c>
      <c r="BT59" s="4">
        <f>'Payments (Revised)'!$C55*IF(BT$6&lt;$B59,0,1)*IF(BT$6&gt;=75,1.1,1)</f>
        <v>356.37638249999998</v>
      </c>
      <c r="BU59" s="4">
        <f>'Payments (Revised)'!$C55*IF(BU$6&lt;$B59,0,1)*IF(BU$6&gt;=75,1.1,1)</f>
        <v>356.37638249999998</v>
      </c>
      <c r="BV59" s="4">
        <f>'Payments (Revised)'!$C55*IF(BV$6&lt;$B59,0,1)*IF(BV$6&gt;=75,1.1,1)</f>
        <v>356.37638249999998</v>
      </c>
      <c r="BW59" s="4">
        <f>'Payments (Revised)'!$C55*IF(BW$6&lt;$B59,0,1)*IF(BW$6&gt;=75,1.1,1)</f>
        <v>356.37638249999998</v>
      </c>
      <c r="BX59" s="4">
        <f>'Payments (Revised)'!$C55*IF(BX$6&lt;$B59,0,1)*IF(BX$6&gt;=75,1.1,1)</f>
        <v>356.37638249999998</v>
      </c>
      <c r="BY59" s="4">
        <f>'Payments (Revised)'!$C55*IF(BY$6&lt;$B59,0,1)*IF(BY$6&gt;=75,1.1,1)</f>
        <v>356.37638249999998</v>
      </c>
      <c r="BZ59" s="4">
        <f>'Payments (Revised)'!$C55*IF(BZ$6&lt;$B59,0,1)*IF(BZ$6&gt;=75,1.1,1)</f>
        <v>356.37638249999998</v>
      </c>
      <c r="CA59" s="4">
        <f>'Payments (Revised)'!$C55*IF(CA$6&lt;$B59,0,1)*IF(CA$6&gt;=75,1.1,1)</f>
        <v>356.37638249999998</v>
      </c>
      <c r="CB59" s="4">
        <f>'Payments (Revised)'!$C55*IF(CB$6&lt;$B59,0,1)*IF(CB$6&gt;=75,1.1,1)</f>
        <v>356.37638249999998</v>
      </c>
      <c r="CC59" s="4">
        <f>'Payments (Revised)'!$C55*IF(CC$6&lt;$B59,0,1)*IF(CC$6&gt;=75,1.1,1)</f>
        <v>356.37638249999998</v>
      </c>
      <c r="CD59" s="4">
        <f>'Payments (Revised)'!$C55*IF(CD$6&lt;$B59,0,1)*IF(CD$6&gt;=75,1.1,1)</f>
        <v>356.37638249999998</v>
      </c>
      <c r="CE59" s="4">
        <f>'Payments (Revised)'!$C55*IF(CE$6&lt;$B59,0,1)*IF(CE$6&gt;=75,1.1,1)</f>
        <v>356.37638249999998</v>
      </c>
      <c r="CF59" s="4">
        <f>'Payments (Revised)'!$C55*IF(CF$6&lt;$B59,0,1)*IF(CF$6&gt;=75,1.1,1)</f>
        <v>356.37638249999998</v>
      </c>
      <c r="CG59" s="4">
        <f>'Payments (Revised)'!$C55*IF(CG$6&lt;$B59,0,1)*IF(CG$6&gt;=75,1.1,1)</f>
        <v>356.37638249999998</v>
      </c>
      <c r="CH59" s="4">
        <f>'Payments (Revised)'!$C55*IF(CH$6&lt;$B59,0,1)*IF(CH$6&gt;=75,1.1,1)</f>
        <v>356.37638249999998</v>
      </c>
      <c r="CI59" s="4">
        <f>'Payments (Revised)'!$C55*IF(CI$6&lt;$B59,0,1)*IF(CI$6&gt;=75,1.1,1)</f>
        <v>356.37638249999998</v>
      </c>
      <c r="CJ59" s="4">
        <f>'Payments (Revised)'!$C55*IF(CJ$6&lt;$B59,0,1)*IF(CJ$6&gt;=75,1.1,1)</f>
        <v>356.37638249999998</v>
      </c>
      <c r="CK59" s="4">
        <f>'Payments (Revised)'!$C55*IF(CK$6&lt;$B59,0,1)*IF(CK$6&gt;=75,1.1,1)</f>
        <v>356.37638249999998</v>
      </c>
      <c r="CL59" s="4">
        <f>'Payments (Revised)'!$C55*IF(CL$6&lt;$B59,0,1)*IF(CL$6&gt;=75,1.1,1)</f>
        <v>356.37638249999998</v>
      </c>
      <c r="CM59" s="4">
        <f>'Payments (Revised)'!$C55*IF(CM$6&lt;$B59,0,1)*IF(CM$6&gt;=75,1.1,1)</f>
        <v>356.37638249999998</v>
      </c>
      <c r="CN59" s="4">
        <f>'Payments (Revised)'!$C55*IF(CN$6&lt;$B59,0,1)*IF(CN$6&gt;=75,1.1,1)</f>
        <v>356.37638249999998</v>
      </c>
      <c r="CO59" s="4">
        <f>'Payments (Revised)'!$C55*IF(CO$6&lt;$B59,0,1)*IF(CO$6&gt;=75,1.1,1)</f>
        <v>356.37638249999998</v>
      </c>
      <c r="CP59" s="4">
        <f>'Payments (Revised)'!$C55*IF(CP$6&lt;$B59,0,1)*IF(CP$6&gt;=75,1.1,1)</f>
        <v>356.37638249999998</v>
      </c>
      <c r="CQ59" s="4">
        <f>'Payments (Revised)'!$C55*IF(CQ$6&lt;$B59,0,1)*IF(CQ$6&gt;=75,1.1,1)</f>
        <v>356.37638249999998</v>
      </c>
      <c r="CR59" s="4">
        <f>'Payments (Revised)'!$C55*IF(CR$6&lt;$B59,0,1)*IF(CR$6&gt;=75,1.1,1)</f>
        <v>356.37638249999998</v>
      </c>
      <c r="CS59" s="4">
        <f>'Payments (Revised)'!$C55*IF(CS$6&lt;$B59,0,1)*IF(CS$6&gt;=75,1.1,1)</f>
        <v>356.37638249999998</v>
      </c>
      <c r="CT59" s="4">
        <f>'Payments (Revised)'!$C55*IF(CT$6&lt;$B59,0,1)*IF(CT$6&gt;=75,1.1,1)</f>
        <v>356.37638249999998</v>
      </c>
      <c r="CU59" s="4">
        <f>'Payments (Revised)'!$C55*IF(CU$6&lt;$B59,0,1)*IF(CU$6&gt;=75,1.1,1)</f>
        <v>356.37638249999998</v>
      </c>
      <c r="CV59" s="4">
        <f>'Payments (Revised)'!$C55*IF(CV$6&lt;$B59,0,1)*IF(CV$6&gt;=75,1.1,1)</f>
        <v>356.37638249999998</v>
      </c>
      <c r="CW59" s="4">
        <f>'Payments (Revised)'!$C55*IF(CW$6&lt;$B59,0,1)*IF(CW$6&gt;=75,1.1,1)</f>
        <v>356.37638249999998</v>
      </c>
      <c r="CX59" s="4">
        <f>'Payments (Revised)'!$C55*IF(CX$6&lt;$B59,0,1)*IF(CX$6&gt;=75,1.1,1)</f>
        <v>356.37638249999998</v>
      </c>
      <c r="CY59" s="4">
        <f>'Payments (Revised)'!$C55*IF(CY$6&lt;$B59,0,1)*IF(CY$6&gt;=75,1.1,1)</f>
        <v>356.37638249999998</v>
      </c>
      <c r="CZ59" s="4">
        <f>'Payments (Revised)'!$C55*IF(CZ$6&lt;$B59,0,1)*IF(CZ$6&gt;=75,1.1,1)</f>
        <v>356.37638249999998</v>
      </c>
      <c r="DA59" s="4">
        <f>'Payments (Revised)'!$C55*IF(DA$6&lt;$B59,0,1)*IF(DA$6&gt;=75,1.1,1)</f>
        <v>356.37638249999998</v>
      </c>
      <c r="DB59" s="4">
        <f>'Payments (Revised)'!$C55*IF(DB$6&lt;$B59,0,1)*IF(DB$6&gt;=75,1.1,1)</f>
        <v>356.37638249999998</v>
      </c>
      <c r="DC59" s="4">
        <f>'Payments (Revised)'!$C55*IF(DC$6&lt;$B59,0,1)*IF(DC$6&gt;=75,1.1,1)</f>
        <v>356.37638249999998</v>
      </c>
      <c r="DD59" s="4">
        <f>'Payments (Revised)'!$C55*IF(DD$6&lt;$B59,0,1)*IF(DD$6&gt;=75,1.1,1)</f>
        <v>356.37638249999998</v>
      </c>
      <c r="DE59" s="4">
        <f>'Payments (Revised)'!$C55*IF(DE$6&lt;$B59,0,1)*IF(DE$6&gt;=75,1.1,1)</f>
        <v>356.37638249999998</v>
      </c>
      <c r="DF59" s="4">
        <f>'Payments (Revised)'!$C55*IF(DF$6&lt;$B59,0,1)*IF(DF$6&gt;=75,1.1,1)</f>
        <v>356.37638249999998</v>
      </c>
      <c r="DG59" s="4">
        <f>'Payments (Revised)'!$C55*IF(DG$6&lt;$B59,0,1)*IF(DG$6&gt;=75,1.1,1)</f>
        <v>356.37638249999998</v>
      </c>
      <c r="DH59" s="4">
        <f>'Payments (Revised)'!$C55*IF(DH$6&lt;$B59,0,1)*IF(DH$6&gt;=75,1.1,1)</f>
        <v>356.37638249999998</v>
      </c>
      <c r="DI59" s="4">
        <f>'Payments (Revised)'!$C55*IF(DI$6&lt;$B59,0,1)*IF(DI$6&gt;=75,1.1,1)</f>
        <v>356.37638249999998</v>
      </c>
      <c r="DJ59" s="4">
        <f>'Payments (Revised)'!$C55*IF(DJ$6&lt;$B59,0,1)*IF(DJ$6&gt;=75,1.1,1)</f>
        <v>356.37638249999998</v>
      </c>
      <c r="DK59" s="4">
        <f>'Payments (Revised)'!$C55*IF(DK$6&lt;$B59,0,1)*IF(DK$6&gt;=75,1.1,1)</f>
        <v>356.37638249999998</v>
      </c>
      <c r="DL59" s="4">
        <f>'Payments (Revised)'!$C55*IF(DL$6&lt;$B59,0,1)*IF(DL$6&gt;=75,1.1,1)</f>
        <v>356.37638249999998</v>
      </c>
      <c r="DM59" s="4">
        <f>'Payments (Revised)'!$C55*IF(DM$6&lt;$B59,0,1)*IF(DM$6&gt;=75,1.1,1)</f>
        <v>356.37638249999998</v>
      </c>
      <c r="DN59" s="4">
        <f>'Payments (Revised)'!$C55*IF(DN$6&lt;$B59,0,1)*IF(DN$6&gt;=75,1.1,1)</f>
        <v>356.37638249999998</v>
      </c>
      <c r="DO59" s="4">
        <f>'Payments (Revised)'!$C55*IF(DO$6&lt;$B59,0,1)*IF(DO$6&gt;=75,1.1,1)</f>
        <v>356.37638249999998</v>
      </c>
      <c r="DP59" s="4">
        <f>'Payments (Revised)'!$C55*IF(DP$6&lt;$B59,0,1)*IF(DP$6&gt;=75,1.1,1)</f>
        <v>356.37638249999998</v>
      </c>
      <c r="DQ59" s="4">
        <f>'Payments (Revised)'!$C55*IF(DQ$6&lt;$B59,0,1)*IF(DQ$6&gt;=75,1.1,1)</f>
        <v>356.37638249999998</v>
      </c>
      <c r="DR59" s="4">
        <f>'Payments (Revised)'!$C55*IF(DR$6&lt;$B59,0,1)*IF(DR$6&gt;=75,1.1,1)</f>
        <v>356.37638249999998</v>
      </c>
      <c r="DS59" s="4">
        <f>'Payments (Revised)'!$C55*IF(DS$6&lt;$B59,0,1)*IF(DS$6&gt;=75,1.1,1)</f>
        <v>356.37638249999998</v>
      </c>
      <c r="DT59" s="4">
        <f>'Payments (Revised)'!$C55*IF(DT$6&lt;$B59,0,1)*IF(DT$6&gt;=75,1.1,1)</f>
        <v>392.01402074999999</v>
      </c>
    </row>
    <row r="60" spans="1:124" x14ac:dyDescent="0.25">
      <c r="A60">
        <v>52</v>
      </c>
      <c r="B60" s="15">
        <f t="shared" si="7"/>
        <v>69.333333333333329</v>
      </c>
      <c r="C60" s="16">
        <f t="shared" si="8"/>
        <v>63802.169127498513</v>
      </c>
      <c r="D60" s="4">
        <f>'Payments (Revised)'!$C56*IF(D$6&lt;$B60,0,1)*IF(D$6&gt;=75,1.1,1)</f>
        <v>0</v>
      </c>
      <c r="E60" s="4">
        <f>'Payments (Revised)'!$C56*IF(E$6&lt;$B60,0,1)*IF(E$6&gt;=75,1.1,1)</f>
        <v>0</v>
      </c>
      <c r="F60" s="4">
        <f>'Payments (Revised)'!$C56*IF(F$6&lt;$B60,0,1)*IF(F$6&gt;=75,1.1,1)</f>
        <v>0</v>
      </c>
      <c r="G60" s="4">
        <f>'Payments (Revised)'!$C56*IF(G$6&lt;$B60,0,1)*IF(G$6&gt;=75,1.1,1)</f>
        <v>0</v>
      </c>
      <c r="H60" s="4">
        <f>'Payments (Revised)'!$C56*IF(H$6&lt;$B60,0,1)*IF(H$6&gt;=75,1.1,1)</f>
        <v>0</v>
      </c>
      <c r="I60" s="4">
        <f>'Payments (Revised)'!$C56*IF(I$6&lt;$B60,0,1)*IF(I$6&gt;=75,1.1,1)</f>
        <v>0</v>
      </c>
      <c r="J60" s="4">
        <f>'Payments (Revised)'!$C56*IF(J$6&lt;$B60,0,1)*IF(J$6&gt;=75,1.1,1)</f>
        <v>0</v>
      </c>
      <c r="K60" s="4">
        <f>'Payments (Revised)'!$C56*IF(K$6&lt;$B60,0,1)*IF(K$6&gt;=75,1.1,1)</f>
        <v>0</v>
      </c>
      <c r="L60" s="4">
        <f>'Payments (Revised)'!$C56*IF(L$6&lt;$B60,0,1)*IF(L$6&gt;=75,1.1,1)</f>
        <v>0</v>
      </c>
      <c r="M60" s="4">
        <f>'Payments (Revised)'!$C56*IF(M$6&lt;$B60,0,1)*IF(M$6&gt;=75,1.1,1)</f>
        <v>0</v>
      </c>
      <c r="N60" s="4">
        <f>'Payments (Revised)'!$C56*IF(N$6&lt;$B60,0,1)*IF(N$6&gt;=75,1.1,1)</f>
        <v>0</v>
      </c>
      <c r="O60" s="4">
        <f>'Payments (Revised)'!$C56*IF(O$6&lt;$B60,0,1)*IF(O$6&gt;=75,1.1,1)</f>
        <v>0</v>
      </c>
      <c r="P60" s="4">
        <f>'Payments (Revised)'!$C56*IF(P$6&lt;$B60,0,1)*IF(P$6&gt;=75,1.1,1)</f>
        <v>0</v>
      </c>
      <c r="Q60" s="4">
        <f>'Payments (Revised)'!$C56*IF(Q$6&lt;$B60,0,1)*IF(Q$6&gt;=75,1.1,1)</f>
        <v>0</v>
      </c>
      <c r="R60" s="4">
        <f>'Payments (Revised)'!$C56*IF(R$6&lt;$B60,0,1)*IF(R$6&gt;=75,1.1,1)</f>
        <v>0</v>
      </c>
      <c r="S60" s="4">
        <f>'Payments (Revised)'!$C56*IF(S$6&lt;$B60,0,1)*IF(S$6&gt;=75,1.1,1)</f>
        <v>0</v>
      </c>
      <c r="T60" s="4">
        <f>'Payments (Revised)'!$C56*IF(T$6&lt;$B60,0,1)*IF(T$6&gt;=75,1.1,1)</f>
        <v>0</v>
      </c>
      <c r="U60" s="4">
        <f>'Payments (Revised)'!$C56*IF(U$6&lt;$B60,0,1)*IF(U$6&gt;=75,1.1,1)</f>
        <v>0</v>
      </c>
      <c r="V60" s="4">
        <f>'Payments (Revised)'!$C56*IF(V$6&lt;$B60,0,1)*IF(V$6&gt;=75,1.1,1)</f>
        <v>0</v>
      </c>
      <c r="W60" s="4">
        <f>'Payments (Revised)'!$C56*IF(W$6&lt;$B60,0,1)*IF(W$6&gt;=75,1.1,1)</f>
        <v>0</v>
      </c>
      <c r="X60" s="4">
        <f>'Payments (Revised)'!$C56*IF(X$6&lt;$B60,0,1)*IF(X$6&gt;=75,1.1,1)</f>
        <v>0</v>
      </c>
      <c r="Y60" s="4">
        <f>'Payments (Revised)'!$C56*IF(Y$6&lt;$B60,0,1)*IF(Y$6&gt;=75,1.1,1)</f>
        <v>0</v>
      </c>
      <c r="Z60" s="4">
        <f>'Payments (Revised)'!$C56*IF(Z$6&lt;$B60,0,1)*IF(Z$6&gt;=75,1.1,1)</f>
        <v>0</v>
      </c>
      <c r="AA60" s="4">
        <f>'Payments (Revised)'!$C56*IF(AA$6&lt;$B60,0,1)*IF(AA$6&gt;=75,1.1,1)</f>
        <v>0</v>
      </c>
      <c r="AB60" s="4">
        <f>'Payments (Revised)'!$C56*IF(AB$6&lt;$B60,0,1)*IF(AB$6&gt;=75,1.1,1)</f>
        <v>0</v>
      </c>
      <c r="AC60" s="4">
        <f>'Payments (Revised)'!$C56*IF(AC$6&lt;$B60,0,1)*IF(AC$6&gt;=75,1.1,1)</f>
        <v>0</v>
      </c>
      <c r="AD60" s="4">
        <f>'Payments (Revised)'!$C56*IF(AD$6&lt;$B60,0,1)*IF(AD$6&gt;=75,1.1,1)</f>
        <v>0</v>
      </c>
      <c r="AE60" s="4">
        <f>'Payments (Revised)'!$C56*IF(AE$6&lt;$B60,0,1)*IF(AE$6&gt;=75,1.1,1)</f>
        <v>0</v>
      </c>
      <c r="AF60" s="4">
        <f>'Payments (Revised)'!$C56*IF(AF$6&lt;$B60,0,1)*IF(AF$6&gt;=75,1.1,1)</f>
        <v>0</v>
      </c>
      <c r="AG60" s="4">
        <f>'Payments (Revised)'!$C56*IF(AG$6&lt;$B60,0,1)*IF(AG$6&gt;=75,1.1,1)</f>
        <v>0</v>
      </c>
      <c r="AH60" s="4">
        <f>'Payments (Revised)'!$C56*IF(AH$6&lt;$B60,0,1)*IF(AH$6&gt;=75,1.1,1)</f>
        <v>0</v>
      </c>
      <c r="AI60" s="4">
        <f>'Payments (Revised)'!$C56*IF(AI$6&lt;$B60,0,1)*IF(AI$6&gt;=75,1.1,1)</f>
        <v>0</v>
      </c>
      <c r="AJ60" s="4">
        <f>'Payments (Revised)'!$C56*IF(AJ$6&lt;$B60,0,1)*IF(AJ$6&gt;=75,1.1,1)</f>
        <v>0</v>
      </c>
      <c r="AK60" s="4">
        <f>'Payments (Revised)'!$C56*IF(AK$6&lt;$B60,0,1)*IF(AK$6&gt;=75,1.1,1)</f>
        <v>0</v>
      </c>
      <c r="AL60" s="4">
        <f>'Payments (Revised)'!$C56*IF(AL$6&lt;$B60,0,1)*IF(AL$6&gt;=75,1.1,1)</f>
        <v>0</v>
      </c>
      <c r="AM60" s="4">
        <f>'Payments (Revised)'!$C56*IF(AM$6&lt;$B60,0,1)*IF(AM$6&gt;=75,1.1,1)</f>
        <v>0</v>
      </c>
      <c r="AN60" s="4">
        <f>'Payments (Revised)'!$C56*IF(AN$6&lt;$B60,0,1)*IF(AN$6&gt;=75,1.1,1)</f>
        <v>0</v>
      </c>
      <c r="AO60" s="4">
        <f>'Payments (Revised)'!$C56*IF(AO$6&lt;$B60,0,1)*IF(AO$6&gt;=75,1.1,1)</f>
        <v>0</v>
      </c>
      <c r="AP60" s="4">
        <f>'Payments (Revised)'!$C56*IF(AP$6&lt;$B60,0,1)*IF(AP$6&gt;=75,1.1,1)</f>
        <v>0</v>
      </c>
      <c r="AQ60" s="4">
        <f>'Payments (Revised)'!$C56*IF(AQ$6&lt;$B60,0,1)*IF(AQ$6&gt;=75,1.1,1)</f>
        <v>0</v>
      </c>
      <c r="AR60" s="4">
        <f>'Payments (Revised)'!$C56*IF(AR$6&lt;$B60,0,1)*IF(AR$6&gt;=75,1.1,1)</f>
        <v>0</v>
      </c>
      <c r="AS60" s="4">
        <f>'Payments (Revised)'!$C56*IF(AS$6&lt;$B60,0,1)*IF(AS$6&gt;=75,1.1,1)</f>
        <v>0</v>
      </c>
      <c r="AT60" s="4">
        <f>'Payments (Revised)'!$C56*IF(AT$6&lt;$B60,0,1)*IF(AT$6&gt;=75,1.1,1)</f>
        <v>0</v>
      </c>
      <c r="AU60" s="4">
        <f>'Payments (Revised)'!$C56*IF(AU$6&lt;$B60,0,1)*IF(AU$6&gt;=75,1.1,1)</f>
        <v>0</v>
      </c>
      <c r="AV60" s="4">
        <f>'Payments (Revised)'!$C56*IF(AV$6&lt;$B60,0,1)*IF(AV$6&gt;=75,1.1,1)</f>
        <v>0</v>
      </c>
      <c r="AW60" s="4">
        <f>'Payments (Revised)'!$C56*IF(AW$6&lt;$B60,0,1)*IF(AW$6&gt;=75,1.1,1)</f>
        <v>0</v>
      </c>
      <c r="AX60" s="4">
        <f>'Payments (Revised)'!$C56*IF(AX$6&lt;$B60,0,1)*IF(AX$6&gt;=75,1.1,1)</f>
        <v>0</v>
      </c>
      <c r="AY60" s="4">
        <f>'Payments (Revised)'!$C56*IF(AY$6&lt;$B60,0,1)*IF(AY$6&gt;=75,1.1,1)</f>
        <v>0</v>
      </c>
      <c r="AZ60" s="4">
        <f>'Payments (Revised)'!$C56*IF(AZ$6&lt;$B60,0,1)*IF(AZ$6&gt;=75,1.1,1)</f>
        <v>0</v>
      </c>
      <c r="BA60" s="4">
        <f>'Payments (Revised)'!$C56*IF(BA$6&lt;$B60,0,1)*IF(BA$6&gt;=75,1.1,1)</f>
        <v>0</v>
      </c>
      <c r="BB60" s="4">
        <f>'Payments (Revised)'!$C56*IF(BB$6&lt;$B60,0,1)*IF(BB$6&gt;=75,1.1,1)</f>
        <v>0</v>
      </c>
      <c r="BC60" s="4">
        <f>'Payments (Revised)'!$C56*IF(BC$6&lt;$B60,0,1)*IF(BC$6&gt;=75,1.1,1)</f>
        <v>0</v>
      </c>
      <c r="BD60" s="4">
        <f>'Payments (Revised)'!$C56*IF(BD$6&lt;$B60,0,1)*IF(BD$6&gt;=75,1.1,1)</f>
        <v>358.01363999999995</v>
      </c>
      <c r="BE60" s="4">
        <f>'Payments (Revised)'!$C56*IF(BE$6&lt;$B60,0,1)*IF(BE$6&gt;=75,1.1,1)</f>
        <v>358.01363999999995</v>
      </c>
      <c r="BF60" s="4">
        <f>'Payments (Revised)'!$C56*IF(BF$6&lt;$B60,0,1)*IF(BF$6&gt;=75,1.1,1)</f>
        <v>358.01363999999995</v>
      </c>
      <c r="BG60" s="4">
        <f>'Payments (Revised)'!$C56*IF(BG$6&lt;$B60,0,1)*IF(BG$6&gt;=75,1.1,1)</f>
        <v>358.01363999999995</v>
      </c>
      <c r="BH60" s="4">
        <f>'Payments (Revised)'!$C56*IF(BH$6&lt;$B60,0,1)*IF(BH$6&gt;=75,1.1,1)</f>
        <v>358.01363999999995</v>
      </c>
      <c r="BI60" s="4">
        <f>'Payments (Revised)'!$C56*IF(BI$6&lt;$B60,0,1)*IF(BI$6&gt;=75,1.1,1)</f>
        <v>358.01363999999995</v>
      </c>
      <c r="BJ60" s="4">
        <f>'Payments (Revised)'!$C56*IF(BJ$6&lt;$B60,0,1)*IF(BJ$6&gt;=75,1.1,1)</f>
        <v>358.01363999999995</v>
      </c>
      <c r="BK60" s="4">
        <f>'Payments (Revised)'!$C56*IF(BK$6&lt;$B60,0,1)*IF(BK$6&gt;=75,1.1,1)</f>
        <v>358.01363999999995</v>
      </c>
      <c r="BL60" s="4">
        <f>'Payments (Revised)'!$C56*IF(BL$6&lt;$B60,0,1)*IF(BL$6&gt;=75,1.1,1)</f>
        <v>358.01363999999995</v>
      </c>
      <c r="BM60" s="4">
        <f>'Payments (Revised)'!$C56*IF(BM$6&lt;$B60,0,1)*IF(BM$6&gt;=75,1.1,1)</f>
        <v>358.01363999999995</v>
      </c>
      <c r="BN60" s="4">
        <f>'Payments (Revised)'!$C56*IF(BN$6&lt;$B60,0,1)*IF(BN$6&gt;=75,1.1,1)</f>
        <v>358.01363999999995</v>
      </c>
      <c r="BO60" s="4">
        <f>'Payments (Revised)'!$C56*IF(BO$6&lt;$B60,0,1)*IF(BO$6&gt;=75,1.1,1)</f>
        <v>358.01363999999995</v>
      </c>
      <c r="BP60" s="4">
        <f>'Payments (Revised)'!$C56*IF(BP$6&lt;$B60,0,1)*IF(BP$6&gt;=75,1.1,1)</f>
        <v>358.01363999999995</v>
      </c>
      <c r="BQ60" s="4">
        <f>'Payments (Revised)'!$C56*IF(BQ$6&lt;$B60,0,1)*IF(BQ$6&gt;=75,1.1,1)</f>
        <v>358.01363999999995</v>
      </c>
      <c r="BR60" s="4">
        <f>'Payments (Revised)'!$C56*IF(BR$6&lt;$B60,0,1)*IF(BR$6&gt;=75,1.1,1)</f>
        <v>358.01363999999995</v>
      </c>
      <c r="BS60" s="4">
        <f>'Payments (Revised)'!$C56*IF(BS$6&lt;$B60,0,1)*IF(BS$6&gt;=75,1.1,1)</f>
        <v>358.01363999999995</v>
      </c>
      <c r="BT60" s="4">
        <f>'Payments (Revised)'!$C56*IF(BT$6&lt;$B60,0,1)*IF(BT$6&gt;=75,1.1,1)</f>
        <v>358.01363999999995</v>
      </c>
      <c r="BU60" s="4">
        <f>'Payments (Revised)'!$C56*IF(BU$6&lt;$B60,0,1)*IF(BU$6&gt;=75,1.1,1)</f>
        <v>358.01363999999995</v>
      </c>
      <c r="BV60" s="4">
        <f>'Payments (Revised)'!$C56*IF(BV$6&lt;$B60,0,1)*IF(BV$6&gt;=75,1.1,1)</f>
        <v>358.01363999999995</v>
      </c>
      <c r="BW60" s="4">
        <f>'Payments (Revised)'!$C56*IF(BW$6&lt;$B60,0,1)*IF(BW$6&gt;=75,1.1,1)</f>
        <v>358.01363999999995</v>
      </c>
      <c r="BX60" s="4">
        <f>'Payments (Revised)'!$C56*IF(BX$6&lt;$B60,0,1)*IF(BX$6&gt;=75,1.1,1)</f>
        <v>358.01363999999995</v>
      </c>
      <c r="BY60" s="4">
        <f>'Payments (Revised)'!$C56*IF(BY$6&lt;$B60,0,1)*IF(BY$6&gt;=75,1.1,1)</f>
        <v>358.01363999999995</v>
      </c>
      <c r="BZ60" s="4">
        <f>'Payments (Revised)'!$C56*IF(BZ$6&lt;$B60,0,1)*IF(BZ$6&gt;=75,1.1,1)</f>
        <v>358.01363999999995</v>
      </c>
      <c r="CA60" s="4">
        <f>'Payments (Revised)'!$C56*IF(CA$6&lt;$B60,0,1)*IF(CA$6&gt;=75,1.1,1)</f>
        <v>358.01363999999995</v>
      </c>
      <c r="CB60" s="4">
        <f>'Payments (Revised)'!$C56*IF(CB$6&lt;$B60,0,1)*IF(CB$6&gt;=75,1.1,1)</f>
        <v>358.01363999999995</v>
      </c>
      <c r="CC60" s="4">
        <f>'Payments (Revised)'!$C56*IF(CC$6&lt;$B60,0,1)*IF(CC$6&gt;=75,1.1,1)</f>
        <v>358.01363999999995</v>
      </c>
      <c r="CD60" s="4">
        <f>'Payments (Revised)'!$C56*IF(CD$6&lt;$B60,0,1)*IF(CD$6&gt;=75,1.1,1)</f>
        <v>358.01363999999995</v>
      </c>
      <c r="CE60" s="4">
        <f>'Payments (Revised)'!$C56*IF(CE$6&lt;$B60,0,1)*IF(CE$6&gt;=75,1.1,1)</f>
        <v>358.01363999999995</v>
      </c>
      <c r="CF60" s="4">
        <f>'Payments (Revised)'!$C56*IF(CF$6&lt;$B60,0,1)*IF(CF$6&gt;=75,1.1,1)</f>
        <v>358.01363999999995</v>
      </c>
      <c r="CG60" s="4">
        <f>'Payments (Revised)'!$C56*IF(CG$6&lt;$B60,0,1)*IF(CG$6&gt;=75,1.1,1)</f>
        <v>358.01363999999995</v>
      </c>
      <c r="CH60" s="4">
        <f>'Payments (Revised)'!$C56*IF(CH$6&lt;$B60,0,1)*IF(CH$6&gt;=75,1.1,1)</f>
        <v>358.01363999999995</v>
      </c>
      <c r="CI60" s="4">
        <f>'Payments (Revised)'!$C56*IF(CI$6&lt;$B60,0,1)*IF(CI$6&gt;=75,1.1,1)</f>
        <v>358.01363999999995</v>
      </c>
      <c r="CJ60" s="4">
        <f>'Payments (Revised)'!$C56*IF(CJ$6&lt;$B60,0,1)*IF(CJ$6&gt;=75,1.1,1)</f>
        <v>358.01363999999995</v>
      </c>
      <c r="CK60" s="4">
        <f>'Payments (Revised)'!$C56*IF(CK$6&lt;$B60,0,1)*IF(CK$6&gt;=75,1.1,1)</f>
        <v>358.01363999999995</v>
      </c>
      <c r="CL60" s="4">
        <f>'Payments (Revised)'!$C56*IF(CL$6&lt;$B60,0,1)*IF(CL$6&gt;=75,1.1,1)</f>
        <v>358.01363999999995</v>
      </c>
      <c r="CM60" s="4">
        <f>'Payments (Revised)'!$C56*IF(CM$6&lt;$B60,0,1)*IF(CM$6&gt;=75,1.1,1)</f>
        <v>358.01363999999995</v>
      </c>
      <c r="CN60" s="4">
        <f>'Payments (Revised)'!$C56*IF(CN$6&lt;$B60,0,1)*IF(CN$6&gt;=75,1.1,1)</f>
        <v>358.01363999999995</v>
      </c>
      <c r="CO60" s="4">
        <f>'Payments (Revised)'!$C56*IF(CO$6&lt;$B60,0,1)*IF(CO$6&gt;=75,1.1,1)</f>
        <v>358.01363999999995</v>
      </c>
      <c r="CP60" s="4">
        <f>'Payments (Revised)'!$C56*IF(CP$6&lt;$B60,0,1)*IF(CP$6&gt;=75,1.1,1)</f>
        <v>358.01363999999995</v>
      </c>
      <c r="CQ60" s="4">
        <f>'Payments (Revised)'!$C56*IF(CQ$6&lt;$B60,0,1)*IF(CQ$6&gt;=75,1.1,1)</f>
        <v>358.01363999999995</v>
      </c>
      <c r="CR60" s="4">
        <f>'Payments (Revised)'!$C56*IF(CR$6&lt;$B60,0,1)*IF(CR$6&gt;=75,1.1,1)</f>
        <v>358.01363999999995</v>
      </c>
      <c r="CS60" s="4">
        <f>'Payments (Revised)'!$C56*IF(CS$6&lt;$B60,0,1)*IF(CS$6&gt;=75,1.1,1)</f>
        <v>358.01363999999995</v>
      </c>
      <c r="CT60" s="4">
        <f>'Payments (Revised)'!$C56*IF(CT$6&lt;$B60,0,1)*IF(CT$6&gt;=75,1.1,1)</f>
        <v>358.01363999999995</v>
      </c>
      <c r="CU60" s="4">
        <f>'Payments (Revised)'!$C56*IF(CU$6&lt;$B60,0,1)*IF(CU$6&gt;=75,1.1,1)</f>
        <v>358.01363999999995</v>
      </c>
      <c r="CV60" s="4">
        <f>'Payments (Revised)'!$C56*IF(CV$6&lt;$B60,0,1)*IF(CV$6&gt;=75,1.1,1)</f>
        <v>358.01363999999995</v>
      </c>
      <c r="CW60" s="4">
        <f>'Payments (Revised)'!$C56*IF(CW$6&lt;$B60,0,1)*IF(CW$6&gt;=75,1.1,1)</f>
        <v>358.01363999999995</v>
      </c>
      <c r="CX60" s="4">
        <f>'Payments (Revised)'!$C56*IF(CX$6&lt;$B60,0,1)*IF(CX$6&gt;=75,1.1,1)</f>
        <v>358.01363999999995</v>
      </c>
      <c r="CY60" s="4">
        <f>'Payments (Revised)'!$C56*IF(CY$6&lt;$B60,0,1)*IF(CY$6&gt;=75,1.1,1)</f>
        <v>358.01363999999995</v>
      </c>
      <c r="CZ60" s="4">
        <f>'Payments (Revised)'!$C56*IF(CZ$6&lt;$B60,0,1)*IF(CZ$6&gt;=75,1.1,1)</f>
        <v>358.01363999999995</v>
      </c>
      <c r="DA60" s="4">
        <f>'Payments (Revised)'!$C56*IF(DA$6&lt;$B60,0,1)*IF(DA$6&gt;=75,1.1,1)</f>
        <v>358.01363999999995</v>
      </c>
      <c r="DB60" s="4">
        <f>'Payments (Revised)'!$C56*IF(DB$6&lt;$B60,0,1)*IF(DB$6&gt;=75,1.1,1)</f>
        <v>358.01363999999995</v>
      </c>
      <c r="DC60" s="4">
        <f>'Payments (Revised)'!$C56*IF(DC$6&lt;$B60,0,1)*IF(DC$6&gt;=75,1.1,1)</f>
        <v>358.01363999999995</v>
      </c>
      <c r="DD60" s="4">
        <f>'Payments (Revised)'!$C56*IF(DD$6&lt;$B60,0,1)*IF(DD$6&gt;=75,1.1,1)</f>
        <v>358.01363999999995</v>
      </c>
      <c r="DE60" s="4">
        <f>'Payments (Revised)'!$C56*IF(DE$6&lt;$B60,0,1)*IF(DE$6&gt;=75,1.1,1)</f>
        <v>358.01363999999995</v>
      </c>
      <c r="DF60" s="4">
        <f>'Payments (Revised)'!$C56*IF(DF$6&lt;$B60,0,1)*IF(DF$6&gt;=75,1.1,1)</f>
        <v>358.01363999999995</v>
      </c>
      <c r="DG60" s="4">
        <f>'Payments (Revised)'!$C56*IF(DG$6&lt;$B60,0,1)*IF(DG$6&gt;=75,1.1,1)</f>
        <v>358.01363999999995</v>
      </c>
      <c r="DH60" s="4">
        <f>'Payments (Revised)'!$C56*IF(DH$6&lt;$B60,0,1)*IF(DH$6&gt;=75,1.1,1)</f>
        <v>358.01363999999995</v>
      </c>
      <c r="DI60" s="4">
        <f>'Payments (Revised)'!$C56*IF(DI$6&lt;$B60,0,1)*IF(DI$6&gt;=75,1.1,1)</f>
        <v>358.01363999999995</v>
      </c>
      <c r="DJ60" s="4">
        <f>'Payments (Revised)'!$C56*IF(DJ$6&lt;$B60,0,1)*IF(DJ$6&gt;=75,1.1,1)</f>
        <v>358.01363999999995</v>
      </c>
      <c r="DK60" s="4">
        <f>'Payments (Revised)'!$C56*IF(DK$6&lt;$B60,0,1)*IF(DK$6&gt;=75,1.1,1)</f>
        <v>358.01363999999995</v>
      </c>
      <c r="DL60" s="4">
        <f>'Payments (Revised)'!$C56*IF(DL$6&lt;$B60,0,1)*IF(DL$6&gt;=75,1.1,1)</f>
        <v>358.01363999999995</v>
      </c>
      <c r="DM60" s="4">
        <f>'Payments (Revised)'!$C56*IF(DM$6&lt;$B60,0,1)*IF(DM$6&gt;=75,1.1,1)</f>
        <v>358.01363999999995</v>
      </c>
      <c r="DN60" s="4">
        <f>'Payments (Revised)'!$C56*IF(DN$6&lt;$B60,0,1)*IF(DN$6&gt;=75,1.1,1)</f>
        <v>358.01363999999995</v>
      </c>
      <c r="DO60" s="4">
        <f>'Payments (Revised)'!$C56*IF(DO$6&lt;$B60,0,1)*IF(DO$6&gt;=75,1.1,1)</f>
        <v>358.01363999999995</v>
      </c>
      <c r="DP60" s="4">
        <f>'Payments (Revised)'!$C56*IF(DP$6&lt;$B60,0,1)*IF(DP$6&gt;=75,1.1,1)</f>
        <v>358.01363999999995</v>
      </c>
      <c r="DQ60" s="4">
        <f>'Payments (Revised)'!$C56*IF(DQ$6&lt;$B60,0,1)*IF(DQ$6&gt;=75,1.1,1)</f>
        <v>358.01363999999995</v>
      </c>
      <c r="DR60" s="4">
        <f>'Payments (Revised)'!$C56*IF(DR$6&lt;$B60,0,1)*IF(DR$6&gt;=75,1.1,1)</f>
        <v>358.01363999999995</v>
      </c>
      <c r="DS60" s="4">
        <f>'Payments (Revised)'!$C56*IF(DS$6&lt;$B60,0,1)*IF(DS$6&gt;=75,1.1,1)</f>
        <v>358.01363999999995</v>
      </c>
      <c r="DT60" s="4">
        <f>'Payments (Revised)'!$C56*IF(DT$6&lt;$B60,0,1)*IF(DT$6&gt;=75,1.1,1)</f>
        <v>393.81500399999999</v>
      </c>
    </row>
    <row r="61" spans="1:124" x14ac:dyDescent="0.25">
      <c r="A61">
        <v>53</v>
      </c>
      <c r="B61" s="15">
        <f t="shared" si="7"/>
        <v>69.416666666666671</v>
      </c>
      <c r="C61" s="16">
        <f t="shared" si="8"/>
        <v>63795.426482978641</v>
      </c>
      <c r="D61" s="4">
        <f>'Payments (Revised)'!$C57*IF(D$6&lt;$B61,0,1)*IF(D$6&gt;=75,1.1,1)</f>
        <v>0</v>
      </c>
      <c r="E61" s="4">
        <f>'Payments (Revised)'!$C57*IF(E$6&lt;$B61,0,1)*IF(E$6&gt;=75,1.1,1)</f>
        <v>0</v>
      </c>
      <c r="F61" s="4">
        <f>'Payments (Revised)'!$C57*IF(F$6&lt;$B61,0,1)*IF(F$6&gt;=75,1.1,1)</f>
        <v>0</v>
      </c>
      <c r="G61" s="4">
        <f>'Payments (Revised)'!$C57*IF(G$6&lt;$B61,0,1)*IF(G$6&gt;=75,1.1,1)</f>
        <v>0</v>
      </c>
      <c r="H61" s="4">
        <f>'Payments (Revised)'!$C57*IF(H$6&lt;$B61,0,1)*IF(H$6&gt;=75,1.1,1)</f>
        <v>0</v>
      </c>
      <c r="I61" s="4">
        <f>'Payments (Revised)'!$C57*IF(I$6&lt;$B61,0,1)*IF(I$6&gt;=75,1.1,1)</f>
        <v>0</v>
      </c>
      <c r="J61" s="4">
        <f>'Payments (Revised)'!$C57*IF(J$6&lt;$B61,0,1)*IF(J$6&gt;=75,1.1,1)</f>
        <v>0</v>
      </c>
      <c r="K61" s="4">
        <f>'Payments (Revised)'!$C57*IF(K$6&lt;$B61,0,1)*IF(K$6&gt;=75,1.1,1)</f>
        <v>0</v>
      </c>
      <c r="L61" s="4">
        <f>'Payments (Revised)'!$C57*IF(L$6&lt;$B61,0,1)*IF(L$6&gt;=75,1.1,1)</f>
        <v>0</v>
      </c>
      <c r="M61" s="4">
        <f>'Payments (Revised)'!$C57*IF(M$6&lt;$B61,0,1)*IF(M$6&gt;=75,1.1,1)</f>
        <v>0</v>
      </c>
      <c r="N61" s="4">
        <f>'Payments (Revised)'!$C57*IF(N$6&lt;$B61,0,1)*IF(N$6&gt;=75,1.1,1)</f>
        <v>0</v>
      </c>
      <c r="O61" s="4">
        <f>'Payments (Revised)'!$C57*IF(O$6&lt;$B61,0,1)*IF(O$6&gt;=75,1.1,1)</f>
        <v>0</v>
      </c>
      <c r="P61" s="4">
        <f>'Payments (Revised)'!$C57*IF(P$6&lt;$B61,0,1)*IF(P$6&gt;=75,1.1,1)</f>
        <v>0</v>
      </c>
      <c r="Q61" s="4">
        <f>'Payments (Revised)'!$C57*IF(Q$6&lt;$B61,0,1)*IF(Q$6&gt;=75,1.1,1)</f>
        <v>0</v>
      </c>
      <c r="R61" s="4">
        <f>'Payments (Revised)'!$C57*IF(R$6&lt;$B61,0,1)*IF(R$6&gt;=75,1.1,1)</f>
        <v>0</v>
      </c>
      <c r="S61" s="4">
        <f>'Payments (Revised)'!$C57*IF(S$6&lt;$B61,0,1)*IF(S$6&gt;=75,1.1,1)</f>
        <v>0</v>
      </c>
      <c r="T61" s="4">
        <f>'Payments (Revised)'!$C57*IF(T$6&lt;$B61,0,1)*IF(T$6&gt;=75,1.1,1)</f>
        <v>0</v>
      </c>
      <c r="U61" s="4">
        <f>'Payments (Revised)'!$C57*IF(U$6&lt;$B61,0,1)*IF(U$6&gt;=75,1.1,1)</f>
        <v>0</v>
      </c>
      <c r="V61" s="4">
        <f>'Payments (Revised)'!$C57*IF(V$6&lt;$B61,0,1)*IF(V$6&gt;=75,1.1,1)</f>
        <v>0</v>
      </c>
      <c r="W61" s="4">
        <f>'Payments (Revised)'!$C57*IF(W$6&lt;$B61,0,1)*IF(W$6&gt;=75,1.1,1)</f>
        <v>0</v>
      </c>
      <c r="X61" s="4">
        <f>'Payments (Revised)'!$C57*IF(X$6&lt;$B61,0,1)*IF(X$6&gt;=75,1.1,1)</f>
        <v>0</v>
      </c>
      <c r="Y61" s="4">
        <f>'Payments (Revised)'!$C57*IF(Y$6&lt;$B61,0,1)*IF(Y$6&gt;=75,1.1,1)</f>
        <v>0</v>
      </c>
      <c r="Z61" s="4">
        <f>'Payments (Revised)'!$C57*IF(Z$6&lt;$B61,0,1)*IF(Z$6&gt;=75,1.1,1)</f>
        <v>0</v>
      </c>
      <c r="AA61" s="4">
        <f>'Payments (Revised)'!$C57*IF(AA$6&lt;$B61,0,1)*IF(AA$6&gt;=75,1.1,1)</f>
        <v>0</v>
      </c>
      <c r="AB61" s="4">
        <f>'Payments (Revised)'!$C57*IF(AB$6&lt;$B61,0,1)*IF(AB$6&gt;=75,1.1,1)</f>
        <v>0</v>
      </c>
      <c r="AC61" s="4">
        <f>'Payments (Revised)'!$C57*IF(AC$6&lt;$B61,0,1)*IF(AC$6&gt;=75,1.1,1)</f>
        <v>0</v>
      </c>
      <c r="AD61" s="4">
        <f>'Payments (Revised)'!$C57*IF(AD$6&lt;$B61,0,1)*IF(AD$6&gt;=75,1.1,1)</f>
        <v>0</v>
      </c>
      <c r="AE61" s="4">
        <f>'Payments (Revised)'!$C57*IF(AE$6&lt;$B61,0,1)*IF(AE$6&gt;=75,1.1,1)</f>
        <v>0</v>
      </c>
      <c r="AF61" s="4">
        <f>'Payments (Revised)'!$C57*IF(AF$6&lt;$B61,0,1)*IF(AF$6&gt;=75,1.1,1)</f>
        <v>0</v>
      </c>
      <c r="AG61" s="4">
        <f>'Payments (Revised)'!$C57*IF(AG$6&lt;$B61,0,1)*IF(AG$6&gt;=75,1.1,1)</f>
        <v>0</v>
      </c>
      <c r="AH61" s="4">
        <f>'Payments (Revised)'!$C57*IF(AH$6&lt;$B61,0,1)*IF(AH$6&gt;=75,1.1,1)</f>
        <v>0</v>
      </c>
      <c r="AI61" s="4">
        <f>'Payments (Revised)'!$C57*IF(AI$6&lt;$B61,0,1)*IF(AI$6&gt;=75,1.1,1)</f>
        <v>0</v>
      </c>
      <c r="AJ61" s="4">
        <f>'Payments (Revised)'!$C57*IF(AJ$6&lt;$B61,0,1)*IF(AJ$6&gt;=75,1.1,1)</f>
        <v>0</v>
      </c>
      <c r="AK61" s="4">
        <f>'Payments (Revised)'!$C57*IF(AK$6&lt;$B61,0,1)*IF(AK$6&gt;=75,1.1,1)</f>
        <v>0</v>
      </c>
      <c r="AL61" s="4">
        <f>'Payments (Revised)'!$C57*IF(AL$6&lt;$B61,0,1)*IF(AL$6&gt;=75,1.1,1)</f>
        <v>0</v>
      </c>
      <c r="AM61" s="4">
        <f>'Payments (Revised)'!$C57*IF(AM$6&lt;$B61,0,1)*IF(AM$6&gt;=75,1.1,1)</f>
        <v>0</v>
      </c>
      <c r="AN61" s="4">
        <f>'Payments (Revised)'!$C57*IF(AN$6&lt;$B61,0,1)*IF(AN$6&gt;=75,1.1,1)</f>
        <v>0</v>
      </c>
      <c r="AO61" s="4">
        <f>'Payments (Revised)'!$C57*IF(AO$6&lt;$B61,0,1)*IF(AO$6&gt;=75,1.1,1)</f>
        <v>0</v>
      </c>
      <c r="AP61" s="4">
        <f>'Payments (Revised)'!$C57*IF(AP$6&lt;$B61,0,1)*IF(AP$6&gt;=75,1.1,1)</f>
        <v>0</v>
      </c>
      <c r="AQ61" s="4">
        <f>'Payments (Revised)'!$C57*IF(AQ$6&lt;$B61,0,1)*IF(AQ$6&gt;=75,1.1,1)</f>
        <v>0</v>
      </c>
      <c r="AR61" s="4">
        <f>'Payments (Revised)'!$C57*IF(AR$6&lt;$B61,0,1)*IF(AR$6&gt;=75,1.1,1)</f>
        <v>0</v>
      </c>
      <c r="AS61" s="4">
        <f>'Payments (Revised)'!$C57*IF(AS$6&lt;$B61,0,1)*IF(AS$6&gt;=75,1.1,1)</f>
        <v>0</v>
      </c>
      <c r="AT61" s="4">
        <f>'Payments (Revised)'!$C57*IF(AT$6&lt;$B61,0,1)*IF(AT$6&gt;=75,1.1,1)</f>
        <v>0</v>
      </c>
      <c r="AU61" s="4">
        <f>'Payments (Revised)'!$C57*IF(AU$6&lt;$B61,0,1)*IF(AU$6&gt;=75,1.1,1)</f>
        <v>0</v>
      </c>
      <c r="AV61" s="4">
        <f>'Payments (Revised)'!$C57*IF(AV$6&lt;$B61,0,1)*IF(AV$6&gt;=75,1.1,1)</f>
        <v>0</v>
      </c>
      <c r="AW61" s="4">
        <f>'Payments (Revised)'!$C57*IF(AW$6&lt;$B61,0,1)*IF(AW$6&gt;=75,1.1,1)</f>
        <v>0</v>
      </c>
      <c r="AX61" s="4">
        <f>'Payments (Revised)'!$C57*IF(AX$6&lt;$B61,0,1)*IF(AX$6&gt;=75,1.1,1)</f>
        <v>0</v>
      </c>
      <c r="AY61" s="4">
        <f>'Payments (Revised)'!$C57*IF(AY$6&lt;$B61,0,1)*IF(AY$6&gt;=75,1.1,1)</f>
        <v>0</v>
      </c>
      <c r="AZ61" s="4">
        <f>'Payments (Revised)'!$C57*IF(AZ$6&lt;$B61,0,1)*IF(AZ$6&gt;=75,1.1,1)</f>
        <v>0</v>
      </c>
      <c r="BA61" s="4">
        <f>'Payments (Revised)'!$C57*IF(BA$6&lt;$B61,0,1)*IF(BA$6&gt;=75,1.1,1)</f>
        <v>0</v>
      </c>
      <c r="BB61" s="4">
        <f>'Payments (Revised)'!$C57*IF(BB$6&lt;$B61,0,1)*IF(BB$6&gt;=75,1.1,1)</f>
        <v>0</v>
      </c>
      <c r="BC61" s="4">
        <f>'Payments (Revised)'!$C57*IF(BC$6&lt;$B61,0,1)*IF(BC$6&gt;=75,1.1,1)</f>
        <v>0</v>
      </c>
      <c r="BD61" s="4">
        <f>'Payments (Revised)'!$C57*IF(BD$6&lt;$B61,0,1)*IF(BD$6&gt;=75,1.1,1)</f>
        <v>0</v>
      </c>
      <c r="BE61" s="4">
        <f>'Payments (Revised)'!$C57*IF(BE$6&lt;$B61,0,1)*IF(BE$6&gt;=75,1.1,1)</f>
        <v>359.65089749999999</v>
      </c>
      <c r="BF61" s="4">
        <f>'Payments (Revised)'!$C57*IF(BF$6&lt;$B61,0,1)*IF(BF$6&gt;=75,1.1,1)</f>
        <v>359.65089749999999</v>
      </c>
      <c r="BG61" s="4">
        <f>'Payments (Revised)'!$C57*IF(BG$6&lt;$B61,0,1)*IF(BG$6&gt;=75,1.1,1)</f>
        <v>359.65089749999999</v>
      </c>
      <c r="BH61" s="4">
        <f>'Payments (Revised)'!$C57*IF(BH$6&lt;$B61,0,1)*IF(BH$6&gt;=75,1.1,1)</f>
        <v>359.65089749999999</v>
      </c>
      <c r="BI61" s="4">
        <f>'Payments (Revised)'!$C57*IF(BI$6&lt;$B61,0,1)*IF(BI$6&gt;=75,1.1,1)</f>
        <v>359.65089749999999</v>
      </c>
      <c r="BJ61" s="4">
        <f>'Payments (Revised)'!$C57*IF(BJ$6&lt;$B61,0,1)*IF(BJ$6&gt;=75,1.1,1)</f>
        <v>359.65089749999999</v>
      </c>
      <c r="BK61" s="4">
        <f>'Payments (Revised)'!$C57*IF(BK$6&lt;$B61,0,1)*IF(BK$6&gt;=75,1.1,1)</f>
        <v>359.65089749999999</v>
      </c>
      <c r="BL61" s="4">
        <f>'Payments (Revised)'!$C57*IF(BL$6&lt;$B61,0,1)*IF(BL$6&gt;=75,1.1,1)</f>
        <v>359.65089749999999</v>
      </c>
      <c r="BM61" s="4">
        <f>'Payments (Revised)'!$C57*IF(BM$6&lt;$B61,0,1)*IF(BM$6&gt;=75,1.1,1)</f>
        <v>359.65089749999999</v>
      </c>
      <c r="BN61" s="4">
        <f>'Payments (Revised)'!$C57*IF(BN$6&lt;$B61,0,1)*IF(BN$6&gt;=75,1.1,1)</f>
        <v>359.65089749999999</v>
      </c>
      <c r="BO61" s="4">
        <f>'Payments (Revised)'!$C57*IF(BO$6&lt;$B61,0,1)*IF(BO$6&gt;=75,1.1,1)</f>
        <v>359.65089749999999</v>
      </c>
      <c r="BP61" s="4">
        <f>'Payments (Revised)'!$C57*IF(BP$6&lt;$B61,0,1)*IF(BP$6&gt;=75,1.1,1)</f>
        <v>359.65089749999999</v>
      </c>
      <c r="BQ61" s="4">
        <f>'Payments (Revised)'!$C57*IF(BQ$6&lt;$B61,0,1)*IF(BQ$6&gt;=75,1.1,1)</f>
        <v>359.65089749999999</v>
      </c>
      <c r="BR61" s="4">
        <f>'Payments (Revised)'!$C57*IF(BR$6&lt;$B61,0,1)*IF(BR$6&gt;=75,1.1,1)</f>
        <v>359.65089749999999</v>
      </c>
      <c r="BS61" s="4">
        <f>'Payments (Revised)'!$C57*IF(BS$6&lt;$B61,0,1)*IF(BS$6&gt;=75,1.1,1)</f>
        <v>359.65089749999999</v>
      </c>
      <c r="BT61" s="4">
        <f>'Payments (Revised)'!$C57*IF(BT$6&lt;$B61,0,1)*IF(BT$6&gt;=75,1.1,1)</f>
        <v>359.65089749999999</v>
      </c>
      <c r="BU61" s="4">
        <f>'Payments (Revised)'!$C57*IF(BU$6&lt;$B61,0,1)*IF(BU$6&gt;=75,1.1,1)</f>
        <v>359.65089749999999</v>
      </c>
      <c r="BV61" s="4">
        <f>'Payments (Revised)'!$C57*IF(BV$6&lt;$B61,0,1)*IF(BV$6&gt;=75,1.1,1)</f>
        <v>359.65089749999999</v>
      </c>
      <c r="BW61" s="4">
        <f>'Payments (Revised)'!$C57*IF(BW$6&lt;$B61,0,1)*IF(BW$6&gt;=75,1.1,1)</f>
        <v>359.65089749999999</v>
      </c>
      <c r="BX61" s="4">
        <f>'Payments (Revised)'!$C57*IF(BX$6&lt;$B61,0,1)*IF(BX$6&gt;=75,1.1,1)</f>
        <v>359.65089749999999</v>
      </c>
      <c r="BY61" s="4">
        <f>'Payments (Revised)'!$C57*IF(BY$6&lt;$B61,0,1)*IF(BY$6&gt;=75,1.1,1)</f>
        <v>359.65089749999999</v>
      </c>
      <c r="BZ61" s="4">
        <f>'Payments (Revised)'!$C57*IF(BZ$6&lt;$B61,0,1)*IF(BZ$6&gt;=75,1.1,1)</f>
        <v>359.65089749999999</v>
      </c>
      <c r="CA61" s="4">
        <f>'Payments (Revised)'!$C57*IF(CA$6&lt;$B61,0,1)*IF(CA$6&gt;=75,1.1,1)</f>
        <v>359.65089749999999</v>
      </c>
      <c r="CB61" s="4">
        <f>'Payments (Revised)'!$C57*IF(CB$6&lt;$B61,0,1)*IF(CB$6&gt;=75,1.1,1)</f>
        <v>359.65089749999999</v>
      </c>
      <c r="CC61" s="4">
        <f>'Payments (Revised)'!$C57*IF(CC$6&lt;$B61,0,1)*IF(CC$6&gt;=75,1.1,1)</f>
        <v>359.65089749999999</v>
      </c>
      <c r="CD61" s="4">
        <f>'Payments (Revised)'!$C57*IF(CD$6&lt;$B61,0,1)*IF(CD$6&gt;=75,1.1,1)</f>
        <v>359.65089749999999</v>
      </c>
      <c r="CE61" s="4">
        <f>'Payments (Revised)'!$C57*IF(CE$6&lt;$B61,0,1)*IF(CE$6&gt;=75,1.1,1)</f>
        <v>359.65089749999999</v>
      </c>
      <c r="CF61" s="4">
        <f>'Payments (Revised)'!$C57*IF(CF$6&lt;$B61,0,1)*IF(CF$6&gt;=75,1.1,1)</f>
        <v>359.65089749999999</v>
      </c>
      <c r="CG61" s="4">
        <f>'Payments (Revised)'!$C57*IF(CG$6&lt;$B61,0,1)*IF(CG$6&gt;=75,1.1,1)</f>
        <v>359.65089749999999</v>
      </c>
      <c r="CH61" s="4">
        <f>'Payments (Revised)'!$C57*IF(CH$6&lt;$B61,0,1)*IF(CH$6&gt;=75,1.1,1)</f>
        <v>359.65089749999999</v>
      </c>
      <c r="CI61" s="4">
        <f>'Payments (Revised)'!$C57*IF(CI$6&lt;$B61,0,1)*IF(CI$6&gt;=75,1.1,1)</f>
        <v>359.65089749999999</v>
      </c>
      <c r="CJ61" s="4">
        <f>'Payments (Revised)'!$C57*IF(CJ$6&lt;$B61,0,1)*IF(CJ$6&gt;=75,1.1,1)</f>
        <v>359.65089749999999</v>
      </c>
      <c r="CK61" s="4">
        <f>'Payments (Revised)'!$C57*IF(CK$6&lt;$B61,0,1)*IF(CK$6&gt;=75,1.1,1)</f>
        <v>359.65089749999999</v>
      </c>
      <c r="CL61" s="4">
        <f>'Payments (Revised)'!$C57*IF(CL$6&lt;$B61,0,1)*IF(CL$6&gt;=75,1.1,1)</f>
        <v>359.65089749999999</v>
      </c>
      <c r="CM61" s="4">
        <f>'Payments (Revised)'!$C57*IF(CM$6&lt;$B61,0,1)*IF(CM$6&gt;=75,1.1,1)</f>
        <v>359.65089749999999</v>
      </c>
      <c r="CN61" s="4">
        <f>'Payments (Revised)'!$C57*IF(CN$6&lt;$B61,0,1)*IF(CN$6&gt;=75,1.1,1)</f>
        <v>359.65089749999999</v>
      </c>
      <c r="CO61" s="4">
        <f>'Payments (Revised)'!$C57*IF(CO$6&lt;$B61,0,1)*IF(CO$6&gt;=75,1.1,1)</f>
        <v>359.65089749999999</v>
      </c>
      <c r="CP61" s="4">
        <f>'Payments (Revised)'!$C57*IF(CP$6&lt;$B61,0,1)*IF(CP$6&gt;=75,1.1,1)</f>
        <v>359.65089749999999</v>
      </c>
      <c r="CQ61" s="4">
        <f>'Payments (Revised)'!$C57*IF(CQ$6&lt;$B61,0,1)*IF(CQ$6&gt;=75,1.1,1)</f>
        <v>359.65089749999999</v>
      </c>
      <c r="CR61" s="4">
        <f>'Payments (Revised)'!$C57*IF(CR$6&lt;$B61,0,1)*IF(CR$6&gt;=75,1.1,1)</f>
        <v>359.65089749999999</v>
      </c>
      <c r="CS61" s="4">
        <f>'Payments (Revised)'!$C57*IF(CS$6&lt;$B61,0,1)*IF(CS$6&gt;=75,1.1,1)</f>
        <v>359.65089749999999</v>
      </c>
      <c r="CT61" s="4">
        <f>'Payments (Revised)'!$C57*IF(CT$6&lt;$B61,0,1)*IF(CT$6&gt;=75,1.1,1)</f>
        <v>359.65089749999999</v>
      </c>
      <c r="CU61" s="4">
        <f>'Payments (Revised)'!$C57*IF(CU$6&lt;$B61,0,1)*IF(CU$6&gt;=75,1.1,1)</f>
        <v>359.65089749999999</v>
      </c>
      <c r="CV61" s="4">
        <f>'Payments (Revised)'!$C57*IF(CV$6&lt;$B61,0,1)*IF(CV$6&gt;=75,1.1,1)</f>
        <v>359.65089749999999</v>
      </c>
      <c r="CW61" s="4">
        <f>'Payments (Revised)'!$C57*IF(CW$6&lt;$B61,0,1)*IF(CW$6&gt;=75,1.1,1)</f>
        <v>359.65089749999999</v>
      </c>
      <c r="CX61" s="4">
        <f>'Payments (Revised)'!$C57*IF(CX$6&lt;$B61,0,1)*IF(CX$6&gt;=75,1.1,1)</f>
        <v>359.65089749999999</v>
      </c>
      <c r="CY61" s="4">
        <f>'Payments (Revised)'!$C57*IF(CY$6&lt;$B61,0,1)*IF(CY$6&gt;=75,1.1,1)</f>
        <v>359.65089749999999</v>
      </c>
      <c r="CZ61" s="4">
        <f>'Payments (Revised)'!$C57*IF(CZ$6&lt;$B61,0,1)*IF(CZ$6&gt;=75,1.1,1)</f>
        <v>359.65089749999999</v>
      </c>
      <c r="DA61" s="4">
        <f>'Payments (Revised)'!$C57*IF(DA$6&lt;$B61,0,1)*IF(DA$6&gt;=75,1.1,1)</f>
        <v>359.65089749999999</v>
      </c>
      <c r="DB61" s="4">
        <f>'Payments (Revised)'!$C57*IF(DB$6&lt;$B61,0,1)*IF(DB$6&gt;=75,1.1,1)</f>
        <v>359.65089749999999</v>
      </c>
      <c r="DC61" s="4">
        <f>'Payments (Revised)'!$C57*IF(DC$6&lt;$B61,0,1)*IF(DC$6&gt;=75,1.1,1)</f>
        <v>359.65089749999999</v>
      </c>
      <c r="DD61" s="4">
        <f>'Payments (Revised)'!$C57*IF(DD$6&lt;$B61,0,1)*IF(DD$6&gt;=75,1.1,1)</f>
        <v>359.65089749999999</v>
      </c>
      <c r="DE61" s="4">
        <f>'Payments (Revised)'!$C57*IF(DE$6&lt;$B61,0,1)*IF(DE$6&gt;=75,1.1,1)</f>
        <v>359.65089749999999</v>
      </c>
      <c r="DF61" s="4">
        <f>'Payments (Revised)'!$C57*IF(DF$6&lt;$B61,0,1)*IF(DF$6&gt;=75,1.1,1)</f>
        <v>359.65089749999999</v>
      </c>
      <c r="DG61" s="4">
        <f>'Payments (Revised)'!$C57*IF(DG$6&lt;$B61,0,1)*IF(DG$6&gt;=75,1.1,1)</f>
        <v>359.65089749999999</v>
      </c>
      <c r="DH61" s="4">
        <f>'Payments (Revised)'!$C57*IF(DH$6&lt;$B61,0,1)*IF(DH$6&gt;=75,1.1,1)</f>
        <v>359.65089749999999</v>
      </c>
      <c r="DI61" s="4">
        <f>'Payments (Revised)'!$C57*IF(DI$6&lt;$B61,0,1)*IF(DI$6&gt;=75,1.1,1)</f>
        <v>359.65089749999999</v>
      </c>
      <c r="DJ61" s="4">
        <f>'Payments (Revised)'!$C57*IF(DJ$6&lt;$B61,0,1)*IF(DJ$6&gt;=75,1.1,1)</f>
        <v>359.65089749999999</v>
      </c>
      <c r="DK61" s="4">
        <f>'Payments (Revised)'!$C57*IF(DK$6&lt;$B61,0,1)*IF(DK$6&gt;=75,1.1,1)</f>
        <v>359.65089749999999</v>
      </c>
      <c r="DL61" s="4">
        <f>'Payments (Revised)'!$C57*IF(DL$6&lt;$B61,0,1)*IF(DL$6&gt;=75,1.1,1)</f>
        <v>359.65089749999999</v>
      </c>
      <c r="DM61" s="4">
        <f>'Payments (Revised)'!$C57*IF(DM$6&lt;$B61,0,1)*IF(DM$6&gt;=75,1.1,1)</f>
        <v>359.65089749999999</v>
      </c>
      <c r="DN61" s="4">
        <f>'Payments (Revised)'!$C57*IF(DN$6&lt;$B61,0,1)*IF(DN$6&gt;=75,1.1,1)</f>
        <v>359.65089749999999</v>
      </c>
      <c r="DO61" s="4">
        <f>'Payments (Revised)'!$C57*IF(DO$6&lt;$B61,0,1)*IF(DO$6&gt;=75,1.1,1)</f>
        <v>359.65089749999999</v>
      </c>
      <c r="DP61" s="4">
        <f>'Payments (Revised)'!$C57*IF(DP$6&lt;$B61,0,1)*IF(DP$6&gt;=75,1.1,1)</f>
        <v>359.65089749999999</v>
      </c>
      <c r="DQ61" s="4">
        <f>'Payments (Revised)'!$C57*IF(DQ$6&lt;$B61,0,1)*IF(DQ$6&gt;=75,1.1,1)</f>
        <v>359.65089749999999</v>
      </c>
      <c r="DR61" s="4">
        <f>'Payments (Revised)'!$C57*IF(DR$6&lt;$B61,0,1)*IF(DR$6&gt;=75,1.1,1)</f>
        <v>359.65089749999999</v>
      </c>
      <c r="DS61" s="4">
        <f>'Payments (Revised)'!$C57*IF(DS$6&lt;$B61,0,1)*IF(DS$6&gt;=75,1.1,1)</f>
        <v>359.65089749999999</v>
      </c>
      <c r="DT61" s="4">
        <f>'Payments (Revised)'!$C57*IF(DT$6&lt;$B61,0,1)*IF(DT$6&gt;=75,1.1,1)</f>
        <v>395.61598724999999</v>
      </c>
    </row>
    <row r="62" spans="1:124" x14ac:dyDescent="0.25">
      <c r="A62">
        <v>54</v>
      </c>
      <c r="B62" s="15">
        <f t="shared" si="7"/>
        <v>69.5</v>
      </c>
      <c r="C62" s="16">
        <f t="shared" si="8"/>
        <v>63787.115086962855</v>
      </c>
      <c r="D62" s="4">
        <f>'Payments (Revised)'!$C58*IF(D$6&lt;$B62,0,1)*IF(D$6&gt;=75,1.1,1)</f>
        <v>0</v>
      </c>
      <c r="E62" s="4">
        <f>'Payments (Revised)'!$C58*IF(E$6&lt;$B62,0,1)*IF(E$6&gt;=75,1.1,1)</f>
        <v>0</v>
      </c>
      <c r="F62" s="4">
        <f>'Payments (Revised)'!$C58*IF(F$6&lt;$B62,0,1)*IF(F$6&gt;=75,1.1,1)</f>
        <v>0</v>
      </c>
      <c r="G62" s="4">
        <f>'Payments (Revised)'!$C58*IF(G$6&lt;$B62,0,1)*IF(G$6&gt;=75,1.1,1)</f>
        <v>0</v>
      </c>
      <c r="H62" s="4">
        <f>'Payments (Revised)'!$C58*IF(H$6&lt;$B62,0,1)*IF(H$6&gt;=75,1.1,1)</f>
        <v>0</v>
      </c>
      <c r="I62" s="4">
        <f>'Payments (Revised)'!$C58*IF(I$6&lt;$B62,0,1)*IF(I$6&gt;=75,1.1,1)</f>
        <v>0</v>
      </c>
      <c r="J62" s="4">
        <f>'Payments (Revised)'!$C58*IF(J$6&lt;$B62,0,1)*IF(J$6&gt;=75,1.1,1)</f>
        <v>0</v>
      </c>
      <c r="K62" s="4">
        <f>'Payments (Revised)'!$C58*IF(K$6&lt;$B62,0,1)*IF(K$6&gt;=75,1.1,1)</f>
        <v>0</v>
      </c>
      <c r="L62" s="4">
        <f>'Payments (Revised)'!$C58*IF(L$6&lt;$B62,0,1)*IF(L$6&gt;=75,1.1,1)</f>
        <v>0</v>
      </c>
      <c r="M62" s="4">
        <f>'Payments (Revised)'!$C58*IF(M$6&lt;$B62,0,1)*IF(M$6&gt;=75,1.1,1)</f>
        <v>0</v>
      </c>
      <c r="N62" s="4">
        <f>'Payments (Revised)'!$C58*IF(N$6&lt;$B62,0,1)*IF(N$6&gt;=75,1.1,1)</f>
        <v>0</v>
      </c>
      <c r="O62" s="4">
        <f>'Payments (Revised)'!$C58*IF(O$6&lt;$B62,0,1)*IF(O$6&gt;=75,1.1,1)</f>
        <v>0</v>
      </c>
      <c r="P62" s="4">
        <f>'Payments (Revised)'!$C58*IF(P$6&lt;$B62,0,1)*IF(P$6&gt;=75,1.1,1)</f>
        <v>0</v>
      </c>
      <c r="Q62" s="4">
        <f>'Payments (Revised)'!$C58*IF(Q$6&lt;$B62,0,1)*IF(Q$6&gt;=75,1.1,1)</f>
        <v>0</v>
      </c>
      <c r="R62" s="4">
        <f>'Payments (Revised)'!$C58*IF(R$6&lt;$B62,0,1)*IF(R$6&gt;=75,1.1,1)</f>
        <v>0</v>
      </c>
      <c r="S62" s="4">
        <f>'Payments (Revised)'!$C58*IF(S$6&lt;$B62,0,1)*IF(S$6&gt;=75,1.1,1)</f>
        <v>0</v>
      </c>
      <c r="T62" s="4">
        <f>'Payments (Revised)'!$C58*IF(T$6&lt;$B62,0,1)*IF(T$6&gt;=75,1.1,1)</f>
        <v>0</v>
      </c>
      <c r="U62" s="4">
        <f>'Payments (Revised)'!$C58*IF(U$6&lt;$B62,0,1)*IF(U$6&gt;=75,1.1,1)</f>
        <v>0</v>
      </c>
      <c r="V62" s="4">
        <f>'Payments (Revised)'!$C58*IF(V$6&lt;$B62,0,1)*IF(V$6&gt;=75,1.1,1)</f>
        <v>0</v>
      </c>
      <c r="W62" s="4">
        <f>'Payments (Revised)'!$C58*IF(W$6&lt;$B62,0,1)*IF(W$6&gt;=75,1.1,1)</f>
        <v>0</v>
      </c>
      <c r="X62" s="4">
        <f>'Payments (Revised)'!$C58*IF(X$6&lt;$B62,0,1)*IF(X$6&gt;=75,1.1,1)</f>
        <v>0</v>
      </c>
      <c r="Y62" s="4">
        <f>'Payments (Revised)'!$C58*IF(Y$6&lt;$B62,0,1)*IF(Y$6&gt;=75,1.1,1)</f>
        <v>0</v>
      </c>
      <c r="Z62" s="4">
        <f>'Payments (Revised)'!$C58*IF(Z$6&lt;$B62,0,1)*IF(Z$6&gt;=75,1.1,1)</f>
        <v>0</v>
      </c>
      <c r="AA62" s="4">
        <f>'Payments (Revised)'!$C58*IF(AA$6&lt;$B62,0,1)*IF(AA$6&gt;=75,1.1,1)</f>
        <v>0</v>
      </c>
      <c r="AB62" s="4">
        <f>'Payments (Revised)'!$C58*IF(AB$6&lt;$B62,0,1)*IF(AB$6&gt;=75,1.1,1)</f>
        <v>0</v>
      </c>
      <c r="AC62" s="4">
        <f>'Payments (Revised)'!$C58*IF(AC$6&lt;$B62,0,1)*IF(AC$6&gt;=75,1.1,1)</f>
        <v>0</v>
      </c>
      <c r="AD62" s="4">
        <f>'Payments (Revised)'!$C58*IF(AD$6&lt;$B62,0,1)*IF(AD$6&gt;=75,1.1,1)</f>
        <v>0</v>
      </c>
      <c r="AE62" s="4">
        <f>'Payments (Revised)'!$C58*IF(AE$6&lt;$B62,0,1)*IF(AE$6&gt;=75,1.1,1)</f>
        <v>0</v>
      </c>
      <c r="AF62" s="4">
        <f>'Payments (Revised)'!$C58*IF(AF$6&lt;$B62,0,1)*IF(AF$6&gt;=75,1.1,1)</f>
        <v>0</v>
      </c>
      <c r="AG62" s="4">
        <f>'Payments (Revised)'!$C58*IF(AG$6&lt;$B62,0,1)*IF(AG$6&gt;=75,1.1,1)</f>
        <v>0</v>
      </c>
      <c r="AH62" s="4">
        <f>'Payments (Revised)'!$C58*IF(AH$6&lt;$B62,0,1)*IF(AH$6&gt;=75,1.1,1)</f>
        <v>0</v>
      </c>
      <c r="AI62" s="4">
        <f>'Payments (Revised)'!$C58*IF(AI$6&lt;$B62,0,1)*IF(AI$6&gt;=75,1.1,1)</f>
        <v>0</v>
      </c>
      <c r="AJ62" s="4">
        <f>'Payments (Revised)'!$C58*IF(AJ$6&lt;$B62,0,1)*IF(AJ$6&gt;=75,1.1,1)</f>
        <v>0</v>
      </c>
      <c r="AK62" s="4">
        <f>'Payments (Revised)'!$C58*IF(AK$6&lt;$B62,0,1)*IF(AK$6&gt;=75,1.1,1)</f>
        <v>0</v>
      </c>
      <c r="AL62" s="4">
        <f>'Payments (Revised)'!$C58*IF(AL$6&lt;$B62,0,1)*IF(AL$6&gt;=75,1.1,1)</f>
        <v>0</v>
      </c>
      <c r="AM62" s="4">
        <f>'Payments (Revised)'!$C58*IF(AM$6&lt;$B62,0,1)*IF(AM$6&gt;=75,1.1,1)</f>
        <v>0</v>
      </c>
      <c r="AN62" s="4">
        <f>'Payments (Revised)'!$C58*IF(AN$6&lt;$B62,0,1)*IF(AN$6&gt;=75,1.1,1)</f>
        <v>0</v>
      </c>
      <c r="AO62" s="4">
        <f>'Payments (Revised)'!$C58*IF(AO$6&lt;$B62,0,1)*IF(AO$6&gt;=75,1.1,1)</f>
        <v>0</v>
      </c>
      <c r="AP62" s="4">
        <f>'Payments (Revised)'!$C58*IF(AP$6&lt;$B62,0,1)*IF(AP$6&gt;=75,1.1,1)</f>
        <v>0</v>
      </c>
      <c r="AQ62" s="4">
        <f>'Payments (Revised)'!$C58*IF(AQ$6&lt;$B62,0,1)*IF(AQ$6&gt;=75,1.1,1)</f>
        <v>0</v>
      </c>
      <c r="AR62" s="4">
        <f>'Payments (Revised)'!$C58*IF(AR$6&lt;$B62,0,1)*IF(AR$6&gt;=75,1.1,1)</f>
        <v>0</v>
      </c>
      <c r="AS62" s="4">
        <f>'Payments (Revised)'!$C58*IF(AS$6&lt;$B62,0,1)*IF(AS$6&gt;=75,1.1,1)</f>
        <v>0</v>
      </c>
      <c r="AT62" s="4">
        <f>'Payments (Revised)'!$C58*IF(AT$6&lt;$B62,0,1)*IF(AT$6&gt;=75,1.1,1)</f>
        <v>0</v>
      </c>
      <c r="AU62" s="4">
        <f>'Payments (Revised)'!$C58*IF(AU$6&lt;$B62,0,1)*IF(AU$6&gt;=75,1.1,1)</f>
        <v>0</v>
      </c>
      <c r="AV62" s="4">
        <f>'Payments (Revised)'!$C58*IF(AV$6&lt;$B62,0,1)*IF(AV$6&gt;=75,1.1,1)</f>
        <v>0</v>
      </c>
      <c r="AW62" s="4">
        <f>'Payments (Revised)'!$C58*IF(AW$6&lt;$B62,0,1)*IF(AW$6&gt;=75,1.1,1)</f>
        <v>0</v>
      </c>
      <c r="AX62" s="4">
        <f>'Payments (Revised)'!$C58*IF(AX$6&lt;$B62,0,1)*IF(AX$6&gt;=75,1.1,1)</f>
        <v>0</v>
      </c>
      <c r="AY62" s="4">
        <f>'Payments (Revised)'!$C58*IF(AY$6&lt;$B62,0,1)*IF(AY$6&gt;=75,1.1,1)</f>
        <v>0</v>
      </c>
      <c r="AZ62" s="4">
        <f>'Payments (Revised)'!$C58*IF(AZ$6&lt;$B62,0,1)*IF(AZ$6&gt;=75,1.1,1)</f>
        <v>0</v>
      </c>
      <c r="BA62" s="4">
        <f>'Payments (Revised)'!$C58*IF(BA$6&lt;$B62,0,1)*IF(BA$6&gt;=75,1.1,1)</f>
        <v>0</v>
      </c>
      <c r="BB62" s="4">
        <f>'Payments (Revised)'!$C58*IF(BB$6&lt;$B62,0,1)*IF(BB$6&gt;=75,1.1,1)</f>
        <v>0</v>
      </c>
      <c r="BC62" s="4">
        <f>'Payments (Revised)'!$C58*IF(BC$6&lt;$B62,0,1)*IF(BC$6&gt;=75,1.1,1)</f>
        <v>0</v>
      </c>
      <c r="BD62" s="4">
        <f>'Payments (Revised)'!$C58*IF(BD$6&lt;$B62,0,1)*IF(BD$6&gt;=75,1.1,1)</f>
        <v>0</v>
      </c>
      <c r="BE62" s="4">
        <f>'Payments (Revised)'!$C58*IF(BE$6&lt;$B62,0,1)*IF(BE$6&gt;=75,1.1,1)</f>
        <v>0</v>
      </c>
      <c r="BF62" s="4">
        <f>'Payments (Revised)'!$C58*IF(BF$6&lt;$B62,0,1)*IF(BF$6&gt;=75,1.1,1)</f>
        <v>361.28815499999996</v>
      </c>
      <c r="BG62" s="4">
        <f>'Payments (Revised)'!$C58*IF(BG$6&lt;$B62,0,1)*IF(BG$6&gt;=75,1.1,1)</f>
        <v>361.28815499999996</v>
      </c>
      <c r="BH62" s="4">
        <f>'Payments (Revised)'!$C58*IF(BH$6&lt;$B62,0,1)*IF(BH$6&gt;=75,1.1,1)</f>
        <v>361.28815499999996</v>
      </c>
      <c r="BI62" s="4">
        <f>'Payments (Revised)'!$C58*IF(BI$6&lt;$B62,0,1)*IF(BI$6&gt;=75,1.1,1)</f>
        <v>361.28815499999996</v>
      </c>
      <c r="BJ62" s="4">
        <f>'Payments (Revised)'!$C58*IF(BJ$6&lt;$B62,0,1)*IF(BJ$6&gt;=75,1.1,1)</f>
        <v>361.28815499999996</v>
      </c>
      <c r="BK62" s="4">
        <f>'Payments (Revised)'!$C58*IF(BK$6&lt;$B62,0,1)*IF(BK$6&gt;=75,1.1,1)</f>
        <v>361.28815499999996</v>
      </c>
      <c r="BL62" s="4">
        <f>'Payments (Revised)'!$C58*IF(BL$6&lt;$B62,0,1)*IF(BL$6&gt;=75,1.1,1)</f>
        <v>361.28815499999996</v>
      </c>
      <c r="BM62" s="4">
        <f>'Payments (Revised)'!$C58*IF(BM$6&lt;$B62,0,1)*IF(BM$6&gt;=75,1.1,1)</f>
        <v>361.28815499999996</v>
      </c>
      <c r="BN62" s="4">
        <f>'Payments (Revised)'!$C58*IF(BN$6&lt;$B62,0,1)*IF(BN$6&gt;=75,1.1,1)</f>
        <v>361.28815499999996</v>
      </c>
      <c r="BO62" s="4">
        <f>'Payments (Revised)'!$C58*IF(BO$6&lt;$B62,0,1)*IF(BO$6&gt;=75,1.1,1)</f>
        <v>361.28815499999996</v>
      </c>
      <c r="BP62" s="4">
        <f>'Payments (Revised)'!$C58*IF(BP$6&lt;$B62,0,1)*IF(BP$6&gt;=75,1.1,1)</f>
        <v>361.28815499999996</v>
      </c>
      <c r="BQ62" s="4">
        <f>'Payments (Revised)'!$C58*IF(BQ$6&lt;$B62,0,1)*IF(BQ$6&gt;=75,1.1,1)</f>
        <v>361.28815499999996</v>
      </c>
      <c r="BR62" s="4">
        <f>'Payments (Revised)'!$C58*IF(BR$6&lt;$B62,0,1)*IF(BR$6&gt;=75,1.1,1)</f>
        <v>361.28815499999996</v>
      </c>
      <c r="BS62" s="4">
        <f>'Payments (Revised)'!$C58*IF(BS$6&lt;$B62,0,1)*IF(BS$6&gt;=75,1.1,1)</f>
        <v>361.28815499999996</v>
      </c>
      <c r="BT62" s="4">
        <f>'Payments (Revised)'!$C58*IF(BT$6&lt;$B62,0,1)*IF(BT$6&gt;=75,1.1,1)</f>
        <v>361.28815499999996</v>
      </c>
      <c r="BU62" s="4">
        <f>'Payments (Revised)'!$C58*IF(BU$6&lt;$B62,0,1)*IF(BU$6&gt;=75,1.1,1)</f>
        <v>361.28815499999996</v>
      </c>
      <c r="BV62" s="4">
        <f>'Payments (Revised)'!$C58*IF(BV$6&lt;$B62,0,1)*IF(BV$6&gt;=75,1.1,1)</f>
        <v>361.28815499999996</v>
      </c>
      <c r="BW62" s="4">
        <f>'Payments (Revised)'!$C58*IF(BW$6&lt;$B62,0,1)*IF(BW$6&gt;=75,1.1,1)</f>
        <v>361.28815499999996</v>
      </c>
      <c r="BX62" s="4">
        <f>'Payments (Revised)'!$C58*IF(BX$6&lt;$B62,0,1)*IF(BX$6&gt;=75,1.1,1)</f>
        <v>361.28815499999996</v>
      </c>
      <c r="BY62" s="4">
        <f>'Payments (Revised)'!$C58*IF(BY$6&lt;$B62,0,1)*IF(BY$6&gt;=75,1.1,1)</f>
        <v>361.28815499999996</v>
      </c>
      <c r="BZ62" s="4">
        <f>'Payments (Revised)'!$C58*IF(BZ$6&lt;$B62,0,1)*IF(BZ$6&gt;=75,1.1,1)</f>
        <v>361.28815499999996</v>
      </c>
      <c r="CA62" s="4">
        <f>'Payments (Revised)'!$C58*IF(CA$6&lt;$B62,0,1)*IF(CA$6&gt;=75,1.1,1)</f>
        <v>361.28815499999996</v>
      </c>
      <c r="CB62" s="4">
        <f>'Payments (Revised)'!$C58*IF(CB$6&lt;$B62,0,1)*IF(CB$6&gt;=75,1.1,1)</f>
        <v>361.28815499999996</v>
      </c>
      <c r="CC62" s="4">
        <f>'Payments (Revised)'!$C58*IF(CC$6&lt;$B62,0,1)*IF(CC$6&gt;=75,1.1,1)</f>
        <v>361.28815499999996</v>
      </c>
      <c r="CD62" s="4">
        <f>'Payments (Revised)'!$C58*IF(CD$6&lt;$B62,0,1)*IF(CD$6&gt;=75,1.1,1)</f>
        <v>361.28815499999996</v>
      </c>
      <c r="CE62" s="4">
        <f>'Payments (Revised)'!$C58*IF(CE$6&lt;$B62,0,1)*IF(CE$6&gt;=75,1.1,1)</f>
        <v>361.28815499999996</v>
      </c>
      <c r="CF62" s="4">
        <f>'Payments (Revised)'!$C58*IF(CF$6&lt;$B62,0,1)*IF(CF$6&gt;=75,1.1,1)</f>
        <v>361.28815499999996</v>
      </c>
      <c r="CG62" s="4">
        <f>'Payments (Revised)'!$C58*IF(CG$6&lt;$B62,0,1)*IF(CG$6&gt;=75,1.1,1)</f>
        <v>361.28815499999996</v>
      </c>
      <c r="CH62" s="4">
        <f>'Payments (Revised)'!$C58*IF(CH$6&lt;$B62,0,1)*IF(CH$6&gt;=75,1.1,1)</f>
        <v>361.28815499999996</v>
      </c>
      <c r="CI62" s="4">
        <f>'Payments (Revised)'!$C58*IF(CI$6&lt;$B62,0,1)*IF(CI$6&gt;=75,1.1,1)</f>
        <v>361.28815499999996</v>
      </c>
      <c r="CJ62" s="4">
        <f>'Payments (Revised)'!$C58*IF(CJ$6&lt;$B62,0,1)*IF(CJ$6&gt;=75,1.1,1)</f>
        <v>361.28815499999996</v>
      </c>
      <c r="CK62" s="4">
        <f>'Payments (Revised)'!$C58*IF(CK$6&lt;$B62,0,1)*IF(CK$6&gt;=75,1.1,1)</f>
        <v>361.28815499999996</v>
      </c>
      <c r="CL62" s="4">
        <f>'Payments (Revised)'!$C58*IF(CL$6&lt;$B62,0,1)*IF(CL$6&gt;=75,1.1,1)</f>
        <v>361.28815499999996</v>
      </c>
      <c r="CM62" s="4">
        <f>'Payments (Revised)'!$C58*IF(CM$6&lt;$B62,0,1)*IF(CM$6&gt;=75,1.1,1)</f>
        <v>361.28815499999996</v>
      </c>
      <c r="CN62" s="4">
        <f>'Payments (Revised)'!$C58*IF(CN$6&lt;$B62,0,1)*IF(CN$6&gt;=75,1.1,1)</f>
        <v>361.28815499999996</v>
      </c>
      <c r="CO62" s="4">
        <f>'Payments (Revised)'!$C58*IF(CO$6&lt;$B62,0,1)*IF(CO$6&gt;=75,1.1,1)</f>
        <v>361.28815499999996</v>
      </c>
      <c r="CP62" s="4">
        <f>'Payments (Revised)'!$C58*IF(CP$6&lt;$B62,0,1)*IF(CP$6&gt;=75,1.1,1)</f>
        <v>361.28815499999996</v>
      </c>
      <c r="CQ62" s="4">
        <f>'Payments (Revised)'!$C58*IF(CQ$6&lt;$B62,0,1)*IF(CQ$6&gt;=75,1.1,1)</f>
        <v>361.28815499999996</v>
      </c>
      <c r="CR62" s="4">
        <f>'Payments (Revised)'!$C58*IF(CR$6&lt;$B62,0,1)*IF(CR$6&gt;=75,1.1,1)</f>
        <v>361.28815499999996</v>
      </c>
      <c r="CS62" s="4">
        <f>'Payments (Revised)'!$C58*IF(CS$6&lt;$B62,0,1)*IF(CS$6&gt;=75,1.1,1)</f>
        <v>361.28815499999996</v>
      </c>
      <c r="CT62" s="4">
        <f>'Payments (Revised)'!$C58*IF(CT$6&lt;$B62,0,1)*IF(CT$6&gt;=75,1.1,1)</f>
        <v>361.28815499999996</v>
      </c>
      <c r="CU62" s="4">
        <f>'Payments (Revised)'!$C58*IF(CU$6&lt;$B62,0,1)*IF(CU$6&gt;=75,1.1,1)</f>
        <v>361.28815499999996</v>
      </c>
      <c r="CV62" s="4">
        <f>'Payments (Revised)'!$C58*IF(CV$6&lt;$B62,0,1)*IF(CV$6&gt;=75,1.1,1)</f>
        <v>361.28815499999996</v>
      </c>
      <c r="CW62" s="4">
        <f>'Payments (Revised)'!$C58*IF(CW$6&lt;$B62,0,1)*IF(CW$6&gt;=75,1.1,1)</f>
        <v>361.28815499999996</v>
      </c>
      <c r="CX62" s="4">
        <f>'Payments (Revised)'!$C58*IF(CX$6&lt;$B62,0,1)*IF(CX$6&gt;=75,1.1,1)</f>
        <v>361.28815499999996</v>
      </c>
      <c r="CY62" s="4">
        <f>'Payments (Revised)'!$C58*IF(CY$6&lt;$B62,0,1)*IF(CY$6&gt;=75,1.1,1)</f>
        <v>361.28815499999996</v>
      </c>
      <c r="CZ62" s="4">
        <f>'Payments (Revised)'!$C58*IF(CZ$6&lt;$B62,0,1)*IF(CZ$6&gt;=75,1.1,1)</f>
        <v>361.28815499999996</v>
      </c>
      <c r="DA62" s="4">
        <f>'Payments (Revised)'!$C58*IF(DA$6&lt;$B62,0,1)*IF(DA$6&gt;=75,1.1,1)</f>
        <v>361.28815499999996</v>
      </c>
      <c r="DB62" s="4">
        <f>'Payments (Revised)'!$C58*IF(DB$6&lt;$B62,0,1)*IF(DB$6&gt;=75,1.1,1)</f>
        <v>361.28815499999996</v>
      </c>
      <c r="DC62" s="4">
        <f>'Payments (Revised)'!$C58*IF(DC$6&lt;$B62,0,1)*IF(DC$6&gt;=75,1.1,1)</f>
        <v>361.28815499999996</v>
      </c>
      <c r="DD62" s="4">
        <f>'Payments (Revised)'!$C58*IF(DD$6&lt;$B62,0,1)*IF(DD$6&gt;=75,1.1,1)</f>
        <v>361.28815499999996</v>
      </c>
      <c r="DE62" s="4">
        <f>'Payments (Revised)'!$C58*IF(DE$6&lt;$B62,0,1)*IF(DE$6&gt;=75,1.1,1)</f>
        <v>361.28815499999996</v>
      </c>
      <c r="DF62" s="4">
        <f>'Payments (Revised)'!$C58*IF(DF$6&lt;$B62,0,1)*IF(DF$6&gt;=75,1.1,1)</f>
        <v>361.28815499999996</v>
      </c>
      <c r="DG62" s="4">
        <f>'Payments (Revised)'!$C58*IF(DG$6&lt;$B62,0,1)*IF(DG$6&gt;=75,1.1,1)</f>
        <v>361.28815499999996</v>
      </c>
      <c r="DH62" s="4">
        <f>'Payments (Revised)'!$C58*IF(DH$6&lt;$B62,0,1)*IF(DH$6&gt;=75,1.1,1)</f>
        <v>361.28815499999996</v>
      </c>
      <c r="DI62" s="4">
        <f>'Payments (Revised)'!$C58*IF(DI$6&lt;$B62,0,1)*IF(DI$6&gt;=75,1.1,1)</f>
        <v>361.28815499999996</v>
      </c>
      <c r="DJ62" s="4">
        <f>'Payments (Revised)'!$C58*IF(DJ$6&lt;$B62,0,1)*IF(DJ$6&gt;=75,1.1,1)</f>
        <v>361.28815499999996</v>
      </c>
      <c r="DK62" s="4">
        <f>'Payments (Revised)'!$C58*IF(DK$6&lt;$B62,0,1)*IF(DK$6&gt;=75,1.1,1)</f>
        <v>361.28815499999996</v>
      </c>
      <c r="DL62" s="4">
        <f>'Payments (Revised)'!$C58*IF(DL$6&lt;$B62,0,1)*IF(DL$6&gt;=75,1.1,1)</f>
        <v>361.28815499999996</v>
      </c>
      <c r="DM62" s="4">
        <f>'Payments (Revised)'!$C58*IF(DM$6&lt;$B62,0,1)*IF(DM$6&gt;=75,1.1,1)</f>
        <v>361.28815499999996</v>
      </c>
      <c r="DN62" s="4">
        <f>'Payments (Revised)'!$C58*IF(DN$6&lt;$B62,0,1)*IF(DN$6&gt;=75,1.1,1)</f>
        <v>361.28815499999996</v>
      </c>
      <c r="DO62" s="4">
        <f>'Payments (Revised)'!$C58*IF(DO$6&lt;$B62,0,1)*IF(DO$6&gt;=75,1.1,1)</f>
        <v>361.28815499999996</v>
      </c>
      <c r="DP62" s="4">
        <f>'Payments (Revised)'!$C58*IF(DP$6&lt;$B62,0,1)*IF(DP$6&gt;=75,1.1,1)</f>
        <v>361.28815499999996</v>
      </c>
      <c r="DQ62" s="4">
        <f>'Payments (Revised)'!$C58*IF(DQ$6&lt;$B62,0,1)*IF(DQ$6&gt;=75,1.1,1)</f>
        <v>361.28815499999996</v>
      </c>
      <c r="DR62" s="4">
        <f>'Payments (Revised)'!$C58*IF(DR$6&lt;$B62,0,1)*IF(DR$6&gt;=75,1.1,1)</f>
        <v>361.28815499999996</v>
      </c>
      <c r="DS62" s="4">
        <f>'Payments (Revised)'!$C58*IF(DS$6&lt;$B62,0,1)*IF(DS$6&gt;=75,1.1,1)</f>
        <v>361.28815499999996</v>
      </c>
      <c r="DT62" s="4">
        <f>'Payments (Revised)'!$C58*IF(DT$6&lt;$B62,0,1)*IF(DT$6&gt;=75,1.1,1)</f>
        <v>397.41697049999999</v>
      </c>
    </row>
    <row r="63" spans="1:124" x14ac:dyDescent="0.25">
      <c r="A63">
        <v>55</v>
      </c>
      <c r="B63" s="15">
        <f t="shared" si="7"/>
        <v>69.583333333333329</v>
      </c>
      <c r="C63" s="16">
        <f t="shared" si="8"/>
        <v>63777.246706074744</v>
      </c>
      <c r="D63" s="4">
        <f>'Payments (Revised)'!$C59*IF(D$6&lt;$B63,0,1)*IF(D$6&gt;=75,1.1,1)</f>
        <v>0</v>
      </c>
      <c r="E63" s="4">
        <f>'Payments (Revised)'!$C59*IF(E$6&lt;$B63,0,1)*IF(E$6&gt;=75,1.1,1)</f>
        <v>0</v>
      </c>
      <c r="F63" s="4">
        <f>'Payments (Revised)'!$C59*IF(F$6&lt;$B63,0,1)*IF(F$6&gt;=75,1.1,1)</f>
        <v>0</v>
      </c>
      <c r="G63" s="4">
        <f>'Payments (Revised)'!$C59*IF(G$6&lt;$B63,0,1)*IF(G$6&gt;=75,1.1,1)</f>
        <v>0</v>
      </c>
      <c r="H63" s="4">
        <f>'Payments (Revised)'!$C59*IF(H$6&lt;$B63,0,1)*IF(H$6&gt;=75,1.1,1)</f>
        <v>0</v>
      </c>
      <c r="I63" s="4">
        <f>'Payments (Revised)'!$C59*IF(I$6&lt;$B63,0,1)*IF(I$6&gt;=75,1.1,1)</f>
        <v>0</v>
      </c>
      <c r="J63" s="4">
        <f>'Payments (Revised)'!$C59*IF(J$6&lt;$B63,0,1)*IF(J$6&gt;=75,1.1,1)</f>
        <v>0</v>
      </c>
      <c r="K63" s="4">
        <f>'Payments (Revised)'!$C59*IF(K$6&lt;$B63,0,1)*IF(K$6&gt;=75,1.1,1)</f>
        <v>0</v>
      </c>
      <c r="L63" s="4">
        <f>'Payments (Revised)'!$C59*IF(L$6&lt;$B63,0,1)*IF(L$6&gt;=75,1.1,1)</f>
        <v>0</v>
      </c>
      <c r="M63" s="4">
        <f>'Payments (Revised)'!$C59*IF(M$6&lt;$B63,0,1)*IF(M$6&gt;=75,1.1,1)</f>
        <v>0</v>
      </c>
      <c r="N63" s="4">
        <f>'Payments (Revised)'!$C59*IF(N$6&lt;$B63,0,1)*IF(N$6&gt;=75,1.1,1)</f>
        <v>0</v>
      </c>
      <c r="O63" s="4">
        <f>'Payments (Revised)'!$C59*IF(O$6&lt;$B63,0,1)*IF(O$6&gt;=75,1.1,1)</f>
        <v>0</v>
      </c>
      <c r="P63" s="4">
        <f>'Payments (Revised)'!$C59*IF(P$6&lt;$B63,0,1)*IF(P$6&gt;=75,1.1,1)</f>
        <v>0</v>
      </c>
      <c r="Q63" s="4">
        <f>'Payments (Revised)'!$C59*IF(Q$6&lt;$B63,0,1)*IF(Q$6&gt;=75,1.1,1)</f>
        <v>0</v>
      </c>
      <c r="R63" s="4">
        <f>'Payments (Revised)'!$C59*IF(R$6&lt;$B63,0,1)*IF(R$6&gt;=75,1.1,1)</f>
        <v>0</v>
      </c>
      <c r="S63" s="4">
        <f>'Payments (Revised)'!$C59*IF(S$6&lt;$B63,0,1)*IF(S$6&gt;=75,1.1,1)</f>
        <v>0</v>
      </c>
      <c r="T63" s="4">
        <f>'Payments (Revised)'!$C59*IF(T$6&lt;$B63,0,1)*IF(T$6&gt;=75,1.1,1)</f>
        <v>0</v>
      </c>
      <c r="U63" s="4">
        <f>'Payments (Revised)'!$C59*IF(U$6&lt;$B63,0,1)*IF(U$6&gt;=75,1.1,1)</f>
        <v>0</v>
      </c>
      <c r="V63" s="4">
        <f>'Payments (Revised)'!$C59*IF(V$6&lt;$B63,0,1)*IF(V$6&gt;=75,1.1,1)</f>
        <v>0</v>
      </c>
      <c r="W63" s="4">
        <f>'Payments (Revised)'!$C59*IF(W$6&lt;$B63,0,1)*IF(W$6&gt;=75,1.1,1)</f>
        <v>0</v>
      </c>
      <c r="X63" s="4">
        <f>'Payments (Revised)'!$C59*IF(X$6&lt;$B63,0,1)*IF(X$6&gt;=75,1.1,1)</f>
        <v>0</v>
      </c>
      <c r="Y63" s="4">
        <f>'Payments (Revised)'!$C59*IF(Y$6&lt;$B63,0,1)*IF(Y$6&gt;=75,1.1,1)</f>
        <v>0</v>
      </c>
      <c r="Z63" s="4">
        <f>'Payments (Revised)'!$C59*IF(Z$6&lt;$B63,0,1)*IF(Z$6&gt;=75,1.1,1)</f>
        <v>0</v>
      </c>
      <c r="AA63" s="4">
        <f>'Payments (Revised)'!$C59*IF(AA$6&lt;$B63,0,1)*IF(AA$6&gt;=75,1.1,1)</f>
        <v>0</v>
      </c>
      <c r="AB63" s="4">
        <f>'Payments (Revised)'!$C59*IF(AB$6&lt;$B63,0,1)*IF(AB$6&gt;=75,1.1,1)</f>
        <v>0</v>
      </c>
      <c r="AC63" s="4">
        <f>'Payments (Revised)'!$C59*IF(AC$6&lt;$B63,0,1)*IF(AC$6&gt;=75,1.1,1)</f>
        <v>0</v>
      </c>
      <c r="AD63" s="4">
        <f>'Payments (Revised)'!$C59*IF(AD$6&lt;$B63,0,1)*IF(AD$6&gt;=75,1.1,1)</f>
        <v>0</v>
      </c>
      <c r="AE63" s="4">
        <f>'Payments (Revised)'!$C59*IF(AE$6&lt;$B63,0,1)*IF(AE$6&gt;=75,1.1,1)</f>
        <v>0</v>
      </c>
      <c r="AF63" s="4">
        <f>'Payments (Revised)'!$C59*IF(AF$6&lt;$B63,0,1)*IF(AF$6&gt;=75,1.1,1)</f>
        <v>0</v>
      </c>
      <c r="AG63" s="4">
        <f>'Payments (Revised)'!$C59*IF(AG$6&lt;$B63,0,1)*IF(AG$6&gt;=75,1.1,1)</f>
        <v>0</v>
      </c>
      <c r="AH63" s="4">
        <f>'Payments (Revised)'!$C59*IF(AH$6&lt;$B63,0,1)*IF(AH$6&gt;=75,1.1,1)</f>
        <v>0</v>
      </c>
      <c r="AI63" s="4">
        <f>'Payments (Revised)'!$C59*IF(AI$6&lt;$B63,0,1)*IF(AI$6&gt;=75,1.1,1)</f>
        <v>0</v>
      </c>
      <c r="AJ63" s="4">
        <f>'Payments (Revised)'!$C59*IF(AJ$6&lt;$B63,0,1)*IF(AJ$6&gt;=75,1.1,1)</f>
        <v>0</v>
      </c>
      <c r="AK63" s="4">
        <f>'Payments (Revised)'!$C59*IF(AK$6&lt;$B63,0,1)*IF(AK$6&gt;=75,1.1,1)</f>
        <v>0</v>
      </c>
      <c r="AL63" s="4">
        <f>'Payments (Revised)'!$C59*IF(AL$6&lt;$B63,0,1)*IF(AL$6&gt;=75,1.1,1)</f>
        <v>0</v>
      </c>
      <c r="AM63" s="4">
        <f>'Payments (Revised)'!$C59*IF(AM$6&lt;$B63,0,1)*IF(AM$6&gt;=75,1.1,1)</f>
        <v>0</v>
      </c>
      <c r="AN63" s="4">
        <f>'Payments (Revised)'!$C59*IF(AN$6&lt;$B63,0,1)*IF(AN$6&gt;=75,1.1,1)</f>
        <v>0</v>
      </c>
      <c r="AO63" s="4">
        <f>'Payments (Revised)'!$C59*IF(AO$6&lt;$B63,0,1)*IF(AO$6&gt;=75,1.1,1)</f>
        <v>0</v>
      </c>
      <c r="AP63" s="4">
        <f>'Payments (Revised)'!$C59*IF(AP$6&lt;$B63,0,1)*IF(AP$6&gt;=75,1.1,1)</f>
        <v>0</v>
      </c>
      <c r="AQ63" s="4">
        <f>'Payments (Revised)'!$C59*IF(AQ$6&lt;$B63,0,1)*IF(AQ$6&gt;=75,1.1,1)</f>
        <v>0</v>
      </c>
      <c r="AR63" s="4">
        <f>'Payments (Revised)'!$C59*IF(AR$6&lt;$B63,0,1)*IF(AR$6&gt;=75,1.1,1)</f>
        <v>0</v>
      </c>
      <c r="AS63" s="4">
        <f>'Payments (Revised)'!$C59*IF(AS$6&lt;$B63,0,1)*IF(AS$6&gt;=75,1.1,1)</f>
        <v>0</v>
      </c>
      <c r="AT63" s="4">
        <f>'Payments (Revised)'!$C59*IF(AT$6&lt;$B63,0,1)*IF(AT$6&gt;=75,1.1,1)</f>
        <v>0</v>
      </c>
      <c r="AU63" s="4">
        <f>'Payments (Revised)'!$C59*IF(AU$6&lt;$B63,0,1)*IF(AU$6&gt;=75,1.1,1)</f>
        <v>0</v>
      </c>
      <c r="AV63" s="4">
        <f>'Payments (Revised)'!$C59*IF(AV$6&lt;$B63,0,1)*IF(AV$6&gt;=75,1.1,1)</f>
        <v>0</v>
      </c>
      <c r="AW63" s="4">
        <f>'Payments (Revised)'!$C59*IF(AW$6&lt;$B63,0,1)*IF(AW$6&gt;=75,1.1,1)</f>
        <v>0</v>
      </c>
      <c r="AX63" s="4">
        <f>'Payments (Revised)'!$C59*IF(AX$6&lt;$B63,0,1)*IF(AX$6&gt;=75,1.1,1)</f>
        <v>0</v>
      </c>
      <c r="AY63" s="4">
        <f>'Payments (Revised)'!$C59*IF(AY$6&lt;$B63,0,1)*IF(AY$6&gt;=75,1.1,1)</f>
        <v>0</v>
      </c>
      <c r="AZ63" s="4">
        <f>'Payments (Revised)'!$C59*IF(AZ$6&lt;$B63,0,1)*IF(AZ$6&gt;=75,1.1,1)</f>
        <v>0</v>
      </c>
      <c r="BA63" s="4">
        <f>'Payments (Revised)'!$C59*IF(BA$6&lt;$B63,0,1)*IF(BA$6&gt;=75,1.1,1)</f>
        <v>0</v>
      </c>
      <c r="BB63" s="4">
        <f>'Payments (Revised)'!$C59*IF(BB$6&lt;$B63,0,1)*IF(BB$6&gt;=75,1.1,1)</f>
        <v>0</v>
      </c>
      <c r="BC63" s="4">
        <f>'Payments (Revised)'!$C59*IF(BC$6&lt;$B63,0,1)*IF(BC$6&gt;=75,1.1,1)</f>
        <v>0</v>
      </c>
      <c r="BD63" s="4">
        <f>'Payments (Revised)'!$C59*IF(BD$6&lt;$B63,0,1)*IF(BD$6&gt;=75,1.1,1)</f>
        <v>0</v>
      </c>
      <c r="BE63" s="4">
        <f>'Payments (Revised)'!$C59*IF(BE$6&lt;$B63,0,1)*IF(BE$6&gt;=75,1.1,1)</f>
        <v>0</v>
      </c>
      <c r="BF63" s="4">
        <f>'Payments (Revised)'!$C59*IF(BF$6&lt;$B63,0,1)*IF(BF$6&gt;=75,1.1,1)</f>
        <v>0</v>
      </c>
      <c r="BG63" s="4">
        <f>'Payments (Revised)'!$C59*IF(BG$6&lt;$B63,0,1)*IF(BG$6&gt;=75,1.1,1)</f>
        <v>362.92541249999999</v>
      </c>
      <c r="BH63" s="4">
        <f>'Payments (Revised)'!$C59*IF(BH$6&lt;$B63,0,1)*IF(BH$6&gt;=75,1.1,1)</f>
        <v>362.92541249999999</v>
      </c>
      <c r="BI63" s="4">
        <f>'Payments (Revised)'!$C59*IF(BI$6&lt;$B63,0,1)*IF(BI$6&gt;=75,1.1,1)</f>
        <v>362.92541249999999</v>
      </c>
      <c r="BJ63" s="4">
        <f>'Payments (Revised)'!$C59*IF(BJ$6&lt;$B63,0,1)*IF(BJ$6&gt;=75,1.1,1)</f>
        <v>362.92541249999999</v>
      </c>
      <c r="BK63" s="4">
        <f>'Payments (Revised)'!$C59*IF(BK$6&lt;$B63,0,1)*IF(BK$6&gt;=75,1.1,1)</f>
        <v>362.92541249999999</v>
      </c>
      <c r="BL63" s="4">
        <f>'Payments (Revised)'!$C59*IF(BL$6&lt;$B63,0,1)*IF(BL$6&gt;=75,1.1,1)</f>
        <v>362.92541249999999</v>
      </c>
      <c r="BM63" s="4">
        <f>'Payments (Revised)'!$C59*IF(BM$6&lt;$B63,0,1)*IF(BM$6&gt;=75,1.1,1)</f>
        <v>362.92541249999999</v>
      </c>
      <c r="BN63" s="4">
        <f>'Payments (Revised)'!$C59*IF(BN$6&lt;$B63,0,1)*IF(BN$6&gt;=75,1.1,1)</f>
        <v>362.92541249999999</v>
      </c>
      <c r="BO63" s="4">
        <f>'Payments (Revised)'!$C59*IF(BO$6&lt;$B63,0,1)*IF(BO$6&gt;=75,1.1,1)</f>
        <v>362.92541249999999</v>
      </c>
      <c r="BP63" s="4">
        <f>'Payments (Revised)'!$C59*IF(BP$6&lt;$B63,0,1)*IF(BP$6&gt;=75,1.1,1)</f>
        <v>362.92541249999999</v>
      </c>
      <c r="BQ63" s="4">
        <f>'Payments (Revised)'!$C59*IF(BQ$6&lt;$B63,0,1)*IF(BQ$6&gt;=75,1.1,1)</f>
        <v>362.92541249999999</v>
      </c>
      <c r="BR63" s="4">
        <f>'Payments (Revised)'!$C59*IF(BR$6&lt;$B63,0,1)*IF(BR$6&gt;=75,1.1,1)</f>
        <v>362.92541249999999</v>
      </c>
      <c r="BS63" s="4">
        <f>'Payments (Revised)'!$C59*IF(BS$6&lt;$B63,0,1)*IF(BS$6&gt;=75,1.1,1)</f>
        <v>362.92541249999999</v>
      </c>
      <c r="BT63" s="4">
        <f>'Payments (Revised)'!$C59*IF(BT$6&lt;$B63,0,1)*IF(BT$6&gt;=75,1.1,1)</f>
        <v>362.92541249999999</v>
      </c>
      <c r="BU63" s="4">
        <f>'Payments (Revised)'!$C59*IF(BU$6&lt;$B63,0,1)*IF(BU$6&gt;=75,1.1,1)</f>
        <v>362.92541249999999</v>
      </c>
      <c r="BV63" s="4">
        <f>'Payments (Revised)'!$C59*IF(BV$6&lt;$B63,0,1)*IF(BV$6&gt;=75,1.1,1)</f>
        <v>362.92541249999999</v>
      </c>
      <c r="BW63" s="4">
        <f>'Payments (Revised)'!$C59*IF(BW$6&lt;$B63,0,1)*IF(BW$6&gt;=75,1.1,1)</f>
        <v>362.92541249999999</v>
      </c>
      <c r="BX63" s="4">
        <f>'Payments (Revised)'!$C59*IF(BX$6&lt;$B63,0,1)*IF(BX$6&gt;=75,1.1,1)</f>
        <v>362.92541249999999</v>
      </c>
      <c r="BY63" s="4">
        <f>'Payments (Revised)'!$C59*IF(BY$6&lt;$B63,0,1)*IF(BY$6&gt;=75,1.1,1)</f>
        <v>362.92541249999999</v>
      </c>
      <c r="BZ63" s="4">
        <f>'Payments (Revised)'!$C59*IF(BZ$6&lt;$B63,0,1)*IF(BZ$6&gt;=75,1.1,1)</f>
        <v>362.92541249999999</v>
      </c>
      <c r="CA63" s="4">
        <f>'Payments (Revised)'!$C59*IF(CA$6&lt;$B63,0,1)*IF(CA$6&gt;=75,1.1,1)</f>
        <v>362.92541249999999</v>
      </c>
      <c r="CB63" s="4">
        <f>'Payments (Revised)'!$C59*IF(CB$6&lt;$B63,0,1)*IF(CB$6&gt;=75,1.1,1)</f>
        <v>362.92541249999999</v>
      </c>
      <c r="CC63" s="4">
        <f>'Payments (Revised)'!$C59*IF(CC$6&lt;$B63,0,1)*IF(CC$6&gt;=75,1.1,1)</f>
        <v>362.92541249999999</v>
      </c>
      <c r="CD63" s="4">
        <f>'Payments (Revised)'!$C59*IF(CD$6&lt;$B63,0,1)*IF(CD$6&gt;=75,1.1,1)</f>
        <v>362.92541249999999</v>
      </c>
      <c r="CE63" s="4">
        <f>'Payments (Revised)'!$C59*IF(CE$6&lt;$B63,0,1)*IF(CE$6&gt;=75,1.1,1)</f>
        <v>362.92541249999999</v>
      </c>
      <c r="CF63" s="4">
        <f>'Payments (Revised)'!$C59*IF(CF$6&lt;$B63,0,1)*IF(CF$6&gt;=75,1.1,1)</f>
        <v>362.92541249999999</v>
      </c>
      <c r="CG63" s="4">
        <f>'Payments (Revised)'!$C59*IF(CG$6&lt;$B63,0,1)*IF(CG$6&gt;=75,1.1,1)</f>
        <v>362.92541249999999</v>
      </c>
      <c r="CH63" s="4">
        <f>'Payments (Revised)'!$C59*IF(CH$6&lt;$B63,0,1)*IF(CH$6&gt;=75,1.1,1)</f>
        <v>362.92541249999999</v>
      </c>
      <c r="CI63" s="4">
        <f>'Payments (Revised)'!$C59*IF(CI$6&lt;$B63,0,1)*IF(CI$6&gt;=75,1.1,1)</f>
        <v>362.92541249999999</v>
      </c>
      <c r="CJ63" s="4">
        <f>'Payments (Revised)'!$C59*IF(CJ$6&lt;$B63,0,1)*IF(CJ$6&gt;=75,1.1,1)</f>
        <v>362.92541249999999</v>
      </c>
      <c r="CK63" s="4">
        <f>'Payments (Revised)'!$C59*IF(CK$6&lt;$B63,0,1)*IF(CK$6&gt;=75,1.1,1)</f>
        <v>362.92541249999999</v>
      </c>
      <c r="CL63" s="4">
        <f>'Payments (Revised)'!$C59*IF(CL$6&lt;$B63,0,1)*IF(CL$6&gt;=75,1.1,1)</f>
        <v>362.92541249999999</v>
      </c>
      <c r="CM63" s="4">
        <f>'Payments (Revised)'!$C59*IF(CM$6&lt;$B63,0,1)*IF(CM$6&gt;=75,1.1,1)</f>
        <v>362.92541249999999</v>
      </c>
      <c r="CN63" s="4">
        <f>'Payments (Revised)'!$C59*IF(CN$6&lt;$B63,0,1)*IF(CN$6&gt;=75,1.1,1)</f>
        <v>362.92541249999999</v>
      </c>
      <c r="CO63" s="4">
        <f>'Payments (Revised)'!$C59*IF(CO$6&lt;$B63,0,1)*IF(CO$6&gt;=75,1.1,1)</f>
        <v>362.92541249999999</v>
      </c>
      <c r="CP63" s="4">
        <f>'Payments (Revised)'!$C59*IF(CP$6&lt;$B63,0,1)*IF(CP$6&gt;=75,1.1,1)</f>
        <v>362.92541249999999</v>
      </c>
      <c r="CQ63" s="4">
        <f>'Payments (Revised)'!$C59*IF(CQ$6&lt;$B63,0,1)*IF(CQ$6&gt;=75,1.1,1)</f>
        <v>362.92541249999999</v>
      </c>
      <c r="CR63" s="4">
        <f>'Payments (Revised)'!$C59*IF(CR$6&lt;$B63,0,1)*IF(CR$6&gt;=75,1.1,1)</f>
        <v>362.92541249999999</v>
      </c>
      <c r="CS63" s="4">
        <f>'Payments (Revised)'!$C59*IF(CS$6&lt;$B63,0,1)*IF(CS$6&gt;=75,1.1,1)</f>
        <v>362.92541249999999</v>
      </c>
      <c r="CT63" s="4">
        <f>'Payments (Revised)'!$C59*IF(CT$6&lt;$B63,0,1)*IF(CT$6&gt;=75,1.1,1)</f>
        <v>362.92541249999999</v>
      </c>
      <c r="CU63" s="4">
        <f>'Payments (Revised)'!$C59*IF(CU$6&lt;$B63,0,1)*IF(CU$6&gt;=75,1.1,1)</f>
        <v>362.92541249999999</v>
      </c>
      <c r="CV63" s="4">
        <f>'Payments (Revised)'!$C59*IF(CV$6&lt;$B63,0,1)*IF(CV$6&gt;=75,1.1,1)</f>
        <v>362.92541249999999</v>
      </c>
      <c r="CW63" s="4">
        <f>'Payments (Revised)'!$C59*IF(CW$6&lt;$B63,0,1)*IF(CW$6&gt;=75,1.1,1)</f>
        <v>362.92541249999999</v>
      </c>
      <c r="CX63" s="4">
        <f>'Payments (Revised)'!$C59*IF(CX$6&lt;$B63,0,1)*IF(CX$6&gt;=75,1.1,1)</f>
        <v>362.92541249999999</v>
      </c>
      <c r="CY63" s="4">
        <f>'Payments (Revised)'!$C59*IF(CY$6&lt;$B63,0,1)*IF(CY$6&gt;=75,1.1,1)</f>
        <v>362.92541249999999</v>
      </c>
      <c r="CZ63" s="4">
        <f>'Payments (Revised)'!$C59*IF(CZ$6&lt;$B63,0,1)*IF(CZ$6&gt;=75,1.1,1)</f>
        <v>362.92541249999999</v>
      </c>
      <c r="DA63" s="4">
        <f>'Payments (Revised)'!$C59*IF(DA$6&lt;$B63,0,1)*IF(DA$6&gt;=75,1.1,1)</f>
        <v>362.92541249999999</v>
      </c>
      <c r="DB63" s="4">
        <f>'Payments (Revised)'!$C59*IF(DB$6&lt;$B63,0,1)*IF(DB$6&gt;=75,1.1,1)</f>
        <v>362.92541249999999</v>
      </c>
      <c r="DC63" s="4">
        <f>'Payments (Revised)'!$C59*IF(DC$6&lt;$B63,0,1)*IF(DC$6&gt;=75,1.1,1)</f>
        <v>362.92541249999999</v>
      </c>
      <c r="DD63" s="4">
        <f>'Payments (Revised)'!$C59*IF(DD$6&lt;$B63,0,1)*IF(DD$6&gt;=75,1.1,1)</f>
        <v>362.92541249999999</v>
      </c>
      <c r="DE63" s="4">
        <f>'Payments (Revised)'!$C59*IF(DE$6&lt;$B63,0,1)*IF(DE$6&gt;=75,1.1,1)</f>
        <v>362.92541249999999</v>
      </c>
      <c r="DF63" s="4">
        <f>'Payments (Revised)'!$C59*IF(DF$6&lt;$B63,0,1)*IF(DF$6&gt;=75,1.1,1)</f>
        <v>362.92541249999999</v>
      </c>
      <c r="DG63" s="4">
        <f>'Payments (Revised)'!$C59*IF(DG$6&lt;$B63,0,1)*IF(DG$6&gt;=75,1.1,1)</f>
        <v>362.92541249999999</v>
      </c>
      <c r="DH63" s="4">
        <f>'Payments (Revised)'!$C59*IF(DH$6&lt;$B63,0,1)*IF(DH$6&gt;=75,1.1,1)</f>
        <v>362.92541249999999</v>
      </c>
      <c r="DI63" s="4">
        <f>'Payments (Revised)'!$C59*IF(DI$6&lt;$B63,0,1)*IF(DI$6&gt;=75,1.1,1)</f>
        <v>362.92541249999999</v>
      </c>
      <c r="DJ63" s="4">
        <f>'Payments (Revised)'!$C59*IF(DJ$6&lt;$B63,0,1)*IF(DJ$6&gt;=75,1.1,1)</f>
        <v>362.92541249999999</v>
      </c>
      <c r="DK63" s="4">
        <f>'Payments (Revised)'!$C59*IF(DK$6&lt;$B63,0,1)*IF(DK$6&gt;=75,1.1,1)</f>
        <v>362.92541249999999</v>
      </c>
      <c r="DL63" s="4">
        <f>'Payments (Revised)'!$C59*IF(DL$6&lt;$B63,0,1)*IF(DL$6&gt;=75,1.1,1)</f>
        <v>362.92541249999999</v>
      </c>
      <c r="DM63" s="4">
        <f>'Payments (Revised)'!$C59*IF(DM$6&lt;$B63,0,1)*IF(DM$6&gt;=75,1.1,1)</f>
        <v>362.92541249999999</v>
      </c>
      <c r="DN63" s="4">
        <f>'Payments (Revised)'!$C59*IF(DN$6&lt;$B63,0,1)*IF(DN$6&gt;=75,1.1,1)</f>
        <v>362.92541249999999</v>
      </c>
      <c r="DO63" s="4">
        <f>'Payments (Revised)'!$C59*IF(DO$6&lt;$B63,0,1)*IF(DO$6&gt;=75,1.1,1)</f>
        <v>362.92541249999999</v>
      </c>
      <c r="DP63" s="4">
        <f>'Payments (Revised)'!$C59*IF(DP$6&lt;$B63,0,1)*IF(DP$6&gt;=75,1.1,1)</f>
        <v>362.92541249999999</v>
      </c>
      <c r="DQ63" s="4">
        <f>'Payments (Revised)'!$C59*IF(DQ$6&lt;$B63,0,1)*IF(DQ$6&gt;=75,1.1,1)</f>
        <v>362.92541249999999</v>
      </c>
      <c r="DR63" s="4">
        <f>'Payments (Revised)'!$C59*IF(DR$6&lt;$B63,0,1)*IF(DR$6&gt;=75,1.1,1)</f>
        <v>362.92541249999999</v>
      </c>
      <c r="DS63" s="4">
        <f>'Payments (Revised)'!$C59*IF(DS$6&lt;$B63,0,1)*IF(DS$6&gt;=75,1.1,1)</f>
        <v>362.92541249999999</v>
      </c>
      <c r="DT63" s="4">
        <f>'Payments (Revised)'!$C59*IF(DT$6&lt;$B63,0,1)*IF(DT$6&gt;=75,1.1,1)</f>
        <v>399.21795375000005</v>
      </c>
    </row>
    <row r="64" spans="1:124" x14ac:dyDescent="0.25">
      <c r="A64">
        <v>56</v>
      </c>
      <c r="B64" s="15">
        <f t="shared" si="7"/>
        <v>69.666666666666671</v>
      </c>
      <c r="C64" s="16">
        <f t="shared" si="8"/>
        <v>63765.833049384979</v>
      </c>
      <c r="D64" s="4">
        <f>'Payments (Revised)'!$C60*IF(D$6&lt;$B64,0,1)*IF(D$6&gt;=75,1.1,1)</f>
        <v>0</v>
      </c>
      <c r="E64" s="4">
        <f>'Payments (Revised)'!$C60*IF(E$6&lt;$B64,0,1)*IF(E$6&gt;=75,1.1,1)</f>
        <v>0</v>
      </c>
      <c r="F64" s="4">
        <f>'Payments (Revised)'!$C60*IF(F$6&lt;$B64,0,1)*IF(F$6&gt;=75,1.1,1)</f>
        <v>0</v>
      </c>
      <c r="G64" s="4">
        <f>'Payments (Revised)'!$C60*IF(G$6&lt;$B64,0,1)*IF(G$6&gt;=75,1.1,1)</f>
        <v>0</v>
      </c>
      <c r="H64" s="4">
        <f>'Payments (Revised)'!$C60*IF(H$6&lt;$B64,0,1)*IF(H$6&gt;=75,1.1,1)</f>
        <v>0</v>
      </c>
      <c r="I64" s="4">
        <f>'Payments (Revised)'!$C60*IF(I$6&lt;$B64,0,1)*IF(I$6&gt;=75,1.1,1)</f>
        <v>0</v>
      </c>
      <c r="J64" s="4">
        <f>'Payments (Revised)'!$C60*IF(J$6&lt;$B64,0,1)*IF(J$6&gt;=75,1.1,1)</f>
        <v>0</v>
      </c>
      <c r="K64" s="4">
        <f>'Payments (Revised)'!$C60*IF(K$6&lt;$B64,0,1)*IF(K$6&gt;=75,1.1,1)</f>
        <v>0</v>
      </c>
      <c r="L64" s="4">
        <f>'Payments (Revised)'!$C60*IF(L$6&lt;$B64,0,1)*IF(L$6&gt;=75,1.1,1)</f>
        <v>0</v>
      </c>
      <c r="M64" s="4">
        <f>'Payments (Revised)'!$C60*IF(M$6&lt;$B64,0,1)*IF(M$6&gt;=75,1.1,1)</f>
        <v>0</v>
      </c>
      <c r="N64" s="4">
        <f>'Payments (Revised)'!$C60*IF(N$6&lt;$B64,0,1)*IF(N$6&gt;=75,1.1,1)</f>
        <v>0</v>
      </c>
      <c r="O64" s="4">
        <f>'Payments (Revised)'!$C60*IF(O$6&lt;$B64,0,1)*IF(O$6&gt;=75,1.1,1)</f>
        <v>0</v>
      </c>
      <c r="P64" s="4">
        <f>'Payments (Revised)'!$C60*IF(P$6&lt;$B64,0,1)*IF(P$6&gt;=75,1.1,1)</f>
        <v>0</v>
      </c>
      <c r="Q64" s="4">
        <f>'Payments (Revised)'!$C60*IF(Q$6&lt;$B64,0,1)*IF(Q$6&gt;=75,1.1,1)</f>
        <v>0</v>
      </c>
      <c r="R64" s="4">
        <f>'Payments (Revised)'!$C60*IF(R$6&lt;$B64,0,1)*IF(R$6&gt;=75,1.1,1)</f>
        <v>0</v>
      </c>
      <c r="S64" s="4">
        <f>'Payments (Revised)'!$C60*IF(S$6&lt;$B64,0,1)*IF(S$6&gt;=75,1.1,1)</f>
        <v>0</v>
      </c>
      <c r="T64" s="4">
        <f>'Payments (Revised)'!$C60*IF(T$6&lt;$B64,0,1)*IF(T$6&gt;=75,1.1,1)</f>
        <v>0</v>
      </c>
      <c r="U64" s="4">
        <f>'Payments (Revised)'!$C60*IF(U$6&lt;$B64,0,1)*IF(U$6&gt;=75,1.1,1)</f>
        <v>0</v>
      </c>
      <c r="V64" s="4">
        <f>'Payments (Revised)'!$C60*IF(V$6&lt;$B64,0,1)*IF(V$6&gt;=75,1.1,1)</f>
        <v>0</v>
      </c>
      <c r="W64" s="4">
        <f>'Payments (Revised)'!$C60*IF(W$6&lt;$B64,0,1)*IF(W$6&gt;=75,1.1,1)</f>
        <v>0</v>
      </c>
      <c r="X64" s="4">
        <f>'Payments (Revised)'!$C60*IF(X$6&lt;$B64,0,1)*IF(X$6&gt;=75,1.1,1)</f>
        <v>0</v>
      </c>
      <c r="Y64" s="4">
        <f>'Payments (Revised)'!$C60*IF(Y$6&lt;$B64,0,1)*IF(Y$6&gt;=75,1.1,1)</f>
        <v>0</v>
      </c>
      <c r="Z64" s="4">
        <f>'Payments (Revised)'!$C60*IF(Z$6&lt;$B64,0,1)*IF(Z$6&gt;=75,1.1,1)</f>
        <v>0</v>
      </c>
      <c r="AA64" s="4">
        <f>'Payments (Revised)'!$C60*IF(AA$6&lt;$B64,0,1)*IF(AA$6&gt;=75,1.1,1)</f>
        <v>0</v>
      </c>
      <c r="AB64" s="4">
        <f>'Payments (Revised)'!$C60*IF(AB$6&lt;$B64,0,1)*IF(AB$6&gt;=75,1.1,1)</f>
        <v>0</v>
      </c>
      <c r="AC64" s="4">
        <f>'Payments (Revised)'!$C60*IF(AC$6&lt;$B64,0,1)*IF(AC$6&gt;=75,1.1,1)</f>
        <v>0</v>
      </c>
      <c r="AD64" s="4">
        <f>'Payments (Revised)'!$C60*IF(AD$6&lt;$B64,0,1)*IF(AD$6&gt;=75,1.1,1)</f>
        <v>0</v>
      </c>
      <c r="AE64" s="4">
        <f>'Payments (Revised)'!$C60*IF(AE$6&lt;$B64,0,1)*IF(AE$6&gt;=75,1.1,1)</f>
        <v>0</v>
      </c>
      <c r="AF64" s="4">
        <f>'Payments (Revised)'!$C60*IF(AF$6&lt;$B64,0,1)*IF(AF$6&gt;=75,1.1,1)</f>
        <v>0</v>
      </c>
      <c r="AG64" s="4">
        <f>'Payments (Revised)'!$C60*IF(AG$6&lt;$B64,0,1)*IF(AG$6&gt;=75,1.1,1)</f>
        <v>0</v>
      </c>
      <c r="AH64" s="4">
        <f>'Payments (Revised)'!$C60*IF(AH$6&lt;$B64,0,1)*IF(AH$6&gt;=75,1.1,1)</f>
        <v>0</v>
      </c>
      <c r="AI64" s="4">
        <f>'Payments (Revised)'!$C60*IF(AI$6&lt;$B64,0,1)*IF(AI$6&gt;=75,1.1,1)</f>
        <v>0</v>
      </c>
      <c r="AJ64" s="4">
        <f>'Payments (Revised)'!$C60*IF(AJ$6&lt;$B64,0,1)*IF(AJ$6&gt;=75,1.1,1)</f>
        <v>0</v>
      </c>
      <c r="AK64" s="4">
        <f>'Payments (Revised)'!$C60*IF(AK$6&lt;$B64,0,1)*IF(AK$6&gt;=75,1.1,1)</f>
        <v>0</v>
      </c>
      <c r="AL64" s="4">
        <f>'Payments (Revised)'!$C60*IF(AL$6&lt;$B64,0,1)*IF(AL$6&gt;=75,1.1,1)</f>
        <v>0</v>
      </c>
      <c r="AM64" s="4">
        <f>'Payments (Revised)'!$C60*IF(AM$6&lt;$B64,0,1)*IF(AM$6&gt;=75,1.1,1)</f>
        <v>0</v>
      </c>
      <c r="AN64" s="4">
        <f>'Payments (Revised)'!$C60*IF(AN$6&lt;$B64,0,1)*IF(AN$6&gt;=75,1.1,1)</f>
        <v>0</v>
      </c>
      <c r="AO64" s="4">
        <f>'Payments (Revised)'!$C60*IF(AO$6&lt;$B64,0,1)*IF(AO$6&gt;=75,1.1,1)</f>
        <v>0</v>
      </c>
      <c r="AP64" s="4">
        <f>'Payments (Revised)'!$C60*IF(AP$6&lt;$B64,0,1)*IF(AP$6&gt;=75,1.1,1)</f>
        <v>0</v>
      </c>
      <c r="AQ64" s="4">
        <f>'Payments (Revised)'!$C60*IF(AQ$6&lt;$B64,0,1)*IF(AQ$6&gt;=75,1.1,1)</f>
        <v>0</v>
      </c>
      <c r="AR64" s="4">
        <f>'Payments (Revised)'!$C60*IF(AR$6&lt;$B64,0,1)*IF(AR$6&gt;=75,1.1,1)</f>
        <v>0</v>
      </c>
      <c r="AS64" s="4">
        <f>'Payments (Revised)'!$C60*IF(AS$6&lt;$B64,0,1)*IF(AS$6&gt;=75,1.1,1)</f>
        <v>0</v>
      </c>
      <c r="AT64" s="4">
        <f>'Payments (Revised)'!$C60*IF(AT$6&lt;$B64,0,1)*IF(AT$6&gt;=75,1.1,1)</f>
        <v>0</v>
      </c>
      <c r="AU64" s="4">
        <f>'Payments (Revised)'!$C60*IF(AU$6&lt;$B64,0,1)*IF(AU$6&gt;=75,1.1,1)</f>
        <v>0</v>
      </c>
      <c r="AV64" s="4">
        <f>'Payments (Revised)'!$C60*IF(AV$6&lt;$B64,0,1)*IF(AV$6&gt;=75,1.1,1)</f>
        <v>0</v>
      </c>
      <c r="AW64" s="4">
        <f>'Payments (Revised)'!$C60*IF(AW$6&lt;$B64,0,1)*IF(AW$6&gt;=75,1.1,1)</f>
        <v>0</v>
      </c>
      <c r="AX64" s="4">
        <f>'Payments (Revised)'!$C60*IF(AX$6&lt;$B64,0,1)*IF(AX$6&gt;=75,1.1,1)</f>
        <v>0</v>
      </c>
      <c r="AY64" s="4">
        <f>'Payments (Revised)'!$C60*IF(AY$6&lt;$B64,0,1)*IF(AY$6&gt;=75,1.1,1)</f>
        <v>0</v>
      </c>
      <c r="AZ64" s="4">
        <f>'Payments (Revised)'!$C60*IF(AZ$6&lt;$B64,0,1)*IF(AZ$6&gt;=75,1.1,1)</f>
        <v>0</v>
      </c>
      <c r="BA64" s="4">
        <f>'Payments (Revised)'!$C60*IF(BA$6&lt;$B64,0,1)*IF(BA$6&gt;=75,1.1,1)</f>
        <v>0</v>
      </c>
      <c r="BB64" s="4">
        <f>'Payments (Revised)'!$C60*IF(BB$6&lt;$B64,0,1)*IF(BB$6&gt;=75,1.1,1)</f>
        <v>0</v>
      </c>
      <c r="BC64" s="4">
        <f>'Payments (Revised)'!$C60*IF(BC$6&lt;$B64,0,1)*IF(BC$6&gt;=75,1.1,1)</f>
        <v>0</v>
      </c>
      <c r="BD64" s="4">
        <f>'Payments (Revised)'!$C60*IF(BD$6&lt;$B64,0,1)*IF(BD$6&gt;=75,1.1,1)</f>
        <v>0</v>
      </c>
      <c r="BE64" s="4">
        <f>'Payments (Revised)'!$C60*IF(BE$6&lt;$B64,0,1)*IF(BE$6&gt;=75,1.1,1)</f>
        <v>0</v>
      </c>
      <c r="BF64" s="4">
        <f>'Payments (Revised)'!$C60*IF(BF$6&lt;$B64,0,1)*IF(BF$6&gt;=75,1.1,1)</f>
        <v>0</v>
      </c>
      <c r="BG64" s="4">
        <f>'Payments (Revised)'!$C60*IF(BG$6&lt;$B64,0,1)*IF(BG$6&gt;=75,1.1,1)</f>
        <v>0</v>
      </c>
      <c r="BH64" s="4">
        <f>'Payments (Revised)'!$C60*IF(BH$6&lt;$B64,0,1)*IF(BH$6&gt;=75,1.1,1)</f>
        <v>364.56266999999997</v>
      </c>
      <c r="BI64" s="4">
        <f>'Payments (Revised)'!$C60*IF(BI$6&lt;$B64,0,1)*IF(BI$6&gt;=75,1.1,1)</f>
        <v>364.56266999999997</v>
      </c>
      <c r="BJ64" s="4">
        <f>'Payments (Revised)'!$C60*IF(BJ$6&lt;$B64,0,1)*IF(BJ$6&gt;=75,1.1,1)</f>
        <v>364.56266999999997</v>
      </c>
      <c r="BK64" s="4">
        <f>'Payments (Revised)'!$C60*IF(BK$6&lt;$B64,0,1)*IF(BK$6&gt;=75,1.1,1)</f>
        <v>364.56266999999997</v>
      </c>
      <c r="BL64" s="4">
        <f>'Payments (Revised)'!$C60*IF(BL$6&lt;$B64,0,1)*IF(BL$6&gt;=75,1.1,1)</f>
        <v>364.56266999999997</v>
      </c>
      <c r="BM64" s="4">
        <f>'Payments (Revised)'!$C60*IF(BM$6&lt;$B64,0,1)*IF(BM$6&gt;=75,1.1,1)</f>
        <v>364.56266999999997</v>
      </c>
      <c r="BN64" s="4">
        <f>'Payments (Revised)'!$C60*IF(BN$6&lt;$B64,0,1)*IF(BN$6&gt;=75,1.1,1)</f>
        <v>364.56266999999997</v>
      </c>
      <c r="BO64" s="4">
        <f>'Payments (Revised)'!$C60*IF(BO$6&lt;$B64,0,1)*IF(BO$6&gt;=75,1.1,1)</f>
        <v>364.56266999999997</v>
      </c>
      <c r="BP64" s="4">
        <f>'Payments (Revised)'!$C60*IF(BP$6&lt;$B64,0,1)*IF(BP$6&gt;=75,1.1,1)</f>
        <v>364.56266999999997</v>
      </c>
      <c r="BQ64" s="4">
        <f>'Payments (Revised)'!$C60*IF(BQ$6&lt;$B64,0,1)*IF(BQ$6&gt;=75,1.1,1)</f>
        <v>364.56266999999997</v>
      </c>
      <c r="BR64" s="4">
        <f>'Payments (Revised)'!$C60*IF(BR$6&lt;$B64,0,1)*IF(BR$6&gt;=75,1.1,1)</f>
        <v>364.56266999999997</v>
      </c>
      <c r="BS64" s="4">
        <f>'Payments (Revised)'!$C60*IF(BS$6&lt;$B64,0,1)*IF(BS$6&gt;=75,1.1,1)</f>
        <v>364.56266999999997</v>
      </c>
      <c r="BT64" s="4">
        <f>'Payments (Revised)'!$C60*IF(BT$6&lt;$B64,0,1)*IF(BT$6&gt;=75,1.1,1)</f>
        <v>364.56266999999997</v>
      </c>
      <c r="BU64" s="4">
        <f>'Payments (Revised)'!$C60*IF(BU$6&lt;$B64,0,1)*IF(BU$6&gt;=75,1.1,1)</f>
        <v>364.56266999999997</v>
      </c>
      <c r="BV64" s="4">
        <f>'Payments (Revised)'!$C60*IF(BV$6&lt;$B64,0,1)*IF(BV$6&gt;=75,1.1,1)</f>
        <v>364.56266999999997</v>
      </c>
      <c r="BW64" s="4">
        <f>'Payments (Revised)'!$C60*IF(BW$6&lt;$B64,0,1)*IF(BW$6&gt;=75,1.1,1)</f>
        <v>364.56266999999997</v>
      </c>
      <c r="BX64" s="4">
        <f>'Payments (Revised)'!$C60*IF(BX$6&lt;$B64,0,1)*IF(BX$6&gt;=75,1.1,1)</f>
        <v>364.56266999999997</v>
      </c>
      <c r="BY64" s="4">
        <f>'Payments (Revised)'!$C60*IF(BY$6&lt;$B64,0,1)*IF(BY$6&gt;=75,1.1,1)</f>
        <v>364.56266999999997</v>
      </c>
      <c r="BZ64" s="4">
        <f>'Payments (Revised)'!$C60*IF(BZ$6&lt;$B64,0,1)*IF(BZ$6&gt;=75,1.1,1)</f>
        <v>364.56266999999997</v>
      </c>
      <c r="CA64" s="4">
        <f>'Payments (Revised)'!$C60*IF(CA$6&lt;$B64,0,1)*IF(CA$6&gt;=75,1.1,1)</f>
        <v>364.56266999999997</v>
      </c>
      <c r="CB64" s="4">
        <f>'Payments (Revised)'!$C60*IF(CB$6&lt;$B64,0,1)*IF(CB$6&gt;=75,1.1,1)</f>
        <v>364.56266999999997</v>
      </c>
      <c r="CC64" s="4">
        <f>'Payments (Revised)'!$C60*IF(CC$6&lt;$B64,0,1)*IF(CC$6&gt;=75,1.1,1)</f>
        <v>364.56266999999997</v>
      </c>
      <c r="CD64" s="4">
        <f>'Payments (Revised)'!$C60*IF(CD$6&lt;$B64,0,1)*IF(CD$6&gt;=75,1.1,1)</f>
        <v>364.56266999999997</v>
      </c>
      <c r="CE64" s="4">
        <f>'Payments (Revised)'!$C60*IF(CE$6&lt;$B64,0,1)*IF(CE$6&gt;=75,1.1,1)</f>
        <v>364.56266999999997</v>
      </c>
      <c r="CF64" s="4">
        <f>'Payments (Revised)'!$C60*IF(CF$6&lt;$B64,0,1)*IF(CF$6&gt;=75,1.1,1)</f>
        <v>364.56266999999997</v>
      </c>
      <c r="CG64" s="4">
        <f>'Payments (Revised)'!$C60*IF(CG$6&lt;$B64,0,1)*IF(CG$6&gt;=75,1.1,1)</f>
        <v>364.56266999999997</v>
      </c>
      <c r="CH64" s="4">
        <f>'Payments (Revised)'!$C60*IF(CH$6&lt;$B64,0,1)*IF(CH$6&gt;=75,1.1,1)</f>
        <v>364.56266999999997</v>
      </c>
      <c r="CI64" s="4">
        <f>'Payments (Revised)'!$C60*IF(CI$6&lt;$B64,0,1)*IF(CI$6&gt;=75,1.1,1)</f>
        <v>364.56266999999997</v>
      </c>
      <c r="CJ64" s="4">
        <f>'Payments (Revised)'!$C60*IF(CJ$6&lt;$B64,0,1)*IF(CJ$6&gt;=75,1.1,1)</f>
        <v>364.56266999999997</v>
      </c>
      <c r="CK64" s="4">
        <f>'Payments (Revised)'!$C60*IF(CK$6&lt;$B64,0,1)*IF(CK$6&gt;=75,1.1,1)</f>
        <v>364.56266999999997</v>
      </c>
      <c r="CL64" s="4">
        <f>'Payments (Revised)'!$C60*IF(CL$6&lt;$B64,0,1)*IF(CL$6&gt;=75,1.1,1)</f>
        <v>364.56266999999997</v>
      </c>
      <c r="CM64" s="4">
        <f>'Payments (Revised)'!$C60*IF(CM$6&lt;$B64,0,1)*IF(CM$6&gt;=75,1.1,1)</f>
        <v>364.56266999999997</v>
      </c>
      <c r="CN64" s="4">
        <f>'Payments (Revised)'!$C60*IF(CN$6&lt;$B64,0,1)*IF(CN$6&gt;=75,1.1,1)</f>
        <v>364.56266999999997</v>
      </c>
      <c r="CO64" s="4">
        <f>'Payments (Revised)'!$C60*IF(CO$6&lt;$B64,0,1)*IF(CO$6&gt;=75,1.1,1)</f>
        <v>364.56266999999997</v>
      </c>
      <c r="CP64" s="4">
        <f>'Payments (Revised)'!$C60*IF(CP$6&lt;$B64,0,1)*IF(CP$6&gt;=75,1.1,1)</f>
        <v>364.56266999999997</v>
      </c>
      <c r="CQ64" s="4">
        <f>'Payments (Revised)'!$C60*IF(CQ$6&lt;$B64,0,1)*IF(CQ$6&gt;=75,1.1,1)</f>
        <v>364.56266999999997</v>
      </c>
      <c r="CR64" s="4">
        <f>'Payments (Revised)'!$C60*IF(CR$6&lt;$B64,0,1)*IF(CR$6&gt;=75,1.1,1)</f>
        <v>364.56266999999997</v>
      </c>
      <c r="CS64" s="4">
        <f>'Payments (Revised)'!$C60*IF(CS$6&lt;$B64,0,1)*IF(CS$6&gt;=75,1.1,1)</f>
        <v>364.56266999999997</v>
      </c>
      <c r="CT64" s="4">
        <f>'Payments (Revised)'!$C60*IF(CT$6&lt;$B64,0,1)*IF(CT$6&gt;=75,1.1,1)</f>
        <v>364.56266999999997</v>
      </c>
      <c r="CU64" s="4">
        <f>'Payments (Revised)'!$C60*IF(CU$6&lt;$B64,0,1)*IF(CU$6&gt;=75,1.1,1)</f>
        <v>364.56266999999997</v>
      </c>
      <c r="CV64" s="4">
        <f>'Payments (Revised)'!$C60*IF(CV$6&lt;$B64,0,1)*IF(CV$6&gt;=75,1.1,1)</f>
        <v>364.56266999999997</v>
      </c>
      <c r="CW64" s="4">
        <f>'Payments (Revised)'!$C60*IF(CW$6&lt;$B64,0,1)*IF(CW$6&gt;=75,1.1,1)</f>
        <v>364.56266999999997</v>
      </c>
      <c r="CX64" s="4">
        <f>'Payments (Revised)'!$C60*IF(CX$6&lt;$B64,0,1)*IF(CX$6&gt;=75,1.1,1)</f>
        <v>364.56266999999997</v>
      </c>
      <c r="CY64" s="4">
        <f>'Payments (Revised)'!$C60*IF(CY$6&lt;$B64,0,1)*IF(CY$6&gt;=75,1.1,1)</f>
        <v>364.56266999999997</v>
      </c>
      <c r="CZ64" s="4">
        <f>'Payments (Revised)'!$C60*IF(CZ$6&lt;$B64,0,1)*IF(CZ$6&gt;=75,1.1,1)</f>
        <v>364.56266999999997</v>
      </c>
      <c r="DA64" s="4">
        <f>'Payments (Revised)'!$C60*IF(DA$6&lt;$B64,0,1)*IF(DA$6&gt;=75,1.1,1)</f>
        <v>364.56266999999997</v>
      </c>
      <c r="DB64" s="4">
        <f>'Payments (Revised)'!$C60*IF(DB$6&lt;$B64,0,1)*IF(DB$6&gt;=75,1.1,1)</f>
        <v>364.56266999999997</v>
      </c>
      <c r="DC64" s="4">
        <f>'Payments (Revised)'!$C60*IF(DC$6&lt;$B64,0,1)*IF(DC$6&gt;=75,1.1,1)</f>
        <v>364.56266999999997</v>
      </c>
      <c r="DD64" s="4">
        <f>'Payments (Revised)'!$C60*IF(DD$6&lt;$B64,0,1)*IF(DD$6&gt;=75,1.1,1)</f>
        <v>364.56266999999997</v>
      </c>
      <c r="DE64" s="4">
        <f>'Payments (Revised)'!$C60*IF(DE$6&lt;$B64,0,1)*IF(DE$6&gt;=75,1.1,1)</f>
        <v>364.56266999999997</v>
      </c>
      <c r="DF64" s="4">
        <f>'Payments (Revised)'!$C60*IF(DF$6&lt;$B64,0,1)*IF(DF$6&gt;=75,1.1,1)</f>
        <v>364.56266999999997</v>
      </c>
      <c r="DG64" s="4">
        <f>'Payments (Revised)'!$C60*IF(DG$6&lt;$B64,0,1)*IF(DG$6&gt;=75,1.1,1)</f>
        <v>364.56266999999997</v>
      </c>
      <c r="DH64" s="4">
        <f>'Payments (Revised)'!$C60*IF(DH$6&lt;$B64,0,1)*IF(DH$6&gt;=75,1.1,1)</f>
        <v>364.56266999999997</v>
      </c>
      <c r="DI64" s="4">
        <f>'Payments (Revised)'!$C60*IF(DI$6&lt;$B64,0,1)*IF(DI$6&gt;=75,1.1,1)</f>
        <v>364.56266999999997</v>
      </c>
      <c r="DJ64" s="4">
        <f>'Payments (Revised)'!$C60*IF(DJ$6&lt;$B64,0,1)*IF(DJ$6&gt;=75,1.1,1)</f>
        <v>364.56266999999997</v>
      </c>
      <c r="DK64" s="4">
        <f>'Payments (Revised)'!$C60*IF(DK$6&lt;$B64,0,1)*IF(DK$6&gt;=75,1.1,1)</f>
        <v>364.56266999999997</v>
      </c>
      <c r="DL64" s="4">
        <f>'Payments (Revised)'!$C60*IF(DL$6&lt;$B64,0,1)*IF(DL$6&gt;=75,1.1,1)</f>
        <v>364.56266999999997</v>
      </c>
      <c r="DM64" s="4">
        <f>'Payments (Revised)'!$C60*IF(DM$6&lt;$B64,0,1)*IF(DM$6&gt;=75,1.1,1)</f>
        <v>364.56266999999997</v>
      </c>
      <c r="DN64" s="4">
        <f>'Payments (Revised)'!$C60*IF(DN$6&lt;$B64,0,1)*IF(DN$6&gt;=75,1.1,1)</f>
        <v>364.56266999999997</v>
      </c>
      <c r="DO64" s="4">
        <f>'Payments (Revised)'!$C60*IF(DO$6&lt;$B64,0,1)*IF(DO$6&gt;=75,1.1,1)</f>
        <v>364.56266999999997</v>
      </c>
      <c r="DP64" s="4">
        <f>'Payments (Revised)'!$C60*IF(DP$6&lt;$B64,0,1)*IF(DP$6&gt;=75,1.1,1)</f>
        <v>364.56266999999997</v>
      </c>
      <c r="DQ64" s="4">
        <f>'Payments (Revised)'!$C60*IF(DQ$6&lt;$B64,0,1)*IF(DQ$6&gt;=75,1.1,1)</f>
        <v>364.56266999999997</v>
      </c>
      <c r="DR64" s="4">
        <f>'Payments (Revised)'!$C60*IF(DR$6&lt;$B64,0,1)*IF(DR$6&gt;=75,1.1,1)</f>
        <v>364.56266999999997</v>
      </c>
      <c r="DS64" s="4">
        <f>'Payments (Revised)'!$C60*IF(DS$6&lt;$B64,0,1)*IF(DS$6&gt;=75,1.1,1)</f>
        <v>364.56266999999997</v>
      </c>
      <c r="DT64" s="4">
        <f>'Payments (Revised)'!$C60*IF(DT$6&lt;$B64,0,1)*IF(DT$6&gt;=75,1.1,1)</f>
        <v>401.01893699999999</v>
      </c>
    </row>
    <row r="65" spans="1:124" x14ac:dyDescent="0.25">
      <c r="A65">
        <v>57</v>
      </c>
      <c r="B65" s="15">
        <f t="shared" si="7"/>
        <v>69.75</v>
      </c>
      <c r="C65" s="16">
        <f t="shared" si="8"/>
        <v>63752.88576864577</v>
      </c>
      <c r="D65" s="4">
        <f>'Payments (Revised)'!$C61*IF(D$6&lt;$B65,0,1)*IF(D$6&gt;=75,1.1,1)</f>
        <v>0</v>
      </c>
      <c r="E65" s="4">
        <f>'Payments (Revised)'!$C61*IF(E$6&lt;$B65,0,1)*IF(E$6&gt;=75,1.1,1)</f>
        <v>0</v>
      </c>
      <c r="F65" s="4">
        <f>'Payments (Revised)'!$C61*IF(F$6&lt;$B65,0,1)*IF(F$6&gt;=75,1.1,1)</f>
        <v>0</v>
      </c>
      <c r="G65" s="4">
        <f>'Payments (Revised)'!$C61*IF(G$6&lt;$B65,0,1)*IF(G$6&gt;=75,1.1,1)</f>
        <v>0</v>
      </c>
      <c r="H65" s="4">
        <f>'Payments (Revised)'!$C61*IF(H$6&lt;$B65,0,1)*IF(H$6&gt;=75,1.1,1)</f>
        <v>0</v>
      </c>
      <c r="I65" s="4">
        <f>'Payments (Revised)'!$C61*IF(I$6&lt;$B65,0,1)*IF(I$6&gt;=75,1.1,1)</f>
        <v>0</v>
      </c>
      <c r="J65" s="4">
        <f>'Payments (Revised)'!$C61*IF(J$6&lt;$B65,0,1)*IF(J$6&gt;=75,1.1,1)</f>
        <v>0</v>
      </c>
      <c r="K65" s="4">
        <f>'Payments (Revised)'!$C61*IF(K$6&lt;$B65,0,1)*IF(K$6&gt;=75,1.1,1)</f>
        <v>0</v>
      </c>
      <c r="L65" s="4">
        <f>'Payments (Revised)'!$C61*IF(L$6&lt;$B65,0,1)*IF(L$6&gt;=75,1.1,1)</f>
        <v>0</v>
      </c>
      <c r="M65" s="4">
        <f>'Payments (Revised)'!$C61*IF(M$6&lt;$B65,0,1)*IF(M$6&gt;=75,1.1,1)</f>
        <v>0</v>
      </c>
      <c r="N65" s="4">
        <f>'Payments (Revised)'!$C61*IF(N$6&lt;$B65,0,1)*IF(N$6&gt;=75,1.1,1)</f>
        <v>0</v>
      </c>
      <c r="O65" s="4">
        <f>'Payments (Revised)'!$C61*IF(O$6&lt;$B65,0,1)*IF(O$6&gt;=75,1.1,1)</f>
        <v>0</v>
      </c>
      <c r="P65" s="4">
        <f>'Payments (Revised)'!$C61*IF(P$6&lt;$B65,0,1)*IF(P$6&gt;=75,1.1,1)</f>
        <v>0</v>
      </c>
      <c r="Q65" s="4">
        <f>'Payments (Revised)'!$C61*IF(Q$6&lt;$B65,0,1)*IF(Q$6&gt;=75,1.1,1)</f>
        <v>0</v>
      </c>
      <c r="R65" s="4">
        <f>'Payments (Revised)'!$C61*IF(R$6&lt;$B65,0,1)*IF(R$6&gt;=75,1.1,1)</f>
        <v>0</v>
      </c>
      <c r="S65" s="4">
        <f>'Payments (Revised)'!$C61*IF(S$6&lt;$B65,0,1)*IF(S$6&gt;=75,1.1,1)</f>
        <v>0</v>
      </c>
      <c r="T65" s="4">
        <f>'Payments (Revised)'!$C61*IF(T$6&lt;$B65,0,1)*IF(T$6&gt;=75,1.1,1)</f>
        <v>0</v>
      </c>
      <c r="U65" s="4">
        <f>'Payments (Revised)'!$C61*IF(U$6&lt;$B65,0,1)*IF(U$6&gt;=75,1.1,1)</f>
        <v>0</v>
      </c>
      <c r="V65" s="4">
        <f>'Payments (Revised)'!$C61*IF(V$6&lt;$B65,0,1)*IF(V$6&gt;=75,1.1,1)</f>
        <v>0</v>
      </c>
      <c r="W65" s="4">
        <f>'Payments (Revised)'!$C61*IF(W$6&lt;$B65,0,1)*IF(W$6&gt;=75,1.1,1)</f>
        <v>0</v>
      </c>
      <c r="X65" s="4">
        <f>'Payments (Revised)'!$C61*IF(X$6&lt;$B65,0,1)*IF(X$6&gt;=75,1.1,1)</f>
        <v>0</v>
      </c>
      <c r="Y65" s="4">
        <f>'Payments (Revised)'!$C61*IF(Y$6&lt;$B65,0,1)*IF(Y$6&gt;=75,1.1,1)</f>
        <v>0</v>
      </c>
      <c r="Z65" s="4">
        <f>'Payments (Revised)'!$C61*IF(Z$6&lt;$B65,0,1)*IF(Z$6&gt;=75,1.1,1)</f>
        <v>0</v>
      </c>
      <c r="AA65" s="4">
        <f>'Payments (Revised)'!$C61*IF(AA$6&lt;$B65,0,1)*IF(AA$6&gt;=75,1.1,1)</f>
        <v>0</v>
      </c>
      <c r="AB65" s="4">
        <f>'Payments (Revised)'!$C61*IF(AB$6&lt;$B65,0,1)*IF(AB$6&gt;=75,1.1,1)</f>
        <v>0</v>
      </c>
      <c r="AC65" s="4">
        <f>'Payments (Revised)'!$C61*IF(AC$6&lt;$B65,0,1)*IF(AC$6&gt;=75,1.1,1)</f>
        <v>0</v>
      </c>
      <c r="AD65" s="4">
        <f>'Payments (Revised)'!$C61*IF(AD$6&lt;$B65,0,1)*IF(AD$6&gt;=75,1.1,1)</f>
        <v>0</v>
      </c>
      <c r="AE65" s="4">
        <f>'Payments (Revised)'!$C61*IF(AE$6&lt;$B65,0,1)*IF(AE$6&gt;=75,1.1,1)</f>
        <v>0</v>
      </c>
      <c r="AF65" s="4">
        <f>'Payments (Revised)'!$C61*IF(AF$6&lt;$B65,0,1)*IF(AF$6&gt;=75,1.1,1)</f>
        <v>0</v>
      </c>
      <c r="AG65" s="4">
        <f>'Payments (Revised)'!$C61*IF(AG$6&lt;$B65,0,1)*IF(AG$6&gt;=75,1.1,1)</f>
        <v>0</v>
      </c>
      <c r="AH65" s="4">
        <f>'Payments (Revised)'!$C61*IF(AH$6&lt;$B65,0,1)*IF(AH$6&gt;=75,1.1,1)</f>
        <v>0</v>
      </c>
      <c r="AI65" s="4">
        <f>'Payments (Revised)'!$C61*IF(AI$6&lt;$B65,0,1)*IF(AI$6&gt;=75,1.1,1)</f>
        <v>0</v>
      </c>
      <c r="AJ65" s="4">
        <f>'Payments (Revised)'!$C61*IF(AJ$6&lt;$B65,0,1)*IF(AJ$6&gt;=75,1.1,1)</f>
        <v>0</v>
      </c>
      <c r="AK65" s="4">
        <f>'Payments (Revised)'!$C61*IF(AK$6&lt;$B65,0,1)*IF(AK$6&gt;=75,1.1,1)</f>
        <v>0</v>
      </c>
      <c r="AL65" s="4">
        <f>'Payments (Revised)'!$C61*IF(AL$6&lt;$B65,0,1)*IF(AL$6&gt;=75,1.1,1)</f>
        <v>0</v>
      </c>
      <c r="AM65" s="4">
        <f>'Payments (Revised)'!$C61*IF(AM$6&lt;$B65,0,1)*IF(AM$6&gt;=75,1.1,1)</f>
        <v>0</v>
      </c>
      <c r="AN65" s="4">
        <f>'Payments (Revised)'!$C61*IF(AN$6&lt;$B65,0,1)*IF(AN$6&gt;=75,1.1,1)</f>
        <v>0</v>
      </c>
      <c r="AO65" s="4">
        <f>'Payments (Revised)'!$C61*IF(AO$6&lt;$B65,0,1)*IF(AO$6&gt;=75,1.1,1)</f>
        <v>0</v>
      </c>
      <c r="AP65" s="4">
        <f>'Payments (Revised)'!$C61*IF(AP$6&lt;$B65,0,1)*IF(AP$6&gt;=75,1.1,1)</f>
        <v>0</v>
      </c>
      <c r="AQ65" s="4">
        <f>'Payments (Revised)'!$C61*IF(AQ$6&lt;$B65,0,1)*IF(AQ$6&gt;=75,1.1,1)</f>
        <v>0</v>
      </c>
      <c r="AR65" s="4">
        <f>'Payments (Revised)'!$C61*IF(AR$6&lt;$B65,0,1)*IF(AR$6&gt;=75,1.1,1)</f>
        <v>0</v>
      </c>
      <c r="AS65" s="4">
        <f>'Payments (Revised)'!$C61*IF(AS$6&lt;$B65,0,1)*IF(AS$6&gt;=75,1.1,1)</f>
        <v>0</v>
      </c>
      <c r="AT65" s="4">
        <f>'Payments (Revised)'!$C61*IF(AT$6&lt;$B65,0,1)*IF(AT$6&gt;=75,1.1,1)</f>
        <v>0</v>
      </c>
      <c r="AU65" s="4">
        <f>'Payments (Revised)'!$C61*IF(AU$6&lt;$B65,0,1)*IF(AU$6&gt;=75,1.1,1)</f>
        <v>0</v>
      </c>
      <c r="AV65" s="4">
        <f>'Payments (Revised)'!$C61*IF(AV$6&lt;$B65,0,1)*IF(AV$6&gt;=75,1.1,1)</f>
        <v>0</v>
      </c>
      <c r="AW65" s="4">
        <f>'Payments (Revised)'!$C61*IF(AW$6&lt;$B65,0,1)*IF(AW$6&gt;=75,1.1,1)</f>
        <v>0</v>
      </c>
      <c r="AX65" s="4">
        <f>'Payments (Revised)'!$C61*IF(AX$6&lt;$B65,0,1)*IF(AX$6&gt;=75,1.1,1)</f>
        <v>0</v>
      </c>
      <c r="AY65" s="4">
        <f>'Payments (Revised)'!$C61*IF(AY$6&lt;$B65,0,1)*IF(AY$6&gt;=75,1.1,1)</f>
        <v>0</v>
      </c>
      <c r="AZ65" s="4">
        <f>'Payments (Revised)'!$C61*IF(AZ$6&lt;$B65,0,1)*IF(AZ$6&gt;=75,1.1,1)</f>
        <v>0</v>
      </c>
      <c r="BA65" s="4">
        <f>'Payments (Revised)'!$C61*IF(BA$6&lt;$B65,0,1)*IF(BA$6&gt;=75,1.1,1)</f>
        <v>0</v>
      </c>
      <c r="BB65" s="4">
        <f>'Payments (Revised)'!$C61*IF(BB$6&lt;$B65,0,1)*IF(BB$6&gt;=75,1.1,1)</f>
        <v>0</v>
      </c>
      <c r="BC65" s="4">
        <f>'Payments (Revised)'!$C61*IF(BC$6&lt;$B65,0,1)*IF(BC$6&gt;=75,1.1,1)</f>
        <v>0</v>
      </c>
      <c r="BD65" s="4">
        <f>'Payments (Revised)'!$C61*IF(BD$6&lt;$B65,0,1)*IF(BD$6&gt;=75,1.1,1)</f>
        <v>0</v>
      </c>
      <c r="BE65" s="4">
        <f>'Payments (Revised)'!$C61*IF(BE$6&lt;$B65,0,1)*IF(BE$6&gt;=75,1.1,1)</f>
        <v>0</v>
      </c>
      <c r="BF65" s="4">
        <f>'Payments (Revised)'!$C61*IF(BF$6&lt;$B65,0,1)*IF(BF$6&gt;=75,1.1,1)</f>
        <v>0</v>
      </c>
      <c r="BG65" s="4">
        <f>'Payments (Revised)'!$C61*IF(BG$6&lt;$B65,0,1)*IF(BG$6&gt;=75,1.1,1)</f>
        <v>0</v>
      </c>
      <c r="BH65" s="4">
        <f>'Payments (Revised)'!$C61*IF(BH$6&lt;$B65,0,1)*IF(BH$6&gt;=75,1.1,1)</f>
        <v>0</v>
      </c>
      <c r="BI65" s="4">
        <f>'Payments (Revised)'!$C61*IF(BI$6&lt;$B65,0,1)*IF(BI$6&gt;=75,1.1,1)</f>
        <v>366.19992749999994</v>
      </c>
      <c r="BJ65" s="4">
        <f>'Payments (Revised)'!$C61*IF(BJ$6&lt;$B65,0,1)*IF(BJ$6&gt;=75,1.1,1)</f>
        <v>366.19992749999994</v>
      </c>
      <c r="BK65" s="4">
        <f>'Payments (Revised)'!$C61*IF(BK$6&lt;$B65,0,1)*IF(BK$6&gt;=75,1.1,1)</f>
        <v>366.19992749999994</v>
      </c>
      <c r="BL65" s="4">
        <f>'Payments (Revised)'!$C61*IF(BL$6&lt;$B65,0,1)*IF(BL$6&gt;=75,1.1,1)</f>
        <v>366.19992749999994</v>
      </c>
      <c r="BM65" s="4">
        <f>'Payments (Revised)'!$C61*IF(BM$6&lt;$B65,0,1)*IF(BM$6&gt;=75,1.1,1)</f>
        <v>366.19992749999994</v>
      </c>
      <c r="BN65" s="4">
        <f>'Payments (Revised)'!$C61*IF(BN$6&lt;$B65,0,1)*IF(BN$6&gt;=75,1.1,1)</f>
        <v>366.19992749999994</v>
      </c>
      <c r="BO65" s="4">
        <f>'Payments (Revised)'!$C61*IF(BO$6&lt;$B65,0,1)*IF(BO$6&gt;=75,1.1,1)</f>
        <v>366.19992749999994</v>
      </c>
      <c r="BP65" s="4">
        <f>'Payments (Revised)'!$C61*IF(BP$6&lt;$B65,0,1)*IF(BP$6&gt;=75,1.1,1)</f>
        <v>366.19992749999994</v>
      </c>
      <c r="BQ65" s="4">
        <f>'Payments (Revised)'!$C61*IF(BQ$6&lt;$B65,0,1)*IF(BQ$6&gt;=75,1.1,1)</f>
        <v>366.19992749999994</v>
      </c>
      <c r="BR65" s="4">
        <f>'Payments (Revised)'!$C61*IF(BR$6&lt;$B65,0,1)*IF(BR$6&gt;=75,1.1,1)</f>
        <v>366.19992749999994</v>
      </c>
      <c r="BS65" s="4">
        <f>'Payments (Revised)'!$C61*IF(BS$6&lt;$B65,0,1)*IF(BS$6&gt;=75,1.1,1)</f>
        <v>366.19992749999994</v>
      </c>
      <c r="BT65" s="4">
        <f>'Payments (Revised)'!$C61*IF(BT$6&lt;$B65,0,1)*IF(BT$6&gt;=75,1.1,1)</f>
        <v>366.19992749999994</v>
      </c>
      <c r="BU65" s="4">
        <f>'Payments (Revised)'!$C61*IF(BU$6&lt;$B65,0,1)*IF(BU$6&gt;=75,1.1,1)</f>
        <v>366.19992749999994</v>
      </c>
      <c r="BV65" s="4">
        <f>'Payments (Revised)'!$C61*IF(BV$6&lt;$B65,0,1)*IF(BV$6&gt;=75,1.1,1)</f>
        <v>366.19992749999994</v>
      </c>
      <c r="BW65" s="4">
        <f>'Payments (Revised)'!$C61*IF(BW$6&lt;$B65,0,1)*IF(BW$6&gt;=75,1.1,1)</f>
        <v>366.19992749999994</v>
      </c>
      <c r="BX65" s="4">
        <f>'Payments (Revised)'!$C61*IF(BX$6&lt;$B65,0,1)*IF(BX$6&gt;=75,1.1,1)</f>
        <v>366.19992749999994</v>
      </c>
      <c r="BY65" s="4">
        <f>'Payments (Revised)'!$C61*IF(BY$6&lt;$B65,0,1)*IF(BY$6&gt;=75,1.1,1)</f>
        <v>366.19992749999994</v>
      </c>
      <c r="BZ65" s="4">
        <f>'Payments (Revised)'!$C61*IF(BZ$6&lt;$B65,0,1)*IF(BZ$6&gt;=75,1.1,1)</f>
        <v>366.19992749999994</v>
      </c>
      <c r="CA65" s="4">
        <f>'Payments (Revised)'!$C61*IF(CA$6&lt;$B65,0,1)*IF(CA$6&gt;=75,1.1,1)</f>
        <v>366.19992749999994</v>
      </c>
      <c r="CB65" s="4">
        <f>'Payments (Revised)'!$C61*IF(CB$6&lt;$B65,0,1)*IF(CB$6&gt;=75,1.1,1)</f>
        <v>366.19992749999994</v>
      </c>
      <c r="CC65" s="4">
        <f>'Payments (Revised)'!$C61*IF(CC$6&lt;$B65,0,1)*IF(CC$6&gt;=75,1.1,1)</f>
        <v>366.19992749999994</v>
      </c>
      <c r="CD65" s="4">
        <f>'Payments (Revised)'!$C61*IF(CD$6&lt;$B65,0,1)*IF(CD$6&gt;=75,1.1,1)</f>
        <v>366.19992749999994</v>
      </c>
      <c r="CE65" s="4">
        <f>'Payments (Revised)'!$C61*IF(CE$6&lt;$B65,0,1)*IF(CE$6&gt;=75,1.1,1)</f>
        <v>366.19992749999994</v>
      </c>
      <c r="CF65" s="4">
        <f>'Payments (Revised)'!$C61*IF(CF$6&lt;$B65,0,1)*IF(CF$6&gt;=75,1.1,1)</f>
        <v>366.19992749999994</v>
      </c>
      <c r="CG65" s="4">
        <f>'Payments (Revised)'!$C61*IF(CG$6&lt;$B65,0,1)*IF(CG$6&gt;=75,1.1,1)</f>
        <v>366.19992749999994</v>
      </c>
      <c r="CH65" s="4">
        <f>'Payments (Revised)'!$C61*IF(CH$6&lt;$B65,0,1)*IF(CH$6&gt;=75,1.1,1)</f>
        <v>366.19992749999994</v>
      </c>
      <c r="CI65" s="4">
        <f>'Payments (Revised)'!$C61*IF(CI$6&lt;$B65,0,1)*IF(CI$6&gt;=75,1.1,1)</f>
        <v>366.19992749999994</v>
      </c>
      <c r="CJ65" s="4">
        <f>'Payments (Revised)'!$C61*IF(CJ$6&lt;$B65,0,1)*IF(CJ$6&gt;=75,1.1,1)</f>
        <v>366.19992749999994</v>
      </c>
      <c r="CK65" s="4">
        <f>'Payments (Revised)'!$C61*IF(CK$6&lt;$B65,0,1)*IF(CK$6&gt;=75,1.1,1)</f>
        <v>366.19992749999994</v>
      </c>
      <c r="CL65" s="4">
        <f>'Payments (Revised)'!$C61*IF(CL$6&lt;$B65,0,1)*IF(CL$6&gt;=75,1.1,1)</f>
        <v>366.19992749999994</v>
      </c>
      <c r="CM65" s="4">
        <f>'Payments (Revised)'!$C61*IF(CM$6&lt;$B65,0,1)*IF(CM$6&gt;=75,1.1,1)</f>
        <v>366.19992749999994</v>
      </c>
      <c r="CN65" s="4">
        <f>'Payments (Revised)'!$C61*IF(CN$6&lt;$B65,0,1)*IF(CN$6&gt;=75,1.1,1)</f>
        <v>366.19992749999994</v>
      </c>
      <c r="CO65" s="4">
        <f>'Payments (Revised)'!$C61*IF(CO$6&lt;$B65,0,1)*IF(CO$6&gt;=75,1.1,1)</f>
        <v>366.19992749999994</v>
      </c>
      <c r="CP65" s="4">
        <f>'Payments (Revised)'!$C61*IF(CP$6&lt;$B65,0,1)*IF(CP$6&gt;=75,1.1,1)</f>
        <v>366.19992749999994</v>
      </c>
      <c r="CQ65" s="4">
        <f>'Payments (Revised)'!$C61*IF(CQ$6&lt;$B65,0,1)*IF(CQ$6&gt;=75,1.1,1)</f>
        <v>366.19992749999994</v>
      </c>
      <c r="CR65" s="4">
        <f>'Payments (Revised)'!$C61*IF(CR$6&lt;$B65,0,1)*IF(CR$6&gt;=75,1.1,1)</f>
        <v>366.19992749999994</v>
      </c>
      <c r="CS65" s="4">
        <f>'Payments (Revised)'!$C61*IF(CS$6&lt;$B65,0,1)*IF(CS$6&gt;=75,1.1,1)</f>
        <v>366.19992749999994</v>
      </c>
      <c r="CT65" s="4">
        <f>'Payments (Revised)'!$C61*IF(CT$6&lt;$B65,0,1)*IF(CT$6&gt;=75,1.1,1)</f>
        <v>366.19992749999994</v>
      </c>
      <c r="CU65" s="4">
        <f>'Payments (Revised)'!$C61*IF(CU$6&lt;$B65,0,1)*IF(CU$6&gt;=75,1.1,1)</f>
        <v>366.19992749999994</v>
      </c>
      <c r="CV65" s="4">
        <f>'Payments (Revised)'!$C61*IF(CV$6&lt;$B65,0,1)*IF(CV$6&gt;=75,1.1,1)</f>
        <v>366.19992749999994</v>
      </c>
      <c r="CW65" s="4">
        <f>'Payments (Revised)'!$C61*IF(CW$6&lt;$B65,0,1)*IF(CW$6&gt;=75,1.1,1)</f>
        <v>366.19992749999994</v>
      </c>
      <c r="CX65" s="4">
        <f>'Payments (Revised)'!$C61*IF(CX$6&lt;$B65,0,1)*IF(CX$6&gt;=75,1.1,1)</f>
        <v>366.19992749999994</v>
      </c>
      <c r="CY65" s="4">
        <f>'Payments (Revised)'!$C61*IF(CY$6&lt;$B65,0,1)*IF(CY$6&gt;=75,1.1,1)</f>
        <v>366.19992749999994</v>
      </c>
      <c r="CZ65" s="4">
        <f>'Payments (Revised)'!$C61*IF(CZ$6&lt;$B65,0,1)*IF(CZ$6&gt;=75,1.1,1)</f>
        <v>366.19992749999994</v>
      </c>
      <c r="DA65" s="4">
        <f>'Payments (Revised)'!$C61*IF(DA$6&lt;$B65,0,1)*IF(DA$6&gt;=75,1.1,1)</f>
        <v>366.19992749999994</v>
      </c>
      <c r="DB65" s="4">
        <f>'Payments (Revised)'!$C61*IF(DB$6&lt;$B65,0,1)*IF(DB$6&gt;=75,1.1,1)</f>
        <v>366.19992749999994</v>
      </c>
      <c r="DC65" s="4">
        <f>'Payments (Revised)'!$C61*IF(DC$6&lt;$B65,0,1)*IF(DC$6&gt;=75,1.1,1)</f>
        <v>366.19992749999994</v>
      </c>
      <c r="DD65" s="4">
        <f>'Payments (Revised)'!$C61*IF(DD$6&lt;$B65,0,1)*IF(DD$6&gt;=75,1.1,1)</f>
        <v>366.19992749999994</v>
      </c>
      <c r="DE65" s="4">
        <f>'Payments (Revised)'!$C61*IF(DE$6&lt;$B65,0,1)*IF(DE$6&gt;=75,1.1,1)</f>
        <v>366.19992749999994</v>
      </c>
      <c r="DF65" s="4">
        <f>'Payments (Revised)'!$C61*IF(DF$6&lt;$B65,0,1)*IF(DF$6&gt;=75,1.1,1)</f>
        <v>366.19992749999994</v>
      </c>
      <c r="DG65" s="4">
        <f>'Payments (Revised)'!$C61*IF(DG$6&lt;$B65,0,1)*IF(DG$6&gt;=75,1.1,1)</f>
        <v>366.19992749999994</v>
      </c>
      <c r="DH65" s="4">
        <f>'Payments (Revised)'!$C61*IF(DH$6&lt;$B65,0,1)*IF(DH$6&gt;=75,1.1,1)</f>
        <v>366.19992749999994</v>
      </c>
      <c r="DI65" s="4">
        <f>'Payments (Revised)'!$C61*IF(DI$6&lt;$B65,0,1)*IF(DI$6&gt;=75,1.1,1)</f>
        <v>366.19992749999994</v>
      </c>
      <c r="DJ65" s="4">
        <f>'Payments (Revised)'!$C61*IF(DJ$6&lt;$B65,0,1)*IF(DJ$6&gt;=75,1.1,1)</f>
        <v>366.19992749999994</v>
      </c>
      <c r="DK65" s="4">
        <f>'Payments (Revised)'!$C61*IF(DK$6&lt;$B65,0,1)*IF(DK$6&gt;=75,1.1,1)</f>
        <v>366.19992749999994</v>
      </c>
      <c r="DL65" s="4">
        <f>'Payments (Revised)'!$C61*IF(DL$6&lt;$B65,0,1)*IF(DL$6&gt;=75,1.1,1)</f>
        <v>366.19992749999994</v>
      </c>
      <c r="DM65" s="4">
        <f>'Payments (Revised)'!$C61*IF(DM$6&lt;$B65,0,1)*IF(DM$6&gt;=75,1.1,1)</f>
        <v>366.19992749999994</v>
      </c>
      <c r="DN65" s="4">
        <f>'Payments (Revised)'!$C61*IF(DN$6&lt;$B65,0,1)*IF(DN$6&gt;=75,1.1,1)</f>
        <v>366.19992749999994</v>
      </c>
      <c r="DO65" s="4">
        <f>'Payments (Revised)'!$C61*IF(DO$6&lt;$B65,0,1)*IF(DO$6&gt;=75,1.1,1)</f>
        <v>366.19992749999994</v>
      </c>
      <c r="DP65" s="4">
        <f>'Payments (Revised)'!$C61*IF(DP$6&lt;$B65,0,1)*IF(DP$6&gt;=75,1.1,1)</f>
        <v>366.19992749999994</v>
      </c>
      <c r="DQ65" s="4">
        <f>'Payments (Revised)'!$C61*IF(DQ$6&lt;$B65,0,1)*IF(DQ$6&gt;=75,1.1,1)</f>
        <v>366.19992749999994</v>
      </c>
      <c r="DR65" s="4">
        <f>'Payments (Revised)'!$C61*IF(DR$6&lt;$B65,0,1)*IF(DR$6&gt;=75,1.1,1)</f>
        <v>366.19992749999994</v>
      </c>
      <c r="DS65" s="4">
        <f>'Payments (Revised)'!$C61*IF(DS$6&lt;$B65,0,1)*IF(DS$6&gt;=75,1.1,1)</f>
        <v>366.19992749999994</v>
      </c>
      <c r="DT65" s="4">
        <f>'Payments (Revised)'!$C61*IF(DT$6&lt;$B65,0,1)*IF(DT$6&gt;=75,1.1,1)</f>
        <v>402.81992025</v>
      </c>
    </row>
    <row r="66" spans="1:124" x14ac:dyDescent="0.25">
      <c r="A66">
        <v>58</v>
      </c>
      <c r="B66" s="15">
        <f t="shared" si="7"/>
        <v>69.833333333333329</v>
      </c>
      <c r="C66" s="16">
        <f t="shared" si="8"/>
        <v>63738.416458524465</v>
      </c>
      <c r="D66" s="4">
        <f>'Payments (Revised)'!$C62*IF(D$6&lt;$B66,0,1)*IF(D$6&gt;=75,1.1,1)</f>
        <v>0</v>
      </c>
      <c r="E66" s="4">
        <f>'Payments (Revised)'!$C62*IF(E$6&lt;$B66,0,1)*IF(E$6&gt;=75,1.1,1)</f>
        <v>0</v>
      </c>
      <c r="F66" s="4">
        <f>'Payments (Revised)'!$C62*IF(F$6&lt;$B66,0,1)*IF(F$6&gt;=75,1.1,1)</f>
        <v>0</v>
      </c>
      <c r="G66" s="4">
        <f>'Payments (Revised)'!$C62*IF(G$6&lt;$B66,0,1)*IF(G$6&gt;=75,1.1,1)</f>
        <v>0</v>
      </c>
      <c r="H66" s="4">
        <f>'Payments (Revised)'!$C62*IF(H$6&lt;$B66,0,1)*IF(H$6&gt;=75,1.1,1)</f>
        <v>0</v>
      </c>
      <c r="I66" s="4">
        <f>'Payments (Revised)'!$C62*IF(I$6&lt;$B66,0,1)*IF(I$6&gt;=75,1.1,1)</f>
        <v>0</v>
      </c>
      <c r="J66" s="4">
        <f>'Payments (Revised)'!$C62*IF(J$6&lt;$B66,0,1)*IF(J$6&gt;=75,1.1,1)</f>
        <v>0</v>
      </c>
      <c r="K66" s="4">
        <f>'Payments (Revised)'!$C62*IF(K$6&lt;$B66,0,1)*IF(K$6&gt;=75,1.1,1)</f>
        <v>0</v>
      </c>
      <c r="L66" s="4">
        <f>'Payments (Revised)'!$C62*IF(L$6&lt;$B66,0,1)*IF(L$6&gt;=75,1.1,1)</f>
        <v>0</v>
      </c>
      <c r="M66" s="4">
        <f>'Payments (Revised)'!$C62*IF(M$6&lt;$B66,0,1)*IF(M$6&gt;=75,1.1,1)</f>
        <v>0</v>
      </c>
      <c r="N66" s="4">
        <f>'Payments (Revised)'!$C62*IF(N$6&lt;$B66,0,1)*IF(N$6&gt;=75,1.1,1)</f>
        <v>0</v>
      </c>
      <c r="O66" s="4">
        <f>'Payments (Revised)'!$C62*IF(O$6&lt;$B66,0,1)*IF(O$6&gt;=75,1.1,1)</f>
        <v>0</v>
      </c>
      <c r="P66" s="4">
        <f>'Payments (Revised)'!$C62*IF(P$6&lt;$B66,0,1)*IF(P$6&gt;=75,1.1,1)</f>
        <v>0</v>
      </c>
      <c r="Q66" s="4">
        <f>'Payments (Revised)'!$C62*IF(Q$6&lt;$B66,0,1)*IF(Q$6&gt;=75,1.1,1)</f>
        <v>0</v>
      </c>
      <c r="R66" s="4">
        <f>'Payments (Revised)'!$C62*IF(R$6&lt;$B66,0,1)*IF(R$6&gt;=75,1.1,1)</f>
        <v>0</v>
      </c>
      <c r="S66" s="4">
        <f>'Payments (Revised)'!$C62*IF(S$6&lt;$B66,0,1)*IF(S$6&gt;=75,1.1,1)</f>
        <v>0</v>
      </c>
      <c r="T66" s="4">
        <f>'Payments (Revised)'!$C62*IF(T$6&lt;$B66,0,1)*IF(T$6&gt;=75,1.1,1)</f>
        <v>0</v>
      </c>
      <c r="U66" s="4">
        <f>'Payments (Revised)'!$C62*IF(U$6&lt;$B66,0,1)*IF(U$6&gt;=75,1.1,1)</f>
        <v>0</v>
      </c>
      <c r="V66" s="4">
        <f>'Payments (Revised)'!$C62*IF(V$6&lt;$B66,0,1)*IF(V$6&gt;=75,1.1,1)</f>
        <v>0</v>
      </c>
      <c r="W66" s="4">
        <f>'Payments (Revised)'!$C62*IF(W$6&lt;$B66,0,1)*IF(W$6&gt;=75,1.1,1)</f>
        <v>0</v>
      </c>
      <c r="X66" s="4">
        <f>'Payments (Revised)'!$C62*IF(X$6&lt;$B66,0,1)*IF(X$6&gt;=75,1.1,1)</f>
        <v>0</v>
      </c>
      <c r="Y66" s="4">
        <f>'Payments (Revised)'!$C62*IF(Y$6&lt;$B66,0,1)*IF(Y$6&gt;=75,1.1,1)</f>
        <v>0</v>
      </c>
      <c r="Z66" s="4">
        <f>'Payments (Revised)'!$C62*IF(Z$6&lt;$B66,0,1)*IF(Z$6&gt;=75,1.1,1)</f>
        <v>0</v>
      </c>
      <c r="AA66" s="4">
        <f>'Payments (Revised)'!$C62*IF(AA$6&lt;$B66,0,1)*IF(AA$6&gt;=75,1.1,1)</f>
        <v>0</v>
      </c>
      <c r="AB66" s="4">
        <f>'Payments (Revised)'!$C62*IF(AB$6&lt;$B66,0,1)*IF(AB$6&gt;=75,1.1,1)</f>
        <v>0</v>
      </c>
      <c r="AC66" s="4">
        <f>'Payments (Revised)'!$C62*IF(AC$6&lt;$B66,0,1)*IF(AC$6&gt;=75,1.1,1)</f>
        <v>0</v>
      </c>
      <c r="AD66" s="4">
        <f>'Payments (Revised)'!$C62*IF(AD$6&lt;$B66,0,1)*IF(AD$6&gt;=75,1.1,1)</f>
        <v>0</v>
      </c>
      <c r="AE66" s="4">
        <f>'Payments (Revised)'!$C62*IF(AE$6&lt;$B66,0,1)*IF(AE$6&gt;=75,1.1,1)</f>
        <v>0</v>
      </c>
      <c r="AF66" s="4">
        <f>'Payments (Revised)'!$C62*IF(AF$6&lt;$B66,0,1)*IF(AF$6&gt;=75,1.1,1)</f>
        <v>0</v>
      </c>
      <c r="AG66" s="4">
        <f>'Payments (Revised)'!$C62*IF(AG$6&lt;$B66,0,1)*IF(AG$6&gt;=75,1.1,1)</f>
        <v>0</v>
      </c>
      <c r="AH66" s="4">
        <f>'Payments (Revised)'!$C62*IF(AH$6&lt;$B66,0,1)*IF(AH$6&gt;=75,1.1,1)</f>
        <v>0</v>
      </c>
      <c r="AI66" s="4">
        <f>'Payments (Revised)'!$C62*IF(AI$6&lt;$B66,0,1)*IF(AI$6&gt;=75,1.1,1)</f>
        <v>0</v>
      </c>
      <c r="AJ66" s="4">
        <f>'Payments (Revised)'!$C62*IF(AJ$6&lt;$B66,0,1)*IF(AJ$6&gt;=75,1.1,1)</f>
        <v>0</v>
      </c>
      <c r="AK66" s="4">
        <f>'Payments (Revised)'!$C62*IF(AK$6&lt;$B66,0,1)*IF(AK$6&gt;=75,1.1,1)</f>
        <v>0</v>
      </c>
      <c r="AL66" s="4">
        <f>'Payments (Revised)'!$C62*IF(AL$6&lt;$B66,0,1)*IF(AL$6&gt;=75,1.1,1)</f>
        <v>0</v>
      </c>
      <c r="AM66" s="4">
        <f>'Payments (Revised)'!$C62*IF(AM$6&lt;$B66,0,1)*IF(AM$6&gt;=75,1.1,1)</f>
        <v>0</v>
      </c>
      <c r="AN66" s="4">
        <f>'Payments (Revised)'!$C62*IF(AN$6&lt;$B66,0,1)*IF(AN$6&gt;=75,1.1,1)</f>
        <v>0</v>
      </c>
      <c r="AO66" s="4">
        <f>'Payments (Revised)'!$C62*IF(AO$6&lt;$B66,0,1)*IF(AO$6&gt;=75,1.1,1)</f>
        <v>0</v>
      </c>
      <c r="AP66" s="4">
        <f>'Payments (Revised)'!$C62*IF(AP$6&lt;$B66,0,1)*IF(AP$6&gt;=75,1.1,1)</f>
        <v>0</v>
      </c>
      <c r="AQ66" s="4">
        <f>'Payments (Revised)'!$C62*IF(AQ$6&lt;$B66,0,1)*IF(AQ$6&gt;=75,1.1,1)</f>
        <v>0</v>
      </c>
      <c r="AR66" s="4">
        <f>'Payments (Revised)'!$C62*IF(AR$6&lt;$B66,0,1)*IF(AR$6&gt;=75,1.1,1)</f>
        <v>0</v>
      </c>
      <c r="AS66" s="4">
        <f>'Payments (Revised)'!$C62*IF(AS$6&lt;$B66,0,1)*IF(AS$6&gt;=75,1.1,1)</f>
        <v>0</v>
      </c>
      <c r="AT66" s="4">
        <f>'Payments (Revised)'!$C62*IF(AT$6&lt;$B66,0,1)*IF(AT$6&gt;=75,1.1,1)</f>
        <v>0</v>
      </c>
      <c r="AU66" s="4">
        <f>'Payments (Revised)'!$C62*IF(AU$6&lt;$B66,0,1)*IF(AU$6&gt;=75,1.1,1)</f>
        <v>0</v>
      </c>
      <c r="AV66" s="4">
        <f>'Payments (Revised)'!$C62*IF(AV$6&lt;$B66,0,1)*IF(AV$6&gt;=75,1.1,1)</f>
        <v>0</v>
      </c>
      <c r="AW66" s="4">
        <f>'Payments (Revised)'!$C62*IF(AW$6&lt;$B66,0,1)*IF(AW$6&gt;=75,1.1,1)</f>
        <v>0</v>
      </c>
      <c r="AX66" s="4">
        <f>'Payments (Revised)'!$C62*IF(AX$6&lt;$B66,0,1)*IF(AX$6&gt;=75,1.1,1)</f>
        <v>0</v>
      </c>
      <c r="AY66" s="4">
        <f>'Payments (Revised)'!$C62*IF(AY$6&lt;$B66,0,1)*IF(AY$6&gt;=75,1.1,1)</f>
        <v>0</v>
      </c>
      <c r="AZ66" s="4">
        <f>'Payments (Revised)'!$C62*IF(AZ$6&lt;$B66,0,1)*IF(AZ$6&gt;=75,1.1,1)</f>
        <v>0</v>
      </c>
      <c r="BA66" s="4">
        <f>'Payments (Revised)'!$C62*IF(BA$6&lt;$B66,0,1)*IF(BA$6&gt;=75,1.1,1)</f>
        <v>0</v>
      </c>
      <c r="BB66" s="4">
        <f>'Payments (Revised)'!$C62*IF(BB$6&lt;$B66,0,1)*IF(BB$6&gt;=75,1.1,1)</f>
        <v>0</v>
      </c>
      <c r="BC66" s="4">
        <f>'Payments (Revised)'!$C62*IF(BC$6&lt;$B66,0,1)*IF(BC$6&gt;=75,1.1,1)</f>
        <v>0</v>
      </c>
      <c r="BD66" s="4">
        <f>'Payments (Revised)'!$C62*IF(BD$6&lt;$B66,0,1)*IF(BD$6&gt;=75,1.1,1)</f>
        <v>0</v>
      </c>
      <c r="BE66" s="4">
        <f>'Payments (Revised)'!$C62*IF(BE$6&lt;$B66,0,1)*IF(BE$6&gt;=75,1.1,1)</f>
        <v>0</v>
      </c>
      <c r="BF66" s="4">
        <f>'Payments (Revised)'!$C62*IF(BF$6&lt;$B66,0,1)*IF(BF$6&gt;=75,1.1,1)</f>
        <v>0</v>
      </c>
      <c r="BG66" s="4">
        <f>'Payments (Revised)'!$C62*IF(BG$6&lt;$B66,0,1)*IF(BG$6&gt;=75,1.1,1)</f>
        <v>0</v>
      </c>
      <c r="BH66" s="4">
        <f>'Payments (Revised)'!$C62*IF(BH$6&lt;$B66,0,1)*IF(BH$6&gt;=75,1.1,1)</f>
        <v>0</v>
      </c>
      <c r="BI66" s="4">
        <f>'Payments (Revised)'!$C62*IF(BI$6&lt;$B66,0,1)*IF(BI$6&gt;=75,1.1,1)</f>
        <v>0</v>
      </c>
      <c r="BJ66" s="4">
        <f>'Payments (Revised)'!$C62*IF(BJ$6&lt;$B66,0,1)*IF(BJ$6&gt;=75,1.1,1)</f>
        <v>367.83718499999992</v>
      </c>
      <c r="BK66" s="4">
        <f>'Payments (Revised)'!$C62*IF(BK$6&lt;$B66,0,1)*IF(BK$6&gt;=75,1.1,1)</f>
        <v>367.83718499999992</v>
      </c>
      <c r="BL66" s="4">
        <f>'Payments (Revised)'!$C62*IF(BL$6&lt;$B66,0,1)*IF(BL$6&gt;=75,1.1,1)</f>
        <v>367.83718499999992</v>
      </c>
      <c r="BM66" s="4">
        <f>'Payments (Revised)'!$C62*IF(BM$6&lt;$B66,0,1)*IF(BM$6&gt;=75,1.1,1)</f>
        <v>367.83718499999992</v>
      </c>
      <c r="BN66" s="4">
        <f>'Payments (Revised)'!$C62*IF(BN$6&lt;$B66,0,1)*IF(BN$6&gt;=75,1.1,1)</f>
        <v>367.83718499999992</v>
      </c>
      <c r="BO66" s="4">
        <f>'Payments (Revised)'!$C62*IF(BO$6&lt;$B66,0,1)*IF(BO$6&gt;=75,1.1,1)</f>
        <v>367.83718499999992</v>
      </c>
      <c r="BP66" s="4">
        <f>'Payments (Revised)'!$C62*IF(BP$6&lt;$B66,0,1)*IF(BP$6&gt;=75,1.1,1)</f>
        <v>367.83718499999992</v>
      </c>
      <c r="BQ66" s="4">
        <f>'Payments (Revised)'!$C62*IF(BQ$6&lt;$B66,0,1)*IF(BQ$6&gt;=75,1.1,1)</f>
        <v>367.83718499999992</v>
      </c>
      <c r="BR66" s="4">
        <f>'Payments (Revised)'!$C62*IF(BR$6&lt;$B66,0,1)*IF(BR$6&gt;=75,1.1,1)</f>
        <v>367.83718499999992</v>
      </c>
      <c r="BS66" s="4">
        <f>'Payments (Revised)'!$C62*IF(BS$6&lt;$B66,0,1)*IF(BS$6&gt;=75,1.1,1)</f>
        <v>367.83718499999992</v>
      </c>
      <c r="BT66" s="4">
        <f>'Payments (Revised)'!$C62*IF(BT$6&lt;$B66,0,1)*IF(BT$6&gt;=75,1.1,1)</f>
        <v>367.83718499999992</v>
      </c>
      <c r="BU66" s="4">
        <f>'Payments (Revised)'!$C62*IF(BU$6&lt;$B66,0,1)*IF(BU$6&gt;=75,1.1,1)</f>
        <v>367.83718499999992</v>
      </c>
      <c r="BV66" s="4">
        <f>'Payments (Revised)'!$C62*IF(BV$6&lt;$B66,0,1)*IF(BV$6&gt;=75,1.1,1)</f>
        <v>367.83718499999992</v>
      </c>
      <c r="BW66" s="4">
        <f>'Payments (Revised)'!$C62*IF(BW$6&lt;$B66,0,1)*IF(BW$6&gt;=75,1.1,1)</f>
        <v>367.83718499999992</v>
      </c>
      <c r="BX66" s="4">
        <f>'Payments (Revised)'!$C62*IF(BX$6&lt;$B66,0,1)*IF(BX$6&gt;=75,1.1,1)</f>
        <v>367.83718499999992</v>
      </c>
      <c r="BY66" s="4">
        <f>'Payments (Revised)'!$C62*IF(BY$6&lt;$B66,0,1)*IF(BY$6&gt;=75,1.1,1)</f>
        <v>367.83718499999992</v>
      </c>
      <c r="BZ66" s="4">
        <f>'Payments (Revised)'!$C62*IF(BZ$6&lt;$B66,0,1)*IF(BZ$6&gt;=75,1.1,1)</f>
        <v>367.83718499999992</v>
      </c>
      <c r="CA66" s="4">
        <f>'Payments (Revised)'!$C62*IF(CA$6&lt;$B66,0,1)*IF(CA$6&gt;=75,1.1,1)</f>
        <v>367.83718499999992</v>
      </c>
      <c r="CB66" s="4">
        <f>'Payments (Revised)'!$C62*IF(CB$6&lt;$B66,0,1)*IF(CB$6&gt;=75,1.1,1)</f>
        <v>367.83718499999992</v>
      </c>
      <c r="CC66" s="4">
        <f>'Payments (Revised)'!$C62*IF(CC$6&lt;$B66,0,1)*IF(CC$6&gt;=75,1.1,1)</f>
        <v>367.83718499999992</v>
      </c>
      <c r="CD66" s="4">
        <f>'Payments (Revised)'!$C62*IF(CD$6&lt;$B66,0,1)*IF(CD$6&gt;=75,1.1,1)</f>
        <v>367.83718499999992</v>
      </c>
      <c r="CE66" s="4">
        <f>'Payments (Revised)'!$C62*IF(CE$6&lt;$B66,0,1)*IF(CE$6&gt;=75,1.1,1)</f>
        <v>367.83718499999992</v>
      </c>
      <c r="CF66" s="4">
        <f>'Payments (Revised)'!$C62*IF(CF$6&lt;$B66,0,1)*IF(CF$6&gt;=75,1.1,1)</f>
        <v>367.83718499999992</v>
      </c>
      <c r="CG66" s="4">
        <f>'Payments (Revised)'!$C62*IF(CG$6&lt;$B66,0,1)*IF(CG$6&gt;=75,1.1,1)</f>
        <v>367.83718499999992</v>
      </c>
      <c r="CH66" s="4">
        <f>'Payments (Revised)'!$C62*IF(CH$6&lt;$B66,0,1)*IF(CH$6&gt;=75,1.1,1)</f>
        <v>367.83718499999992</v>
      </c>
      <c r="CI66" s="4">
        <f>'Payments (Revised)'!$C62*IF(CI$6&lt;$B66,0,1)*IF(CI$6&gt;=75,1.1,1)</f>
        <v>367.83718499999992</v>
      </c>
      <c r="CJ66" s="4">
        <f>'Payments (Revised)'!$C62*IF(CJ$6&lt;$B66,0,1)*IF(CJ$6&gt;=75,1.1,1)</f>
        <v>367.83718499999992</v>
      </c>
      <c r="CK66" s="4">
        <f>'Payments (Revised)'!$C62*IF(CK$6&lt;$B66,0,1)*IF(CK$6&gt;=75,1.1,1)</f>
        <v>367.83718499999992</v>
      </c>
      <c r="CL66" s="4">
        <f>'Payments (Revised)'!$C62*IF(CL$6&lt;$B66,0,1)*IF(CL$6&gt;=75,1.1,1)</f>
        <v>367.83718499999992</v>
      </c>
      <c r="CM66" s="4">
        <f>'Payments (Revised)'!$C62*IF(CM$6&lt;$B66,0,1)*IF(CM$6&gt;=75,1.1,1)</f>
        <v>367.83718499999992</v>
      </c>
      <c r="CN66" s="4">
        <f>'Payments (Revised)'!$C62*IF(CN$6&lt;$B66,0,1)*IF(CN$6&gt;=75,1.1,1)</f>
        <v>367.83718499999992</v>
      </c>
      <c r="CO66" s="4">
        <f>'Payments (Revised)'!$C62*IF(CO$6&lt;$B66,0,1)*IF(CO$6&gt;=75,1.1,1)</f>
        <v>367.83718499999992</v>
      </c>
      <c r="CP66" s="4">
        <f>'Payments (Revised)'!$C62*IF(CP$6&lt;$B66,0,1)*IF(CP$6&gt;=75,1.1,1)</f>
        <v>367.83718499999992</v>
      </c>
      <c r="CQ66" s="4">
        <f>'Payments (Revised)'!$C62*IF(CQ$6&lt;$B66,0,1)*IF(CQ$6&gt;=75,1.1,1)</f>
        <v>367.83718499999992</v>
      </c>
      <c r="CR66" s="4">
        <f>'Payments (Revised)'!$C62*IF(CR$6&lt;$B66,0,1)*IF(CR$6&gt;=75,1.1,1)</f>
        <v>367.83718499999992</v>
      </c>
      <c r="CS66" s="4">
        <f>'Payments (Revised)'!$C62*IF(CS$6&lt;$B66,0,1)*IF(CS$6&gt;=75,1.1,1)</f>
        <v>367.83718499999992</v>
      </c>
      <c r="CT66" s="4">
        <f>'Payments (Revised)'!$C62*IF(CT$6&lt;$B66,0,1)*IF(CT$6&gt;=75,1.1,1)</f>
        <v>367.83718499999992</v>
      </c>
      <c r="CU66" s="4">
        <f>'Payments (Revised)'!$C62*IF(CU$6&lt;$B66,0,1)*IF(CU$6&gt;=75,1.1,1)</f>
        <v>367.83718499999992</v>
      </c>
      <c r="CV66" s="4">
        <f>'Payments (Revised)'!$C62*IF(CV$6&lt;$B66,0,1)*IF(CV$6&gt;=75,1.1,1)</f>
        <v>367.83718499999992</v>
      </c>
      <c r="CW66" s="4">
        <f>'Payments (Revised)'!$C62*IF(CW$6&lt;$B66,0,1)*IF(CW$6&gt;=75,1.1,1)</f>
        <v>367.83718499999992</v>
      </c>
      <c r="CX66" s="4">
        <f>'Payments (Revised)'!$C62*IF(CX$6&lt;$B66,0,1)*IF(CX$6&gt;=75,1.1,1)</f>
        <v>367.83718499999992</v>
      </c>
      <c r="CY66" s="4">
        <f>'Payments (Revised)'!$C62*IF(CY$6&lt;$B66,0,1)*IF(CY$6&gt;=75,1.1,1)</f>
        <v>367.83718499999992</v>
      </c>
      <c r="CZ66" s="4">
        <f>'Payments (Revised)'!$C62*IF(CZ$6&lt;$B66,0,1)*IF(CZ$6&gt;=75,1.1,1)</f>
        <v>367.83718499999992</v>
      </c>
      <c r="DA66" s="4">
        <f>'Payments (Revised)'!$C62*IF(DA$6&lt;$B66,0,1)*IF(DA$6&gt;=75,1.1,1)</f>
        <v>367.83718499999992</v>
      </c>
      <c r="DB66" s="4">
        <f>'Payments (Revised)'!$C62*IF(DB$6&lt;$B66,0,1)*IF(DB$6&gt;=75,1.1,1)</f>
        <v>367.83718499999992</v>
      </c>
      <c r="DC66" s="4">
        <f>'Payments (Revised)'!$C62*IF(DC$6&lt;$B66,0,1)*IF(DC$6&gt;=75,1.1,1)</f>
        <v>367.83718499999992</v>
      </c>
      <c r="DD66" s="4">
        <f>'Payments (Revised)'!$C62*IF(DD$6&lt;$B66,0,1)*IF(DD$6&gt;=75,1.1,1)</f>
        <v>367.83718499999992</v>
      </c>
      <c r="DE66" s="4">
        <f>'Payments (Revised)'!$C62*IF(DE$6&lt;$B66,0,1)*IF(DE$6&gt;=75,1.1,1)</f>
        <v>367.83718499999992</v>
      </c>
      <c r="DF66" s="4">
        <f>'Payments (Revised)'!$C62*IF(DF$6&lt;$B66,0,1)*IF(DF$6&gt;=75,1.1,1)</f>
        <v>367.83718499999992</v>
      </c>
      <c r="DG66" s="4">
        <f>'Payments (Revised)'!$C62*IF(DG$6&lt;$B66,0,1)*IF(DG$6&gt;=75,1.1,1)</f>
        <v>367.83718499999992</v>
      </c>
      <c r="DH66" s="4">
        <f>'Payments (Revised)'!$C62*IF(DH$6&lt;$B66,0,1)*IF(DH$6&gt;=75,1.1,1)</f>
        <v>367.83718499999992</v>
      </c>
      <c r="DI66" s="4">
        <f>'Payments (Revised)'!$C62*IF(DI$6&lt;$B66,0,1)*IF(DI$6&gt;=75,1.1,1)</f>
        <v>367.83718499999992</v>
      </c>
      <c r="DJ66" s="4">
        <f>'Payments (Revised)'!$C62*IF(DJ$6&lt;$B66,0,1)*IF(DJ$6&gt;=75,1.1,1)</f>
        <v>367.83718499999992</v>
      </c>
      <c r="DK66" s="4">
        <f>'Payments (Revised)'!$C62*IF(DK$6&lt;$B66,0,1)*IF(DK$6&gt;=75,1.1,1)</f>
        <v>367.83718499999992</v>
      </c>
      <c r="DL66" s="4">
        <f>'Payments (Revised)'!$C62*IF(DL$6&lt;$B66,0,1)*IF(DL$6&gt;=75,1.1,1)</f>
        <v>367.83718499999992</v>
      </c>
      <c r="DM66" s="4">
        <f>'Payments (Revised)'!$C62*IF(DM$6&lt;$B66,0,1)*IF(DM$6&gt;=75,1.1,1)</f>
        <v>367.83718499999992</v>
      </c>
      <c r="DN66" s="4">
        <f>'Payments (Revised)'!$C62*IF(DN$6&lt;$B66,0,1)*IF(DN$6&gt;=75,1.1,1)</f>
        <v>367.83718499999992</v>
      </c>
      <c r="DO66" s="4">
        <f>'Payments (Revised)'!$C62*IF(DO$6&lt;$B66,0,1)*IF(DO$6&gt;=75,1.1,1)</f>
        <v>367.83718499999992</v>
      </c>
      <c r="DP66" s="4">
        <f>'Payments (Revised)'!$C62*IF(DP$6&lt;$B66,0,1)*IF(DP$6&gt;=75,1.1,1)</f>
        <v>367.83718499999992</v>
      </c>
      <c r="DQ66" s="4">
        <f>'Payments (Revised)'!$C62*IF(DQ$6&lt;$B66,0,1)*IF(DQ$6&gt;=75,1.1,1)</f>
        <v>367.83718499999992</v>
      </c>
      <c r="DR66" s="4">
        <f>'Payments (Revised)'!$C62*IF(DR$6&lt;$B66,0,1)*IF(DR$6&gt;=75,1.1,1)</f>
        <v>367.83718499999992</v>
      </c>
      <c r="DS66" s="4">
        <f>'Payments (Revised)'!$C62*IF(DS$6&lt;$B66,0,1)*IF(DS$6&gt;=75,1.1,1)</f>
        <v>367.83718499999992</v>
      </c>
      <c r="DT66" s="4">
        <f>'Payments (Revised)'!$C62*IF(DT$6&lt;$B66,0,1)*IF(DT$6&gt;=75,1.1,1)</f>
        <v>404.62090349999994</v>
      </c>
    </row>
    <row r="67" spans="1:124" x14ac:dyDescent="0.25">
      <c r="A67">
        <v>59</v>
      </c>
      <c r="B67" s="15">
        <f t="shared" si="7"/>
        <v>69.916666666666671</v>
      </c>
      <c r="C67" s="16">
        <f t="shared" si="8"/>
        <v>63722.436656836391</v>
      </c>
      <c r="D67" s="4">
        <f>'Payments (Revised)'!$C63*IF(D$6&lt;$B67,0,1)*IF(D$6&gt;=75,1.1,1)</f>
        <v>0</v>
      </c>
      <c r="E67" s="4">
        <f>'Payments (Revised)'!$C63*IF(E$6&lt;$B67,0,1)*IF(E$6&gt;=75,1.1,1)</f>
        <v>0</v>
      </c>
      <c r="F67" s="4">
        <f>'Payments (Revised)'!$C63*IF(F$6&lt;$B67,0,1)*IF(F$6&gt;=75,1.1,1)</f>
        <v>0</v>
      </c>
      <c r="G67" s="4">
        <f>'Payments (Revised)'!$C63*IF(G$6&lt;$B67,0,1)*IF(G$6&gt;=75,1.1,1)</f>
        <v>0</v>
      </c>
      <c r="H67" s="4">
        <f>'Payments (Revised)'!$C63*IF(H$6&lt;$B67,0,1)*IF(H$6&gt;=75,1.1,1)</f>
        <v>0</v>
      </c>
      <c r="I67" s="4">
        <f>'Payments (Revised)'!$C63*IF(I$6&lt;$B67,0,1)*IF(I$6&gt;=75,1.1,1)</f>
        <v>0</v>
      </c>
      <c r="J67" s="4">
        <f>'Payments (Revised)'!$C63*IF(J$6&lt;$B67,0,1)*IF(J$6&gt;=75,1.1,1)</f>
        <v>0</v>
      </c>
      <c r="K67" s="4">
        <f>'Payments (Revised)'!$C63*IF(K$6&lt;$B67,0,1)*IF(K$6&gt;=75,1.1,1)</f>
        <v>0</v>
      </c>
      <c r="L67" s="4">
        <f>'Payments (Revised)'!$C63*IF(L$6&lt;$B67,0,1)*IF(L$6&gt;=75,1.1,1)</f>
        <v>0</v>
      </c>
      <c r="M67" s="4">
        <f>'Payments (Revised)'!$C63*IF(M$6&lt;$B67,0,1)*IF(M$6&gt;=75,1.1,1)</f>
        <v>0</v>
      </c>
      <c r="N67" s="4">
        <f>'Payments (Revised)'!$C63*IF(N$6&lt;$B67,0,1)*IF(N$6&gt;=75,1.1,1)</f>
        <v>0</v>
      </c>
      <c r="O67" s="4">
        <f>'Payments (Revised)'!$C63*IF(O$6&lt;$B67,0,1)*IF(O$6&gt;=75,1.1,1)</f>
        <v>0</v>
      </c>
      <c r="P67" s="4">
        <f>'Payments (Revised)'!$C63*IF(P$6&lt;$B67,0,1)*IF(P$6&gt;=75,1.1,1)</f>
        <v>0</v>
      </c>
      <c r="Q67" s="4">
        <f>'Payments (Revised)'!$C63*IF(Q$6&lt;$B67,0,1)*IF(Q$6&gt;=75,1.1,1)</f>
        <v>0</v>
      </c>
      <c r="R67" s="4">
        <f>'Payments (Revised)'!$C63*IF(R$6&lt;$B67,0,1)*IF(R$6&gt;=75,1.1,1)</f>
        <v>0</v>
      </c>
      <c r="S67" s="4">
        <f>'Payments (Revised)'!$C63*IF(S$6&lt;$B67,0,1)*IF(S$6&gt;=75,1.1,1)</f>
        <v>0</v>
      </c>
      <c r="T67" s="4">
        <f>'Payments (Revised)'!$C63*IF(T$6&lt;$B67,0,1)*IF(T$6&gt;=75,1.1,1)</f>
        <v>0</v>
      </c>
      <c r="U67" s="4">
        <f>'Payments (Revised)'!$C63*IF(U$6&lt;$B67,0,1)*IF(U$6&gt;=75,1.1,1)</f>
        <v>0</v>
      </c>
      <c r="V67" s="4">
        <f>'Payments (Revised)'!$C63*IF(V$6&lt;$B67,0,1)*IF(V$6&gt;=75,1.1,1)</f>
        <v>0</v>
      </c>
      <c r="W67" s="4">
        <f>'Payments (Revised)'!$C63*IF(W$6&lt;$B67,0,1)*IF(W$6&gt;=75,1.1,1)</f>
        <v>0</v>
      </c>
      <c r="X67" s="4">
        <f>'Payments (Revised)'!$C63*IF(X$6&lt;$B67,0,1)*IF(X$6&gt;=75,1.1,1)</f>
        <v>0</v>
      </c>
      <c r="Y67" s="4">
        <f>'Payments (Revised)'!$C63*IF(Y$6&lt;$B67,0,1)*IF(Y$6&gt;=75,1.1,1)</f>
        <v>0</v>
      </c>
      <c r="Z67" s="4">
        <f>'Payments (Revised)'!$C63*IF(Z$6&lt;$B67,0,1)*IF(Z$6&gt;=75,1.1,1)</f>
        <v>0</v>
      </c>
      <c r="AA67" s="4">
        <f>'Payments (Revised)'!$C63*IF(AA$6&lt;$B67,0,1)*IF(AA$6&gt;=75,1.1,1)</f>
        <v>0</v>
      </c>
      <c r="AB67" s="4">
        <f>'Payments (Revised)'!$C63*IF(AB$6&lt;$B67,0,1)*IF(AB$6&gt;=75,1.1,1)</f>
        <v>0</v>
      </c>
      <c r="AC67" s="4">
        <f>'Payments (Revised)'!$C63*IF(AC$6&lt;$B67,0,1)*IF(AC$6&gt;=75,1.1,1)</f>
        <v>0</v>
      </c>
      <c r="AD67" s="4">
        <f>'Payments (Revised)'!$C63*IF(AD$6&lt;$B67,0,1)*IF(AD$6&gt;=75,1.1,1)</f>
        <v>0</v>
      </c>
      <c r="AE67" s="4">
        <f>'Payments (Revised)'!$C63*IF(AE$6&lt;$B67,0,1)*IF(AE$6&gt;=75,1.1,1)</f>
        <v>0</v>
      </c>
      <c r="AF67" s="4">
        <f>'Payments (Revised)'!$C63*IF(AF$6&lt;$B67,0,1)*IF(AF$6&gt;=75,1.1,1)</f>
        <v>0</v>
      </c>
      <c r="AG67" s="4">
        <f>'Payments (Revised)'!$C63*IF(AG$6&lt;$B67,0,1)*IF(AG$6&gt;=75,1.1,1)</f>
        <v>0</v>
      </c>
      <c r="AH67" s="4">
        <f>'Payments (Revised)'!$C63*IF(AH$6&lt;$B67,0,1)*IF(AH$6&gt;=75,1.1,1)</f>
        <v>0</v>
      </c>
      <c r="AI67" s="4">
        <f>'Payments (Revised)'!$C63*IF(AI$6&lt;$B67,0,1)*IF(AI$6&gt;=75,1.1,1)</f>
        <v>0</v>
      </c>
      <c r="AJ67" s="4">
        <f>'Payments (Revised)'!$C63*IF(AJ$6&lt;$B67,0,1)*IF(AJ$6&gt;=75,1.1,1)</f>
        <v>0</v>
      </c>
      <c r="AK67" s="4">
        <f>'Payments (Revised)'!$C63*IF(AK$6&lt;$B67,0,1)*IF(AK$6&gt;=75,1.1,1)</f>
        <v>0</v>
      </c>
      <c r="AL67" s="4">
        <f>'Payments (Revised)'!$C63*IF(AL$6&lt;$B67,0,1)*IF(AL$6&gt;=75,1.1,1)</f>
        <v>0</v>
      </c>
      <c r="AM67" s="4">
        <f>'Payments (Revised)'!$C63*IF(AM$6&lt;$B67,0,1)*IF(AM$6&gt;=75,1.1,1)</f>
        <v>0</v>
      </c>
      <c r="AN67" s="4">
        <f>'Payments (Revised)'!$C63*IF(AN$6&lt;$B67,0,1)*IF(AN$6&gt;=75,1.1,1)</f>
        <v>0</v>
      </c>
      <c r="AO67" s="4">
        <f>'Payments (Revised)'!$C63*IF(AO$6&lt;$B67,0,1)*IF(AO$6&gt;=75,1.1,1)</f>
        <v>0</v>
      </c>
      <c r="AP67" s="4">
        <f>'Payments (Revised)'!$C63*IF(AP$6&lt;$B67,0,1)*IF(AP$6&gt;=75,1.1,1)</f>
        <v>0</v>
      </c>
      <c r="AQ67" s="4">
        <f>'Payments (Revised)'!$C63*IF(AQ$6&lt;$B67,0,1)*IF(AQ$6&gt;=75,1.1,1)</f>
        <v>0</v>
      </c>
      <c r="AR67" s="4">
        <f>'Payments (Revised)'!$C63*IF(AR$6&lt;$B67,0,1)*IF(AR$6&gt;=75,1.1,1)</f>
        <v>0</v>
      </c>
      <c r="AS67" s="4">
        <f>'Payments (Revised)'!$C63*IF(AS$6&lt;$B67,0,1)*IF(AS$6&gt;=75,1.1,1)</f>
        <v>0</v>
      </c>
      <c r="AT67" s="4">
        <f>'Payments (Revised)'!$C63*IF(AT$6&lt;$B67,0,1)*IF(AT$6&gt;=75,1.1,1)</f>
        <v>0</v>
      </c>
      <c r="AU67" s="4">
        <f>'Payments (Revised)'!$C63*IF(AU$6&lt;$B67,0,1)*IF(AU$6&gt;=75,1.1,1)</f>
        <v>0</v>
      </c>
      <c r="AV67" s="4">
        <f>'Payments (Revised)'!$C63*IF(AV$6&lt;$B67,0,1)*IF(AV$6&gt;=75,1.1,1)</f>
        <v>0</v>
      </c>
      <c r="AW67" s="4">
        <f>'Payments (Revised)'!$C63*IF(AW$6&lt;$B67,0,1)*IF(AW$6&gt;=75,1.1,1)</f>
        <v>0</v>
      </c>
      <c r="AX67" s="4">
        <f>'Payments (Revised)'!$C63*IF(AX$6&lt;$B67,0,1)*IF(AX$6&gt;=75,1.1,1)</f>
        <v>0</v>
      </c>
      <c r="AY67" s="4">
        <f>'Payments (Revised)'!$C63*IF(AY$6&lt;$B67,0,1)*IF(AY$6&gt;=75,1.1,1)</f>
        <v>0</v>
      </c>
      <c r="AZ67" s="4">
        <f>'Payments (Revised)'!$C63*IF(AZ$6&lt;$B67,0,1)*IF(AZ$6&gt;=75,1.1,1)</f>
        <v>0</v>
      </c>
      <c r="BA67" s="4">
        <f>'Payments (Revised)'!$C63*IF(BA$6&lt;$B67,0,1)*IF(BA$6&gt;=75,1.1,1)</f>
        <v>0</v>
      </c>
      <c r="BB67" s="4">
        <f>'Payments (Revised)'!$C63*IF(BB$6&lt;$B67,0,1)*IF(BB$6&gt;=75,1.1,1)</f>
        <v>0</v>
      </c>
      <c r="BC67" s="4">
        <f>'Payments (Revised)'!$C63*IF(BC$6&lt;$B67,0,1)*IF(BC$6&gt;=75,1.1,1)</f>
        <v>0</v>
      </c>
      <c r="BD67" s="4">
        <f>'Payments (Revised)'!$C63*IF(BD$6&lt;$B67,0,1)*IF(BD$6&gt;=75,1.1,1)</f>
        <v>0</v>
      </c>
      <c r="BE67" s="4">
        <f>'Payments (Revised)'!$C63*IF(BE$6&lt;$B67,0,1)*IF(BE$6&gt;=75,1.1,1)</f>
        <v>0</v>
      </c>
      <c r="BF67" s="4">
        <f>'Payments (Revised)'!$C63*IF(BF$6&lt;$B67,0,1)*IF(BF$6&gt;=75,1.1,1)</f>
        <v>0</v>
      </c>
      <c r="BG67" s="4">
        <f>'Payments (Revised)'!$C63*IF(BG$6&lt;$B67,0,1)*IF(BG$6&gt;=75,1.1,1)</f>
        <v>0</v>
      </c>
      <c r="BH67" s="4">
        <f>'Payments (Revised)'!$C63*IF(BH$6&lt;$B67,0,1)*IF(BH$6&gt;=75,1.1,1)</f>
        <v>0</v>
      </c>
      <c r="BI67" s="4">
        <f>'Payments (Revised)'!$C63*IF(BI$6&lt;$B67,0,1)*IF(BI$6&gt;=75,1.1,1)</f>
        <v>0</v>
      </c>
      <c r="BJ67" s="4">
        <f>'Payments (Revised)'!$C63*IF(BJ$6&lt;$B67,0,1)*IF(BJ$6&gt;=75,1.1,1)</f>
        <v>0</v>
      </c>
      <c r="BK67" s="4">
        <f>'Payments (Revised)'!$C63*IF(BK$6&lt;$B67,0,1)*IF(BK$6&gt;=75,1.1,1)</f>
        <v>369.47444250000001</v>
      </c>
      <c r="BL67" s="4">
        <f>'Payments (Revised)'!$C63*IF(BL$6&lt;$B67,0,1)*IF(BL$6&gt;=75,1.1,1)</f>
        <v>369.47444250000001</v>
      </c>
      <c r="BM67" s="4">
        <f>'Payments (Revised)'!$C63*IF(BM$6&lt;$B67,0,1)*IF(BM$6&gt;=75,1.1,1)</f>
        <v>369.47444250000001</v>
      </c>
      <c r="BN67" s="4">
        <f>'Payments (Revised)'!$C63*IF(BN$6&lt;$B67,0,1)*IF(BN$6&gt;=75,1.1,1)</f>
        <v>369.47444250000001</v>
      </c>
      <c r="BO67" s="4">
        <f>'Payments (Revised)'!$C63*IF(BO$6&lt;$B67,0,1)*IF(BO$6&gt;=75,1.1,1)</f>
        <v>369.47444250000001</v>
      </c>
      <c r="BP67" s="4">
        <f>'Payments (Revised)'!$C63*IF(BP$6&lt;$B67,0,1)*IF(BP$6&gt;=75,1.1,1)</f>
        <v>369.47444250000001</v>
      </c>
      <c r="BQ67" s="4">
        <f>'Payments (Revised)'!$C63*IF(BQ$6&lt;$B67,0,1)*IF(BQ$6&gt;=75,1.1,1)</f>
        <v>369.47444250000001</v>
      </c>
      <c r="BR67" s="4">
        <f>'Payments (Revised)'!$C63*IF(BR$6&lt;$B67,0,1)*IF(BR$6&gt;=75,1.1,1)</f>
        <v>369.47444250000001</v>
      </c>
      <c r="BS67" s="4">
        <f>'Payments (Revised)'!$C63*IF(BS$6&lt;$B67,0,1)*IF(BS$6&gt;=75,1.1,1)</f>
        <v>369.47444250000001</v>
      </c>
      <c r="BT67" s="4">
        <f>'Payments (Revised)'!$C63*IF(BT$6&lt;$B67,0,1)*IF(BT$6&gt;=75,1.1,1)</f>
        <v>369.47444250000001</v>
      </c>
      <c r="BU67" s="4">
        <f>'Payments (Revised)'!$C63*IF(BU$6&lt;$B67,0,1)*IF(BU$6&gt;=75,1.1,1)</f>
        <v>369.47444250000001</v>
      </c>
      <c r="BV67" s="4">
        <f>'Payments (Revised)'!$C63*IF(BV$6&lt;$B67,0,1)*IF(BV$6&gt;=75,1.1,1)</f>
        <v>369.47444250000001</v>
      </c>
      <c r="BW67" s="4">
        <f>'Payments (Revised)'!$C63*IF(BW$6&lt;$B67,0,1)*IF(BW$6&gt;=75,1.1,1)</f>
        <v>369.47444250000001</v>
      </c>
      <c r="BX67" s="4">
        <f>'Payments (Revised)'!$C63*IF(BX$6&lt;$B67,0,1)*IF(BX$6&gt;=75,1.1,1)</f>
        <v>369.47444250000001</v>
      </c>
      <c r="BY67" s="4">
        <f>'Payments (Revised)'!$C63*IF(BY$6&lt;$B67,0,1)*IF(BY$6&gt;=75,1.1,1)</f>
        <v>369.47444250000001</v>
      </c>
      <c r="BZ67" s="4">
        <f>'Payments (Revised)'!$C63*IF(BZ$6&lt;$B67,0,1)*IF(BZ$6&gt;=75,1.1,1)</f>
        <v>369.47444250000001</v>
      </c>
      <c r="CA67" s="4">
        <f>'Payments (Revised)'!$C63*IF(CA$6&lt;$B67,0,1)*IF(CA$6&gt;=75,1.1,1)</f>
        <v>369.47444250000001</v>
      </c>
      <c r="CB67" s="4">
        <f>'Payments (Revised)'!$C63*IF(CB$6&lt;$B67,0,1)*IF(CB$6&gt;=75,1.1,1)</f>
        <v>369.47444250000001</v>
      </c>
      <c r="CC67" s="4">
        <f>'Payments (Revised)'!$C63*IF(CC$6&lt;$B67,0,1)*IF(CC$6&gt;=75,1.1,1)</f>
        <v>369.47444250000001</v>
      </c>
      <c r="CD67" s="4">
        <f>'Payments (Revised)'!$C63*IF(CD$6&lt;$B67,0,1)*IF(CD$6&gt;=75,1.1,1)</f>
        <v>369.47444250000001</v>
      </c>
      <c r="CE67" s="4">
        <f>'Payments (Revised)'!$C63*IF(CE$6&lt;$B67,0,1)*IF(CE$6&gt;=75,1.1,1)</f>
        <v>369.47444250000001</v>
      </c>
      <c r="CF67" s="4">
        <f>'Payments (Revised)'!$C63*IF(CF$6&lt;$B67,0,1)*IF(CF$6&gt;=75,1.1,1)</f>
        <v>369.47444250000001</v>
      </c>
      <c r="CG67" s="4">
        <f>'Payments (Revised)'!$C63*IF(CG$6&lt;$B67,0,1)*IF(CG$6&gt;=75,1.1,1)</f>
        <v>369.47444250000001</v>
      </c>
      <c r="CH67" s="4">
        <f>'Payments (Revised)'!$C63*IF(CH$6&lt;$B67,0,1)*IF(CH$6&gt;=75,1.1,1)</f>
        <v>369.47444250000001</v>
      </c>
      <c r="CI67" s="4">
        <f>'Payments (Revised)'!$C63*IF(CI$6&lt;$B67,0,1)*IF(CI$6&gt;=75,1.1,1)</f>
        <v>369.47444250000001</v>
      </c>
      <c r="CJ67" s="4">
        <f>'Payments (Revised)'!$C63*IF(CJ$6&lt;$B67,0,1)*IF(CJ$6&gt;=75,1.1,1)</f>
        <v>369.47444250000001</v>
      </c>
      <c r="CK67" s="4">
        <f>'Payments (Revised)'!$C63*IF(CK$6&lt;$B67,0,1)*IF(CK$6&gt;=75,1.1,1)</f>
        <v>369.47444250000001</v>
      </c>
      <c r="CL67" s="4">
        <f>'Payments (Revised)'!$C63*IF(CL$6&lt;$B67,0,1)*IF(CL$6&gt;=75,1.1,1)</f>
        <v>369.47444250000001</v>
      </c>
      <c r="CM67" s="4">
        <f>'Payments (Revised)'!$C63*IF(CM$6&lt;$B67,0,1)*IF(CM$6&gt;=75,1.1,1)</f>
        <v>369.47444250000001</v>
      </c>
      <c r="CN67" s="4">
        <f>'Payments (Revised)'!$C63*IF(CN$6&lt;$B67,0,1)*IF(CN$6&gt;=75,1.1,1)</f>
        <v>369.47444250000001</v>
      </c>
      <c r="CO67" s="4">
        <f>'Payments (Revised)'!$C63*IF(CO$6&lt;$B67,0,1)*IF(CO$6&gt;=75,1.1,1)</f>
        <v>369.47444250000001</v>
      </c>
      <c r="CP67" s="4">
        <f>'Payments (Revised)'!$C63*IF(CP$6&lt;$B67,0,1)*IF(CP$6&gt;=75,1.1,1)</f>
        <v>369.47444250000001</v>
      </c>
      <c r="CQ67" s="4">
        <f>'Payments (Revised)'!$C63*IF(CQ$6&lt;$B67,0,1)*IF(CQ$6&gt;=75,1.1,1)</f>
        <v>369.47444250000001</v>
      </c>
      <c r="CR67" s="4">
        <f>'Payments (Revised)'!$C63*IF(CR$6&lt;$B67,0,1)*IF(CR$6&gt;=75,1.1,1)</f>
        <v>369.47444250000001</v>
      </c>
      <c r="CS67" s="4">
        <f>'Payments (Revised)'!$C63*IF(CS$6&lt;$B67,0,1)*IF(CS$6&gt;=75,1.1,1)</f>
        <v>369.47444250000001</v>
      </c>
      <c r="CT67" s="4">
        <f>'Payments (Revised)'!$C63*IF(CT$6&lt;$B67,0,1)*IF(CT$6&gt;=75,1.1,1)</f>
        <v>369.47444250000001</v>
      </c>
      <c r="CU67" s="4">
        <f>'Payments (Revised)'!$C63*IF(CU$6&lt;$B67,0,1)*IF(CU$6&gt;=75,1.1,1)</f>
        <v>369.47444250000001</v>
      </c>
      <c r="CV67" s="4">
        <f>'Payments (Revised)'!$C63*IF(CV$6&lt;$B67,0,1)*IF(CV$6&gt;=75,1.1,1)</f>
        <v>369.47444250000001</v>
      </c>
      <c r="CW67" s="4">
        <f>'Payments (Revised)'!$C63*IF(CW$6&lt;$B67,0,1)*IF(CW$6&gt;=75,1.1,1)</f>
        <v>369.47444250000001</v>
      </c>
      <c r="CX67" s="4">
        <f>'Payments (Revised)'!$C63*IF(CX$6&lt;$B67,0,1)*IF(CX$6&gt;=75,1.1,1)</f>
        <v>369.47444250000001</v>
      </c>
      <c r="CY67" s="4">
        <f>'Payments (Revised)'!$C63*IF(CY$6&lt;$B67,0,1)*IF(CY$6&gt;=75,1.1,1)</f>
        <v>369.47444250000001</v>
      </c>
      <c r="CZ67" s="4">
        <f>'Payments (Revised)'!$C63*IF(CZ$6&lt;$B67,0,1)*IF(CZ$6&gt;=75,1.1,1)</f>
        <v>369.47444250000001</v>
      </c>
      <c r="DA67" s="4">
        <f>'Payments (Revised)'!$C63*IF(DA$6&lt;$B67,0,1)*IF(DA$6&gt;=75,1.1,1)</f>
        <v>369.47444250000001</v>
      </c>
      <c r="DB67" s="4">
        <f>'Payments (Revised)'!$C63*IF(DB$6&lt;$B67,0,1)*IF(DB$6&gt;=75,1.1,1)</f>
        <v>369.47444250000001</v>
      </c>
      <c r="DC67" s="4">
        <f>'Payments (Revised)'!$C63*IF(DC$6&lt;$B67,0,1)*IF(DC$6&gt;=75,1.1,1)</f>
        <v>369.47444250000001</v>
      </c>
      <c r="DD67" s="4">
        <f>'Payments (Revised)'!$C63*IF(DD$6&lt;$B67,0,1)*IF(DD$6&gt;=75,1.1,1)</f>
        <v>369.47444250000001</v>
      </c>
      <c r="DE67" s="4">
        <f>'Payments (Revised)'!$C63*IF(DE$6&lt;$B67,0,1)*IF(DE$6&gt;=75,1.1,1)</f>
        <v>369.47444250000001</v>
      </c>
      <c r="DF67" s="4">
        <f>'Payments (Revised)'!$C63*IF(DF$6&lt;$B67,0,1)*IF(DF$6&gt;=75,1.1,1)</f>
        <v>369.47444250000001</v>
      </c>
      <c r="DG67" s="4">
        <f>'Payments (Revised)'!$C63*IF(DG$6&lt;$B67,0,1)*IF(DG$6&gt;=75,1.1,1)</f>
        <v>369.47444250000001</v>
      </c>
      <c r="DH67" s="4">
        <f>'Payments (Revised)'!$C63*IF(DH$6&lt;$B67,0,1)*IF(DH$6&gt;=75,1.1,1)</f>
        <v>369.47444250000001</v>
      </c>
      <c r="DI67" s="4">
        <f>'Payments (Revised)'!$C63*IF(DI$6&lt;$B67,0,1)*IF(DI$6&gt;=75,1.1,1)</f>
        <v>369.47444250000001</v>
      </c>
      <c r="DJ67" s="4">
        <f>'Payments (Revised)'!$C63*IF(DJ$6&lt;$B67,0,1)*IF(DJ$6&gt;=75,1.1,1)</f>
        <v>369.47444250000001</v>
      </c>
      <c r="DK67" s="4">
        <f>'Payments (Revised)'!$C63*IF(DK$6&lt;$B67,0,1)*IF(DK$6&gt;=75,1.1,1)</f>
        <v>369.47444250000001</v>
      </c>
      <c r="DL67" s="4">
        <f>'Payments (Revised)'!$C63*IF(DL$6&lt;$B67,0,1)*IF(DL$6&gt;=75,1.1,1)</f>
        <v>369.47444250000001</v>
      </c>
      <c r="DM67" s="4">
        <f>'Payments (Revised)'!$C63*IF(DM$6&lt;$B67,0,1)*IF(DM$6&gt;=75,1.1,1)</f>
        <v>369.47444250000001</v>
      </c>
      <c r="DN67" s="4">
        <f>'Payments (Revised)'!$C63*IF(DN$6&lt;$B67,0,1)*IF(DN$6&gt;=75,1.1,1)</f>
        <v>369.47444250000001</v>
      </c>
      <c r="DO67" s="4">
        <f>'Payments (Revised)'!$C63*IF(DO$6&lt;$B67,0,1)*IF(DO$6&gt;=75,1.1,1)</f>
        <v>369.47444250000001</v>
      </c>
      <c r="DP67" s="4">
        <f>'Payments (Revised)'!$C63*IF(DP$6&lt;$B67,0,1)*IF(DP$6&gt;=75,1.1,1)</f>
        <v>369.47444250000001</v>
      </c>
      <c r="DQ67" s="4">
        <f>'Payments (Revised)'!$C63*IF(DQ$6&lt;$B67,0,1)*IF(DQ$6&gt;=75,1.1,1)</f>
        <v>369.47444250000001</v>
      </c>
      <c r="DR67" s="4">
        <f>'Payments (Revised)'!$C63*IF(DR$6&lt;$B67,0,1)*IF(DR$6&gt;=75,1.1,1)</f>
        <v>369.47444250000001</v>
      </c>
      <c r="DS67" s="4">
        <f>'Payments (Revised)'!$C63*IF(DS$6&lt;$B67,0,1)*IF(DS$6&gt;=75,1.1,1)</f>
        <v>369.47444250000001</v>
      </c>
      <c r="DT67" s="4">
        <f>'Payments (Revised)'!$C63*IF(DT$6&lt;$B67,0,1)*IF(DT$6&gt;=75,1.1,1)</f>
        <v>406.42188675000006</v>
      </c>
    </row>
    <row r="68" spans="1:124" x14ac:dyDescent="0.25">
      <c r="A68">
        <v>60</v>
      </c>
      <c r="B68" s="15">
        <f t="shared" si="7"/>
        <v>70</v>
      </c>
      <c r="C68" s="16">
        <f t="shared" si="8"/>
        <v>63704.957844776633</v>
      </c>
      <c r="D68" s="4">
        <f>'Payments (Revised)'!$C64*IF(D$6&lt;$B68,0,1)*IF(D$6&gt;=75,1.1,1)</f>
        <v>0</v>
      </c>
      <c r="E68" s="4">
        <f>'Payments (Revised)'!$C64*IF(E$6&lt;$B68,0,1)*IF(E$6&gt;=75,1.1,1)</f>
        <v>0</v>
      </c>
      <c r="F68" s="4">
        <f>'Payments (Revised)'!$C64*IF(F$6&lt;$B68,0,1)*IF(F$6&gt;=75,1.1,1)</f>
        <v>0</v>
      </c>
      <c r="G68" s="4">
        <f>'Payments (Revised)'!$C64*IF(G$6&lt;$B68,0,1)*IF(G$6&gt;=75,1.1,1)</f>
        <v>0</v>
      </c>
      <c r="H68" s="4">
        <f>'Payments (Revised)'!$C64*IF(H$6&lt;$B68,0,1)*IF(H$6&gt;=75,1.1,1)</f>
        <v>0</v>
      </c>
      <c r="I68" s="4">
        <f>'Payments (Revised)'!$C64*IF(I$6&lt;$B68,0,1)*IF(I$6&gt;=75,1.1,1)</f>
        <v>0</v>
      </c>
      <c r="J68" s="4">
        <f>'Payments (Revised)'!$C64*IF(J$6&lt;$B68,0,1)*IF(J$6&gt;=75,1.1,1)</f>
        <v>0</v>
      </c>
      <c r="K68" s="4">
        <f>'Payments (Revised)'!$C64*IF(K$6&lt;$B68,0,1)*IF(K$6&gt;=75,1.1,1)</f>
        <v>0</v>
      </c>
      <c r="L68" s="4">
        <f>'Payments (Revised)'!$C64*IF(L$6&lt;$B68,0,1)*IF(L$6&gt;=75,1.1,1)</f>
        <v>0</v>
      </c>
      <c r="M68" s="4">
        <f>'Payments (Revised)'!$C64*IF(M$6&lt;$B68,0,1)*IF(M$6&gt;=75,1.1,1)</f>
        <v>0</v>
      </c>
      <c r="N68" s="4">
        <f>'Payments (Revised)'!$C64*IF(N$6&lt;$B68,0,1)*IF(N$6&gt;=75,1.1,1)</f>
        <v>0</v>
      </c>
      <c r="O68" s="4">
        <f>'Payments (Revised)'!$C64*IF(O$6&lt;$B68,0,1)*IF(O$6&gt;=75,1.1,1)</f>
        <v>0</v>
      </c>
      <c r="P68" s="4">
        <f>'Payments (Revised)'!$C64*IF(P$6&lt;$B68,0,1)*IF(P$6&gt;=75,1.1,1)</f>
        <v>0</v>
      </c>
      <c r="Q68" s="4">
        <f>'Payments (Revised)'!$C64*IF(Q$6&lt;$B68,0,1)*IF(Q$6&gt;=75,1.1,1)</f>
        <v>0</v>
      </c>
      <c r="R68" s="4">
        <f>'Payments (Revised)'!$C64*IF(R$6&lt;$B68,0,1)*IF(R$6&gt;=75,1.1,1)</f>
        <v>0</v>
      </c>
      <c r="S68" s="4">
        <f>'Payments (Revised)'!$C64*IF(S$6&lt;$B68,0,1)*IF(S$6&gt;=75,1.1,1)</f>
        <v>0</v>
      </c>
      <c r="T68" s="4">
        <f>'Payments (Revised)'!$C64*IF(T$6&lt;$B68,0,1)*IF(T$6&gt;=75,1.1,1)</f>
        <v>0</v>
      </c>
      <c r="U68" s="4">
        <f>'Payments (Revised)'!$C64*IF(U$6&lt;$B68,0,1)*IF(U$6&gt;=75,1.1,1)</f>
        <v>0</v>
      </c>
      <c r="V68" s="4">
        <f>'Payments (Revised)'!$C64*IF(V$6&lt;$B68,0,1)*IF(V$6&gt;=75,1.1,1)</f>
        <v>0</v>
      </c>
      <c r="W68" s="4">
        <f>'Payments (Revised)'!$C64*IF(W$6&lt;$B68,0,1)*IF(W$6&gt;=75,1.1,1)</f>
        <v>0</v>
      </c>
      <c r="X68" s="4">
        <f>'Payments (Revised)'!$C64*IF(X$6&lt;$B68,0,1)*IF(X$6&gt;=75,1.1,1)</f>
        <v>0</v>
      </c>
      <c r="Y68" s="4">
        <f>'Payments (Revised)'!$C64*IF(Y$6&lt;$B68,0,1)*IF(Y$6&gt;=75,1.1,1)</f>
        <v>0</v>
      </c>
      <c r="Z68" s="4">
        <f>'Payments (Revised)'!$C64*IF(Z$6&lt;$B68,0,1)*IF(Z$6&gt;=75,1.1,1)</f>
        <v>0</v>
      </c>
      <c r="AA68" s="4">
        <f>'Payments (Revised)'!$C64*IF(AA$6&lt;$B68,0,1)*IF(AA$6&gt;=75,1.1,1)</f>
        <v>0</v>
      </c>
      <c r="AB68" s="4">
        <f>'Payments (Revised)'!$C64*IF(AB$6&lt;$B68,0,1)*IF(AB$6&gt;=75,1.1,1)</f>
        <v>0</v>
      </c>
      <c r="AC68" s="4">
        <f>'Payments (Revised)'!$C64*IF(AC$6&lt;$B68,0,1)*IF(AC$6&gt;=75,1.1,1)</f>
        <v>0</v>
      </c>
      <c r="AD68" s="4">
        <f>'Payments (Revised)'!$C64*IF(AD$6&lt;$B68,0,1)*IF(AD$6&gt;=75,1.1,1)</f>
        <v>0</v>
      </c>
      <c r="AE68" s="4">
        <f>'Payments (Revised)'!$C64*IF(AE$6&lt;$B68,0,1)*IF(AE$6&gt;=75,1.1,1)</f>
        <v>0</v>
      </c>
      <c r="AF68" s="4">
        <f>'Payments (Revised)'!$C64*IF(AF$6&lt;$B68,0,1)*IF(AF$6&gt;=75,1.1,1)</f>
        <v>0</v>
      </c>
      <c r="AG68" s="4">
        <f>'Payments (Revised)'!$C64*IF(AG$6&lt;$B68,0,1)*IF(AG$6&gt;=75,1.1,1)</f>
        <v>0</v>
      </c>
      <c r="AH68" s="4">
        <f>'Payments (Revised)'!$C64*IF(AH$6&lt;$B68,0,1)*IF(AH$6&gt;=75,1.1,1)</f>
        <v>0</v>
      </c>
      <c r="AI68" s="4">
        <f>'Payments (Revised)'!$C64*IF(AI$6&lt;$B68,0,1)*IF(AI$6&gt;=75,1.1,1)</f>
        <v>0</v>
      </c>
      <c r="AJ68" s="4">
        <f>'Payments (Revised)'!$C64*IF(AJ$6&lt;$B68,0,1)*IF(AJ$6&gt;=75,1.1,1)</f>
        <v>0</v>
      </c>
      <c r="AK68" s="4">
        <f>'Payments (Revised)'!$C64*IF(AK$6&lt;$B68,0,1)*IF(AK$6&gt;=75,1.1,1)</f>
        <v>0</v>
      </c>
      <c r="AL68" s="4">
        <f>'Payments (Revised)'!$C64*IF(AL$6&lt;$B68,0,1)*IF(AL$6&gt;=75,1.1,1)</f>
        <v>0</v>
      </c>
      <c r="AM68" s="4">
        <f>'Payments (Revised)'!$C64*IF(AM$6&lt;$B68,0,1)*IF(AM$6&gt;=75,1.1,1)</f>
        <v>0</v>
      </c>
      <c r="AN68" s="4">
        <f>'Payments (Revised)'!$C64*IF(AN$6&lt;$B68,0,1)*IF(AN$6&gt;=75,1.1,1)</f>
        <v>0</v>
      </c>
      <c r="AO68" s="4">
        <f>'Payments (Revised)'!$C64*IF(AO$6&lt;$B68,0,1)*IF(AO$6&gt;=75,1.1,1)</f>
        <v>0</v>
      </c>
      <c r="AP68" s="4">
        <f>'Payments (Revised)'!$C64*IF(AP$6&lt;$B68,0,1)*IF(AP$6&gt;=75,1.1,1)</f>
        <v>0</v>
      </c>
      <c r="AQ68" s="4">
        <f>'Payments (Revised)'!$C64*IF(AQ$6&lt;$B68,0,1)*IF(AQ$6&gt;=75,1.1,1)</f>
        <v>0</v>
      </c>
      <c r="AR68" s="4">
        <f>'Payments (Revised)'!$C64*IF(AR$6&lt;$B68,0,1)*IF(AR$6&gt;=75,1.1,1)</f>
        <v>0</v>
      </c>
      <c r="AS68" s="4">
        <f>'Payments (Revised)'!$C64*IF(AS$6&lt;$B68,0,1)*IF(AS$6&gt;=75,1.1,1)</f>
        <v>0</v>
      </c>
      <c r="AT68" s="4">
        <f>'Payments (Revised)'!$C64*IF(AT$6&lt;$B68,0,1)*IF(AT$6&gt;=75,1.1,1)</f>
        <v>0</v>
      </c>
      <c r="AU68" s="4">
        <f>'Payments (Revised)'!$C64*IF(AU$6&lt;$B68,0,1)*IF(AU$6&gt;=75,1.1,1)</f>
        <v>0</v>
      </c>
      <c r="AV68" s="4">
        <f>'Payments (Revised)'!$C64*IF(AV$6&lt;$B68,0,1)*IF(AV$6&gt;=75,1.1,1)</f>
        <v>0</v>
      </c>
      <c r="AW68" s="4">
        <f>'Payments (Revised)'!$C64*IF(AW$6&lt;$B68,0,1)*IF(AW$6&gt;=75,1.1,1)</f>
        <v>0</v>
      </c>
      <c r="AX68" s="4">
        <f>'Payments (Revised)'!$C64*IF(AX$6&lt;$B68,0,1)*IF(AX$6&gt;=75,1.1,1)</f>
        <v>0</v>
      </c>
      <c r="AY68" s="4">
        <f>'Payments (Revised)'!$C64*IF(AY$6&lt;$B68,0,1)*IF(AY$6&gt;=75,1.1,1)</f>
        <v>0</v>
      </c>
      <c r="AZ68" s="4">
        <f>'Payments (Revised)'!$C64*IF(AZ$6&lt;$B68,0,1)*IF(AZ$6&gt;=75,1.1,1)</f>
        <v>0</v>
      </c>
      <c r="BA68" s="4">
        <f>'Payments (Revised)'!$C64*IF(BA$6&lt;$B68,0,1)*IF(BA$6&gt;=75,1.1,1)</f>
        <v>0</v>
      </c>
      <c r="BB68" s="4">
        <f>'Payments (Revised)'!$C64*IF(BB$6&lt;$B68,0,1)*IF(BB$6&gt;=75,1.1,1)</f>
        <v>0</v>
      </c>
      <c r="BC68" s="4">
        <f>'Payments (Revised)'!$C64*IF(BC$6&lt;$B68,0,1)*IF(BC$6&gt;=75,1.1,1)</f>
        <v>0</v>
      </c>
      <c r="BD68" s="4">
        <f>'Payments (Revised)'!$C64*IF(BD$6&lt;$B68,0,1)*IF(BD$6&gt;=75,1.1,1)</f>
        <v>0</v>
      </c>
      <c r="BE68" s="4">
        <f>'Payments (Revised)'!$C64*IF(BE$6&lt;$B68,0,1)*IF(BE$6&gt;=75,1.1,1)</f>
        <v>0</v>
      </c>
      <c r="BF68" s="4">
        <f>'Payments (Revised)'!$C64*IF(BF$6&lt;$B68,0,1)*IF(BF$6&gt;=75,1.1,1)</f>
        <v>0</v>
      </c>
      <c r="BG68" s="4">
        <f>'Payments (Revised)'!$C64*IF(BG$6&lt;$B68,0,1)*IF(BG$6&gt;=75,1.1,1)</f>
        <v>0</v>
      </c>
      <c r="BH68" s="4">
        <f>'Payments (Revised)'!$C64*IF(BH$6&lt;$B68,0,1)*IF(BH$6&gt;=75,1.1,1)</f>
        <v>0</v>
      </c>
      <c r="BI68" s="4">
        <f>'Payments (Revised)'!$C64*IF(BI$6&lt;$B68,0,1)*IF(BI$6&gt;=75,1.1,1)</f>
        <v>0</v>
      </c>
      <c r="BJ68" s="4">
        <f>'Payments (Revised)'!$C64*IF(BJ$6&lt;$B68,0,1)*IF(BJ$6&gt;=75,1.1,1)</f>
        <v>0</v>
      </c>
      <c r="BK68" s="4">
        <f>'Payments (Revised)'!$C64*IF(BK$6&lt;$B68,0,1)*IF(BK$6&gt;=75,1.1,1)</f>
        <v>0</v>
      </c>
      <c r="BL68" s="4">
        <f>'Payments (Revised)'!$C64*IF(BL$6&lt;$B68,0,1)*IF(BL$6&gt;=75,1.1,1)</f>
        <v>371.11169999999998</v>
      </c>
      <c r="BM68" s="4">
        <f>'Payments (Revised)'!$C64*IF(BM$6&lt;$B68,0,1)*IF(BM$6&gt;=75,1.1,1)</f>
        <v>371.11169999999998</v>
      </c>
      <c r="BN68" s="4">
        <f>'Payments (Revised)'!$C64*IF(BN$6&lt;$B68,0,1)*IF(BN$6&gt;=75,1.1,1)</f>
        <v>371.11169999999998</v>
      </c>
      <c r="BO68" s="4">
        <f>'Payments (Revised)'!$C64*IF(BO$6&lt;$B68,0,1)*IF(BO$6&gt;=75,1.1,1)</f>
        <v>371.11169999999998</v>
      </c>
      <c r="BP68" s="4">
        <f>'Payments (Revised)'!$C64*IF(BP$6&lt;$B68,0,1)*IF(BP$6&gt;=75,1.1,1)</f>
        <v>371.11169999999998</v>
      </c>
      <c r="BQ68" s="4">
        <f>'Payments (Revised)'!$C64*IF(BQ$6&lt;$B68,0,1)*IF(BQ$6&gt;=75,1.1,1)</f>
        <v>371.11169999999998</v>
      </c>
      <c r="BR68" s="4">
        <f>'Payments (Revised)'!$C64*IF(BR$6&lt;$B68,0,1)*IF(BR$6&gt;=75,1.1,1)</f>
        <v>371.11169999999998</v>
      </c>
      <c r="BS68" s="4">
        <f>'Payments (Revised)'!$C64*IF(BS$6&lt;$B68,0,1)*IF(BS$6&gt;=75,1.1,1)</f>
        <v>371.11169999999998</v>
      </c>
      <c r="BT68" s="4">
        <f>'Payments (Revised)'!$C64*IF(BT$6&lt;$B68,0,1)*IF(BT$6&gt;=75,1.1,1)</f>
        <v>371.11169999999998</v>
      </c>
      <c r="BU68" s="4">
        <f>'Payments (Revised)'!$C64*IF(BU$6&lt;$B68,0,1)*IF(BU$6&gt;=75,1.1,1)</f>
        <v>371.11169999999998</v>
      </c>
      <c r="BV68" s="4">
        <f>'Payments (Revised)'!$C64*IF(BV$6&lt;$B68,0,1)*IF(BV$6&gt;=75,1.1,1)</f>
        <v>371.11169999999998</v>
      </c>
      <c r="BW68" s="4">
        <f>'Payments (Revised)'!$C64*IF(BW$6&lt;$B68,0,1)*IF(BW$6&gt;=75,1.1,1)</f>
        <v>371.11169999999998</v>
      </c>
      <c r="BX68" s="4">
        <f>'Payments (Revised)'!$C64*IF(BX$6&lt;$B68,0,1)*IF(BX$6&gt;=75,1.1,1)</f>
        <v>371.11169999999998</v>
      </c>
      <c r="BY68" s="4">
        <f>'Payments (Revised)'!$C64*IF(BY$6&lt;$B68,0,1)*IF(BY$6&gt;=75,1.1,1)</f>
        <v>371.11169999999998</v>
      </c>
      <c r="BZ68" s="4">
        <f>'Payments (Revised)'!$C64*IF(BZ$6&lt;$B68,0,1)*IF(BZ$6&gt;=75,1.1,1)</f>
        <v>371.11169999999998</v>
      </c>
      <c r="CA68" s="4">
        <f>'Payments (Revised)'!$C64*IF(CA$6&lt;$B68,0,1)*IF(CA$6&gt;=75,1.1,1)</f>
        <v>371.11169999999998</v>
      </c>
      <c r="CB68" s="4">
        <f>'Payments (Revised)'!$C64*IF(CB$6&lt;$B68,0,1)*IF(CB$6&gt;=75,1.1,1)</f>
        <v>371.11169999999998</v>
      </c>
      <c r="CC68" s="4">
        <f>'Payments (Revised)'!$C64*IF(CC$6&lt;$B68,0,1)*IF(CC$6&gt;=75,1.1,1)</f>
        <v>371.11169999999998</v>
      </c>
      <c r="CD68" s="4">
        <f>'Payments (Revised)'!$C64*IF(CD$6&lt;$B68,0,1)*IF(CD$6&gt;=75,1.1,1)</f>
        <v>371.11169999999998</v>
      </c>
      <c r="CE68" s="4">
        <f>'Payments (Revised)'!$C64*IF(CE$6&lt;$B68,0,1)*IF(CE$6&gt;=75,1.1,1)</f>
        <v>371.11169999999998</v>
      </c>
      <c r="CF68" s="4">
        <f>'Payments (Revised)'!$C64*IF(CF$6&lt;$B68,0,1)*IF(CF$6&gt;=75,1.1,1)</f>
        <v>371.11169999999998</v>
      </c>
      <c r="CG68" s="4">
        <f>'Payments (Revised)'!$C64*IF(CG$6&lt;$B68,0,1)*IF(CG$6&gt;=75,1.1,1)</f>
        <v>371.11169999999998</v>
      </c>
      <c r="CH68" s="4">
        <f>'Payments (Revised)'!$C64*IF(CH$6&lt;$B68,0,1)*IF(CH$6&gt;=75,1.1,1)</f>
        <v>371.11169999999998</v>
      </c>
      <c r="CI68" s="4">
        <f>'Payments (Revised)'!$C64*IF(CI$6&lt;$B68,0,1)*IF(CI$6&gt;=75,1.1,1)</f>
        <v>371.11169999999998</v>
      </c>
      <c r="CJ68" s="4">
        <f>'Payments (Revised)'!$C64*IF(CJ$6&lt;$B68,0,1)*IF(CJ$6&gt;=75,1.1,1)</f>
        <v>371.11169999999998</v>
      </c>
      <c r="CK68" s="4">
        <f>'Payments (Revised)'!$C64*IF(CK$6&lt;$B68,0,1)*IF(CK$6&gt;=75,1.1,1)</f>
        <v>371.11169999999998</v>
      </c>
      <c r="CL68" s="4">
        <f>'Payments (Revised)'!$C64*IF(CL$6&lt;$B68,0,1)*IF(CL$6&gt;=75,1.1,1)</f>
        <v>371.11169999999998</v>
      </c>
      <c r="CM68" s="4">
        <f>'Payments (Revised)'!$C64*IF(CM$6&lt;$B68,0,1)*IF(CM$6&gt;=75,1.1,1)</f>
        <v>371.11169999999998</v>
      </c>
      <c r="CN68" s="4">
        <f>'Payments (Revised)'!$C64*IF(CN$6&lt;$B68,0,1)*IF(CN$6&gt;=75,1.1,1)</f>
        <v>371.11169999999998</v>
      </c>
      <c r="CO68" s="4">
        <f>'Payments (Revised)'!$C64*IF(CO$6&lt;$B68,0,1)*IF(CO$6&gt;=75,1.1,1)</f>
        <v>371.11169999999998</v>
      </c>
      <c r="CP68" s="4">
        <f>'Payments (Revised)'!$C64*IF(CP$6&lt;$B68,0,1)*IF(CP$6&gt;=75,1.1,1)</f>
        <v>371.11169999999998</v>
      </c>
      <c r="CQ68" s="4">
        <f>'Payments (Revised)'!$C64*IF(CQ$6&lt;$B68,0,1)*IF(CQ$6&gt;=75,1.1,1)</f>
        <v>371.11169999999998</v>
      </c>
      <c r="CR68" s="4">
        <f>'Payments (Revised)'!$C64*IF(CR$6&lt;$B68,0,1)*IF(CR$6&gt;=75,1.1,1)</f>
        <v>371.11169999999998</v>
      </c>
      <c r="CS68" s="4">
        <f>'Payments (Revised)'!$C64*IF(CS$6&lt;$B68,0,1)*IF(CS$6&gt;=75,1.1,1)</f>
        <v>371.11169999999998</v>
      </c>
      <c r="CT68" s="4">
        <f>'Payments (Revised)'!$C64*IF(CT$6&lt;$B68,0,1)*IF(CT$6&gt;=75,1.1,1)</f>
        <v>371.11169999999998</v>
      </c>
      <c r="CU68" s="4">
        <f>'Payments (Revised)'!$C64*IF(CU$6&lt;$B68,0,1)*IF(CU$6&gt;=75,1.1,1)</f>
        <v>371.11169999999998</v>
      </c>
      <c r="CV68" s="4">
        <f>'Payments (Revised)'!$C64*IF(CV$6&lt;$B68,0,1)*IF(CV$6&gt;=75,1.1,1)</f>
        <v>371.11169999999998</v>
      </c>
      <c r="CW68" s="4">
        <f>'Payments (Revised)'!$C64*IF(CW$6&lt;$B68,0,1)*IF(CW$6&gt;=75,1.1,1)</f>
        <v>371.11169999999998</v>
      </c>
      <c r="CX68" s="4">
        <f>'Payments (Revised)'!$C64*IF(CX$6&lt;$B68,0,1)*IF(CX$6&gt;=75,1.1,1)</f>
        <v>371.11169999999998</v>
      </c>
      <c r="CY68" s="4">
        <f>'Payments (Revised)'!$C64*IF(CY$6&lt;$B68,0,1)*IF(CY$6&gt;=75,1.1,1)</f>
        <v>371.11169999999998</v>
      </c>
      <c r="CZ68" s="4">
        <f>'Payments (Revised)'!$C64*IF(CZ$6&lt;$B68,0,1)*IF(CZ$6&gt;=75,1.1,1)</f>
        <v>371.11169999999998</v>
      </c>
      <c r="DA68" s="4">
        <f>'Payments (Revised)'!$C64*IF(DA$6&lt;$B68,0,1)*IF(DA$6&gt;=75,1.1,1)</f>
        <v>371.11169999999998</v>
      </c>
      <c r="DB68" s="4">
        <f>'Payments (Revised)'!$C64*IF(DB$6&lt;$B68,0,1)*IF(DB$6&gt;=75,1.1,1)</f>
        <v>371.11169999999998</v>
      </c>
      <c r="DC68" s="4">
        <f>'Payments (Revised)'!$C64*IF(DC$6&lt;$B68,0,1)*IF(DC$6&gt;=75,1.1,1)</f>
        <v>371.11169999999998</v>
      </c>
      <c r="DD68" s="4">
        <f>'Payments (Revised)'!$C64*IF(DD$6&lt;$B68,0,1)*IF(DD$6&gt;=75,1.1,1)</f>
        <v>371.11169999999998</v>
      </c>
      <c r="DE68" s="4">
        <f>'Payments (Revised)'!$C64*IF(DE$6&lt;$B68,0,1)*IF(DE$6&gt;=75,1.1,1)</f>
        <v>371.11169999999998</v>
      </c>
      <c r="DF68" s="4">
        <f>'Payments (Revised)'!$C64*IF(DF$6&lt;$B68,0,1)*IF(DF$6&gt;=75,1.1,1)</f>
        <v>371.11169999999998</v>
      </c>
      <c r="DG68" s="4">
        <f>'Payments (Revised)'!$C64*IF(DG$6&lt;$B68,0,1)*IF(DG$6&gt;=75,1.1,1)</f>
        <v>371.11169999999998</v>
      </c>
      <c r="DH68" s="4">
        <f>'Payments (Revised)'!$C64*IF(DH$6&lt;$B68,0,1)*IF(DH$6&gt;=75,1.1,1)</f>
        <v>371.11169999999998</v>
      </c>
      <c r="DI68" s="4">
        <f>'Payments (Revised)'!$C64*IF(DI$6&lt;$B68,0,1)*IF(DI$6&gt;=75,1.1,1)</f>
        <v>371.11169999999998</v>
      </c>
      <c r="DJ68" s="4">
        <f>'Payments (Revised)'!$C64*IF(DJ$6&lt;$B68,0,1)*IF(DJ$6&gt;=75,1.1,1)</f>
        <v>371.11169999999998</v>
      </c>
      <c r="DK68" s="4">
        <f>'Payments (Revised)'!$C64*IF(DK$6&lt;$B68,0,1)*IF(DK$6&gt;=75,1.1,1)</f>
        <v>371.11169999999998</v>
      </c>
      <c r="DL68" s="4">
        <f>'Payments (Revised)'!$C64*IF(DL$6&lt;$B68,0,1)*IF(DL$6&gt;=75,1.1,1)</f>
        <v>371.11169999999998</v>
      </c>
      <c r="DM68" s="4">
        <f>'Payments (Revised)'!$C64*IF(DM$6&lt;$B68,0,1)*IF(DM$6&gt;=75,1.1,1)</f>
        <v>371.11169999999998</v>
      </c>
      <c r="DN68" s="4">
        <f>'Payments (Revised)'!$C64*IF(DN$6&lt;$B68,0,1)*IF(DN$6&gt;=75,1.1,1)</f>
        <v>371.11169999999998</v>
      </c>
      <c r="DO68" s="4">
        <f>'Payments (Revised)'!$C64*IF(DO$6&lt;$B68,0,1)*IF(DO$6&gt;=75,1.1,1)</f>
        <v>371.11169999999998</v>
      </c>
      <c r="DP68" s="4">
        <f>'Payments (Revised)'!$C64*IF(DP$6&lt;$B68,0,1)*IF(DP$6&gt;=75,1.1,1)</f>
        <v>371.11169999999998</v>
      </c>
      <c r="DQ68" s="4">
        <f>'Payments (Revised)'!$C64*IF(DQ$6&lt;$B68,0,1)*IF(DQ$6&gt;=75,1.1,1)</f>
        <v>371.11169999999998</v>
      </c>
      <c r="DR68" s="4">
        <f>'Payments (Revised)'!$C64*IF(DR$6&lt;$B68,0,1)*IF(DR$6&gt;=75,1.1,1)</f>
        <v>371.11169999999998</v>
      </c>
      <c r="DS68" s="4">
        <f>'Payments (Revised)'!$C64*IF(DS$6&lt;$B68,0,1)*IF(DS$6&gt;=75,1.1,1)</f>
        <v>371.11169999999998</v>
      </c>
      <c r="DT68" s="4">
        <f>'Payments (Revised)'!$C64*IF(DT$6&lt;$B68,0,1)*IF(DT$6&gt;=75,1.1,1)</f>
        <v>408.22287</v>
      </c>
    </row>
    <row r="69" spans="1:124" x14ac:dyDescent="0.25">
      <c r="A69">
        <v>61</v>
      </c>
      <c r="B69" s="15">
        <f t="shared" si="7"/>
        <v>70.083333333333329</v>
      </c>
      <c r="C69" s="16">
        <f t="shared" si="8"/>
        <v>63406.257956168149</v>
      </c>
      <c r="D69" s="4">
        <f>'Payments (Revised)'!$C65*IF(D$6&lt;$B69,0,1)*IF(D$6&gt;=75,1.1,1)</f>
        <v>0</v>
      </c>
      <c r="E69" s="4">
        <f>'Payments (Revised)'!$C65*IF(E$6&lt;$B69,0,1)*IF(E$6&gt;=75,1.1,1)</f>
        <v>0</v>
      </c>
      <c r="F69" s="4">
        <f>'Payments (Revised)'!$C65*IF(F$6&lt;$B69,0,1)*IF(F$6&gt;=75,1.1,1)</f>
        <v>0</v>
      </c>
      <c r="G69" s="4">
        <f>'Payments (Revised)'!$C65*IF(G$6&lt;$B69,0,1)*IF(G$6&gt;=75,1.1,1)</f>
        <v>0</v>
      </c>
      <c r="H69" s="4">
        <f>'Payments (Revised)'!$C65*IF(H$6&lt;$B69,0,1)*IF(H$6&gt;=75,1.1,1)</f>
        <v>0</v>
      </c>
      <c r="I69" s="4">
        <f>'Payments (Revised)'!$C65*IF(I$6&lt;$B69,0,1)*IF(I$6&gt;=75,1.1,1)</f>
        <v>0</v>
      </c>
      <c r="J69" s="4">
        <f>'Payments (Revised)'!$C65*IF(J$6&lt;$B69,0,1)*IF(J$6&gt;=75,1.1,1)</f>
        <v>0</v>
      </c>
      <c r="K69" s="4">
        <f>'Payments (Revised)'!$C65*IF(K$6&lt;$B69,0,1)*IF(K$6&gt;=75,1.1,1)</f>
        <v>0</v>
      </c>
      <c r="L69" s="4">
        <f>'Payments (Revised)'!$C65*IF(L$6&lt;$B69,0,1)*IF(L$6&gt;=75,1.1,1)</f>
        <v>0</v>
      </c>
      <c r="M69" s="4">
        <f>'Payments (Revised)'!$C65*IF(M$6&lt;$B69,0,1)*IF(M$6&gt;=75,1.1,1)</f>
        <v>0</v>
      </c>
      <c r="N69" s="4">
        <f>'Payments (Revised)'!$C65*IF(N$6&lt;$B69,0,1)*IF(N$6&gt;=75,1.1,1)</f>
        <v>0</v>
      </c>
      <c r="O69" s="4">
        <f>'Payments (Revised)'!$C65*IF(O$6&lt;$B69,0,1)*IF(O$6&gt;=75,1.1,1)</f>
        <v>0</v>
      </c>
      <c r="P69" s="4">
        <f>'Payments (Revised)'!$C65*IF(P$6&lt;$B69,0,1)*IF(P$6&gt;=75,1.1,1)</f>
        <v>0</v>
      </c>
      <c r="Q69" s="4">
        <f>'Payments (Revised)'!$C65*IF(Q$6&lt;$B69,0,1)*IF(Q$6&gt;=75,1.1,1)</f>
        <v>0</v>
      </c>
      <c r="R69" s="4">
        <f>'Payments (Revised)'!$C65*IF(R$6&lt;$B69,0,1)*IF(R$6&gt;=75,1.1,1)</f>
        <v>0</v>
      </c>
      <c r="S69" s="4">
        <f>'Payments (Revised)'!$C65*IF(S$6&lt;$B69,0,1)*IF(S$6&gt;=75,1.1,1)</f>
        <v>0</v>
      </c>
      <c r="T69" s="4">
        <f>'Payments (Revised)'!$C65*IF(T$6&lt;$B69,0,1)*IF(T$6&gt;=75,1.1,1)</f>
        <v>0</v>
      </c>
      <c r="U69" s="4">
        <f>'Payments (Revised)'!$C65*IF(U$6&lt;$B69,0,1)*IF(U$6&gt;=75,1.1,1)</f>
        <v>0</v>
      </c>
      <c r="V69" s="4">
        <f>'Payments (Revised)'!$C65*IF(V$6&lt;$B69,0,1)*IF(V$6&gt;=75,1.1,1)</f>
        <v>0</v>
      </c>
      <c r="W69" s="4">
        <f>'Payments (Revised)'!$C65*IF(W$6&lt;$B69,0,1)*IF(W$6&gt;=75,1.1,1)</f>
        <v>0</v>
      </c>
      <c r="X69" s="4">
        <f>'Payments (Revised)'!$C65*IF(X$6&lt;$B69,0,1)*IF(X$6&gt;=75,1.1,1)</f>
        <v>0</v>
      </c>
      <c r="Y69" s="4">
        <f>'Payments (Revised)'!$C65*IF(Y$6&lt;$B69,0,1)*IF(Y$6&gt;=75,1.1,1)</f>
        <v>0</v>
      </c>
      <c r="Z69" s="4">
        <f>'Payments (Revised)'!$C65*IF(Z$6&lt;$B69,0,1)*IF(Z$6&gt;=75,1.1,1)</f>
        <v>0</v>
      </c>
      <c r="AA69" s="4">
        <f>'Payments (Revised)'!$C65*IF(AA$6&lt;$B69,0,1)*IF(AA$6&gt;=75,1.1,1)</f>
        <v>0</v>
      </c>
      <c r="AB69" s="4">
        <f>'Payments (Revised)'!$C65*IF(AB$6&lt;$B69,0,1)*IF(AB$6&gt;=75,1.1,1)</f>
        <v>0</v>
      </c>
      <c r="AC69" s="4">
        <f>'Payments (Revised)'!$C65*IF(AC$6&lt;$B69,0,1)*IF(AC$6&gt;=75,1.1,1)</f>
        <v>0</v>
      </c>
      <c r="AD69" s="4">
        <f>'Payments (Revised)'!$C65*IF(AD$6&lt;$B69,0,1)*IF(AD$6&gt;=75,1.1,1)</f>
        <v>0</v>
      </c>
      <c r="AE69" s="4">
        <f>'Payments (Revised)'!$C65*IF(AE$6&lt;$B69,0,1)*IF(AE$6&gt;=75,1.1,1)</f>
        <v>0</v>
      </c>
      <c r="AF69" s="4">
        <f>'Payments (Revised)'!$C65*IF(AF$6&lt;$B69,0,1)*IF(AF$6&gt;=75,1.1,1)</f>
        <v>0</v>
      </c>
      <c r="AG69" s="4">
        <f>'Payments (Revised)'!$C65*IF(AG$6&lt;$B69,0,1)*IF(AG$6&gt;=75,1.1,1)</f>
        <v>0</v>
      </c>
      <c r="AH69" s="4">
        <f>'Payments (Revised)'!$C65*IF(AH$6&lt;$B69,0,1)*IF(AH$6&gt;=75,1.1,1)</f>
        <v>0</v>
      </c>
      <c r="AI69" s="4">
        <f>'Payments (Revised)'!$C65*IF(AI$6&lt;$B69,0,1)*IF(AI$6&gt;=75,1.1,1)</f>
        <v>0</v>
      </c>
      <c r="AJ69" s="4">
        <f>'Payments (Revised)'!$C65*IF(AJ$6&lt;$B69,0,1)*IF(AJ$6&gt;=75,1.1,1)</f>
        <v>0</v>
      </c>
      <c r="AK69" s="4">
        <f>'Payments (Revised)'!$C65*IF(AK$6&lt;$B69,0,1)*IF(AK$6&gt;=75,1.1,1)</f>
        <v>0</v>
      </c>
      <c r="AL69" s="4">
        <f>'Payments (Revised)'!$C65*IF(AL$6&lt;$B69,0,1)*IF(AL$6&gt;=75,1.1,1)</f>
        <v>0</v>
      </c>
      <c r="AM69" s="4">
        <f>'Payments (Revised)'!$C65*IF(AM$6&lt;$B69,0,1)*IF(AM$6&gt;=75,1.1,1)</f>
        <v>0</v>
      </c>
      <c r="AN69" s="4">
        <f>'Payments (Revised)'!$C65*IF(AN$6&lt;$B69,0,1)*IF(AN$6&gt;=75,1.1,1)</f>
        <v>0</v>
      </c>
      <c r="AO69" s="4">
        <f>'Payments (Revised)'!$C65*IF(AO$6&lt;$B69,0,1)*IF(AO$6&gt;=75,1.1,1)</f>
        <v>0</v>
      </c>
      <c r="AP69" s="4">
        <f>'Payments (Revised)'!$C65*IF(AP$6&lt;$B69,0,1)*IF(AP$6&gt;=75,1.1,1)</f>
        <v>0</v>
      </c>
      <c r="AQ69" s="4">
        <f>'Payments (Revised)'!$C65*IF(AQ$6&lt;$B69,0,1)*IF(AQ$6&gt;=75,1.1,1)</f>
        <v>0</v>
      </c>
      <c r="AR69" s="4">
        <f>'Payments (Revised)'!$C65*IF(AR$6&lt;$B69,0,1)*IF(AR$6&gt;=75,1.1,1)</f>
        <v>0</v>
      </c>
      <c r="AS69" s="4">
        <f>'Payments (Revised)'!$C65*IF(AS$6&lt;$B69,0,1)*IF(AS$6&gt;=75,1.1,1)</f>
        <v>0</v>
      </c>
      <c r="AT69" s="4">
        <f>'Payments (Revised)'!$C65*IF(AT$6&lt;$B69,0,1)*IF(AT$6&gt;=75,1.1,1)</f>
        <v>0</v>
      </c>
      <c r="AU69" s="4">
        <f>'Payments (Revised)'!$C65*IF(AU$6&lt;$B69,0,1)*IF(AU$6&gt;=75,1.1,1)</f>
        <v>0</v>
      </c>
      <c r="AV69" s="4">
        <f>'Payments (Revised)'!$C65*IF(AV$6&lt;$B69,0,1)*IF(AV$6&gt;=75,1.1,1)</f>
        <v>0</v>
      </c>
      <c r="AW69" s="4">
        <f>'Payments (Revised)'!$C65*IF(AW$6&lt;$B69,0,1)*IF(AW$6&gt;=75,1.1,1)</f>
        <v>0</v>
      </c>
      <c r="AX69" s="4">
        <f>'Payments (Revised)'!$C65*IF(AX$6&lt;$B69,0,1)*IF(AX$6&gt;=75,1.1,1)</f>
        <v>0</v>
      </c>
      <c r="AY69" s="4">
        <f>'Payments (Revised)'!$C65*IF(AY$6&lt;$B69,0,1)*IF(AY$6&gt;=75,1.1,1)</f>
        <v>0</v>
      </c>
      <c r="AZ69" s="4">
        <f>'Payments (Revised)'!$C65*IF(AZ$6&lt;$B69,0,1)*IF(AZ$6&gt;=75,1.1,1)</f>
        <v>0</v>
      </c>
      <c r="BA69" s="4">
        <f>'Payments (Revised)'!$C65*IF(BA$6&lt;$B69,0,1)*IF(BA$6&gt;=75,1.1,1)</f>
        <v>0</v>
      </c>
      <c r="BB69" s="4">
        <f>'Payments (Revised)'!$C65*IF(BB$6&lt;$B69,0,1)*IF(BB$6&gt;=75,1.1,1)</f>
        <v>0</v>
      </c>
      <c r="BC69" s="4">
        <f>'Payments (Revised)'!$C65*IF(BC$6&lt;$B69,0,1)*IF(BC$6&gt;=75,1.1,1)</f>
        <v>0</v>
      </c>
      <c r="BD69" s="4">
        <f>'Payments (Revised)'!$C65*IF(BD$6&lt;$B69,0,1)*IF(BD$6&gt;=75,1.1,1)</f>
        <v>0</v>
      </c>
      <c r="BE69" s="4">
        <f>'Payments (Revised)'!$C65*IF(BE$6&lt;$B69,0,1)*IF(BE$6&gt;=75,1.1,1)</f>
        <v>0</v>
      </c>
      <c r="BF69" s="4">
        <f>'Payments (Revised)'!$C65*IF(BF$6&lt;$B69,0,1)*IF(BF$6&gt;=75,1.1,1)</f>
        <v>0</v>
      </c>
      <c r="BG69" s="4">
        <f>'Payments (Revised)'!$C65*IF(BG$6&lt;$B69,0,1)*IF(BG$6&gt;=75,1.1,1)</f>
        <v>0</v>
      </c>
      <c r="BH69" s="4">
        <f>'Payments (Revised)'!$C65*IF(BH$6&lt;$B69,0,1)*IF(BH$6&gt;=75,1.1,1)</f>
        <v>0</v>
      </c>
      <c r="BI69" s="4">
        <f>'Payments (Revised)'!$C65*IF(BI$6&lt;$B69,0,1)*IF(BI$6&gt;=75,1.1,1)</f>
        <v>0</v>
      </c>
      <c r="BJ69" s="4">
        <f>'Payments (Revised)'!$C65*IF(BJ$6&lt;$B69,0,1)*IF(BJ$6&gt;=75,1.1,1)</f>
        <v>0</v>
      </c>
      <c r="BK69" s="4">
        <f>'Payments (Revised)'!$C65*IF(BK$6&lt;$B69,0,1)*IF(BK$6&gt;=75,1.1,1)</f>
        <v>0</v>
      </c>
      <c r="BL69" s="4">
        <f>'Payments (Revised)'!$C65*IF(BL$6&lt;$B69,0,1)*IF(BL$6&gt;=75,1.1,1)</f>
        <v>0</v>
      </c>
      <c r="BM69" s="4">
        <f>'Payments (Revised)'!$C65*IF(BM$6&lt;$B69,0,1)*IF(BM$6&gt;=75,1.1,1)</f>
        <v>371.11169999999998</v>
      </c>
      <c r="BN69" s="4">
        <f>'Payments (Revised)'!$C65*IF(BN$6&lt;$B69,0,1)*IF(BN$6&gt;=75,1.1,1)</f>
        <v>371.11169999999998</v>
      </c>
      <c r="BO69" s="4">
        <f>'Payments (Revised)'!$C65*IF(BO$6&lt;$B69,0,1)*IF(BO$6&gt;=75,1.1,1)</f>
        <v>371.11169999999998</v>
      </c>
      <c r="BP69" s="4">
        <f>'Payments (Revised)'!$C65*IF(BP$6&lt;$B69,0,1)*IF(BP$6&gt;=75,1.1,1)</f>
        <v>371.11169999999998</v>
      </c>
      <c r="BQ69" s="4">
        <f>'Payments (Revised)'!$C65*IF(BQ$6&lt;$B69,0,1)*IF(BQ$6&gt;=75,1.1,1)</f>
        <v>371.11169999999998</v>
      </c>
      <c r="BR69" s="4">
        <f>'Payments (Revised)'!$C65*IF(BR$6&lt;$B69,0,1)*IF(BR$6&gt;=75,1.1,1)</f>
        <v>371.11169999999998</v>
      </c>
      <c r="BS69" s="4">
        <f>'Payments (Revised)'!$C65*IF(BS$6&lt;$B69,0,1)*IF(BS$6&gt;=75,1.1,1)</f>
        <v>371.11169999999998</v>
      </c>
      <c r="BT69" s="4">
        <f>'Payments (Revised)'!$C65*IF(BT$6&lt;$B69,0,1)*IF(BT$6&gt;=75,1.1,1)</f>
        <v>371.11169999999998</v>
      </c>
      <c r="BU69" s="4">
        <f>'Payments (Revised)'!$C65*IF(BU$6&lt;$B69,0,1)*IF(BU$6&gt;=75,1.1,1)</f>
        <v>371.11169999999998</v>
      </c>
      <c r="BV69" s="4">
        <f>'Payments (Revised)'!$C65*IF(BV$6&lt;$B69,0,1)*IF(BV$6&gt;=75,1.1,1)</f>
        <v>371.11169999999998</v>
      </c>
      <c r="BW69" s="4">
        <f>'Payments (Revised)'!$C65*IF(BW$6&lt;$B69,0,1)*IF(BW$6&gt;=75,1.1,1)</f>
        <v>371.11169999999998</v>
      </c>
      <c r="BX69" s="4">
        <f>'Payments (Revised)'!$C65*IF(BX$6&lt;$B69,0,1)*IF(BX$6&gt;=75,1.1,1)</f>
        <v>371.11169999999998</v>
      </c>
      <c r="BY69" s="4">
        <f>'Payments (Revised)'!$C65*IF(BY$6&lt;$B69,0,1)*IF(BY$6&gt;=75,1.1,1)</f>
        <v>371.11169999999998</v>
      </c>
      <c r="BZ69" s="4">
        <f>'Payments (Revised)'!$C65*IF(BZ$6&lt;$B69,0,1)*IF(BZ$6&gt;=75,1.1,1)</f>
        <v>371.11169999999998</v>
      </c>
      <c r="CA69" s="4">
        <f>'Payments (Revised)'!$C65*IF(CA$6&lt;$B69,0,1)*IF(CA$6&gt;=75,1.1,1)</f>
        <v>371.11169999999998</v>
      </c>
      <c r="CB69" s="4">
        <f>'Payments (Revised)'!$C65*IF(CB$6&lt;$B69,0,1)*IF(CB$6&gt;=75,1.1,1)</f>
        <v>371.11169999999998</v>
      </c>
      <c r="CC69" s="4">
        <f>'Payments (Revised)'!$C65*IF(CC$6&lt;$B69,0,1)*IF(CC$6&gt;=75,1.1,1)</f>
        <v>371.11169999999998</v>
      </c>
      <c r="CD69" s="4">
        <f>'Payments (Revised)'!$C65*IF(CD$6&lt;$B69,0,1)*IF(CD$6&gt;=75,1.1,1)</f>
        <v>371.11169999999998</v>
      </c>
      <c r="CE69" s="4">
        <f>'Payments (Revised)'!$C65*IF(CE$6&lt;$B69,0,1)*IF(CE$6&gt;=75,1.1,1)</f>
        <v>371.11169999999998</v>
      </c>
      <c r="CF69" s="4">
        <f>'Payments (Revised)'!$C65*IF(CF$6&lt;$B69,0,1)*IF(CF$6&gt;=75,1.1,1)</f>
        <v>371.11169999999998</v>
      </c>
      <c r="CG69" s="4">
        <f>'Payments (Revised)'!$C65*IF(CG$6&lt;$B69,0,1)*IF(CG$6&gt;=75,1.1,1)</f>
        <v>371.11169999999998</v>
      </c>
      <c r="CH69" s="4">
        <f>'Payments (Revised)'!$C65*IF(CH$6&lt;$B69,0,1)*IF(CH$6&gt;=75,1.1,1)</f>
        <v>371.11169999999998</v>
      </c>
      <c r="CI69" s="4">
        <f>'Payments (Revised)'!$C65*IF(CI$6&lt;$B69,0,1)*IF(CI$6&gt;=75,1.1,1)</f>
        <v>371.11169999999998</v>
      </c>
      <c r="CJ69" s="4">
        <f>'Payments (Revised)'!$C65*IF(CJ$6&lt;$B69,0,1)*IF(CJ$6&gt;=75,1.1,1)</f>
        <v>371.11169999999998</v>
      </c>
      <c r="CK69" s="4">
        <f>'Payments (Revised)'!$C65*IF(CK$6&lt;$B69,0,1)*IF(CK$6&gt;=75,1.1,1)</f>
        <v>371.11169999999998</v>
      </c>
      <c r="CL69" s="4">
        <f>'Payments (Revised)'!$C65*IF(CL$6&lt;$B69,0,1)*IF(CL$6&gt;=75,1.1,1)</f>
        <v>371.11169999999998</v>
      </c>
      <c r="CM69" s="4">
        <f>'Payments (Revised)'!$C65*IF(CM$6&lt;$B69,0,1)*IF(CM$6&gt;=75,1.1,1)</f>
        <v>371.11169999999998</v>
      </c>
      <c r="CN69" s="4">
        <f>'Payments (Revised)'!$C65*IF(CN$6&lt;$B69,0,1)*IF(CN$6&gt;=75,1.1,1)</f>
        <v>371.11169999999998</v>
      </c>
      <c r="CO69" s="4">
        <f>'Payments (Revised)'!$C65*IF(CO$6&lt;$B69,0,1)*IF(CO$6&gt;=75,1.1,1)</f>
        <v>371.11169999999998</v>
      </c>
      <c r="CP69" s="4">
        <f>'Payments (Revised)'!$C65*IF(CP$6&lt;$B69,0,1)*IF(CP$6&gt;=75,1.1,1)</f>
        <v>371.11169999999998</v>
      </c>
      <c r="CQ69" s="4">
        <f>'Payments (Revised)'!$C65*IF(CQ$6&lt;$B69,0,1)*IF(CQ$6&gt;=75,1.1,1)</f>
        <v>371.11169999999998</v>
      </c>
      <c r="CR69" s="4">
        <f>'Payments (Revised)'!$C65*IF(CR$6&lt;$B69,0,1)*IF(CR$6&gt;=75,1.1,1)</f>
        <v>371.11169999999998</v>
      </c>
      <c r="CS69" s="4">
        <f>'Payments (Revised)'!$C65*IF(CS$6&lt;$B69,0,1)*IF(CS$6&gt;=75,1.1,1)</f>
        <v>371.11169999999998</v>
      </c>
      <c r="CT69" s="4">
        <f>'Payments (Revised)'!$C65*IF(CT$6&lt;$B69,0,1)*IF(CT$6&gt;=75,1.1,1)</f>
        <v>371.11169999999998</v>
      </c>
      <c r="CU69" s="4">
        <f>'Payments (Revised)'!$C65*IF(CU$6&lt;$B69,0,1)*IF(CU$6&gt;=75,1.1,1)</f>
        <v>371.11169999999998</v>
      </c>
      <c r="CV69" s="4">
        <f>'Payments (Revised)'!$C65*IF(CV$6&lt;$B69,0,1)*IF(CV$6&gt;=75,1.1,1)</f>
        <v>371.11169999999998</v>
      </c>
      <c r="CW69" s="4">
        <f>'Payments (Revised)'!$C65*IF(CW$6&lt;$B69,0,1)*IF(CW$6&gt;=75,1.1,1)</f>
        <v>371.11169999999998</v>
      </c>
      <c r="CX69" s="4">
        <f>'Payments (Revised)'!$C65*IF(CX$6&lt;$B69,0,1)*IF(CX$6&gt;=75,1.1,1)</f>
        <v>371.11169999999998</v>
      </c>
      <c r="CY69" s="4">
        <f>'Payments (Revised)'!$C65*IF(CY$6&lt;$B69,0,1)*IF(CY$6&gt;=75,1.1,1)</f>
        <v>371.11169999999998</v>
      </c>
      <c r="CZ69" s="4">
        <f>'Payments (Revised)'!$C65*IF(CZ$6&lt;$B69,0,1)*IF(CZ$6&gt;=75,1.1,1)</f>
        <v>371.11169999999998</v>
      </c>
      <c r="DA69" s="4">
        <f>'Payments (Revised)'!$C65*IF(DA$6&lt;$B69,0,1)*IF(DA$6&gt;=75,1.1,1)</f>
        <v>371.11169999999998</v>
      </c>
      <c r="DB69" s="4">
        <f>'Payments (Revised)'!$C65*IF(DB$6&lt;$B69,0,1)*IF(DB$6&gt;=75,1.1,1)</f>
        <v>371.11169999999998</v>
      </c>
      <c r="DC69" s="4">
        <f>'Payments (Revised)'!$C65*IF(DC$6&lt;$B69,0,1)*IF(DC$6&gt;=75,1.1,1)</f>
        <v>371.11169999999998</v>
      </c>
      <c r="DD69" s="4">
        <f>'Payments (Revised)'!$C65*IF(DD$6&lt;$B69,0,1)*IF(DD$6&gt;=75,1.1,1)</f>
        <v>371.11169999999998</v>
      </c>
      <c r="DE69" s="4">
        <f>'Payments (Revised)'!$C65*IF(DE$6&lt;$B69,0,1)*IF(DE$6&gt;=75,1.1,1)</f>
        <v>371.11169999999998</v>
      </c>
      <c r="DF69" s="4">
        <f>'Payments (Revised)'!$C65*IF(DF$6&lt;$B69,0,1)*IF(DF$6&gt;=75,1.1,1)</f>
        <v>371.11169999999998</v>
      </c>
      <c r="DG69" s="4">
        <f>'Payments (Revised)'!$C65*IF(DG$6&lt;$B69,0,1)*IF(DG$6&gt;=75,1.1,1)</f>
        <v>371.11169999999998</v>
      </c>
      <c r="DH69" s="4">
        <f>'Payments (Revised)'!$C65*IF(DH$6&lt;$B69,0,1)*IF(DH$6&gt;=75,1.1,1)</f>
        <v>371.11169999999998</v>
      </c>
      <c r="DI69" s="4">
        <f>'Payments (Revised)'!$C65*IF(DI$6&lt;$B69,0,1)*IF(DI$6&gt;=75,1.1,1)</f>
        <v>371.11169999999998</v>
      </c>
      <c r="DJ69" s="4">
        <f>'Payments (Revised)'!$C65*IF(DJ$6&lt;$B69,0,1)*IF(DJ$6&gt;=75,1.1,1)</f>
        <v>371.11169999999998</v>
      </c>
      <c r="DK69" s="4">
        <f>'Payments (Revised)'!$C65*IF(DK$6&lt;$B69,0,1)*IF(DK$6&gt;=75,1.1,1)</f>
        <v>371.11169999999998</v>
      </c>
      <c r="DL69" s="4">
        <f>'Payments (Revised)'!$C65*IF(DL$6&lt;$B69,0,1)*IF(DL$6&gt;=75,1.1,1)</f>
        <v>371.11169999999998</v>
      </c>
      <c r="DM69" s="4">
        <f>'Payments (Revised)'!$C65*IF(DM$6&lt;$B69,0,1)*IF(DM$6&gt;=75,1.1,1)</f>
        <v>371.11169999999998</v>
      </c>
      <c r="DN69" s="4">
        <f>'Payments (Revised)'!$C65*IF(DN$6&lt;$B69,0,1)*IF(DN$6&gt;=75,1.1,1)</f>
        <v>371.11169999999998</v>
      </c>
      <c r="DO69" s="4">
        <f>'Payments (Revised)'!$C65*IF(DO$6&lt;$B69,0,1)*IF(DO$6&gt;=75,1.1,1)</f>
        <v>371.11169999999998</v>
      </c>
      <c r="DP69" s="4">
        <f>'Payments (Revised)'!$C65*IF(DP$6&lt;$B69,0,1)*IF(DP$6&gt;=75,1.1,1)</f>
        <v>371.11169999999998</v>
      </c>
      <c r="DQ69" s="4">
        <f>'Payments (Revised)'!$C65*IF(DQ$6&lt;$B69,0,1)*IF(DQ$6&gt;=75,1.1,1)</f>
        <v>371.11169999999998</v>
      </c>
      <c r="DR69" s="4">
        <f>'Payments (Revised)'!$C65*IF(DR$6&lt;$B69,0,1)*IF(DR$6&gt;=75,1.1,1)</f>
        <v>371.11169999999998</v>
      </c>
      <c r="DS69" s="4">
        <f>'Payments (Revised)'!$C65*IF(DS$6&lt;$B69,0,1)*IF(DS$6&gt;=75,1.1,1)</f>
        <v>371.11169999999998</v>
      </c>
      <c r="DT69" s="4">
        <f>'Payments (Revised)'!$C65*IF(DT$6&lt;$B69,0,1)*IF(DT$6&gt;=75,1.1,1)</f>
        <v>408.22287</v>
      </c>
    </row>
    <row r="70" spans="1:124" x14ac:dyDescent="0.25">
      <c r="A70">
        <v>62</v>
      </c>
      <c r="B70" s="15">
        <f t="shared" si="7"/>
        <v>70.166666666666671</v>
      </c>
      <c r="C70" s="16">
        <f t="shared" si="8"/>
        <v>63108.740969775783</v>
      </c>
      <c r="D70" s="4">
        <f>'Payments (Revised)'!$C66*IF(D$6&lt;$B70,0,1)*IF(D$6&gt;=75,1.1,1)</f>
        <v>0</v>
      </c>
      <c r="E70" s="4">
        <f>'Payments (Revised)'!$C66*IF(E$6&lt;$B70,0,1)*IF(E$6&gt;=75,1.1,1)</f>
        <v>0</v>
      </c>
      <c r="F70" s="4">
        <f>'Payments (Revised)'!$C66*IF(F$6&lt;$B70,0,1)*IF(F$6&gt;=75,1.1,1)</f>
        <v>0</v>
      </c>
      <c r="G70" s="4">
        <f>'Payments (Revised)'!$C66*IF(G$6&lt;$B70,0,1)*IF(G$6&gt;=75,1.1,1)</f>
        <v>0</v>
      </c>
      <c r="H70" s="4">
        <f>'Payments (Revised)'!$C66*IF(H$6&lt;$B70,0,1)*IF(H$6&gt;=75,1.1,1)</f>
        <v>0</v>
      </c>
      <c r="I70" s="4">
        <f>'Payments (Revised)'!$C66*IF(I$6&lt;$B70,0,1)*IF(I$6&gt;=75,1.1,1)</f>
        <v>0</v>
      </c>
      <c r="J70" s="4">
        <f>'Payments (Revised)'!$C66*IF(J$6&lt;$B70,0,1)*IF(J$6&gt;=75,1.1,1)</f>
        <v>0</v>
      </c>
      <c r="K70" s="4">
        <f>'Payments (Revised)'!$C66*IF(K$6&lt;$B70,0,1)*IF(K$6&gt;=75,1.1,1)</f>
        <v>0</v>
      </c>
      <c r="L70" s="4">
        <f>'Payments (Revised)'!$C66*IF(L$6&lt;$B70,0,1)*IF(L$6&gt;=75,1.1,1)</f>
        <v>0</v>
      </c>
      <c r="M70" s="4">
        <f>'Payments (Revised)'!$C66*IF(M$6&lt;$B70,0,1)*IF(M$6&gt;=75,1.1,1)</f>
        <v>0</v>
      </c>
      <c r="N70" s="4">
        <f>'Payments (Revised)'!$C66*IF(N$6&lt;$B70,0,1)*IF(N$6&gt;=75,1.1,1)</f>
        <v>0</v>
      </c>
      <c r="O70" s="4">
        <f>'Payments (Revised)'!$C66*IF(O$6&lt;$B70,0,1)*IF(O$6&gt;=75,1.1,1)</f>
        <v>0</v>
      </c>
      <c r="P70" s="4">
        <f>'Payments (Revised)'!$C66*IF(P$6&lt;$B70,0,1)*IF(P$6&gt;=75,1.1,1)</f>
        <v>0</v>
      </c>
      <c r="Q70" s="4">
        <f>'Payments (Revised)'!$C66*IF(Q$6&lt;$B70,0,1)*IF(Q$6&gt;=75,1.1,1)</f>
        <v>0</v>
      </c>
      <c r="R70" s="4">
        <f>'Payments (Revised)'!$C66*IF(R$6&lt;$B70,0,1)*IF(R$6&gt;=75,1.1,1)</f>
        <v>0</v>
      </c>
      <c r="S70" s="4">
        <f>'Payments (Revised)'!$C66*IF(S$6&lt;$B70,0,1)*IF(S$6&gt;=75,1.1,1)</f>
        <v>0</v>
      </c>
      <c r="T70" s="4">
        <f>'Payments (Revised)'!$C66*IF(T$6&lt;$B70,0,1)*IF(T$6&gt;=75,1.1,1)</f>
        <v>0</v>
      </c>
      <c r="U70" s="4">
        <f>'Payments (Revised)'!$C66*IF(U$6&lt;$B70,0,1)*IF(U$6&gt;=75,1.1,1)</f>
        <v>0</v>
      </c>
      <c r="V70" s="4">
        <f>'Payments (Revised)'!$C66*IF(V$6&lt;$B70,0,1)*IF(V$6&gt;=75,1.1,1)</f>
        <v>0</v>
      </c>
      <c r="W70" s="4">
        <f>'Payments (Revised)'!$C66*IF(W$6&lt;$B70,0,1)*IF(W$6&gt;=75,1.1,1)</f>
        <v>0</v>
      </c>
      <c r="X70" s="4">
        <f>'Payments (Revised)'!$C66*IF(X$6&lt;$B70,0,1)*IF(X$6&gt;=75,1.1,1)</f>
        <v>0</v>
      </c>
      <c r="Y70" s="4">
        <f>'Payments (Revised)'!$C66*IF(Y$6&lt;$B70,0,1)*IF(Y$6&gt;=75,1.1,1)</f>
        <v>0</v>
      </c>
      <c r="Z70" s="4">
        <f>'Payments (Revised)'!$C66*IF(Z$6&lt;$B70,0,1)*IF(Z$6&gt;=75,1.1,1)</f>
        <v>0</v>
      </c>
      <c r="AA70" s="4">
        <f>'Payments (Revised)'!$C66*IF(AA$6&lt;$B70,0,1)*IF(AA$6&gt;=75,1.1,1)</f>
        <v>0</v>
      </c>
      <c r="AB70" s="4">
        <f>'Payments (Revised)'!$C66*IF(AB$6&lt;$B70,0,1)*IF(AB$6&gt;=75,1.1,1)</f>
        <v>0</v>
      </c>
      <c r="AC70" s="4">
        <f>'Payments (Revised)'!$C66*IF(AC$6&lt;$B70,0,1)*IF(AC$6&gt;=75,1.1,1)</f>
        <v>0</v>
      </c>
      <c r="AD70" s="4">
        <f>'Payments (Revised)'!$C66*IF(AD$6&lt;$B70,0,1)*IF(AD$6&gt;=75,1.1,1)</f>
        <v>0</v>
      </c>
      <c r="AE70" s="4">
        <f>'Payments (Revised)'!$C66*IF(AE$6&lt;$B70,0,1)*IF(AE$6&gt;=75,1.1,1)</f>
        <v>0</v>
      </c>
      <c r="AF70" s="4">
        <f>'Payments (Revised)'!$C66*IF(AF$6&lt;$B70,0,1)*IF(AF$6&gt;=75,1.1,1)</f>
        <v>0</v>
      </c>
      <c r="AG70" s="4">
        <f>'Payments (Revised)'!$C66*IF(AG$6&lt;$B70,0,1)*IF(AG$6&gt;=75,1.1,1)</f>
        <v>0</v>
      </c>
      <c r="AH70" s="4">
        <f>'Payments (Revised)'!$C66*IF(AH$6&lt;$B70,0,1)*IF(AH$6&gt;=75,1.1,1)</f>
        <v>0</v>
      </c>
      <c r="AI70" s="4">
        <f>'Payments (Revised)'!$C66*IF(AI$6&lt;$B70,0,1)*IF(AI$6&gt;=75,1.1,1)</f>
        <v>0</v>
      </c>
      <c r="AJ70" s="4">
        <f>'Payments (Revised)'!$C66*IF(AJ$6&lt;$B70,0,1)*IF(AJ$6&gt;=75,1.1,1)</f>
        <v>0</v>
      </c>
      <c r="AK70" s="4">
        <f>'Payments (Revised)'!$C66*IF(AK$6&lt;$B70,0,1)*IF(AK$6&gt;=75,1.1,1)</f>
        <v>0</v>
      </c>
      <c r="AL70" s="4">
        <f>'Payments (Revised)'!$C66*IF(AL$6&lt;$B70,0,1)*IF(AL$6&gt;=75,1.1,1)</f>
        <v>0</v>
      </c>
      <c r="AM70" s="4">
        <f>'Payments (Revised)'!$C66*IF(AM$6&lt;$B70,0,1)*IF(AM$6&gt;=75,1.1,1)</f>
        <v>0</v>
      </c>
      <c r="AN70" s="4">
        <f>'Payments (Revised)'!$C66*IF(AN$6&lt;$B70,0,1)*IF(AN$6&gt;=75,1.1,1)</f>
        <v>0</v>
      </c>
      <c r="AO70" s="4">
        <f>'Payments (Revised)'!$C66*IF(AO$6&lt;$B70,0,1)*IF(AO$6&gt;=75,1.1,1)</f>
        <v>0</v>
      </c>
      <c r="AP70" s="4">
        <f>'Payments (Revised)'!$C66*IF(AP$6&lt;$B70,0,1)*IF(AP$6&gt;=75,1.1,1)</f>
        <v>0</v>
      </c>
      <c r="AQ70" s="4">
        <f>'Payments (Revised)'!$C66*IF(AQ$6&lt;$B70,0,1)*IF(AQ$6&gt;=75,1.1,1)</f>
        <v>0</v>
      </c>
      <c r="AR70" s="4">
        <f>'Payments (Revised)'!$C66*IF(AR$6&lt;$B70,0,1)*IF(AR$6&gt;=75,1.1,1)</f>
        <v>0</v>
      </c>
      <c r="AS70" s="4">
        <f>'Payments (Revised)'!$C66*IF(AS$6&lt;$B70,0,1)*IF(AS$6&gt;=75,1.1,1)</f>
        <v>0</v>
      </c>
      <c r="AT70" s="4">
        <f>'Payments (Revised)'!$C66*IF(AT$6&lt;$B70,0,1)*IF(AT$6&gt;=75,1.1,1)</f>
        <v>0</v>
      </c>
      <c r="AU70" s="4">
        <f>'Payments (Revised)'!$C66*IF(AU$6&lt;$B70,0,1)*IF(AU$6&gt;=75,1.1,1)</f>
        <v>0</v>
      </c>
      <c r="AV70" s="4">
        <f>'Payments (Revised)'!$C66*IF(AV$6&lt;$B70,0,1)*IF(AV$6&gt;=75,1.1,1)</f>
        <v>0</v>
      </c>
      <c r="AW70" s="4">
        <f>'Payments (Revised)'!$C66*IF(AW$6&lt;$B70,0,1)*IF(AW$6&gt;=75,1.1,1)</f>
        <v>0</v>
      </c>
      <c r="AX70" s="4">
        <f>'Payments (Revised)'!$C66*IF(AX$6&lt;$B70,0,1)*IF(AX$6&gt;=75,1.1,1)</f>
        <v>0</v>
      </c>
      <c r="AY70" s="4">
        <f>'Payments (Revised)'!$C66*IF(AY$6&lt;$B70,0,1)*IF(AY$6&gt;=75,1.1,1)</f>
        <v>0</v>
      </c>
      <c r="AZ70" s="4">
        <f>'Payments (Revised)'!$C66*IF(AZ$6&lt;$B70,0,1)*IF(AZ$6&gt;=75,1.1,1)</f>
        <v>0</v>
      </c>
      <c r="BA70" s="4">
        <f>'Payments (Revised)'!$C66*IF(BA$6&lt;$B70,0,1)*IF(BA$6&gt;=75,1.1,1)</f>
        <v>0</v>
      </c>
      <c r="BB70" s="4">
        <f>'Payments (Revised)'!$C66*IF(BB$6&lt;$B70,0,1)*IF(BB$6&gt;=75,1.1,1)</f>
        <v>0</v>
      </c>
      <c r="BC70" s="4">
        <f>'Payments (Revised)'!$C66*IF(BC$6&lt;$B70,0,1)*IF(BC$6&gt;=75,1.1,1)</f>
        <v>0</v>
      </c>
      <c r="BD70" s="4">
        <f>'Payments (Revised)'!$C66*IF(BD$6&lt;$B70,0,1)*IF(BD$6&gt;=75,1.1,1)</f>
        <v>0</v>
      </c>
      <c r="BE70" s="4">
        <f>'Payments (Revised)'!$C66*IF(BE$6&lt;$B70,0,1)*IF(BE$6&gt;=75,1.1,1)</f>
        <v>0</v>
      </c>
      <c r="BF70" s="4">
        <f>'Payments (Revised)'!$C66*IF(BF$6&lt;$B70,0,1)*IF(BF$6&gt;=75,1.1,1)</f>
        <v>0</v>
      </c>
      <c r="BG70" s="4">
        <f>'Payments (Revised)'!$C66*IF(BG$6&lt;$B70,0,1)*IF(BG$6&gt;=75,1.1,1)</f>
        <v>0</v>
      </c>
      <c r="BH70" s="4">
        <f>'Payments (Revised)'!$C66*IF(BH$6&lt;$B70,0,1)*IF(BH$6&gt;=75,1.1,1)</f>
        <v>0</v>
      </c>
      <c r="BI70" s="4">
        <f>'Payments (Revised)'!$C66*IF(BI$6&lt;$B70,0,1)*IF(BI$6&gt;=75,1.1,1)</f>
        <v>0</v>
      </c>
      <c r="BJ70" s="4">
        <f>'Payments (Revised)'!$C66*IF(BJ$6&lt;$B70,0,1)*IF(BJ$6&gt;=75,1.1,1)</f>
        <v>0</v>
      </c>
      <c r="BK70" s="4">
        <f>'Payments (Revised)'!$C66*IF(BK$6&lt;$B70,0,1)*IF(BK$6&gt;=75,1.1,1)</f>
        <v>0</v>
      </c>
      <c r="BL70" s="4">
        <f>'Payments (Revised)'!$C66*IF(BL$6&lt;$B70,0,1)*IF(BL$6&gt;=75,1.1,1)</f>
        <v>0</v>
      </c>
      <c r="BM70" s="4">
        <f>'Payments (Revised)'!$C66*IF(BM$6&lt;$B70,0,1)*IF(BM$6&gt;=75,1.1,1)</f>
        <v>0</v>
      </c>
      <c r="BN70" s="4">
        <f>'Payments (Revised)'!$C66*IF(BN$6&lt;$B70,0,1)*IF(BN$6&gt;=75,1.1,1)</f>
        <v>371.11169999999998</v>
      </c>
      <c r="BO70" s="4">
        <f>'Payments (Revised)'!$C66*IF(BO$6&lt;$B70,0,1)*IF(BO$6&gt;=75,1.1,1)</f>
        <v>371.11169999999998</v>
      </c>
      <c r="BP70" s="4">
        <f>'Payments (Revised)'!$C66*IF(BP$6&lt;$B70,0,1)*IF(BP$6&gt;=75,1.1,1)</f>
        <v>371.11169999999998</v>
      </c>
      <c r="BQ70" s="4">
        <f>'Payments (Revised)'!$C66*IF(BQ$6&lt;$B70,0,1)*IF(BQ$6&gt;=75,1.1,1)</f>
        <v>371.11169999999998</v>
      </c>
      <c r="BR70" s="4">
        <f>'Payments (Revised)'!$C66*IF(BR$6&lt;$B70,0,1)*IF(BR$6&gt;=75,1.1,1)</f>
        <v>371.11169999999998</v>
      </c>
      <c r="BS70" s="4">
        <f>'Payments (Revised)'!$C66*IF(BS$6&lt;$B70,0,1)*IF(BS$6&gt;=75,1.1,1)</f>
        <v>371.11169999999998</v>
      </c>
      <c r="BT70" s="4">
        <f>'Payments (Revised)'!$C66*IF(BT$6&lt;$B70,0,1)*IF(BT$6&gt;=75,1.1,1)</f>
        <v>371.11169999999998</v>
      </c>
      <c r="BU70" s="4">
        <f>'Payments (Revised)'!$C66*IF(BU$6&lt;$B70,0,1)*IF(BU$6&gt;=75,1.1,1)</f>
        <v>371.11169999999998</v>
      </c>
      <c r="BV70" s="4">
        <f>'Payments (Revised)'!$C66*IF(BV$6&lt;$B70,0,1)*IF(BV$6&gt;=75,1.1,1)</f>
        <v>371.11169999999998</v>
      </c>
      <c r="BW70" s="4">
        <f>'Payments (Revised)'!$C66*IF(BW$6&lt;$B70,0,1)*IF(BW$6&gt;=75,1.1,1)</f>
        <v>371.11169999999998</v>
      </c>
      <c r="BX70" s="4">
        <f>'Payments (Revised)'!$C66*IF(BX$6&lt;$B70,0,1)*IF(BX$6&gt;=75,1.1,1)</f>
        <v>371.11169999999998</v>
      </c>
      <c r="BY70" s="4">
        <f>'Payments (Revised)'!$C66*IF(BY$6&lt;$B70,0,1)*IF(BY$6&gt;=75,1.1,1)</f>
        <v>371.11169999999998</v>
      </c>
      <c r="BZ70" s="4">
        <f>'Payments (Revised)'!$C66*IF(BZ$6&lt;$B70,0,1)*IF(BZ$6&gt;=75,1.1,1)</f>
        <v>371.11169999999998</v>
      </c>
      <c r="CA70" s="4">
        <f>'Payments (Revised)'!$C66*IF(CA$6&lt;$B70,0,1)*IF(CA$6&gt;=75,1.1,1)</f>
        <v>371.11169999999998</v>
      </c>
      <c r="CB70" s="4">
        <f>'Payments (Revised)'!$C66*IF(CB$6&lt;$B70,0,1)*IF(CB$6&gt;=75,1.1,1)</f>
        <v>371.11169999999998</v>
      </c>
      <c r="CC70" s="4">
        <f>'Payments (Revised)'!$C66*IF(CC$6&lt;$B70,0,1)*IF(CC$6&gt;=75,1.1,1)</f>
        <v>371.11169999999998</v>
      </c>
      <c r="CD70" s="4">
        <f>'Payments (Revised)'!$C66*IF(CD$6&lt;$B70,0,1)*IF(CD$6&gt;=75,1.1,1)</f>
        <v>371.11169999999998</v>
      </c>
      <c r="CE70" s="4">
        <f>'Payments (Revised)'!$C66*IF(CE$6&lt;$B70,0,1)*IF(CE$6&gt;=75,1.1,1)</f>
        <v>371.11169999999998</v>
      </c>
      <c r="CF70" s="4">
        <f>'Payments (Revised)'!$C66*IF(CF$6&lt;$B70,0,1)*IF(CF$6&gt;=75,1.1,1)</f>
        <v>371.11169999999998</v>
      </c>
      <c r="CG70" s="4">
        <f>'Payments (Revised)'!$C66*IF(CG$6&lt;$B70,0,1)*IF(CG$6&gt;=75,1.1,1)</f>
        <v>371.11169999999998</v>
      </c>
      <c r="CH70" s="4">
        <f>'Payments (Revised)'!$C66*IF(CH$6&lt;$B70,0,1)*IF(CH$6&gt;=75,1.1,1)</f>
        <v>371.11169999999998</v>
      </c>
      <c r="CI70" s="4">
        <f>'Payments (Revised)'!$C66*IF(CI$6&lt;$B70,0,1)*IF(CI$6&gt;=75,1.1,1)</f>
        <v>371.11169999999998</v>
      </c>
      <c r="CJ70" s="4">
        <f>'Payments (Revised)'!$C66*IF(CJ$6&lt;$B70,0,1)*IF(CJ$6&gt;=75,1.1,1)</f>
        <v>371.11169999999998</v>
      </c>
      <c r="CK70" s="4">
        <f>'Payments (Revised)'!$C66*IF(CK$6&lt;$B70,0,1)*IF(CK$6&gt;=75,1.1,1)</f>
        <v>371.11169999999998</v>
      </c>
      <c r="CL70" s="4">
        <f>'Payments (Revised)'!$C66*IF(CL$6&lt;$B70,0,1)*IF(CL$6&gt;=75,1.1,1)</f>
        <v>371.11169999999998</v>
      </c>
      <c r="CM70" s="4">
        <f>'Payments (Revised)'!$C66*IF(CM$6&lt;$B70,0,1)*IF(CM$6&gt;=75,1.1,1)</f>
        <v>371.11169999999998</v>
      </c>
      <c r="CN70" s="4">
        <f>'Payments (Revised)'!$C66*IF(CN$6&lt;$B70,0,1)*IF(CN$6&gt;=75,1.1,1)</f>
        <v>371.11169999999998</v>
      </c>
      <c r="CO70" s="4">
        <f>'Payments (Revised)'!$C66*IF(CO$6&lt;$B70,0,1)*IF(CO$6&gt;=75,1.1,1)</f>
        <v>371.11169999999998</v>
      </c>
      <c r="CP70" s="4">
        <f>'Payments (Revised)'!$C66*IF(CP$6&lt;$B70,0,1)*IF(CP$6&gt;=75,1.1,1)</f>
        <v>371.11169999999998</v>
      </c>
      <c r="CQ70" s="4">
        <f>'Payments (Revised)'!$C66*IF(CQ$6&lt;$B70,0,1)*IF(CQ$6&gt;=75,1.1,1)</f>
        <v>371.11169999999998</v>
      </c>
      <c r="CR70" s="4">
        <f>'Payments (Revised)'!$C66*IF(CR$6&lt;$B70,0,1)*IF(CR$6&gt;=75,1.1,1)</f>
        <v>371.11169999999998</v>
      </c>
      <c r="CS70" s="4">
        <f>'Payments (Revised)'!$C66*IF(CS$6&lt;$B70,0,1)*IF(CS$6&gt;=75,1.1,1)</f>
        <v>371.11169999999998</v>
      </c>
      <c r="CT70" s="4">
        <f>'Payments (Revised)'!$C66*IF(CT$6&lt;$B70,0,1)*IF(CT$6&gt;=75,1.1,1)</f>
        <v>371.11169999999998</v>
      </c>
      <c r="CU70" s="4">
        <f>'Payments (Revised)'!$C66*IF(CU$6&lt;$B70,0,1)*IF(CU$6&gt;=75,1.1,1)</f>
        <v>371.11169999999998</v>
      </c>
      <c r="CV70" s="4">
        <f>'Payments (Revised)'!$C66*IF(CV$6&lt;$B70,0,1)*IF(CV$6&gt;=75,1.1,1)</f>
        <v>371.11169999999998</v>
      </c>
      <c r="CW70" s="4">
        <f>'Payments (Revised)'!$C66*IF(CW$6&lt;$B70,0,1)*IF(CW$6&gt;=75,1.1,1)</f>
        <v>371.11169999999998</v>
      </c>
      <c r="CX70" s="4">
        <f>'Payments (Revised)'!$C66*IF(CX$6&lt;$B70,0,1)*IF(CX$6&gt;=75,1.1,1)</f>
        <v>371.11169999999998</v>
      </c>
      <c r="CY70" s="4">
        <f>'Payments (Revised)'!$C66*IF(CY$6&lt;$B70,0,1)*IF(CY$6&gt;=75,1.1,1)</f>
        <v>371.11169999999998</v>
      </c>
      <c r="CZ70" s="4">
        <f>'Payments (Revised)'!$C66*IF(CZ$6&lt;$B70,0,1)*IF(CZ$6&gt;=75,1.1,1)</f>
        <v>371.11169999999998</v>
      </c>
      <c r="DA70" s="4">
        <f>'Payments (Revised)'!$C66*IF(DA$6&lt;$B70,0,1)*IF(DA$6&gt;=75,1.1,1)</f>
        <v>371.11169999999998</v>
      </c>
      <c r="DB70" s="4">
        <f>'Payments (Revised)'!$C66*IF(DB$6&lt;$B70,0,1)*IF(DB$6&gt;=75,1.1,1)</f>
        <v>371.11169999999998</v>
      </c>
      <c r="DC70" s="4">
        <f>'Payments (Revised)'!$C66*IF(DC$6&lt;$B70,0,1)*IF(DC$6&gt;=75,1.1,1)</f>
        <v>371.11169999999998</v>
      </c>
      <c r="DD70" s="4">
        <f>'Payments (Revised)'!$C66*IF(DD$6&lt;$B70,0,1)*IF(DD$6&gt;=75,1.1,1)</f>
        <v>371.11169999999998</v>
      </c>
      <c r="DE70" s="4">
        <f>'Payments (Revised)'!$C66*IF(DE$6&lt;$B70,0,1)*IF(DE$6&gt;=75,1.1,1)</f>
        <v>371.11169999999998</v>
      </c>
      <c r="DF70" s="4">
        <f>'Payments (Revised)'!$C66*IF(DF$6&lt;$B70,0,1)*IF(DF$6&gt;=75,1.1,1)</f>
        <v>371.11169999999998</v>
      </c>
      <c r="DG70" s="4">
        <f>'Payments (Revised)'!$C66*IF(DG$6&lt;$B70,0,1)*IF(DG$6&gt;=75,1.1,1)</f>
        <v>371.11169999999998</v>
      </c>
      <c r="DH70" s="4">
        <f>'Payments (Revised)'!$C66*IF(DH$6&lt;$B70,0,1)*IF(DH$6&gt;=75,1.1,1)</f>
        <v>371.11169999999998</v>
      </c>
      <c r="DI70" s="4">
        <f>'Payments (Revised)'!$C66*IF(DI$6&lt;$B70,0,1)*IF(DI$6&gt;=75,1.1,1)</f>
        <v>371.11169999999998</v>
      </c>
      <c r="DJ70" s="4">
        <f>'Payments (Revised)'!$C66*IF(DJ$6&lt;$B70,0,1)*IF(DJ$6&gt;=75,1.1,1)</f>
        <v>371.11169999999998</v>
      </c>
      <c r="DK70" s="4">
        <f>'Payments (Revised)'!$C66*IF(DK$6&lt;$B70,0,1)*IF(DK$6&gt;=75,1.1,1)</f>
        <v>371.11169999999998</v>
      </c>
      <c r="DL70" s="4">
        <f>'Payments (Revised)'!$C66*IF(DL$6&lt;$B70,0,1)*IF(DL$6&gt;=75,1.1,1)</f>
        <v>371.11169999999998</v>
      </c>
      <c r="DM70" s="4">
        <f>'Payments (Revised)'!$C66*IF(DM$6&lt;$B70,0,1)*IF(DM$6&gt;=75,1.1,1)</f>
        <v>371.11169999999998</v>
      </c>
      <c r="DN70" s="4">
        <f>'Payments (Revised)'!$C66*IF(DN$6&lt;$B70,0,1)*IF(DN$6&gt;=75,1.1,1)</f>
        <v>371.11169999999998</v>
      </c>
      <c r="DO70" s="4">
        <f>'Payments (Revised)'!$C66*IF(DO$6&lt;$B70,0,1)*IF(DO$6&gt;=75,1.1,1)</f>
        <v>371.11169999999998</v>
      </c>
      <c r="DP70" s="4">
        <f>'Payments (Revised)'!$C66*IF(DP$6&lt;$B70,0,1)*IF(DP$6&gt;=75,1.1,1)</f>
        <v>371.11169999999998</v>
      </c>
      <c r="DQ70" s="4">
        <f>'Payments (Revised)'!$C66*IF(DQ$6&lt;$B70,0,1)*IF(DQ$6&gt;=75,1.1,1)</f>
        <v>371.11169999999998</v>
      </c>
      <c r="DR70" s="4">
        <f>'Payments (Revised)'!$C66*IF(DR$6&lt;$B70,0,1)*IF(DR$6&gt;=75,1.1,1)</f>
        <v>371.11169999999998</v>
      </c>
      <c r="DS70" s="4">
        <f>'Payments (Revised)'!$C66*IF(DS$6&lt;$B70,0,1)*IF(DS$6&gt;=75,1.1,1)</f>
        <v>371.11169999999998</v>
      </c>
      <c r="DT70" s="4">
        <f>'Payments (Revised)'!$C66*IF(DT$6&lt;$B70,0,1)*IF(DT$6&gt;=75,1.1,1)</f>
        <v>408.22287</v>
      </c>
    </row>
    <row r="71" spans="1:124" x14ac:dyDescent="0.25">
      <c r="A71">
        <v>63</v>
      </c>
      <c r="B71" s="15">
        <f t="shared" si="7"/>
        <v>70.25</v>
      </c>
      <c r="C71" s="16">
        <f t="shared" si="8"/>
        <v>62812.402873151637</v>
      </c>
      <c r="D71" s="4">
        <f>'Payments (Revised)'!$C67*IF(D$6&lt;$B71,0,1)*IF(D$6&gt;=75,1.1,1)</f>
        <v>0</v>
      </c>
      <c r="E71" s="4">
        <f>'Payments (Revised)'!$C67*IF(E$6&lt;$B71,0,1)*IF(E$6&gt;=75,1.1,1)</f>
        <v>0</v>
      </c>
      <c r="F71" s="4">
        <f>'Payments (Revised)'!$C67*IF(F$6&lt;$B71,0,1)*IF(F$6&gt;=75,1.1,1)</f>
        <v>0</v>
      </c>
      <c r="G71" s="4">
        <f>'Payments (Revised)'!$C67*IF(G$6&lt;$B71,0,1)*IF(G$6&gt;=75,1.1,1)</f>
        <v>0</v>
      </c>
      <c r="H71" s="4">
        <f>'Payments (Revised)'!$C67*IF(H$6&lt;$B71,0,1)*IF(H$6&gt;=75,1.1,1)</f>
        <v>0</v>
      </c>
      <c r="I71" s="4">
        <f>'Payments (Revised)'!$C67*IF(I$6&lt;$B71,0,1)*IF(I$6&gt;=75,1.1,1)</f>
        <v>0</v>
      </c>
      <c r="J71" s="4">
        <f>'Payments (Revised)'!$C67*IF(J$6&lt;$B71,0,1)*IF(J$6&gt;=75,1.1,1)</f>
        <v>0</v>
      </c>
      <c r="K71" s="4">
        <f>'Payments (Revised)'!$C67*IF(K$6&lt;$B71,0,1)*IF(K$6&gt;=75,1.1,1)</f>
        <v>0</v>
      </c>
      <c r="L71" s="4">
        <f>'Payments (Revised)'!$C67*IF(L$6&lt;$B71,0,1)*IF(L$6&gt;=75,1.1,1)</f>
        <v>0</v>
      </c>
      <c r="M71" s="4">
        <f>'Payments (Revised)'!$C67*IF(M$6&lt;$B71,0,1)*IF(M$6&gt;=75,1.1,1)</f>
        <v>0</v>
      </c>
      <c r="N71" s="4">
        <f>'Payments (Revised)'!$C67*IF(N$6&lt;$B71,0,1)*IF(N$6&gt;=75,1.1,1)</f>
        <v>0</v>
      </c>
      <c r="O71" s="4">
        <f>'Payments (Revised)'!$C67*IF(O$6&lt;$B71,0,1)*IF(O$6&gt;=75,1.1,1)</f>
        <v>0</v>
      </c>
      <c r="P71" s="4">
        <f>'Payments (Revised)'!$C67*IF(P$6&lt;$B71,0,1)*IF(P$6&gt;=75,1.1,1)</f>
        <v>0</v>
      </c>
      <c r="Q71" s="4">
        <f>'Payments (Revised)'!$C67*IF(Q$6&lt;$B71,0,1)*IF(Q$6&gt;=75,1.1,1)</f>
        <v>0</v>
      </c>
      <c r="R71" s="4">
        <f>'Payments (Revised)'!$C67*IF(R$6&lt;$B71,0,1)*IF(R$6&gt;=75,1.1,1)</f>
        <v>0</v>
      </c>
      <c r="S71" s="4">
        <f>'Payments (Revised)'!$C67*IF(S$6&lt;$B71,0,1)*IF(S$6&gt;=75,1.1,1)</f>
        <v>0</v>
      </c>
      <c r="T71" s="4">
        <f>'Payments (Revised)'!$C67*IF(T$6&lt;$B71,0,1)*IF(T$6&gt;=75,1.1,1)</f>
        <v>0</v>
      </c>
      <c r="U71" s="4">
        <f>'Payments (Revised)'!$C67*IF(U$6&lt;$B71,0,1)*IF(U$6&gt;=75,1.1,1)</f>
        <v>0</v>
      </c>
      <c r="V71" s="4">
        <f>'Payments (Revised)'!$C67*IF(V$6&lt;$B71,0,1)*IF(V$6&gt;=75,1.1,1)</f>
        <v>0</v>
      </c>
      <c r="W71" s="4">
        <f>'Payments (Revised)'!$C67*IF(W$6&lt;$B71,0,1)*IF(W$6&gt;=75,1.1,1)</f>
        <v>0</v>
      </c>
      <c r="X71" s="4">
        <f>'Payments (Revised)'!$C67*IF(X$6&lt;$B71,0,1)*IF(X$6&gt;=75,1.1,1)</f>
        <v>0</v>
      </c>
      <c r="Y71" s="4">
        <f>'Payments (Revised)'!$C67*IF(Y$6&lt;$B71,0,1)*IF(Y$6&gt;=75,1.1,1)</f>
        <v>0</v>
      </c>
      <c r="Z71" s="4">
        <f>'Payments (Revised)'!$C67*IF(Z$6&lt;$B71,0,1)*IF(Z$6&gt;=75,1.1,1)</f>
        <v>0</v>
      </c>
      <c r="AA71" s="4">
        <f>'Payments (Revised)'!$C67*IF(AA$6&lt;$B71,0,1)*IF(AA$6&gt;=75,1.1,1)</f>
        <v>0</v>
      </c>
      <c r="AB71" s="4">
        <f>'Payments (Revised)'!$C67*IF(AB$6&lt;$B71,0,1)*IF(AB$6&gt;=75,1.1,1)</f>
        <v>0</v>
      </c>
      <c r="AC71" s="4">
        <f>'Payments (Revised)'!$C67*IF(AC$6&lt;$B71,0,1)*IF(AC$6&gt;=75,1.1,1)</f>
        <v>0</v>
      </c>
      <c r="AD71" s="4">
        <f>'Payments (Revised)'!$C67*IF(AD$6&lt;$B71,0,1)*IF(AD$6&gt;=75,1.1,1)</f>
        <v>0</v>
      </c>
      <c r="AE71" s="4">
        <f>'Payments (Revised)'!$C67*IF(AE$6&lt;$B71,0,1)*IF(AE$6&gt;=75,1.1,1)</f>
        <v>0</v>
      </c>
      <c r="AF71" s="4">
        <f>'Payments (Revised)'!$C67*IF(AF$6&lt;$B71,0,1)*IF(AF$6&gt;=75,1.1,1)</f>
        <v>0</v>
      </c>
      <c r="AG71" s="4">
        <f>'Payments (Revised)'!$C67*IF(AG$6&lt;$B71,0,1)*IF(AG$6&gt;=75,1.1,1)</f>
        <v>0</v>
      </c>
      <c r="AH71" s="4">
        <f>'Payments (Revised)'!$C67*IF(AH$6&lt;$B71,0,1)*IF(AH$6&gt;=75,1.1,1)</f>
        <v>0</v>
      </c>
      <c r="AI71" s="4">
        <f>'Payments (Revised)'!$C67*IF(AI$6&lt;$B71,0,1)*IF(AI$6&gt;=75,1.1,1)</f>
        <v>0</v>
      </c>
      <c r="AJ71" s="4">
        <f>'Payments (Revised)'!$C67*IF(AJ$6&lt;$B71,0,1)*IF(AJ$6&gt;=75,1.1,1)</f>
        <v>0</v>
      </c>
      <c r="AK71" s="4">
        <f>'Payments (Revised)'!$C67*IF(AK$6&lt;$B71,0,1)*IF(AK$6&gt;=75,1.1,1)</f>
        <v>0</v>
      </c>
      <c r="AL71" s="4">
        <f>'Payments (Revised)'!$C67*IF(AL$6&lt;$B71,0,1)*IF(AL$6&gt;=75,1.1,1)</f>
        <v>0</v>
      </c>
      <c r="AM71" s="4">
        <f>'Payments (Revised)'!$C67*IF(AM$6&lt;$B71,0,1)*IF(AM$6&gt;=75,1.1,1)</f>
        <v>0</v>
      </c>
      <c r="AN71" s="4">
        <f>'Payments (Revised)'!$C67*IF(AN$6&lt;$B71,0,1)*IF(AN$6&gt;=75,1.1,1)</f>
        <v>0</v>
      </c>
      <c r="AO71" s="4">
        <f>'Payments (Revised)'!$C67*IF(AO$6&lt;$B71,0,1)*IF(AO$6&gt;=75,1.1,1)</f>
        <v>0</v>
      </c>
      <c r="AP71" s="4">
        <f>'Payments (Revised)'!$C67*IF(AP$6&lt;$B71,0,1)*IF(AP$6&gt;=75,1.1,1)</f>
        <v>0</v>
      </c>
      <c r="AQ71" s="4">
        <f>'Payments (Revised)'!$C67*IF(AQ$6&lt;$B71,0,1)*IF(AQ$6&gt;=75,1.1,1)</f>
        <v>0</v>
      </c>
      <c r="AR71" s="4">
        <f>'Payments (Revised)'!$C67*IF(AR$6&lt;$B71,0,1)*IF(AR$6&gt;=75,1.1,1)</f>
        <v>0</v>
      </c>
      <c r="AS71" s="4">
        <f>'Payments (Revised)'!$C67*IF(AS$6&lt;$B71,0,1)*IF(AS$6&gt;=75,1.1,1)</f>
        <v>0</v>
      </c>
      <c r="AT71" s="4">
        <f>'Payments (Revised)'!$C67*IF(AT$6&lt;$B71,0,1)*IF(AT$6&gt;=75,1.1,1)</f>
        <v>0</v>
      </c>
      <c r="AU71" s="4">
        <f>'Payments (Revised)'!$C67*IF(AU$6&lt;$B71,0,1)*IF(AU$6&gt;=75,1.1,1)</f>
        <v>0</v>
      </c>
      <c r="AV71" s="4">
        <f>'Payments (Revised)'!$C67*IF(AV$6&lt;$B71,0,1)*IF(AV$6&gt;=75,1.1,1)</f>
        <v>0</v>
      </c>
      <c r="AW71" s="4">
        <f>'Payments (Revised)'!$C67*IF(AW$6&lt;$B71,0,1)*IF(AW$6&gt;=75,1.1,1)</f>
        <v>0</v>
      </c>
      <c r="AX71" s="4">
        <f>'Payments (Revised)'!$C67*IF(AX$6&lt;$B71,0,1)*IF(AX$6&gt;=75,1.1,1)</f>
        <v>0</v>
      </c>
      <c r="AY71" s="4">
        <f>'Payments (Revised)'!$C67*IF(AY$6&lt;$B71,0,1)*IF(AY$6&gt;=75,1.1,1)</f>
        <v>0</v>
      </c>
      <c r="AZ71" s="4">
        <f>'Payments (Revised)'!$C67*IF(AZ$6&lt;$B71,0,1)*IF(AZ$6&gt;=75,1.1,1)</f>
        <v>0</v>
      </c>
      <c r="BA71" s="4">
        <f>'Payments (Revised)'!$C67*IF(BA$6&lt;$B71,0,1)*IF(BA$6&gt;=75,1.1,1)</f>
        <v>0</v>
      </c>
      <c r="BB71" s="4">
        <f>'Payments (Revised)'!$C67*IF(BB$6&lt;$B71,0,1)*IF(BB$6&gt;=75,1.1,1)</f>
        <v>0</v>
      </c>
      <c r="BC71" s="4">
        <f>'Payments (Revised)'!$C67*IF(BC$6&lt;$B71,0,1)*IF(BC$6&gt;=75,1.1,1)</f>
        <v>0</v>
      </c>
      <c r="BD71" s="4">
        <f>'Payments (Revised)'!$C67*IF(BD$6&lt;$B71,0,1)*IF(BD$6&gt;=75,1.1,1)</f>
        <v>0</v>
      </c>
      <c r="BE71" s="4">
        <f>'Payments (Revised)'!$C67*IF(BE$6&lt;$B71,0,1)*IF(BE$6&gt;=75,1.1,1)</f>
        <v>0</v>
      </c>
      <c r="BF71" s="4">
        <f>'Payments (Revised)'!$C67*IF(BF$6&lt;$B71,0,1)*IF(BF$6&gt;=75,1.1,1)</f>
        <v>0</v>
      </c>
      <c r="BG71" s="4">
        <f>'Payments (Revised)'!$C67*IF(BG$6&lt;$B71,0,1)*IF(BG$6&gt;=75,1.1,1)</f>
        <v>0</v>
      </c>
      <c r="BH71" s="4">
        <f>'Payments (Revised)'!$C67*IF(BH$6&lt;$B71,0,1)*IF(BH$6&gt;=75,1.1,1)</f>
        <v>0</v>
      </c>
      <c r="BI71" s="4">
        <f>'Payments (Revised)'!$C67*IF(BI$6&lt;$B71,0,1)*IF(BI$6&gt;=75,1.1,1)</f>
        <v>0</v>
      </c>
      <c r="BJ71" s="4">
        <f>'Payments (Revised)'!$C67*IF(BJ$6&lt;$B71,0,1)*IF(BJ$6&gt;=75,1.1,1)</f>
        <v>0</v>
      </c>
      <c r="BK71" s="4">
        <f>'Payments (Revised)'!$C67*IF(BK$6&lt;$B71,0,1)*IF(BK$6&gt;=75,1.1,1)</f>
        <v>0</v>
      </c>
      <c r="BL71" s="4">
        <f>'Payments (Revised)'!$C67*IF(BL$6&lt;$B71,0,1)*IF(BL$6&gt;=75,1.1,1)</f>
        <v>0</v>
      </c>
      <c r="BM71" s="4">
        <f>'Payments (Revised)'!$C67*IF(BM$6&lt;$B71,0,1)*IF(BM$6&gt;=75,1.1,1)</f>
        <v>0</v>
      </c>
      <c r="BN71" s="4">
        <f>'Payments (Revised)'!$C67*IF(BN$6&lt;$B71,0,1)*IF(BN$6&gt;=75,1.1,1)</f>
        <v>0</v>
      </c>
      <c r="BO71" s="4">
        <f>'Payments (Revised)'!$C67*IF(BO$6&lt;$B71,0,1)*IF(BO$6&gt;=75,1.1,1)</f>
        <v>371.11169999999998</v>
      </c>
      <c r="BP71" s="4">
        <f>'Payments (Revised)'!$C67*IF(BP$6&lt;$B71,0,1)*IF(BP$6&gt;=75,1.1,1)</f>
        <v>371.11169999999998</v>
      </c>
      <c r="BQ71" s="4">
        <f>'Payments (Revised)'!$C67*IF(BQ$6&lt;$B71,0,1)*IF(BQ$6&gt;=75,1.1,1)</f>
        <v>371.11169999999998</v>
      </c>
      <c r="BR71" s="4">
        <f>'Payments (Revised)'!$C67*IF(BR$6&lt;$B71,0,1)*IF(BR$6&gt;=75,1.1,1)</f>
        <v>371.11169999999998</v>
      </c>
      <c r="BS71" s="4">
        <f>'Payments (Revised)'!$C67*IF(BS$6&lt;$B71,0,1)*IF(BS$6&gt;=75,1.1,1)</f>
        <v>371.11169999999998</v>
      </c>
      <c r="BT71" s="4">
        <f>'Payments (Revised)'!$C67*IF(BT$6&lt;$B71,0,1)*IF(BT$6&gt;=75,1.1,1)</f>
        <v>371.11169999999998</v>
      </c>
      <c r="BU71" s="4">
        <f>'Payments (Revised)'!$C67*IF(BU$6&lt;$B71,0,1)*IF(BU$6&gt;=75,1.1,1)</f>
        <v>371.11169999999998</v>
      </c>
      <c r="BV71" s="4">
        <f>'Payments (Revised)'!$C67*IF(BV$6&lt;$B71,0,1)*IF(BV$6&gt;=75,1.1,1)</f>
        <v>371.11169999999998</v>
      </c>
      <c r="BW71" s="4">
        <f>'Payments (Revised)'!$C67*IF(BW$6&lt;$B71,0,1)*IF(BW$6&gt;=75,1.1,1)</f>
        <v>371.11169999999998</v>
      </c>
      <c r="BX71" s="4">
        <f>'Payments (Revised)'!$C67*IF(BX$6&lt;$B71,0,1)*IF(BX$6&gt;=75,1.1,1)</f>
        <v>371.11169999999998</v>
      </c>
      <c r="BY71" s="4">
        <f>'Payments (Revised)'!$C67*IF(BY$6&lt;$B71,0,1)*IF(BY$6&gt;=75,1.1,1)</f>
        <v>371.11169999999998</v>
      </c>
      <c r="BZ71" s="4">
        <f>'Payments (Revised)'!$C67*IF(BZ$6&lt;$B71,0,1)*IF(BZ$6&gt;=75,1.1,1)</f>
        <v>371.11169999999998</v>
      </c>
      <c r="CA71" s="4">
        <f>'Payments (Revised)'!$C67*IF(CA$6&lt;$B71,0,1)*IF(CA$6&gt;=75,1.1,1)</f>
        <v>371.11169999999998</v>
      </c>
      <c r="CB71" s="4">
        <f>'Payments (Revised)'!$C67*IF(CB$6&lt;$B71,0,1)*IF(CB$6&gt;=75,1.1,1)</f>
        <v>371.11169999999998</v>
      </c>
      <c r="CC71" s="4">
        <f>'Payments (Revised)'!$C67*IF(CC$6&lt;$B71,0,1)*IF(CC$6&gt;=75,1.1,1)</f>
        <v>371.11169999999998</v>
      </c>
      <c r="CD71" s="4">
        <f>'Payments (Revised)'!$C67*IF(CD$6&lt;$B71,0,1)*IF(CD$6&gt;=75,1.1,1)</f>
        <v>371.11169999999998</v>
      </c>
      <c r="CE71" s="4">
        <f>'Payments (Revised)'!$C67*IF(CE$6&lt;$B71,0,1)*IF(CE$6&gt;=75,1.1,1)</f>
        <v>371.11169999999998</v>
      </c>
      <c r="CF71" s="4">
        <f>'Payments (Revised)'!$C67*IF(CF$6&lt;$B71,0,1)*IF(CF$6&gt;=75,1.1,1)</f>
        <v>371.11169999999998</v>
      </c>
      <c r="CG71" s="4">
        <f>'Payments (Revised)'!$C67*IF(CG$6&lt;$B71,0,1)*IF(CG$6&gt;=75,1.1,1)</f>
        <v>371.11169999999998</v>
      </c>
      <c r="CH71" s="4">
        <f>'Payments (Revised)'!$C67*IF(CH$6&lt;$B71,0,1)*IF(CH$6&gt;=75,1.1,1)</f>
        <v>371.11169999999998</v>
      </c>
      <c r="CI71" s="4">
        <f>'Payments (Revised)'!$C67*IF(CI$6&lt;$B71,0,1)*IF(CI$6&gt;=75,1.1,1)</f>
        <v>371.11169999999998</v>
      </c>
      <c r="CJ71" s="4">
        <f>'Payments (Revised)'!$C67*IF(CJ$6&lt;$B71,0,1)*IF(CJ$6&gt;=75,1.1,1)</f>
        <v>371.11169999999998</v>
      </c>
      <c r="CK71" s="4">
        <f>'Payments (Revised)'!$C67*IF(CK$6&lt;$B71,0,1)*IF(CK$6&gt;=75,1.1,1)</f>
        <v>371.11169999999998</v>
      </c>
      <c r="CL71" s="4">
        <f>'Payments (Revised)'!$C67*IF(CL$6&lt;$B71,0,1)*IF(CL$6&gt;=75,1.1,1)</f>
        <v>371.11169999999998</v>
      </c>
      <c r="CM71" s="4">
        <f>'Payments (Revised)'!$C67*IF(CM$6&lt;$B71,0,1)*IF(CM$6&gt;=75,1.1,1)</f>
        <v>371.11169999999998</v>
      </c>
      <c r="CN71" s="4">
        <f>'Payments (Revised)'!$C67*IF(CN$6&lt;$B71,0,1)*IF(CN$6&gt;=75,1.1,1)</f>
        <v>371.11169999999998</v>
      </c>
      <c r="CO71" s="4">
        <f>'Payments (Revised)'!$C67*IF(CO$6&lt;$B71,0,1)*IF(CO$6&gt;=75,1.1,1)</f>
        <v>371.11169999999998</v>
      </c>
      <c r="CP71" s="4">
        <f>'Payments (Revised)'!$C67*IF(CP$6&lt;$B71,0,1)*IF(CP$6&gt;=75,1.1,1)</f>
        <v>371.11169999999998</v>
      </c>
      <c r="CQ71" s="4">
        <f>'Payments (Revised)'!$C67*IF(CQ$6&lt;$B71,0,1)*IF(CQ$6&gt;=75,1.1,1)</f>
        <v>371.11169999999998</v>
      </c>
      <c r="CR71" s="4">
        <f>'Payments (Revised)'!$C67*IF(CR$6&lt;$B71,0,1)*IF(CR$6&gt;=75,1.1,1)</f>
        <v>371.11169999999998</v>
      </c>
      <c r="CS71" s="4">
        <f>'Payments (Revised)'!$C67*IF(CS$6&lt;$B71,0,1)*IF(CS$6&gt;=75,1.1,1)</f>
        <v>371.11169999999998</v>
      </c>
      <c r="CT71" s="4">
        <f>'Payments (Revised)'!$C67*IF(CT$6&lt;$B71,0,1)*IF(CT$6&gt;=75,1.1,1)</f>
        <v>371.11169999999998</v>
      </c>
      <c r="CU71" s="4">
        <f>'Payments (Revised)'!$C67*IF(CU$6&lt;$B71,0,1)*IF(CU$6&gt;=75,1.1,1)</f>
        <v>371.11169999999998</v>
      </c>
      <c r="CV71" s="4">
        <f>'Payments (Revised)'!$C67*IF(CV$6&lt;$B71,0,1)*IF(CV$6&gt;=75,1.1,1)</f>
        <v>371.11169999999998</v>
      </c>
      <c r="CW71" s="4">
        <f>'Payments (Revised)'!$C67*IF(CW$6&lt;$B71,0,1)*IF(CW$6&gt;=75,1.1,1)</f>
        <v>371.11169999999998</v>
      </c>
      <c r="CX71" s="4">
        <f>'Payments (Revised)'!$C67*IF(CX$6&lt;$B71,0,1)*IF(CX$6&gt;=75,1.1,1)</f>
        <v>371.11169999999998</v>
      </c>
      <c r="CY71" s="4">
        <f>'Payments (Revised)'!$C67*IF(CY$6&lt;$B71,0,1)*IF(CY$6&gt;=75,1.1,1)</f>
        <v>371.11169999999998</v>
      </c>
      <c r="CZ71" s="4">
        <f>'Payments (Revised)'!$C67*IF(CZ$6&lt;$B71,0,1)*IF(CZ$6&gt;=75,1.1,1)</f>
        <v>371.11169999999998</v>
      </c>
      <c r="DA71" s="4">
        <f>'Payments (Revised)'!$C67*IF(DA$6&lt;$B71,0,1)*IF(DA$6&gt;=75,1.1,1)</f>
        <v>371.11169999999998</v>
      </c>
      <c r="DB71" s="4">
        <f>'Payments (Revised)'!$C67*IF(DB$6&lt;$B71,0,1)*IF(DB$6&gt;=75,1.1,1)</f>
        <v>371.11169999999998</v>
      </c>
      <c r="DC71" s="4">
        <f>'Payments (Revised)'!$C67*IF(DC$6&lt;$B71,0,1)*IF(DC$6&gt;=75,1.1,1)</f>
        <v>371.11169999999998</v>
      </c>
      <c r="DD71" s="4">
        <f>'Payments (Revised)'!$C67*IF(DD$6&lt;$B71,0,1)*IF(DD$6&gt;=75,1.1,1)</f>
        <v>371.11169999999998</v>
      </c>
      <c r="DE71" s="4">
        <f>'Payments (Revised)'!$C67*IF(DE$6&lt;$B71,0,1)*IF(DE$6&gt;=75,1.1,1)</f>
        <v>371.11169999999998</v>
      </c>
      <c r="DF71" s="4">
        <f>'Payments (Revised)'!$C67*IF(DF$6&lt;$B71,0,1)*IF(DF$6&gt;=75,1.1,1)</f>
        <v>371.11169999999998</v>
      </c>
      <c r="DG71" s="4">
        <f>'Payments (Revised)'!$C67*IF(DG$6&lt;$B71,0,1)*IF(DG$6&gt;=75,1.1,1)</f>
        <v>371.11169999999998</v>
      </c>
      <c r="DH71" s="4">
        <f>'Payments (Revised)'!$C67*IF(DH$6&lt;$B71,0,1)*IF(DH$6&gt;=75,1.1,1)</f>
        <v>371.11169999999998</v>
      </c>
      <c r="DI71" s="4">
        <f>'Payments (Revised)'!$C67*IF(DI$6&lt;$B71,0,1)*IF(DI$6&gt;=75,1.1,1)</f>
        <v>371.11169999999998</v>
      </c>
      <c r="DJ71" s="4">
        <f>'Payments (Revised)'!$C67*IF(DJ$6&lt;$B71,0,1)*IF(DJ$6&gt;=75,1.1,1)</f>
        <v>371.11169999999998</v>
      </c>
      <c r="DK71" s="4">
        <f>'Payments (Revised)'!$C67*IF(DK$6&lt;$B71,0,1)*IF(DK$6&gt;=75,1.1,1)</f>
        <v>371.11169999999998</v>
      </c>
      <c r="DL71" s="4">
        <f>'Payments (Revised)'!$C67*IF(DL$6&lt;$B71,0,1)*IF(DL$6&gt;=75,1.1,1)</f>
        <v>371.11169999999998</v>
      </c>
      <c r="DM71" s="4">
        <f>'Payments (Revised)'!$C67*IF(DM$6&lt;$B71,0,1)*IF(DM$6&gt;=75,1.1,1)</f>
        <v>371.11169999999998</v>
      </c>
      <c r="DN71" s="4">
        <f>'Payments (Revised)'!$C67*IF(DN$6&lt;$B71,0,1)*IF(DN$6&gt;=75,1.1,1)</f>
        <v>371.11169999999998</v>
      </c>
      <c r="DO71" s="4">
        <f>'Payments (Revised)'!$C67*IF(DO$6&lt;$B71,0,1)*IF(DO$6&gt;=75,1.1,1)</f>
        <v>371.11169999999998</v>
      </c>
      <c r="DP71" s="4">
        <f>'Payments (Revised)'!$C67*IF(DP$6&lt;$B71,0,1)*IF(DP$6&gt;=75,1.1,1)</f>
        <v>371.11169999999998</v>
      </c>
      <c r="DQ71" s="4">
        <f>'Payments (Revised)'!$C67*IF(DQ$6&lt;$B71,0,1)*IF(DQ$6&gt;=75,1.1,1)</f>
        <v>371.11169999999998</v>
      </c>
      <c r="DR71" s="4">
        <f>'Payments (Revised)'!$C67*IF(DR$6&lt;$B71,0,1)*IF(DR$6&gt;=75,1.1,1)</f>
        <v>371.11169999999998</v>
      </c>
      <c r="DS71" s="4">
        <f>'Payments (Revised)'!$C67*IF(DS$6&lt;$B71,0,1)*IF(DS$6&gt;=75,1.1,1)</f>
        <v>371.11169999999998</v>
      </c>
      <c r="DT71" s="4">
        <f>'Payments (Revised)'!$C67*IF(DT$6&lt;$B71,0,1)*IF(DT$6&gt;=75,1.1,1)</f>
        <v>408.22287</v>
      </c>
    </row>
    <row r="72" spans="1:124" x14ac:dyDescent="0.25">
      <c r="A72">
        <v>64</v>
      </c>
      <c r="B72" s="15">
        <f t="shared" si="7"/>
        <v>70.333333333333329</v>
      </c>
      <c r="C72" s="16">
        <f t="shared" ref="C72:C103" si="9">SUMPRODUCT($D$5:$DS$5,D72:DS72)+DT72*12*$G$2</f>
        <v>62517.239666431058</v>
      </c>
      <c r="D72" s="4">
        <f>'Payments (Revised)'!$C68*IF(D$6&lt;$B72,0,1)*IF(D$6&gt;=75,1.1,1)</f>
        <v>0</v>
      </c>
      <c r="E72" s="4">
        <f>'Payments (Revised)'!$C68*IF(E$6&lt;$B72,0,1)*IF(E$6&gt;=75,1.1,1)</f>
        <v>0</v>
      </c>
      <c r="F72" s="4">
        <f>'Payments (Revised)'!$C68*IF(F$6&lt;$B72,0,1)*IF(F$6&gt;=75,1.1,1)</f>
        <v>0</v>
      </c>
      <c r="G72" s="4">
        <f>'Payments (Revised)'!$C68*IF(G$6&lt;$B72,0,1)*IF(G$6&gt;=75,1.1,1)</f>
        <v>0</v>
      </c>
      <c r="H72" s="4">
        <f>'Payments (Revised)'!$C68*IF(H$6&lt;$B72,0,1)*IF(H$6&gt;=75,1.1,1)</f>
        <v>0</v>
      </c>
      <c r="I72" s="4">
        <f>'Payments (Revised)'!$C68*IF(I$6&lt;$B72,0,1)*IF(I$6&gt;=75,1.1,1)</f>
        <v>0</v>
      </c>
      <c r="J72" s="4">
        <f>'Payments (Revised)'!$C68*IF(J$6&lt;$B72,0,1)*IF(J$6&gt;=75,1.1,1)</f>
        <v>0</v>
      </c>
      <c r="K72" s="4">
        <f>'Payments (Revised)'!$C68*IF(K$6&lt;$B72,0,1)*IF(K$6&gt;=75,1.1,1)</f>
        <v>0</v>
      </c>
      <c r="L72" s="4">
        <f>'Payments (Revised)'!$C68*IF(L$6&lt;$B72,0,1)*IF(L$6&gt;=75,1.1,1)</f>
        <v>0</v>
      </c>
      <c r="M72" s="4">
        <f>'Payments (Revised)'!$C68*IF(M$6&lt;$B72,0,1)*IF(M$6&gt;=75,1.1,1)</f>
        <v>0</v>
      </c>
      <c r="N72" s="4">
        <f>'Payments (Revised)'!$C68*IF(N$6&lt;$B72,0,1)*IF(N$6&gt;=75,1.1,1)</f>
        <v>0</v>
      </c>
      <c r="O72" s="4">
        <f>'Payments (Revised)'!$C68*IF(O$6&lt;$B72,0,1)*IF(O$6&gt;=75,1.1,1)</f>
        <v>0</v>
      </c>
      <c r="P72" s="4">
        <f>'Payments (Revised)'!$C68*IF(P$6&lt;$B72,0,1)*IF(P$6&gt;=75,1.1,1)</f>
        <v>0</v>
      </c>
      <c r="Q72" s="4">
        <f>'Payments (Revised)'!$C68*IF(Q$6&lt;$B72,0,1)*IF(Q$6&gt;=75,1.1,1)</f>
        <v>0</v>
      </c>
      <c r="R72" s="4">
        <f>'Payments (Revised)'!$C68*IF(R$6&lt;$B72,0,1)*IF(R$6&gt;=75,1.1,1)</f>
        <v>0</v>
      </c>
      <c r="S72" s="4">
        <f>'Payments (Revised)'!$C68*IF(S$6&lt;$B72,0,1)*IF(S$6&gt;=75,1.1,1)</f>
        <v>0</v>
      </c>
      <c r="T72" s="4">
        <f>'Payments (Revised)'!$C68*IF(T$6&lt;$B72,0,1)*IF(T$6&gt;=75,1.1,1)</f>
        <v>0</v>
      </c>
      <c r="U72" s="4">
        <f>'Payments (Revised)'!$C68*IF(U$6&lt;$B72,0,1)*IF(U$6&gt;=75,1.1,1)</f>
        <v>0</v>
      </c>
      <c r="V72" s="4">
        <f>'Payments (Revised)'!$C68*IF(V$6&lt;$B72,0,1)*IF(V$6&gt;=75,1.1,1)</f>
        <v>0</v>
      </c>
      <c r="W72" s="4">
        <f>'Payments (Revised)'!$C68*IF(W$6&lt;$B72,0,1)*IF(W$6&gt;=75,1.1,1)</f>
        <v>0</v>
      </c>
      <c r="X72" s="4">
        <f>'Payments (Revised)'!$C68*IF(X$6&lt;$B72,0,1)*IF(X$6&gt;=75,1.1,1)</f>
        <v>0</v>
      </c>
      <c r="Y72" s="4">
        <f>'Payments (Revised)'!$C68*IF(Y$6&lt;$B72,0,1)*IF(Y$6&gt;=75,1.1,1)</f>
        <v>0</v>
      </c>
      <c r="Z72" s="4">
        <f>'Payments (Revised)'!$C68*IF(Z$6&lt;$B72,0,1)*IF(Z$6&gt;=75,1.1,1)</f>
        <v>0</v>
      </c>
      <c r="AA72" s="4">
        <f>'Payments (Revised)'!$C68*IF(AA$6&lt;$B72,0,1)*IF(AA$6&gt;=75,1.1,1)</f>
        <v>0</v>
      </c>
      <c r="AB72" s="4">
        <f>'Payments (Revised)'!$C68*IF(AB$6&lt;$B72,0,1)*IF(AB$6&gt;=75,1.1,1)</f>
        <v>0</v>
      </c>
      <c r="AC72" s="4">
        <f>'Payments (Revised)'!$C68*IF(AC$6&lt;$B72,0,1)*IF(AC$6&gt;=75,1.1,1)</f>
        <v>0</v>
      </c>
      <c r="AD72" s="4">
        <f>'Payments (Revised)'!$C68*IF(AD$6&lt;$B72,0,1)*IF(AD$6&gt;=75,1.1,1)</f>
        <v>0</v>
      </c>
      <c r="AE72" s="4">
        <f>'Payments (Revised)'!$C68*IF(AE$6&lt;$B72,0,1)*IF(AE$6&gt;=75,1.1,1)</f>
        <v>0</v>
      </c>
      <c r="AF72" s="4">
        <f>'Payments (Revised)'!$C68*IF(AF$6&lt;$B72,0,1)*IF(AF$6&gt;=75,1.1,1)</f>
        <v>0</v>
      </c>
      <c r="AG72" s="4">
        <f>'Payments (Revised)'!$C68*IF(AG$6&lt;$B72,0,1)*IF(AG$6&gt;=75,1.1,1)</f>
        <v>0</v>
      </c>
      <c r="AH72" s="4">
        <f>'Payments (Revised)'!$C68*IF(AH$6&lt;$B72,0,1)*IF(AH$6&gt;=75,1.1,1)</f>
        <v>0</v>
      </c>
      <c r="AI72" s="4">
        <f>'Payments (Revised)'!$C68*IF(AI$6&lt;$B72,0,1)*IF(AI$6&gt;=75,1.1,1)</f>
        <v>0</v>
      </c>
      <c r="AJ72" s="4">
        <f>'Payments (Revised)'!$C68*IF(AJ$6&lt;$B72,0,1)*IF(AJ$6&gt;=75,1.1,1)</f>
        <v>0</v>
      </c>
      <c r="AK72" s="4">
        <f>'Payments (Revised)'!$C68*IF(AK$6&lt;$B72,0,1)*IF(AK$6&gt;=75,1.1,1)</f>
        <v>0</v>
      </c>
      <c r="AL72" s="4">
        <f>'Payments (Revised)'!$C68*IF(AL$6&lt;$B72,0,1)*IF(AL$6&gt;=75,1.1,1)</f>
        <v>0</v>
      </c>
      <c r="AM72" s="4">
        <f>'Payments (Revised)'!$C68*IF(AM$6&lt;$B72,0,1)*IF(AM$6&gt;=75,1.1,1)</f>
        <v>0</v>
      </c>
      <c r="AN72" s="4">
        <f>'Payments (Revised)'!$C68*IF(AN$6&lt;$B72,0,1)*IF(AN$6&gt;=75,1.1,1)</f>
        <v>0</v>
      </c>
      <c r="AO72" s="4">
        <f>'Payments (Revised)'!$C68*IF(AO$6&lt;$B72,0,1)*IF(AO$6&gt;=75,1.1,1)</f>
        <v>0</v>
      </c>
      <c r="AP72" s="4">
        <f>'Payments (Revised)'!$C68*IF(AP$6&lt;$B72,0,1)*IF(AP$6&gt;=75,1.1,1)</f>
        <v>0</v>
      </c>
      <c r="AQ72" s="4">
        <f>'Payments (Revised)'!$C68*IF(AQ$6&lt;$B72,0,1)*IF(AQ$6&gt;=75,1.1,1)</f>
        <v>0</v>
      </c>
      <c r="AR72" s="4">
        <f>'Payments (Revised)'!$C68*IF(AR$6&lt;$B72,0,1)*IF(AR$6&gt;=75,1.1,1)</f>
        <v>0</v>
      </c>
      <c r="AS72" s="4">
        <f>'Payments (Revised)'!$C68*IF(AS$6&lt;$B72,0,1)*IF(AS$6&gt;=75,1.1,1)</f>
        <v>0</v>
      </c>
      <c r="AT72" s="4">
        <f>'Payments (Revised)'!$C68*IF(AT$6&lt;$B72,0,1)*IF(AT$6&gt;=75,1.1,1)</f>
        <v>0</v>
      </c>
      <c r="AU72" s="4">
        <f>'Payments (Revised)'!$C68*IF(AU$6&lt;$B72,0,1)*IF(AU$6&gt;=75,1.1,1)</f>
        <v>0</v>
      </c>
      <c r="AV72" s="4">
        <f>'Payments (Revised)'!$C68*IF(AV$6&lt;$B72,0,1)*IF(AV$6&gt;=75,1.1,1)</f>
        <v>0</v>
      </c>
      <c r="AW72" s="4">
        <f>'Payments (Revised)'!$C68*IF(AW$6&lt;$B72,0,1)*IF(AW$6&gt;=75,1.1,1)</f>
        <v>0</v>
      </c>
      <c r="AX72" s="4">
        <f>'Payments (Revised)'!$C68*IF(AX$6&lt;$B72,0,1)*IF(AX$6&gt;=75,1.1,1)</f>
        <v>0</v>
      </c>
      <c r="AY72" s="4">
        <f>'Payments (Revised)'!$C68*IF(AY$6&lt;$B72,0,1)*IF(AY$6&gt;=75,1.1,1)</f>
        <v>0</v>
      </c>
      <c r="AZ72" s="4">
        <f>'Payments (Revised)'!$C68*IF(AZ$6&lt;$B72,0,1)*IF(AZ$6&gt;=75,1.1,1)</f>
        <v>0</v>
      </c>
      <c r="BA72" s="4">
        <f>'Payments (Revised)'!$C68*IF(BA$6&lt;$B72,0,1)*IF(BA$6&gt;=75,1.1,1)</f>
        <v>0</v>
      </c>
      <c r="BB72" s="4">
        <f>'Payments (Revised)'!$C68*IF(BB$6&lt;$B72,0,1)*IF(BB$6&gt;=75,1.1,1)</f>
        <v>0</v>
      </c>
      <c r="BC72" s="4">
        <f>'Payments (Revised)'!$C68*IF(BC$6&lt;$B72,0,1)*IF(BC$6&gt;=75,1.1,1)</f>
        <v>0</v>
      </c>
      <c r="BD72" s="4">
        <f>'Payments (Revised)'!$C68*IF(BD$6&lt;$B72,0,1)*IF(BD$6&gt;=75,1.1,1)</f>
        <v>0</v>
      </c>
      <c r="BE72" s="4">
        <f>'Payments (Revised)'!$C68*IF(BE$6&lt;$B72,0,1)*IF(BE$6&gt;=75,1.1,1)</f>
        <v>0</v>
      </c>
      <c r="BF72" s="4">
        <f>'Payments (Revised)'!$C68*IF(BF$6&lt;$B72,0,1)*IF(BF$6&gt;=75,1.1,1)</f>
        <v>0</v>
      </c>
      <c r="BG72" s="4">
        <f>'Payments (Revised)'!$C68*IF(BG$6&lt;$B72,0,1)*IF(BG$6&gt;=75,1.1,1)</f>
        <v>0</v>
      </c>
      <c r="BH72" s="4">
        <f>'Payments (Revised)'!$C68*IF(BH$6&lt;$B72,0,1)*IF(BH$6&gt;=75,1.1,1)</f>
        <v>0</v>
      </c>
      <c r="BI72" s="4">
        <f>'Payments (Revised)'!$C68*IF(BI$6&lt;$B72,0,1)*IF(BI$6&gt;=75,1.1,1)</f>
        <v>0</v>
      </c>
      <c r="BJ72" s="4">
        <f>'Payments (Revised)'!$C68*IF(BJ$6&lt;$B72,0,1)*IF(BJ$6&gt;=75,1.1,1)</f>
        <v>0</v>
      </c>
      <c r="BK72" s="4">
        <f>'Payments (Revised)'!$C68*IF(BK$6&lt;$B72,0,1)*IF(BK$6&gt;=75,1.1,1)</f>
        <v>0</v>
      </c>
      <c r="BL72" s="4">
        <f>'Payments (Revised)'!$C68*IF(BL$6&lt;$B72,0,1)*IF(BL$6&gt;=75,1.1,1)</f>
        <v>0</v>
      </c>
      <c r="BM72" s="4">
        <f>'Payments (Revised)'!$C68*IF(BM$6&lt;$B72,0,1)*IF(BM$6&gt;=75,1.1,1)</f>
        <v>0</v>
      </c>
      <c r="BN72" s="4">
        <f>'Payments (Revised)'!$C68*IF(BN$6&lt;$B72,0,1)*IF(BN$6&gt;=75,1.1,1)</f>
        <v>0</v>
      </c>
      <c r="BO72" s="4">
        <f>'Payments (Revised)'!$C68*IF(BO$6&lt;$B72,0,1)*IF(BO$6&gt;=75,1.1,1)</f>
        <v>0</v>
      </c>
      <c r="BP72" s="4">
        <f>'Payments (Revised)'!$C68*IF(BP$6&lt;$B72,0,1)*IF(BP$6&gt;=75,1.1,1)</f>
        <v>371.11169999999998</v>
      </c>
      <c r="BQ72" s="4">
        <f>'Payments (Revised)'!$C68*IF(BQ$6&lt;$B72,0,1)*IF(BQ$6&gt;=75,1.1,1)</f>
        <v>371.11169999999998</v>
      </c>
      <c r="BR72" s="4">
        <f>'Payments (Revised)'!$C68*IF(BR$6&lt;$B72,0,1)*IF(BR$6&gt;=75,1.1,1)</f>
        <v>371.11169999999998</v>
      </c>
      <c r="BS72" s="4">
        <f>'Payments (Revised)'!$C68*IF(BS$6&lt;$B72,0,1)*IF(BS$6&gt;=75,1.1,1)</f>
        <v>371.11169999999998</v>
      </c>
      <c r="BT72" s="4">
        <f>'Payments (Revised)'!$C68*IF(BT$6&lt;$B72,0,1)*IF(BT$6&gt;=75,1.1,1)</f>
        <v>371.11169999999998</v>
      </c>
      <c r="BU72" s="4">
        <f>'Payments (Revised)'!$C68*IF(BU$6&lt;$B72,0,1)*IF(BU$6&gt;=75,1.1,1)</f>
        <v>371.11169999999998</v>
      </c>
      <c r="BV72" s="4">
        <f>'Payments (Revised)'!$C68*IF(BV$6&lt;$B72,0,1)*IF(BV$6&gt;=75,1.1,1)</f>
        <v>371.11169999999998</v>
      </c>
      <c r="BW72" s="4">
        <f>'Payments (Revised)'!$C68*IF(BW$6&lt;$B72,0,1)*IF(BW$6&gt;=75,1.1,1)</f>
        <v>371.11169999999998</v>
      </c>
      <c r="BX72" s="4">
        <f>'Payments (Revised)'!$C68*IF(BX$6&lt;$B72,0,1)*IF(BX$6&gt;=75,1.1,1)</f>
        <v>371.11169999999998</v>
      </c>
      <c r="BY72" s="4">
        <f>'Payments (Revised)'!$C68*IF(BY$6&lt;$B72,0,1)*IF(BY$6&gt;=75,1.1,1)</f>
        <v>371.11169999999998</v>
      </c>
      <c r="BZ72" s="4">
        <f>'Payments (Revised)'!$C68*IF(BZ$6&lt;$B72,0,1)*IF(BZ$6&gt;=75,1.1,1)</f>
        <v>371.11169999999998</v>
      </c>
      <c r="CA72" s="4">
        <f>'Payments (Revised)'!$C68*IF(CA$6&lt;$B72,0,1)*IF(CA$6&gt;=75,1.1,1)</f>
        <v>371.11169999999998</v>
      </c>
      <c r="CB72" s="4">
        <f>'Payments (Revised)'!$C68*IF(CB$6&lt;$B72,0,1)*IF(CB$6&gt;=75,1.1,1)</f>
        <v>371.11169999999998</v>
      </c>
      <c r="CC72" s="4">
        <f>'Payments (Revised)'!$C68*IF(CC$6&lt;$B72,0,1)*IF(CC$6&gt;=75,1.1,1)</f>
        <v>371.11169999999998</v>
      </c>
      <c r="CD72" s="4">
        <f>'Payments (Revised)'!$C68*IF(CD$6&lt;$B72,0,1)*IF(CD$6&gt;=75,1.1,1)</f>
        <v>371.11169999999998</v>
      </c>
      <c r="CE72" s="4">
        <f>'Payments (Revised)'!$C68*IF(CE$6&lt;$B72,0,1)*IF(CE$6&gt;=75,1.1,1)</f>
        <v>371.11169999999998</v>
      </c>
      <c r="CF72" s="4">
        <f>'Payments (Revised)'!$C68*IF(CF$6&lt;$B72,0,1)*IF(CF$6&gt;=75,1.1,1)</f>
        <v>371.11169999999998</v>
      </c>
      <c r="CG72" s="4">
        <f>'Payments (Revised)'!$C68*IF(CG$6&lt;$B72,0,1)*IF(CG$6&gt;=75,1.1,1)</f>
        <v>371.11169999999998</v>
      </c>
      <c r="CH72" s="4">
        <f>'Payments (Revised)'!$C68*IF(CH$6&lt;$B72,0,1)*IF(CH$6&gt;=75,1.1,1)</f>
        <v>371.11169999999998</v>
      </c>
      <c r="CI72" s="4">
        <f>'Payments (Revised)'!$C68*IF(CI$6&lt;$B72,0,1)*IF(CI$6&gt;=75,1.1,1)</f>
        <v>371.11169999999998</v>
      </c>
      <c r="CJ72" s="4">
        <f>'Payments (Revised)'!$C68*IF(CJ$6&lt;$B72,0,1)*IF(CJ$6&gt;=75,1.1,1)</f>
        <v>371.11169999999998</v>
      </c>
      <c r="CK72" s="4">
        <f>'Payments (Revised)'!$C68*IF(CK$6&lt;$B72,0,1)*IF(CK$6&gt;=75,1.1,1)</f>
        <v>371.11169999999998</v>
      </c>
      <c r="CL72" s="4">
        <f>'Payments (Revised)'!$C68*IF(CL$6&lt;$B72,0,1)*IF(CL$6&gt;=75,1.1,1)</f>
        <v>371.11169999999998</v>
      </c>
      <c r="CM72" s="4">
        <f>'Payments (Revised)'!$C68*IF(CM$6&lt;$B72,0,1)*IF(CM$6&gt;=75,1.1,1)</f>
        <v>371.11169999999998</v>
      </c>
      <c r="CN72" s="4">
        <f>'Payments (Revised)'!$C68*IF(CN$6&lt;$B72,0,1)*IF(CN$6&gt;=75,1.1,1)</f>
        <v>371.11169999999998</v>
      </c>
      <c r="CO72" s="4">
        <f>'Payments (Revised)'!$C68*IF(CO$6&lt;$B72,0,1)*IF(CO$6&gt;=75,1.1,1)</f>
        <v>371.11169999999998</v>
      </c>
      <c r="CP72" s="4">
        <f>'Payments (Revised)'!$C68*IF(CP$6&lt;$B72,0,1)*IF(CP$6&gt;=75,1.1,1)</f>
        <v>371.11169999999998</v>
      </c>
      <c r="CQ72" s="4">
        <f>'Payments (Revised)'!$C68*IF(CQ$6&lt;$B72,0,1)*IF(CQ$6&gt;=75,1.1,1)</f>
        <v>371.11169999999998</v>
      </c>
      <c r="CR72" s="4">
        <f>'Payments (Revised)'!$C68*IF(CR$6&lt;$B72,0,1)*IF(CR$6&gt;=75,1.1,1)</f>
        <v>371.11169999999998</v>
      </c>
      <c r="CS72" s="4">
        <f>'Payments (Revised)'!$C68*IF(CS$6&lt;$B72,0,1)*IF(CS$6&gt;=75,1.1,1)</f>
        <v>371.11169999999998</v>
      </c>
      <c r="CT72" s="4">
        <f>'Payments (Revised)'!$C68*IF(CT$6&lt;$B72,0,1)*IF(CT$6&gt;=75,1.1,1)</f>
        <v>371.11169999999998</v>
      </c>
      <c r="CU72" s="4">
        <f>'Payments (Revised)'!$C68*IF(CU$6&lt;$B72,0,1)*IF(CU$6&gt;=75,1.1,1)</f>
        <v>371.11169999999998</v>
      </c>
      <c r="CV72" s="4">
        <f>'Payments (Revised)'!$C68*IF(CV$6&lt;$B72,0,1)*IF(CV$6&gt;=75,1.1,1)</f>
        <v>371.11169999999998</v>
      </c>
      <c r="CW72" s="4">
        <f>'Payments (Revised)'!$C68*IF(CW$6&lt;$B72,0,1)*IF(CW$6&gt;=75,1.1,1)</f>
        <v>371.11169999999998</v>
      </c>
      <c r="CX72" s="4">
        <f>'Payments (Revised)'!$C68*IF(CX$6&lt;$B72,0,1)*IF(CX$6&gt;=75,1.1,1)</f>
        <v>371.11169999999998</v>
      </c>
      <c r="CY72" s="4">
        <f>'Payments (Revised)'!$C68*IF(CY$6&lt;$B72,0,1)*IF(CY$6&gt;=75,1.1,1)</f>
        <v>371.11169999999998</v>
      </c>
      <c r="CZ72" s="4">
        <f>'Payments (Revised)'!$C68*IF(CZ$6&lt;$B72,0,1)*IF(CZ$6&gt;=75,1.1,1)</f>
        <v>371.11169999999998</v>
      </c>
      <c r="DA72" s="4">
        <f>'Payments (Revised)'!$C68*IF(DA$6&lt;$B72,0,1)*IF(DA$6&gt;=75,1.1,1)</f>
        <v>371.11169999999998</v>
      </c>
      <c r="DB72" s="4">
        <f>'Payments (Revised)'!$C68*IF(DB$6&lt;$B72,0,1)*IF(DB$6&gt;=75,1.1,1)</f>
        <v>371.11169999999998</v>
      </c>
      <c r="DC72" s="4">
        <f>'Payments (Revised)'!$C68*IF(DC$6&lt;$B72,0,1)*IF(DC$6&gt;=75,1.1,1)</f>
        <v>371.11169999999998</v>
      </c>
      <c r="DD72" s="4">
        <f>'Payments (Revised)'!$C68*IF(DD$6&lt;$B72,0,1)*IF(DD$6&gt;=75,1.1,1)</f>
        <v>371.11169999999998</v>
      </c>
      <c r="DE72" s="4">
        <f>'Payments (Revised)'!$C68*IF(DE$6&lt;$B72,0,1)*IF(DE$6&gt;=75,1.1,1)</f>
        <v>371.11169999999998</v>
      </c>
      <c r="DF72" s="4">
        <f>'Payments (Revised)'!$C68*IF(DF$6&lt;$B72,0,1)*IF(DF$6&gt;=75,1.1,1)</f>
        <v>371.11169999999998</v>
      </c>
      <c r="DG72" s="4">
        <f>'Payments (Revised)'!$C68*IF(DG$6&lt;$B72,0,1)*IF(DG$6&gt;=75,1.1,1)</f>
        <v>371.11169999999998</v>
      </c>
      <c r="DH72" s="4">
        <f>'Payments (Revised)'!$C68*IF(DH$6&lt;$B72,0,1)*IF(DH$6&gt;=75,1.1,1)</f>
        <v>371.11169999999998</v>
      </c>
      <c r="DI72" s="4">
        <f>'Payments (Revised)'!$C68*IF(DI$6&lt;$B72,0,1)*IF(DI$6&gt;=75,1.1,1)</f>
        <v>371.11169999999998</v>
      </c>
      <c r="DJ72" s="4">
        <f>'Payments (Revised)'!$C68*IF(DJ$6&lt;$B72,0,1)*IF(DJ$6&gt;=75,1.1,1)</f>
        <v>371.11169999999998</v>
      </c>
      <c r="DK72" s="4">
        <f>'Payments (Revised)'!$C68*IF(DK$6&lt;$B72,0,1)*IF(DK$6&gt;=75,1.1,1)</f>
        <v>371.11169999999998</v>
      </c>
      <c r="DL72" s="4">
        <f>'Payments (Revised)'!$C68*IF(DL$6&lt;$B72,0,1)*IF(DL$6&gt;=75,1.1,1)</f>
        <v>371.11169999999998</v>
      </c>
      <c r="DM72" s="4">
        <f>'Payments (Revised)'!$C68*IF(DM$6&lt;$B72,0,1)*IF(DM$6&gt;=75,1.1,1)</f>
        <v>371.11169999999998</v>
      </c>
      <c r="DN72" s="4">
        <f>'Payments (Revised)'!$C68*IF(DN$6&lt;$B72,0,1)*IF(DN$6&gt;=75,1.1,1)</f>
        <v>371.11169999999998</v>
      </c>
      <c r="DO72" s="4">
        <f>'Payments (Revised)'!$C68*IF(DO$6&lt;$B72,0,1)*IF(DO$6&gt;=75,1.1,1)</f>
        <v>371.11169999999998</v>
      </c>
      <c r="DP72" s="4">
        <f>'Payments (Revised)'!$C68*IF(DP$6&lt;$B72,0,1)*IF(DP$6&gt;=75,1.1,1)</f>
        <v>371.11169999999998</v>
      </c>
      <c r="DQ72" s="4">
        <f>'Payments (Revised)'!$C68*IF(DQ$6&lt;$B72,0,1)*IF(DQ$6&gt;=75,1.1,1)</f>
        <v>371.11169999999998</v>
      </c>
      <c r="DR72" s="4">
        <f>'Payments (Revised)'!$C68*IF(DR$6&lt;$B72,0,1)*IF(DR$6&gt;=75,1.1,1)</f>
        <v>371.11169999999998</v>
      </c>
      <c r="DS72" s="4">
        <f>'Payments (Revised)'!$C68*IF(DS$6&lt;$B72,0,1)*IF(DS$6&gt;=75,1.1,1)</f>
        <v>371.11169999999998</v>
      </c>
      <c r="DT72" s="4">
        <f>'Payments (Revised)'!$C68*IF(DT$6&lt;$B72,0,1)*IF(DT$6&gt;=75,1.1,1)</f>
        <v>408.22287</v>
      </c>
    </row>
    <row r="73" spans="1:124" x14ac:dyDescent="0.25">
      <c r="A73">
        <v>65</v>
      </c>
      <c r="B73" s="15">
        <f t="shared" si="7"/>
        <v>70.416666666666671</v>
      </c>
      <c r="C73" s="16">
        <f t="shared" si="9"/>
        <v>62223.247362294976</v>
      </c>
      <c r="D73" s="4">
        <f>'Payments (Revised)'!$C69*IF(D$6&lt;$B73,0,1)*IF(D$6&gt;=75,1.1,1)</f>
        <v>0</v>
      </c>
      <c r="E73" s="4">
        <f>'Payments (Revised)'!$C69*IF(E$6&lt;$B73,0,1)*IF(E$6&gt;=75,1.1,1)</f>
        <v>0</v>
      </c>
      <c r="F73" s="4">
        <f>'Payments (Revised)'!$C69*IF(F$6&lt;$B73,0,1)*IF(F$6&gt;=75,1.1,1)</f>
        <v>0</v>
      </c>
      <c r="G73" s="4">
        <f>'Payments (Revised)'!$C69*IF(G$6&lt;$B73,0,1)*IF(G$6&gt;=75,1.1,1)</f>
        <v>0</v>
      </c>
      <c r="H73" s="4">
        <f>'Payments (Revised)'!$C69*IF(H$6&lt;$B73,0,1)*IF(H$6&gt;=75,1.1,1)</f>
        <v>0</v>
      </c>
      <c r="I73" s="4">
        <f>'Payments (Revised)'!$C69*IF(I$6&lt;$B73,0,1)*IF(I$6&gt;=75,1.1,1)</f>
        <v>0</v>
      </c>
      <c r="J73" s="4">
        <f>'Payments (Revised)'!$C69*IF(J$6&lt;$B73,0,1)*IF(J$6&gt;=75,1.1,1)</f>
        <v>0</v>
      </c>
      <c r="K73" s="4">
        <f>'Payments (Revised)'!$C69*IF(K$6&lt;$B73,0,1)*IF(K$6&gt;=75,1.1,1)</f>
        <v>0</v>
      </c>
      <c r="L73" s="4">
        <f>'Payments (Revised)'!$C69*IF(L$6&lt;$B73,0,1)*IF(L$6&gt;=75,1.1,1)</f>
        <v>0</v>
      </c>
      <c r="M73" s="4">
        <f>'Payments (Revised)'!$C69*IF(M$6&lt;$B73,0,1)*IF(M$6&gt;=75,1.1,1)</f>
        <v>0</v>
      </c>
      <c r="N73" s="4">
        <f>'Payments (Revised)'!$C69*IF(N$6&lt;$B73,0,1)*IF(N$6&gt;=75,1.1,1)</f>
        <v>0</v>
      </c>
      <c r="O73" s="4">
        <f>'Payments (Revised)'!$C69*IF(O$6&lt;$B73,0,1)*IF(O$6&gt;=75,1.1,1)</f>
        <v>0</v>
      </c>
      <c r="P73" s="4">
        <f>'Payments (Revised)'!$C69*IF(P$6&lt;$B73,0,1)*IF(P$6&gt;=75,1.1,1)</f>
        <v>0</v>
      </c>
      <c r="Q73" s="4">
        <f>'Payments (Revised)'!$C69*IF(Q$6&lt;$B73,0,1)*IF(Q$6&gt;=75,1.1,1)</f>
        <v>0</v>
      </c>
      <c r="R73" s="4">
        <f>'Payments (Revised)'!$C69*IF(R$6&lt;$B73,0,1)*IF(R$6&gt;=75,1.1,1)</f>
        <v>0</v>
      </c>
      <c r="S73" s="4">
        <f>'Payments (Revised)'!$C69*IF(S$6&lt;$B73,0,1)*IF(S$6&gt;=75,1.1,1)</f>
        <v>0</v>
      </c>
      <c r="T73" s="4">
        <f>'Payments (Revised)'!$C69*IF(T$6&lt;$B73,0,1)*IF(T$6&gt;=75,1.1,1)</f>
        <v>0</v>
      </c>
      <c r="U73" s="4">
        <f>'Payments (Revised)'!$C69*IF(U$6&lt;$B73,0,1)*IF(U$6&gt;=75,1.1,1)</f>
        <v>0</v>
      </c>
      <c r="V73" s="4">
        <f>'Payments (Revised)'!$C69*IF(V$6&lt;$B73,0,1)*IF(V$6&gt;=75,1.1,1)</f>
        <v>0</v>
      </c>
      <c r="W73" s="4">
        <f>'Payments (Revised)'!$C69*IF(W$6&lt;$B73,0,1)*IF(W$6&gt;=75,1.1,1)</f>
        <v>0</v>
      </c>
      <c r="X73" s="4">
        <f>'Payments (Revised)'!$C69*IF(X$6&lt;$B73,0,1)*IF(X$6&gt;=75,1.1,1)</f>
        <v>0</v>
      </c>
      <c r="Y73" s="4">
        <f>'Payments (Revised)'!$C69*IF(Y$6&lt;$B73,0,1)*IF(Y$6&gt;=75,1.1,1)</f>
        <v>0</v>
      </c>
      <c r="Z73" s="4">
        <f>'Payments (Revised)'!$C69*IF(Z$6&lt;$B73,0,1)*IF(Z$6&gt;=75,1.1,1)</f>
        <v>0</v>
      </c>
      <c r="AA73" s="4">
        <f>'Payments (Revised)'!$C69*IF(AA$6&lt;$B73,0,1)*IF(AA$6&gt;=75,1.1,1)</f>
        <v>0</v>
      </c>
      <c r="AB73" s="4">
        <f>'Payments (Revised)'!$C69*IF(AB$6&lt;$B73,0,1)*IF(AB$6&gt;=75,1.1,1)</f>
        <v>0</v>
      </c>
      <c r="AC73" s="4">
        <f>'Payments (Revised)'!$C69*IF(AC$6&lt;$B73,0,1)*IF(AC$6&gt;=75,1.1,1)</f>
        <v>0</v>
      </c>
      <c r="AD73" s="4">
        <f>'Payments (Revised)'!$C69*IF(AD$6&lt;$B73,0,1)*IF(AD$6&gt;=75,1.1,1)</f>
        <v>0</v>
      </c>
      <c r="AE73" s="4">
        <f>'Payments (Revised)'!$C69*IF(AE$6&lt;$B73,0,1)*IF(AE$6&gt;=75,1.1,1)</f>
        <v>0</v>
      </c>
      <c r="AF73" s="4">
        <f>'Payments (Revised)'!$C69*IF(AF$6&lt;$B73,0,1)*IF(AF$6&gt;=75,1.1,1)</f>
        <v>0</v>
      </c>
      <c r="AG73" s="4">
        <f>'Payments (Revised)'!$C69*IF(AG$6&lt;$B73,0,1)*IF(AG$6&gt;=75,1.1,1)</f>
        <v>0</v>
      </c>
      <c r="AH73" s="4">
        <f>'Payments (Revised)'!$C69*IF(AH$6&lt;$B73,0,1)*IF(AH$6&gt;=75,1.1,1)</f>
        <v>0</v>
      </c>
      <c r="AI73" s="4">
        <f>'Payments (Revised)'!$C69*IF(AI$6&lt;$B73,0,1)*IF(AI$6&gt;=75,1.1,1)</f>
        <v>0</v>
      </c>
      <c r="AJ73" s="4">
        <f>'Payments (Revised)'!$C69*IF(AJ$6&lt;$B73,0,1)*IF(AJ$6&gt;=75,1.1,1)</f>
        <v>0</v>
      </c>
      <c r="AK73" s="4">
        <f>'Payments (Revised)'!$C69*IF(AK$6&lt;$B73,0,1)*IF(AK$6&gt;=75,1.1,1)</f>
        <v>0</v>
      </c>
      <c r="AL73" s="4">
        <f>'Payments (Revised)'!$C69*IF(AL$6&lt;$B73,0,1)*IF(AL$6&gt;=75,1.1,1)</f>
        <v>0</v>
      </c>
      <c r="AM73" s="4">
        <f>'Payments (Revised)'!$C69*IF(AM$6&lt;$B73,0,1)*IF(AM$6&gt;=75,1.1,1)</f>
        <v>0</v>
      </c>
      <c r="AN73" s="4">
        <f>'Payments (Revised)'!$C69*IF(AN$6&lt;$B73,0,1)*IF(AN$6&gt;=75,1.1,1)</f>
        <v>0</v>
      </c>
      <c r="AO73" s="4">
        <f>'Payments (Revised)'!$C69*IF(AO$6&lt;$B73,0,1)*IF(AO$6&gt;=75,1.1,1)</f>
        <v>0</v>
      </c>
      <c r="AP73" s="4">
        <f>'Payments (Revised)'!$C69*IF(AP$6&lt;$B73,0,1)*IF(AP$6&gt;=75,1.1,1)</f>
        <v>0</v>
      </c>
      <c r="AQ73" s="4">
        <f>'Payments (Revised)'!$C69*IF(AQ$6&lt;$B73,0,1)*IF(AQ$6&gt;=75,1.1,1)</f>
        <v>0</v>
      </c>
      <c r="AR73" s="4">
        <f>'Payments (Revised)'!$C69*IF(AR$6&lt;$B73,0,1)*IF(AR$6&gt;=75,1.1,1)</f>
        <v>0</v>
      </c>
      <c r="AS73" s="4">
        <f>'Payments (Revised)'!$C69*IF(AS$6&lt;$B73,0,1)*IF(AS$6&gt;=75,1.1,1)</f>
        <v>0</v>
      </c>
      <c r="AT73" s="4">
        <f>'Payments (Revised)'!$C69*IF(AT$6&lt;$B73,0,1)*IF(AT$6&gt;=75,1.1,1)</f>
        <v>0</v>
      </c>
      <c r="AU73" s="4">
        <f>'Payments (Revised)'!$C69*IF(AU$6&lt;$B73,0,1)*IF(AU$6&gt;=75,1.1,1)</f>
        <v>0</v>
      </c>
      <c r="AV73" s="4">
        <f>'Payments (Revised)'!$C69*IF(AV$6&lt;$B73,0,1)*IF(AV$6&gt;=75,1.1,1)</f>
        <v>0</v>
      </c>
      <c r="AW73" s="4">
        <f>'Payments (Revised)'!$C69*IF(AW$6&lt;$B73,0,1)*IF(AW$6&gt;=75,1.1,1)</f>
        <v>0</v>
      </c>
      <c r="AX73" s="4">
        <f>'Payments (Revised)'!$C69*IF(AX$6&lt;$B73,0,1)*IF(AX$6&gt;=75,1.1,1)</f>
        <v>0</v>
      </c>
      <c r="AY73" s="4">
        <f>'Payments (Revised)'!$C69*IF(AY$6&lt;$B73,0,1)*IF(AY$6&gt;=75,1.1,1)</f>
        <v>0</v>
      </c>
      <c r="AZ73" s="4">
        <f>'Payments (Revised)'!$C69*IF(AZ$6&lt;$B73,0,1)*IF(AZ$6&gt;=75,1.1,1)</f>
        <v>0</v>
      </c>
      <c r="BA73" s="4">
        <f>'Payments (Revised)'!$C69*IF(BA$6&lt;$B73,0,1)*IF(BA$6&gt;=75,1.1,1)</f>
        <v>0</v>
      </c>
      <c r="BB73" s="4">
        <f>'Payments (Revised)'!$C69*IF(BB$6&lt;$B73,0,1)*IF(BB$6&gt;=75,1.1,1)</f>
        <v>0</v>
      </c>
      <c r="BC73" s="4">
        <f>'Payments (Revised)'!$C69*IF(BC$6&lt;$B73,0,1)*IF(BC$6&gt;=75,1.1,1)</f>
        <v>0</v>
      </c>
      <c r="BD73" s="4">
        <f>'Payments (Revised)'!$C69*IF(BD$6&lt;$B73,0,1)*IF(BD$6&gt;=75,1.1,1)</f>
        <v>0</v>
      </c>
      <c r="BE73" s="4">
        <f>'Payments (Revised)'!$C69*IF(BE$6&lt;$B73,0,1)*IF(BE$6&gt;=75,1.1,1)</f>
        <v>0</v>
      </c>
      <c r="BF73" s="4">
        <f>'Payments (Revised)'!$C69*IF(BF$6&lt;$B73,0,1)*IF(BF$6&gt;=75,1.1,1)</f>
        <v>0</v>
      </c>
      <c r="BG73" s="4">
        <f>'Payments (Revised)'!$C69*IF(BG$6&lt;$B73,0,1)*IF(BG$6&gt;=75,1.1,1)</f>
        <v>0</v>
      </c>
      <c r="BH73" s="4">
        <f>'Payments (Revised)'!$C69*IF(BH$6&lt;$B73,0,1)*IF(BH$6&gt;=75,1.1,1)</f>
        <v>0</v>
      </c>
      <c r="BI73" s="4">
        <f>'Payments (Revised)'!$C69*IF(BI$6&lt;$B73,0,1)*IF(BI$6&gt;=75,1.1,1)</f>
        <v>0</v>
      </c>
      <c r="BJ73" s="4">
        <f>'Payments (Revised)'!$C69*IF(BJ$6&lt;$B73,0,1)*IF(BJ$6&gt;=75,1.1,1)</f>
        <v>0</v>
      </c>
      <c r="BK73" s="4">
        <f>'Payments (Revised)'!$C69*IF(BK$6&lt;$B73,0,1)*IF(BK$6&gt;=75,1.1,1)</f>
        <v>0</v>
      </c>
      <c r="BL73" s="4">
        <f>'Payments (Revised)'!$C69*IF(BL$6&lt;$B73,0,1)*IF(BL$6&gt;=75,1.1,1)</f>
        <v>0</v>
      </c>
      <c r="BM73" s="4">
        <f>'Payments (Revised)'!$C69*IF(BM$6&lt;$B73,0,1)*IF(BM$6&gt;=75,1.1,1)</f>
        <v>0</v>
      </c>
      <c r="BN73" s="4">
        <f>'Payments (Revised)'!$C69*IF(BN$6&lt;$B73,0,1)*IF(BN$6&gt;=75,1.1,1)</f>
        <v>0</v>
      </c>
      <c r="BO73" s="4">
        <f>'Payments (Revised)'!$C69*IF(BO$6&lt;$B73,0,1)*IF(BO$6&gt;=75,1.1,1)</f>
        <v>0</v>
      </c>
      <c r="BP73" s="4">
        <f>'Payments (Revised)'!$C69*IF(BP$6&lt;$B73,0,1)*IF(BP$6&gt;=75,1.1,1)</f>
        <v>0</v>
      </c>
      <c r="BQ73" s="4">
        <f>'Payments (Revised)'!$C69*IF(BQ$6&lt;$B73,0,1)*IF(BQ$6&gt;=75,1.1,1)</f>
        <v>371.11169999999998</v>
      </c>
      <c r="BR73" s="4">
        <f>'Payments (Revised)'!$C69*IF(BR$6&lt;$B73,0,1)*IF(BR$6&gt;=75,1.1,1)</f>
        <v>371.11169999999998</v>
      </c>
      <c r="BS73" s="4">
        <f>'Payments (Revised)'!$C69*IF(BS$6&lt;$B73,0,1)*IF(BS$6&gt;=75,1.1,1)</f>
        <v>371.11169999999998</v>
      </c>
      <c r="BT73" s="4">
        <f>'Payments (Revised)'!$C69*IF(BT$6&lt;$B73,0,1)*IF(BT$6&gt;=75,1.1,1)</f>
        <v>371.11169999999998</v>
      </c>
      <c r="BU73" s="4">
        <f>'Payments (Revised)'!$C69*IF(BU$6&lt;$B73,0,1)*IF(BU$6&gt;=75,1.1,1)</f>
        <v>371.11169999999998</v>
      </c>
      <c r="BV73" s="4">
        <f>'Payments (Revised)'!$C69*IF(BV$6&lt;$B73,0,1)*IF(BV$6&gt;=75,1.1,1)</f>
        <v>371.11169999999998</v>
      </c>
      <c r="BW73" s="4">
        <f>'Payments (Revised)'!$C69*IF(BW$6&lt;$B73,0,1)*IF(BW$6&gt;=75,1.1,1)</f>
        <v>371.11169999999998</v>
      </c>
      <c r="BX73" s="4">
        <f>'Payments (Revised)'!$C69*IF(BX$6&lt;$B73,0,1)*IF(BX$6&gt;=75,1.1,1)</f>
        <v>371.11169999999998</v>
      </c>
      <c r="BY73" s="4">
        <f>'Payments (Revised)'!$C69*IF(BY$6&lt;$B73,0,1)*IF(BY$6&gt;=75,1.1,1)</f>
        <v>371.11169999999998</v>
      </c>
      <c r="BZ73" s="4">
        <f>'Payments (Revised)'!$C69*IF(BZ$6&lt;$B73,0,1)*IF(BZ$6&gt;=75,1.1,1)</f>
        <v>371.11169999999998</v>
      </c>
      <c r="CA73" s="4">
        <f>'Payments (Revised)'!$C69*IF(CA$6&lt;$B73,0,1)*IF(CA$6&gt;=75,1.1,1)</f>
        <v>371.11169999999998</v>
      </c>
      <c r="CB73" s="4">
        <f>'Payments (Revised)'!$C69*IF(CB$6&lt;$B73,0,1)*IF(CB$6&gt;=75,1.1,1)</f>
        <v>371.11169999999998</v>
      </c>
      <c r="CC73" s="4">
        <f>'Payments (Revised)'!$C69*IF(CC$6&lt;$B73,0,1)*IF(CC$6&gt;=75,1.1,1)</f>
        <v>371.11169999999998</v>
      </c>
      <c r="CD73" s="4">
        <f>'Payments (Revised)'!$C69*IF(CD$6&lt;$B73,0,1)*IF(CD$6&gt;=75,1.1,1)</f>
        <v>371.11169999999998</v>
      </c>
      <c r="CE73" s="4">
        <f>'Payments (Revised)'!$C69*IF(CE$6&lt;$B73,0,1)*IF(CE$6&gt;=75,1.1,1)</f>
        <v>371.11169999999998</v>
      </c>
      <c r="CF73" s="4">
        <f>'Payments (Revised)'!$C69*IF(CF$6&lt;$B73,0,1)*IF(CF$6&gt;=75,1.1,1)</f>
        <v>371.11169999999998</v>
      </c>
      <c r="CG73" s="4">
        <f>'Payments (Revised)'!$C69*IF(CG$6&lt;$B73,0,1)*IF(CG$6&gt;=75,1.1,1)</f>
        <v>371.11169999999998</v>
      </c>
      <c r="CH73" s="4">
        <f>'Payments (Revised)'!$C69*IF(CH$6&lt;$B73,0,1)*IF(CH$6&gt;=75,1.1,1)</f>
        <v>371.11169999999998</v>
      </c>
      <c r="CI73" s="4">
        <f>'Payments (Revised)'!$C69*IF(CI$6&lt;$B73,0,1)*IF(CI$6&gt;=75,1.1,1)</f>
        <v>371.11169999999998</v>
      </c>
      <c r="CJ73" s="4">
        <f>'Payments (Revised)'!$C69*IF(CJ$6&lt;$B73,0,1)*IF(CJ$6&gt;=75,1.1,1)</f>
        <v>371.11169999999998</v>
      </c>
      <c r="CK73" s="4">
        <f>'Payments (Revised)'!$C69*IF(CK$6&lt;$B73,0,1)*IF(CK$6&gt;=75,1.1,1)</f>
        <v>371.11169999999998</v>
      </c>
      <c r="CL73" s="4">
        <f>'Payments (Revised)'!$C69*IF(CL$6&lt;$B73,0,1)*IF(CL$6&gt;=75,1.1,1)</f>
        <v>371.11169999999998</v>
      </c>
      <c r="CM73" s="4">
        <f>'Payments (Revised)'!$C69*IF(CM$6&lt;$B73,0,1)*IF(CM$6&gt;=75,1.1,1)</f>
        <v>371.11169999999998</v>
      </c>
      <c r="CN73" s="4">
        <f>'Payments (Revised)'!$C69*IF(CN$6&lt;$B73,0,1)*IF(CN$6&gt;=75,1.1,1)</f>
        <v>371.11169999999998</v>
      </c>
      <c r="CO73" s="4">
        <f>'Payments (Revised)'!$C69*IF(CO$6&lt;$B73,0,1)*IF(CO$6&gt;=75,1.1,1)</f>
        <v>371.11169999999998</v>
      </c>
      <c r="CP73" s="4">
        <f>'Payments (Revised)'!$C69*IF(CP$6&lt;$B73,0,1)*IF(CP$6&gt;=75,1.1,1)</f>
        <v>371.11169999999998</v>
      </c>
      <c r="CQ73" s="4">
        <f>'Payments (Revised)'!$C69*IF(CQ$6&lt;$B73,0,1)*IF(CQ$6&gt;=75,1.1,1)</f>
        <v>371.11169999999998</v>
      </c>
      <c r="CR73" s="4">
        <f>'Payments (Revised)'!$C69*IF(CR$6&lt;$B73,0,1)*IF(CR$6&gt;=75,1.1,1)</f>
        <v>371.11169999999998</v>
      </c>
      <c r="CS73" s="4">
        <f>'Payments (Revised)'!$C69*IF(CS$6&lt;$B73,0,1)*IF(CS$6&gt;=75,1.1,1)</f>
        <v>371.11169999999998</v>
      </c>
      <c r="CT73" s="4">
        <f>'Payments (Revised)'!$C69*IF(CT$6&lt;$B73,0,1)*IF(CT$6&gt;=75,1.1,1)</f>
        <v>371.11169999999998</v>
      </c>
      <c r="CU73" s="4">
        <f>'Payments (Revised)'!$C69*IF(CU$6&lt;$B73,0,1)*IF(CU$6&gt;=75,1.1,1)</f>
        <v>371.11169999999998</v>
      </c>
      <c r="CV73" s="4">
        <f>'Payments (Revised)'!$C69*IF(CV$6&lt;$B73,0,1)*IF(CV$6&gt;=75,1.1,1)</f>
        <v>371.11169999999998</v>
      </c>
      <c r="CW73" s="4">
        <f>'Payments (Revised)'!$C69*IF(CW$6&lt;$B73,0,1)*IF(CW$6&gt;=75,1.1,1)</f>
        <v>371.11169999999998</v>
      </c>
      <c r="CX73" s="4">
        <f>'Payments (Revised)'!$C69*IF(CX$6&lt;$B73,0,1)*IF(CX$6&gt;=75,1.1,1)</f>
        <v>371.11169999999998</v>
      </c>
      <c r="CY73" s="4">
        <f>'Payments (Revised)'!$C69*IF(CY$6&lt;$B73,0,1)*IF(CY$6&gt;=75,1.1,1)</f>
        <v>371.11169999999998</v>
      </c>
      <c r="CZ73" s="4">
        <f>'Payments (Revised)'!$C69*IF(CZ$6&lt;$B73,0,1)*IF(CZ$6&gt;=75,1.1,1)</f>
        <v>371.11169999999998</v>
      </c>
      <c r="DA73" s="4">
        <f>'Payments (Revised)'!$C69*IF(DA$6&lt;$B73,0,1)*IF(DA$6&gt;=75,1.1,1)</f>
        <v>371.11169999999998</v>
      </c>
      <c r="DB73" s="4">
        <f>'Payments (Revised)'!$C69*IF(DB$6&lt;$B73,0,1)*IF(DB$6&gt;=75,1.1,1)</f>
        <v>371.11169999999998</v>
      </c>
      <c r="DC73" s="4">
        <f>'Payments (Revised)'!$C69*IF(DC$6&lt;$B73,0,1)*IF(DC$6&gt;=75,1.1,1)</f>
        <v>371.11169999999998</v>
      </c>
      <c r="DD73" s="4">
        <f>'Payments (Revised)'!$C69*IF(DD$6&lt;$B73,0,1)*IF(DD$6&gt;=75,1.1,1)</f>
        <v>371.11169999999998</v>
      </c>
      <c r="DE73" s="4">
        <f>'Payments (Revised)'!$C69*IF(DE$6&lt;$B73,0,1)*IF(DE$6&gt;=75,1.1,1)</f>
        <v>371.11169999999998</v>
      </c>
      <c r="DF73" s="4">
        <f>'Payments (Revised)'!$C69*IF(DF$6&lt;$B73,0,1)*IF(DF$6&gt;=75,1.1,1)</f>
        <v>371.11169999999998</v>
      </c>
      <c r="DG73" s="4">
        <f>'Payments (Revised)'!$C69*IF(DG$6&lt;$B73,0,1)*IF(DG$6&gt;=75,1.1,1)</f>
        <v>371.11169999999998</v>
      </c>
      <c r="DH73" s="4">
        <f>'Payments (Revised)'!$C69*IF(DH$6&lt;$B73,0,1)*IF(DH$6&gt;=75,1.1,1)</f>
        <v>371.11169999999998</v>
      </c>
      <c r="DI73" s="4">
        <f>'Payments (Revised)'!$C69*IF(DI$6&lt;$B73,0,1)*IF(DI$6&gt;=75,1.1,1)</f>
        <v>371.11169999999998</v>
      </c>
      <c r="DJ73" s="4">
        <f>'Payments (Revised)'!$C69*IF(DJ$6&lt;$B73,0,1)*IF(DJ$6&gt;=75,1.1,1)</f>
        <v>371.11169999999998</v>
      </c>
      <c r="DK73" s="4">
        <f>'Payments (Revised)'!$C69*IF(DK$6&lt;$B73,0,1)*IF(DK$6&gt;=75,1.1,1)</f>
        <v>371.11169999999998</v>
      </c>
      <c r="DL73" s="4">
        <f>'Payments (Revised)'!$C69*IF(DL$6&lt;$B73,0,1)*IF(DL$6&gt;=75,1.1,1)</f>
        <v>371.11169999999998</v>
      </c>
      <c r="DM73" s="4">
        <f>'Payments (Revised)'!$C69*IF(DM$6&lt;$B73,0,1)*IF(DM$6&gt;=75,1.1,1)</f>
        <v>371.11169999999998</v>
      </c>
      <c r="DN73" s="4">
        <f>'Payments (Revised)'!$C69*IF(DN$6&lt;$B73,0,1)*IF(DN$6&gt;=75,1.1,1)</f>
        <v>371.11169999999998</v>
      </c>
      <c r="DO73" s="4">
        <f>'Payments (Revised)'!$C69*IF(DO$6&lt;$B73,0,1)*IF(DO$6&gt;=75,1.1,1)</f>
        <v>371.11169999999998</v>
      </c>
      <c r="DP73" s="4">
        <f>'Payments (Revised)'!$C69*IF(DP$6&lt;$B73,0,1)*IF(DP$6&gt;=75,1.1,1)</f>
        <v>371.11169999999998</v>
      </c>
      <c r="DQ73" s="4">
        <f>'Payments (Revised)'!$C69*IF(DQ$6&lt;$B73,0,1)*IF(DQ$6&gt;=75,1.1,1)</f>
        <v>371.11169999999998</v>
      </c>
      <c r="DR73" s="4">
        <f>'Payments (Revised)'!$C69*IF(DR$6&lt;$B73,0,1)*IF(DR$6&gt;=75,1.1,1)</f>
        <v>371.11169999999998</v>
      </c>
      <c r="DS73" s="4">
        <f>'Payments (Revised)'!$C69*IF(DS$6&lt;$B73,0,1)*IF(DS$6&gt;=75,1.1,1)</f>
        <v>371.11169999999998</v>
      </c>
      <c r="DT73" s="4">
        <f>'Payments (Revised)'!$C69*IF(DT$6&lt;$B73,0,1)*IF(DT$6&gt;=75,1.1,1)</f>
        <v>408.22287</v>
      </c>
    </row>
    <row r="74" spans="1:124" x14ac:dyDescent="0.25">
      <c r="A74">
        <v>66</v>
      </c>
      <c r="B74" s="15">
        <f t="shared" ref="B74:B128" si="10">$B$8+A74/12</f>
        <v>70.5</v>
      </c>
      <c r="C74" s="16">
        <f t="shared" si="9"/>
        <v>61930.421985932444</v>
      </c>
      <c r="D74" s="4">
        <f>'Payments (Revised)'!$C70*IF(D$6&lt;$B74,0,1)*IF(D$6&gt;=75,1.1,1)</f>
        <v>0</v>
      </c>
      <c r="E74" s="4">
        <f>'Payments (Revised)'!$C70*IF(E$6&lt;$B74,0,1)*IF(E$6&gt;=75,1.1,1)</f>
        <v>0</v>
      </c>
      <c r="F74" s="4">
        <f>'Payments (Revised)'!$C70*IF(F$6&lt;$B74,0,1)*IF(F$6&gt;=75,1.1,1)</f>
        <v>0</v>
      </c>
      <c r="G74" s="4">
        <f>'Payments (Revised)'!$C70*IF(G$6&lt;$B74,0,1)*IF(G$6&gt;=75,1.1,1)</f>
        <v>0</v>
      </c>
      <c r="H74" s="4">
        <f>'Payments (Revised)'!$C70*IF(H$6&lt;$B74,0,1)*IF(H$6&gt;=75,1.1,1)</f>
        <v>0</v>
      </c>
      <c r="I74" s="4">
        <f>'Payments (Revised)'!$C70*IF(I$6&lt;$B74,0,1)*IF(I$6&gt;=75,1.1,1)</f>
        <v>0</v>
      </c>
      <c r="J74" s="4">
        <f>'Payments (Revised)'!$C70*IF(J$6&lt;$B74,0,1)*IF(J$6&gt;=75,1.1,1)</f>
        <v>0</v>
      </c>
      <c r="K74" s="4">
        <f>'Payments (Revised)'!$C70*IF(K$6&lt;$B74,0,1)*IF(K$6&gt;=75,1.1,1)</f>
        <v>0</v>
      </c>
      <c r="L74" s="4">
        <f>'Payments (Revised)'!$C70*IF(L$6&lt;$B74,0,1)*IF(L$6&gt;=75,1.1,1)</f>
        <v>0</v>
      </c>
      <c r="M74" s="4">
        <f>'Payments (Revised)'!$C70*IF(M$6&lt;$B74,0,1)*IF(M$6&gt;=75,1.1,1)</f>
        <v>0</v>
      </c>
      <c r="N74" s="4">
        <f>'Payments (Revised)'!$C70*IF(N$6&lt;$B74,0,1)*IF(N$6&gt;=75,1.1,1)</f>
        <v>0</v>
      </c>
      <c r="O74" s="4">
        <f>'Payments (Revised)'!$C70*IF(O$6&lt;$B74,0,1)*IF(O$6&gt;=75,1.1,1)</f>
        <v>0</v>
      </c>
      <c r="P74" s="4">
        <f>'Payments (Revised)'!$C70*IF(P$6&lt;$B74,0,1)*IF(P$6&gt;=75,1.1,1)</f>
        <v>0</v>
      </c>
      <c r="Q74" s="4">
        <f>'Payments (Revised)'!$C70*IF(Q$6&lt;$B74,0,1)*IF(Q$6&gt;=75,1.1,1)</f>
        <v>0</v>
      </c>
      <c r="R74" s="4">
        <f>'Payments (Revised)'!$C70*IF(R$6&lt;$B74,0,1)*IF(R$6&gt;=75,1.1,1)</f>
        <v>0</v>
      </c>
      <c r="S74" s="4">
        <f>'Payments (Revised)'!$C70*IF(S$6&lt;$B74,0,1)*IF(S$6&gt;=75,1.1,1)</f>
        <v>0</v>
      </c>
      <c r="T74" s="4">
        <f>'Payments (Revised)'!$C70*IF(T$6&lt;$B74,0,1)*IF(T$6&gt;=75,1.1,1)</f>
        <v>0</v>
      </c>
      <c r="U74" s="4">
        <f>'Payments (Revised)'!$C70*IF(U$6&lt;$B74,0,1)*IF(U$6&gt;=75,1.1,1)</f>
        <v>0</v>
      </c>
      <c r="V74" s="4">
        <f>'Payments (Revised)'!$C70*IF(V$6&lt;$B74,0,1)*IF(V$6&gt;=75,1.1,1)</f>
        <v>0</v>
      </c>
      <c r="W74" s="4">
        <f>'Payments (Revised)'!$C70*IF(W$6&lt;$B74,0,1)*IF(W$6&gt;=75,1.1,1)</f>
        <v>0</v>
      </c>
      <c r="X74" s="4">
        <f>'Payments (Revised)'!$C70*IF(X$6&lt;$B74,0,1)*IF(X$6&gt;=75,1.1,1)</f>
        <v>0</v>
      </c>
      <c r="Y74" s="4">
        <f>'Payments (Revised)'!$C70*IF(Y$6&lt;$B74,0,1)*IF(Y$6&gt;=75,1.1,1)</f>
        <v>0</v>
      </c>
      <c r="Z74" s="4">
        <f>'Payments (Revised)'!$C70*IF(Z$6&lt;$B74,0,1)*IF(Z$6&gt;=75,1.1,1)</f>
        <v>0</v>
      </c>
      <c r="AA74" s="4">
        <f>'Payments (Revised)'!$C70*IF(AA$6&lt;$B74,0,1)*IF(AA$6&gt;=75,1.1,1)</f>
        <v>0</v>
      </c>
      <c r="AB74" s="4">
        <f>'Payments (Revised)'!$C70*IF(AB$6&lt;$B74,0,1)*IF(AB$6&gt;=75,1.1,1)</f>
        <v>0</v>
      </c>
      <c r="AC74" s="4">
        <f>'Payments (Revised)'!$C70*IF(AC$6&lt;$B74,0,1)*IF(AC$6&gt;=75,1.1,1)</f>
        <v>0</v>
      </c>
      <c r="AD74" s="4">
        <f>'Payments (Revised)'!$C70*IF(AD$6&lt;$B74,0,1)*IF(AD$6&gt;=75,1.1,1)</f>
        <v>0</v>
      </c>
      <c r="AE74" s="4">
        <f>'Payments (Revised)'!$C70*IF(AE$6&lt;$B74,0,1)*IF(AE$6&gt;=75,1.1,1)</f>
        <v>0</v>
      </c>
      <c r="AF74" s="4">
        <f>'Payments (Revised)'!$C70*IF(AF$6&lt;$B74,0,1)*IF(AF$6&gt;=75,1.1,1)</f>
        <v>0</v>
      </c>
      <c r="AG74" s="4">
        <f>'Payments (Revised)'!$C70*IF(AG$6&lt;$B74,0,1)*IF(AG$6&gt;=75,1.1,1)</f>
        <v>0</v>
      </c>
      <c r="AH74" s="4">
        <f>'Payments (Revised)'!$C70*IF(AH$6&lt;$B74,0,1)*IF(AH$6&gt;=75,1.1,1)</f>
        <v>0</v>
      </c>
      <c r="AI74" s="4">
        <f>'Payments (Revised)'!$C70*IF(AI$6&lt;$B74,0,1)*IF(AI$6&gt;=75,1.1,1)</f>
        <v>0</v>
      </c>
      <c r="AJ74" s="4">
        <f>'Payments (Revised)'!$C70*IF(AJ$6&lt;$B74,0,1)*IF(AJ$6&gt;=75,1.1,1)</f>
        <v>0</v>
      </c>
      <c r="AK74" s="4">
        <f>'Payments (Revised)'!$C70*IF(AK$6&lt;$B74,0,1)*IF(AK$6&gt;=75,1.1,1)</f>
        <v>0</v>
      </c>
      <c r="AL74" s="4">
        <f>'Payments (Revised)'!$C70*IF(AL$6&lt;$B74,0,1)*IF(AL$6&gt;=75,1.1,1)</f>
        <v>0</v>
      </c>
      <c r="AM74" s="4">
        <f>'Payments (Revised)'!$C70*IF(AM$6&lt;$B74,0,1)*IF(AM$6&gt;=75,1.1,1)</f>
        <v>0</v>
      </c>
      <c r="AN74" s="4">
        <f>'Payments (Revised)'!$C70*IF(AN$6&lt;$B74,0,1)*IF(AN$6&gt;=75,1.1,1)</f>
        <v>0</v>
      </c>
      <c r="AO74" s="4">
        <f>'Payments (Revised)'!$C70*IF(AO$6&lt;$B74,0,1)*IF(AO$6&gt;=75,1.1,1)</f>
        <v>0</v>
      </c>
      <c r="AP74" s="4">
        <f>'Payments (Revised)'!$C70*IF(AP$6&lt;$B74,0,1)*IF(AP$6&gt;=75,1.1,1)</f>
        <v>0</v>
      </c>
      <c r="AQ74" s="4">
        <f>'Payments (Revised)'!$C70*IF(AQ$6&lt;$B74,0,1)*IF(AQ$6&gt;=75,1.1,1)</f>
        <v>0</v>
      </c>
      <c r="AR74" s="4">
        <f>'Payments (Revised)'!$C70*IF(AR$6&lt;$B74,0,1)*IF(AR$6&gt;=75,1.1,1)</f>
        <v>0</v>
      </c>
      <c r="AS74" s="4">
        <f>'Payments (Revised)'!$C70*IF(AS$6&lt;$B74,0,1)*IF(AS$6&gt;=75,1.1,1)</f>
        <v>0</v>
      </c>
      <c r="AT74" s="4">
        <f>'Payments (Revised)'!$C70*IF(AT$6&lt;$B74,0,1)*IF(AT$6&gt;=75,1.1,1)</f>
        <v>0</v>
      </c>
      <c r="AU74" s="4">
        <f>'Payments (Revised)'!$C70*IF(AU$6&lt;$B74,0,1)*IF(AU$6&gt;=75,1.1,1)</f>
        <v>0</v>
      </c>
      <c r="AV74" s="4">
        <f>'Payments (Revised)'!$C70*IF(AV$6&lt;$B74,0,1)*IF(AV$6&gt;=75,1.1,1)</f>
        <v>0</v>
      </c>
      <c r="AW74" s="4">
        <f>'Payments (Revised)'!$C70*IF(AW$6&lt;$B74,0,1)*IF(AW$6&gt;=75,1.1,1)</f>
        <v>0</v>
      </c>
      <c r="AX74" s="4">
        <f>'Payments (Revised)'!$C70*IF(AX$6&lt;$B74,0,1)*IF(AX$6&gt;=75,1.1,1)</f>
        <v>0</v>
      </c>
      <c r="AY74" s="4">
        <f>'Payments (Revised)'!$C70*IF(AY$6&lt;$B74,0,1)*IF(AY$6&gt;=75,1.1,1)</f>
        <v>0</v>
      </c>
      <c r="AZ74" s="4">
        <f>'Payments (Revised)'!$C70*IF(AZ$6&lt;$B74,0,1)*IF(AZ$6&gt;=75,1.1,1)</f>
        <v>0</v>
      </c>
      <c r="BA74" s="4">
        <f>'Payments (Revised)'!$C70*IF(BA$6&lt;$B74,0,1)*IF(BA$6&gt;=75,1.1,1)</f>
        <v>0</v>
      </c>
      <c r="BB74" s="4">
        <f>'Payments (Revised)'!$C70*IF(BB$6&lt;$B74,0,1)*IF(BB$6&gt;=75,1.1,1)</f>
        <v>0</v>
      </c>
      <c r="BC74" s="4">
        <f>'Payments (Revised)'!$C70*IF(BC$6&lt;$B74,0,1)*IF(BC$6&gt;=75,1.1,1)</f>
        <v>0</v>
      </c>
      <c r="BD74" s="4">
        <f>'Payments (Revised)'!$C70*IF(BD$6&lt;$B74,0,1)*IF(BD$6&gt;=75,1.1,1)</f>
        <v>0</v>
      </c>
      <c r="BE74" s="4">
        <f>'Payments (Revised)'!$C70*IF(BE$6&lt;$B74,0,1)*IF(BE$6&gt;=75,1.1,1)</f>
        <v>0</v>
      </c>
      <c r="BF74" s="4">
        <f>'Payments (Revised)'!$C70*IF(BF$6&lt;$B74,0,1)*IF(BF$6&gt;=75,1.1,1)</f>
        <v>0</v>
      </c>
      <c r="BG74" s="4">
        <f>'Payments (Revised)'!$C70*IF(BG$6&lt;$B74,0,1)*IF(BG$6&gt;=75,1.1,1)</f>
        <v>0</v>
      </c>
      <c r="BH74" s="4">
        <f>'Payments (Revised)'!$C70*IF(BH$6&lt;$B74,0,1)*IF(BH$6&gt;=75,1.1,1)</f>
        <v>0</v>
      </c>
      <c r="BI74" s="4">
        <f>'Payments (Revised)'!$C70*IF(BI$6&lt;$B74,0,1)*IF(BI$6&gt;=75,1.1,1)</f>
        <v>0</v>
      </c>
      <c r="BJ74" s="4">
        <f>'Payments (Revised)'!$C70*IF(BJ$6&lt;$B74,0,1)*IF(BJ$6&gt;=75,1.1,1)</f>
        <v>0</v>
      </c>
      <c r="BK74" s="4">
        <f>'Payments (Revised)'!$C70*IF(BK$6&lt;$B74,0,1)*IF(BK$6&gt;=75,1.1,1)</f>
        <v>0</v>
      </c>
      <c r="BL74" s="4">
        <f>'Payments (Revised)'!$C70*IF(BL$6&lt;$B74,0,1)*IF(BL$6&gt;=75,1.1,1)</f>
        <v>0</v>
      </c>
      <c r="BM74" s="4">
        <f>'Payments (Revised)'!$C70*IF(BM$6&lt;$B74,0,1)*IF(BM$6&gt;=75,1.1,1)</f>
        <v>0</v>
      </c>
      <c r="BN74" s="4">
        <f>'Payments (Revised)'!$C70*IF(BN$6&lt;$B74,0,1)*IF(BN$6&gt;=75,1.1,1)</f>
        <v>0</v>
      </c>
      <c r="BO74" s="4">
        <f>'Payments (Revised)'!$C70*IF(BO$6&lt;$B74,0,1)*IF(BO$6&gt;=75,1.1,1)</f>
        <v>0</v>
      </c>
      <c r="BP74" s="4">
        <f>'Payments (Revised)'!$C70*IF(BP$6&lt;$B74,0,1)*IF(BP$6&gt;=75,1.1,1)</f>
        <v>0</v>
      </c>
      <c r="BQ74" s="4">
        <f>'Payments (Revised)'!$C70*IF(BQ$6&lt;$B74,0,1)*IF(BQ$6&gt;=75,1.1,1)</f>
        <v>0</v>
      </c>
      <c r="BR74" s="4">
        <f>'Payments (Revised)'!$C70*IF(BR$6&lt;$B74,0,1)*IF(BR$6&gt;=75,1.1,1)</f>
        <v>371.11169999999998</v>
      </c>
      <c r="BS74" s="4">
        <f>'Payments (Revised)'!$C70*IF(BS$6&lt;$B74,0,1)*IF(BS$6&gt;=75,1.1,1)</f>
        <v>371.11169999999998</v>
      </c>
      <c r="BT74" s="4">
        <f>'Payments (Revised)'!$C70*IF(BT$6&lt;$B74,0,1)*IF(BT$6&gt;=75,1.1,1)</f>
        <v>371.11169999999998</v>
      </c>
      <c r="BU74" s="4">
        <f>'Payments (Revised)'!$C70*IF(BU$6&lt;$B74,0,1)*IF(BU$6&gt;=75,1.1,1)</f>
        <v>371.11169999999998</v>
      </c>
      <c r="BV74" s="4">
        <f>'Payments (Revised)'!$C70*IF(BV$6&lt;$B74,0,1)*IF(BV$6&gt;=75,1.1,1)</f>
        <v>371.11169999999998</v>
      </c>
      <c r="BW74" s="4">
        <f>'Payments (Revised)'!$C70*IF(BW$6&lt;$B74,0,1)*IF(BW$6&gt;=75,1.1,1)</f>
        <v>371.11169999999998</v>
      </c>
      <c r="BX74" s="4">
        <f>'Payments (Revised)'!$C70*IF(BX$6&lt;$B74,0,1)*IF(BX$6&gt;=75,1.1,1)</f>
        <v>371.11169999999998</v>
      </c>
      <c r="BY74" s="4">
        <f>'Payments (Revised)'!$C70*IF(BY$6&lt;$B74,0,1)*IF(BY$6&gt;=75,1.1,1)</f>
        <v>371.11169999999998</v>
      </c>
      <c r="BZ74" s="4">
        <f>'Payments (Revised)'!$C70*IF(BZ$6&lt;$B74,0,1)*IF(BZ$6&gt;=75,1.1,1)</f>
        <v>371.11169999999998</v>
      </c>
      <c r="CA74" s="4">
        <f>'Payments (Revised)'!$C70*IF(CA$6&lt;$B74,0,1)*IF(CA$6&gt;=75,1.1,1)</f>
        <v>371.11169999999998</v>
      </c>
      <c r="CB74" s="4">
        <f>'Payments (Revised)'!$C70*IF(CB$6&lt;$B74,0,1)*IF(CB$6&gt;=75,1.1,1)</f>
        <v>371.11169999999998</v>
      </c>
      <c r="CC74" s="4">
        <f>'Payments (Revised)'!$C70*IF(CC$6&lt;$B74,0,1)*IF(CC$6&gt;=75,1.1,1)</f>
        <v>371.11169999999998</v>
      </c>
      <c r="CD74" s="4">
        <f>'Payments (Revised)'!$C70*IF(CD$6&lt;$B74,0,1)*IF(CD$6&gt;=75,1.1,1)</f>
        <v>371.11169999999998</v>
      </c>
      <c r="CE74" s="4">
        <f>'Payments (Revised)'!$C70*IF(CE$6&lt;$B74,0,1)*IF(CE$6&gt;=75,1.1,1)</f>
        <v>371.11169999999998</v>
      </c>
      <c r="CF74" s="4">
        <f>'Payments (Revised)'!$C70*IF(CF$6&lt;$B74,0,1)*IF(CF$6&gt;=75,1.1,1)</f>
        <v>371.11169999999998</v>
      </c>
      <c r="CG74" s="4">
        <f>'Payments (Revised)'!$C70*IF(CG$6&lt;$B74,0,1)*IF(CG$6&gt;=75,1.1,1)</f>
        <v>371.11169999999998</v>
      </c>
      <c r="CH74" s="4">
        <f>'Payments (Revised)'!$C70*IF(CH$6&lt;$B74,0,1)*IF(CH$6&gt;=75,1.1,1)</f>
        <v>371.11169999999998</v>
      </c>
      <c r="CI74" s="4">
        <f>'Payments (Revised)'!$C70*IF(CI$6&lt;$B74,0,1)*IF(CI$6&gt;=75,1.1,1)</f>
        <v>371.11169999999998</v>
      </c>
      <c r="CJ74" s="4">
        <f>'Payments (Revised)'!$C70*IF(CJ$6&lt;$B74,0,1)*IF(CJ$6&gt;=75,1.1,1)</f>
        <v>371.11169999999998</v>
      </c>
      <c r="CK74" s="4">
        <f>'Payments (Revised)'!$C70*IF(CK$6&lt;$B74,0,1)*IF(CK$6&gt;=75,1.1,1)</f>
        <v>371.11169999999998</v>
      </c>
      <c r="CL74" s="4">
        <f>'Payments (Revised)'!$C70*IF(CL$6&lt;$B74,0,1)*IF(CL$6&gt;=75,1.1,1)</f>
        <v>371.11169999999998</v>
      </c>
      <c r="CM74" s="4">
        <f>'Payments (Revised)'!$C70*IF(CM$6&lt;$B74,0,1)*IF(CM$6&gt;=75,1.1,1)</f>
        <v>371.11169999999998</v>
      </c>
      <c r="CN74" s="4">
        <f>'Payments (Revised)'!$C70*IF(CN$6&lt;$B74,0,1)*IF(CN$6&gt;=75,1.1,1)</f>
        <v>371.11169999999998</v>
      </c>
      <c r="CO74" s="4">
        <f>'Payments (Revised)'!$C70*IF(CO$6&lt;$B74,0,1)*IF(CO$6&gt;=75,1.1,1)</f>
        <v>371.11169999999998</v>
      </c>
      <c r="CP74" s="4">
        <f>'Payments (Revised)'!$C70*IF(CP$6&lt;$B74,0,1)*IF(CP$6&gt;=75,1.1,1)</f>
        <v>371.11169999999998</v>
      </c>
      <c r="CQ74" s="4">
        <f>'Payments (Revised)'!$C70*IF(CQ$6&lt;$B74,0,1)*IF(CQ$6&gt;=75,1.1,1)</f>
        <v>371.11169999999998</v>
      </c>
      <c r="CR74" s="4">
        <f>'Payments (Revised)'!$C70*IF(CR$6&lt;$B74,0,1)*IF(CR$6&gt;=75,1.1,1)</f>
        <v>371.11169999999998</v>
      </c>
      <c r="CS74" s="4">
        <f>'Payments (Revised)'!$C70*IF(CS$6&lt;$B74,0,1)*IF(CS$6&gt;=75,1.1,1)</f>
        <v>371.11169999999998</v>
      </c>
      <c r="CT74" s="4">
        <f>'Payments (Revised)'!$C70*IF(CT$6&lt;$B74,0,1)*IF(CT$6&gt;=75,1.1,1)</f>
        <v>371.11169999999998</v>
      </c>
      <c r="CU74" s="4">
        <f>'Payments (Revised)'!$C70*IF(CU$6&lt;$B74,0,1)*IF(CU$6&gt;=75,1.1,1)</f>
        <v>371.11169999999998</v>
      </c>
      <c r="CV74" s="4">
        <f>'Payments (Revised)'!$C70*IF(CV$6&lt;$B74,0,1)*IF(CV$6&gt;=75,1.1,1)</f>
        <v>371.11169999999998</v>
      </c>
      <c r="CW74" s="4">
        <f>'Payments (Revised)'!$C70*IF(CW$6&lt;$B74,0,1)*IF(CW$6&gt;=75,1.1,1)</f>
        <v>371.11169999999998</v>
      </c>
      <c r="CX74" s="4">
        <f>'Payments (Revised)'!$C70*IF(CX$6&lt;$B74,0,1)*IF(CX$6&gt;=75,1.1,1)</f>
        <v>371.11169999999998</v>
      </c>
      <c r="CY74" s="4">
        <f>'Payments (Revised)'!$C70*IF(CY$6&lt;$B74,0,1)*IF(CY$6&gt;=75,1.1,1)</f>
        <v>371.11169999999998</v>
      </c>
      <c r="CZ74" s="4">
        <f>'Payments (Revised)'!$C70*IF(CZ$6&lt;$B74,0,1)*IF(CZ$6&gt;=75,1.1,1)</f>
        <v>371.11169999999998</v>
      </c>
      <c r="DA74" s="4">
        <f>'Payments (Revised)'!$C70*IF(DA$6&lt;$B74,0,1)*IF(DA$6&gt;=75,1.1,1)</f>
        <v>371.11169999999998</v>
      </c>
      <c r="DB74" s="4">
        <f>'Payments (Revised)'!$C70*IF(DB$6&lt;$B74,0,1)*IF(DB$6&gt;=75,1.1,1)</f>
        <v>371.11169999999998</v>
      </c>
      <c r="DC74" s="4">
        <f>'Payments (Revised)'!$C70*IF(DC$6&lt;$B74,0,1)*IF(DC$6&gt;=75,1.1,1)</f>
        <v>371.11169999999998</v>
      </c>
      <c r="DD74" s="4">
        <f>'Payments (Revised)'!$C70*IF(DD$6&lt;$B74,0,1)*IF(DD$6&gt;=75,1.1,1)</f>
        <v>371.11169999999998</v>
      </c>
      <c r="DE74" s="4">
        <f>'Payments (Revised)'!$C70*IF(DE$6&lt;$B74,0,1)*IF(DE$6&gt;=75,1.1,1)</f>
        <v>371.11169999999998</v>
      </c>
      <c r="DF74" s="4">
        <f>'Payments (Revised)'!$C70*IF(DF$6&lt;$B74,0,1)*IF(DF$6&gt;=75,1.1,1)</f>
        <v>371.11169999999998</v>
      </c>
      <c r="DG74" s="4">
        <f>'Payments (Revised)'!$C70*IF(DG$6&lt;$B74,0,1)*IF(DG$6&gt;=75,1.1,1)</f>
        <v>371.11169999999998</v>
      </c>
      <c r="DH74" s="4">
        <f>'Payments (Revised)'!$C70*IF(DH$6&lt;$B74,0,1)*IF(DH$6&gt;=75,1.1,1)</f>
        <v>371.11169999999998</v>
      </c>
      <c r="DI74" s="4">
        <f>'Payments (Revised)'!$C70*IF(DI$6&lt;$B74,0,1)*IF(DI$6&gt;=75,1.1,1)</f>
        <v>371.11169999999998</v>
      </c>
      <c r="DJ74" s="4">
        <f>'Payments (Revised)'!$C70*IF(DJ$6&lt;$B74,0,1)*IF(DJ$6&gt;=75,1.1,1)</f>
        <v>371.11169999999998</v>
      </c>
      <c r="DK74" s="4">
        <f>'Payments (Revised)'!$C70*IF(DK$6&lt;$B74,0,1)*IF(DK$6&gt;=75,1.1,1)</f>
        <v>371.11169999999998</v>
      </c>
      <c r="DL74" s="4">
        <f>'Payments (Revised)'!$C70*IF(DL$6&lt;$B74,0,1)*IF(DL$6&gt;=75,1.1,1)</f>
        <v>371.11169999999998</v>
      </c>
      <c r="DM74" s="4">
        <f>'Payments (Revised)'!$C70*IF(DM$6&lt;$B74,0,1)*IF(DM$6&gt;=75,1.1,1)</f>
        <v>371.11169999999998</v>
      </c>
      <c r="DN74" s="4">
        <f>'Payments (Revised)'!$C70*IF(DN$6&lt;$B74,0,1)*IF(DN$6&gt;=75,1.1,1)</f>
        <v>371.11169999999998</v>
      </c>
      <c r="DO74" s="4">
        <f>'Payments (Revised)'!$C70*IF(DO$6&lt;$B74,0,1)*IF(DO$6&gt;=75,1.1,1)</f>
        <v>371.11169999999998</v>
      </c>
      <c r="DP74" s="4">
        <f>'Payments (Revised)'!$C70*IF(DP$6&lt;$B74,0,1)*IF(DP$6&gt;=75,1.1,1)</f>
        <v>371.11169999999998</v>
      </c>
      <c r="DQ74" s="4">
        <f>'Payments (Revised)'!$C70*IF(DQ$6&lt;$B74,0,1)*IF(DQ$6&gt;=75,1.1,1)</f>
        <v>371.11169999999998</v>
      </c>
      <c r="DR74" s="4">
        <f>'Payments (Revised)'!$C70*IF(DR$6&lt;$B74,0,1)*IF(DR$6&gt;=75,1.1,1)</f>
        <v>371.11169999999998</v>
      </c>
      <c r="DS74" s="4">
        <f>'Payments (Revised)'!$C70*IF(DS$6&lt;$B74,0,1)*IF(DS$6&gt;=75,1.1,1)</f>
        <v>371.11169999999998</v>
      </c>
      <c r="DT74" s="4">
        <f>'Payments (Revised)'!$C70*IF(DT$6&lt;$B74,0,1)*IF(DT$6&gt;=75,1.1,1)</f>
        <v>408.22287</v>
      </c>
    </row>
    <row r="75" spans="1:124" x14ac:dyDescent="0.25">
      <c r="A75">
        <v>67</v>
      </c>
      <c r="B75" s="15">
        <f t="shared" si="10"/>
        <v>70.583333333333329</v>
      </c>
      <c r="C75" s="16">
        <f t="shared" si="9"/>
        <v>61638.759575003161</v>
      </c>
      <c r="D75" s="4">
        <f>'Payments (Revised)'!$C71*IF(D$6&lt;$B75,0,1)*IF(D$6&gt;=75,1.1,1)</f>
        <v>0</v>
      </c>
      <c r="E75" s="4">
        <f>'Payments (Revised)'!$C71*IF(E$6&lt;$B75,0,1)*IF(E$6&gt;=75,1.1,1)</f>
        <v>0</v>
      </c>
      <c r="F75" s="4">
        <f>'Payments (Revised)'!$C71*IF(F$6&lt;$B75,0,1)*IF(F$6&gt;=75,1.1,1)</f>
        <v>0</v>
      </c>
      <c r="G75" s="4">
        <f>'Payments (Revised)'!$C71*IF(G$6&lt;$B75,0,1)*IF(G$6&gt;=75,1.1,1)</f>
        <v>0</v>
      </c>
      <c r="H75" s="4">
        <f>'Payments (Revised)'!$C71*IF(H$6&lt;$B75,0,1)*IF(H$6&gt;=75,1.1,1)</f>
        <v>0</v>
      </c>
      <c r="I75" s="4">
        <f>'Payments (Revised)'!$C71*IF(I$6&lt;$B75,0,1)*IF(I$6&gt;=75,1.1,1)</f>
        <v>0</v>
      </c>
      <c r="J75" s="4">
        <f>'Payments (Revised)'!$C71*IF(J$6&lt;$B75,0,1)*IF(J$6&gt;=75,1.1,1)</f>
        <v>0</v>
      </c>
      <c r="K75" s="4">
        <f>'Payments (Revised)'!$C71*IF(K$6&lt;$B75,0,1)*IF(K$6&gt;=75,1.1,1)</f>
        <v>0</v>
      </c>
      <c r="L75" s="4">
        <f>'Payments (Revised)'!$C71*IF(L$6&lt;$B75,0,1)*IF(L$6&gt;=75,1.1,1)</f>
        <v>0</v>
      </c>
      <c r="M75" s="4">
        <f>'Payments (Revised)'!$C71*IF(M$6&lt;$B75,0,1)*IF(M$6&gt;=75,1.1,1)</f>
        <v>0</v>
      </c>
      <c r="N75" s="4">
        <f>'Payments (Revised)'!$C71*IF(N$6&lt;$B75,0,1)*IF(N$6&gt;=75,1.1,1)</f>
        <v>0</v>
      </c>
      <c r="O75" s="4">
        <f>'Payments (Revised)'!$C71*IF(O$6&lt;$B75,0,1)*IF(O$6&gt;=75,1.1,1)</f>
        <v>0</v>
      </c>
      <c r="P75" s="4">
        <f>'Payments (Revised)'!$C71*IF(P$6&lt;$B75,0,1)*IF(P$6&gt;=75,1.1,1)</f>
        <v>0</v>
      </c>
      <c r="Q75" s="4">
        <f>'Payments (Revised)'!$C71*IF(Q$6&lt;$B75,0,1)*IF(Q$6&gt;=75,1.1,1)</f>
        <v>0</v>
      </c>
      <c r="R75" s="4">
        <f>'Payments (Revised)'!$C71*IF(R$6&lt;$B75,0,1)*IF(R$6&gt;=75,1.1,1)</f>
        <v>0</v>
      </c>
      <c r="S75" s="4">
        <f>'Payments (Revised)'!$C71*IF(S$6&lt;$B75,0,1)*IF(S$6&gt;=75,1.1,1)</f>
        <v>0</v>
      </c>
      <c r="T75" s="4">
        <f>'Payments (Revised)'!$C71*IF(T$6&lt;$B75,0,1)*IF(T$6&gt;=75,1.1,1)</f>
        <v>0</v>
      </c>
      <c r="U75" s="4">
        <f>'Payments (Revised)'!$C71*IF(U$6&lt;$B75,0,1)*IF(U$6&gt;=75,1.1,1)</f>
        <v>0</v>
      </c>
      <c r="V75" s="4">
        <f>'Payments (Revised)'!$C71*IF(V$6&lt;$B75,0,1)*IF(V$6&gt;=75,1.1,1)</f>
        <v>0</v>
      </c>
      <c r="W75" s="4">
        <f>'Payments (Revised)'!$C71*IF(W$6&lt;$B75,0,1)*IF(W$6&gt;=75,1.1,1)</f>
        <v>0</v>
      </c>
      <c r="X75" s="4">
        <f>'Payments (Revised)'!$C71*IF(X$6&lt;$B75,0,1)*IF(X$6&gt;=75,1.1,1)</f>
        <v>0</v>
      </c>
      <c r="Y75" s="4">
        <f>'Payments (Revised)'!$C71*IF(Y$6&lt;$B75,0,1)*IF(Y$6&gt;=75,1.1,1)</f>
        <v>0</v>
      </c>
      <c r="Z75" s="4">
        <f>'Payments (Revised)'!$C71*IF(Z$6&lt;$B75,0,1)*IF(Z$6&gt;=75,1.1,1)</f>
        <v>0</v>
      </c>
      <c r="AA75" s="4">
        <f>'Payments (Revised)'!$C71*IF(AA$6&lt;$B75,0,1)*IF(AA$6&gt;=75,1.1,1)</f>
        <v>0</v>
      </c>
      <c r="AB75" s="4">
        <f>'Payments (Revised)'!$C71*IF(AB$6&lt;$B75,0,1)*IF(AB$6&gt;=75,1.1,1)</f>
        <v>0</v>
      </c>
      <c r="AC75" s="4">
        <f>'Payments (Revised)'!$C71*IF(AC$6&lt;$B75,0,1)*IF(AC$6&gt;=75,1.1,1)</f>
        <v>0</v>
      </c>
      <c r="AD75" s="4">
        <f>'Payments (Revised)'!$C71*IF(AD$6&lt;$B75,0,1)*IF(AD$6&gt;=75,1.1,1)</f>
        <v>0</v>
      </c>
      <c r="AE75" s="4">
        <f>'Payments (Revised)'!$C71*IF(AE$6&lt;$B75,0,1)*IF(AE$6&gt;=75,1.1,1)</f>
        <v>0</v>
      </c>
      <c r="AF75" s="4">
        <f>'Payments (Revised)'!$C71*IF(AF$6&lt;$B75,0,1)*IF(AF$6&gt;=75,1.1,1)</f>
        <v>0</v>
      </c>
      <c r="AG75" s="4">
        <f>'Payments (Revised)'!$C71*IF(AG$6&lt;$B75,0,1)*IF(AG$6&gt;=75,1.1,1)</f>
        <v>0</v>
      </c>
      <c r="AH75" s="4">
        <f>'Payments (Revised)'!$C71*IF(AH$6&lt;$B75,0,1)*IF(AH$6&gt;=75,1.1,1)</f>
        <v>0</v>
      </c>
      <c r="AI75" s="4">
        <f>'Payments (Revised)'!$C71*IF(AI$6&lt;$B75,0,1)*IF(AI$6&gt;=75,1.1,1)</f>
        <v>0</v>
      </c>
      <c r="AJ75" s="4">
        <f>'Payments (Revised)'!$C71*IF(AJ$6&lt;$B75,0,1)*IF(AJ$6&gt;=75,1.1,1)</f>
        <v>0</v>
      </c>
      <c r="AK75" s="4">
        <f>'Payments (Revised)'!$C71*IF(AK$6&lt;$B75,0,1)*IF(AK$6&gt;=75,1.1,1)</f>
        <v>0</v>
      </c>
      <c r="AL75" s="4">
        <f>'Payments (Revised)'!$C71*IF(AL$6&lt;$B75,0,1)*IF(AL$6&gt;=75,1.1,1)</f>
        <v>0</v>
      </c>
      <c r="AM75" s="4">
        <f>'Payments (Revised)'!$C71*IF(AM$6&lt;$B75,0,1)*IF(AM$6&gt;=75,1.1,1)</f>
        <v>0</v>
      </c>
      <c r="AN75" s="4">
        <f>'Payments (Revised)'!$C71*IF(AN$6&lt;$B75,0,1)*IF(AN$6&gt;=75,1.1,1)</f>
        <v>0</v>
      </c>
      <c r="AO75" s="4">
        <f>'Payments (Revised)'!$C71*IF(AO$6&lt;$B75,0,1)*IF(AO$6&gt;=75,1.1,1)</f>
        <v>0</v>
      </c>
      <c r="AP75" s="4">
        <f>'Payments (Revised)'!$C71*IF(AP$6&lt;$B75,0,1)*IF(AP$6&gt;=75,1.1,1)</f>
        <v>0</v>
      </c>
      <c r="AQ75" s="4">
        <f>'Payments (Revised)'!$C71*IF(AQ$6&lt;$B75,0,1)*IF(AQ$6&gt;=75,1.1,1)</f>
        <v>0</v>
      </c>
      <c r="AR75" s="4">
        <f>'Payments (Revised)'!$C71*IF(AR$6&lt;$B75,0,1)*IF(AR$6&gt;=75,1.1,1)</f>
        <v>0</v>
      </c>
      <c r="AS75" s="4">
        <f>'Payments (Revised)'!$C71*IF(AS$6&lt;$B75,0,1)*IF(AS$6&gt;=75,1.1,1)</f>
        <v>0</v>
      </c>
      <c r="AT75" s="4">
        <f>'Payments (Revised)'!$C71*IF(AT$6&lt;$B75,0,1)*IF(AT$6&gt;=75,1.1,1)</f>
        <v>0</v>
      </c>
      <c r="AU75" s="4">
        <f>'Payments (Revised)'!$C71*IF(AU$6&lt;$B75,0,1)*IF(AU$6&gt;=75,1.1,1)</f>
        <v>0</v>
      </c>
      <c r="AV75" s="4">
        <f>'Payments (Revised)'!$C71*IF(AV$6&lt;$B75,0,1)*IF(AV$6&gt;=75,1.1,1)</f>
        <v>0</v>
      </c>
      <c r="AW75" s="4">
        <f>'Payments (Revised)'!$C71*IF(AW$6&lt;$B75,0,1)*IF(AW$6&gt;=75,1.1,1)</f>
        <v>0</v>
      </c>
      <c r="AX75" s="4">
        <f>'Payments (Revised)'!$C71*IF(AX$6&lt;$B75,0,1)*IF(AX$6&gt;=75,1.1,1)</f>
        <v>0</v>
      </c>
      <c r="AY75" s="4">
        <f>'Payments (Revised)'!$C71*IF(AY$6&lt;$B75,0,1)*IF(AY$6&gt;=75,1.1,1)</f>
        <v>0</v>
      </c>
      <c r="AZ75" s="4">
        <f>'Payments (Revised)'!$C71*IF(AZ$6&lt;$B75,0,1)*IF(AZ$6&gt;=75,1.1,1)</f>
        <v>0</v>
      </c>
      <c r="BA75" s="4">
        <f>'Payments (Revised)'!$C71*IF(BA$6&lt;$B75,0,1)*IF(BA$6&gt;=75,1.1,1)</f>
        <v>0</v>
      </c>
      <c r="BB75" s="4">
        <f>'Payments (Revised)'!$C71*IF(BB$6&lt;$B75,0,1)*IF(BB$6&gt;=75,1.1,1)</f>
        <v>0</v>
      </c>
      <c r="BC75" s="4">
        <f>'Payments (Revised)'!$C71*IF(BC$6&lt;$B75,0,1)*IF(BC$6&gt;=75,1.1,1)</f>
        <v>0</v>
      </c>
      <c r="BD75" s="4">
        <f>'Payments (Revised)'!$C71*IF(BD$6&lt;$B75,0,1)*IF(BD$6&gt;=75,1.1,1)</f>
        <v>0</v>
      </c>
      <c r="BE75" s="4">
        <f>'Payments (Revised)'!$C71*IF(BE$6&lt;$B75,0,1)*IF(BE$6&gt;=75,1.1,1)</f>
        <v>0</v>
      </c>
      <c r="BF75" s="4">
        <f>'Payments (Revised)'!$C71*IF(BF$6&lt;$B75,0,1)*IF(BF$6&gt;=75,1.1,1)</f>
        <v>0</v>
      </c>
      <c r="BG75" s="4">
        <f>'Payments (Revised)'!$C71*IF(BG$6&lt;$B75,0,1)*IF(BG$6&gt;=75,1.1,1)</f>
        <v>0</v>
      </c>
      <c r="BH75" s="4">
        <f>'Payments (Revised)'!$C71*IF(BH$6&lt;$B75,0,1)*IF(BH$6&gt;=75,1.1,1)</f>
        <v>0</v>
      </c>
      <c r="BI75" s="4">
        <f>'Payments (Revised)'!$C71*IF(BI$6&lt;$B75,0,1)*IF(BI$6&gt;=75,1.1,1)</f>
        <v>0</v>
      </c>
      <c r="BJ75" s="4">
        <f>'Payments (Revised)'!$C71*IF(BJ$6&lt;$B75,0,1)*IF(BJ$6&gt;=75,1.1,1)</f>
        <v>0</v>
      </c>
      <c r="BK75" s="4">
        <f>'Payments (Revised)'!$C71*IF(BK$6&lt;$B75,0,1)*IF(BK$6&gt;=75,1.1,1)</f>
        <v>0</v>
      </c>
      <c r="BL75" s="4">
        <f>'Payments (Revised)'!$C71*IF(BL$6&lt;$B75,0,1)*IF(BL$6&gt;=75,1.1,1)</f>
        <v>0</v>
      </c>
      <c r="BM75" s="4">
        <f>'Payments (Revised)'!$C71*IF(BM$6&lt;$B75,0,1)*IF(BM$6&gt;=75,1.1,1)</f>
        <v>0</v>
      </c>
      <c r="BN75" s="4">
        <f>'Payments (Revised)'!$C71*IF(BN$6&lt;$B75,0,1)*IF(BN$6&gt;=75,1.1,1)</f>
        <v>0</v>
      </c>
      <c r="BO75" s="4">
        <f>'Payments (Revised)'!$C71*IF(BO$6&lt;$B75,0,1)*IF(BO$6&gt;=75,1.1,1)</f>
        <v>0</v>
      </c>
      <c r="BP75" s="4">
        <f>'Payments (Revised)'!$C71*IF(BP$6&lt;$B75,0,1)*IF(BP$6&gt;=75,1.1,1)</f>
        <v>0</v>
      </c>
      <c r="BQ75" s="4">
        <f>'Payments (Revised)'!$C71*IF(BQ$6&lt;$B75,0,1)*IF(BQ$6&gt;=75,1.1,1)</f>
        <v>0</v>
      </c>
      <c r="BR75" s="4">
        <f>'Payments (Revised)'!$C71*IF(BR$6&lt;$B75,0,1)*IF(BR$6&gt;=75,1.1,1)</f>
        <v>0</v>
      </c>
      <c r="BS75" s="4">
        <f>'Payments (Revised)'!$C71*IF(BS$6&lt;$B75,0,1)*IF(BS$6&gt;=75,1.1,1)</f>
        <v>371.11169999999998</v>
      </c>
      <c r="BT75" s="4">
        <f>'Payments (Revised)'!$C71*IF(BT$6&lt;$B75,0,1)*IF(BT$6&gt;=75,1.1,1)</f>
        <v>371.11169999999998</v>
      </c>
      <c r="BU75" s="4">
        <f>'Payments (Revised)'!$C71*IF(BU$6&lt;$B75,0,1)*IF(BU$6&gt;=75,1.1,1)</f>
        <v>371.11169999999998</v>
      </c>
      <c r="BV75" s="4">
        <f>'Payments (Revised)'!$C71*IF(BV$6&lt;$B75,0,1)*IF(BV$6&gt;=75,1.1,1)</f>
        <v>371.11169999999998</v>
      </c>
      <c r="BW75" s="4">
        <f>'Payments (Revised)'!$C71*IF(BW$6&lt;$B75,0,1)*IF(BW$6&gt;=75,1.1,1)</f>
        <v>371.11169999999998</v>
      </c>
      <c r="BX75" s="4">
        <f>'Payments (Revised)'!$C71*IF(BX$6&lt;$B75,0,1)*IF(BX$6&gt;=75,1.1,1)</f>
        <v>371.11169999999998</v>
      </c>
      <c r="BY75" s="4">
        <f>'Payments (Revised)'!$C71*IF(BY$6&lt;$B75,0,1)*IF(BY$6&gt;=75,1.1,1)</f>
        <v>371.11169999999998</v>
      </c>
      <c r="BZ75" s="4">
        <f>'Payments (Revised)'!$C71*IF(BZ$6&lt;$B75,0,1)*IF(BZ$6&gt;=75,1.1,1)</f>
        <v>371.11169999999998</v>
      </c>
      <c r="CA75" s="4">
        <f>'Payments (Revised)'!$C71*IF(CA$6&lt;$B75,0,1)*IF(CA$6&gt;=75,1.1,1)</f>
        <v>371.11169999999998</v>
      </c>
      <c r="CB75" s="4">
        <f>'Payments (Revised)'!$C71*IF(CB$6&lt;$B75,0,1)*IF(CB$6&gt;=75,1.1,1)</f>
        <v>371.11169999999998</v>
      </c>
      <c r="CC75" s="4">
        <f>'Payments (Revised)'!$C71*IF(CC$6&lt;$B75,0,1)*IF(CC$6&gt;=75,1.1,1)</f>
        <v>371.11169999999998</v>
      </c>
      <c r="CD75" s="4">
        <f>'Payments (Revised)'!$C71*IF(CD$6&lt;$B75,0,1)*IF(CD$6&gt;=75,1.1,1)</f>
        <v>371.11169999999998</v>
      </c>
      <c r="CE75" s="4">
        <f>'Payments (Revised)'!$C71*IF(CE$6&lt;$B75,0,1)*IF(CE$6&gt;=75,1.1,1)</f>
        <v>371.11169999999998</v>
      </c>
      <c r="CF75" s="4">
        <f>'Payments (Revised)'!$C71*IF(CF$6&lt;$B75,0,1)*IF(CF$6&gt;=75,1.1,1)</f>
        <v>371.11169999999998</v>
      </c>
      <c r="CG75" s="4">
        <f>'Payments (Revised)'!$C71*IF(CG$6&lt;$B75,0,1)*IF(CG$6&gt;=75,1.1,1)</f>
        <v>371.11169999999998</v>
      </c>
      <c r="CH75" s="4">
        <f>'Payments (Revised)'!$C71*IF(CH$6&lt;$B75,0,1)*IF(CH$6&gt;=75,1.1,1)</f>
        <v>371.11169999999998</v>
      </c>
      <c r="CI75" s="4">
        <f>'Payments (Revised)'!$C71*IF(CI$6&lt;$B75,0,1)*IF(CI$6&gt;=75,1.1,1)</f>
        <v>371.11169999999998</v>
      </c>
      <c r="CJ75" s="4">
        <f>'Payments (Revised)'!$C71*IF(CJ$6&lt;$B75,0,1)*IF(CJ$6&gt;=75,1.1,1)</f>
        <v>371.11169999999998</v>
      </c>
      <c r="CK75" s="4">
        <f>'Payments (Revised)'!$C71*IF(CK$6&lt;$B75,0,1)*IF(CK$6&gt;=75,1.1,1)</f>
        <v>371.11169999999998</v>
      </c>
      <c r="CL75" s="4">
        <f>'Payments (Revised)'!$C71*IF(CL$6&lt;$B75,0,1)*IF(CL$6&gt;=75,1.1,1)</f>
        <v>371.11169999999998</v>
      </c>
      <c r="CM75" s="4">
        <f>'Payments (Revised)'!$C71*IF(CM$6&lt;$B75,0,1)*IF(CM$6&gt;=75,1.1,1)</f>
        <v>371.11169999999998</v>
      </c>
      <c r="CN75" s="4">
        <f>'Payments (Revised)'!$C71*IF(CN$6&lt;$B75,0,1)*IF(CN$6&gt;=75,1.1,1)</f>
        <v>371.11169999999998</v>
      </c>
      <c r="CO75" s="4">
        <f>'Payments (Revised)'!$C71*IF(CO$6&lt;$B75,0,1)*IF(CO$6&gt;=75,1.1,1)</f>
        <v>371.11169999999998</v>
      </c>
      <c r="CP75" s="4">
        <f>'Payments (Revised)'!$C71*IF(CP$6&lt;$B75,0,1)*IF(CP$6&gt;=75,1.1,1)</f>
        <v>371.11169999999998</v>
      </c>
      <c r="CQ75" s="4">
        <f>'Payments (Revised)'!$C71*IF(CQ$6&lt;$B75,0,1)*IF(CQ$6&gt;=75,1.1,1)</f>
        <v>371.11169999999998</v>
      </c>
      <c r="CR75" s="4">
        <f>'Payments (Revised)'!$C71*IF(CR$6&lt;$B75,0,1)*IF(CR$6&gt;=75,1.1,1)</f>
        <v>371.11169999999998</v>
      </c>
      <c r="CS75" s="4">
        <f>'Payments (Revised)'!$C71*IF(CS$6&lt;$B75,0,1)*IF(CS$6&gt;=75,1.1,1)</f>
        <v>371.11169999999998</v>
      </c>
      <c r="CT75" s="4">
        <f>'Payments (Revised)'!$C71*IF(CT$6&lt;$B75,0,1)*IF(CT$6&gt;=75,1.1,1)</f>
        <v>371.11169999999998</v>
      </c>
      <c r="CU75" s="4">
        <f>'Payments (Revised)'!$C71*IF(CU$6&lt;$B75,0,1)*IF(CU$6&gt;=75,1.1,1)</f>
        <v>371.11169999999998</v>
      </c>
      <c r="CV75" s="4">
        <f>'Payments (Revised)'!$C71*IF(CV$6&lt;$B75,0,1)*IF(CV$6&gt;=75,1.1,1)</f>
        <v>371.11169999999998</v>
      </c>
      <c r="CW75" s="4">
        <f>'Payments (Revised)'!$C71*IF(CW$6&lt;$B75,0,1)*IF(CW$6&gt;=75,1.1,1)</f>
        <v>371.11169999999998</v>
      </c>
      <c r="CX75" s="4">
        <f>'Payments (Revised)'!$C71*IF(CX$6&lt;$B75,0,1)*IF(CX$6&gt;=75,1.1,1)</f>
        <v>371.11169999999998</v>
      </c>
      <c r="CY75" s="4">
        <f>'Payments (Revised)'!$C71*IF(CY$6&lt;$B75,0,1)*IF(CY$6&gt;=75,1.1,1)</f>
        <v>371.11169999999998</v>
      </c>
      <c r="CZ75" s="4">
        <f>'Payments (Revised)'!$C71*IF(CZ$6&lt;$B75,0,1)*IF(CZ$6&gt;=75,1.1,1)</f>
        <v>371.11169999999998</v>
      </c>
      <c r="DA75" s="4">
        <f>'Payments (Revised)'!$C71*IF(DA$6&lt;$B75,0,1)*IF(DA$6&gt;=75,1.1,1)</f>
        <v>371.11169999999998</v>
      </c>
      <c r="DB75" s="4">
        <f>'Payments (Revised)'!$C71*IF(DB$6&lt;$B75,0,1)*IF(DB$6&gt;=75,1.1,1)</f>
        <v>371.11169999999998</v>
      </c>
      <c r="DC75" s="4">
        <f>'Payments (Revised)'!$C71*IF(DC$6&lt;$B75,0,1)*IF(DC$6&gt;=75,1.1,1)</f>
        <v>371.11169999999998</v>
      </c>
      <c r="DD75" s="4">
        <f>'Payments (Revised)'!$C71*IF(DD$6&lt;$B75,0,1)*IF(DD$6&gt;=75,1.1,1)</f>
        <v>371.11169999999998</v>
      </c>
      <c r="DE75" s="4">
        <f>'Payments (Revised)'!$C71*IF(DE$6&lt;$B75,0,1)*IF(DE$6&gt;=75,1.1,1)</f>
        <v>371.11169999999998</v>
      </c>
      <c r="DF75" s="4">
        <f>'Payments (Revised)'!$C71*IF(DF$6&lt;$B75,0,1)*IF(DF$6&gt;=75,1.1,1)</f>
        <v>371.11169999999998</v>
      </c>
      <c r="DG75" s="4">
        <f>'Payments (Revised)'!$C71*IF(DG$6&lt;$B75,0,1)*IF(DG$6&gt;=75,1.1,1)</f>
        <v>371.11169999999998</v>
      </c>
      <c r="DH75" s="4">
        <f>'Payments (Revised)'!$C71*IF(DH$6&lt;$B75,0,1)*IF(DH$6&gt;=75,1.1,1)</f>
        <v>371.11169999999998</v>
      </c>
      <c r="DI75" s="4">
        <f>'Payments (Revised)'!$C71*IF(DI$6&lt;$B75,0,1)*IF(DI$6&gt;=75,1.1,1)</f>
        <v>371.11169999999998</v>
      </c>
      <c r="DJ75" s="4">
        <f>'Payments (Revised)'!$C71*IF(DJ$6&lt;$B75,0,1)*IF(DJ$6&gt;=75,1.1,1)</f>
        <v>371.11169999999998</v>
      </c>
      <c r="DK75" s="4">
        <f>'Payments (Revised)'!$C71*IF(DK$6&lt;$B75,0,1)*IF(DK$6&gt;=75,1.1,1)</f>
        <v>371.11169999999998</v>
      </c>
      <c r="DL75" s="4">
        <f>'Payments (Revised)'!$C71*IF(DL$6&lt;$B75,0,1)*IF(DL$6&gt;=75,1.1,1)</f>
        <v>371.11169999999998</v>
      </c>
      <c r="DM75" s="4">
        <f>'Payments (Revised)'!$C71*IF(DM$6&lt;$B75,0,1)*IF(DM$6&gt;=75,1.1,1)</f>
        <v>371.11169999999998</v>
      </c>
      <c r="DN75" s="4">
        <f>'Payments (Revised)'!$C71*IF(DN$6&lt;$B75,0,1)*IF(DN$6&gt;=75,1.1,1)</f>
        <v>371.11169999999998</v>
      </c>
      <c r="DO75" s="4">
        <f>'Payments (Revised)'!$C71*IF(DO$6&lt;$B75,0,1)*IF(DO$6&gt;=75,1.1,1)</f>
        <v>371.11169999999998</v>
      </c>
      <c r="DP75" s="4">
        <f>'Payments (Revised)'!$C71*IF(DP$6&lt;$B75,0,1)*IF(DP$6&gt;=75,1.1,1)</f>
        <v>371.11169999999998</v>
      </c>
      <c r="DQ75" s="4">
        <f>'Payments (Revised)'!$C71*IF(DQ$6&lt;$B75,0,1)*IF(DQ$6&gt;=75,1.1,1)</f>
        <v>371.11169999999998</v>
      </c>
      <c r="DR75" s="4">
        <f>'Payments (Revised)'!$C71*IF(DR$6&lt;$B75,0,1)*IF(DR$6&gt;=75,1.1,1)</f>
        <v>371.11169999999998</v>
      </c>
      <c r="DS75" s="4">
        <f>'Payments (Revised)'!$C71*IF(DS$6&lt;$B75,0,1)*IF(DS$6&gt;=75,1.1,1)</f>
        <v>371.11169999999998</v>
      </c>
      <c r="DT75" s="4">
        <f>'Payments (Revised)'!$C71*IF(DT$6&lt;$B75,0,1)*IF(DT$6&gt;=75,1.1,1)</f>
        <v>408.22287</v>
      </c>
    </row>
    <row r="76" spans="1:124" x14ac:dyDescent="0.25">
      <c r="A76">
        <v>68</v>
      </c>
      <c r="B76" s="15">
        <f t="shared" si="10"/>
        <v>70.666666666666671</v>
      </c>
      <c r="C76" s="16">
        <f t="shared" si="9"/>
        <v>61348.256179600234</v>
      </c>
      <c r="D76" s="4">
        <f>'Payments (Revised)'!$C72*IF(D$6&lt;$B76,0,1)*IF(D$6&gt;=75,1.1,1)</f>
        <v>0</v>
      </c>
      <c r="E76" s="4">
        <f>'Payments (Revised)'!$C72*IF(E$6&lt;$B76,0,1)*IF(E$6&gt;=75,1.1,1)</f>
        <v>0</v>
      </c>
      <c r="F76" s="4">
        <f>'Payments (Revised)'!$C72*IF(F$6&lt;$B76,0,1)*IF(F$6&gt;=75,1.1,1)</f>
        <v>0</v>
      </c>
      <c r="G76" s="4">
        <f>'Payments (Revised)'!$C72*IF(G$6&lt;$B76,0,1)*IF(G$6&gt;=75,1.1,1)</f>
        <v>0</v>
      </c>
      <c r="H76" s="4">
        <f>'Payments (Revised)'!$C72*IF(H$6&lt;$B76,0,1)*IF(H$6&gt;=75,1.1,1)</f>
        <v>0</v>
      </c>
      <c r="I76" s="4">
        <f>'Payments (Revised)'!$C72*IF(I$6&lt;$B76,0,1)*IF(I$6&gt;=75,1.1,1)</f>
        <v>0</v>
      </c>
      <c r="J76" s="4">
        <f>'Payments (Revised)'!$C72*IF(J$6&lt;$B76,0,1)*IF(J$6&gt;=75,1.1,1)</f>
        <v>0</v>
      </c>
      <c r="K76" s="4">
        <f>'Payments (Revised)'!$C72*IF(K$6&lt;$B76,0,1)*IF(K$6&gt;=75,1.1,1)</f>
        <v>0</v>
      </c>
      <c r="L76" s="4">
        <f>'Payments (Revised)'!$C72*IF(L$6&lt;$B76,0,1)*IF(L$6&gt;=75,1.1,1)</f>
        <v>0</v>
      </c>
      <c r="M76" s="4">
        <f>'Payments (Revised)'!$C72*IF(M$6&lt;$B76,0,1)*IF(M$6&gt;=75,1.1,1)</f>
        <v>0</v>
      </c>
      <c r="N76" s="4">
        <f>'Payments (Revised)'!$C72*IF(N$6&lt;$B76,0,1)*IF(N$6&gt;=75,1.1,1)</f>
        <v>0</v>
      </c>
      <c r="O76" s="4">
        <f>'Payments (Revised)'!$C72*IF(O$6&lt;$B76,0,1)*IF(O$6&gt;=75,1.1,1)</f>
        <v>0</v>
      </c>
      <c r="P76" s="4">
        <f>'Payments (Revised)'!$C72*IF(P$6&lt;$B76,0,1)*IF(P$6&gt;=75,1.1,1)</f>
        <v>0</v>
      </c>
      <c r="Q76" s="4">
        <f>'Payments (Revised)'!$C72*IF(Q$6&lt;$B76,0,1)*IF(Q$6&gt;=75,1.1,1)</f>
        <v>0</v>
      </c>
      <c r="R76" s="4">
        <f>'Payments (Revised)'!$C72*IF(R$6&lt;$B76,0,1)*IF(R$6&gt;=75,1.1,1)</f>
        <v>0</v>
      </c>
      <c r="S76" s="4">
        <f>'Payments (Revised)'!$C72*IF(S$6&lt;$B76,0,1)*IF(S$6&gt;=75,1.1,1)</f>
        <v>0</v>
      </c>
      <c r="T76" s="4">
        <f>'Payments (Revised)'!$C72*IF(T$6&lt;$B76,0,1)*IF(T$6&gt;=75,1.1,1)</f>
        <v>0</v>
      </c>
      <c r="U76" s="4">
        <f>'Payments (Revised)'!$C72*IF(U$6&lt;$B76,0,1)*IF(U$6&gt;=75,1.1,1)</f>
        <v>0</v>
      </c>
      <c r="V76" s="4">
        <f>'Payments (Revised)'!$C72*IF(V$6&lt;$B76,0,1)*IF(V$6&gt;=75,1.1,1)</f>
        <v>0</v>
      </c>
      <c r="W76" s="4">
        <f>'Payments (Revised)'!$C72*IF(W$6&lt;$B76,0,1)*IF(W$6&gt;=75,1.1,1)</f>
        <v>0</v>
      </c>
      <c r="X76" s="4">
        <f>'Payments (Revised)'!$C72*IF(X$6&lt;$B76,0,1)*IF(X$6&gt;=75,1.1,1)</f>
        <v>0</v>
      </c>
      <c r="Y76" s="4">
        <f>'Payments (Revised)'!$C72*IF(Y$6&lt;$B76,0,1)*IF(Y$6&gt;=75,1.1,1)</f>
        <v>0</v>
      </c>
      <c r="Z76" s="4">
        <f>'Payments (Revised)'!$C72*IF(Z$6&lt;$B76,0,1)*IF(Z$6&gt;=75,1.1,1)</f>
        <v>0</v>
      </c>
      <c r="AA76" s="4">
        <f>'Payments (Revised)'!$C72*IF(AA$6&lt;$B76,0,1)*IF(AA$6&gt;=75,1.1,1)</f>
        <v>0</v>
      </c>
      <c r="AB76" s="4">
        <f>'Payments (Revised)'!$C72*IF(AB$6&lt;$B76,0,1)*IF(AB$6&gt;=75,1.1,1)</f>
        <v>0</v>
      </c>
      <c r="AC76" s="4">
        <f>'Payments (Revised)'!$C72*IF(AC$6&lt;$B76,0,1)*IF(AC$6&gt;=75,1.1,1)</f>
        <v>0</v>
      </c>
      <c r="AD76" s="4">
        <f>'Payments (Revised)'!$C72*IF(AD$6&lt;$B76,0,1)*IF(AD$6&gt;=75,1.1,1)</f>
        <v>0</v>
      </c>
      <c r="AE76" s="4">
        <f>'Payments (Revised)'!$C72*IF(AE$6&lt;$B76,0,1)*IF(AE$6&gt;=75,1.1,1)</f>
        <v>0</v>
      </c>
      <c r="AF76" s="4">
        <f>'Payments (Revised)'!$C72*IF(AF$6&lt;$B76,0,1)*IF(AF$6&gt;=75,1.1,1)</f>
        <v>0</v>
      </c>
      <c r="AG76" s="4">
        <f>'Payments (Revised)'!$C72*IF(AG$6&lt;$B76,0,1)*IF(AG$6&gt;=75,1.1,1)</f>
        <v>0</v>
      </c>
      <c r="AH76" s="4">
        <f>'Payments (Revised)'!$C72*IF(AH$6&lt;$B76,0,1)*IF(AH$6&gt;=75,1.1,1)</f>
        <v>0</v>
      </c>
      <c r="AI76" s="4">
        <f>'Payments (Revised)'!$C72*IF(AI$6&lt;$B76,0,1)*IF(AI$6&gt;=75,1.1,1)</f>
        <v>0</v>
      </c>
      <c r="AJ76" s="4">
        <f>'Payments (Revised)'!$C72*IF(AJ$6&lt;$B76,0,1)*IF(AJ$6&gt;=75,1.1,1)</f>
        <v>0</v>
      </c>
      <c r="AK76" s="4">
        <f>'Payments (Revised)'!$C72*IF(AK$6&lt;$B76,0,1)*IF(AK$6&gt;=75,1.1,1)</f>
        <v>0</v>
      </c>
      <c r="AL76" s="4">
        <f>'Payments (Revised)'!$C72*IF(AL$6&lt;$B76,0,1)*IF(AL$6&gt;=75,1.1,1)</f>
        <v>0</v>
      </c>
      <c r="AM76" s="4">
        <f>'Payments (Revised)'!$C72*IF(AM$6&lt;$B76,0,1)*IF(AM$6&gt;=75,1.1,1)</f>
        <v>0</v>
      </c>
      <c r="AN76" s="4">
        <f>'Payments (Revised)'!$C72*IF(AN$6&lt;$B76,0,1)*IF(AN$6&gt;=75,1.1,1)</f>
        <v>0</v>
      </c>
      <c r="AO76" s="4">
        <f>'Payments (Revised)'!$C72*IF(AO$6&lt;$B76,0,1)*IF(AO$6&gt;=75,1.1,1)</f>
        <v>0</v>
      </c>
      <c r="AP76" s="4">
        <f>'Payments (Revised)'!$C72*IF(AP$6&lt;$B76,0,1)*IF(AP$6&gt;=75,1.1,1)</f>
        <v>0</v>
      </c>
      <c r="AQ76" s="4">
        <f>'Payments (Revised)'!$C72*IF(AQ$6&lt;$B76,0,1)*IF(AQ$6&gt;=75,1.1,1)</f>
        <v>0</v>
      </c>
      <c r="AR76" s="4">
        <f>'Payments (Revised)'!$C72*IF(AR$6&lt;$B76,0,1)*IF(AR$6&gt;=75,1.1,1)</f>
        <v>0</v>
      </c>
      <c r="AS76" s="4">
        <f>'Payments (Revised)'!$C72*IF(AS$6&lt;$B76,0,1)*IF(AS$6&gt;=75,1.1,1)</f>
        <v>0</v>
      </c>
      <c r="AT76" s="4">
        <f>'Payments (Revised)'!$C72*IF(AT$6&lt;$B76,0,1)*IF(AT$6&gt;=75,1.1,1)</f>
        <v>0</v>
      </c>
      <c r="AU76" s="4">
        <f>'Payments (Revised)'!$C72*IF(AU$6&lt;$B76,0,1)*IF(AU$6&gt;=75,1.1,1)</f>
        <v>0</v>
      </c>
      <c r="AV76" s="4">
        <f>'Payments (Revised)'!$C72*IF(AV$6&lt;$B76,0,1)*IF(AV$6&gt;=75,1.1,1)</f>
        <v>0</v>
      </c>
      <c r="AW76" s="4">
        <f>'Payments (Revised)'!$C72*IF(AW$6&lt;$B76,0,1)*IF(AW$6&gt;=75,1.1,1)</f>
        <v>0</v>
      </c>
      <c r="AX76" s="4">
        <f>'Payments (Revised)'!$C72*IF(AX$6&lt;$B76,0,1)*IF(AX$6&gt;=75,1.1,1)</f>
        <v>0</v>
      </c>
      <c r="AY76" s="4">
        <f>'Payments (Revised)'!$C72*IF(AY$6&lt;$B76,0,1)*IF(AY$6&gt;=75,1.1,1)</f>
        <v>0</v>
      </c>
      <c r="AZ76" s="4">
        <f>'Payments (Revised)'!$C72*IF(AZ$6&lt;$B76,0,1)*IF(AZ$6&gt;=75,1.1,1)</f>
        <v>0</v>
      </c>
      <c r="BA76" s="4">
        <f>'Payments (Revised)'!$C72*IF(BA$6&lt;$B76,0,1)*IF(BA$6&gt;=75,1.1,1)</f>
        <v>0</v>
      </c>
      <c r="BB76" s="4">
        <f>'Payments (Revised)'!$C72*IF(BB$6&lt;$B76,0,1)*IF(BB$6&gt;=75,1.1,1)</f>
        <v>0</v>
      </c>
      <c r="BC76" s="4">
        <f>'Payments (Revised)'!$C72*IF(BC$6&lt;$B76,0,1)*IF(BC$6&gt;=75,1.1,1)</f>
        <v>0</v>
      </c>
      <c r="BD76" s="4">
        <f>'Payments (Revised)'!$C72*IF(BD$6&lt;$B76,0,1)*IF(BD$6&gt;=75,1.1,1)</f>
        <v>0</v>
      </c>
      <c r="BE76" s="4">
        <f>'Payments (Revised)'!$C72*IF(BE$6&lt;$B76,0,1)*IF(BE$6&gt;=75,1.1,1)</f>
        <v>0</v>
      </c>
      <c r="BF76" s="4">
        <f>'Payments (Revised)'!$C72*IF(BF$6&lt;$B76,0,1)*IF(BF$6&gt;=75,1.1,1)</f>
        <v>0</v>
      </c>
      <c r="BG76" s="4">
        <f>'Payments (Revised)'!$C72*IF(BG$6&lt;$B76,0,1)*IF(BG$6&gt;=75,1.1,1)</f>
        <v>0</v>
      </c>
      <c r="BH76" s="4">
        <f>'Payments (Revised)'!$C72*IF(BH$6&lt;$B76,0,1)*IF(BH$6&gt;=75,1.1,1)</f>
        <v>0</v>
      </c>
      <c r="BI76" s="4">
        <f>'Payments (Revised)'!$C72*IF(BI$6&lt;$B76,0,1)*IF(BI$6&gt;=75,1.1,1)</f>
        <v>0</v>
      </c>
      <c r="BJ76" s="4">
        <f>'Payments (Revised)'!$C72*IF(BJ$6&lt;$B76,0,1)*IF(BJ$6&gt;=75,1.1,1)</f>
        <v>0</v>
      </c>
      <c r="BK76" s="4">
        <f>'Payments (Revised)'!$C72*IF(BK$6&lt;$B76,0,1)*IF(BK$6&gt;=75,1.1,1)</f>
        <v>0</v>
      </c>
      <c r="BL76" s="4">
        <f>'Payments (Revised)'!$C72*IF(BL$6&lt;$B76,0,1)*IF(BL$6&gt;=75,1.1,1)</f>
        <v>0</v>
      </c>
      <c r="BM76" s="4">
        <f>'Payments (Revised)'!$C72*IF(BM$6&lt;$B76,0,1)*IF(BM$6&gt;=75,1.1,1)</f>
        <v>0</v>
      </c>
      <c r="BN76" s="4">
        <f>'Payments (Revised)'!$C72*IF(BN$6&lt;$B76,0,1)*IF(BN$6&gt;=75,1.1,1)</f>
        <v>0</v>
      </c>
      <c r="BO76" s="4">
        <f>'Payments (Revised)'!$C72*IF(BO$6&lt;$B76,0,1)*IF(BO$6&gt;=75,1.1,1)</f>
        <v>0</v>
      </c>
      <c r="BP76" s="4">
        <f>'Payments (Revised)'!$C72*IF(BP$6&lt;$B76,0,1)*IF(BP$6&gt;=75,1.1,1)</f>
        <v>0</v>
      </c>
      <c r="BQ76" s="4">
        <f>'Payments (Revised)'!$C72*IF(BQ$6&lt;$B76,0,1)*IF(BQ$6&gt;=75,1.1,1)</f>
        <v>0</v>
      </c>
      <c r="BR76" s="4">
        <f>'Payments (Revised)'!$C72*IF(BR$6&lt;$B76,0,1)*IF(BR$6&gt;=75,1.1,1)</f>
        <v>0</v>
      </c>
      <c r="BS76" s="4">
        <f>'Payments (Revised)'!$C72*IF(BS$6&lt;$B76,0,1)*IF(BS$6&gt;=75,1.1,1)</f>
        <v>0</v>
      </c>
      <c r="BT76" s="4">
        <f>'Payments (Revised)'!$C72*IF(BT$6&lt;$B76,0,1)*IF(BT$6&gt;=75,1.1,1)</f>
        <v>371.11169999999998</v>
      </c>
      <c r="BU76" s="4">
        <f>'Payments (Revised)'!$C72*IF(BU$6&lt;$B76,0,1)*IF(BU$6&gt;=75,1.1,1)</f>
        <v>371.11169999999998</v>
      </c>
      <c r="BV76" s="4">
        <f>'Payments (Revised)'!$C72*IF(BV$6&lt;$B76,0,1)*IF(BV$6&gt;=75,1.1,1)</f>
        <v>371.11169999999998</v>
      </c>
      <c r="BW76" s="4">
        <f>'Payments (Revised)'!$C72*IF(BW$6&lt;$B76,0,1)*IF(BW$6&gt;=75,1.1,1)</f>
        <v>371.11169999999998</v>
      </c>
      <c r="BX76" s="4">
        <f>'Payments (Revised)'!$C72*IF(BX$6&lt;$B76,0,1)*IF(BX$6&gt;=75,1.1,1)</f>
        <v>371.11169999999998</v>
      </c>
      <c r="BY76" s="4">
        <f>'Payments (Revised)'!$C72*IF(BY$6&lt;$B76,0,1)*IF(BY$6&gt;=75,1.1,1)</f>
        <v>371.11169999999998</v>
      </c>
      <c r="BZ76" s="4">
        <f>'Payments (Revised)'!$C72*IF(BZ$6&lt;$B76,0,1)*IF(BZ$6&gt;=75,1.1,1)</f>
        <v>371.11169999999998</v>
      </c>
      <c r="CA76" s="4">
        <f>'Payments (Revised)'!$C72*IF(CA$6&lt;$B76,0,1)*IF(CA$6&gt;=75,1.1,1)</f>
        <v>371.11169999999998</v>
      </c>
      <c r="CB76" s="4">
        <f>'Payments (Revised)'!$C72*IF(CB$6&lt;$B76,0,1)*IF(CB$6&gt;=75,1.1,1)</f>
        <v>371.11169999999998</v>
      </c>
      <c r="CC76" s="4">
        <f>'Payments (Revised)'!$C72*IF(CC$6&lt;$B76,0,1)*IF(CC$6&gt;=75,1.1,1)</f>
        <v>371.11169999999998</v>
      </c>
      <c r="CD76" s="4">
        <f>'Payments (Revised)'!$C72*IF(CD$6&lt;$B76,0,1)*IF(CD$6&gt;=75,1.1,1)</f>
        <v>371.11169999999998</v>
      </c>
      <c r="CE76" s="4">
        <f>'Payments (Revised)'!$C72*IF(CE$6&lt;$B76,0,1)*IF(CE$6&gt;=75,1.1,1)</f>
        <v>371.11169999999998</v>
      </c>
      <c r="CF76" s="4">
        <f>'Payments (Revised)'!$C72*IF(CF$6&lt;$B76,0,1)*IF(CF$6&gt;=75,1.1,1)</f>
        <v>371.11169999999998</v>
      </c>
      <c r="CG76" s="4">
        <f>'Payments (Revised)'!$C72*IF(CG$6&lt;$B76,0,1)*IF(CG$6&gt;=75,1.1,1)</f>
        <v>371.11169999999998</v>
      </c>
      <c r="CH76" s="4">
        <f>'Payments (Revised)'!$C72*IF(CH$6&lt;$B76,0,1)*IF(CH$6&gt;=75,1.1,1)</f>
        <v>371.11169999999998</v>
      </c>
      <c r="CI76" s="4">
        <f>'Payments (Revised)'!$C72*IF(CI$6&lt;$B76,0,1)*IF(CI$6&gt;=75,1.1,1)</f>
        <v>371.11169999999998</v>
      </c>
      <c r="CJ76" s="4">
        <f>'Payments (Revised)'!$C72*IF(CJ$6&lt;$B76,0,1)*IF(CJ$6&gt;=75,1.1,1)</f>
        <v>371.11169999999998</v>
      </c>
      <c r="CK76" s="4">
        <f>'Payments (Revised)'!$C72*IF(CK$6&lt;$B76,0,1)*IF(CK$6&gt;=75,1.1,1)</f>
        <v>371.11169999999998</v>
      </c>
      <c r="CL76" s="4">
        <f>'Payments (Revised)'!$C72*IF(CL$6&lt;$B76,0,1)*IF(CL$6&gt;=75,1.1,1)</f>
        <v>371.11169999999998</v>
      </c>
      <c r="CM76" s="4">
        <f>'Payments (Revised)'!$C72*IF(CM$6&lt;$B76,0,1)*IF(CM$6&gt;=75,1.1,1)</f>
        <v>371.11169999999998</v>
      </c>
      <c r="CN76" s="4">
        <f>'Payments (Revised)'!$C72*IF(CN$6&lt;$B76,0,1)*IF(CN$6&gt;=75,1.1,1)</f>
        <v>371.11169999999998</v>
      </c>
      <c r="CO76" s="4">
        <f>'Payments (Revised)'!$C72*IF(CO$6&lt;$B76,0,1)*IF(CO$6&gt;=75,1.1,1)</f>
        <v>371.11169999999998</v>
      </c>
      <c r="CP76" s="4">
        <f>'Payments (Revised)'!$C72*IF(CP$6&lt;$B76,0,1)*IF(CP$6&gt;=75,1.1,1)</f>
        <v>371.11169999999998</v>
      </c>
      <c r="CQ76" s="4">
        <f>'Payments (Revised)'!$C72*IF(CQ$6&lt;$B76,0,1)*IF(CQ$6&gt;=75,1.1,1)</f>
        <v>371.11169999999998</v>
      </c>
      <c r="CR76" s="4">
        <f>'Payments (Revised)'!$C72*IF(CR$6&lt;$B76,0,1)*IF(CR$6&gt;=75,1.1,1)</f>
        <v>371.11169999999998</v>
      </c>
      <c r="CS76" s="4">
        <f>'Payments (Revised)'!$C72*IF(CS$6&lt;$B76,0,1)*IF(CS$6&gt;=75,1.1,1)</f>
        <v>371.11169999999998</v>
      </c>
      <c r="CT76" s="4">
        <f>'Payments (Revised)'!$C72*IF(CT$6&lt;$B76,0,1)*IF(CT$6&gt;=75,1.1,1)</f>
        <v>371.11169999999998</v>
      </c>
      <c r="CU76" s="4">
        <f>'Payments (Revised)'!$C72*IF(CU$6&lt;$B76,0,1)*IF(CU$6&gt;=75,1.1,1)</f>
        <v>371.11169999999998</v>
      </c>
      <c r="CV76" s="4">
        <f>'Payments (Revised)'!$C72*IF(CV$6&lt;$B76,0,1)*IF(CV$6&gt;=75,1.1,1)</f>
        <v>371.11169999999998</v>
      </c>
      <c r="CW76" s="4">
        <f>'Payments (Revised)'!$C72*IF(CW$6&lt;$B76,0,1)*IF(CW$6&gt;=75,1.1,1)</f>
        <v>371.11169999999998</v>
      </c>
      <c r="CX76" s="4">
        <f>'Payments (Revised)'!$C72*IF(CX$6&lt;$B76,0,1)*IF(CX$6&gt;=75,1.1,1)</f>
        <v>371.11169999999998</v>
      </c>
      <c r="CY76" s="4">
        <f>'Payments (Revised)'!$C72*IF(CY$6&lt;$B76,0,1)*IF(CY$6&gt;=75,1.1,1)</f>
        <v>371.11169999999998</v>
      </c>
      <c r="CZ76" s="4">
        <f>'Payments (Revised)'!$C72*IF(CZ$6&lt;$B76,0,1)*IF(CZ$6&gt;=75,1.1,1)</f>
        <v>371.11169999999998</v>
      </c>
      <c r="DA76" s="4">
        <f>'Payments (Revised)'!$C72*IF(DA$6&lt;$B76,0,1)*IF(DA$6&gt;=75,1.1,1)</f>
        <v>371.11169999999998</v>
      </c>
      <c r="DB76" s="4">
        <f>'Payments (Revised)'!$C72*IF(DB$6&lt;$B76,0,1)*IF(DB$6&gt;=75,1.1,1)</f>
        <v>371.11169999999998</v>
      </c>
      <c r="DC76" s="4">
        <f>'Payments (Revised)'!$C72*IF(DC$6&lt;$B76,0,1)*IF(DC$6&gt;=75,1.1,1)</f>
        <v>371.11169999999998</v>
      </c>
      <c r="DD76" s="4">
        <f>'Payments (Revised)'!$C72*IF(DD$6&lt;$B76,0,1)*IF(DD$6&gt;=75,1.1,1)</f>
        <v>371.11169999999998</v>
      </c>
      <c r="DE76" s="4">
        <f>'Payments (Revised)'!$C72*IF(DE$6&lt;$B76,0,1)*IF(DE$6&gt;=75,1.1,1)</f>
        <v>371.11169999999998</v>
      </c>
      <c r="DF76" s="4">
        <f>'Payments (Revised)'!$C72*IF(DF$6&lt;$B76,0,1)*IF(DF$6&gt;=75,1.1,1)</f>
        <v>371.11169999999998</v>
      </c>
      <c r="DG76" s="4">
        <f>'Payments (Revised)'!$C72*IF(DG$6&lt;$B76,0,1)*IF(DG$6&gt;=75,1.1,1)</f>
        <v>371.11169999999998</v>
      </c>
      <c r="DH76" s="4">
        <f>'Payments (Revised)'!$C72*IF(DH$6&lt;$B76,0,1)*IF(DH$6&gt;=75,1.1,1)</f>
        <v>371.11169999999998</v>
      </c>
      <c r="DI76" s="4">
        <f>'Payments (Revised)'!$C72*IF(DI$6&lt;$B76,0,1)*IF(DI$6&gt;=75,1.1,1)</f>
        <v>371.11169999999998</v>
      </c>
      <c r="DJ76" s="4">
        <f>'Payments (Revised)'!$C72*IF(DJ$6&lt;$B76,0,1)*IF(DJ$6&gt;=75,1.1,1)</f>
        <v>371.11169999999998</v>
      </c>
      <c r="DK76" s="4">
        <f>'Payments (Revised)'!$C72*IF(DK$6&lt;$B76,0,1)*IF(DK$6&gt;=75,1.1,1)</f>
        <v>371.11169999999998</v>
      </c>
      <c r="DL76" s="4">
        <f>'Payments (Revised)'!$C72*IF(DL$6&lt;$B76,0,1)*IF(DL$6&gt;=75,1.1,1)</f>
        <v>371.11169999999998</v>
      </c>
      <c r="DM76" s="4">
        <f>'Payments (Revised)'!$C72*IF(DM$6&lt;$B76,0,1)*IF(DM$6&gt;=75,1.1,1)</f>
        <v>371.11169999999998</v>
      </c>
      <c r="DN76" s="4">
        <f>'Payments (Revised)'!$C72*IF(DN$6&lt;$B76,0,1)*IF(DN$6&gt;=75,1.1,1)</f>
        <v>371.11169999999998</v>
      </c>
      <c r="DO76" s="4">
        <f>'Payments (Revised)'!$C72*IF(DO$6&lt;$B76,0,1)*IF(DO$6&gt;=75,1.1,1)</f>
        <v>371.11169999999998</v>
      </c>
      <c r="DP76" s="4">
        <f>'Payments (Revised)'!$C72*IF(DP$6&lt;$B76,0,1)*IF(DP$6&gt;=75,1.1,1)</f>
        <v>371.11169999999998</v>
      </c>
      <c r="DQ76" s="4">
        <f>'Payments (Revised)'!$C72*IF(DQ$6&lt;$B76,0,1)*IF(DQ$6&gt;=75,1.1,1)</f>
        <v>371.11169999999998</v>
      </c>
      <c r="DR76" s="4">
        <f>'Payments (Revised)'!$C72*IF(DR$6&lt;$B76,0,1)*IF(DR$6&gt;=75,1.1,1)</f>
        <v>371.11169999999998</v>
      </c>
      <c r="DS76" s="4">
        <f>'Payments (Revised)'!$C72*IF(DS$6&lt;$B76,0,1)*IF(DS$6&gt;=75,1.1,1)</f>
        <v>371.11169999999998</v>
      </c>
      <c r="DT76" s="4">
        <f>'Payments (Revised)'!$C72*IF(DT$6&lt;$B76,0,1)*IF(DT$6&gt;=75,1.1,1)</f>
        <v>408.22287</v>
      </c>
    </row>
    <row r="77" spans="1:124" x14ac:dyDescent="0.25">
      <c r="A77">
        <v>69</v>
      </c>
      <c r="B77" s="15">
        <f t="shared" si="10"/>
        <v>70.75</v>
      </c>
      <c r="C77" s="16">
        <f t="shared" si="9"/>
        <v>61058.907862212916</v>
      </c>
      <c r="D77" s="4">
        <f>'Payments (Revised)'!$C73*IF(D$6&lt;$B77,0,1)*IF(D$6&gt;=75,1.1,1)</f>
        <v>0</v>
      </c>
      <c r="E77" s="4">
        <f>'Payments (Revised)'!$C73*IF(E$6&lt;$B77,0,1)*IF(E$6&gt;=75,1.1,1)</f>
        <v>0</v>
      </c>
      <c r="F77" s="4">
        <f>'Payments (Revised)'!$C73*IF(F$6&lt;$B77,0,1)*IF(F$6&gt;=75,1.1,1)</f>
        <v>0</v>
      </c>
      <c r="G77" s="4">
        <f>'Payments (Revised)'!$C73*IF(G$6&lt;$B77,0,1)*IF(G$6&gt;=75,1.1,1)</f>
        <v>0</v>
      </c>
      <c r="H77" s="4">
        <f>'Payments (Revised)'!$C73*IF(H$6&lt;$B77,0,1)*IF(H$6&gt;=75,1.1,1)</f>
        <v>0</v>
      </c>
      <c r="I77" s="4">
        <f>'Payments (Revised)'!$C73*IF(I$6&lt;$B77,0,1)*IF(I$6&gt;=75,1.1,1)</f>
        <v>0</v>
      </c>
      <c r="J77" s="4">
        <f>'Payments (Revised)'!$C73*IF(J$6&lt;$B77,0,1)*IF(J$6&gt;=75,1.1,1)</f>
        <v>0</v>
      </c>
      <c r="K77" s="4">
        <f>'Payments (Revised)'!$C73*IF(K$6&lt;$B77,0,1)*IF(K$6&gt;=75,1.1,1)</f>
        <v>0</v>
      </c>
      <c r="L77" s="4">
        <f>'Payments (Revised)'!$C73*IF(L$6&lt;$B77,0,1)*IF(L$6&gt;=75,1.1,1)</f>
        <v>0</v>
      </c>
      <c r="M77" s="4">
        <f>'Payments (Revised)'!$C73*IF(M$6&lt;$B77,0,1)*IF(M$6&gt;=75,1.1,1)</f>
        <v>0</v>
      </c>
      <c r="N77" s="4">
        <f>'Payments (Revised)'!$C73*IF(N$6&lt;$B77,0,1)*IF(N$6&gt;=75,1.1,1)</f>
        <v>0</v>
      </c>
      <c r="O77" s="4">
        <f>'Payments (Revised)'!$C73*IF(O$6&lt;$B77,0,1)*IF(O$6&gt;=75,1.1,1)</f>
        <v>0</v>
      </c>
      <c r="P77" s="4">
        <f>'Payments (Revised)'!$C73*IF(P$6&lt;$B77,0,1)*IF(P$6&gt;=75,1.1,1)</f>
        <v>0</v>
      </c>
      <c r="Q77" s="4">
        <f>'Payments (Revised)'!$C73*IF(Q$6&lt;$B77,0,1)*IF(Q$6&gt;=75,1.1,1)</f>
        <v>0</v>
      </c>
      <c r="R77" s="4">
        <f>'Payments (Revised)'!$C73*IF(R$6&lt;$B77,0,1)*IF(R$6&gt;=75,1.1,1)</f>
        <v>0</v>
      </c>
      <c r="S77" s="4">
        <f>'Payments (Revised)'!$C73*IF(S$6&lt;$B77,0,1)*IF(S$6&gt;=75,1.1,1)</f>
        <v>0</v>
      </c>
      <c r="T77" s="4">
        <f>'Payments (Revised)'!$C73*IF(T$6&lt;$B77,0,1)*IF(T$6&gt;=75,1.1,1)</f>
        <v>0</v>
      </c>
      <c r="U77" s="4">
        <f>'Payments (Revised)'!$C73*IF(U$6&lt;$B77,0,1)*IF(U$6&gt;=75,1.1,1)</f>
        <v>0</v>
      </c>
      <c r="V77" s="4">
        <f>'Payments (Revised)'!$C73*IF(V$6&lt;$B77,0,1)*IF(V$6&gt;=75,1.1,1)</f>
        <v>0</v>
      </c>
      <c r="W77" s="4">
        <f>'Payments (Revised)'!$C73*IF(W$6&lt;$B77,0,1)*IF(W$6&gt;=75,1.1,1)</f>
        <v>0</v>
      </c>
      <c r="X77" s="4">
        <f>'Payments (Revised)'!$C73*IF(X$6&lt;$B77,0,1)*IF(X$6&gt;=75,1.1,1)</f>
        <v>0</v>
      </c>
      <c r="Y77" s="4">
        <f>'Payments (Revised)'!$C73*IF(Y$6&lt;$B77,0,1)*IF(Y$6&gt;=75,1.1,1)</f>
        <v>0</v>
      </c>
      <c r="Z77" s="4">
        <f>'Payments (Revised)'!$C73*IF(Z$6&lt;$B77,0,1)*IF(Z$6&gt;=75,1.1,1)</f>
        <v>0</v>
      </c>
      <c r="AA77" s="4">
        <f>'Payments (Revised)'!$C73*IF(AA$6&lt;$B77,0,1)*IF(AA$6&gt;=75,1.1,1)</f>
        <v>0</v>
      </c>
      <c r="AB77" s="4">
        <f>'Payments (Revised)'!$C73*IF(AB$6&lt;$B77,0,1)*IF(AB$6&gt;=75,1.1,1)</f>
        <v>0</v>
      </c>
      <c r="AC77" s="4">
        <f>'Payments (Revised)'!$C73*IF(AC$6&lt;$B77,0,1)*IF(AC$6&gt;=75,1.1,1)</f>
        <v>0</v>
      </c>
      <c r="AD77" s="4">
        <f>'Payments (Revised)'!$C73*IF(AD$6&lt;$B77,0,1)*IF(AD$6&gt;=75,1.1,1)</f>
        <v>0</v>
      </c>
      <c r="AE77" s="4">
        <f>'Payments (Revised)'!$C73*IF(AE$6&lt;$B77,0,1)*IF(AE$6&gt;=75,1.1,1)</f>
        <v>0</v>
      </c>
      <c r="AF77" s="4">
        <f>'Payments (Revised)'!$C73*IF(AF$6&lt;$B77,0,1)*IF(AF$6&gt;=75,1.1,1)</f>
        <v>0</v>
      </c>
      <c r="AG77" s="4">
        <f>'Payments (Revised)'!$C73*IF(AG$6&lt;$B77,0,1)*IF(AG$6&gt;=75,1.1,1)</f>
        <v>0</v>
      </c>
      <c r="AH77" s="4">
        <f>'Payments (Revised)'!$C73*IF(AH$6&lt;$B77,0,1)*IF(AH$6&gt;=75,1.1,1)</f>
        <v>0</v>
      </c>
      <c r="AI77" s="4">
        <f>'Payments (Revised)'!$C73*IF(AI$6&lt;$B77,0,1)*IF(AI$6&gt;=75,1.1,1)</f>
        <v>0</v>
      </c>
      <c r="AJ77" s="4">
        <f>'Payments (Revised)'!$C73*IF(AJ$6&lt;$B77,0,1)*IF(AJ$6&gt;=75,1.1,1)</f>
        <v>0</v>
      </c>
      <c r="AK77" s="4">
        <f>'Payments (Revised)'!$C73*IF(AK$6&lt;$B77,0,1)*IF(AK$6&gt;=75,1.1,1)</f>
        <v>0</v>
      </c>
      <c r="AL77" s="4">
        <f>'Payments (Revised)'!$C73*IF(AL$6&lt;$B77,0,1)*IF(AL$6&gt;=75,1.1,1)</f>
        <v>0</v>
      </c>
      <c r="AM77" s="4">
        <f>'Payments (Revised)'!$C73*IF(AM$6&lt;$B77,0,1)*IF(AM$6&gt;=75,1.1,1)</f>
        <v>0</v>
      </c>
      <c r="AN77" s="4">
        <f>'Payments (Revised)'!$C73*IF(AN$6&lt;$B77,0,1)*IF(AN$6&gt;=75,1.1,1)</f>
        <v>0</v>
      </c>
      <c r="AO77" s="4">
        <f>'Payments (Revised)'!$C73*IF(AO$6&lt;$B77,0,1)*IF(AO$6&gt;=75,1.1,1)</f>
        <v>0</v>
      </c>
      <c r="AP77" s="4">
        <f>'Payments (Revised)'!$C73*IF(AP$6&lt;$B77,0,1)*IF(AP$6&gt;=75,1.1,1)</f>
        <v>0</v>
      </c>
      <c r="AQ77" s="4">
        <f>'Payments (Revised)'!$C73*IF(AQ$6&lt;$B77,0,1)*IF(AQ$6&gt;=75,1.1,1)</f>
        <v>0</v>
      </c>
      <c r="AR77" s="4">
        <f>'Payments (Revised)'!$C73*IF(AR$6&lt;$B77,0,1)*IF(AR$6&gt;=75,1.1,1)</f>
        <v>0</v>
      </c>
      <c r="AS77" s="4">
        <f>'Payments (Revised)'!$C73*IF(AS$6&lt;$B77,0,1)*IF(AS$6&gt;=75,1.1,1)</f>
        <v>0</v>
      </c>
      <c r="AT77" s="4">
        <f>'Payments (Revised)'!$C73*IF(AT$6&lt;$B77,0,1)*IF(AT$6&gt;=75,1.1,1)</f>
        <v>0</v>
      </c>
      <c r="AU77" s="4">
        <f>'Payments (Revised)'!$C73*IF(AU$6&lt;$B77,0,1)*IF(AU$6&gt;=75,1.1,1)</f>
        <v>0</v>
      </c>
      <c r="AV77" s="4">
        <f>'Payments (Revised)'!$C73*IF(AV$6&lt;$B77,0,1)*IF(AV$6&gt;=75,1.1,1)</f>
        <v>0</v>
      </c>
      <c r="AW77" s="4">
        <f>'Payments (Revised)'!$C73*IF(AW$6&lt;$B77,0,1)*IF(AW$6&gt;=75,1.1,1)</f>
        <v>0</v>
      </c>
      <c r="AX77" s="4">
        <f>'Payments (Revised)'!$C73*IF(AX$6&lt;$B77,0,1)*IF(AX$6&gt;=75,1.1,1)</f>
        <v>0</v>
      </c>
      <c r="AY77" s="4">
        <f>'Payments (Revised)'!$C73*IF(AY$6&lt;$B77,0,1)*IF(AY$6&gt;=75,1.1,1)</f>
        <v>0</v>
      </c>
      <c r="AZ77" s="4">
        <f>'Payments (Revised)'!$C73*IF(AZ$6&lt;$B77,0,1)*IF(AZ$6&gt;=75,1.1,1)</f>
        <v>0</v>
      </c>
      <c r="BA77" s="4">
        <f>'Payments (Revised)'!$C73*IF(BA$6&lt;$B77,0,1)*IF(BA$6&gt;=75,1.1,1)</f>
        <v>0</v>
      </c>
      <c r="BB77" s="4">
        <f>'Payments (Revised)'!$C73*IF(BB$6&lt;$B77,0,1)*IF(BB$6&gt;=75,1.1,1)</f>
        <v>0</v>
      </c>
      <c r="BC77" s="4">
        <f>'Payments (Revised)'!$C73*IF(BC$6&lt;$B77,0,1)*IF(BC$6&gt;=75,1.1,1)</f>
        <v>0</v>
      </c>
      <c r="BD77" s="4">
        <f>'Payments (Revised)'!$C73*IF(BD$6&lt;$B77,0,1)*IF(BD$6&gt;=75,1.1,1)</f>
        <v>0</v>
      </c>
      <c r="BE77" s="4">
        <f>'Payments (Revised)'!$C73*IF(BE$6&lt;$B77,0,1)*IF(BE$6&gt;=75,1.1,1)</f>
        <v>0</v>
      </c>
      <c r="BF77" s="4">
        <f>'Payments (Revised)'!$C73*IF(BF$6&lt;$B77,0,1)*IF(BF$6&gt;=75,1.1,1)</f>
        <v>0</v>
      </c>
      <c r="BG77" s="4">
        <f>'Payments (Revised)'!$C73*IF(BG$6&lt;$B77,0,1)*IF(BG$6&gt;=75,1.1,1)</f>
        <v>0</v>
      </c>
      <c r="BH77" s="4">
        <f>'Payments (Revised)'!$C73*IF(BH$6&lt;$B77,0,1)*IF(BH$6&gt;=75,1.1,1)</f>
        <v>0</v>
      </c>
      <c r="BI77" s="4">
        <f>'Payments (Revised)'!$C73*IF(BI$6&lt;$B77,0,1)*IF(BI$6&gt;=75,1.1,1)</f>
        <v>0</v>
      </c>
      <c r="BJ77" s="4">
        <f>'Payments (Revised)'!$C73*IF(BJ$6&lt;$B77,0,1)*IF(BJ$6&gt;=75,1.1,1)</f>
        <v>0</v>
      </c>
      <c r="BK77" s="4">
        <f>'Payments (Revised)'!$C73*IF(BK$6&lt;$B77,0,1)*IF(BK$6&gt;=75,1.1,1)</f>
        <v>0</v>
      </c>
      <c r="BL77" s="4">
        <f>'Payments (Revised)'!$C73*IF(BL$6&lt;$B77,0,1)*IF(BL$6&gt;=75,1.1,1)</f>
        <v>0</v>
      </c>
      <c r="BM77" s="4">
        <f>'Payments (Revised)'!$C73*IF(BM$6&lt;$B77,0,1)*IF(BM$6&gt;=75,1.1,1)</f>
        <v>0</v>
      </c>
      <c r="BN77" s="4">
        <f>'Payments (Revised)'!$C73*IF(BN$6&lt;$B77,0,1)*IF(BN$6&gt;=75,1.1,1)</f>
        <v>0</v>
      </c>
      <c r="BO77" s="4">
        <f>'Payments (Revised)'!$C73*IF(BO$6&lt;$B77,0,1)*IF(BO$6&gt;=75,1.1,1)</f>
        <v>0</v>
      </c>
      <c r="BP77" s="4">
        <f>'Payments (Revised)'!$C73*IF(BP$6&lt;$B77,0,1)*IF(BP$6&gt;=75,1.1,1)</f>
        <v>0</v>
      </c>
      <c r="BQ77" s="4">
        <f>'Payments (Revised)'!$C73*IF(BQ$6&lt;$B77,0,1)*IF(BQ$6&gt;=75,1.1,1)</f>
        <v>0</v>
      </c>
      <c r="BR77" s="4">
        <f>'Payments (Revised)'!$C73*IF(BR$6&lt;$B77,0,1)*IF(BR$6&gt;=75,1.1,1)</f>
        <v>0</v>
      </c>
      <c r="BS77" s="4">
        <f>'Payments (Revised)'!$C73*IF(BS$6&lt;$B77,0,1)*IF(BS$6&gt;=75,1.1,1)</f>
        <v>0</v>
      </c>
      <c r="BT77" s="4">
        <f>'Payments (Revised)'!$C73*IF(BT$6&lt;$B77,0,1)*IF(BT$6&gt;=75,1.1,1)</f>
        <v>0</v>
      </c>
      <c r="BU77" s="4">
        <f>'Payments (Revised)'!$C73*IF(BU$6&lt;$B77,0,1)*IF(BU$6&gt;=75,1.1,1)</f>
        <v>371.11169999999998</v>
      </c>
      <c r="BV77" s="4">
        <f>'Payments (Revised)'!$C73*IF(BV$6&lt;$B77,0,1)*IF(BV$6&gt;=75,1.1,1)</f>
        <v>371.11169999999998</v>
      </c>
      <c r="BW77" s="4">
        <f>'Payments (Revised)'!$C73*IF(BW$6&lt;$B77,0,1)*IF(BW$6&gt;=75,1.1,1)</f>
        <v>371.11169999999998</v>
      </c>
      <c r="BX77" s="4">
        <f>'Payments (Revised)'!$C73*IF(BX$6&lt;$B77,0,1)*IF(BX$6&gt;=75,1.1,1)</f>
        <v>371.11169999999998</v>
      </c>
      <c r="BY77" s="4">
        <f>'Payments (Revised)'!$C73*IF(BY$6&lt;$B77,0,1)*IF(BY$6&gt;=75,1.1,1)</f>
        <v>371.11169999999998</v>
      </c>
      <c r="BZ77" s="4">
        <f>'Payments (Revised)'!$C73*IF(BZ$6&lt;$B77,0,1)*IF(BZ$6&gt;=75,1.1,1)</f>
        <v>371.11169999999998</v>
      </c>
      <c r="CA77" s="4">
        <f>'Payments (Revised)'!$C73*IF(CA$6&lt;$B77,0,1)*IF(CA$6&gt;=75,1.1,1)</f>
        <v>371.11169999999998</v>
      </c>
      <c r="CB77" s="4">
        <f>'Payments (Revised)'!$C73*IF(CB$6&lt;$B77,0,1)*IF(CB$6&gt;=75,1.1,1)</f>
        <v>371.11169999999998</v>
      </c>
      <c r="CC77" s="4">
        <f>'Payments (Revised)'!$C73*IF(CC$6&lt;$B77,0,1)*IF(CC$6&gt;=75,1.1,1)</f>
        <v>371.11169999999998</v>
      </c>
      <c r="CD77" s="4">
        <f>'Payments (Revised)'!$C73*IF(CD$6&lt;$B77,0,1)*IF(CD$6&gt;=75,1.1,1)</f>
        <v>371.11169999999998</v>
      </c>
      <c r="CE77" s="4">
        <f>'Payments (Revised)'!$C73*IF(CE$6&lt;$B77,0,1)*IF(CE$6&gt;=75,1.1,1)</f>
        <v>371.11169999999998</v>
      </c>
      <c r="CF77" s="4">
        <f>'Payments (Revised)'!$C73*IF(CF$6&lt;$B77,0,1)*IF(CF$6&gt;=75,1.1,1)</f>
        <v>371.11169999999998</v>
      </c>
      <c r="CG77" s="4">
        <f>'Payments (Revised)'!$C73*IF(CG$6&lt;$B77,0,1)*IF(CG$6&gt;=75,1.1,1)</f>
        <v>371.11169999999998</v>
      </c>
      <c r="CH77" s="4">
        <f>'Payments (Revised)'!$C73*IF(CH$6&lt;$B77,0,1)*IF(CH$6&gt;=75,1.1,1)</f>
        <v>371.11169999999998</v>
      </c>
      <c r="CI77" s="4">
        <f>'Payments (Revised)'!$C73*IF(CI$6&lt;$B77,0,1)*IF(CI$6&gt;=75,1.1,1)</f>
        <v>371.11169999999998</v>
      </c>
      <c r="CJ77" s="4">
        <f>'Payments (Revised)'!$C73*IF(CJ$6&lt;$B77,0,1)*IF(CJ$6&gt;=75,1.1,1)</f>
        <v>371.11169999999998</v>
      </c>
      <c r="CK77" s="4">
        <f>'Payments (Revised)'!$C73*IF(CK$6&lt;$B77,0,1)*IF(CK$6&gt;=75,1.1,1)</f>
        <v>371.11169999999998</v>
      </c>
      <c r="CL77" s="4">
        <f>'Payments (Revised)'!$C73*IF(CL$6&lt;$B77,0,1)*IF(CL$6&gt;=75,1.1,1)</f>
        <v>371.11169999999998</v>
      </c>
      <c r="CM77" s="4">
        <f>'Payments (Revised)'!$C73*IF(CM$6&lt;$B77,0,1)*IF(CM$6&gt;=75,1.1,1)</f>
        <v>371.11169999999998</v>
      </c>
      <c r="CN77" s="4">
        <f>'Payments (Revised)'!$C73*IF(CN$6&lt;$B77,0,1)*IF(CN$6&gt;=75,1.1,1)</f>
        <v>371.11169999999998</v>
      </c>
      <c r="CO77" s="4">
        <f>'Payments (Revised)'!$C73*IF(CO$6&lt;$B77,0,1)*IF(CO$6&gt;=75,1.1,1)</f>
        <v>371.11169999999998</v>
      </c>
      <c r="CP77" s="4">
        <f>'Payments (Revised)'!$C73*IF(CP$6&lt;$B77,0,1)*IF(CP$6&gt;=75,1.1,1)</f>
        <v>371.11169999999998</v>
      </c>
      <c r="CQ77" s="4">
        <f>'Payments (Revised)'!$C73*IF(CQ$6&lt;$B77,0,1)*IF(CQ$6&gt;=75,1.1,1)</f>
        <v>371.11169999999998</v>
      </c>
      <c r="CR77" s="4">
        <f>'Payments (Revised)'!$C73*IF(CR$6&lt;$B77,0,1)*IF(CR$6&gt;=75,1.1,1)</f>
        <v>371.11169999999998</v>
      </c>
      <c r="CS77" s="4">
        <f>'Payments (Revised)'!$C73*IF(CS$6&lt;$B77,0,1)*IF(CS$6&gt;=75,1.1,1)</f>
        <v>371.11169999999998</v>
      </c>
      <c r="CT77" s="4">
        <f>'Payments (Revised)'!$C73*IF(CT$6&lt;$B77,0,1)*IF(CT$6&gt;=75,1.1,1)</f>
        <v>371.11169999999998</v>
      </c>
      <c r="CU77" s="4">
        <f>'Payments (Revised)'!$C73*IF(CU$6&lt;$B77,0,1)*IF(CU$6&gt;=75,1.1,1)</f>
        <v>371.11169999999998</v>
      </c>
      <c r="CV77" s="4">
        <f>'Payments (Revised)'!$C73*IF(CV$6&lt;$B77,0,1)*IF(CV$6&gt;=75,1.1,1)</f>
        <v>371.11169999999998</v>
      </c>
      <c r="CW77" s="4">
        <f>'Payments (Revised)'!$C73*IF(CW$6&lt;$B77,0,1)*IF(CW$6&gt;=75,1.1,1)</f>
        <v>371.11169999999998</v>
      </c>
      <c r="CX77" s="4">
        <f>'Payments (Revised)'!$C73*IF(CX$6&lt;$B77,0,1)*IF(CX$6&gt;=75,1.1,1)</f>
        <v>371.11169999999998</v>
      </c>
      <c r="CY77" s="4">
        <f>'Payments (Revised)'!$C73*IF(CY$6&lt;$B77,0,1)*IF(CY$6&gt;=75,1.1,1)</f>
        <v>371.11169999999998</v>
      </c>
      <c r="CZ77" s="4">
        <f>'Payments (Revised)'!$C73*IF(CZ$6&lt;$B77,0,1)*IF(CZ$6&gt;=75,1.1,1)</f>
        <v>371.11169999999998</v>
      </c>
      <c r="DA77" s="4">
        <f>'Payments (Revised)'!$C73*IF(DA$6&lt;$B77,0,1)*IF(DA$6&gt;=75,1.1,1)</f>
        <v>371.11169999999998</v>
      </c>
      <c r="DB77" s="4">
        <f>'Payments (Revised)'!$C73*IF(DB$6&lt;$B77,0,1)*IF(DB$6&gt;=75,1.1,1)</f>
        <v>371.11169999999998</v>
      </c>
      <c r="DC77" s="4">
        <f>'Payments (Revised)'!$C73*IF(DC$6&lt;$B77,0,1)*IF(DC$6&gt;=75,1.1,1)</f>
        <v>371.11169999999998</v>
      </c>
      <c r="DD77" s="4">
        <f>'Payments (Revised)'!$C73*IF(DD$6&lt;$B77,0,1)*IF(DD$6&gt;=75,1.1,1)</f>
        <v>371.11169999999998</v>
      </c>
      <c r="DE77" s="4">
        <f>'Payments (Revised)'!$C73*IF(DE$6&lt;$B77,0,1)*IF(DE$6&gt;=75,1.1,1)</f>
        <v>371.11169999999998</v>
      </c>
      <c r="DF77" s="4">
        <f>'Payments (Revised)'!$C73*IF(DF$6&lt;$B77,0,1)*IF(DF$6&gt;=75,1.1,1)</f>
        <v>371.11169999999998</v>
      </c>
      <c r="DG77" s="4">
        <f>'Payments (Revised)'!$C73*IF(DG$6&lt;$B77,0,1)*IF(DG$6&gt;=75,1.1,1)</f>
        <v>371.11169999999998</v>
      </c>
      <c r="DH77" s="4">
        <f>'Payments (Revised)'!$C73*IF(DH$6&lt;$B77,0,1)*IF(DH$6&gt;=75,1.1,1)</f>
        <v>371.11169999999998</v>
      </c>
      <c r="DI77" s="4">
        <f>'Payments (Revised)'!$C73*IF(DI$6&lt;$B77,0,1)*IF(DI$6&gt;=75,1.1,1)</f>
        <v>371.11169999999998</v>
      </c>
      <c r="DJ77" s="4">
        <f>'Payments (Revised)'!$C73*IF(DJ$6&lt;$B77,0,1)*IF(DJ$6&gt;=75,1.1,1)</f>
        <v>371.11169999999998</v>
      </c>
      <c r="DK77" s="4">
        <f>'Payments (Revised)'!$C73*IF(DK$6&lt;$B77,0,1)*IF(DK$6&gt;=75,1.1,1)</f>
        <v>371.11169999999998</v>
      </c>
      <c r="DL77" s="4">
        <f>'Payments (Revised)'!$C73*IF(DL$6&lt;$B77,0,1)*IF(DL$6&gt;=75,1.1,1)</f>
        <v>371.11169999999998</v>
      </c>
      <c r="DM77" s="4">
        <f>'Payments (Revised)'!$C73*IF(DM$6&lt;$B77,0,1)*IF(DM$6&gt;=75,1.1,1)</f>
        <v>371.11169999999998</v>
      </c>
      <c r="DN77" s="4">
        <f>'Payments (Revised)'!$C73*IF(DN$6&lt;$B77,0,1)*IF(DN$6&gt;=75,1.1,1)</f>
        <v>371.11169999999998</v>
      </c>
      <c r="DO77" s="4">
        <f>'Payments (Revised)'!$C73*IF(DO$6&lt;$B77,0,1)*IF(DO$6&gt;=75,1.1,1)</f>
        <v>371.11169999999998</v>
      </c>
      <c r="DP77" s="4">
        <f>'Payments (Revised)'!$C73*IF(DP$6&lt;$B77,0,1)*IF(DP$6&gt;=75,1.1,1)</f>
        <v>371.11169999999998</v>
      </c>
      <c r="DQ77" s="4">
        <f>'Payments (Revised)'!$C73*IF(DQ$6&lt;$B77,0,1)*IF(DQ$6&gt;=75,1.1,1)</f>
        <v>371.11169999999998</v>
      </c>
      <c r="DR77" s="4">
        <f>'Payments (Revised)'!$C73*IF(DR$6&lt;$B77,0,1)*IF(DR$6&gt;=75,1.1,1)</f>
        <v>371.11169999999998</v>
      </c>
      <c r="DS77" s="4">
        <f>'Payments (Revised)'!$C73*IF(DS$6&lt;$B77,0,1)*IF(DS$6&gt;=75,1.1,1)</f>
        <v>371.11169999999998</v>
      </c>
      <c r="DT77" s="4">
        <f>'Payments (Revised)'!$C73*IF(DT$6&lt;$B77,0,1)*IF(DT$6&gt;=75,1.1,1)</f>
        <v>408.22287</v>
      </c>
    </row>
    <row r="78" spans="1:124" x14ac:dyDescent="0.25">
      <c r="A78">
        <v>70</v>
      </c>
      <c r="B78" s="15">
        <f t="shared" si="10"/>
        <v>70.833333333333329</v>
      </c>
      <c r="C78" s="16">
        <f t="shared" si="9"/>
        <v>60770.710697689581</v>
      </c>
      <c r="D78" s="4">
        <f>'Payments (Revised)'!$C74*IF(D$6&lt;$B78,0,1)*IF(D$6&gt;=75,1.1,1)</f>
        <v>0</v>
      </c>
      <c r="E78" s="4">
        <f>'Payments (Revised)'!$C74*IF(E$6&lt;$B78,0,1)*IF(E$6&gt;=75,1.1,1)</f>
        <v>0</v>
      </c>
      <c r="F78" s="4">
        <f>'Payments (Revised)'!$C74*IF(F$6&lt;$B78,0,1)*IF(F$6&gt;=75,1.1,1)</f>
        <v>0</v>
      </c>
      <c r="G78" s="4">
        <f>'Payments (Revised)'!$C74*IF(G$6&lt;$B78,0,1)*IF(G$6&gt;=75,1.1,1)</f>
        <v>0</v>
      </c>
      <c r="H78" s="4">
        <f>'Payments (Revised)'!$C74*IF(H$6&lt;$B78,0,1)*IF(H$6&gt;=75,1.1,1)</f>
        <v>0</v>
      </c>
      <c r="I78" s="4">
        <f>'Payments (Revised)'!$C74*IF(I$6&lt;$B78,0,1)*IF(I$6&gt;=75,1.1,1)</f>
        <v>0</v>
      </c>
      <c r="J78" s="4">
        <f>'Payments (Revised)'!$C74*IF(J$6&lt;$B78,0,1)*IF(J$6&gt;=75,1.1,1)</f>
        <v>0</v>
      </c>
      <c r="K78" s="4">
        <f>'Payments (Revised)'!$C74*IF(K$6&lt;$B78,0,1)*IF(K$6&gt;=75,1.1,1)</f>
        <v>0</v>
      </c>
      <c r="L78" s="4">
        <f>'Payments (Revised)'!$C74*IF(L$6&lt;$B78,0,1)*IF(L$6&gt;=75,1.1,1)</f>
        <v>0</v>
      </c>
      <c r="M78" s="4">
        <f>'Payments (Revised)'!$C74*IF(M$6&lt;$B78,0,1)*IF(M$6&gt;=75,1.1,1)</f>
        <v>0</v>
      </c>
      <c r="N78" s="4">
        <f>'Payments (Revised)'!$C74*IF(N$6&lt;$B78,0,1)*IF(N$6&gt;=75,1.1,1)</f>
        <v>0</v>
      </c>
      <c r="O78" s="4">
        <f>'Payments (Revised)'!$C74*IF(O$6&lt;$B78,0,1)*IF(O$6&gt;=75,1.1,1)</f>
        <v>0</v>
      </c>
      <c r="P78" s="4">
        <f>'Payments (Revised)'!$C74*IF(P$6&lt;$B78,0,1)*IF(P$6&gt;=75,1.1,1)</f>
        <v>0</v>
      </c>
      <c r="Q78" s="4">
        <f>'Payments (Revised)'!$C74*IF(Q$6&lt;$B78,0,1)*IF(Q$6&gt;=75,1.1,1)</f>
        <v>0</v>
      </c>
      <c r="R78" s="4">
        <f>'Payments (Revised)'!$C74*IF(R$6&lt;$B78,0,1)*IF(R$6&gt;=75,1.1,1)</f>
        <v>0</v>
      </c>
      <c r="S78" s="4">
        <f>'Payments (Revised)'!$C74*IF(S$6&lt;$B78,0,1)*IF(S$6&gt;=75,1.1,1)</f>
        <v>0</v>
      </c>
      <c r="T78" s="4">
        <f>'Payments (Revised)'!$C74*IF(T$6&lt;$B78,0,1)*IF(T$6&gt;=75,1.1,1)</f>
        <v>0</v>
      </c>
      <c r="U78" s="4">
        <f>'Payments (Revised)'!$C74*IF(U$6&lt;$B78,0,1)*IF(U$6&gt;=75,1.1,1)</f>
        <v>0</v>
      </c>
      <c r="V78" s="4">
        <f>'Payments (Revised)'!$C74*IF(V$6&lt;$B78,0,1)*IF(V$6&gt;=75,1.1,1)</f>
        <v>0</v>
      </c>
      <c r="W78" s="4">
        <f>'Payments (Revised)'!$C74*IF(W$6&lt;$B78,0,1)*IF(W$6&gt;=75,1.1,1)</f>
        <v>0</v>
      </c>
      <c r="X78" s="4">
        <f>'Payments (Revised)'!$C74*IF(X$6&lt;$B78,0,1)*IF(X$6&gt;=75,1.1,1)</f>
        <v>0</v>
      </c>
      <c r="Y78" s="4">
        <f>'Payments (Revised)'!$C74*IF(Y$6&lt;$B78,0,1)*IF(Y$6&gt;=75,1.1,1)</f>
        <v>0</v>
      </c>
      <c r="Z78" s="4">
        <f>'Payments (Revised)'!$C74*IF(Z$6&lt;$B78,0,1)*IF(Z$6&gt;=75,1.1,1)</f>
        <v>0</v>
      </c>
      <c r="AA78" s="4">
        <f>'Payments (Revised)'!$C74*IF(AA$6&lt;$B78,0,1)*IF(AA$6&gt;=75,1.1,1)</f>
        <v>0</v>
      </c>
      <c r="AB78" s="4">
        <f>'Payments (Revised)'!$C74*IF(AB$6&lt;$B78,0,1)*IF(AB$6&gt;=75,1.1,1)</f>
        <v>0</v>
      </c>
      <c r="AC78" s="4">
        <f>'Payments (Revised)'!$C74*IF(AC$6&lt;$B78,0,1)*IF(AC$6&gt;=75,1.1,1)</f>
        <v>0</v>
      </c>
      <c r="AD78" s="4">
        <f>'Payments (Revised)'!$C74*IF(AD$6&lt;$B78,0,1)*IF(AD$6&gt;=75,1.1,1)</f>
        <v>0</v>
      </c>
      <c r="AE78" s="4">
        <f>'Payments (Revised)'!$C74*IF(AE$6&lt;$B78,0,1)*IF(AE$6&gt;=75,1.1,1)</f>
        <v>0</v>
      </c>
      <c r="AF78" s="4">
        <f>'Payments (Revised)'!$C74*IF(AF$6&lt;$B78,0,1)*IF(AF$6&gt;=75,1.1,1)</f>
        <v>0</v>
      </c>
      <c r="AG78" s="4">
        <f>'Payments (Revised)'!$C74*IF(AG$6&lt;$B78,0,1)*IF(AG$6&gt;=75,1.1,1)</f>
        <v>0</v>
      </c>
      <c r="AH78" s="4">
        <f>'Payments (Revised)'!$C74*IF(AH$6&lt;$B78,0,1)*IF(AH$6&gt;=75,1.1,1)</f>
        <v>0</v>
      </c>
      <c r="AI78" s="4">
        <f>'Payments (Revised)'!$C74*IF(AI$6&lt;$B78,0,1)*IF(AI$6&gt;=75,1.1,1)</f>
        <v>0</v>
      </c>
      <c r="AJ78" s="4">
        <f>'Payments (Revised)'!$C74*IF(AJ$6&lt;$B78,0,1)*IF(AJ$6&gt;=75,1.1,1)</f>
        <v>0</v>
      </c>
      <c r="AK78" s="4">
        <f>'Payments (Revised)'!$C74*IF(AK$6&lt;$B78,0,1)*IF(AK$6&gt;=75,1.1,1)</f>
        <v>0</v>
      </c>
      <c r="AL78" s="4">
        <f>'Payments (Revised)'!$C74*IF(AL$6&lt;$B78,0,1)*IF(AL$6&gt;=75,1.1,1)</f>
        <v>0</v>
      </c>
      <c r="AM78" s="4">
        <f>'Payments (Revised)'!$C74*IF(AM$6&lt;$B78,0,1)*IF(AM$6&gt;=75,1.1,1)</f>
        <v>0</v>
      </c>
      <c r="AN78" s="4">
        <f>'Payments (Revised)'!$C74*IF(AN$6&lt;$B78,0,1)*IF(AN$6&gt;=75,1.1,1)</f>
        <v>0</v>
      </c>
      <c r="AO78" s="4">
        <f>'Payments (Revised)'!$C74*IF(AO$6&lt;$B78,0,1)*IF(AO$6&gt;=75,1.1,1)</f>
        <v>0</v>
      </c>
      <c r="AP78" s="4">
        <f>'Payments (Revised)'!$C74*IF(AP$6&lt;$B78,0,1)*IF(AP$6&gt;=75,1.1,1)</f>
        <v>0</v>
      </c>
      <c r="AQ78" s="4">
        <f>'Payments (Revised)'!$C74*IF(AQ$6&lt;$B78,0,1)*IF(AQ$6&gt;=75,1.1,1)</f>
        <v>0</v>
      </c>
      <c r="AR78" s="4">
        <f>'Payments (Revised)'!$C74*IF(AR$6&lt;$B78,0,1)*IF(AR$6&gt;=75,1.1,1)</f>
        <v>0</v>
      </c>
      <c r="AS78" s="4">
        <f>'Payments (Revised)'!$C74*IF(AS$6&lt;$B78,0,1)*IF(AS$6&gt;=75,1.1,1)</f>
        <v>0</v>
      </c>
      <c r="AT78" s="4">
        <f>'Payments (Revised)'!$C74*IF(AT$6&lt;$B78,0,1)*IF(AT$6&gt;=75,1.1,1)</f>
        <v>0</v>
      </c>
      <c r="AU78" s="4">
        <f>'Payments (Revised)'!$C74*IF(AU$6&lt;$B78,0,1)*IF(AU$6&gt;=75,1.1,1)</f>
        <v>0</v>
      </c>
      <c r="AV78" s="4">
        <f>'Payments (Revised)'!$C74*IF(AV$6&lt;$B78,0,1)*IF(AV$6&gt;=75,1.1,1)</f>
        <v>0</v>
      </c>
      <c r="AW78" s="4">
        <f>'Payments (Revised)'!$C74*IF(AW$6&lt;$B78,0,1)*IF(AW$6&gt;=75,1.1,1)</f>
        <v>0</v>
      </c>
      <c r="AX78" s="4">
        <f>'Payments (Revised)'!$C74*IF(AX$6&lt;$B78,0,1)*IF(AX$6&gt;=75,1.1,1)</f>
        <v>0</v>
      </c>
      <c r="AY78" s="4">
        <f>'Payments (Revised)'!$C74*IF(AY$6&lt;$B78,0,1)*IF(AY$6&gt;=75,1.1,1)</f>
        <v>0</v>
      </c>
      <c r="AZ78" s="4">
        <f>'Payments (Revised)'!$C74*IF(AZ$6&lt;$B78,0,1)*IF(AZ$6&gt;=75,1.1,1)</f>
        <v>0</v>
      </c>
      <c r="BA78" s="4">
        <f>'Payments (Revised)'!$C74*IF(BA$6&lt;$B78,0,1)*IF(BA$6&gt;=75,1.1,1)</f>
        <v>0</v>
      </c>
      <c r="BB78" s="4">
        <f>'Payments (Revised)'!$C74*IF(BB$6&lt;$B78,0,1)*IF(BB$6&gt;=75,1.1,1)</f>
        <v>0</v>
      </c>
      <c r="BC78" s="4">
        <f>'Payments (Revised)'!$C74*IF(BC$6&lt;$B78,0,1)*IF(BC$6&gt;=75,1.1,1)</f>
        <v>0</v>
      </c>
      <c r="BD78" s="4">
        <f>'Payments (Revised)'!$C74*IF(BD$6&lt;$B78,0,1)*IF(BD$6&gt;=75,1.1,1)</f>
        <v>0</v>
      </c>
      <c r="BE78" s="4">
        <f>'Payments (Revised)'!$C74*IF(BE$6&lt;$B78,0,1)*IF(BE$6&gt;=75,1.1,1)</f>
        <v>0</v>
      </c>
      <c r="BF78" s="4">
        <f>'Payments (Revised)'!$C74*IF(BF$6&lt;$B78,0,1)*IF(BF$6&gt;=75,1.1,1)</f>
        <v>0</v>
      </c>
      <c r="BG78" s="4">
        <f>'Payments (Revised)'!$C74*IF(BG$6&lt;$B78,0,1)*IF(BG$6&gt;=75,1.1,1)</f>
        <v>0</v>
      </c>
      <c r="BH78" s="4">
        <f>'Payments (Revised)'!$C74*IF(BH$6&lt;$B78,0,1)*IF(BH$6&gt;=75,1.1,1)</f>
        <v>0</v>
      </c>
      <c r="BI78" s="4">
        <f>'Payments (Revised)'!$C74*IF(BI$6&lt;$B78,0,1)*IF(BI$6&gt;=75,1.1,1)</f>
        <v>0</v>
      </c>
      <c r="BJ78" s="4">
        <f>'Payments (Revised)'!$C74*IF(BJ$6&lt;$B78,0,1)*IF(BJ$6&gt;=75,1.1,1)</f>
        <v>0</v>
      </c>
      <c r="BK78" s="4">
        <f>'Payments (Revised)'!$C74*IF(BK$6&lt;$B78,0,1)*IF(BK$6&gt;=75,1.1,1)</f>
        <v>0</v>
      </c>
      <c r="BL78" s="4">
        <f>'Payments (Revised)'!$C74*IF(BL$6&lt;$B78,0,1)*IF(BL$6&gt;=75,1.1,1)</f>
        <v>0</v>
      </c>
      <c r="BM78" s="4">
        <f>'Payments (Revised)'!$C74*IF(BM$6&lt;$B78,0,1)*IF(BM$6&gt;=75,1.1,1)</f>
        <v>0</v>
      </c>
      <c r="BN78" s="4">
        <f>'Payments (Revised)'!$C74*IF(BN$6&lt;$B78,0,1)*IF(BN$6&gt;=75,1.1,1)</f>
        <v>0</v>
      </c>
      <c r="BO78" s="4">
        <f>'Payments (Revised)'!$C74*IF(BO$6&lt;$B78,0,1)*IF(BO$6&gt;=75,1.1,1)</f>
        <v>0</v>
      </c>
      <c r="BP78" s="4">
        <f>'Payments (Revised)'!$C74*IF(BP$6&lt;$B78,0,1)*IF(BP$6&gt;=75,1.1,1)</f>
        <v>0</v>
      </c>
      <c r="BQ78" s="4">
        <f>'Payments (Revised)'!$C74*IF(BQ$6&lt;$B78,0,1)*IF(BQ$6&gt;=75,1.1,1)</f>
        <v>0</v>
      </c>
      <c r="BR78" s="4">
        <f>'Payments (Revised)'!$C74*IF(BR$6&lt;$B78,0,1)*IF(BR$6&gt;=75,1.1,1)</f>
        <v>0</v>
      </c>
      <c r="BS78" s="4">
        <f>'Payments (Revised)'!$C74*IF(BS$6&lt;$B78,0,1)*IF(BS$6&gt;=75,1.1,1)</f>
        <v>0</v>
      </c>
      <c r="BT78" s="4">
        <f>'Payments (Revised)'!$C74*IF(BT$6&lt;$B78,0,1)*IF(BT$6&gt;=75,1.1,1)</f>
        <v>0</v>
      </c>
      <c r="BU78" s="4">
        <f>'Payments (Revised)'!$C74*IF(BU$6&lt;$B78,0,1)*IF(BU$6&gt;=75,1.1,1)</f>
        <v>0</v>
      </c>
      <c r="BV78" s="4">
        <f>'Payments (Revised)'!$C74*IF(BV$6&lt;$B78,0,1)*IF(BV$6&gt;=75,1.1,1)</f>
        <v>371.11169999999998</v>
      </c>
      <c r="BW78" s="4">
        <f>'Payments (Revised)'!$C74*IF(BW$6&lt;$B78,0,1)*IF(BW$6&gt;=75,1.1,1)</f>
        <v>371.11169999999998</v>
      </c>
      <c r="BX78" s="4">
        <f>'Payments (Revised)'!$C74*IF(BX$6&lt;$B78,0,1)*IF(BX$6&gt;=75,1.1,1)</f>
        <v>371.11169999999998</v>
      </c>
      <c r="BY78" s="4">
        <f>'Payments (Revised)'!$C74*IF(BY$6&lt;$B78,0,1)*IF(BY$6&gt;=75,1.1,1)</f>
        <v>371.11169999999998</v>
      </c>
      <c r="BZ78" s="4">
        <f>'Payments (Revised)'!$C74*IF(BZ$6&lt;$B78,0,1)*IF(BZ$6&gt;=75,1.1,1)</f>
        <v>371.11169999999998</v>
      </c>
      <c r="CA78" s="4">
        <f>'Payments (Revised)'!$C74*IF(CA$6&lt;$B78,0,1)*IF(CA$6&gt;=75,1.1,1)</f>
        <v>371.11169999999998</v>
      </c>
      <c r="CB78" s="4">
        <f>'Payments (Revised)'!$C74*IF(CB$6&lt;$B78,0,1)*IF(CB$6&gt;=75,1.1,1)</f>
        <v>371.11169999999998</v>
      </c>
      <c r="CC78" s="4">
        <f>'Payments (Revised)'!$C74*IF(CC$6&lt;$B78,0,1)*IF(CC$6&gt;=75,1.1,1)</f>
        <v>371.11169999999998</v>
      </c>
      <c r="CD78" s="4">
        <f>'Payments (Revised)'!$C74*IF(CD$6&lt;$B78,0,1)*IF(CD$6&gt;=75,1.1,1)</f>
        <v>371.11169999999998</v>
      </c>
      <c r="CE78" s="4">
        <f>'Payments (Revised)'!$C74*IF(CE$6&lt;$B78,0,1)*IF(CE$6&gt;=75,1.1,1)</f>
        <v>371.11169999999998</v>
      </c>
      <c r="CF78" s="4">
        <f>'Payments (Revised)'!$C74*IF(CF$6&lt;$B78,0,1)*IF(CF$6&gt;=75,1.1,1)</f>
        <v>371.11169999999998</v>
      </c>
      <c r="CG78" s="4">
        <f>'Payments (Revised)'!$C74*IF(CG$6&lt;$B78,0,1)*IF(CG$6&gt;=75,1.1,1)</f>
        <v>371.11169999999998</v>
      </c>
      <c r="CH78" s="4">
        <f>'Payments (Revised)'!$C74*IF(CH$6&lt;$B78,0,1)*IF(CH$6&gt;=75,1.1,1)</f>
        <v>371.11169999999998</v>
      </c>
      <c r="CI78" s="4">
        <f>'Payments (Revised)'!$C74*IF(CI$6&lt;$B78,0,1)*IF(CI$6&gt;=75,1.1,1)</f>
        <v>371.11169999999998</v>
      </c>
      <c r="CJ78" s="4">
        <f>'Payments (Revised)'!$C74*IF(CJ$6&lt;$B78,0,1)*IF(CJ$6&gt;=75,1.1,1)</f>
        <v>371.11169999999998</v>
      </c>
      <c r="CK78" s="4">
        <f>'Payments (Revised)'!$C74*IF(CK$6&lt;$B78,0,1)*IF(CK$6&gt;=75,1.1,1)</f>
        <v>371.11169999999998</v>
      </c>
      <c r="CL78" s="4">
        <f>'Payments (Revised)'!$C74*IF(CL$6&lt;$B78,0,1)*IF(CL$6&gt;=75,1.1,1)</f>
        <v>371.11169999999998</v>
      </c>
      <c r="CM78" s="4">
        <f>'Payments (Revised)'!$C74*IF(CM$6&lt;$B78,0,1)*IF(CM$6&gt;=75,1.1,1)</f>
        <v>371.11169999999998</v>
      </c>
      <c r="CN78" s="4">
        <f>'Payments (Revised)'!$C74*IF(CN$6&lt;$B78,0,1)*IF(CN$6&gt;=75,1.1,1)</f>
        <v>371.11169999999998</v>
      </c>
      <c r="CO78" s="4">
        <f>'Payments (Revised)'!$C74*IF(CO$6&lt;$B78,0,1)*IF(CO$6&gt;=75,1.1,1)</f>
        <v>371.11169999999998</v>
      </c>
      <c r="CP78" s="4">
        <f>'Payments (Revised)'!$C74*IF(CP$6&lt;$B78,0,1)*IF(CP$6&gt;=75,1.1,1)</f>
        <v>371.11169999999998</v>
      </c>
      <c r="CQ78" s="4">
        <f>'Payments (Revised)'!$C74*IF(CQ$6&lt;$B78,0,1)*IF(CQ$6&gt;=75,1.1,1)</f>
        <v>371.11169999999998</v>
      </c>
      <c r="CR78" s="4">
        <f>'Payments (Revised)'!$C74*IF(CR$6&lt;$B78,0,1)*IF(CR$6&gt;=75,1.1,1)</f>
        <v>371.11169999999998</v>
      </c>
      <c r="CS78" s="4">
        <f>'Payments (Revised)'!$C74*IF(CS$6&lt;$B78,0,1)*IF(CS$6&gt;=75,1.1,1)</f>
        <v>371.11169999999998</v>
      </c>
      <c r="CT78" s="4">
        <f>'Payments (Revised)'!$C74*IF(CT$6&lt;$B78,0,1)*IF(CT$6&gt;=75,1.1,1)</f>
        <v>371.11169999999998</v>
      </c>
      <c r="CU78" s="4">
        <f>'Payments (Revised)'!$C74*IF(CU$6&lt;$B78,0,1)*IF(CU$6&gt;=75,1.1,1)</f>
        <v>371.11169999999998</v>
      </c>
      <c r="CV78" s="4">
        <f>'Payments (Revised)'!$C74*IF(CV$6&lt;$B78,0,1)*IF(CV$6&gt;=75,1.1,1)</f>
        <v>371.11169999999998</v>
      </c>
      <c r="CW78" s="4">
        <f>'Payments (Revised)'!$C74*IF(CW$6&lt;$B78,0,1)*IF(CW$6&gt;=75,1.1,1)</f>
        <v>371.11169999999998</v>
      </c>
      <c r="CX78" s="4">
        <f>'Payments (Revised)'!$C74*IF(CX$6&lt;$B78,0,1)*IF(CX$6&gt;=75,1.1,1)</f>
        <v>371.11169999999998</v>
      </c>
      <c r="CY78" s="4">
        <f>'Payments (Revised)'!$C74*IF(CY$6&lt;$B78,0,1)*IF(CY$6&gt;=75,1.1,1)</f>
        <v>371.11169999999998</v>
      </c>
      <c r="CZ78" s="4">
        <f>'Payments (Revised)'!$C74*IF(CZ$6&lt;$B78,0,1)*IF(CZ$6&gt;=75,1.1,1)</f>
        <v>371.11169999999998</v>
      </c>
      <c r="DA78" s="4">
        <f>'Payments (Revised)'!$C74*IF(DA$6&lt;$B78,0,1)*IF(DA$6&gt;=75,1.1,1)</f>
        <v>371.11169999999998</v>
      </c>
      <c r="DB78" s="4">
        <f>'Payments (Revised)'!$C74*IF(DB$6&lt;$B78,0,1)*IF(DB$6&gt;=75,1.1,1)</f>
        <v>371.11169999999998</v>
      </c>
      <c r="DC78" s="4">
        <f>'Payments (Revised)'!$C74*IF(DC$6&lt;$B78,0,1)*IF(DC$6&gt;=75,1.1,1)</f>
        <v>371.11169999999998</v>
      </c>
      <c r="DD78" s="4">
        <f>'Payments (Revised)'!$C74*IF(DD$6&lt;$B78,0,1)*IF(DD$6&gt;=75,1.1,1)</f>
        <v>371.11169999999998</v>
      </c>
      <c r="DE78" s="4">
        <f>'Payments (Revised)'!$C74*IF(DE$6&lt;$B78,0,1)*IF(DE$6&gt;=75,1.1,1)</f>
        <v>371.11169999999998</v>
      </c>
      <c r="DF78" s="4">
        <f>'Payments (Revised)'!$C74*IF(DF$6&lt;$B78,0,1)*IF(DF$6&gt;=75,1.1,1)</f>
        <v>371.11169999999998</v>
      </c>
      <c r="DG78" s="4">
        <f>'Payments (Revised)'!$C74*IF(DG$6&lt;$B78,0,1)*IF(DG$6&gt;=75,1.1,1)</f>
        <v>371.11169999999998</v>
      </c>
      <c r="DH78" s="4">
        <f>'Payments (Revised)'!$C74*IF(DH$6&lt;$B78,0,1)*IF(DH$6&gt;=75,1.1,1)</f>
        <v>371.11169999999998</v>
      </c>
      <c r="DI78" s="4">
        <f>'Payments (Revised)'!$C74*IF(DI$6&lt;$B78,0,1)*IF(DI$6&gt;=75,1.1,1)</f>
        <v>371.11169999999998</v>
      </c>
      <c r="DJ78" s="4">
        <f>'Payments (Revised)'!$C74*IF(DJ$6&lt;$B78,0,1)*IF(DJ$6&gt;=75,1.1,1)</f>
        <v>371.11169999999998</v>
      </c>
      <c r="DK78" s="4">
        <f>'Payments (Revised)'!$C74*IF(DK$6&lt;$B78,0,1)*IF(DK$6&gt;=75,1.1,1)</f>
        <v>371.11169999999998</v>
      </c>
      <c r="DL78" s="4">
        <f>'Payments (Revised)'!$C74*IF(DL$6&lt;$B78,0,1)*IF(DL$6&gt;=75,1.1,1)</f>
        <v>371.11169999999998</v>
      </c>
      <c r="DM78" s="4">
        <f>'Payments (Revised)'!$C74*IF(DM$6&lt;$B78,0,1)*IF(DM$6&gt;=75,1.1,1)</f>
        <v>371.11169999999998</v>
      </c>
      <c r="DN78" s="4">
        <f>'Payments (Revised)'!$C74*IF(DN$6&lt;$B78,0,1)*IF(DN$6&gt;=75,1.1,1)</f>
        <v>371.11169999999998</v>
      </c>
      <c r="DO78" s="4">
        <f>'Payments (Revised)'!$C74*IF(DO$6&lt;$B78,0,1)*IF(DO$6&gt;=75,1.1,1)</f>
        <v>371.11169999999998</v>
      </c>
      <c r="DP78" s="4">
        <f>'Payments (Revised)'!$C74*IF(DP$6&lt;$B78,0,1)*IF(DP$6&gt;=75,1.1,1)</f>
        <v>371.11169999999998</v>
      </c>
      <c r="DQ78" s="4">
        <f>'Payments (Revised)'!$C74*IF(DQ$6&lt;$B78,0,1)*IF(DQ$6&gt;=75,1.1,1)</f>
        <v>371.11169999999998</v>
      </c>
      <c r="DR78" s="4">
        <f>'Payments (Revised)'!$C74*IF(DR$6&lt;$B78,0,1)*IF(DR$6&gt;=75,1.1,1)</f>
        <v>371.11169999999998</v>
      </c>
      <c r="DS78" s="4">
        <f>'Payments (Revised)'!$C74*IF(DS$6&lt;$B78,0,1)*IF(DS$6&gt;=75,1.1,1)</f>
        <v>371.11169999999998</v>
      </c>
      <c r="DT78" s="4">
        <f>'Payments (Revised)'!$C74*IF(DT$6&lt;$B78,0,1)*IF(DT$6&gt;=75,1.1,1)</f>
        <v>408.22287</v>
      </c>
    </row>
    <row r="79" spans="1:124" x14ac:dyDescent="0.25">
      <c r="A79">
        <v>71</v>
      </c>
      <c r="B79" s="15">
        <f t="shared" si="10"/>
        <v>70.916666666666671</v>
      </c>
      <c r="C79" s="16">
        <f t="shared" si="9"/>
        <v>60483.660773200711</v>
      </c>
      <c r="D79" s="4">
        <f>'Payments (Revised)'!$C75*IF(D$6&lt;$B79,0,1)*IF(D$6&gt;=75,1.1,1)</f>
        <v>0</v>
      </c>
      <c r="E79" s="4">
        <f>'Payments (Revised)'!$C75*IF(E$6&lt;$B79,0,1)*IF(E$6&gt;=75,1.1,1)</f>
        <v>0</v>
      </c>
      <c r="F79" s="4">
        <f>'Payments (Revised)'!$C75*IF(F$6&lt;$B79,0,1)*IF(F$6&gt;=75,1.1,1)</f>
        <v>0</v>
      </c>
      <c r="G79" s="4">
        <f>'Payments (Revised)'!$C75*IF(G$6&lt;$B79,0,1)*IF(G$6&gt;=75,1.1,1)</f>
        <v>0</v>
      </c>
      <c r="H79" s="4">
        <f>'Payments (Revised)'!$C75*IF(H$6&lt;$B79,0,1)*IF(H$6&gt;=75,1.1,1)</f>
        <v>0</v>
      </c>
      <c r="I79" s="4">
        <f>'Payments (Revised)'!$C75*IF(I$6&lt;$B79,0,1)*IF(I$6&gt;=75,1.1,1)</f>
        <v>0</v>
      </c>
      <c r="J79" s="4">
        <f>'Payments (Revised)'!$C75*IF(J$6&lt;$B79,0,1)*IF(J$6&gt;=75,1.1,1)</f>
        <v>0</v>
      </c>
      <c r="K79" s="4">
        <f>'Payments (Revised)'!$C75*IF(K$6&lt;$B79,0,1)*IF(K$6&gt;=75,1.1,1)</f>
        <v>0</v>
      </c>
      <c r="L79" s="4">
        <f>'Payments (Revised)'!$C75*IF(L$6&lt;$B79,0,1)*IF(L$6&gt;=75,1.1,1)</f>
        <v>0</v>
      </c>
      <c r="M79" s="4">
        <f>'Payments (Revised)'!$C75*IF(M$6&lt;$B79,0,1)*IF(M$6&gt;=75,1.1,1)</f>
        <v>0</v>
      </c>
      <c r="N79" s="4">
        <f>'Payments (Revised)'!$C75*IF(N$6&lt;$B79,0,1)*IF(N$6&gt;=75,1.1,1)</f>
        <v>0</v>
      </c>
      <c r="O79" s="4">
        <f>'Payments (Revised)'!$C75*IF(O$6&lt;$B79,0,1)*IF(O$6&gt;=75,1.1,1)</f>
        <v>0</v>
      </c>
      <c r="P79" s="4">
        <f>'Payments (Revised)'!$C75*IF(P$6&lt;$B79,0,1)*IF(P$6&gt;=75,1.1,1)</f>
        <v>0</v>
      </c>
      <c r="Q79" s="4">
        <f>'Payments (Revised)'!$C75*IF(Q$6&lt;$B79,0,1)*IF(Q$6&gt;=75,1.1,1)</f>
        <v>0</v>
      </c>
      <c r="R79" s="4">
        <f>'Payments (Revised)'!$C75*IF(R$6&lt;$B79,0,1)*IF(R$6&gt;=75,1.1,1)</f>
        <v>0</v>
      </c>
      <c r="S79" s="4">
        <f>'Payments (Revised)'!$C75*IF(S$6&lt;$B79,0,1)*IF(S$6&gt;=75,1.1,1)</f>
        <v>0</v>
      </c>
      <c r="T79" s="4">
        <f>'Payments (Revised)'!$C75*IF(T$6&lt;$B79,0,1)*IF(T$6&gt;=75,1.1,1)</f>
        <v>0</v>
      </c>
      <c r="U79" s="4">
        <f>'Payments (Revised)'!$C75*IF(U$6&lt;$B79,0,1)*IF(U$6&gt;=75,1.1,1)</f>
        <v>0</v>
      </c>
      <c r="V79" s="4">
        <f>'Payments (Revised)'!$C75*IF(V$6&lt;$B79,0,1)*IF(V$6&gt;=75,1.1,1)</f>
        <v>0</v>
      </c>
      <c r="W79" s="4">
        <f>'Payments (Revised)'!$C75*IF(W$6&lt;$B79,0,1)*IF(W$6&gt;=75,1.1,1)</f>
        <v>0</v>
      </c>
      <c r="X79" s="4">
        <f>'Payments (Revised)'!$C75*IF(X$6&lt;$B79,0,1)*IF(X$6&gt;=75,1.1,1)</f>
        <v>0</v>
      </c>
      <c r="Y79" s="4">
        <f>'Payments (Revised)'!$C75*IF(Y$6&lt;$B79,0,1)*IF(Y$6&gt;=75,1.1,1)</f>
        <v>0</v>
      </c>
      <c r="Z79" s="4">
        <f>'Payments (Revised)'!$C75*IF(Z$6&lt;$B79,0,1)*IF(Z$6&gt;=75,1.1,1)</f>
        <v>0</v>
      </c>
      <c r="AA79" s="4">
        <f>'Payments (Revised)'!$C75*IF(AA$6&lt;$B79,0,1)*IF(AA$6&gt;=75,1.1,1)</f>
        <v>0</v>
      </c>
      <c r="AB79" s="4">
        <f>'Payments (Revised)'!$C75*IF(AB$6&lt;$B79,0,1)*IF(AB$6&gt;=75,1.1,1)</f>
        <v>0</v>
      </c>
      <c r="AC79" s="4">
        <f>'Payments (Revised)'!$C75*IF(AC$6&lt;$B79,0,1)*IF(AC$6&gt;=75,1.1,1)</f>
        <v>0</v>
      </c>
      <c r="AD79" s="4">
        <f>'Payments (Revised)'!$C75*IF(AD$6&lt;$B79,0,1)*IF(AD$6&gt;=75,1.1,1)</f>
        <v>0</v>
      </c>
      <c r="AE79" s="4">
        <f>'Payments (Revised)'!$C75*IF(AE$6&lt;$B79,0,1)*IF(AE$6&gt;=75,1.1,1)</f>
        <v>0</v>
      </c>
      <c r="AF79" s="4">
        <f>'Payments (Revised)'!$C75*IF(AF$6&lt;$B79,0,1)*IF(AF$6&gt;=75,1.1,1)</f>
        <v>0</v>
      </c>
      <c r="AG79" s="4">
        <f>'Payments (Revised)'!$C75*IF(AG$6&lt;$B79,0,1)*IF(AG$6&gt;=75,1.1,1)</f>
        <v>0</v>
      </c>
      <c r="AH79" s="4">
        <f>'Payments (Revised)'!$C75*IF(AH$6&lt;$B79,0,1)*IF(AH$6&gt;=75,1.1,1)</f>
        <v>0</v>
      </c>
      <c r="AI79" s="4">
        <f>'Payments (Revised)'!$C75*IF(AI$6&lt;$B79,0,1)*IF(AI$6&gt;=75,1.1,1)</f>
        <v>0</v>
      </c>
      <c r="AJ79" s="4">
        <f>'Payments (Revised)'!$C75*IF(AJ$6&lt;$B79,0,1)*IF(AJ$6&gt;=75,1.1,1)</f>
        <v>0</v>
      </c>
      <c r="AK79" s="4">
        <f>'Payments (Revised)'!$C75*IF(AK$6&lt;$B79,0,1)*IF(AK$6&gt;=75,1.1,1)</f>
        <v>0</v>
      </c>
      <c r="AL79" s="4">
        <f>'Payments (Revised)'!$C75*IF(AL$6&lt;$B79,0,1)*IF(AL$6&gt;=75,1.1,1)</f>
        <v>0</v>
      </c>
      <c r="AM79" s="4">
        <f>'Payments (Revised)'!$C75*IF(AM$6&lt;$B79,0,1)*IF(AM$6&gt;=75,1.1,1)</f>
        <v>0</v>
      </c>
      <c r="AN79" s="4">
        <f>'Payments (Revised)'!$C75*IF(AN$6&lt;$B79,0,1)*IF(AN$6&gt;=75,1.1,1)</f>
        <v>0</v>
      </c>
      <c r="AO79" s="4">
        <f>'Payments (Revised)'!$C75*IF(AO$6&lt;$B79,0,1)*IF(AO$6&gt;=75,1.1,1)</f>
        <v>0</v>
      </c>
      <c r="AP79" s="4">
        <f>'Payments (Revised)'!$C75*IF(AP$6&lt;$B79,0,1)*IF(AP$6&gt;=75,1.1,1)</f>
        <v>0</v>
      </c>
      <c r="AQ79" s="4">
        <f>'Payments (Revised)'!$C75*IF(AQ$6&lt;$B79,0,1)*IF(AQ$6&gt;=75,1.1,1)</f>
        <v>0</v>
      </c>
      <c r="AR79" s="4">
        <f>'Payments (Revised)'!$C75*IF(AR$6&lt;$B79,0,1)*IF(AR$6&gt;=75,1.1,1)</f>
        <v>0</v>
      </c>
      <c r="AS79" s="4">
        <f>'Payments (Revised)'!$C75*IF(AS$6&lt;$B79,0,1)*IF(AS$6&gt;=75,1.1,1)</f>
        <v>0</v>
      </c>
      <c r="AT79" s="4">
        <f>'Payments (Revised)'!$C75*IF(AT$6&lt;$B79,0,1)*IF(AT$6&gt;=75,1.1,1)</f>
        <v>0</v>
      </c>
      <c r="AU79" s="4">
        <f>'Payments (Revised)'!$C75*IF(AU$6&lt;$B79,0,1)*IF(AU$6&gt;=75,1.1,1)</f>
        <v>0</v>
      </c>
      <c r="AV79" s="4">
        <f>'Payments (Revised)'!$C75*IF(AV$6&lt;$B79,0,1)*IF(AV$6&gt;=75,1.1,1)</f>
        <v>0</v>
      </c>
      <c r="AW79" s="4">
        <f>'Payments (Revised)'!$C75*IF(AW$6&lt;$B79,0,1)*IF(AW$6&gt;=75,1.1,1)</f>
        <v>0</v>
      </c>
      <c r="AX79" s="4">
        <f>'Payments (Revised)'!$C75*IF(AX$6&lt;$B79,0,1)*IF(AX$6&gt;=75,1.1,1)</f>
        <v>0</v>
      </c>
      <c r="AY79" s="4">
        <f>'Payments (Revised)'!$C75*IF(AY$6&lt;$B79,0,1)*IF(AY$6&gt;=75,1.1,1)</f>
        <v>0</v>
      </c>
      <c r="AZ79" s="4">
        <f>'Payments (Revised)'!$C75*IF(AZ$6&lt;$B79,0,1)*IF(AZ$6&gt;=75,1.1,1)</f>
        <v>0</v>
      </c>
      <c r="BA79" s="4">
        <f>'Payments (Revised)'!$C75*IF(BA$6&lt;$B79,0,1)*IF(BA$6&gt;=75,1.1,1)</f>
        <v>0</v>
      </c>
      <c r="BB79" s="4">
        <f>'Payments (Revised)'!$C75*IF(BB$6&lt;$B79,0,1)*IF(BB$6&gt;=75,1.1,1)</f>
        <v>0</v>
      </c>
      <c r="BC79" s="4">
        <f>'Payments (Revised)'!$C75*IF(BC$6&lt;$B79,0,1)*IF(BC$6&gt;=75,1.1,1)</f>
        <v>0</v>
      </c>
      <c r="BD79" s="4">
        <f>'Payments (Revised)'!$C75*IF(BD$6&lt;$B79,0,1)*IF(BD$6&gt;=75,1.1,1)</f>
        <v>0</v>
      </c>
      <c r="BE79" s="4">
        <f>'Payments (Revised)'!$C75*IF(BE$6&lt;$B79,0,1)*IF(BE$6&gt;=75,1.1,1)</f>
        <v>0</v>
      </c>
      <c r="BF79" s="4">
        <f>'Payments (Revised)'!$C75*IF(BF$6&lt;$B79,0,1)*IF(BF$6&gt;=75,1.1,1)</f>
        <v>0</v>
      </c>
      <c r="BG79" s="4">
        <f>'Payments (Revised)'!$C75*IF(BG$6&lt;$B79,0,1)*IF(BG$6&gt;=75,1.1,1)</f>
        <v>0</v>
      </c>
      <c r="BH79" s="4">
        <f>'Payments (Revised)'!$C75*IF(BH$6&lt;$B79,0,1)*IF(BH$6&gt;=75,1.1,1)</f>
        <v>0</v>
      </c>
      <c r="BI79" s="4">
        <f>'Payments (Revised)'!$C75*IF(BI$6&lt;$B79,0,1)*IF(BI$6&gt;=75,1.1,1)</f>
        <v>0</v>
      </c>
      <c r="BJ79" s="4">
        <f>'Payments (Revised)'!$C75*IF(BJ$6&lt;$B79,0,1)*IF(BJ$6&gt;=75,1.1,1)</f>
        <v>0</v>
      </c>
      <c r="BK79" s="4">
        <f>'Payments (Revised)'!$C75*IF(BK$6&lt;$B79,0,1)*IF(BK$6&gt;=75,1.1,1)</f>
        <v>0</v>
      </c>
      <c r="BL79" s="4">
        <f>'Payments (Revised)'!$C75*IF(BL$6&lt;$B79,0,1)*IF(BL$6&gt;=75,1.1,1)</f>
        <v>0</v>
      </c>
      <c r="BM79" s="4">
        <f>'Payments (Revised)'!$C75*IF(BM$6&lt;$B79,0,1)*IF(BM$6&gt;=75,1.1,1)</f>
        <v>0</v>
      </c>
      <c r="BN79" s="4">
        <f>'Payments (Revised)'!$C75*IF(BN$6&lt;$B79,0,1)*IF(BN$6&gt;=75,1.1,1)</f>
        <v>0</v>
      </c>
      <c r="BO79" s="4">
        <f>'Payments (Revised)'!$C75*IF(BO$6&lt;$B79,0,1)*IF(BO$6&gt;=75,1.1,1)</f>
        <v>0</v>
      </c>
      <c r="BP79" s="4">
        <f>'Payments (Revised)'!$C75*IF(BP$6&lt;$B79,0,1)*IF(BP$6&gt;=75,1.1,1)</f>
        <v>0</v>
      </c>
      <c r="BQ79" s="4">
        <f>'Payments (Revised)'!$C75*IF(BQ$6&lt;$B79,0,1)*IF(BQ$6&gt;=75,1.1,1)</f>
        <v>0</v>
      </c>
      <c r="BR79" s="4">
        <f>'Payments (Revised)'!$C75*IF(BR$6&lt;$B79,0,1)*IF(BR$6&gt;=75,1.1,1)</f>
        <v>0</v>
      </c>
      <c r="BS79" s="4">
        <f>'Payments (Revised)'!$C75*IF(BS$6&lt;$B79,0,1)*IF(BS$6&gt;=75,1.1,1)</f>
        <v>0</v>
      </c>
      <c r="BT79" s="4">
        <f>'Payments (Revised)'!$C75*IF(BT$6&lt;$B79,0,1)*IF(BT$6&gt;=75,1.1,1)</f>
        <v>0</v>
      </c>
      <c r="BU79" s="4">
        <f>'Payments (Revised)'!$C75*IF(BU$6&lt;$B79,0,1)*IF(BU$6&gt;=75,1.1,1)</f>
        <v>0</v>
      </c>
      <c r="BV79" s="4">
        <f>'Payments (Revised)'!$C75*IF(BV$6&lt;$B79,0,1)*IF(BV$6&gt;=75,1.1,1)</f>
        <v>0</v>
      </c>
      <c r="BW79" s="4">
        <f>'Payments (Revised)'!$C75*IF(BW$6&lt;$B79,0,1)*IF(BW$6&gt;=75,1.1,1)</f>
        <v>371.11169999999998</v>
      </c>
      <c r="BX79" s="4">
        <f>'Payments (Revised)'!$C75*IF(BX$6&lt;$B79,0,1)*IF(BX$6&gt;=75,1.1,1)</f>
        <v>371.11169999999998</v>
      </c>
      <c r="BY79" s="4">
        <f>'Payments (Revised)'!$C75*IF(BY$6&lt;$B79,0,1)*IF(BY$6&gt;=75,1.1,1)</f>
        <v>371.11169999999998</v>
      </c>
      <c r="BZ79" s="4">
        <f>'Payments (Revised)'!$C75*IF(BZ$6&lt;$B79,0,1)*IF(BZ$6&gt;=75,1.1,1)</f>
        <v>371.11169999999998</v>
      </c>
      <c r="CA79" s="4">
        <f>'Payments (Revised)'!$C75*IF(CA$6&lt;$B79,0,1)*IF(CA$6&gt;=75,1.1,1)</f>
        <v>371.11169999999998</v>
      </c>
      <c r="CB79" s="4">
        <f>'Payments (Revised)'!$C75*IF(CB$6&lt;$B79,0,1)*IF(CB$6&gt;=75,1.1,1)</f>
        <v>371.11169999999998</v>
      </c>
      <c r="CC79" s="4">
        <f>'Payments (Revised)'!$C75*IF(CC$6&lt;$B79,0,1)*IF(CC$6&gt;=75,1.1,1)</f>
        <v>371.11169999999998</v>
      </c>
      <c r="CD79" s="4">
        <f>'Payments (Revised)'!$C75*IF(CD$6&lt;$B79,0,1)*IF(CD$6&gt;=75,1.1,1)</f>
        <v>371.11169999999998</v>
      </c>
      <c r="CE79" s="4">
        <f>'Payments (Revised)'!$C75*IF(CE$6&lt;$B79,0,1)*IF(CE$6&gt;=75,1.1,1)</f>
        <v>371.11169999999998</v>
      </c>
      <c r="CF79" s="4">
        <f>'Payments (Revised)'!$C75*IF(CF$6&lt;$B79,0,1)*IF(CF$6&gt;=75,1.1,1)</f>
        <v>371.11169999999998</v>
      </c>
      <c r="CG79" s="4">
        <f>'Payments (Revised)'!$C75*IF(CG$6&lt;$B79,0,1)*IF(CG$6&gt;=75,1.1,1)</f>
        <v>371.11169999999998</v>
      </c>
      <c r="CH79" s="4">
        <f>'Payments (Revised)'!$C75*IF(CH$6&lt;$B79,0,1)*IF(CH$6&gt;=75,1.1,1)</f>
        <v>371.11169999999998</v>
      </c>
      <c r="CI79" s="4">
        <f>'Payments (Revised)'!$C75*IF(CI$6&lt;$B79,0,1)*IF(CI$6&gt;=75,1.1,1)</f>
        <v>371.11169999999998</v>
      </c>
      <c r="CJ79" s="4">
        <f>'Payments (Revised)'!$C75*IF(CJ$6&lt;$B79,0,1)*IF(CJ$6&gt;=75,1.1,1)</f>
        <v>371.11169999999998</v>
      </c>
      <c r="CK79" s="4">
        <f>'Payments (Revised)'!$C75*IF(CK$6&lt;$B79,0,1)*IF(CK$6&gt;=75,1.1,1)</f>
        <v>371.11169999999998</v>
      </c>
      <c r="CL79" s="4">
        <f>'Payments (Revised)'!$C75*IF(CL$6&lt;$B79,0,1)*IF(CL$6&gt;=75,1.1,1)</f>
        <v>371.11169999999998</v>
      </c>
      <c r="CM79" s="4">
        <f>'Payments (Revised)'!$C75*IF(CM$6&lt;$B79,0,1)*IF(CM$6&gt;=75,1.1,1)</f>
        <v>371.11169999999998</v>
      </c>
      <c r="CN79" s="4">
        <f>'Payments (Revised)'!$C75*IF(CN$6&lt;$B79,0,1)*IF(CN$6&gt;=75,1.1,1)</f>
        <v>371.11169999999998</v>
      </c>
      <c r="CO79" s="4">
        <f>'Payments (Revised)'!$C75*IF(CO$6&lt;$B79,0,1)*IF(CO$6&gt;=75,1.1,1)</f>
        <v>371.11169999999998</v>
      </c>
      <c r="CP79" s="4">
        <f>'Payments (Revised)'!$C75*IF(CP$6&lt;$B79,0,1)*IF(CP$6&gt;=75,1.1,1)</f>
        <v>371.11169999999998</v>
      </c>
      <c r="CQ79" s="4">
        <f>'Payments (Revised)'!$C75*IF(CQ$6&lt;$B79,0,1)*IF(CQ$6&gt;=75,1.1,1)</f>
        <v>371.11169999999998</v>
      </c>
      <c r="CR79" s="4">
        <f>'Payments (Revised)'!$C75*IF(CR$6&lt;$B79,0,1)*IF(CR$6&gt;=75,1.1,1)</f>
        <v>371.11169999999998</v>
      </c>
      <c r="CS79" s="4">
        <f>'Payments (Revised)'!$C75*IF(CS$6&lt;$B79,0,1)*IF(CS$6&gt;=75,1.1,1)</f>
        <v>371.11169999999998</v>
      </c>
      <c r="CT79" s="4">
        <f>'Payments (Revised)'!$C75*IF(CT$6&lt;$B79,0,1)*IF(CT$6&gt;=75,1.1,1)</f>
        <v>371.11169999999998</v>
      </c>
      <c r="CU79" s="4">
        <f>'Payments (Revised)'!$C75*IF(CU$6&lt;$B79,0,1)*IF(CU$6&gt;=75,1.1,1)</f>
        <v>371.11169999999998</v>
      </c>
      <c r="CV79" s="4">
        <f>'Payments (Revised)'!$C75*IF(CV$6&lt;$B79,0,1)*IF(CV$6&gt;=75,1.1,1)</f>
        <v>371.11169999999998</v>
      </c>
      <c r="CW79" s="4">
        <f>'Payments (Revised)'!$C75*IF(CW$6&lt;$B79,0,1)*IF(CW$6&gt;=75,1.1,1)</f>
        <v>371.11169999999998</v>
      </c>
      <c r="CX79" s="4">
        <f>'Payments (Revised)'!$C75*IF(CX$6&lt;$B79,0,1)*IF(CX$6&gt;=75,1.1,1)</f>
        <v>371.11169999999998</v>
      </c>
      <c r="CY79" s="4">
        <f>'Payments (Revised)'!$C75*IF(CY$6&lt;$B79,0,1)*IF(CY$6&gt;=75,1.1,1)</f>
        <v>371.11169999999998</v>
      </c>
      <c r="CZ79" s="4">
        <f>'Payments (Revised)'!$C75*IF(CZ$6&lt;$B79,0,1)*IF(CZ$6&gt;=75,1.1,1)</f>
        <v>371.11169999999998</v>
      </c>
      <c r="DA79" s="4">
        <f>'Payments (Revised)'!$C75*IF(DA$6&lt;$B79,0,1)*IF(DA$6&gt;=75,1.1,1)</f>
        <v>371.11169999999998</v>
      </c>
      <c r="DB79" s="4">
        <f>'Payments (Revised)'!$C75*IF(DB$6&lt;$B79,0,1)*IF(DB$6&gt;=75,1.1,1)</f>
        <v>371.11169999999998</v>
      </c>
      <c r="DC79" s="4">
        <f>'Payments (Revised)'!$C75*IF(DC$6&lt;$B79,0,1)*IF(DC$6&gt;=75,1.1,1)</f>
        <v>371.11169999999998</v>
      </c>
      <c r="DD79" s="4">
        <f>'Payments (Revised)'!$C75*IF(DD$6&lt;$B79,0,1)*IF(DD$6&gt;=75,1.1,1)</f>
        <v>371.11169999999998</v>
      </c>
      <c r="DE79" s="4">
        <f>'Payments (Revised)'!$C75*IF(DE$6&lt;$B79,0,1)*IF(DE$6&gt;=75,1.1,1)</f>
        <v>371.11169999999998</v>
      </c>
      <c r="DF79" s="4">
        <f>'Payments (Revised)'!$C75*IF(DF$6&lt;$B79,0,1)*IF(DF$6&gt;=75,1.1,1)</f>
        <v>371.11169999999998</v>
      </c>
      <c r="DG79" s="4">
        <f>'Payments (Revised)'!$C75*IF(DG$6&lt;$B79,0,1)*IF(DG$6&gt;=75,1.1,1)</f>
        <v>371.11169999999998</v>
      </c>
      <c r="DH79" s="4">
        <f>'Payments (Revised)'!$C75*IF(DH$6&lt;$B79,0,1)*IF(DH$6&gt;=75,1.1,1)</f>
        <v>371.11169999999998</v>
      </c>
      <c r="DI79" s="4">
        <f>'Payments (Revised)'!$C75*IF(DI$6&lt;$B79,0,1)*IF(DI$6&gt;=75,1.1,1)</f>
        <v>371.11169999999998</v>
      </c>
      <c r="DJ79" s="4">
        <f>'Payments (Revised)'!$C75*IF(DJ$6&lt;$B79,0,1)*IF(DJ$6&gt;=75,1.1,1)</f>
        <v>371.11169999999998</v>
      </c>
      <c r="DK79" s="4">
        <f>'Payments (Revised)'!$C75*IF(DK$6&lt;$B79,0,1)*IF(DK$6&gt;=75,1.1,1)</f>
        <v>371.11169999999998</v>
      </c>
      <c r="DL79" s="4">
        <f>'Payments (Revised)'!$C75*IF(DL$6&lt;$B79,0,1)*IF(DL$6&gt;=75,1.1,1)</f>
        <v>371.11169999999998</v>
      </c>
      <c r="DM79" s="4">
        <f>'Payments (Revised)'!$C75*IF(DM$6&lt;$B79,0,1)*IF(DM$6&gt;=75,1.1,1)</f>
        <v>371.11169999999998</v>
      </c>
      <c r="DN79" s="4">
        <f>'Payments (Revised)'!$C75*IF(DN$6&lt;$B79,0,1)*IF(DN$6&gt;=75,1.1,1)</f>
        <v>371.11169999999998</v>
      </c>
      <c r="DO79" s="4">
        <f>'Payments (Revised)'!$C75*IF(DO$6&lt;$B79,0,1)*IF(DO$6&gt;=75,1.1,1)</f>
        <v>371.11169999999998</v>
      </c>
      <c r="DP79" s="4">
        <f>'Payments (Revised)'!$C75*IF(DP$6&lt;$B79,0,1)*IF(DP$6&gt;=75,1.1,1)</f>
        <v>371.11169999999998</v>
      </c>
      <c r="DQ79" s="4">
        <f>'Payments (Revised)'!$C75*IF(DQ$6&lt;$B79,0,1)*IF(DQ$6&gt;=75,1.1,1)</f>
        <v>371.11169999999998</v>
      </c>
      <c r="DR79" s="4">
        <f>'Payments (Revised)'!$C75*IF(DR$6&lt;$B79,0,1)*IF(DR$6&gt;=75,1.1,1)</f>
        <v>371.11169999999998</v>
      </c>
      <c r="DS79" s="4">
        <f>'Payments (Revised)'!$C75*IF(DS$6&lt;$B79,0,1)*IF(DS$6&gt;=75,1.1,1)</f>
        <v>371.11169999999998</v>
      </c>
      <c r="DT79" s="4">
        <f>'Payments (Revised)'!$C75*IF(DT$6&lt;$B79,0,1)*IF(DT$6&gt;=75,1.1,1)</f>
        <v>408.22287</v>
      </c>
    </row>
    <row r="80" spans="1:124" x14ac:dyDescent="0.25">
      <c r="A80">
        <v>72</v>
      </c>
      <c r="B80" s="15">
        <f t="shared" si="10"/>
        <v>71</v>
      </c>
      <c r="C80" s="16">
        <f t="shared" si="9"/>
        <v>60197.75418820203</v>
      </c>
      <c r="D80" s="4">
        <f>'Payments (Revised)'!$C76*IF(D$6&lt;$B80,0,1)*IF(D$6&gt;=75,1.1,1)</f>
        <v>0</v>
      </c>
      <c r="E80" s="4">
        <f>'Payments (Revised)'!$C76*IF(E$6&lt;$B80,0,1)*IF(E$6&gt;=75,1.1,1)</f>
        <v>0</v>
      </c>
      <c r="F80" s="4">
        <f>'Payments (Revised)'!$C76*IF(F$6&lt;$B80,0,1)*IF(F$6&gt;=75,1.1,1)</f>
        <v>0</v>
      </c>
      <c r="G80" s="4">
        <f>'Payments (Revised)'!$C76*IF(G$6&lt;$B80,0,1)*IF(G$6&gt;=75,1.1,1)</f>
        <v>0</v>
      </c>
      <c r="H80" s="4">
        <f>'Payments (Revised)'!$C76*IF(H$6&lt;$B80,0,1)*IF(H$6&gt;=75,1.1,1)</f>
        <v>0</v>
      </c>
      <c r="I80" s="4">
        <f>'Payments (Revised)'!$C76*IF(I$6&lt;$B80,0,1)*IF(I$6&gt;=75,1.1,1)</f>
        <v>0</v>
      </c>
      <c r="J80" s="4">
        <f>'Payments (Revised)'!$C76*IF(J$6&lt;$B80,0,1)*IF(J$6&gt;=75,1.1,1)</f>
        <v>0</v>
      </c>
      <c r="K80" s="4">
        <f>'Payments (Revised)'!$C76*IF(K$6&lt;$B80,0,1)*IF(K$6&gt;=75,1.1,1)</f>
        <v>0</v>
      </c>
      <c r="L80" s="4">
        <f>'Payments (Revised)'!$C76*IF(L$6&lt;$B80,0,1)*IF(L$6&gt;=75,1.1,1)</f>
        <v>0</v>
      </c>
      <c r="M80" s="4">
        <f>'Payments (Revised)'!$C76*IF(M$6&lt;$B80,0,1)*IF(M$6&gt;=75,1.1,1)</f>
        <v>0</v>
      </c>
      <c r="N80" s="4">
        <f>'Payments (Revised)'!$C76*IF(N$6&lt;$B80,0,1)*IF(N$6&gt;=75,1.1,1)</f>
        <v>0</v>
      </c>
      <c r="O80" s="4">
        <f>'Payments (Revised)'!$C76*IF(O$6&lt;$B80,0,1)*IF(O$6&gt;=75,1.1,1)</f>
        <v>0</v>
      </c>
      <c r="P80" s="4">
        <f>'Payments (Revised)'!$C76*IF(P$6&lt;$B80,0,1)*IF(P$6&gt;=75,1.1,1)</f>
        <v>0</v>
      </c>
      <c r="Q80" s="4">
        <f>'Payments (Revised)'!$C76*IF(Q$6&lt;$B80,0,1)*IF(Q$6&gt;=75,1.1,1)</f>
        <v>0</v>
      </c>
      <c r="R80" s="4">
        <f>'Payments (Revised)'!$C76*IF(R$6&lt;$B80,0,1)*IF(R$6&gt;=75,1.1,1)</f>
        <v>0</v>
      </c>
      <c r="S80" s="4">
        <f>'Payments (Revised)'!$C76*IF(S$6&lt;$B80,0,1)*IF(S$6&gt;=75,1.1,1)</f>
        <v>0</v>
      </c>
      <c r="T80" s="4">
        <f>'Payments (Revised)'!$C76*IF(T$6&lt;$B80,0,1)*IF(T$6&gt;=75,1.1,1)</f>
        <v>0</v>
      </c>
      <c r="U80" s="4">
        <f>'Payments (Revised)'!$C76*IF(U$6&lt;$B80,0,1)*IF(U$6&gt;=75,1.1,1)</f>
        <v>0</v>
      </c>
      <c r="V80" s="4">
        <f>'Payments (Revised)'!$C76*IF(V$6&lt;$B80,0,1)*IF(V$6&gt;=75,1.1,1)</f>
        <v>0</v>
      </c>
      <c r="W80" s="4">
        <f>'Payments (Revised)'!$C76*IF(W$6&lt;$B80,0,1)*IF(W$6&gt;=75,1.1,1)</f>
        <v>0</v>
      </c>
      <c r="X80" s="4">
        <f>'Payments (Revised)'!$C76*IF(X$6&lt;$B80,0,1)*IF(X$6&gt;=75,1.1,1)</f>
        <v>0</v>
      </c>
      <c r="Y80" s="4">
        <f>'Payments (Revised)'!$C76*IF(Y$6&lt;$B80,0,1)*IF(Y$6&gt;=75,1.1,1)</f>
        <v>0</v>
      </c>
      <c r="Z80" s="4">
        <f>'Payments (Revised)'!$C76*IF(Z$6&lt;$B80,0,1)*IF(Z$6&gt;=75,1.1,1)</f>
        <v>0</v>
      </c>
      <c r="AA80" s="4">
        <f>'Payments (Revised)'!$C76*IF(AA$6&lt;$B80,0,1)*IF(AA$6&gt;=75,1.1,1)</f>
        <v>0</v>
      </c>
      <c r="AB80" s="4">
        <f>'Payments (Revised)'!$C76*IF(AB$6&lt;$B80,0,1)*IF(AB$6&gt;=75,1.1,1)</f>
        <v>0</v>
      </c>
      <c r="AC80" s="4">
        <f>'Payments (Revised)'!$C76*IF(AC$6&lt;$B80,0,1)*IF(AC$6&gt;=75,1.1,1)</f>
        <v>0</v>
      </c>
      <c r="AD80" s="4">
        <f>'Payments (Revised)'!$C76*IF(AD$6&lt;$B80,0,1)*IF(AD$6&gt;=75,1.1,1)</f>
        <v>0</v>
      </c>
      <c r="AE80" s="4">
        <f>'Payments (Revised)'!$C76*IF(AE$6&lt;$B80,0,1)*IF(AE$6&gt;=75,1.1,1)</f>
        <v>0</v>
      </c>
      <c r="AF80" s="4">
        <f>'Payments (Revised)'!$C76*IF(AF$6&lt;$B80,0,1)*IF(AF$6&gt;=75,1.1,1)</f>
        <v>0</v>
      </c>
      <c r="AG80" s="4">
        <f>'Payments (Revised)'!$C76*IF(AG$6&lt;$B80,0,1)*IF(AG$6&gt;=75,1.1,1)</f>
        <v>0</v>
      </c>
      <c r="AH80" s="4">
        <f>'Payments (Revised)'!$C76*IF(AH$6&lt;$B80,0,1)*IF(AH$6&gt;=75,1.1,1)</f>
        <v>0</v>
      </c>
      <c r="AI80" s="4">
        <f>'Payments (Revised)'!$C76*IF(AI$6&lt;$B80,0,1)*IF(AI$6&gt;=75,1.1,1)</f>
        <v>0</v>
      </c>
      <c r="AJ80" s="4">
        <f>'Payments (Revised)'!$C76*IF(AJ$6&lt;$B80,0,1)*IF(AJ$6&gt;=75,1.1,1)</f>
        <v>0</v>
      </c>
      <c r="AK80" s="4">
        <f>'Payments (Revised)'!$C76*IF(AK$6&lt;$B80,0,1)*IF(AK$6&gt;=75,1.1,1)</f>
        <v>0</v>
      </c>
      <c r="AL80" s="4">
        <f>'Payments (Revised)'!$C76*IF(AL$6&lt;$B80,0,1)*IF(AL$6&gt;=75,1.1,1)</f>
        <v>0</v>
      </c>
      <c r="AM80" s="4">
        <f>'Payments (Revised)'!$C76*IF(AM$6&lt;$B80,0,1)*IF(AM$6&gt;=75,1.1,1)</f>
        <v>0</v>
      </c>
      <c r="AN80" s="4">
        <f>'Payments (Revised)'!$C76*IF(AN$6&lt;$B80,0,1)*IF(AN$6&gt;=75,1.1,1)</f>
        <v>0</v>
      </c>
      <c r="AO80" s="4">
        <f>'Payments (Revised)'!$C76*IF(AO$6&lt;$B80,0,1)*IF(AO$6&gt;=75,1.1,1)</f>
        <v>0</v>
      </c>
      <c r="AP80" s="4">
        <f>'Payments (Revised)'!$C76*IF(AP$6&lt;$B80,0,1)*IF(AP$6&gt;=75,1.1,1)</f>
        <v>0</v>
      </c>
      <c r="AQ80" s="4">
        <f>'Payments (Revised)'!$C76*IF(AQ$6&lt;$B80,0,1)*IF(AQ$6&gt;=75,1.1,1)</f>
        <v>0</v>
      </c>
      <c r="AR80" s="4">
        <f>'Payments (Revised)'!$C76*IF(AR$6&lt;$B80,0,1)*IF(AR$6&gt;=75,1.1,1)</f>
        <v>0</v>
      </c>
      <c r="AS80" s="4">
        <f>'Payments (Revised)'!$C76*IF(AS$6&lt;$B80,0,1)*IF(AS$6&gt;=75,1.1,1)</f>
        <v>0</v>
      </c>
      <c r="AT80" s="4">
        <f>'Payments (Revised)'!$C76*IF(AT$6&lt;$B80,0,1)*IF(AT$6&gt;=75,1.1,1)</f>
        <v>0</v>
      </c>
      <c r="AU80" s="4">
        <f>'Payments (Revised)'!$C76*IF(AU$6&lt;$B80,0,1)*IF(AU$6&gt;=75,1.1,1)</f>
        <v>0</v>
      </c>
      <c r="AV80" s="4">
        <f>'Payments (Revised)'!$C76*IF(AV$6&lt;$B80,0,1)*IF(AV$6&gt;=75,1.1,1)</f>
        <v>0</v>
      </c>
      <c r="AW80" s="4">
        <f>'Payments (Revised)'!$C76*IF(AW$6&lt;$B80,0,1)*IF(AW$6&gt;=75,1.1,1)</f>
        <v>0</v>
      </c>
      <c r="AX80" s="4">
        <f>'Payments (Revised)'!$C76*IF(AX$6&lt;$B80,0,1)*IF(AX$6&gt;=75,1.1,1)</f>
        <v>0</v>
      </c>
      <c r="AY80" s="4">
        <f>'Payments (Revised)'!$C76*IF(AY$6&lt;$B80,0,1)*IF(AY$6&gt;=75,1.1,1)</f>
        <v>0</v>
      </c>
      <c r="AZ80" s="4">
        <f>'Payments (Revised)'!$C76*IF(AZ$6&lt;$B80,0,1)*IF(AZ$6&gt;=75,1.1,1)</f>
        <v>0</v>
      </c>
      <c r="BA80" s="4">
        <f>'Payments (Revised)'!$C76*IF(BA$6&lt;$B80,0,1)*IF(BA$6&gt;=75,1.1,1)</f>
        <v>0</v>
      </c>
      <c r="BB80" s="4">
        <f>'Payments (Revised)'!$C76*IF(BB$6&lt;$B80,0,1)*IF(BB$6&gt;=75,1.1,1)</f>
        <v>0</v>
      </c>
      <c r="BC80" s="4">
        <f>'Payments (Revised)'!$C76*IF(BC$6&lt;$B80,0,1)*IF(BC$6&gt;=75,1.1,1)</f>
        <v>0</v>
      </c>
      <c r="BD80" s="4">
        <f>'Payments (Revised)'!$C76*IF(BD$6&lt;$B80,0,1)*IF(BD$6&gt;=75,1.1,1)</f>
        <v>0</v>
      </c>
      <c r="BE80" s="4">
        <f>'Payments (Revised)'!$C76*IF(BE$6&lt;$B80,0,1)*IF(BE$6&gt;=75,1.1,1)</f>
        <v>0</v>
      </c>
      <c r="BF80" s="4">
        <f>'Payments (Revised)'!$C76*IF(BF$6&lt;$B80,0,1)*IF(BF$6&gt;=75,1.1,1)</f>
        <v>0</v>
      </c>
      <c r="BG80" s="4">
        <f>'Payments (Revised)'!$C76*IF(BG$6&lt;$B80,0,1)*IF(BG$6&gt;=75,1.1,1)</f>
        <v>0</v>
      </c>
      <c r="BH80" s="4">
        <f>'Payments (Revised)'!$C76*IF(BH$6&lt;$B80,0,1)*IF(BH$6&gt;=75,1.1,1)</f>
        <v>0</v>
      </c>
      <c r="BI80" s="4">
        <f>'Payments (Revised)'!$C76*IF(BI$6&lt;$B80,0,1)*IF(BI$6&gt;=75,1.1,1)</f>
        <v>0</v>
      </c>
      <c r="BJ80" s="4">
        <f>'Payments (Revised)'!$C76*IF(BJ$6&lt;$B80,0,1)*IF(BJ$6&gt;=75,1.1,1)</f>
        <v>0</v>
      </c>
      <c r="BK80" s="4">
        <f>'Payments (Revised)'!$C76*IF(BK$6&lt;$B80,0,1)*IF(BK$6&gt;=75,1.1,1)</f>
        <v>0</v>
      </c>
      <c r="BL80" s="4">
        <f>'Payments (Revised)'!$C76*IF(BL$6&lt;$B80,0,1)*IF(BL$6&gt;=75,1.1,1)</f>
        <v>0</v>
      </c>
      <c r="BM80" s="4">
        <f>'Payments (Revised)'!$C76*IF(BM$6&lt;$B80,0,1)*IF(BM$6&gt;=75,1.1,1)</f>
        <v>0</v>
      </c>
      <c r="BN80" s="4">
        <f>'Payments (Revised)'!$C76*IF(BN$6&lt;$B80,0,1)*IF(BN$6&gt;=75,1.1,1)</f>
        <v>0</v>
      </c>
      <c r="BO80" s="4">
        <f>'Payments (Revised)'!$C76*IF(BO$6&lt;$B80,0,1)*IF(BO$6&gt;=75,1.1,1)</f>
        <v>0</v>
      </c>
      <c r="BP80" s="4">
        <f>'Payments (Revised)'!$C76*IF(BP$6&lt;$B80,0,1)*IF(BP$6&gt;=75,1.1,1)</f>
        <v>0</v>
      </c>
      <c r="BQ80" s="4">
        <f>'Payments (Revised)'!$C76*IF(BQ$6&lt;$B80,0,1)*IF(BQ$6&gt;=75,1.1,1)</f>
        <v>0</v>
      </c>
      <c r="BR80" s="4">
        <f>'Payments (Revised)'!$C76*IF(BR$6&lt;$B80,0,1)*IF(BR$6&gt;=75,1.1,1)</f>
        <v>0</v>
      </c>
      <c r="BS80" s="4">
        <f>'Payments (Revised)'!$C76*IF(BS$6&lt;$B80,0,1)*IF(BS$6&gt;=75,1.1,1)</f>
        <v>0</v>
      </c>
      <c r="BT80" s="4">
        <f>'Payments (Revised)'!$C76*IF(BT$6&lt;$B80,0,1)*IF(BT$6&gt;=75,1.1,1)</f>
        <v>0</v>
      </c>
      <c r="BU80" s="4">
        <f>'Payments (Revised)'!$C76*IF(BU$6&lt;$B80,0,1)*IF(BU$6&gt;=75,1.1,1)</f>
        <v>0</v>
      </c>
      <c r="BV80" s="4">
        <f>'Payments (Revised)'!$C76*IF(BV$6&lt;$B80,0,1)*IF(BV$6&gt;=75,1.1,1)</f>
        <v>0</v>
      </c>
      <c r="BW80" s="4">
        <f>'Payments (Revised)'!$C76*IF(BW$6&lt;$B80,0,1)*IF(BW$6&gt;=75,1.1,1)</f>
        <v>0</v>
      </c>
      <c r="BX80" s="4">
        <f>'Payments (Revised)'!$C76*IF(BX$6&lt;$B80,0,1)*IF(BX$6&gt;=75,1.1,1)</f>
        <v>371.11169999999998</v>
      </c>
      <c r="BY80" s="4">
        <f>'Payments (Revised)'!$C76*IF(BY$6&lt;$B80,0,1)*IF(BY$6&gt;=75,1.1,1)</f>
        <v>371.11169999999998</v>
      </c>
      <c r="BZ80" s="4">
        <f>'Payments (Revised)'!$C76*IF(BZ$6&lt;$B80,0,1)*IF(BZ$6&gt;=75,1.1,1)</f>
        <v>371.11169999999998</v>
      </c>
      <c r="CA80" s="4">
        <f>'Payments (Revised)'!$C76*IF(CA$6&lt;$B80,0,1)*IF(CA$6&gt;=75,1.1,1)</f>
        <v>371.11169999999998</v>
      </c>
      <c r="CB80" s="4">
        <f>'Payments (Revised)'!$C76*IF(CB$6&lt;$B80,0,1)*IF(CB$6&gt;=75,1.1,1)</f>
        <v>371.11169999999998</v>
      </c>
      <c r="CC80" s="4">
        <f>'Payments (Revised)'!$C76*IF(CC$6&lt;$B80,0,1)*IF(CC$6&gt;=75,1.1,1)</f>
        <v>371.11169999999998</v>
      </c>
      <c r="CD80" s="4">
        <f>'Payments (Revised)'!$C76*IF(CD$6&lt;$B80,0,1)*IF(CD$6&gt;=75,1.1,1)</f>
        <v>371.11169999999998</v>
      </c>
      <c r="CE80" s="4">
        <f>'Payments (Revised)'!$C76*IF(CE$6&lt;$B80,0,1)*IF(CE$6&gt;=75,1.1,1)</f>
        <v>371.11169999999998</v>
      </c>
      <c r="CF80" s="4">
        <f>'Payments (Revised)'!$C76*IF(CF$6&lt;$B80,0,1)*IF(CF$6&gt;=75,1.1,1)</f>
        <v>371.11169999999998</v>
      </c>
      <c r="CG80" s="4">
        <f>'Payments (Revised)'!$C76*IF(CG$6&lt;$B80,0,1)*IF(CG$6&gt;=75,1.1,1)</f>
        <v>371.11169999999998</v>
      </c>
      <c r="CH80" s="4">
        <f>'Payments (Revised)'!$C76*IF(CH$6&lt;$B80,0,1)*IF(CH$6&gt;=75,1.1,1)</f>
        <v>371.11169999999998</v>
      </c>
      <c r="CI80" s="4">
        <f>'Payments (Revised)'!$C76*IF(CI$6&lt;$B80,0,1)*IF(CI$6&gt;=75,1.1,1)</f>
        <v>371.11169999999998</v>
      </c>
      <c r="CJ80" s="4">
        <f>'Payments (Revised)'!$C76*IF(CJ$6&lt;$B80,0,1)*IF(CJ$6&gt;=75,1.1,1)</f>
        <v>371.11169999999998</v>
      </c>
      <c r="CK80" s="4">
        <f>'Payments (Revised)'!$C76*IF(CK$6&lt;$B80,0,1)*IF(CK$6&gt;=75,1.1,1)</f>
        <v>371.11169999999998</v>
      </c>
      <c r="CL80" s="4">
        <f>'Payments (Revised)'!$C76*IF(CL$6&lt;$B80,0,1)*IF(CL$6&gt;=75,1.1,1)</f>
        <v>371.11169999999998</v>
      </c>
      <c r="CM80" s="4">
        <f>'Payments (Revised)'!$C76*IF(CM$6&lt;$B80,0,1)*IF(CM$6&gt;=75,1.1,1)</f>
        <v>371.11169999999998</v>
      </c>
      <c r="CN80" s="4">
        <f>'Payments (Revised)'!$C76*IF(CN$6&lt;$B80,0,1)*IF(CN$6&gt;=75,1.1,1)</f>
        <v>371.11169999999998</v>
      </c>
      <c r="CO80" s="4">
        <f>'Payments (Revised)'!$C76*IF(CO$6&lt;$B80,0,1)*IF(CO$6&gt;=75,1.1,1)</f>
        <v>371.11169999999998</v>
      </c>
      <c r="CP80" s="4">
        <f>'Payments (Revised)'!$C76*IF(CP$6&lt;$B80,0,1)*IF(CP$6&gt;=75,1.1,1)</f>
        <v>371.11169999999998</v>
      </c>
      <c r="CQ80" s="4">
        <f>'Payments (Revised)'!$C76*IF(CQ$6&lt;$B80,0,1)*IF(CQ$6&gt;=75,1.1,1)</f>
        <v>371.11169999999998</v>
      </c>
      <c r="CR80" s="4">
        <f>'Payments (Revised)'!$C76*IF(CR$6&lt;$B80,0,1)*IF(CR$6&gt;=75,1.1,1)</f>
        <v>371.11169999999998</v>
      </c>
      <c r="CS80" s="4">
        <f>'Payments (Revised)'!$C76*IF(CS$6&lt;$B80,0,1)*IF(CS$6&gt;=75,1.1,1)</f>
        <v>371.11169999999998</v>
      </c>
      <c r="CT80" s="4">
        <f>'Payments (Revised)'!$C76*IF(CT$6&lt;$B80,0,1)*IF(CT$6&gt;=75,1.1,1)</f>
        <v>371.11169999999998</v>
      </c>
      <c r="CU80" s="4">
        <f>'Payments (Revised)'!$C76*IF(CU$6&lt;$B80,0,1)*IF(CU$6&gt;=75,1.1,1)</f>
        <v>371.11169999999998</v>
      </c>
      <c r="CV80" s="4">
        <f>'Payments (Revised)'!$C76*IF(CV$6&lt;$B80,0,1)*IF(CV$6&gt;=75,1.1,1)</f>
        <v>371.11169999999998</v>
      </c>
      <c r="CW80" s="4">
        <f>'Payments (Revised)'!$C76*IF(CW$6&lt;$B80,0,1)*IF(CW$6&gt;=75,1.1,1)</f>
        <v>371.11169999999998</v>
      </c>
      <c r="CX80" s="4">
        <f>'Payments (Revised)'!$C76*IF(CX$6&lt;$B80,0,1)*IF(CX$6&gt;=75,1.1,1)</f>
        <v>371.11169999999998</v>
      </c>
      <c r="CY80" s="4">
        <f>'Payments (Revised)'!$C76*IF(CY$6&lt;$B80,0,1)*IF(CY$6&gt;=75,1.1,1)</f>
        <v>371.11169999999998</v>
      </c>
      <c r="CZ80" s="4">
        <f>'Payments (Revised)'!$C76*IF(CZ$6&lt;$B80,0,1)*IF(CZ$6&gt;=75,1.1,1)</f>
        <v>371.11169999999998</v>
      </c>
      <c r="DA80" s="4">
        <f>'Payments (Revised)'!$C76*IF(DA$6&lt;$B80,0,1)*IF(DA$6&gt;=75,1.1,1)</f>
        <v>371.11169999999998</v>
      </c>
      <c r="DB80" s="4">
        <f>'Payments (Revised)'!$C76*IF(DB$6&lt;$B80,0,1)*IF(DB$6&gt;=75,1.1,1)</f>
        <v>371.11169999999998</v>
      </c>
      <c r="DC80" s="4">
        <f>'Payments (Revised)'!$C76*IF(DC$6&lt;$B80,0,1)*IF(DC$6&gt;=75,1.1,1)</f>
        <v>371.11169999999998</v>
      </c>
      <c r="DD80" s="4">
        <f>'Payments (Revised)'!$C76*IF(DD$6&lt;$B80,0,1)*IF(DD$6&gt;=75,1.1,1)</f>
        <v>371.11169999999998</v>
      </c>
      <c r="DE80" s="4">
        <f>'Payments (Revised)'!$C76*IF(DE$6&lt;$B80,0,1)*IF(DE$6&gt;=75,1.1,1)</f>
        <v>371.11169999999998</v>
      </c>
      <c r="DF80" s="4">
        <f>'Payments (Revised)'!$C76*IF(DF$6&lt;$B80,0,1)*IF(DF$6&gt;=75,1.1,1)</f>
        <v>371.11169999999998</v>
      </c>
      <c r="DG80" s="4">
        <f>'Payments (Revised)'!$C76*IF(DG$6&lt;$B80,0,1)*IF(DG$6&gt;=75,1.1,1)</f>
        <v>371.11169999999998</v>
      </c>
      <c r="DH80" s="4">
        <f>'Payments (Revised)'!$C76*IF(DH$6&lt;$B80,0,1)*IF(DH$6&gt;=75,1.1,1)</f>
        <v>371.11169999999998</v>
      </c>
      <c r="DI80" s="4">
        <f>'Payments (Revised)'!$C76*IF(DI$6&lt;$B80,0,1)*IF(DI$6&gt;=75,1.1,1)</f>
        <v>371.11169999999998</v>
      </c>
      <c r="DJ80" s="4">
        <f>'Payments (Revised)'!$C76*IF(DJ$6&lt;$B80,0,1)*IF(DJ$6&gt;=75,1.1,1)</f>
        <v>371.11169999999998</v>
      </c>
      <c r="DK80" s="4">
        <f>'Payments (Revised)'!$C76*IF(DK$6&lt;$B80,0,1)*IF(DK$6&gt;=75,1.1,1)</f>
        <v>371.11169999999998</v>
      </c>
      <c r="DL80" s="4">
        <f>'Payments (Revised)'!$C76*IF(DL$6&lt;$B80,0,1)*IF(DL$6&gt;=75,1.1,1)</f>
        <v>371.11169999999998</v>
      </c>
      <c r="DM80" s="4">
        <f>'Payments (Revised)'!$C76*IF(DM$6&lt;$B80,0,1)*IF(DM$6&gt;=75,1.1,1)</f>
        <v>371.11169999999998</v>
      </c>
      <c r="DN80" s="4">
        <f>'Payments (Revised)'!$C76*IF(DN$6&lt;$B80,0,1)*IF(DN$6&gt;=75,1.1,1)</f>
        <v>371.11169999999998</v>
      </c>
      <c r="DO80" s="4">
        <f>'Payments (Revised)'!$C76*IF(DO$6&lt;$B80,0,1)*IF(DO$6&gt;=75,1.1,1)</f>
        <v>371.11169999999998</v>
      </c>
      <c r="DP80" s="4">
        <f>'Payments (Revised)'!$C76*IF(DP$6&lt;$B80,0,1)*IF(DP$6&gt;=75,1.1,1)</f>
        <v>371.11169999999998</v>
      </c>
      <c r="DQ80" s="4">
        <f>'Payments (Revised)'!$C76*IF(DQ$6&lt;$B80,0,1)*IF(DQ$6&gt;=75,1.1,1)</f>
        <v>371.11169999999998</v>
      </c>
      <c r="DR80" s="4">
        <f>'Payments (Revised)'!$C76*IF(DR$6&lt;$B80,0,1)*IF(DR$6&gt;=75,1.1,1)</f>
        <v>371.11169999999998</v>
      </c>
      <c r="DS80" s="4">
        <f>'Payments (Revised)'!$C76*IF(DS$6&lt;$B80,0,1)*IF(DS$6&gt;=75,1.1,1)</f>
        <v>371.11169999999998</v>
      </c>
      <c r="DT80" s="4">
        <f>'Payments (Revised)'!$C76*IF(DT$6&lt;$B80,0,1)*IF(DT$6&gt;=75,1.1,1)</f>
        <v>408.22287</v>
      </c>
    </row>
    <row r="81" spans="1:124" x14ac:dyDescent="0.25">
      <c r="A81">
        <v>73</v>
      </c>
      <c r="B81" s="15">
        <f t="shared" si="10"/>
        <v>71.083333333333329</v>
      </c>
      <c r="C81" s="16">
        <f t="shared" si="9"/>
        <v>59912.987054397716</v>
      </c>
      <c r="D81" s="4">
        <f>'Payments (Revised)'!$C77*IF(D$6&lt;$B81,0,1)*IF(D$6&gt;=75,1.1,1)</f>
        <v>0</v>
      </c>
      <c r="E81" s="4">
        <f>'Payments (Revised)'!$C77*IF(E$6&lt;$B81,0,1)*IF(E$6&gt;=75,1.1,1)</f>
        <v>0</v>
      </c>
      <c r="F81" s="4">
        <f>'Payments (Revised)'!$C77*IF(F$6&lt;$B81,0,1)*IF(F$6&gt;=75,1.1,1)</f>
        <v>0</v>
      </c>
      <c r="G81" s="4">
        <f>'Payments (Revised)'!$C77*IF(G$6&lt;$B81,0,1)*IF(G$6&gt;=75,1.1,1)</f>
        <v>0</v>
      </c>
      <c r="H81" s="4">
        <f>'Payments (Revised)'!$C77*IF(H$6&lt;$B81,0,1)*IF(H$6&gt;=75,1.1,1)</f>
        <v>0</v>
      </c>
      <c r="I81" s="4">
        <f>'Payments (Revised)'!$C77*IF(I$6&lt;$B81,0,1)*IF(I$6&gt;=75,1.1,1)</f>
        <v>0</v>
      </c>
      <c r="J81" s="4">
        <f>'Payments (Revised)'!$C77*IF(J$6&lt;$B81,0,1)*IF(J$6&gt;=75,1.1,1)</f>
        <v>0</v>
      </c>
      <c r="K81" s="4">
        <f>'Payments (Revised)'!$C77*IF(K$6&lt;$B81,0,1)*IF(K$6&gt;=75,1.1,1)</f>
        <v>0</v>
      </c>
      <c r="L81" s="4">
        <f>'Payments (Revised)'!$C77*IF(L$6&lt;$B81,0,1)*IF(L$6&gt;=75,1.1,1)</f>
        <v>0</v>
      </c>
      <c r="M81" s="4">
        <f>'Payments (Revised)'!$C77*IF(M$6&lt;$B81,0,1)*IF(M$6&gt;=75,1.1,1)</f>
        <v>0</v>
      </c>
      <c r="N81" s="4">
        <f>'Payments (Revised)'!$C77*IF(N$6&lt;$B81,0,1)*IF(N$6&gt;=75,1.1,1)</f>
        <v>0</v>
      </c>
      <c r="O81" s="4">
        <f>'Payments (Revised)'!$C77*IF(O$6&lt;$B81,0,1)*IF(O$6&gt;=75,1.1,1)</f>
        <v>0</v>
      </c>
      <c r="P81" s="4">
        <f>'Payments (Revised)'!$C77*IF(P$6&lt;$B81,0,1)*IF(P$6&gt;=75,1.1,1)</f>
        <v>0</v>
      </c>
      <c r="Q81" s="4">
        <f>'Payments (Revised)'!$C77*IF(Q$6&lt;$B81,0,1)*IF(Q$6&gt;=75,1.1,1)</f>
        <v>0</v>
      </c>
      <c r="R81" s="4">
        <f>'Payments (Revised)'!$C77*IF(R$6&lt;$B81,0,1)*IF(R$6&gt;=75,1.1,1)</f>
        <v>0</v>
      </c>
      <c r="S81" s="4">
        <f>'Payments (Revised)'!$C77*IF(S$6&lt;$B81,0,1)*IF(S$6&gt;=75,1.1,1)</f>
        <v>0</v>
      </c>
      <c r="T81" s="4">
        <f>'Payments (Revised)'!$C77*IF(T$6&lt;$B81,0,1)*IF(T$6&gt;=75,1.1,1)</f>
        <v>0</v>
      </c>
      <c r="U81" s="4">
        <f>'Payments (Revised)'!$C77*IF(U$6&lt;$B81,0,1)*IF(U$6&gt;=75,1.1,1)</f>
        <v>0</v>
      </c>
      <c r="V81" s="4">
        <f>'Payments (Revised)'!$C77*IF(V$6&lt;$B81,0,1)*IF(V$6&gt;=75,1.1,1)</f>
        <v>0</v>
      </c>
      <c r="W81" s="4">
        <f>'Payments (Revised)'!$C77*IF(W$6&lt;$B81,0,1)*IF(W$6&gt;=75,1.1,1)</f>
        <v>0</v>
      </c>
      <c r="X81" s="4">
        <f>'Payments (Revised)'!$C77*IF(X$6&lt;$B81,0,1)*IF(X$6&gt;=75,1.1,1)</f>
        <v>0</v>
      </c>
      <c r="Y81" s="4">
        <f>'Payments (Revised)'!$C77*IF(Y$6&lt;$B81,0,1)*IF(Y$6&gt;=75,1.1,1)</f>
        <v>0</v>
      </c>
      <c r="Z81" s="4">
        <f>'Payments (Revised)'!$C77*IF(Z$6&lt;$B81,0,1)*IF(Z$6&gt;=75,1.1,1)</f>
        <v>0</v>
      </c>
      <c r="AA81" s="4">
        <f>'Payments (Revised)'!$C77*IF(AA$6&lt;$B81,0,1)*IF(AA$6&gt;=75,1.1,1)</f>
        <v>0</v>
      </c>
      <c r="AB81" s="4">
        <f>'Payments (Revised)'!$C77*IF(AB$6&lt;$B81,0,1)*IF(AB$6&gt;=75,1.1,1)</f>
        <v>0</v>
      </c>
      <c r="AC81" s="4">
        <f>'Payments (Revised)'!$C77*IF(AC$6&lt;$B81,0,1)*IF(AC$6&gt;=75,1.1,1)</f>
        <v>0</v>
      </c>
      <c r="AD81" s="4">
        <f>'Payments (Revised)'!$C77*IF(AD$6&lt;$B81,0,1)*IF(AD$6&gt;=75,1.1,1)</f>
        <v>0</v>
      </c>
      <c r="AE81" s="4">
        <f>'Payments (Revised)'!$C77*IF(AE$6&lt;$B81,0,1)*IF(AE$6&gt;=75,1.1,1)</f>
        <v>0</v>
      </c>
      <c r="AF81" s="4">
        <f>'Payments (Revised)'!$C77*IF(AF$6&lt;$B81,0,1)*IF(AF$6&gt;=75,1.1,1)</f>
        <v>0</v>
      </c>
      <c r="AG81" s="4">
        <f>'Payments (Revised)'!$C77*IF(AG$6&lt;$B81,0,1)*IF(AG$6&gt;=75,1.1,1)</f>
        <v>0</v>
      </c>
      <c r="AH81" s="4">
        <f>'Payments (Revised)'!$C77*IF(AH$6&lt;$B81,0,1)*IF(AH$6&gt;=75,1.1,1)</f>
        <v>0</v>
      </c>
      <c r="AI81" s="4">
        <f>'Payments (Revised)'!$C77*IF(AI$6&lt;$B81,0,1)*IF(AI$6&gt;=75,1.1,1)</f>
        <v>0</v>
      </c>
      <c r="AJ81" s="4">
        <f>'Payments (Revised)'!$C77*IF(AJ$6&lt;$B81,0,1)*IF(AJ$6&gt;=75,1.1,1)</f>
        <v>0</v>
      </c>
      <c r="AK81" s="4">
        <f>'Payments (Revised)'!$C77*IF(AK$6&lt;$B81,0,1)*IF(AK$6&gt;=75,1.1,1)</f>
        <v>0</v>
      </c>
      <c r="AL81" s="4">
        <f>'Payments (Revised)'!$C77*IF(AL$6&lt;$B81,0,1)*IF(AL$6&gt;=75,1.1,1)</f>
        <v>0</v>
      </c>
      <c r="AM81" s="4">
        <f>'Payments (Revised)'!$C77*IF(AM$6&lt;$B81,0,1)*IF(AM$6&gt;=75,1.1,1)</f>
        <v>0</v>
      </c>
      <c r="AN81" s="4">
        <f>'Payments (Revised)'!$C77*IF(AN$6&lt;$B81,0,1)*IF(AN$6&gt;=75,1.1,1)</f>
        <v>0</v>
      </c>
      <c r="AO81" s="4">
        <f>'Payments (Revised)'!$C77*IF(AO$6&lt;$B81,0,1)*IF(AO$6&gt;=75,1.1,1)</f>
        <v>0</v>
      </c>
      <c r="AP81" s="4">
        <f>'Payments (Revised)'!$C77*IF(AP$6&lt;$B81,0,1)*IF(AP$6&gt;=75,1.1,1)</f>
        <v>0</v>
      </c>
      <c r="AQ81" s="4">
        <f>'Payments (Revised)'!$C77*IF(AQ$6&lt;$B81,0,1)*IF(AQ$6&gt;=75,1.1,1)</f>
        <v>0</v>
      </c>
      <c r="AR81" s="4">
        <f>'Payments (Revised)'!$C77*IF(AR$6&lt;$B81,0,1)*IF(AR$6&gt;=75,1.1,1)</f>
        <v>0</v>
      </c>
      <c r="AS81" s="4">
        <f>'Payments (Revised)'!$C77*IF(AS$6&lt;$B81,0,1)*IF(AS$6&gt;=75,1.1,1)</f>
        <v>0</v>
      </c>
      <c r="AT81" s="4">
        <f>'Payments (Revised)'!$C77*IF(AT$6&lt;$B81,0,1)*IF(AT$6&gt;=75,1.1,1)</f>
        <v>0</v>
      </c>
      <c r="AU81" s="4">
        <f>'Payments (Revised)'!$C77*IF(AU$6&lt;$B81,0,1)*IF(AU$6&gt;=75,1.1,1)</f>
        <v>0</v>
      </c>
      <c r="AV81" s="4">
        <f>'Payments (Revised)'!$C77*IF(AV$6&lt;$B81,0,1)*IF(AV$6&gt;=75,1.1,1)</f>
        <v>0</v>
      </c>
      <c r="AW81" s="4">
        <f>'Payments (Revised)'!$C77*IF(AW$6&lt;$B81,0,1)*IF(AW$6&gt;=75,1.1,1)</f>
        <v>0</v>
      </c>
      <c r="AX81" s="4">
        <f>'Payments (Revised)'!$C77*IF(AX$6&lt;$B81,0,1)*IF(AX$6&gt;=75,1.1,1)</f>
        <v>0</v>
      </c>
      <c r="AY81" s="4">
        <f>'Payments (Revised)'!$C77*IF(AY$6&lt;$B81,0,1)*IF(AY$6&gt;=75,1.1,1)</f>
        <v>0</v>
      </c>
      <c r="AZ81" s="4">
        <f>'Payments (Revised)'!$C77*IF(AZ$6&lt;$B81,0,1)*IF(AZ$6&gt;=75,1.1,1)</f>
        <v>0</v>
      </c>
      <c r="BA81" s="4">
        <f>'Payments (Revised)'!$C77*IF(BA$6&lt;$B81,0,1)*IF(BA$6&gt;=75,1.1,1)</f>
        <v>0</v>
      </c>
      <c r="BB81" s="4">
        <f>'Payments (Revised)'!$C77*IF(BB$6&lt;$B81,0,1)*IF(BB$6&gt;=75,1.1,1)</f>
        <v>0</v>
      </c>
      <c r="BC81" s="4">
        <f>'Payments (Revised)'!$C77*IF(BC$6&lt;$B81,0,1)*IF(BC$6&gt;=75,1.1,1)</f>
        <v>0</v>
      </c>
      <c r="BD81" s="4">
        <f>'Payments (Revised)'!$C77*IF(BD$6&lt;$B81,0,1)*IF(BD$6&gt;=75,1.1,1)</f>
        <v>0</v>
      </c>
      <c r="BE81" s="4">
        <f>'Payments (Revised)'!$C77*IF(BE$6&lt;$B81,0,1)*IF(BE$6&gt;=75,1.1,1)</f>
        <v>0</v>
      </c>
      <c r="BF81" s="4">
        <f>'Payments (Revised)'!$C77*IF(BF$6&lt;$B81,0,1)*IF(BF$6&gt;=75,1.1,1)</f>
        <v>0</v>
      </c>
      <c r="BG81" s="4">
        <f>'Payments (Revised)'!$C77*IF(BG$6&lt;$B81,0,1)*IF(BG$6&gt;=75,1.1,1)</f>
        <v>0</v>
      </c>
      <c r="BH81" s="4">
        <f>'Payments (Revised)'!$C77*IF(BH$6&lt;$B81,0,1)*IF(BH$6&gt;=75,1.1,1)</f>
        <v>0</v>
      </c>
      <c r="BI81" s="4">
        <f>'Payments (Revised)'!$C77*IF(BI$6&lt;$B81,0,1)*IF(BI$6&gt;=75,1.1,1)</f>
        <v>0</v>
      </c>
      <c r="BJ81" s="4">
        <f>'Payments (Revised)'!$C77*IF(BJ$6&lt;$B81,0,1)*IF(BJ$6&gt;=75,1.1,1)</f>
        <v>0</v>
      </c>
      <c r="BK81" s="4">
        <f>'Payments (Revised)'!$C77*IF(BK$6&lt;$B81,0,1)*IF(BK$6&gt;=75,1.1,1)</f>
        <v>0</v>
      </c>
      <c r="BL81" s="4">
        <f>'Payments (Revised)'!$C77*IF(BL$6&lt;$B81,0,1)*IF(BL$6&gt;=75,1.1,1)</f>
        <v>0</v>
      </c>
      <c r="BM81" s="4">
        <f>'Payments (Revised)'!$C77*IF(BM$6&lt;$B81,0,1)*IF(BM$6&gt;=75,1.1,1)</f>
        <v>0</v>
      </c>
      <c r="BN81" s="4">
        <f>'Payments (Revised)'!$C77*IF(BN$6&lt;$B81,0,1)*IF(BN$6&gt;=75,1.1,1)</f>
        <v>0</v>
      </c>
      <c r="BO81" s="4">
        <f>'Payments (Revised)'!$C77*IF(BO$6&lt;$B81,0,1)*IF(BO$6&gt;=75,1.1,1)</f>
        <v>0</v>
      </c>
      <c r="BP81" s="4">
        <f>'Payments (Revised)'!$C77*IF(BP$6&lt;$B81,0,1)*IF(BP$6&gt;=75,1.1,1)</f>
        <v>0</v>
      </c>
      <c r="BQ81" s="4">
        <f>'Payments (Revised)'!$C77*IF(BQ$6&lt;$B81,0,1)*IF(BQ$6&gt;=75,1.1,1)</f>
        <v>0</v>
      </c>
      <c r="BR81" s="4">
        <f>'Payments (Revised)'!$C77*IF(BR$6&lt;$B81,0,1)*IF(BR$6&gt;=75,1.1,1)</f>
        <v>0</v>
      </c>
      <c r="BS81" s="4">
        <f>'Payments (Revised)'!$C77*IF(BS$6&lt;$B81,0,1)*IF(BS$6&gt;=75,1.1,1)</f>
        <v>0</v>
      </c>
      <c r="BT81" s="4">
        <f>'Payments (Revised)'!$C77*IF(BT$6&lt;$B81,0,1)*IF(BT$6&gt;=75,1.1,1)</f>
        <v>0</v>
      </c>
      <c r="BU81" s="4">
        <f>'Payments (Revised)'!$C77*IF(BU$6&lt;$B81,0,1)*IF(BU$6&gt;=75,1.1,1)</f>
        <v>0</v>
      </c>
      <c r="BV81" s="4">
        <f>'Payments (Revised)'!$C77*IF(BV$6&lt;$B81,0,1)*IF(BV$6&gt;=75,1.1,1)</f>
        <v>0</v>
      </c>
      <c r="BW81" s="4">
        <f>'Payments (Revised)'!$C77*IF(BW$6&lt;$B81,0,1)*IF(BW$6&gt;=75,1.1,1)</f>
        <v>0</v>
      </c>
      <c r="BX81" s="4">
        <f>'Payments (Revised)'!$C77*IF(BX$6&lt;$B81,0,1)*IF(BX$6&gt;=75,1.1,1)</f>
        <v>0</v>
      </c>
      <c r="BY81" s="4">
        <f>'Payments (Revised)'!$C77*IF(BY$6&lt;$B81,0,1)*IF(BY$6&gt;=75,1.1,1)</f>
        <v>371.11169999999998</v>
      </c>
      <c r="BZ81" s="4">
        <f>'Payments (Revised)'!$C77*IF(BZ$6&lt;$B81,0,1)*IF(BZ$6&gt;=75,1.1,1)</f>
        <v>371.11169999999998</v>
      </c>
      <c r="CA81" s="4">
        <f>'Payments (Revised)'!$C77*IF(CA$6&lt;$B81,0,1)*IF(CA$6&gt;=75,1.1,1)</f>
        <v>371.11169999999998</v>
      </c>
      <c r="CB81" s="4">
        <f>'Payments (Revised)'!$C77*IF(CB$6&lt;$B81,0,1)*IF(CB$6&gt;=75,1.1,1)</f>
        <v>371.11169999999998</v>
      </c>
      <c r="CC81" s="4">
        <f>'Payments (Revised)'!$C77*IF(CC$6&lt;$B81,0,1)*IF(CC$6&gt;=75,1.1,1)</f>
        <v>371.11169999999998</v>
      </c>
      <c r="CD81" s="4">
        <f>'Payments (Revised)'!$C77*IF(CD$6&lt;$B81,0,1)*IF(CD$6&gt;=75,1.1,1)</f>
        <v>371.11169999999998</v>
      </c>
      <c r="CE81" s="4">
        <f>'Payments (Revised)'!$C77*IF(CE$6&lt;$B81,0,1)*IF(CE$6&gt;=75,1.1,1)</f>
        <v>371.11169999999998</v>
      </c>
      <c r="CF81" s="4">
        <f>'Payments (Revised)'!$C77*IF(CF$6&lt;$B81,0,1)*IF(CF$6&gt;=75,1.1,1)</f>
        <v>371.11169999999998</v>
      </c>
      <c r="CG81" s="4">
        <f>'Payments (Revised)'!$C77*IF(CG$6&lt;$B81,0,1)*IF(CG$6&gt;=75,1.1,1)</f>
        <v>371.11169999999998</v>
      </c>
      <c r="CH81" s="4">
        <f>'Payments (Revised)'!$C77*IF(CH$6&lt;$B81,0,1)*IF(CH$6&gt;=75,1.1,1)</f>
        <v>371.11169999999998</v>
      </c>
      <c r="CI81" s="4">
        <f>'Payments (Revised)'!$C77*IF(CI$6&lt;$B81,0,1)*IF(CI$6&gt;=75,1.1,1)</f>
        <v>371.11169999999998</v>
      </c>
      <c r="CJ81" s="4">
        <f>'Payments (Revised)'!$C77*IF(CJ$6&lt;$B81,0,1)*IF(CJ$6&gt;=75,1.1,1)</f>
        <v>371.11169999999998</v>
      </c>
      <c r="CK81" s="4">
        <f>'Payments (Revised)'!$C77*IF(CK$6&lt;$B81,0,1)*IF(CK$6&gt;=75,1.1,1)</f>
        <v>371.11169999999998</v>
      </c>
      <c r="CL81" s="4">
        <f>'Payments (Revised)'!$C77*IF(CL$6&lt;$B81,0,1)*IF(CL$6&gt;=75,1.1,1)</f>
        <v>371.11169999999998</v>
      </c>
      <c r="CM81" s="4">
        <f>'Payments (Revised)'!$C77*IF(CM$6&lt;$B81,0,1)*IF(CM$6&gt;=75,1.1,1)</f>
        <v>371.11169999999998</v>
      </c>
      <c r="CN81" s="4">
        <f>'Payments (Revised)'!$C77*IF(CN$6&lt;$B81,0,1)*IF(CN$6&gt;=75,1.1,1)</f>
        <v>371.11169999999998</v>
      </c>
      <c r="CO81" s="4">
        <f>'Payments (Revised)'!$C77*IF(CO$6&lt;$B81,0,1)*IF(CO$6&gt;=75,1.1,1)</f>
        <v>371.11169999999998</v>
      </c>
      <c r="CP81" s="4">
        <f>'Payments (Revised)'!$C77*IF(CP$6&lt;$B81,0,1)*IF(CP$6&gt;=75,1.1,1)</f>
        <v>371.11169999999998</v>
      </c>
      <c r="CQ81" s="4">
        <f>'Payments (Revised)'!$C77*IF(CQ$6&lt;$B81,0,1)*IF(CQ$6&gt;=75,1.1,1)</f>
        <v>371.11169999999998</v>
      </c>
      <c r="CR81" s="4">
        <f>'Payments (Revised)'!$C77*IF(CR$6&lt;$B81,0,1)*IF(CR$6&gt;=75,1.1,1)</f>
        <v>371.11169999999998</v>
      </c>
      <c r="CS81" s="4">
        <f>'Payments (Revised)'!$C77*IF(CS$6&lt;$B81,0,1)*IF(CS$6&gt;=75,1.1,1)</f>
        <v>371.11169999999998</v>
      </c>
      <c r="CT81" s="4">
        <f>'Payments (Revised)'!$C77*IF(CT$6&lt;$B81,0,1)*IF(CT$6&gt;=75,1.1,1)</f>
        <v>371.11169999999998</v>
      </c>
      <c r="CU81" s="4">
        <f>'Payments (Revised)'!$C77*IF(CU$6&lt;$B81,0,1)*IF(CU$6&gt;=75,1.1,1)</f>
        <v>371.11169999999998</v>
      </c>
      <c r="CV81" s="4">
        <f>'Payments (Revised)'!$C77*IF(CV$6&lt;$B81,0,1)*IF(CV$6&gt;=75,1.1,1)</f>
        <v>371.11169999999998</v>
      </c>
      <c r="CW81" s="4">
        <f>'Payments (Revised)'!$C77*IF(CW$6&lt;$B81,0,1)*IF(CW$6&gt;=75,1.1,1)</f>
        <v>371.11169999999998</v>
      </c>
      <c r="CX81" s="4">
        <f>'Payments (Revised)'!$C77*IF(CX$6&lt;$B81,0,1)*IF(CX$6&gt;=75,1.1,1)</f>
        <v>371.11169999999998</v>
      </c>
      <c r="CY81" s="4">
        <f>'Payments (Revised)'!$C77*IF(CY$6&lt;$B81,0,1)*IF(CY$6&gt;=75,1.1,1)</f>
        <v>371.11169999999998</v>
      </c>
      <c r="CZ81" s="4">
        <f>'Payments (Revised)'!$C77*IF(CZ$6&lt;$B81,0,1)*IF(CZ$6&gt;=75,1.1,1)</f>
        <v>371.11169999999998</v>
      </c>
      <c r="DA81" s="4">
        <f>'Payments (Revised)'!$C77*IF(DA$6&lt;$B81,0,1)*IF(DA$6&gt;=75,1.1,1)</f>
        <v>371.11169999999998</v>
      </c>
      <c r="DB81" s="4">
        <f>'Payments (Revised)'!$C77*IF(DB$6&lt;$B81,0,1)*IF(DB$6&gt;=75,1.1,1)</f>
        <v>371.11169999999998</v>
      </c>
      <c r="DC81" s="4">
        <f>'Payments (Revised)'!$C77*IF(DC$6&lt;$B81,0,1)*IF(DC$6&gt;=75,1.1,1)</f>
        <v>371.11169999999998</v>
      </c>
      <c r="DD81" s="4">
        <f>'Payments (Revised)'!$C77*IF(DD$6&lt;$B81,0,1)*IF(DD$6&gt;=75,1.1,1)</f>
        <v>371.11169999999998</v>
      </c>
      <c r="DE81" s="4">
        <f>'Payments (Revised)'!$C77*IF(DE$6&lt;$B81,0,1)*IF(DE$6&gt;=75,1.1,1)</f>
        <v>371.11169999999998</v>
      </c>
      <c r="DF81" s="4">
        <f>'Payments (Revised)'!$C77*IF(DF$6&lt;$B81,0,1)*IF(DF$6&gt;=75,1.1,1)</f>
        <v>371.11169999999998</v>
      </c>
      <c r="DG81" s="4">
        <f>'Payments (Revised)'!$C77*IF(DG$6&lt;$B81,0,1)*IF(DG$6&gt;=75,1.1,1)</f>
        <v>371.11169999999998</v>
      </c>
      <c r="DH81" s="4">
        <f>'Payments (Revised)'!$C77*IF(DH$6&lt;$B81,0,1)*IF(DH$6&gt;=75,1.1,1)</f>
        <v>371.11169999999998</v>
      </c>
      <c r="DI81" s="4">
        <f>'Payments (Revised)'!$C77*IF(DI$6&lt;$B81,0,1)*IF(DI$6&gt;=75,1.1,1)</f>
        <v>371.11169999999998</v>
      </c>
      <c r="DJ81" s="4">
        <f>'Payments (Revised)'!$C77*IF(DJ$6&lt;$B81,0,1)*IF(DJ$6&gt;=75,1.1,1)</f>
        <v>371.11169999999998</v>
      </c>
      <c r="DK81" s="4">
        <f>'Payments (Revised)'!$C77*IF(DK$6&lt;$B81,0,1)*IF(DK$6&gt;=75,1.1,1)</f>
        <v>371.11169999999998</v>
      </c>
      <c r="DL81" s="4">
        <f>'Payments (Revised)'!$C77*IF(DL$6&lt;$B81,0,1)*IF(DL$6&gt;=75,1.1,1)</f>
        <v>371.11169999999998</v>
      </c>
      <c r="DM81" s="4">
        <f>'Payments (Revised)'!$C77*IF(DM$6&lt;$B81,0,1)*IF(DM$6&gt;=75,1.1,1)</f>
        <v>371.11169999999998</v>
      </c>
      <c r="DN81" s="4">
        <f>'Payments (Revised)'!$C77*IF(DN$6&lt;$B81,0,1)*IF(DN$6&gt;=75,1.1,1)</f>
        <v>371.11169999999998</v>
      </c>
      <c r="DO81" s="4">
        <f>'Payments (Revised)'!$C77*IF(DO$6&lt;$B81,0,1)*IF(DO$6&gt;=75,1.1,1)</f>
        <v>371.11169999999998</v>
      </c>
      <c r="DP81" s="4">
        <f>'Payments (Revised)'!$C77*IF(DP$6&lt;$B81,0,1)*IF(DP$6&gt;=75,1.1,1)</f>
        <v>371.11169999999998</v>
      </c>
      <c r="DQ81" s="4">
        <f>'Payments (Revised)'!$C77*IF(DQ$6&lt;$B81,0,1)*IF(DQ$6&gt;=75,1.1,1)</f>
        <v>371.11169999999998</v>
      </c>
      <c r="DR81" s="4">
        <f>'Payments (Revised)'!$C77*IF(DR$6&lt;$B81,0,1)*IF(DR$6&gt;=75,1.1,1)</f>
        <v>371.11169999999998</v>
      </c>
      <c r="DS81" s="4">
        <f>'Payments (Revised)'!$C77*IF(DS$6&lt;$B81,0,1)*IF(DS$6&gt;=75,1.1,1)</f>
        <v>371.11169999999998</v>
      </c>
      <c r="DT81" s="4">
        <f>'Payments (Revised)'!$C77*IF(DT$6&lt;$B81,0,1)*IF(DT$6&gt;=75,1.1,1)</f>
        <v>408.22287</v>
      </c>
    </row>
    <row r="82" spans="1:124" x14ac:dyDescent="0.25">
      <c r="A82">
        <v>74</v>
      </c>
      <c r="B82" s="15">
        <f t="shared" si="10"/>
        <v>71.166666666666671</v>
      </c>
      <c r="C82" s="16">
        <f t="shared" si="9"/>
        <v>59629.390446097677</v>
      </c>
      <c r="D82" s="4">
        <f>'Payments (Revised)'!$C78*IF(D$6&lt;$B82,0,1)*IF(D$6&gt;=75,1.1,1)</f>
        <v>0</v>
      </c>
      <c r="E82" s="4">
        <f>'Payments (Revised)'!$C78*IF(E$6&lt;$B82,0,1)*IF(E$6&gt;=75,1.1,1)</f>
        <v>0</v>
      </c>
      <c r="F82" s="4">
        <f>'Payments (Revised)'!$C78*IF(F$6&lt;$B82,0,1)*IF(F$6&gt;=75,1.1,1)</f>
        <v>0</v>
      </c>
      <c r="G82" s="4">
        <f>'Payments (Revised)'!$C78*IF(G$6&lt;$B82,0,1)*IF(G$6&gt;=75,1.1,1)</f>
        <v>0</v>
      </c>
      <c r="H82" s="4">
        <f>'Payments (Revised)'!$C78*IF(H$6&lt;$B82,0,1)*IF(H$6&gt;=75,1.1,1)</f>
        <v>0</v>
      </c>
      <c r="I82" s="4">
        <f>'Payments (Revised)'!$C78*IF(I$6&lt;$B82,0,1)*IF(I$6&gt;=75,1.1,1)</f>
        <v>0</v>
      </c>
      <c r="J82" s="4">
        <f>'Payments (Revised)'!$C78*IF(J$6&lt;$B82,0,1)*IF(J$6&gt;=75,1.1,1)</f>
        <v>0</v>
      </c>
      <c r="K82" s="4">
        <f>'Payments (Revised)'!$C78*IF(K$6&lt;$B82,0,1)*IF(K$6&gt;=75,1.1,1)</f>
        <v>0</v>
      </c>
      <c r="L82" s="4">
        <f>'Payments (Revised)'!$C78*IF(L$6&lt;$B82,0,1)*IF(L$6&gt;=75,1.1,1)</f>
        <v>0</v>
      </c>
      <c r="M82" s="4">
        <f>'Payments (Revised)'!$C78*IF(M$6&lt;$B82,0,1)*IF(M$6&gt;=75,1.1,1)</f>
        <v>0</v>
      </c>
      <c r="N82" s="4">
        <f>'Payments (Revised)'!$C78*IF(N$6&lt;$B82,0,1)*IF(N$6&gt;=75,1.1,1)</f>
        <v>0</v>
      </c>
      <c r="O82" s="4">
        <f>'Payments (Revised)'!$C78*IF(O$6&lt;$B82,0,1)*IF(O$6&gt;=75,1.1,1)</f>
        <v>0</v>
      </c>
      <c r="P82" s="4">
        <f>'Payments (Revised)'!$C78*IF(P$6&lt;$B82,0,1)*IF(P$6&gt;=75,1.1,1)</f>
        <v>0</v>
      </c>
      <c r="Q82" s="4">
        <f>'Payments (Revised)'!$C78*IF(Q$6&lt;$B82,0,1)*IF(Q$6&gt;=75,1.1,1)</f>
        <v>0</v>
      </c>
      <c r="R82" s="4">
        <f>'Payments (Revised)'!$C78*IF(R$6&lt;$B82,0,1)*IF(R$6&gt;=75,1.1,1)</f>
        <v>0</v>
      </c>
      <c r="S82" s="4">
        <f>'Payments (Revised)'!$C78*IF(S$6&lt;$B82,0,1)*IF(S$6&gt;=75,1.1,1)</f>
        <v>0</v>
      </c>
      <c r="T82" s="4">
        <f>'Payments (Revised)'!$C78*IF(T$6&lt;$B82,0,1)*IF(T$6&gt;=75,1.1,1)</f>
        <v>0</v>
      </c>
      <c r="U82" s="4">
        <f>'Payments (Revised)'!$C78*IF(U$6&lt;$B82,0,1)*IF(U$6&gt;=75,1.1,1)</f>
        <v>0</v>
      </c>
      <c r="V82" s="4">
        <f>'Payments (Revised)'!$C78*IF(V$6&lt;$B82,0,1)*IF(V$6&gt;=75,1.1,1)</f>
        <v>0</v>
      </c>
      <c r="W82" s="4">
        <f>'Payments (Revised)'!$C78*IF(W$6&lt;$B82,0,1)*IF(W$6&gt;=75,1.1,1)</f>
        <v>0</v>
      </c>
      <c r="X82" s="4">
        <f>'Payments (Revised)'!$C78*IF(X$6&lt;$B82,0,1)*IF(X$6&gt;=75,1.1,1)</f>
        <v>0</v>
      </c>
      <c r="Y82" s="4">
        <f>'Payments (Revised)'!$C78*IF(Y$6&lt;$B82,0,1)*IF(Y$6&gt;=75,1.1,1)</f>
        <v>0</v>
      </c>
      <c r="Z82" s="4">
        <f>'Payments (Revised)'!$C78*IF(Z$6&lt;$B82,0,1)*IF(Z$6&gt;=75,1.1,1)</f>
        <v>0</v>
      </c>
      <c r="AA82" s="4">
        <f>'Payments (Revised)'!$C78*IF(AA$6&lt;$B82,0,1)*IF(AA$6&gt;=75,1.1,1)</f>
        <v>0</v>
      </c>
      <c r="AB82" s="4">
        <f>'Payments (Revised)'!$C78*IF(AB$6&lt;$B82,0,1)*IF(AB$6&gt;=75,1.1,1)</f>
        <v>0</v>
      </c>
      <c r="AC82" s="4">
        <f>'Payments (Revised)'!$C78*IF(AC$6&lt;$B82,0,1)*IF(AC$6&gt;=75,1.1,1)</f>
        <v>0</v>
      </c>
      <c r="AD82" s="4">
        <f>'Payments (Revised)'!$C78*IF(AD$6&lt;$B82,0,1)*IF(AD$6&gt;=75,1.1,1)</f>
        <v>0</v>
      </c>
      <c r="AE82" s="4">
        <f>'Payments (Revised)'!$C78*IF(AE$6&lt;$B82,0,1)*IF(AE$6&gt;=75,1.1,1)</f>
        <v>0</v>
      </c>
      <c r="AF82" s="4">
        <f>'Payments (Revised)'!$C78*IF(AF$6&lt;$B82,0,1)*IF(AF$6&gt;=75,1.1,1)</f>
        <v>0</v>
      </c>
      <c r="AG82" s="4">
        <f>'Payments (Revised)'!$C78*IF(AG$6&lt;$B82,0,1)*IF(AG$6&gt;=75,1.1,1)</f>
        <v>0</v>
      </c>
      <c r="AH82" s="4">
        <f>'Payments (Revised)'!$C78*IF(AH$6&lt;$B82,0,1)*IF(AH$6&gt;=75,1.1,1)</f>
        <v>0</v>
      </c>
      <c r="AI82" s="4">
        <f>'Payments (Revised)'!$C78*IF(AI$6&lt;$B82,0,1)*IF(AI$6&gt;=75,1.1,1)</f>
        <v>0</v>
      </c>
      <c r="AJ82" s="4">
        <f>'Payments (Revised)'!$C78*IF(AJ$6&lt;$B82,0,1)*IF(AJ$6&gt;=75,1.1,1)</f>
        <v>0</v>
      </c>
      <c r="AK82" s="4">
        <f>'Payments (Revised)'!$C78*IF(AK$6&lt;$B82,0,1)*IF(AK$6&gt;=75,1.1,1)</f>
        <v>0</v>
      </c>
      <c r="AL82" s="4">
        <f>'Payments (Revised)'!$C78*IF(AL$6&lt;$B82,0,1)*IF(AL$6&gt;=75,1.1,1)</f>
        <v>0</v>
      </c>
      <c r="AM82" s="4">
        <f>'Payments (Revised)'!$C78*IF(AM$6&lt;$B82,0,1)*IF(AM$6&gt;=75,1.1,1)</f>
        <v>0</v>
      </c>
      <c r="AN82" s="4">
        <f>'Payments (Revised)'!$C78*IF(AN$6&lt;$B82,0,1)*IF(AN$6&gt;=75,1.1,1)</f>
        <v>0</v>
      </c>
      <c r="AO82" s="4">
        <f>'Payments (Revised)'!$C78*IF(AO$6&lt;$B82,0,1)*IF(AO$6&gt;=75,1.1,1)</f>
        <v>0</v>
      </c>
      <c r="AP82" s="4">
        <f>'Payments (Revised)'!$C78*IF(AP$6&lt;$B82,0,1)*IF(AP$6&gt;=75,1.1,1)</f>
        <v>0</v>
      </c>
      <c r="AQ82" s="4">
        <f>'Payments (Revised)'!$C78*IF(AQ$6&lt;$B82,0,1)*IF(AQ$6&gt;=75,1.1,1)</f>
        <v>0</v>
      </c>
      <c r="AR82" s="4">
        <f>'Payments (Revised)'!$C78*IF(AR$6&lt;$B82,0,1)*IF(AR$6&gt;=75,1.1,1)</f>
        <v>0</v>
      </c>
      <c r="AS82" s="4">
        <f>'Payments (Revised)'!$C78*IF(AS$6&lt;$B82,0,1)*IF(AS$6&gt;=75,1.1,1)</f>
        <v>0</v>
      </c>
      <c r="AT82" s="4">
        <f>'Payments (Revised)'!$C78*IF(AT$6&lt;$B82,0,1)*IF(AT$6&gt;=75,1.1,1)</f>
        <v>0</v>
      </c>
      <c r="AU82" s="4">
        <f>'Payments (Revised)'!$C78*IF(AU$6&lt;$B82,0,1)*IF(AU$6&gt;=75,1.1,1)</f>
        <v>0</v>
      </c>
      <c r="AV82" s="4">
        <f>'Payments (Revised)'!$C78*IF(AV$6&lt;$B82,0,1)*IF(AV$6&gt;=75,1.1,1)</f>
        <v>0</v>
      </c>
      <c r="AW82" s="4">
        <f>'Payments (Revised)'!$C78*IF(AW$6&lt;$B82,0,1)*IF(AW$6&gt;=75,1.1,1)</f>
        <v>0</v>
      </c>
      <c r="AX82" s="4">
        <f>'Payments (Revised)'!$C78*IF(AX$6&lt;$B82,0,1)*IF(AX$6&gt;=75,1.1,1)</f>
        <v>0</v>
      </c>
      <c r="AY82" s="4">
        <f>'Payments (Revised)'!$C78*IF(AY$6&lt;$B82,0,1)*IF(AY$6&gt;=75,1.1,1)</f>
        <v>0</v>
      </c>
      <c r="AZ82" s="4">
        <f>'Payments (Revised)'!$C78*IF(AZ$6&lt;$B82,0,1)*IF(AZ$6&gt;=75,1.1,1)</f>
        <v>0</v>
      </c>
      <c r="BA82" s="4">
        <f>'Payments (Revised)'!$C78*IF(BA$6&lt;$B82,0,1)*IF(BA$6&gt;=75,1.1,1)</f>
        <v>0</v>
      </c>
      <c r="BB82" s="4">
        <f>'Payments (Revised)'!$C78*IF(BB$6&lt;$B82,0,1)*IF(BB$6&gt;=75,1.1,1)</f>
        <v>0</v>
      </c>
      <c r="BC82" s="4">
        <f>'Payments (Revised)'!$C78*IF(BC$6&lt;$B82,0,1)*IF(BC$6&gt;=75,1.1,1)</f>
        <v>0</v>
      </c>
      <c r="BD82" s="4">
        <f>'Payments (Revised)'!$C78*IF(BD$6&lt;$B82,0,1)*IF(BD$6&gt;=75,1.1,1)</f>
        <v>0</v>
      </c>
      <c r="BE82" s="4">
        <f>'Payments (Revised)'!$C78*IF(BE$6&lt;$B82,0,1)*IF(BE$6&gt;=75,1.1,1)</f>
        <v>0</v>
      </c>
      <c r="BF82" s="4">
        <f>'Payments (Revised)'!$C78*IF(BF$6&lt;$B82,0,1)*IF(BF$6&gt;=75,1.1,1)</f>
        <v>0</v>
      </c>
      <c r="BG82" s="4">
        <f>'Payments (Revised)'!$C78*IF(BG$6&lt;$B82,0,1)*IF(BG$6&gt;=75,1.1,1)</f>
        <v>0</v>
      </c>
      <c r="BH82" s="4">
        <f>'Payments (Revised)'!$C78*IF(BH$6&lt;$B82,0,1)*IF(BH$6&gt;=75,1.1,1)</f>
        <v>0</v>
      </c>
      <c r="BI82" s="4">
        <f>'Payments (Revised)'!$C78*IF(BI$6&lt;$B82,0,1)*IF(BI$6&gt;=75,1.1,1)</f>
        <v>0</v>
      </c>
      <c r="BJ82" s="4">
        <f>'Payments (Revised)'!$C78*IF(BJ$6&lt;$B82,0,1)*IF(BJ$6&gt;=75,1.1,1)</f>
        <v>0</v>
      </c>
      <c r="BK82" s="4">
        <f>'Payments (Revised)'!$C78*IF(BK$6&lt;$B82,0,1)*IF(BK$6&gt;=75,1.1,1)</f>
        <v>0</v>
      </c>
      <c r="BL82" s="4">
        <f>'Payments (Revised)'!$C78*IF(BL$6&lt;$B82,0,1)*IF(BL$6&gt;=75,1.1,1)</f>
        <v>0</v>
      </c>
      <c r="BM82" s="4">
        <f>'Payments (Revised)'!$C78*IF(BM$6&lt;$B82,0,1)*IF(BM$6&gt;=75,1.1,1)</f>
        <v>0</v>
      </c>
      <c r="BN82" s="4">
        <f>'Payments (Revised)'!$C78*IF(BN$6&lt;$B82,0,1)*IF(BN$6&gt;=75,1.1,1)</f>
        <v>0</v>
      </c>
      <c r="BO82" s="4">
        <f>'Payments (Revised)'!$C78*IF(BO$6&lt;$B82,0,1)*IF(BO$6&gt;=75,1.1,1)</f>
        <v>0</v>
      </c>
      <c r="BP82" s="4">
        <f>'Payments (Revised)'!$C78*IF(BP$6&lt;$B82,0,1)*IF(BP$6&gt;=75,1.1,1)</f>
        <v>0</v>
      </c>
      <c r="BQ82" s="4">
        <f>'Payments (Revised)'!$C78*IF(BQ$6&lt;$B82,0,1)*IF(BQ$6&gt;=75,1.1,1)</f>
        <v>0</v>
      </c>
      <c r="BR82" s="4">
        <f>'Payments (Revised)'!$C78*IF(BR$6&lt;$B82,0,1)*IF(BR$6&gt;=75,1.1,1)</f>
        <v>0</v>
      </c>
      <c r="BS82" s="4">
        <f>'Payments (Revised)'!$C78*IF(BS$6&lt;$B82,0,1)*IF(BS$6&gt;=75,1.1,1)</f>
        <v>0</v>
      </c>
      <c r="BT82" s="4">
        <f>'Payments (Revised)'!$C78*IF(BT$6&lt;$B82,0,1)*IF(BT$6&gt;=75,1.1,1)</f>
        <v>0</v>
      </c>
      <c r="BU82" s="4">
        <f>'Payments (Revised)'!$C78*IF(BU$6&lt;$B82,0,1)*IF(BU$6&gt;=75,1.1,1)</f>
        <v>0</v>
      </c>
      <c r="BV82" s="4">
        <f>'Payments (Revised)'!$C78*IF(BV$6&lt;$B82,0,1)*IF(BV$6&gt;=75,1.1,1)</f>
        <v>0</v>
      </c>
      <c r="BW82" s="4">
        <f>'Payments (Revised)'!$C78*IF(BW$6&lt;$B82,0,1)*IF(BW$6&gt;=75,1.1,1)</f>
        <v>0</v>
      </c>
      <c r="BX82" s="4">
        <f>'Payments (Revised)'!$C78*IF(BX$6&lt;$B82,0,1)*IF(BX$6&gt;=75,1.1,1)</f>
        <v>0</v>
      </c>
      <c r="BY82" s="4">
        <f>'Payments (Revised)'!$C78*IF(BY$6&lt;$B82,0,1)*IF(BY$6&gt;=75,1.1,1)</f>
        <v>0</v>
      </c>
      <c r="BZ82" s="4">
        <f>'Payments (Revised)'!$C78*IF(BZ$6&lt;$B82,0,1)*IF(BZ$6&gt;=75,1.1,1)</f>
        <v>371.11169999999998</v>
      </c>
      <c r="CA82" s="4">
        <f>'Payments (Revised)'!$C78*IF(CA$6&lt;$B82,0,1)*IF(CA$6&gt;=75,1.1,1)</f>
        <v>371.11169999999998</v>
      </c>
      <c r="CB82" s="4">
        <f>'Payments (Revised)'!$C78*IF(CB$6&lt;$B82,0,1)*IF(CB$6&gt;=75,1.1,1)</f>
        <v>371.11169999999998</v>
      </c>
      <c r="CC82" s="4">
        <f>'Payments (Revised)'!$C78*IF(CC$6&lt;$B82,0,1)*IF(CC$6&gt;=75,1.1,1)</f>
        <v>371.11169999999998</v>
      </c>
      <c r="CD82" s="4">
        <f>'Payments (Revised)'!$C78*IF(CD$6&lt;$B82,0,1)*IF(CD$6&gt;=75,1.1,1)</f>
        <v>371.11169999999998</v>
      </c>
      <c r="CE82" s="4">
        <f>'Payments (Revised)'!$C78*IF(CE$6&lt;$B82,0,1)*IF(CE$6&gt;=75,1.1,1)</f>
        <v>371.11169999999998</v>
      </c>
      <c r="CF82" s="4">
        <f>'Payments (Revised)'!$C78*IF(CF$6&lt;$B82,0,1)*IF(CF$6&gt;=75,1.1,1)</f>
        <v>371.11169999999998</v>
      </c>
      <c r="CG82" s="4">
        <f>'Payments (Revised)'!$C78*IF(CG$6&lt;$B82,0,1)*IF(CG$6&gt;=75,1.1,1)</f>
        <v>371.11169999999998</v>
      </c>
      <c r="CH82" s="4">
        <f>'Payments (Revised)'!$C78*IF(CH$6&lt;$B82,0,1)*IF(CH$6&gt;=75,1.1,1)</f>
        <v>371.11169999999998</v>
      </c>
      <c r="CI82" s="4">
        <f>'Payments (Revised)'!$C78*IF(CI$6&lt;$B82,0,1)*IF(CI$6&gt;=75,1.1,1)</f>
        <v>371.11169999999998</v>
      </c>
      <c r="CJ82" s="4">
        <f>'Payments (Revised)'!$C78*IF(CJ$6&lt;$B82,0,1)*IF(CJ$6&gt;=75,1.1,1)</f>
        <v>371.11169999999998</v>
      </c>
      <c r="CK82" s="4">
        <f>'Payments (Revised)'!$C78*IF(CK$6&lt;$B82,0,1)*IF(CK$6&gt;=75,1.1,1)</f>
        <v>371.11169999999998</v>
      </c>
      <c r="CL82" s="4">
        <f>'Payments (Revised)'!$C78*IF(CL$6&lt;$B82,0,1)*IF(CL$6&gt;=75,1.1,1)</f>
        <v>371.11169999999998</v>
      </c>
      <c r="CM82" s="4">
        <f>'Payments (Revised)'!$C78*IF(CM$6&lt;$B82,0,1)*IF(CM$6&gt;=75,1.1,1)</f>
        <v>371.11169999999998</v>
      </c>
      <c r="CN82" s="4">
        <f>'Payments (Revised)'!$C78*IF(CN$6&lt;$B82,0,1)*IF(CN$6&gt;=75,1.1,1)</f>
        <v>371.11169999999998</v>
      </c>
      <c r="CO82" s="4">
        <f>'Payments (Revised)'!$C78*IF(CO$6&lt;$B82,0,1)*IF(CO$6&gt;=75,1.1,1)</f>
        <v>371.11169999999998</v>
      </c>
      <c r="CP82" s="4">
        <f>'Payments (Revised)'!$C78*IF(CP$6&lt;$B82,0,1)*IF(CP$6&gt;=75,1.1,1)</f>
        <v>371.11169999999998</v>
      </c>
      <c r="CQ82" s="4">
        <f>'Payments (Revised)'!$C78*IF(CQ$6&lt;$B82,0,1)*IF(CQ$6&gt;=75,1.1,1)</f>
        <v>371.11169999999998</v>
      </c>
      <c r="CR82" s="4">
        <f>'Payments (Revised)'!$C78*IF(CR$6&lt;$B82,0,1)*IF(CR$6&gt;=75,1.1,1)</f>
        <v>371.11169999999998</v>
      </c>
      <c r="CS82" s="4">
        <f>'Payments (Revised)'!$C78*IF(CS$6&lt;$B82,0,1)*IF(CS$6&gt;=75,1.1,1)</f>
        <v>371.11169999999998</v>
      </c>
      <c r="CT82" s="4">
        <f>'Payments (Revised)'!$C78*IF(CT$6&lt;$B82,0,1)*IF(CT$6&gt;=75,1.1,1)</f>
        <v>371.11169999999998</v>
      </c>
      <c r="CU82" s="4">
        <f>'Payments (Revised)'!$C78*IF(CU$6&lt;$B82,0,1)*IF(CU$6&gt;=75,1.1,1)</f>
        <v>371.11169999999998</v>
      </c>
      <c r="CV82" s="4">
        <f>'Payments (Revised)'!$C78*IF(CV$6&lt;$B82,0,1)*IF(CV$6&gt;=75,1.1,1)</f>
        <v>371.11169999999998</v>
      </c>
      <c r="CW82" s="4">
        <f>'Payments (Revised)'!$C78*IF(CW$6&lt;$B82,0,1)*IF(CW$6&gt;=75,1.1,1)</f>
        <v>371.11169999999998</v>
      </c>
      <c r="CX82" s="4">
        <f>'Payments (Revised)'!$C78*IF(CX$6&lt;$B82,0,1)*IF(CX$6&gt;=75,1.1,1)</f>
        <v>371.11169999999998</v>
      </c>
      <c r="CY82" s="4">
        <f>'Payments (Revised)'!$C78*IF(CY$6&lt;$B82,0,1)*IF(CY$6&gt;=75,1.1,1)</f>
        <v>371.11169999999998</v>
      </c>
      <c r="CZ82" s="4">
        <f>'Payments (Revised)'!$C78*IF(CZ$6&lt;$B82,0,1)*IF(CZ$6&gt;=75,1.1,1)</f>
        <v>371.11169999999998</v>
      </c>
      <c r="DA82" s="4">
        <f>'Payments (Revised)'!$C78*IF(DA$6&lt;$B82,0,1)*IF(DA$6&gt;=75,1.1,1)</f>
        <v>371.11169999999998</v>
      </c>
      <c r="DB82" s="4">
        <f>'Payments (Revised)'!$C78*IF(DB$6&lt;$B82,0,1)*IF(DB$6&gt;=75,1.1,1)</f>
        <v>371.11169999999998</v>
      </c>
      <c r="DC82" s="4">
        <f>'Payments (Revised)'!$C78*IF(DC$6&lt;$B82,0,1)*IF(DC$6&gt;=75,1.1,1)</f>
        <v>371.11169999999998</v>
      </c>
      <c r="DD82" s="4">
        <f>'Payments (Revised)'!$C78*IF(DD$6&lt;$B82,0,1)*IF(DD$6&gt;=75,1.1,1)</f>
        <v>371.11169999999998</v>
      </c>
      <c r="DE82" s="4">
        <f>'Payments (Revised)'!$C78*IF(DE$6&lt;$B82,0,1)*IF(DE$6&gt;=75,1.1,1)</f>
        <v>371.11169999999998</v>
      </c>
      <c r="DF82" s="4">
        <f>'Payments (Revised)'!$C78*IF(DF$6&lt;$B82,0,1)*IF(DF$6&gt;=75,1.1,1)</f>
        <v>371.11169999999998</v>
      </c>
      <c r="DG82" s="4">
        <f>'Payments (Revised)'!$C78*IF(DG$6&lt;$B82,0,1)*IF(DG$6&gt;=75,1.1,1)</f>
        <v>371.11169999999998</v>
      </c>
      <c r="DH82" s="4">
        <f>'Payments (Revised)'!$C78*IF(DH$6&lt;$B82,0,1)*IF(DH$6&gt;=75,1.1,1)</f>
        <v>371.11169999999998</v>
      </c>
      <c r="DI82" s="4">
        <f>'Payments (Revised)'!$C78*IF(DI$6&lt;$B82,0,1)*IF(DI$6&gt;=75,1.1,1)</f>
        <v>371.11169999999998</v>
      </c>
      <c r="DJ82" s="4">
        <f>'Payments (Revised)'!$C78*IF(DJ$6&lt;$B82,0,1)*IF(DJ$6&gt;=75,1.1,1)</f>
        <v>371.11169999999998</v>
      </c>
      <c r="DK82" s="4">
        <f>'Payments (Revised)'!$C78*IF(DK$6&lt;$B82,0,1)*IF(DK$6&gt;=75,1.1,1)</f>
        <v>371.11169999999998</v>
      </c>
      <c r="DL82" s="4">
        <f>'Payments (Revised)'!$C78*IF(DL$6&lt;$B82,0,1)*IF(DL$6&gt;=75,1.1,1)</f>
        <v>371.11169999999998</v>
      </c>
      <c r="DM82" s="4">
        <f>'Payments (Revised)'!$C78*IF(DM$6&lt;$B82,0,1)*IF(DM$6&gt;=75,1.1,1)</f>
        <v>371.11169999999998</v>
      </c>
      <c r="DN82" s="4">
        <f>'Payments (Revised)'!$C78*IF(DN$6&lt;$B82,0,1)*IF(DN$6&gt;=75,1.1,1)</f>
        <v>371.11169999999998</v>
      </c>
      <c r="DO82" s="4">
        <f>'Payments (Revised)'!$C78*IF(DO$6&lt;$B82,0,1)*IF(DO$6&gt;=75,1.1,1)</f>
        <v>371.11169999999998</v>
      </c>
      <c r="DP82" s="4">
        <f>'Payments (Revised)'!$C78*IF(DP$6&lt;$B82,0,1)*IF(DP$6&gt;=75,1.1,1)</f>
        <v>371.11169999999998</v>
      </c>
      <c r="DQ82" s="4">
        <f>'Payments (Revised)'!$C78*IF(DQ$6&lt;$B82,0,1)*IF(DQ$6&gt;=75,1.1,1)</f>
        <v>371.11169999999998</v>
      </c>
      <c r="DR82" s="4">
        <f>'Payments (Revised)'!$C78*IF(DR$6&lt;$B82,0,1)*IF(DR$6&gt;=75,1.1,1)</f>
        <v>371.11169999999998</v>
      </c>
      <c r="DS82" s="4">
        <f>'Payments (Revised)'!$C78*IF(DS$6&lt;$B82,0,1)*IF(DS$6&gt;=75,1.1,1)</f>
        <v>371.11169999999998</v>
      </c>
      <c r="DT82" s="4">
        <f>'Payments (Revised)'!$C78*IF(DT$6&lt;$B82,0,1)*IF(DT$6&gt;=75,1.1,1)</f>
        <v>408.22287</v>
      </c>
    </row>
    <row r="83" spans="1:124" x14ac:dyDescent="0.25">
      <c r="A83">
        <v>75</v>
      </c>
      <c r="B83" s="15">
        <f t="shared" si="10"/>
        <v>71.25</v>
      </c>
      <c r="C83" s="16">
        <f t="shared" si="9"/>
        <v>59346.960327423112</v>
      </c>
      <c r="D83" s="4">
        <f>'Payments (Revised)'!$C79*IF(D$6&lt;$B83,0,1)*IF(D$6&gt;=75,1.1,1)</f>
        <v>0</v>
      </c>
      <c r="E83" s="4">
        <f>'Payments (Revised)'!$C79*IF(E$6&lt;$B83,0,1)*IF(E$6&gt;=75,1.1,1)</f>
        <v>0</v>
      </c>
      <c r="F83" s="4">
        <f>'Payments (Revised)'!$C79*IF(F$6&lt;$B83,0,1)*IF(F$6&gt;=75,1.1,1)</f>
        <v>0</v>
      </c>
      <c r="G83" s="4">
        <f>'Payments (Revised)'!$C79*IF(G$6&lt;$B83,0,1)*IF(G$6&gt;=75,1.1,1)</f>
        <v>0</v>
      </c>
      <c r="H83" s="4">
        <f>'Payments (Revised)'!$C79*IF(H$6&lt;$B83,0,1)*IF(H$6&gt;=75,1.1,1)</f>
        <v>0</v>
      </c>
      <c r="I83" s="4">
        <f>'Payments (Revised)'!$C79*IF(I$6&lt;$B83,0,1)*IF(I$6&gt;=75,1.1,1)</f>
        <v>0</v>
      </c>
      <c r="J83" s="4">
        <f>'Payments (Revised)'!$C79*IF(J$6&lt;$B83,0,1)*IF(J$6&gt;=75,1.1,1)</f>
        <v>0</v>
      </c>
      <c r="K83" s="4">
        <f>'Payments (Revised)'!$C79*IF(K$6&lt;$B83,0,1)*IF(K$6&gt;=75,1.1,1)</f>
        <v>0</v>
      </c>
      <c r="L83" s="4">
        <f>'Payments (Revised)'!$C79*IF(L$6&lt;$B83,0,1)*IF(L$6&gt;=75,1.1,1)</f>
        <v>0</v>
      </c>
      <c r="M83" s="4">
        <f>'Payments (Revised)'!$C79*IF(M$6&lt;$B83,0,1)*IF(M$6&gt;=75,1.1,1)</f>
        <v>0</v>
      </c>
      <c r="N83" s="4">
        <f>'Payments (Revised)'!$C79*IF(N$6&lt;$B83,0,1)*IF(N$6&gt;=75,1.1,1)</f>
        <v>0</v>
      </c>
      <c r="O83" s="4">
        <f>'Payments (Revised)'!$C79*IF(O$6&lt;$B83,0,1)*IF(O$6&gt;=75,1.1,1)</f>
        <v>0</v>
      </c>
      <c r="P83" s="4">
        <f>'Payments (Revised)'!$C79*IF(P$6&lt;$B83,0,1)*IF(P$6&gt;=75,1.1,1)</f>
        <v>0</v>
      </c>
      <c r="Q83" s="4">
        <f>'Payments (Revised)'!$C79*IF(Q$6&lt;$B83,0,1)*IF(Q$6&gt;=75,1.1,1)</f>
        <v>0</v>
      </c>
      <c r="R83" s="4">
        <f>'Payments (Revised)'!$C79*IF(R$6&lt;$B83,0,1)*IF(R$6&gt;=75,1.1,1)</f>
        <v>0</v>
      </c>
      <c r="S83" s="4">
        <f>'Payments (Revised)'!$C79*IF(S$6&lt;$B83,0,1)*IF(S$6&gt;=75,1.1,1)</f>
        <v>0</v>
      </c>
      <c r="T83" s="4">
        <f>'Payments (Revised)'!$C79*IF(T$6&lt;$B83,0,1)*IF(T$6&gt;=75,1.1,1)</f>
        <v>0</v>
      </c>
      <c r="U83" s="4">
        <f>'Payments (Revised)'!$C79*IF(U$6&lt;$B83,0,1)*IF(U$6&gt;=75,1.1,1)</f>
        <v>0</v>
      </c>
      <c r="V83" s="4">
        <f>'Payments (Revised)'!$C79*IF(V$6&lt;$B83,0,1)*IF(V$6&gt;=75,1.1,1)</f>
        <v>0</v>
      </c>
      <c r="W83" s="4">
        <f>'Payments (Revised)'!$C79*IF(W$6&lt;$B83,0,1)*IF(W$6&gt;=75,1.1,1)</f>
        <v>0</v>
      </c>
      <c r="X83" s="4">
        <f>'Payments (Revised)'!$C79*IF(X$6&lt;$B83,0,1)*IF(X$6&gt;=75,1.1,1)</f>
        <v>0</v>
      </c>
      <c r="Y83" s="4">
        <f>'Payments (Revised)'!$C79*IF(Y$6&lt;$B83,0,1)*IF(Y$6&gt;=75,1.1,1)</f>
        <v>0</v>
      </c>
      <c r="Z83" s="4">
        <f>'Payments (Revised)'!$C79*IF(Z$6&lt;$B83,0,1)*IF(Z$6&gt;=75,1.1,1)</f>
        <v>0</v>
      </c>
      <c r="AA83" s="4">
        <f>'Payments (Revised)'!$C79*IF(AA$6&lt;$B83,0,1)*IF(AA$6&gt;=75,1.1,1)</f>
        <v>0</v>
      </c>
      <c r="AB83" s="4">
        <f>'Payments (Revised)'!$C79*IF(AB$6&lt;$B83,0,1)*IF(AB$6&gt;=75,1.1,1)</f>
        <v>0</v>
      </c>
      <c r="AC83" s="4">
        <f>'Payments (Revised)'!$C79*IF(AC$6&lt;$B83,0,1)*IF(AC$6&gt;=75,1.1,1)</f>
        <v>0</v>
      </c>
      <c r="AD83" s="4">
        <f>'Payments (Revised)'!$C79*IF(AD$6&lt;$B83,0,1)*IF(AD$6&gt;=75,1.1,1)</f>
        <v>0</v>
      </c>
      <c r="AE83" s="4">
        <f>'Payments (Revised)'!$C79*IF(AE$6&lt;$B83,0,1)*IF(AE$6&gt;=75,1.1,1)</f>
        <v>0</v>
      </c>
      <c r="AF83" s="4">
        <f>'Payments (Revised)'!$C79*IF(AF$6&lt;$B83,0,1)*IF(AF$6&gt;=75,1.1,1)</f>
        <v>0</v>
      </c>
      <c r="AG83" s="4">
        <f>'Payments (Revised)'!$C79*IF(AG$6&lt;$B83,0,1)*IF(AG$6&gt;=75,1.1,1)</f>
        <v>0</v>
      </c>
      <c r="AH83" s="4">
        <f>'Payments (Revised)'!$C79*IF(AH$6&lt;$B83,0,1)*IF(AH$6&gt;=75,1.1,1)</f>
        <v>0</v>
      </c>
      <c r="AI83" s="4">
        <f>'Payments (Revised)'!$C79*IF(AI$6&lt;$B83,0,1)*IF(AI$6&gt;=75,1.1,1)</f>
        <v>0</v>
      </c>
      <c r="AJ83" s="4">
        <f>'Payments (Revised)'!$C79*IF(AJ$6&lt;$B83,0,1)*IF(AJ$6&gt;=75,1.1,1)</f>
        <v>0</v>
      </c>
      <c r="AK83" s="4">
        <f>'Payments (Revised)'!$C79*IF(AK$6&lt;$B83,0,1)*IF(AK$6&gt;=75,1.1,1)</f>
        <v>0</v>
      </c>
      <c r="AL83" s="4">
        <f>'Payments (Revised)'!$C79*IF(AL$6&lt;$B83,0,1)*IF(AL$6&gt;=75,1.1,1)</f>
        <v>0</v>
      </c>
      <c r="AM83" s="4">
        <f>'Payments (Revised)'!$C79*IF(AM$6&lt;$B83,0,1)*IF(AM$6&gt;=75,1.1,1)</f>
        <v>0</v>
      </c>
      <c r="AN83" s="4">
        <f>'Payments (Revised)'!$C79*IF(AN$6&lt;$B83,0,1)*IF(AN$6&gt;=75,1.1,1)</f>
        <v>0</v>
      </c>
      <c r="AO83" s="4">
        <f>'Payments (Revised)'!$C79*IF(AO$6&lt;$B83,0,1)*IF(AO$6&gt;=75,1.1,1)</f>
        <v>0</v>
      </c>
      <c r="AP83" s="4">
        <f>'Payments (Revised)'!$C79*IF(AP$6&lt;$B83,0,1)*IF(AP$6&gt;=75,1.1,1)</f>
        <v>0</v>
      </c>
      <c r="AQ83" s="4">
        <f>'Payments (Revised)'!$C79*IF(AQ$6&lt;$B83,0,1)*IF(AQ$6&gt;=75,1.1,1)</f>
        <v>0</v>
      </c>
      <c r="AR83" s="4">
        <f>'Payments (Revised)'!$C79*IF(AR$6&lt;$B83,0,1)*IF(AR$6&gt;=75,1.1,1)</f>
        <v>0</v>
      </c>
      <c r="AS83" s="4">
        <f>'Payments (Revised)'!$C79*IF(AS$6&lt;$B83,0,1)*IF(AS$6&gt;=75,1.1,1)</f>
        <v>0</v>
      </c>
      <c r="AT83" s="4">
        <f>'Payments (Revised)'!$C79*IF(AT$6&lt;$B83,0,1)*IF(AT$6&gt;=75,1.1,1)</f>
        <v>0</v>
      </c>
      <c r="AU83" s="4">
        <f>'Payments (Revised)'!$C79*IF(AU$6&lt;$B83,0,1)*IF(AU$6&gt;=75,1.1,1)</f>
        <v>0</v>
      </c>
      <c r="AV83" s="4">
        <f>'Payments (Revised)'!$C79*IF(AV$6&lt;$B83,0,1)*IF(AV$6&gt;=75,1.1,1)</f>
        <v>0</v>
      </c>
      <c r="AW83" s="4">
        <f>'Payments (Revised)'!$C79*IF(AW$6&lt;$B83,0,1)*IF(AW$6&gt;=75,1.1,1)</f>
        <v>0</v>
      </c>
      <c r="AX83" s="4">
        <f>'Payments (Revised)'!$C79*IF(AX$6&lt;$B83,0,1)*IF(AX$6&gt;=75,1.1,1)</f>
        <v>0</v>
      </c>
      <c r="AY83" s="4">
        <f>'Payments (Revised)'!$C79*IF(AY$6&lt;$B83,0,1)*IF(AY$6&gt;=75,1.1,1)</f>
        <v>0</v>
      </c>
      <c r="AZ83" s="4">
        <f>'Payments (Revised)'!$C79*IF(AZ$6&lt;$B83,0,1)*IF(AZ$6&gt;=75,1.1,1)</f>
        <v>0</v>
      </c>
      <c r="BA83" s="4">
        <f>'Payments (Revised)'!$C79*IF(BA$6&lt;$B83,0,1)*IF(BA$6&gt;=75,1.1,1)</f>
        <v>0</v>
      </c>
      <c r="BB83" s="4">
        <f>'Payments (Revised)'!$C79*IF(BB$6&lt;$B83,0,1)*IF(BB$6&gt;=75,1.1,1)</f>
        <v>0</v>
      </c>
      <c r="BC83" s="4">
        <f>'Payments (Revised)'!$C79*IF(BC$6&lt;$B83,0,1)*IF(BC$6&gt;=75,1.1,1)</f>
        <v>0</v>
      </c>
      <c r="BD83" s="4">
        <f>'Payments (Revised)'!$C79*IF(BD$6&lt;$B83,0,1)*IF(BD$6&gt;=75,1.1,1)</f>
        <v>0</v>
      </c>
      <c r="BE83" s="4">
        <f>'Payments (Revised)'!$C79*IF(BE$6&lt;$B83,0,1)*IF(BE$6&gt;=75,1.1,1)</f>
        <v>0</v>
      </c>
      <c r="BF83" s="4">
        <f>'Payments (Revised)'!$C79*IF(BF$6&lt;$B83,0,1)*IF(BF$6&gt;=75,1.1,1)</f>
        <v>0</v>
      </c>
      <c r="BG83" s="4">
        <f>'Payments (Revised)'!$C79*IF(BG$6&lt;$B83,0,1)*IF(BG$6&gt;=75,1.1,1)</f>
        <v>0</v>
      </c>
      <c r="BH83" s="4">
        <f>'Payments (Revised)'!$C79*IF(BH$6&lt;$B83,0,1)*IF(BH$6&gt;=75,1.1,1)</f>
        <v>0</v>
      </c>
      <c r="BI83" s="4">
        <f>'Payments (Revised)'!$C79*IF(BI$6&lt;$B83,0,1)*IF(BI$6&gt;=75,1.1,1)</f>
        <v>0</v>
      </c>
      <c r="BJ83" s="4">
        <f>'Payments (Revised)'!$C79*IF(BJ$6&lt;$B83,0,1)*IF(BJ$6&gt;=75,1.1,1)</f>
        <v>0</v>
      </c>
      <c r="BK83" s="4">
        <f>'Payments (Revised)'!$C79*IF(BK$6&lt;$B83,0,1)*IF(BK$6&gt;=75,1.1,1)</f>
        <v>0</v>
      </c>
      <c r="BL83" s="4">
        <f>'Payments (Revised)'!$C79*IF(BL$6&lt;$B83,0,1)*IF(BL$6&gt;=75,1.1,1)</f>
        <v>0</v>
      </c>
      <c r="BM83" s="4">
        <f>'Payments (Revised)'!$C79*IF(BM$6&lt;$B83,0,1)*IF(BM$6&gt;=75,1.1,1)</f>
        <v>0</v>
      </c>
      <c r="BN83" s="4">
        <f>'Payments (Revised)'!$C79*IF(BN$6&lt;$B83,0,1)*IF(BN$6&gt;=75,1.1,1)</f>
        <v>0</v>
      </c>
      <c r="BO83" s="4">
        <f>'Payments (Revised)'!$C79*IF(BO$6&lt;$B83,0,1)*IF(BO$6&gt;=75,1.1,1)</f>
        <v>0</v>
      </c>
      <c r="BP83" s="4">
        <f>'Payments (Revised)'!$C79*IF(BP$6&lt;$B83,0,1)*IF(BP$6&gt;=75,1.1,1)</f>
        <v>0</v>
      </c>
      <c r="BQ83" s="4">
        <f>'Payments (Revised)'!$C79*IF(BQ$6&lt;$B83,0,1)*IF(BQ$6&gt;=75,1.1,1)</f>
        <v>0</v>
      </c>
      <c r="BR83" s="4">
        <f>'Payments (Revised)'!$C79*IF(BR$6&lt;$B83,0,1)*IF(BR$6&gt;=75,1.1,1)</f>
        <v>0</v>
      </c>
      <c r="BS83" s="4">
        <f>'Payments (Revised)'!$C79*IF(BS$6&lt;$B83,0,1)*IF(BS$6&gt;=75,1.1,1)</f>
        <v>0</v>
      </c>
      <c r="BT83" s="4">
        <f>'Payments (Revised)'!$C79*IF(BT$6&lt;$B83,0,1)*IF(BT$6&gt;=75,1.1,1)</f>
        <v>0</v>
      </c>
      <c r="BU83" s="4">
        <f>'Payments (Revised)'!$C79*IF(BU$6&lt;$B83,0,1)*IF(BU$6&gt;=75,1.1,1)</f>
        <v>0</v>
      </c>
      <c r="BV83" s="4">
        <f>'Payments (Revised)'!$C79*IF(BV$6&lt;$B83,0,1)*IF(BV$6&gt;=75,1.1,1)</f>
        <v>0</v>
      </c>
      <c r="BW83" s="4">
        <f>'Payments (Revised)'!$C79*IF(BW$6&lt;$B83,0,1)*IF(BW$6&gt;=75,1.1,1)</f>
        <v>0</v>
      </c>
      <c r="BX83" s="4">
        <f>'Payments (Revised)'!$C79*IF(BX$6&lt;$B83,0,1)*IF(BX$6&gt;=75,1.1,1)</f>
        <v>0</v>
      </c>
      <c r="BY83" s="4">
        <f>'Payments (Revised)'!$C79*IF(BY$6&lt;$B83,0,1)*IF(BY$6&gt;=75,1.1,1)</f>
        <v>0</v>
      </c>
      <c r="BZ83" s="4">
        <f>'Payments (Revised)'!$C79*IF(BZ$6&lt;$B83,0,1)*IF(BZ$6&gt;=75,1.1,1)</f>
        <v>0</v>
      </c>
      <c r="CA83" s="4">
        <f>'Payments (Revised)'!$C79*IF(CA$6&lt;$B83,0,1)*IF(CA$6&gt;=75,1.1,1)</f>
        <v>371.11169999999998</v>
      </c>
      <c r="CB83" s="4">
        <f>'Payments (Revised)'!$C79*IF(CB$6&lt;$B83,0,1)*IF(CB$6&gt;=75,1.1,1)</f>
        <v>371.11169999999998</v>
      </c>
      <c r="CC83" s="4">
        <f>'Payments (Revised)'!$C79*IF(CC$6&lt;$B83,0,1)*IF(CC$6&gt;=75,1.1,1)</f>
        <v>371.11169999999998</v>
      </c>
      <c r="CD83" s="4">
        <f>'Payments (Revised)'!$C79*IF(CD$6&lt;$B83,0,1)*IF(CD$6&gt;=75,1.1,1)</f>
        <v>371.11169999999998</v>
      </c>
      <c r="CE83" s="4">
        <f>'Payments (Revised)'!$C79*IF(CE$6&lt;$B83,0,1)*IF(CE$6&gt;=75,1.1,1)</f>
        <v>371.11169999999998</v>
      </c>
      <c r="CF83" s="4">
        <f>'Payments (Revised)'!$C79*IF(CF$6&lt;$B83,0,1)*IF(CF$6&gt;=75,1.1,1)</f>
        <v>371.11169999999998</v>
      </c>
      <c r="CG83" s="4">
        <f>'Payments (Revised)'!$C79*IF(CG$6&lt;$B83,0,1)*IF(CG$6&gt;=75,1.1,1)</f>
        <v>371.11169999999998</v>
      </c>
      <c r="CH83" s="4">
        <f>'Payments (Revised)'!$C79*IF(CH$6&lt;$B83,0,1)*IF(CH$6&gt;=75,1.1,1)</f>
        <v>371.11169999999998</v>
      </c>
      <c r="CI83" s="4">
        <f>'Payments (Revised)'!$C79*IF(CI$6&lt;$B83,0,1)*IF(CI$6&gt;=75,1.1,1)</f>
        <v>371.11169999999998</v>
      </c>
      <c r="CJ83" s="4">
        <f>'Payments (Revised)'!$C79*IF(CJ$6&lt;$B83,0,1)*IF(CJ$6&gt;=75,1.1,1)</f>
        <v>371.11169999999998</v>
      </c>
      <c r="CK83" s="4">
        <f>'Payments (Revised)'!$C79*IF(CK$6&lt;$B83,0,1)*IF(CK$6&gt;=75,1.1,1)</f>
        <v>371.11169999999998</v>
      </c>
      <c r="CL83" s="4">
        <f>'Payments (Revised)'!$C79*IF(CL$6&lt;$B83,0,1)*IF(CL$6&gt;=75,1.1,1)</f>
        <v>371.11169999999998</v>
      </c>
      <c r="CM83" s="4">
        <f>'Payments (Revised)'!$C79*IF(CM$6&lt;$B83,0,1)*IF(CM$6&gt;=75,1.1,1)</f>
        <v>371.11169999999998</v>
      </c>
      <c r="CN83" s="4">
        <f>'Payments (Revised)'!$C79*IF(CN$6&lt;$B83,0,1)*IF(CN$6&gt;=75,1.1,1)</f>
        <v>371.11169999999998</v>
      </c>
      <c r="CO83" s="4">
        <f>'Payments (Revised)'!$C79*IF(CO$6&lt;$B83,0,1)*IF(CO$6&gt;=75,1.1,1)</f>
        <v>371.11169999999998</v>
      </c>
      <c r="CP83" s="4">
        <f>'Payments (Revised)'!$C79*IF(CP$6&lt;$B83,0,1)*IF(CP$6&gt;=75,1.1,1)</f>
        <v>371.11169999999998</v>
      </c>
      <c r="CQ83" s="4">
        <f>'Payments (Revised)'!$C79*IF(CQ$6&lt;$B83,0,1)*IF(CQ$6&gt;=75,1.1,1)</f>
        <v>371.11169999999998</v>
      </c>
      <c r="CR83" s="4">
        <f>'Payments (Revised)'!$C79*IF(CR$6&lt;$B83,0,1)*IF(CR$6&gt;=75,1.1,1)</f>
        <v>371.11169999999998</v>
      </c>
      <c r="CS83" s="4">
        <f>'Payments (Revised)'!$C79*IF(CS$6&lt;$B83,0,1)*IF(CS$6&gt;=75,1.1,1)</f>
        <v>371.11169999999998</v>
      </c>
      <c r="CT83" s="4">
        <f>'Payments (Revised)'!$C79*IF(CT$6&lt;$B83,0,1)*IF(CT$6&gt;=75,1.1,1)</f>
        <v>371.11169999999998</v>
      </c>
      <c r="CU83" s="4">
        <f>'Payments (Revised)'!$C79*IF(CU$6&lt;$B83,0,1)*IF(CU$6&gt;=75,1.1,1)</f>
        <v>371.11169999999998</v>
      </c>
      <c r="CV83" s="4">
        <f>'Payments (Revised)'!$C79*IF(CV$6&lt;$B83,0,1)*IF(CV$6&gt;=75,1.1,1)</f>
        <v>371.11169999999998</v>
      </c>
      <c r="CW83" s="4">
        <f>'Payments (Revised)'!$C79*IF(CW$6&lt;$B83,0,1)*IF(CW$6&gt;=75,1.1,1)</f>
        <v>371.11169999999998</v>
      </c>
      <c r="CX83" s="4">
        <f>'Payments (Revised)'!$C79*IF(CX$6&lt;$B83,0,1)*IF(CX$6&gt;=75,1.1,1)</f>
        <v>371.11169999999998</v>
      </c>
      <c r="CY83" s="4">
        <f>'Payments (Revised)'!$C79*IF(CY$6&lt;$B83,0,1)*IF(CY$6&gt;=75,1.1,1)</f>
        <v>371.11169999999998</v>
      </c>
      <c r="CZ83" s="4">
        <f>'Payments (Revised)'!$C79*IF(CZ$6&lt;$B83,0,1)*IF(CZ$6&gt;=75,1.1,1)</f>
        <v>371.11169999999998</v>
      </c>
      <c r="DA83" s="4">
        <f>'Payments (Revised)'!$C79*IF(DA$6&lt;$B83,0,1)*IF(DA$6&gt;=75,1.1,1)</f>
        <v>371.11169999999998</v>
      </c>
      <c r="DB83" s="4">
        <f>'Payments (Revised)'!$C79*IF(DB$6&lt;$B83,0,1)*IF(DB$6&gt;=75,1.1,1)</f>
        <v>371.11169999999998</v>
      </c>
      <c r="DC83" s="4">
        <f>'Payments (Revised)'!$C79*IF(DC$6&lt;$B83,0,1)*IF(DC$6&gt;=75,1.1,1)</f>
        <v>371.11169999999998</v>
      </c>
      <c r="DD83" s="4">
        <f>'Payments (Revised)'!$C79*IF(DD$6&lt;$B83,0,1)*IF(DD$6&gt;=75,1.1,1)</f>
        <v>371.11169999999998</v>
      </c>
      <c r="DE83" s="4">
        <f>'Payments (Revised)'!$C79*IF(DE$6&lt;$B83,0,1)*IF(DE$6&gt;=75,1.1,1)</f>
        <v>371.11169999999998</v>
      </c>
      <c r="DF83" s="4">
        <f>'Payments (Revised)'!$C79*IF(DF$6&lt;$B83,0,1)*IF(DF$6&gt;=75,1.1,1)</f>
        <v>371.11169999999998</v>
      </c>
      <c r="DG83" s="4">
        <f>'Payments (Revised)'!$C79*IF(DG$6&lt;$B83,0,1)*IF(DG$6&gt;=75,1.1,1)</f>
        <v>371.11169999999998</v>
      </c>
      <c r="DH83" s="4">
        <f>'Payments (Revised)'!$C79*IF(DH$6&lt;$B83,0,1)*IF(DH$6&gt;=75,1.1,1)</f>
        <v>371.11169999999998</v>
      </c>
      <c r="DI83" s="4">
        <f>'Payments (Revised)'!$C79*IF(DI$6&lt;$B83,0,1)*IF(DI$6&gt;=75,1.1,1)</f>
        <v>371.11169999999998</v>
      </c>
      <c r="DJ83" s="4">
        <f>'Payments (Revised)'!$C79*IF(DJ$6&lt;$B83,0,1)*IF(DJ$6&gt;=75,1.1,1)</f>
        <v>371.11169999999998</v>
      </c>
      <c r="DK83" s="4">
        <f>'Payments (Revised)'!$C79*IF(DK$6&lt;$B83,0,1)*IF(DK$6&gt;=75,1.1,1)</f>
        <v>371.11169999999998</v>
      </c>
      <c r="DL83" s="4">
        <f>'Payments (Revised)'!$C79*IF(DL$6&lt;$B83,0,1)*IF(DL$6&gt;=75,1.1,1)</f>
        <v>371.11169999999998</v>
      </c>
      <c r="DM83" s="4">
        <f>'Payments (Revised)'!$C79*IF(DM$6&lt;$B83,0,1)*IF(DM$6&gt;=75,1.1,1)</f>
        <v>371.11169999999998</v>
      </c>
      <c r="DN83" s="4">
        <f>'Payments (Revised)'!$C79*IF(DN$6&lt;$B83,0,1)*IF(DN$6&gt;=75,1.1,1)</f>
        <v>371.11169999999998</v>
      </c>
      <c r="DO83" s="4">
        <f>'Payments (Revised)'!$C79*IF(DO$6&lt;$B83,0,1)*IF(DO$6&gt;=75,1.1,1)</f>
        <v>371.11169999999998</v>
      </c>
      <c r="DP83" s="4">
        <f>'Payments (Revised)'!$C79*IF(DP$6&lt;$B83,0,1)*IF(DP$6&gt;=75,1.1,1)</f>
        <v>371.11169999999998</v>
      </c>
      <c r="DQ83" s="4">
        <f>'Payments (Revised)'!$C79*IF(DQ$6&lt;$B83,0,1)*IF(DQ$6&gt;=75,1.1,1)</f>
        <v>371.11169999999998</v>
      </c>
      <c r="DR83" s="4">
        <f>'Payments (Revised)'!$C79*IF(DR$6&lt;$B83,0,1)*IF(DR$6&gt;=75,1.1,1)</f>
        <v>371.11169999999998</v>
      </c>
      <c r="DS83" s="4">
        <f>'Payments (Revised)'!$C79*IF(DS$6&lt;$B83,0,1)*IF(DS$6&gt;=75,1.1,1)</f>
        <v>371.11169999999998</v>
      </c>
      <c r="DT83" s="4">
        <f>'Payments (Revised)'!$C79*IF(DT$6&lt;$B83,0,1)*IF(DT$6&gt;=75,1.1,1)</f>
        <v>408.22287</v>
      </c>
    </row>
    <row r="84" spans="1:124" x14ac:dyDescent="0.25">
      <c r="A84">
        <v>76</v>
      </c>
      <c r="B84" s="15">
        <f t="shared" si="10"/>
        <v>71.333333333333329</v>
      </c>
      <c r="C84" s="16">
        <f t="shared" si="9"/>
        <v>59065.692675268656</v>
      </c>
      <c r="D84" s="4">
        <f>'Payments (Revised)'!$C80*IF(D$6&lt;$B84,0,1)*IF(D$6&gt;=75,1.1,1)</f>
        <v>0</v>
      </c>
      <c r="E84" s="4">
        <f>'Payments (Revised)'!$C80*IF(E$6&lt;$B84,0,1)*IF(E$6&gt;=75,1.1,1)</f>
        <v>0</v>
      </c>
      <c r="F84" s="4">
        <f>'Payments (Revised)'!$C80*IF(F$6&lt;$B84,0,1)*IF(F$6&gt;=75,1.1,1)</f>
        <v>0</v>
      </c>
      <c r="G84" s="4">
        <f>'Payments (Revised)'!$C80*IF(G$6&lt;$B84,0,1)*IF(G$6&gt;=75,1.1,1)</f>
        <v>0</v>
      </c>
      <c r="H84" s="4">
        <f>'Payments (Revised)'!$C80*IF(H$6&lt;$B84,0,1)*IF(H$6&gt;=75,1.1,1)</f>
        <v>0</v>
      </c>
      <c r="I84" s="4">
        <f>'Payments (Revised)'!$C80*IF(I$6&lt;$B84,0,1)*IF(I$6&gt;=75,1.1,1)</f>
        <v>0</v>
      </c>
      <c r="J84" s="4">
        <f>'Payments (Revised)'!$C80*IF(J$6&lt;$B84,0,1)*IF(J$6&gt;=75,1.1,1)</f>
        <v>0</v>
      </c>
      <c r="K84" s="4">
        <f>'Payments (Revised)'!$C80*IF(K$6&lt;$B84,0,1)*IF(K$6&gt;=75,1.1,1)</f>
        <v>0</v>
      </c>
      <c r="L84" s="4">
        <f>'Payments (Revised)'!$C80*IF(L$6&lt;$B84,0,1)*IF(L$6&gt;=75,1.1,1)</f>
        <v>0</v>
      </c>
      <c r="M84" s="4">
        <f>'Payments (Revised)'!$C80*IF(M$6&lt;$B84,0,1)*IF(M$6&gt;=75,1.1,1)</f>
        <v>0</v>
      </c>
      <c r="N84" s="4">
        <f>'Payments (Revised)'!$C80*IF(N$6&lt;$B84,0,1)*IF(N$6&gt;=75,1.1,1)</f>
        <v>0</v>
      </c>
      <c r="O84" s="4">
        <f>'Payments (Revised)'!$C80*IF(O$6&lt;$B84,0,1)*IF(O$6&gt;=75,1.1,1)</f>
        <v>0</v>
      </c>
      <c r="P84" s="4">
        <f>'Payments (Revised)'!$C80*IF(P$6&lt;$B84,0,1)*IF(P$6&gt;=75,1.1,1)</f>
        <v>0</v>
      </c>
      <c r="Q84" s="4">
        <f>'Payments (Revised)'!$C80*IF(Q$6&lt;$B84,0,1)*IF(Q$6&gt;=75,1.1,1)</f>
        <v>0</v>
      </c>
      <c r="R84" s="4">
        <f>'Payments (Revised)'!$C80*IF(R$6&lt;$B84,0,1)*IF(R$6&gt;=75,1.1,1)</f>
        <v>0</v>
      </c>
      <c r="S84" s="4">
        <f>'Payments (Revised)'!$C80*IF(S$6&lt;$B84,0,1)*IF(S$6&gt;=75,1.1,1)</f>
        <v>0</v>
      </c>
      <c r="T84" s="4">
        <f>'Payments (Revised)'!$C80*IF(T$6&lt;$B84,0,1)*IF(T$6&gt;=75,1.1,1)</f>
        <v>0</v>
      </c>
      <c r="U84" s="4">
        <f>'Payments (Revised)'!$C80*IF(U$6&lt;$B84,0,1)*IF(U$6&gt;=75,1.1,1)</f>
        <v>0</v>
      </c>
      <c r="V84" s="4">
        <f>'Payments (Revised)'!$C80*IF(V$6&lt;$B84,0,1)*IF(V$6&gt;=75,1.1,1)</f>
        <v>0</v>
      </c>
      <c r="W84" s="4">
        <f>'Payments (Revised)'!$C80*IF(W$6&lt;$B84,0,1)*IF(W$6&gt;=75,1.1,1)</f>
        <v>0</v>
      </c>
      <c r="X84" s="4">
        <f>'Payments (Revised)'!$C80*IF(X$6&lt;$B84,0,1)*IF(X$6&gt;=75,1.1,1)</f>
        <v>0</v>
      </c>
      <c r="Y84" s="4">
        <f>'Payments (Revised)'!$C80*IF(Y$6&lt;$B84,0,1)*IF(Y$6&gt;=75,1.1,1)</f>
        <v>0</v>
      </c>
      <c r="Z84" s="4">
        <f>'Payments (Revised)'!$C80*IF(Z$6&lt;$B84,0,1)*IF(Z$6&gt;=75,1.1,1)</f>
        <v>0</v>
      </c>
      <c r="AA84" s="4">
        <f>'Payments (Revised)'!$C80*IF(AA$6&lt;$B84,0,1)*IF(AA$6&gt;=75,1.1,1)</f>
        <v>0</v>
      </c>
      <c r="AB84" s="4">
        <f>'Payments (Revised)'!$C80*IF(AB$6&lt;$B84,0,1)*IF(AB$6&gt;=75,1.1,1)</f>
        <v>0</v>
      </c>
      <c r="AC84" s="4">
        <f>'Payments (Revised)'!$C80*IF(AC$6&lt;$B84,0,1)*IF(AC$6&gt;=75,1.1,1)</f>
        <v>0</v>
      </c>
      <c r="AD84" s="4">
        <f>'Payments (Revised)'!$C80*IF(AD$6&lt;$B84,0,1)*IF(AD$6&gt;=75,1.1,1)</f>
        <v>0</v>
      </c>
      <c r="AE84" s="4">
        <f>'Payments (Revised)'!$C80*IF(AE$6&lt;$B84,0,1)*IF(AE$6&gt;=75,1.1,1)</f>
        <v>0</v>
      </c>
      <c r="AF84" s="4">
        <f>'Payments (Revised)'!$C80*IF(AF$6&lt;$B84,0,1)*IF(AF$6&gt;=75,1.1,1)</f>
        <v>0</v>
      </c>
      <c r="AG84" s="4">
        <f>'Payments (Revised)'!$C80*IF(AG$6&lt;$B84,0,1)*IF(AG$6&gt;=75,1.1,1)</f>
        <v>0</v>
      </c>
      <c r="AH84" s="4">
        <f>'Payments (Revised)'!$C80*IF(AH$6&lt;$B84,0,1)*IF(AH$6&gt;=75,1.1,1)</f>
        <v>0</v>
      </c>
      <c r="AI84" s="4">
        <f>'Payments (Revised)'!$C80*IF(AI$6&lt;$B84,0,1)*IF(AI$6&gt;=75,1.1,1)</f>
        <v>0</v>
      </c>
      <c r="AJ84" s="4">
        <f>'Payments (Revised)'!$C80*IF(AJ$6&lt;$B84,0,1)*IF(AJ$6&gt;=75,1.1,1)</f>
        <v>0</v>
      </c>
      <c r="AK84" s="4">
        <f>'Payments (Revised)'!$C80*IF(AK$6&lt;$B84,0,1)*IF(AK$6&gt;=75,1.1,1)</f>
        <v>0</v>
      </c>
      <c r="AL84" s="4">
        <f>'Payments (Revised)'!$C80*IF(AL$6&lt;$B84,0,1)*IF(AL$6&gt;=75,1.1,1)</f>
        <v>0</v>
      </c>
      <c r="AM84" s="4">
        <f>'Payments (Revised)'!$C80*IF(AM$6&lt;$B84,0,1)*IF(AM$6&gt;=75,1.1,1)</f>
        <v>0</v>
      </c>
      <c r="AN84" s="4">
        <f>'Payments (Revised)'!$C80*IF(AN$6&lt;$B84,0,1)*IF(AN$6&gt;=75,1.1,1)</f>
        <v>0</v>
      </c>
      <c r="AO84" s="4">
        <f>'Payments (Revised)'!$C80*IF(AO$6&lt;$B84,0,1)*IF(AO$6&gt;=75,1.1,1)</f>
        <v>0</v>
      </c>
      <c r="AP84" s="4">
        <f>'Payments (Revised)'!$C80*IF(AP$6&lt;$B84,0,1)*IF(AP$6&gt;=75,1.1,1)</f>
        <v>0</v>
      </c>
      <c r="AQ84" s="4">
        <f>'Payments (Revised)'!$C80*IF(AQ$6&lt;$B84,0,1)*IF(AQ$6&gt;=75,1.1,1)</f>
        <v>0</v>
      </c>
      <c r="AR84" s="4">
        <f>'Payments (Revised)'!$C80*IF(AR$6&lt;$B84,0,1)*IF(AR$6&gt;=75,1.1,1)</f>
        <v>0</v>
      </c>
      <c r="AS84" s="4">
        <f>'Payments (Revised)'!$C80*IF(AS$6&lt;$B84,0,1)*IF(AS$6&gt;=75,1.1,1)</f>
        <v>0</v>
      </c>
      <c r="AT84" s="4">
        <f>'Payments (Revised)'!$C80*IF(AT$6&lt;$B84,0,1)*IF(AT$6&gt;=75,1.1,1)</f>
        <v>0</v>
      </c>
      <c r="AU84" s="4">
        <f>'Payments (Revised)'!$C80*IF(AU$6&lt;$B84,0,1)*IF(AU$6&gt;=75,1.1,1)</f>
        <v>0</v>
      </c>
      <c r="AV84" s="4">
        <f>'Payments (Revised)'!$C80*IF(AV$6&lt;$B84,0,1)*IF(AV$6&gt;=75,1.1,1)</f>
        <v>0</v>
      </c>
      <c r="AW84" s="4">
        <f>'Payments (Revised)'!$C80*IF(AW$6&lt;$B84,0,1)*IF(AW$6&gt;=75,1.1,1)</f>
        <v>0</v>
      </c>
      <c r="AX84" s="4">
        <f>'Payments (Revised)'!$C80*IF(AX$6&lt;$B84,0,1)*IF(AX$6&gt;=75,1.1,1)</f>
        <v>0</v>
      </c>
      <c r="AY84" s="4">
        <f>'Payments (Revised)'!$C80*IF(AY$6&lt;$B84,0,1)*IF(AY$6&gt;=75,1.1,1)</f>
        <v>0</v>
      </c>
      <c r="AZ84" s="4">
        <f>'Payments (Revised)'!$C80*IF(AZ$6&lt;$B84,0,1)*IF(AZ$6&gt;=75,1.1,1)</f>
        <v>0</v>
      </c>
      <c r="BA84" s="4">
        <f>'Payments (Revised)'!$C80*IF(BA$6&lt;$B84,0,1)*IF(BA$6&gt;=75,1.1,1)</f>
        <v>0</v>
      </c>
      <c r="BB84" s="4">
        <f>'Payments (Revised)'!$C80*IF(BB$6&lt;$B84,0,1)*IF(BB$6&gt;=75,1.1,1)</f>
        <v>0</v>
      </c>
      <c r="BC84" s="4">
        <f>'Payments (Revised)'!$C80*IF(BC$6&lt;$B84,0,1)*IF(BC$6&gt;=75,1.1,1)</f>
        <v>0</v>
      </c>
      <c r="BD84" s="4">
        <f>'Payments (Revised)'!$C80*IF(BD$6&lt;$B84,0,1)*IF(BD$6&gt;=75,1.1,1)</f>
        <v>0</v>
      </c>
      <c r="BE84" s="4">
        <f>'Payments (Revised)'!$C80*IF(BE$6&lt;$B84,0,1)*IF(BE$6&gt;=75,1.1,1)</f>
        <v>0</v>
      </c>
      <c r="BF84" s="4">
        <f>'Payments (Revised)'!$C80*IF(BF$6&lt;$B84,0,1)*IF(BF$6&gt;=75,1.1,1)</f>
        <v>0</v>
      </c>
      <c r="BG84" s="4">
        <f>'Payments (Revised)'!$C80*IF(BG$6&lt;$B84,0,1)*IF(BG$6&gt;=75,1.1,1)</f>
        <v>0</v>
      </c>
      <c r="BH84" s="4">
        <f>'Payments (Revised)'!$C80*IF(BH$6&lt;$B84,0,1)*IF(BH$6&gt;=75,1.1,1)</f>
        <v>0</v>
      </c>
      <c r="BI84" s="4">
        <f>'Payments (Revised)'!$C80*IF(BI$6&lt;$B84,0,1)*IF(BI$6&gt;=75,1.1,1)</f>
        <v>0</v>
      </c>
      <c r="BJ84" s="4">
        <f>'Payments (Revised)'!$C80*IF(BJ$6&lt;$B84,0,1)*IF(BJ$6&gt;=75,1.1,1)</f>
        <v>0</v>
      </c>
      <c r="BK84" s="4">
        <f>'Payments (Revised)'!$C80*IF(BK$6&lt;$B84,0,1)*IF(BK$6&gt;=75,1.1,1)</f>
        <v>0</v>
      </c>
      <c r="BL84" s="4">
        <f>'Payments (Revised)'!$C80*IF(BL$6&lt;$B84,0,1)*IF(BL$6&gt;=75,1.1,1)</f>
        <v>0</v>
      </c>
      <c r="BM84" s="4">
        <f>'Payments (Revised)'!$C80*IF(BM$6&lt;$B84,0,1)*IF(BM$6&gt;=75,1.1,1)</f>
        <v>0</v>
      </c>
      <c r="BN84" s="4">
        <f>'Payments (Revised)'!$C80*IF(BN$6&lt;$B84,0,1)*IF(BN$6&gt;=75,1.1,1)</f>
        <v>0</v>
      </c>
      <c r="BO84" s="4">
        <f>'Payments (Revised)'!$C80*IF(BO$6&lt;$B84,0,1)*IF(BO$6&gt;=75,1.1,1)</f>
        <v>0</v>
      </c>
      <c r="BP84" s="4">
        <f>'Payments (Revised)'!$C80*IF(BP$6&lt;$B84,0,1)*IF(BP$6&gt;=75,1.1,1)</f>
        <v>0</v>
      </c>
      <c r="BQ84" s="4">
        <f>'Payments (Revised)'!$C80*IF(BQ$6&lt;$B84,0,1)*IF(BQ$6&gt;=75,1.1,1)</f>
        <v>0</v>
      </c>
      <c r="BR84" s="4">
        <f>'Payments (Revised)'!$C80*IF(BR$6&lt;$B84,0,1)*IF(BR$6&gt;=75,1.1,1)</f>
        <v>0</v>
      </c>
      <c r="BS84" s="4">
        <f>'Payments (Revised)'!$C80*IF(BS$6&lt;$B84,0,1)*IF(BS$6&gt;=75,1.1,1)</f>
        <v>0</v>
      </c>
      <c r="BT84" s="4">
        <f>'Payments (Revised)'!$C80*IF(BT$6&lt;$B84,0,1)*IF(BT$6&gt;=75,1.1,1)</f>
        <v>0</v>
      </c>
      <c r="BU84" s="4">
        <f>'Payments (Revised)'!$C80*IF(BU$6&lt;$B84,0,1)*IF(BU$6&gt;=75,1.1,1)</f>
        <v>0</v>
      </c>
      <c r="BV84" s="4">
        <f>'Payments (Revised)'!$C80*IF(BV$6&lt;$B84,0,1)*IF(BV$6&gt;=75,1.1,1)</f>
        <v>0</v>
      </c>
      <c r="BW84" s="4">
        <f>'Payments (Revised)'!$C80*IF(BW$6&lt;$B84,0,1)*IF(BW$6&gt;=75,1.1,1)</f>
        <v>0</v>
      </c>
      <c r="BX84" s="4">
        <f>'Payments (Revised)'!$C80*IF(BX$6&lt;$B84,0,1)*IF(BX$6&gt;=75,1.1,1)</f>
        <v>0</v>
      </c>
      <c r="BY84" s="4">
        <f>'Payments (Revised)'!$C80*IF(BY$6&lt;$B84,0,1)*IF(BY$6&gt;=75,1.1,1)</f>
        <v>0</v>
      </c>
      <c r="BZ84" s="4">
        <f>'Payments (Revised)'!$C80*IF(BZ$6&lt;$B84,0,1)*IF(BZ$6&gt;=75,1.1,1)</f>
        <v>0</v>
      </c>
      <c r="CA84" s="4">
        <f>'Payments (Revised)'!$C80*IF(CA$6&lt;$B84,0,1)*IF(CA$6&gt;=75,1.1,1)</f>
        <v>0</v>
      </c>
      <c r="CB84" s="4">
        <f>'Payments (Revised)'!$C80*IF(CB$6&lt;$B84,0,1)*IF(CB$6&gt;=75,1.1,1)</f>
        <v>371.11169999999998</v>
      </c>
      <c r="CC84" s="4">
        <f>'Payments (Revised)'!$C80*IF(CC$6&lt;$B84,0,1)*IF(CC$6&gt;=75,1.1,1)</f>
        <v>371.11169999999998</v>
      </c>
      <c r="CD84" s="4">
        <f>'Payments (Revised)'!$C80*IF(CD$6&lt;$B84,0,1)*IF(CD$6&gt;=75,1.1,1)</f>
        <v>371.11169999999998</v>
      </c>
      <c r="CE84" s="4">
        <f>'Payments (Revised)'!$C80*IF(CE$6&lt;$B84,0,1)*IF(CE$6&gt;=75,1.1,1)</f>
        <v>371.11169999999998</v>
      </c>
      <c r="CF84" s="4">
        <f>'Payments (Revised)'!$C80*IF(CF$6&lt;$B84,0,1)*IF(CF$6&gt;=75,1.1,1)</f>
        <v>371.11169999999998</v>
      </c>
      <c r="CG84" s="4">
        <f>'Payments (Revised)'!$C80*IF(CG$6&lt;$B84,0,1)*IF(CG$6&gt;=75,1.1,1)</f>
        <v>371.11169999999998</v>
      </c>
      <c r="CH84" s="4">
        <f>'Payments (Revised)'!$C80*IF(CH$6&lt;$B84,0,1)*IF(CH$6&gt;=75,1.1,1)</f>
        <v>371.11169999999998</v>
      </c>
      <c r="CI84" s="4">
        <f>'Payments (Revised)'!$C80*IF(CI$6&lt;$B84,0,1)*IF(CI$6&gt;=75,1.1,1)</f>
        <v>371.11169999999998</v>
      </c>
      <c r="CJ84" s="4">
        <f>'Payments (Revised)'!$C80*IF(CJ$6&lt;$B84,0,1)*IF(CJ$6&gt;=75,1.1,1)</f>
        <v>371.11169999999998</v>
      </c>
      <c r="CK84" s="4">
        <f>'Payments (Revised)'!$C80*IF(CK$6&lt;$B84,0,1)*IF(CK$6&gt;=75,1.1,1)</f>
        <v>371.11169999999998</v>
      </c>
      <c r="CL84" s="4">
        <f>'Payments (Revised)'!$C80*IF(CL$6&lt;$B84,0,1)*IF(CL$6&gt;=75,1.1,1)</f>
        <v>371.11169999999998</v>
      </c>
      <c r="CM84" s="4">
        <f>'Payments (Revised)'!$C80*IF(CM$6&lt;$B84,0,1)*IF(CM$6&gt;=75,1.1,1)</f>
        <v>371.11169999999998</v>
      </c>
      <c r="CN84" s="4">
        <f>'Payments (Revised)'!$C80*IF(CN$6&lt;$B84,0,1)*IF(CN$6&gt;=75,1.1,1)</f>
        <v>371.11169999999998</v>
      </c>
      <c r="CO84" s="4">
        <f>'Payments (Revised)'!$C80*IF(CO$6&lt;$B84,0,1)*IF(CO$6&gt;=75,1.1,1)</f>
        <v>371.11169999999998</v>
      </c>
      <c r="CP84" s="4">
        <f>'Payments (Revised)'!$C80*IF(CP$6&lt;$B84,0,1)*IF(CP$6&gt;=75,1.1,1)</f>
        <v>371.11169999999998</v>
      </c>
      <c r="CQ84" s="4">
        <f>'Payments (Revised)'!$C80*IF(CQ$6&lt;$B84,0,1)*IF(CQ$6&gt;=75,1.1,1)</f>
        <v>371.11169999999998</v>
      </c>
      <c r="CR84" s="4">
        <f>'Payments (Revised)'!$C80*IF(CR$6&lt;$B84,0,1)*IF(CR$6&gt;=75,1.1,1)</f>
        <v>371.11169999999998</v>
      </c>
      <c r="CS84" s="4">
        <f>'Payments (Revised)'!$C80*IF(CS$6&lt;$B84,0,1)*IF(CS$6&gt;=75,1.1,1)</f>
        <v>371.11169999999998</v>
      </c>
      <c r="CT84" s="4">
        <f>'Payments (Revised)'!$C80*IF(CT$6&lt;$B84,0,1)*IF(CT$6&gt;=75,1.1,1)</f>
        <v>371.11169999999998</v>
      </c>
      <c r="CU84" s="4">
        <f>'Payments (Revised)'!$C80*IF(CU$6&lt;$B84,0,1)*IF(CU$6&gt;=75,1.1,1)</f>
        <v>371.11169999999998</v>
      </c>
      <c r="CV84" s="4">
        <f>'Payments (Revised)'!$C80*IF(CV$6&lt;$B84,0,1)*IF(CV$6&gt;=75,1.1,1)</f>
        <v>371.11169999999998</v>
      </c>
      <c r="CW84" s="4">
        <f>'Payments (Revised)'!$C80*IF(CW$6&lt;$B84,0,1)*IF(CW$6&gt;=75,1.1,1)</f>
        <v>371.11169999999998</v>
      </c>
      <c r="CX84" s="4">
        <f>'Payments (Revised)'!$C80*IF(CX$6&lt;$B84,0,1)*IF(CX$6&gt;=75,1.1,1)</f>
        <v>371.11169999999998</v>
      </c>
      <c r="CY84" s="4">
        <f>'Payments (Revised)'!$C80*IF(CY$6&lt;$B84,0,1)*IF(CY$6&gt;=75,1.1,1)</f>
        <v>371.11169999999998</v>
      </c>
      <c r="CZ84" s="4">
        <f>'Payments (Revised)'!$C80*IF(CZ$6&lt;$B84,0,1)*IF(CZ$6&gt;=75,1.1,1)</f>
        <v>371.11169999999998</v>
      </c>
      <c r="DA84" s="4">
        <f>'Payments (Revised)'!$C80*IF(DA$6&lt;$B84,0,1)*IF(DA$6&gt;=75,1.1,1)</f>
        <v>371.11169999999998</v>
      </c>
      <c r="DB84" s="4">
        <f>'Payments (Revised)'!$C80*IF(DB$6&lt;$B84,0,1)*IF(DB$6&gt;=75,1.1,1)</f>
        <v>371.11169999999998</v>
      </c>
      <c r="DC84" s="4">
        <f>'Payments (Revised)'!$C80*IF(DC$6&lt;$B84,0,1)*IF(DC$6&gt;=75,1.1,1)</f>
        <v>371.11169999999998</v>
      </c>
      <c r="DD84" s="4">
        <f>'Payments (Revised)'!$C80*IF(DD$6&lt;$B84,0,1)*IF(DD$6&gt;=75,1.1,1)</f>
        <v>371.11169999999998</v>
      </c>
      <c r="DE84" s="4">
        <f>'Payments (Revised)'!$C80*IF(DE$6&lt;$B84,0,1)*IF(DE$6&gt;=75,1.1,1)</f>
        <v>371.11169999999998</v>
      </c>
      <c r="DF84" s="4">
        <f>'Payments (Revised)'!$C80*IF(DF$6&lt;$B84,0,1)*IF(DF$6&gt;=75,1.1,1)</f>
        <v>371.11169999999998</v>
      </c>
      <c r="DG84" s="4">
        <f>'Payments (Revised)'!$C80*IF(DG$6&lt;$B84,0,1)*IF(DG$6&gt;=75,1.1,1)</f>
        <v>371.11169999999998</v>
      </c>
      <c r="DH84" s="4">
        <f>'Payments (Revised)'!$C80*IF(DH$6&lt;$B84,0,1)*IF(DH$6&gt;=75,1.1,1)</f>
        <v>371.11169999999998</v>
      </c>
      <c r="DI84" s="4">
        <f>'Payments (Revised)'!$C80*IF(DI$6&lt;$B84,0,1)*IF(DI$6&gt;=75,1.1,1)</f>
        <v>371.11169999999998</v>
      </c>
      <c r="DJ84" s="4">
        <f>'Payments (Revised)'!$C80*IF(DJ$6&lt;$B84,0,1)*IF(DJ$6&gt;=75,1.1,1)</f>
        <v>371.11169999999998</v>
      </c>
      <c r="DK84" s="4">
        <f>'Payments (Revised)'!$C80*IF(DK$6&lt;$B84,0,1)*IF(DK$6&gt;=75,1.1,1)</f>
        <v>371.11169999999998</v>
      </c>
      <c r="DL84" s="4">
        <f>'Payments (Revised)'!$C80*IF(DL$6&lt;$B84,0,1)*IF(DL$6&gt;=75,1.1,1)</f>
        <v>371.11169999999998</v>
      </c>
      <c r="DM84" s="4">
        <f>'Payments (Revised)'!$C80*IF(DM$6&lt;$B84,0,1)*IF(DM$6&gt;=75,1.1,1)</f>
        <v>371.11169999999998</v>
      </c>
      <c r="DN84" s="4">
        <f>'Payments (Revised)'!$C80*IF(DN$6&lt;$B84,0,1)*IF(DN$6&gt;=75,1.1,1)</f>
        <v>371.11169999999998</v>
      </c>
      <c r="DO84" s="4">
        <f>'Payments (Revised)'!$C80*IF(DO$6&lt;$B84,0,1)*IF(DO$6&gt;=75,1.1,1)</f>
        <v>371.11169999999998</v>
      </c>
      <c r="DP84" s="4">
        <f>'Payments (Revised)'!$C80*IF(DP$6&lt;$B84,0,1)*IF(DP$6&gt;=75,1.1,1)</f>
        <v>371.11169999999998</v>
      </c>
      <c r="DQ84" s="4">
        <f>'Payments (Revised)'!$C80*IF(DQ$6&lt;$B84,0,1)*IF(DQ$6&gt;=75,1.1,1)</f>
        <v>371.11169999999998</v>
      </c>
      <c r="DR84" s="4">
        <f>'Payments (Revised)'!$C80*IF(DR$6&lt;$B84,0,1)*IF(DR$6&gt;=75,1.1,1)</f>
        <v>371.11169999999998</v>
      </c>
      <c r="DS84" s="4">
        <f>'Payments (Revised)'!$C80*IF(DS$6&lt;$B84,0,1)*IF(DS$6&gt;=75,1.1,1)</f>
        <v>371.11169999999998</v>
      </c>
      <c r="DT84" s="4">
        <f>'Payments (Revised)'!$C80*IF(DT$6&lt;$B84,0,1)*IF(DT$6&gt;=75,1.1,1)</f>
        <v>408.22287</v>
      </c>
    </row>
    <row r="85" spans="1:124" x14ac:dyDescent="0.25">
      <c r="A85">
        <v>77</v>
      </c>
      <c r="B85" s="15">
        <f t="shared" si="10"/>
        <v>71.416666666666671</v>
      </c>
      <c r="C85" s="16">
        <f t="shared" si="9"/>
        <v>58785.58347926398</v>
      </c>
      <c r="D85" s="4">
        <f>'Payments (Revised)'!$C81*IF(D$6&lt;$B85,0,1)*IF(D$6&gt;=75,1.1,1)</f>
        <v>0</v>
      </c>
      <c r="E85" s="4">
        <f>'Payments (Revised)'!$C81*IF(E$6&lt;$B85,0,1)*IF(E$6&gt;=75,1.1,1)</f>
        <v>0</v>
      </c>
      <c r="F85" s="4">
        <f>'Payments (Revised)'!$C81*IF(F$6&lt;$B85,0,1)*IF(F$6&gt;=75,1.1,1)</f>
        <v>0</v>
      </c>
      <c r="G85" s="4">
        <f>'Payments (Revised)'!$C81*IF(G$6&lt;$B85,0,1)*IF(G$6&gt;=75,1.1,1)</f>
        <v>0</v>
      </c>
      <c r="H85" s="4">
        <f>'Payments (Revised)'!$C81*IF(H$6&lt;$B85,0,1)*IF(H$6&gt;=75,1.1,1)</f>
        <v>0</v>
      </c>
      <c r="I85" s="4">
        <f>'Payments (Revised)'!$C81*IF(I$6&lt;$B85,0,1)*IF(I$6&gt;=75,1.1,1)</f>
        <v>0</v>
      </c>
      <c r="J85" s="4">
        <f>'Payments (Revised)'!$C81*IF(J$6&lt;$B85,0,1)*IF(J$6&gt;=75,1.1,1)</f>
        <v>0</v>
      </c>
      <c r="K85" s="4">
        <f>'Payments (Revised)'!$C81*IF(K$6&lt;$B85,0,1)*IF(K$6&gt;=75,1.1,1)</f>
        <v>0</v>
      </c>
      <c r="L85" s="4">
        <f>'Payments (Revised)'!$C81*IF(L$6&lt;$B85,0,1)*IF(L$6&gt;=75,1.1,1)</f>
        <v>0</v>
      </c>
      <c r="M85" s="4">
        <f>'Payments (Revised)'!$C81*IF(M$6&lt;$B85,0,1)*IF(M$6&gt;=75,1.1,1)</f>
        <v>0</v>
      </c>
      <c r="N85" s="4">
        <f>'Payments (Revised)'!$C81*IF(N$6&lt;$B85,0,1)*IF(N$6&gt;=75,1.1,1)</f>
        <v>0</v>
      </c>
      <c r="O85" s="4">
        <f>'Payments (Revised)'!$C81*IF(O$6&lt;$B85,0,1)*IF(O$6&gt;=75,1.1,1)</f>
        <v>0</v>
      </c>
      <c r="P85" s="4">
        <f>'Payments (Revised)'!$C81*IF(P$6&lt;$B85,0,1)*IF(P$6&gt;=75,1.1,1)</f>
        <v>0</v>
      </c>
      <c r="Q85" s="4">
        <f>'Payments (Revised)'!$C81*IF(Q$6&lt;$B85,0,1)*IF(Q$6&gt;=75,1.1,1)</f>
        <v>0</v>
      </c>
      <c r="R85" s="4">
        <f>'Payments (Revised)'!$C81*IF(R$6&lt;$B85,0,1)*IF(R$6&gt;=75,1.1,1)</f>
        <v>0</v>
      </c>
      <c r="S85" s="4">
        <f>'Payments (Revised)'!$C81*IF(S$6&lt;$B85,0,1)*IF(S$6&gt;=75,1.1,1)</f>
        <v>0</v>
      </c>
      <c r="T85" s="4">
        <f>'Payments (Revised)'!$C81*IF(T$6&lt;$B85,0,1)*IF(T$6&gt;=75,1.1,1)</f>
        <v>0</v>
      </c>
      <c r="U85" s="4">
        <f>'Payments (Revised)'!$C81*IF(U$6&lt;$B85,0,1)*IF(U$6&gt;=75,1.1,1)</f>
        <v>0</v>
      </c>
      <c r="V85" s="4">
        <f>'Payments (Revised)'!$C81*IF(V$6&lt;$B85,0,1)*IF(V$6&gt;=75,1.1,1)</f>
        <v>0</v>
      </c>
      <c r="W85" s="4">
        <f>'Payments (Revised)'!$C81*IF(W$6&lt;$B85,0,1)*IF(W$6&gt;=75,1.1,1)</f>
        <v>0</v>
      </c>
      <c r="X85" s="4">
        <f>'Payments (Revised)'!$C81*IF(X$6&lt;$B85,0,1)*IF(X$6&gt;=75,1.1,1)</f>
        <v>0</v>
      </c>
      <c r="Y85" s="4">
        <f>'Payments (Revised)'!$C81*IF(Y$6&lt;$B85,0,1)*IF(Y$6&gt;=75,1.1,1)</f>
        <v>0</v>
      </c>
      <c r="Z85" s="4">
        <f>'Payments (Revised)'!$C81*IF(Z$6&lt;$B85,0,1)*IF(Z$6&gt;=75,1.1,1)</f>
        <v>0</v>
      </c>
      <c r="AA85" s="4">
        <f>'Payments (Revised)'!$C81*IF(AA$6&lt;$B85,0,1)*IF(AA$6&gt;=75,1.1,1)</f>
        <v>0</v>
      </c>
      <c r="AB85" s="4">
        <f>'Payments (Revised)'!$C81*IF(AB$6&lt;$B85,0,1)*IF(AB$6&gt;=75,1.1,1)</f>
        <v>0</v>
      </c>
      <c r="AC85" s="4">
        <f>'Payments (Revised)'!$C81*IF(AC$6&lt;$B85,0,1)*IF(AC$6&gt;=75,1.1,1)</f>
        <v>0</v>
      </c>
      <c r="AD85" s="4">
        <f>'Payments (Revised)'!$C81*IF(AD$6&lt;$B85,0,1)*IF(AD$6&gt;=75,1.1,1)</f>
        <v>0</v>
      </c>
      <c r="AE85" s="4">
        <f>'Payments (Revised)'!$C81*IF(AE$6&lt;$B85,0,1)*IF(AE$6&gt;=75,1.1,1)</f>
        <v>0</v>
      </c>
      <c r="AF85" s="4">
        <f>'Payments (Revised)'!$C81*IF(AF$6&lt;$B85,0,1)*IF(AF$6&gt;=75,1.1,1)</f>
        <v>0</v>
      </c>
      <c r="AG85" s="4">
        <f>'Payments (Revised)'!$C81*IF(AG$6&lt;$B85,0,1)*IF(AG$6&gt;=75,1.1,1)</f>
        <v>0</v>
      </c>
      <c r="AH85" s="4">
        <f>'Payments (Revised)'!$C81*IF(AH$6&lt;$B85,0,1)*IF(AH$6&gt;=75,1.1,1)</f>
        <v>0</v>
      </c>
      <c r="AI85" s="4">
        <f>'Payments (Revised)'!$C81*IF(AI$6&lt;$B85,0,1)*IF(AI$6&gt;=75,1.1,1)</f>
        <v>0</v>
      </c>
      <c r="AJ85" s="4">
        <f>'Payments (Revised)'!$C81*IF(AJ$6&lt;$B85,0,1)*IF(AJ$6&gt;=75,1.1,1)</f>
        <v>0</v>
      </c>
      <c r="AK85" s="4">
        <f>'Payments (Revised)'!$C81*IF(AK$6&lt;$B85,0,1)*IF(AK$6&gt;=75,1.1,1)</f>
        <v>0</v>
      </c>
      <c r="AL85" s="4">
        <f>'Payments (Revised)'!$C81*IF(AL$6&lt;$B85,0,1)*IF(AL$6&gt;=75,1.1,1)</f>
        <v>0</v>
      </c>
      <c r="AM85" s="4">
        <f>'Payments (Revised)'!$C81*IF(AM$6&lt;$B85,0,1)*IF(AM$6&gt;=75,1.1,1)</f>
        <v>0</v>
      </c>
      <c r="AN85" s="4">
        <f>'Payments (Revised)'!$C81*IF(AN$6&lt;$B85,0,1)*IF(AN$6&gt;=75,1.1,1)</f>
        <v>0</v>
      </c>
      <c r="AO85" s="4">
        <f>'Payments (Revised)'!$C81*IF(AO$6&lt;$B85,0,1)*IF(AO$6&gt;=75,1.1,1)</f>
        <v>0</v>
      </c>
      <c r="AP85" s="4">
        <f>'Payments (Revised)'!$C81*IF(AP$6&lt;$B85,0,1)*IF(AP$6&gt;=75,1.1,1)</f>
        <v>0</v>
      </c>
      <c r="AQ85" s="4">
        <f>'Payments (Revised)'!$C81*IF(AQ$6&lt;$B85,0,1)*IF(AQ$6&gt;=75,1.1,1)</f>
        <v>0</v>
      </c>
      <c r="AR85" s="4">
        <f>'Payments (Revised)'!$C81*IF(AR$6&lt;$B85,0,1)*IF(AR$6&gt;=75,1.1,1)</f>
        <v>0</v>
      </c>
      <c r="AS85" s="4">
        <f>'Payments (Revised)'!$C81*IF(AS$6&lt;$B85,0,1)*IF(AS$6&gt;=75,1.1,1)</f>
        <v>0</v>
      </c>
      <c r="AT85" s="4">
        <f>'Payments (Revised)'!$C81*IF(AT$6&lt;$B85,0,1)*IF(AT$6&gt;=75,1.1,1)</f>
        <v>0</v>
      </c>
      <c r="AU85" s="4">
        <f>'Payments (Revised)'!$C81*IF(AU$6&lt;$B85,0,1)*IF(AU$6&gt;=75,1.1,1)</f>
        <v>0</v>
      </c>
      <c r="AV85" s="4">
        <f>'Payments (Revised)'!$C81*IF(AV$6&lt;$B85,0,1)*IF(AV$6&gt;=75,1.1,1)</f>
        <v>0</v>
      </c>
      <c r="AW85" s="4">
        <f>'Payments (Revised)'!$C81*IF(AW$6&lt;$B85,0,1)*IF(AW$6&gt;=75,1.1,1)</f>
        <v>0</v>
      </c>
      <c r="AX85" s="4">
        <f>'Payments (Revised)'!$C81*IF(AX$6&lt;$B85,0,1)*IF(AX$6&gt;=75,1.1,1)</f>
        <v>0</v>
      </c>
      <c r="AY85" s="4">
        <f>'Payments (Revised)'!$C81*IF(AY$6&lt;$B85,0,1)*IF(AY$6&gt;=75,1.1,1)</f>
        <v>0</v>
      </c>
      <c r="AZ85" s="4">
        <f>'Payments (Revised)'!$C81*IF(AZ$6&lt;$B85,0,1)*IF(AZ$6&gt;=75,1.1,1)</f>
        <v>0</v>
      </c>
      <c r="BA85" s="4">
        <f>'Payments (Revised)'!$C81*IF(BA$6&lt;$B85,0,1)*IF(BA$6&gt;=75,1.1,1)</f>
        <v>0</v>
      </c>
      <c r="BB85" s="4">
        <f>'Payments (Revised)'!$C81*IF(BB$6&lt;$B85,0,1)*IF(BB$6&gt;=75,1.1,1)</f>
        <v>0</v>
      </c>
      <c r="BC85" s="4">
        <f>'Payments (Revised)'!$C81*IF(BC$6&lt;$B85,0,1)*IF(BC$6&gt;=75,1.1,1)</f>
        <v>0</v>
      </c>
      <c r="BD85" s="4">
        <f>'Payments (Revised)'!$C81*IF(BD$6&lt;$B85,0,1)*IF(BD$6&gt;=75,1.1,1)</f>
        <v>0</v>
      </c>
      <c r="BE85" s="4">
        <f>'Payments (Revised)'!$C81*IF(BE$6&lt;$B85,0,1)*IF(BE$6&gt;=75,1.1,1)</f>
        <v>0</v>
      </c>
      <c r="BF85" s="4">
        <f>'Payments (Revised)'!$C81*IF(BF$6&lt;$B85,0,1)*IF(BF$6&gt;=75,1.1,1)</f>
        <v>0</v>
      </c>
      <c r="BG85" s="4">
        <f>'Payments (Revised)'!$C81*IF(BG$6&lt;$B85,0,1)*IF(BG$6&gt;=75,1.1,1)</f>
        <v>0</v>
      </c>
      <c r="BH85" s="4">
        <f>'Payments (Revised)'!$C81*IF(BH$6&lt;$B85,0,1)*IF(BH$6&gt;=75,1.1,1)</f>
        <v>0</v>
      </c>
      <c r="BI85" s="4">
        <f>'Payments (Revised)'!$C81*IF(BI$6&lt;$B85,0,1)*IF(BI$6&gt;=75,1.1,1)</f>
        <v>0</v>
      </c>
      <c r="BJ85" s="4">
        <f>'Payments (Revised)'!$C81*IF(BJ$6&lt;$B85,0,1)*IF(BJ$6&gt;=75,1.1,1)</f>
        <v>0</v>
      </c>
      <c r="BK85" s="4">
        <f>'Payments (Revised)'!$C81*IF(BK$6&lt;$B85,0,1)*IF(BK$6&gt;=75,1.1,1)</f>
        <v>0</v>
      </c>
      <c r="BL85" s="4">
        <f>'Payments (Revised)'!$C81*IF(BL$6&lt;$B85,0,1)*IF(BL$6&gt;=75,1.1,1)</f>
        <v>0</v>
      </c>
      <c r="BM85" s="4">
        <f>'Payments (Revised)'!$C81*IF(BM$6&lt;$B85,0,1)*IF(BM$6&gt;=75,1.1,1)</f>
        <v>0</v>
      </c>
      <c r="BN85" s="4">
        <f>'Payments (Revised)'!$C81*IF(BN$6&lt;$B85,0,1)*IF(BN$6&gt;=75,1.1,1)</f>
        <v>0</v>
      </c>
      <c r="BO85" s="4">
        <f>'Payments (Revised)'!$C81*IF(BO$6&lt;$B85,0,1)*IF(BO$6&gt;=75,1.1,1)</f>
        <v>0</v>
      </c>
      <c r="BP85" s="4">
        <f>'Payments (Revised)'!$C81*IF(BP$6&lt;$B85,0,1)*IF(BP$6&gt;=75,1.1,1)</f>
        <v>0</v>
      </c>
      <c r="BQ85" s="4">
        <f>'Payments (Revised)'!$C81*IF(BQ$6&lt;$B85,0,1)*IF(BQ$6&gt;=75,1.1,1)</f>
        <v>0</v>
      </c>
      <c r="BR85" s="4">
        <f>'Payments (Revised)'!$C81*IF(BR$6&lt;$B85,0,1)*IF(BR$6&gt;=75,1.1,1)</f>
        <v>0</v>
      </c>
      <c r="BS85" s="4">
        <f>'Payments (Revised)'!$C81*IF(BS$6&lt;$B85,0,1)*IF(BS$6&gt;=75,1.1,1)</f>
        <v>0</v>
      </c>
      <c r="BT85" s="4">
        <f>'Payments (Revised)'!$C81*IF(BT$6&lt;$B85,0,1)*IF(BT$6&gt;=75,1.1,1)</f>
        <v>0</v>
      </c>
      <c r="BU85" s="4">
        <f>'Payments (Revised)'!$C81*IF(BU$6&lt;$B85,0,1)*IF(BU$6&gt;=75,1.1,1)</f>
        <v>0</v>
      </c>
      <c r="BV85" s="4">
        <f>'Payments (Revised)'!$C81*IF(BV$6&lt;$B85,0,1)*IF(BV$6&gt;=75,1.1,1)</f>
        <v>0</v>
      </c>
      <c r="BW85" s="4">
        <f>'Payments (Revised)'!$C81*IF(BW$6&lt;$B85,0,1)*IF(BW$6&gt;=75,1.1,1)</f>
        <v>0</v>
      </c>
      <c r="BX85" s="4">
        <f>'Payments (Revised)'!$C81*IF(BX$6&lt;$B85,0,1)*IF(BX$6&gt;=75,1.1,1)</f>
        <v>0</v>
      </c>
      <c r="BY85" s="4">
        <f>'Payments (Revised)'!$C81*IF(BY$6&lt;$B85,0,1)*IF(BY$6&gt;=75,1.1,1)</f>
        <v>0</v>
      </c>
      <c r="BZ85" s="4">
        <f>'Payments (Revised)'!$C81*IF(BZ$6&lt;$B85,0,1)*IF(BZ$6&gt;=75,1.1,1)</f>
        <v>0</v>
      </c>
      <c r="CA85" s="4">
        <f>'Payments (Revised)'!$C81*IF(CA$6&lt;$B85,0,1)*IF(CA$6&gt;=75,1.1,1)</f>
        <v>0</v>
      </c>
      <c r="CB85" s="4">
        <f>'Payments (Revised)'!$C81*IF(CB$6&lt;$B85,0,1)*IF(CB$6&gt;=75,1.1,1)</f>
        <v>0</v>
      </c>
      <c r="CC85" s="4">
        <f>'Payments (Revised)'!$C81*IF(CC$6&lt;$B85,0,1)*IF(CC$6&gt;=75,1.1,1)</f>
        <v>371.11169999999998</v>
      </c>
      <c r="CD85" s="4">
        <f>'Payments (Revised)'!$C81*IF(CD$6&lt;$B85,0,1)*IF(CD$6&gt;=75,1.1,1)</f>
        <v>371.11169999999998</v>
      </c>
      <c r="CE85" s="4">
        <f>'Payments (Revised)'!$C81*IF(CE$6&lt;$B85,0,1)*IF(CE$6&gt;=75,1.1,1)</f>
        <v>371.11169999999998</v>
      </c>
      <c r="CF85" s="4">
        <f>'Payments (Revised)'!$C81*IF(CF$6&lt;$B85,0,1)*IF(CF$6&gt;=75,1.1,1)</f>
        <v>371.11169999999998</v>
      </c>
      <c r="CG85" s="4">
        <f>'Payments (Revised)'!$C81*IF(CG$6&lt;$B85,0,1)*IF(CG$6&gt;=75,1.1,1)</f>
        <v>371.11169999999998</v>
      </c>
      <c r="CH85" s="4">
        <f>'Payments (Revised)'!$C81*IF(CH$6&lt;$B85,0,1)*IF(CH$6&gt;=75,1.1,1)</f>
        <v>371.11169999999998</v>
      </c>
      <c r="CI85" s="4">
        <f>'Payments (Revised)'!$C81*IF(CI$6&lt;$B85,0,1)*IF(CI$6&gt;=75,1.1,1)</f>
        <v>371.11169999999998</v>
      </c>
      <c r="CJ85" s="4">
        <f>'Payments (Revised)'!$C81*IF(CJ$6&lt;$B85,0,1)*IF(CJ$6&gt;=75,1.1,1)</f>
        <v>371.11169999999998</v>
      </c>
      <c r="CK85" s="4">
        <f>'Payments (Revised)'!$C81*IF(CK$6&lt;$B85,0,1)*IF(CK$6&gt;=75,1.1,1)</f>
        <v>371.11169999999998</v>
      </c>
      <c r="CL85" s="4">
        <f>'Payments (Revised)'!$C81*IF(CL$6&lt;$B85,0,1)*IF(CL$6&gt;=75,1.1,1)</f>
        <v>371.11169999999998</v>
      </c>
      <c r="CM85" s="4">
        <f>'Payments (Revised)'!$C81*IF(CM$6&lt;$B85,0,1)*IF(CM$6&gt;=75,1.1,1)</f>
        <v>371.11169999999998</v>
      </c>
      <c r="CN85" s="4">
        <f>'Payments (Revised)'!$C81*IF(CN$6&lt;$B85,0,1)*IF(CN$6&gt;=75,1.1,1)</f>
        <v>371.11169999999998</v>
      </c>
      <c r="CO85" s="4">
        <f>'Payments (Revised)'!$C81*IF(CO$6&lt;$B85,0,1)*IF(CO$6&gt;=75,1.1,1)</f>
        <v>371.11169999999998</v>
      </c>
      <c r="CP85" s="4">
        <f>'Payments (Revised)'!$C81*IF(CP$6&lt;$B85,0,1)*IF(CP$6&gt;=75,1.1,1)</f>
        <v>371.11169999999998</v>
      </c>
      <c r="CQ85" s="4">
        <f>'Payments (Revised)'!$C81*IF(CQ$6&lt;$B85,0,1)*IF(CQ$6&gt;=75,1.1,1)</f>
        <v>371.11169999999998</v>
      </c>
      <c r="CR85" s="4">
        <f>'Payments (Revised)'!$C81*IF(CR$6&lt;$B85,0,1)*IF(CR$6&gt;=75,1.1,1)</f>
        <v>371.11169999999998</v>
      </c>
      <c r="CS85" s="4">
        <f>'Payments (Revised)'!$C81*IF(CS$6&lt;$B85,0,1)*IF(CS$6&gt;=75,1.1,1)</f>
        <v>371.11169999999998</v>
      </c>
      <c r="CT85" s="4">
        <f>'Payments (Revised)'!$C81*IF(CT$6&lt;$B85,0,1)*IF(CT$6&gt;=75,1.1,1)</f>
        <v>371.11169999999998</v>
      </c>
      <c r="CU85" s="4">
        <f>'Payments (Revised)'!$C81*IF(CU$6&lt;$B85,0,1)*IF(CU$6&gt;=75,1.1,1)</f>
        <v>371.11169999999998</v>
      </c>
      <c r="CV85" s="4">
        <f>'Payments (Revised)'!$C81*IF(CV$6&lt;$B85,0,1)*IF(CV$6&gt;=75,1.1,1)</f>
        <v>371.11169999999998</v>
      </c>
      <c r="CW85" s="4">
        <f>'Payments (Revised)'!$C81*IF(CW$6&lt;$B85,0,1)*IF(CW$6&gt;=75,1.1,1)</f>
        <v>371.11169999999998</v>
      </c>
      <c r="CX85" s="4">
        <f>'Payments (Revised)'!$C81*IF(CX$6&lt;$B85,0,1)*IF(CX$6&gt;=75,1.1,1)</f>
        <v>371.11169999999998</v>
      </c>
      <c r="CY85" s="4">
        <f>'Payments (Revised)'!$C81*IF(CY$6&lt;$B85,0,1)*IF(CY$6&gt;=75,1.1,1)</f>
        <v>371.11169999999998</v>
      </c>
      <c r="CZ85" s="4">
        <f>'Payments (Revised)'!$C81*IF(CZ$6&lt;$B85,0,1)*IF(CZ$6&gt;=75,1.1,1)</f>
        <v>371.11169999999998</v>
      </c>
      <c r="DA85" s="4">
        <f>'Payments (Revised)'!$C81*IF(DA$6&lt;$B85,0,1)*IF(DA$6&gt;=75,1.1,1)</f>
        <v>371.11169999999998</v>
      </c>
      <c r="DB85" s="4">
        <f>'Payments (Revised)'!$C81*IF(DB$6&lt;$B85,0,1)*IF(DB$6&gt;=75,1.1,1)</f>
        <v>371.11169999999998</v>
      </c>
      <c r="DC85" s="4">
        <f>'Payments (Revised)'!$C81*IF(DC$6&lt;$B85,0,1)*IF(DC$6&gt;=75,1.1,1)</f>
        <v>371.11169999999998</v>
      </c>
      <c r="DD85" s="4">
        <f>'Payments (Revised)'!$C81*IF(DD$6&lt;$B85,0,1)*IF(DD$6&gt;=75,1.1,1)</f>
        <v>371.11169999999998</v>
      </c>
      <c r="DE85" s="4">
        <f>'Payments (Revised)'!$C81*IF(DE$6&lt;$B85,0,1)*IF(DE$6&gt;=75,1.1,1)</f>
        <v>371.11169999999998</v>
      </c>
      <c r="DF85" s="4">
        <f>'Payments (Revised)'!$C81*IF(DF$6&lt;$B85,0,1)*IF(DF$6&gt;=75,1.1,1)</f>
        <v>371.11169999999998</v>
      </c>
      <c r="DG85" s="4">
        <f>'Payments (Revised)'!$C81*IF(DG$6&lt;$B85,0,1)*IF(DG$6&gt;=75,1.1,1)</f>
        <v>371.11169999999998</v>
      </c>
      <c r="DH85" s="4">
        <f>'Payments (Revised)'!$C81*IF(DH$6&lt;$B85,0,1)*IF(DH$6&gt;=75,1.1,1)</f>
        <v>371.11169999999998</v>
      </c>
      <c r="DI85" s="4">
        <f>'Payments (Revised)'!$C81*IF(DI$6&lt;$B85,0,1)*IF(DI$6&gt;=75,1.1,1)</f>
        <v>371.11169999999998</v>
      </c>
      <c r="DJ85" s="4">
        <f>'Payments (Revised)'!$C81*IF(DJ$6&lt;$B85,0,1)*IF(DJ$6&gt;=75,1.1,1)</f>
        <v>371.11169999999998</v>
      </c>
      <c r="DK85" s="4">
        <f>'Payments (Revised)'!$C81*IF(DK$6&lt;$B85,0,1)*IF(DK$6&gt;=75,1.1,1)</f>
        <v>371.11169999999998</v>
      </c>
      <c r="DL85" s="4">
        <f>'Payments (Revised)'!$C81*IF(DL$6&lt;$B85,0,1)*IF(DL$6&gt;=75,1.1,1)</f>
        <v>371.11169999999998</v>
      </c>
      <c r="DM85" s="4">
        <f>'Payments (Revised)'!$C81*IF(DM$6&lt;$B85,0,1)*IF(DM$6&gt;=75,1.1,1)</f>
        <v>371.11169999999998</v>
      </c>
      <c r="DN85" s="4">
        <f>'Payments (Revised)'!$C81*IF(DN$6&lt;$B85,0,1)*IF(DN$6&gt;=75,1.1,1)</f>
        <v>371.11169999999998</v>
      </c>
      <c r="DO85" s="4">
        <f>'Payments (Revised)'!$C81*IF(DO$6&lt;$B85,0,1)*IF(DO$6&gt;=75,1.1,1)</f>
        <v>371.11169999999998</v>
      </c>
      <c r="DP85" s="4">
        <f>'Payments (Revised)'!$C81*IF(DP$6&lt;$B85,0,1)*IF(DP$6&gt;=75,1.1,1)</f>
        <v>371.11169999999998</v>
      </c>
      <c r="DQ85" s="4">
        <f>'Payments (Revised)'!$C81*IF(DQ$6&lt;$B85,0,1)*IF(DQ$6&gt;=75,1.1,1)</f>
        <v>371.11169999999998</v>
      </c>
      <c r="DR85" s="4">
        <f>'Payments (Revised)'!$C81*IF(DR$6&lt;$B85,0,1)*IF(DR$6&gt;=75,1.1,1)</f>
        <v>371.11169999999998</v>
      </c>
      <c r="DS85" s="4">
        <f>'Payments (Revised)'!$C81*IF(DS$6&lt;$B85,0,1)*IF(DS$6&gt;=75,1.1,1)</f>
        <v>371.11169999999998</v>
      </c>
      <c r="DT85" s="4">
        <f>'Payments (Revised)'!$C81*IF(DT$6&lt;$B85,0,1)*IF(DT$6&gt;=75,1.1,1)</f>
        <v>408.22287</v>
      </c>
    </row>
    <row r="86" spans="1:124" x14ac:dyDescent="0.25">
      <c r="A86">
        <v>78</v>
      </c>
      <c r="B86" s="15">
        <f t="shared" si="10"/>
        <v>71.5</v>
      </c>
      <c r="C86" s="16">
        <f t="shared" si="9"/>
        <v>58506.62874173544</v>
      </c>
      <c r="D86" s="4">
        <f>'Payments (Revised)'!$C82*IF(D$6&lt;$B86,0,1)*IF(D$6&gt;=75,1.1,1)</f>
        <v>0</v>
      </c>
      <c r="E86" s="4">
        <f>'Payments (Revised)'!$C82*IF(E$6&lt;$B86,0,1)*IF(E$6&gt;=75,1.1,1)</f>
        <v>0</v>
      </c>
      <c r="F86" s="4">
        <f>'Payments (Revised)'!$C82*IF(F$6&lt;$B86,0,1)*IF(F$6&gt;=75,1.1,1)</f>
        <v>0</v>
      </c>
      <c r="G86" s="4">
        <f>'Payments (Revised)'!$C82*IF(G$6&lt;$B86,0,1)*IF(G$6&gt;=75,1.1,1)</f>
        <v>0</v>
      </c>
      <c r="H86" s="4">
        <f>'Payments (Revised)'!$C82*IF(H$6&lt;$B86,0,1)*IF(H$6&gt;=75,1.1,1)</f>
        <v>0</v>
      </c>
      <c r="I86" s="4">
        <f>'Payments (Revised)'!$C82*IF(I$6&lt;$B86,0,1)*IF(I$6&gt;=75,1.1,1)</f>
        <v>0</v>
      </c>
      <c r="J86" s="4">
        <f>'Payments (Revised)'!$C82*IF(J$6&lt;$B86,0,1)*IF(J$6&gt;=75,1.1,1)</f>
        <v>0</v>
      </c>
      <c r="K86" s="4">
        <f>'Payments (Revised)'!$C82*IF(K$6&lt;$B86,0,1)*IF(K$6&gt;=75,1.1,1)</f>
        <v>0</v>
      </c>
      <c r="L86" s="4">
        <f>'Payments (Revised)'!$C82*IF(L$6&lt;$B86,0,1)*IF(L$6&gt;=75,1.1,1)</f>
        <v>0</v>
      </c>
      <c r="M86" s="4">
        <f>'Payments (Revised)'!$C82*IF(M$6&lt;$B86,0,1)*IF(M$6&gt;=75,1.1,1)</f>
        <v>0</v>
      </c>
      <c r="N86" s="4">
        <f>'Payments (Revised)'!$C82*IF(N$6&lt;$B86,0,1)*IF(N$6&gt;=75,1.1,1)</f>
        <v>0</v>
      </c>
      <c r="O86" s="4">
        <f>'Payments (Revised)'!$C82*IF(O$6&lt;$B86,0,1)*IF(O$6&gt;=75,1.1,1)</f>
        <v>0</v>
      </c>
      <c r="P86" s="4">
        <f>'Payments (Revised)'!$C82*IF(P$6&lt;$B86,0,1)*IF(P$6&gt;=75,1.1,1)</f>
        <v>0</v>
      </c>
      <c r="Q86" s="4">
        <f>'Payments (Revised)'!$C82*IF(Q$6&lt;$B86,0,1)*IF(Q$6&gt;=75,1.1,1)</f>
        <v>0</v>
      </c>
      <c r="R86" s="4">
        <f>'Payments (Revised)'!$C82*IF(R$6&lt;$B86,0,1)*IF(R$6&gt;=75,1.1,1)</f>
        <v>0</v>
      </c>
      <c r="S86" s="4">
        <f>'Payments (Revised)'!$C82*IF(S$6&lt;$B86,0,1)*IF(S$6&gt;=75,1.1,1)</f>
        <v>0</v>
      </c>
      <c r="T86" s="4">
        <f>'Payments (Revised)'!$C82*IF(T$6&lt;$B86,0,1)*IF(T$6&gt;=75,1.1,1)</f>
        <v>0</v>
      </c>
      <c r="U86" s="4">
        <f>'Payments (Revised)'!$C82*IF(U$6&lt;$B86,0,1)*IF(U$6&gt;=75,1.1,1)</f>
        <v>0</v>
      </c>
      <c r="V86" s="4">
        <f>'Payments (Revised)'!$C82*IF(V$6&lt;$B86,0,1)*IF(V$6&gt;=75,1.1,1)</f>
        <v>0</v>
      </c>
      <c r="W86" s="4">
        <f>'Payments (Revised)'!$C82*IF(W$6&lt;$B86,0,1)*IF(W$6&gt;=75,1.1,1)</f>
        <v>0</v>
      </c>
      <c r="X86" s="4">
        <f>'Payments (Revised)'!$C82*IF(X$6&lt;$B86,0,1)*IF(X$6&gt;=75,1.1,1)</f>
        <v>0</v>
      </c>
      <c r="Y86" s="4">
        <f>'Payments (Revised)'!$C82*IF(Y$6&lt;$B86,0,1)*IF(Y$6&gt;=75,1.1,1)</f>
        <v>0</v>
      </c>
      <c r="Z86" s="4">
        <f>'Payments (Revised)'!$C82*IF(Z$6&lt;$B86,0,1)*IF(Z$6&gt;=75,1.1,1)</f>
        <v>0</v>
      </c>
      <c r="AA86" s="4">
        <f>'Payments (Revised)'!$C82*IF(AA$6&lt;$B86,0,1)*IF(AA$6&gt;=75,1.1,1)</f>
        <v>0</v>
      </c>
      <c r="AB86" s="4">
        <f>'Payments (Revised)'!$C82*IF(AB$6&lt;$B86,0,1)*IF(AB$6&gt;=75,1.1,1)</f>
        <v>0</v>
      </c>
      <c r="AC86" s="4">
        <f>'Payments (Revised)'!$C82*IF(AC$6&lt;$B86,0,1)*IF(AC$6&gt;=75,1.1,1)</f>
        <v>0</v>
      </c>
      <c r="AD86" s="4">
        <f>'Payments (Revised)'!$C82*IF(AD$6&lt;$B86,0,1)*IF(AD$6&gt;=75,1.1,1)</f>
        <v>0</v>
      </c>
      <c r="AE86" s="4">
        <f>'Payments (Revised)'!$C82*IF(AE$6&lt;$B86,0,1)*IF(AE$6&gt;=75,1.1,1)</f>
        <v>0</v>
      </c>
      <c r="AF86" s="4">
        <f>'Payments (Revised)'!$C82*IF(AF$6&lt;$B86,0,1)*IF(AF$6&gt;=75,1.1,1)</f>
        <v>0</v>
      </c>
      <c r="AG86" s="4">
        <f>'Payments (Revised)'!$C82*IF(AG$6&lt;$B86,0,1)*IF(AG$6&gt;=75,1.1,1)</f>
        <v>0</v>
      </c>
      <c r="AH86" s="4">
        <f>'Payments (Revised)'!$C82*IF(AH$6&lt;$B86,0,1)*IF(AH$6&gt;=75,1.1,1)</f>
        <v>0</v>
      </c>
      <c r="AI86" s="4">
        <f>'Payments (Revised)'!$C82*IF(AI$6&lt;$B86,0,1)*IF(AI$6&gt;=75,1.1,1)</f>
        <v>0</v>
      </c>
      <c r="AJ86" s="4">
        <f>'Payments (Revised)'!$C82*IF(AJ$6&lt;$B86,0,1)*IF(AJ$6&gt;=75,1.1,1)</f>
        <v>0</v>
      </c>
      <c r="AK86" s="4">
        <f>'Payments (Revised)'!$C82*IF(AK$6&lt;$B86,0,1)*IF(AK$6&gt;=75,1.1,1)</f>
        <v>0</v>
      </c>
      <c r="AL86" s="4">
        <f>'Payments (Revised)'!$C82*IF(AL$6&lt;$B86,0,1)*IF(AL$6&gt;=75,1.1,1)</f>
        <v>0</v>
      </c>
      <c r="AM86" s="4">
        <f>'Payments (Revised)'!$C82*IF(AM$6&lt;$B86,0,1)*IF(AM$6&gt;=75,1.1,1)</f>
        <v>0</v>
      </c>
      <c r="AN86" s="4">
        <f>'Payments (Revised)'!$C82*IF(AN$6&lt;$B86,0,1)*IF(AN$6&gt;=75,1.1,1)</f>
        <v>0</v>
      </c>
      <c r="AO86" s="4">
        <f>'Payments (Revised)'!$C82*IF(AO$6&lt;$B86,0,1)*IF(AO$6&gt;=75,1.1,1)</f>
        <v>0</v>
      </c>
      <c r="AP86" s="4">
        <f>'Payments (Revised)'!$C82*IF(AP$6&lt;$B86,0,1)*IF(AP$6&gt;=75,1.1,1)</f>
        <v>0</v>
      </c>
      <c r="AQ86" s="4">
        <f>'Payments (Revised)'!$C82*IF(AQ$6&lt;$B86,0,1)*IF(AQ$6&gt;=75,1.1,1)</f>
        <v>0</v>
      </c>
      <c r="AR86" s="4">
        <f>'Payments (Revised)'!$C82*IF(AR$6&lt;$B86,0,1)*IF(AR$6&gt;=75,1.1,1)</f>
        <v>0</v>
      </c>
      <c r="AS86" s="4">
        <f>'Payments (Revised)'!$C82*IF(AS$6&lt;$B86,0,1)*IF(AS$6&gt;=75,1.1,1)</f>
        <v>0</v>
      </c>
      <c r="AT86" s="4">
        <f>'Payments (Revised)'!$C82*IF(AT$6&lt;$B86,0,1)*IF(AT$6&gt;=75,1.1,1)</f>
        <v>0</v>
      </c>
      <c r="AU86" s="4">
        <f>'Payments (Revised)'!$C82*IF(AU$6&lt;$B86,0,1)*IF(AU$6&gt;=75,1.1,1)</f>
        <v>0</v>
      </c>
      <c r="AV86" s="4">
        <f>'Payments (Revised)'!$C82*IF(AV$6&lt;$B86,0,1)*IF(AV$6&gt;=75,1.1,1)</f>
        <v>0</v>
      </c>
      <c r="AW86" s="4">
        <f>'Payments (Revised)'!$C82*IF(AW$6&lt;$B86,0,1)*IF(AW$6&gt;=75,1.1,1)</f>
        <v>0</v>
      </c>
      <c r="AX86" s="4">
        <f>'Payments (Revised)'!$C82*IF(AX$6&lt;$B86,0,1)*IF(AX$6&gt;=75,1.1,1)</f>
        <v>0</v>
      </c>
      <c r="AY86" s="4">
        <f>'Payments (Revised)'!$C82*IF(AY$6&lt;$B86,0,1)*IF(AY$6&gt;=75,1.1,1)</f>
        <v>0</v>
      </c>
      <c r="AZ86" s="4">
        <f>'Payments (Revised)'!$C82*IF(AZ$6&lt;$B86,0,1)*IF(AZ$6&gt;=75,1.1,1)</f>
        <v>0</v>
      </c>
      <c r="BA86" s="4">
        <f>'Payments (Revised)'!$C82*IF(BA$6&lt;$B86,0,1)*IF(BA$6&gt;=75,1.1,1)</f>
        <v>0</v>
      </c>
      <c r="BB86" s="4">
        <f>'Payments (Revised)'!$C82*IF(BB$6&lt;$B86,0,1)*IF(BB$6&gt;=75,1.1,1)</f>
        <v>0</v>
      </c>
      <c r="BC86" s="4">
        <f>'Payments (Revised)'!$C82*IF(BC$6&lt;$B86,0,1)*IF(BC$6&gt;=75,1.1,1)</f>
        <v>0</v>
      </c>
      <c r="BD86" s="4">
        <f>'Payments (Revised)'!$C82*IF(BD$6&lt;$B86,0,1)*IF(BD$6&gt;=75,1.1,1)</f>
        <v>0</v>
      </c>
      <c r="BE86" s="4">
        <f>'Payments (Revised)'!$C82*IF(BE$6&lt;$B86,0,1)*IF(BE$6&gt;=75,1.1,1)</f>
        <v>0</v>
      </c>
      <c r="BF86" s="4">
        <f>'Payments (Revised)'!$C82*IF(BF$6&lt;$B86,0,1)*IF(BF$6&gt;=75,1.1,1)</f>
        <v>0</v>
      </c>
      <c r="BG86" s="4">
        <f>'Payments (Revised)'!$C82*IF(BG$6&lt;$B86,0,1)*IF(BG$6&gt;=75,1.1,1)</f>
        <v>0</v>
      </c>
      <c r="BH86" s="4">
        <f>'Payments (Revised)'!$C82*IF(BH$6&lt;$B86,0,1)*IF(BH$6&gt;=75,1.1,1)</f>
        <v>0</v>
      </c>
      <c r="BI86" s="4">
        <f>'Payments (Revised)'!$C82*IF(BI$6&lt;$B86,0,1)*IF(BI$6&gt;=75,1.1,1)</f>
        <v>0</v>
      </c>
      <c r="BJ86" s="4">
        <f>'Payments (Revised)'!$C82*IF(BJ$6&lt;$B86,0,1)*IF(BJ$6&gt;=75,1.1,1)</f>
        <v>0</v>
      </c>
      <c r="BK86" s="4">
        <f>'Payments (Revised)'!$C82*IF(BK$6&lt;$B86,0,1)*IF(BK$6&gt;=75,1.1,1)</f>
        <v>0</v>
      </c>
      <c r="BL86" s="4">
        <f>'Payments (Revised)'!$C82*IF(BL$6&lt;$B86,0,1)*IF(BL$6&gt;=75,1.1,1)</f>
        <v>0</v>
      </c>
      <c r="BM86" s="4">
        <f>'Payments (Revised)'!$C82*IF(BM$6&lt;$B86,0,1)*IF(BM$6&gt;=75,1.1,1)</f>
        <v>0</v>
      </c>
      <c r="BN86" s="4">
        <f>'Payments (Revised)'!$C82*IF(BN$6&lt;$B86,0,1)*IF(BN$6&gt;=75,1.1,1)</f>
        <v>0</v>
      </c>
      <c r="BO86" s="4">
        <f>'Payments (Revised)'!$C82*IF(BO$6&lt;$B86,0,1)*IF(BO$6&gt;=75,1.1,1)</f>
        <v>0</v>
      </c>
      <c r="BP86" s="4">
        <f>'Payments (Revised)'!$C82*IF(BP$6&lt;$B86,0,1)*IF(BP$6&gt;=75,1.1,1)</f>
        <v>0</v>
      </c>
      <c r="BQ86" s="4">
        <f>'Payments (Revised)'!$C82*IF(BQ$6&lt;$B86,0,1)*IF(BQ$6&gt;=75,1.1,1)</f>
        <v>0</v>
      </c>
      <c r="BR86" s="4">
        <f>'Payments (Revised)'!$C82*IF(BR$6&lt;$B86,0,1)*IF(BR$6&gt;=75,1.1,1)</f>
        <v>0</v>
      </c>
      <c r="BS86" s="4">
        <f>'Payments (Revised)'!$C82*IF(BS$6&lt;$B86,0,1)*IF(BS$6&gt;=75,1.1,1)</f>
        <v>0</v>
      </c>
      <c r="BT86" s="4">
        <f>'Payments (Revised)'!$C82*IF(BT$6&lt;$B86,0,1)*IF(BT$6&gt;=75,1.1,1)</f>
        <v>0</v>
      </c>
      <c r="BU86" s="4">
        <f>'Payments (Revised)'!$C82*IF(BU$6&lt;$B86,0,1)*IF(BU$6&gt;=75,1.1,1)</f>
        <v>0</v>
      </c>
      <c r="BV86" s="4">
        <f>'Payments (Revised)'!$C82*IF(BV$6&lt;$B86,0,1)*IF(BV$6&gt;=75,1.1,1)</f>
        <v>0</v>
      </c>
      <c r="BW86" s="4">
        <f>'Payments (Revised)'!$C82*IF(BW$6&lt;$B86,0,1)*IF(BW$6&gt;=75,1.1,1)</f>
        <v>0</v>
      </c>
      <c r="BX86" s="4">
        <f>'Payments (Revised)'!$C82*IF(BX$6&lt;$B86,0,1)*IF(BX$6&gt;=75,1.1,1)</f>
        <v>0</v>
      </c>
      <c r="BY86" s="4">
        <f>'Payments (Revised)'!$C82*IF(BY$6&lt;$B86,0,1)*IF(BY$6&gt;=75,1.1,1)</f>
        <v>0</v>
      </c>
      <c r="BZ86" s="4">
        <f>'Payments (Revised)'!$C82*IF(BZ$6&lt;$B86,0,1)*IF(BZ$6&gt;=75,1.1,1)</f>
        <v>0</v>
      </c>
      <c r="CA86" s="4">
        <f>'Payments (Revised)'!$C82*IF(CA$6&lt;$B86,0,1)*IF(CA$6&gt;=75,1.1,1)</f>
        <v>0</v>
      </c>
      <c r="CB86" s="4">
        <f>'Payments (Revised)'!$C82*IF(CB$6&lt;$B86,0,1)*IF(CB$6&gt;=75,1.1,1)</f>
        <v>0</v>
      </c>
      <c r="CC86" s="4">
        <f>'Payments (Revised)'!$C82*IF(CC$6&lt;$B86,0,1)*IF(CC$6&gt;=75,1.1,1)</f>
        <v>0</v>
      </c>
      <c r="CD86" s="4">
        <f>'Payments (Revised)'!$C82*IF(CD$6&lt;$B86,0,1)*IF(CD$6&gt;=75,1.1,1)</f>
        <v>371.11169999999998</v>
      </c>
      <c r="CE86" s="4">
        <f>'Payments (Revised)'!$C82*IF(CE$6&lt;$B86,0,1)*IF(CE$6&gt;=75,1.1,1)</f>
        <v>371.11169999999998</v>
      </c>
      <c r="CF86" s="4">
        <f>'Payments (Revised)'!$C82*IF(CF$6&lt;$B86,0,1)*IF(CF$6&gt;=75,1.1,1)</f>
        <v>371.11169999999998</v>
      </c>
      <c r="CG86" s="4">
        <f>'Payments (Revised)'!$C82*IF(CG$6&lt;$B86,0,1)*IF(CG$6&gt;=75,1.1,1)</f>
        <v>371.11169999999998</v>
      </c>
      <c r="CH86" s="4">
        <f>'Payments (Revised)'!$C82*IF(CH$6&lt;$B86,0,1)*IF(CH$6&gt;=75,1.1,1)</f>
        <v>371.11169999999998</v>
      </c>
      <c r="CI86" s="4">
        <f>'Payments (Revised)'!$C82*IF(CI$6&lt;$B86,0,1)*IF(CI$6&gt;=75,1.1,1)</f>
        <v>371.11169999999998</v>
      </c>
      <c r="CJ86" s="4">
        <f>'Payments (Revised)'!$C82*IF(CJ$6&lt;$B86,0,1)*IF(CJ$6&gt;=75,1.1,1)</f>
        <v>371.11169999999998</v>
      </c>
      <c r="CK86" s="4">
        <f>'Payments (Revised)'!$C82*IF(CK$6&lt;$B86,0,1)*IF(CK$6&gt;=75,1.1,1)</f>
        <v>371.11169999999998</v>
      </c>
      <c r="CL86" s="4">
        <f>'Payments (Revised)'!$C82*IF(CL$6&lt;$B86,0,1)*IF(CL$6&gt;=75,1.1,1)</f>
        <v>371.11169999999998</v>
      </c>
      <c r="CM86" s="4">
        <f>'Payments (Revised)'!$C82*IF(CM$6&lt;$B86,0,1)*IF(CM$6&gt;=75,1.1,1)</f>
        <v>371.11169999999998</v>
      </c>
      <c r="CN86" s="4">
        <f>'Payments (Revised)'!$C82*IF(CN$6&lt;$B86,0,1)*IF(CN$6&gt;=75,1.1,1)</f>
        <v>371.11169999999998</v>
      </c>
      <c r="CO86" s="4">
        <f>'Payments (Revised)'!$C82*IF(CO$6&lt;$B86,0,1)*IF(CO$6&gt;=75,1.1,1)</f>
        <v>371.11169999999998</v>
      </c>
      <c r="CP86" s="4">
        <f>'Payments (Revised)'!$C82*IF(CP$6&lt;$B86,0,1)*IF(CP$6&gt;=75,1.1,1)</f>
        <v>371.11169999999998</v>
      </c>
      <c r="CQ86" s="4">
        <f>'Payments (Revised)'!$C82*IF(CQ$6&lt;$B86,0,1)*IF(CQ$6&gt;=75,1.1,1)</f>
        <v>371.11169999999998</v>
      </c>
      <c r="CR86" s="4">
        <f>'Payments (Revised)'!$C82*IF(CR$6&lt;$B86,0,1)*IF(CR$6&gt;=75,1.1,1)</f>
        <v>371.11169999999998</v>
      </c>
      <c r="CS86" s="4">
        <f>'Payments (Revised)'!$C82*IF(CS$6&lt;$B86,0,1)*IF(CS$6&gt;=75,1.1,1)</f>
        <v>371.11169999999998</v>
      </c>
      <c r="CT86" s="4">
        <f>'Payments (Revised)'!$C82*IF(CT$6&lt;$B86,0,1)*IF(CT$6&gt;=75,1.1,1)</f>
        <v>371.11169999999998</v>
      </c>
      <c r="CU86" s="4">
        <f>'Payments (Revised)'!$C82*IF(CU$6&lt;$B86,0,1)*IF(CU$6&gt;=75,1.1,1)</f>
        <v>371.11169999999998</v>
      </c>
      <c r="CV86" s="4">
        <f>'Payments (Revised)'!$C82*IF(CV$6&lt;$B86,0,1)*IF(CV$6&gt;=75,1.1,1)</f>
        <v>371.11169999999998</v>
      </c>
      <c r="CW86" s="4">
        <f>'Payments (Revised)'!$C82*IF(CW$6&lt;$B86,0,1)*IF(CW$6&gt;=75,1.1,1)</f>
        <v>371.11169999999998</v>
      </c>
      <c r="CX86" s="4">
        <f>'Payments (Revised)'!$C82*IF(CX$6&lt;$B86,0,1)*IF(CX$6&gt;=75,1.1,1)</f>
        <v>371.11169999999998</v>
      </c>
      <c r="CY86" s="4">
        <f>'Payments (Revised)'!$C82*IF(CY$6&lt;$B86,0,1)*IF(CY$6&gt;=75,1.1,1)</f>
        <v>371.11169999999998</v>
      </c>
      <c r="CZ86" s="4">
        <f>'Payments (Revised)'!$C82*IF(CZ$6&lt;$B86,0,1)*IF(CZ$6&gt;=75,1.1,1)</f>
        <v>371.11169999999998</v>
      </c>
      <c r="DA86" s="4">
        <f>'Payments (Revised)'!$C82*IF(DA$6&lt;$B86,0,1)*IF(DA$6&gt;=75,1.1,1)</f>
        <v>371.11169999999998</v>
      </c>
      <c r="DB86" s="4">
        <f>'Payments (Revised)'!$C82*IF(DB$6&lt;$B86,0,1)*IF(DB$6&gt;=75,1.1,1)</f>
        <v>371.11169999999998</v>
      </c>
      <c r="DC86" s="4">
        <f>'Payments (Revised)'!$C82*IF(DC$6&lt;$B86,0,1)*IF(DC$6&gt;=75,1.1,1)</f>
        <v>371.11169999999998</v>
      </c>
      <c r="DD86" s="4">
        <f>'Payments (Revised)'!$C82*IF(DD$6&lt;$B86,0,1)*IF(DD$6&gt;=75,1.1,1)</f>
        <v>371.11169999999998</v>
      </c>
      <c r="DE86" s="4">
        <f>'Payments (Revised)'!$C82*IF(DE$6&lt;$B86,0,1)*IF(DE$6&gt;=75,1.1,1)</f>
        <v>371.11169999999998</v>
      </c>
      <c r="DF86" s="4">
        <f>'Payments (Revised)'!$C82*IF(DF$6&lt;$B86,0,1)*IF(DF$6&gt;=75,1.1,1)</f>
        <v>371.11169999999998</v>
      </c>
      <c r="DG86" s="4">
        <f>'Payments (Revised)'!$C82*IF(DG$6&lt;$B86,0,1)*IF(DG$6&gt;=75,1.1,1)</f>
        <v>371.11169999999998</v>
      </c>
      <c r="DH86" s="4">
        <f>'Payments (Revised)'!$C82*IF(DH$6&lt;$B86,0,1)*IF(DH$6&gt;=75,1.1,1)</f>
        <v>371.11169999999998</v>
      </c>
      <c r="DI86" s="4">
        <f>'Payments (Revised)'!$C82*IF(DI$6&lt;$B86,0,1)*IF(DI$6&gt;=75,1.1,1)</f>
        <v>371.11169999999998</v>
      </c>
      <c r="DJ86" s="4">
        <f>'Payments (Revised)'!$C82*IF(DJ$6&lt;$B86,0,1)*IF(DJ$6&gt;=75,1.1,1)</f>
        <v>371.11169999999998</v>
      </c>
      <c r="DK86" s="4">
        <f>'Payments (Revised)'!$C82*IF(DK$6&lt;$B86,0,1)*IF(DK$6&gt;=75,1.1,1)</f>
        <v>371.11169999999998</v>
      </c>
      <c r="DL86" s="4">
        <f>'Payments (Revised)'!$C82*IF(DL$6&lt;$B86,0,1)*IF(DL$6&gt;=75,1.1,1)</f>
        <v>371.11169999999998</v>
      </c>
      <c r="DM86" s="4">
        <f>'Payments (Revised)'!$C82*IF(DM$6&lt;$B86,0,1)*IF(DM$6&gt;=75,1.1,1)</f>
        <v>371.11169999999998</v>
      </c>
      <c r="DN86" s="4">
        <f>'Payments (Revised)'!$C82*IF(DN$6&lt;$B86,0,1)*IF(DN$6&gt;=75,1.1,1)</f>
        <v>371.11169999999998</v>
      </c>
      <c r="DO86" s="4">
        <f>'Payments (Revised)'!$C82*IF(DO$6&lt;$B86,0,1)*IF(DO$6&gt;=75,1.1,1)</f>
        <v>371.11169999999998</v>
      </c>
      <c r="DP86" s="4">
        <f>'Payments (Revised)'!$C82*IF(DP$6&lt;$B86,0,1)*IF(DP$6&gt;=75,1.1,1)</f>
        <v>371.11169999999998</v>
      </c>
      <c r="DQ86" s="4">
        <f>'Payments (Revised)'!$C82*IF(DQ$6&lt;$B86,0,1)*IF(DQ$6&gt;=75,1.1,1)</f>
        <v>371.11169999999998</v>
      </c>
      <c r="DR86" s="4">
        <f>'Payments (Revised)'!$C82*IF(DR$6&lt;$B86,0,1)*IF(DR$6&gt;=75,1.1,1)</f>
        <v>371.11169999999998</v>
      </c>
      <c r="DS86" s="4">
        <f>'Payments (Revised)'!$C82*IF(DS$6&lt;$B86,0,1)*IF(DS$6&gt;=75,1.1,1)</f>
        <v>371.11169999999998</v>
      </c>
      <c r="DT86" s="4">
        <f>'Payments (Revised)'!$C82*IF(DT$6&lt;$B86,0,1)*IF(DT$6&gt;=75,1.1,1)</f>
        <v>408.22287</v>
      </c>
    </row>
    <row r="87" spans="1:124" x14ac:dyDescent="0.25">
      <c r="A87">
        <v>79</v>
      </c>
      <c r="B87" s="15">
        <f t="shared" si="10"/>
        <v>71.583333333333329</v>
      </c>
      <c r="C87" s="16">
        <f t="shared" si="9"/>
        <v>58228.824477667906</v>
      </c>
      <c r="D87" s="4">
        <f>'Payments (Revised)'!$C83*IF(D$6&lt;$B87,0,1)*IF(D$6&gt;=75,1.1,1)</f>
        <v>0</v>
      </c>
      <c r="E87" s="4">
        <f>'Payments (Revised)'!$C83*IF(E$6&lt;$B87,0,1)*IF(E$6&gt;=75,1.1,1)</f>
        <v>0</v>
      </c>
      <c r="F87" s="4">
        <f>'Payments (Revised)'!$C83*IF(F$6&lt;$B87,0,1)*IF(F$6&gt;=75,1.1,1)</f>
        <v>0</v>
      </c>
      <c r="G87" s="4">
        <f>'Payments (Revised)'!$C83*IF(G$6&lt;$B87,0,1)*IF(G$6&gt;=75,1.1,1)</f>
        <v>0</v>
      </c>
      <c r="H87" s="4">
        <f>'Payments (Revised)'!$C83*IF(H$6&lt;$B87,0,1)*IF(H$6&gt;=75,1.1,1)</f>
        <v>0</v>
      </c>
      <c r="I87" s="4">
        <f>'Payments (Revised)'!$C83*IF(I$6&lt;$B87,0,1)*IF(I$6&gt;=75,1.1,1)</f>
        <v>0</v>
      </c>
      <c r="J87" s="4">
        <f>'Payments (Revised)'!$C83*IF(J$6&lt;$B87,0,1)*IF(J$6&gt;=75,1.1,1)</f>
        <v>0</v>
      </c>
      <c r="K87" s="4">
        <f>'Payments (Revised)'!$C83*IF(K$6&lt;$B87,0,1)*IF(K$6&gt;=75,1.1,1)</f>
        <v>0</v>
      </c>
      <c r="L87" s="4">
        <f>'Payments (Revised)'!$C83*IF(L$6&lt;$B87,0,1)*IF(L$6&gt;=75,1.1,1)</f>
        <v>0</v>
      </c>
      <c r="M87" s="4">
        <f>'Payments (Revised)'!$C83*IF(M$6&lt;$B87,0,1)*IF(M$6&gt;=75,1.1,1)</f>
        <v>0</v>
      </c>
      <c r="N87" s="4">
        <f>'Payments (Revised)'!$C83*IF(N$6&lt;$B87,0,1)*IF(N$6&gt;=75,1.1,1)</f>
        <v>0</v>
      </c>
      <c r="O87" s="4">
        <f>'Payments (Revised)'!$C83*IF(O$6&lt;$B87,0,1)*IF(O$6&gt;=75,1.1,1)</f>
        <v>0</v>
      </c>
      <c r="P87" s="4">
        <f>'Payments (Revised)'!$C83*IF(P$6&lt;$B87,0,1)*IF(P$6&gt;=75,1.1,1)</f>
        <v>0</v>
      </c>
      <c r="Q87" s="4">
        <f>'Payments (Revised)'!$C83*IF(Q$6&lt;$B87,0,1)*IF(Q$6&gt;=75,1.1,1)</f>
        <v>0</v>
      </c>
      <c r="R87" s="4">
        <f>'Payments (Revised)'!$C83*IF(R$6&lt;$B87,0,1)*IF(R$6&gt;=75,1.1,1)</f>
        <v>0</v>
      </c>
      <c r="S87" s="4">
        <f>'Payments (Revised)'!$C83*IF(S$6&lt;$B87,0,1)*IF(S$6&gt;=75,1.1,1)</f>
        <v>0</v>
      </c>
      <c r="T87" s="4">
        <f>'Payments (Revised)'!$C83*IF(T$6&lt;$B87,0,1)*IF(T$6&gt;=75,1.1,1)</f>
        <v>0</v>
      </c>
      <c r="U87" s="4">
        <f>'Payments (Revised)'!$C83*IF(U$6&lt;$B87,0,1)*IF(U$6&gt;=75,1.1,1)</f>
        <v>0</v>
      </c>
      <c r="V87" s="4">
        <f>'Payments (Revised)'!$C83*IF(V$6&lt;$B87,0,1)*IF(V$6&gt;=75,1.1,1)</f>
        <v>0</v>
      </c>
      <c r="W87" s="4">
        <f>'Payments (Revised)'!$C83*IF(W$6&lt;$B87,0,1)*IF(W$6&gt;=75,1.1,1)</f>
        <v>0</v>
      </c>
      <c r="X87" s="4">
        <f>'Payments (Revised)'!$C83*IF(X$6&lt;$B87,0,1)*IF(X$6&gt;=75,1.1,1)</f>
        <v>0</v>
      </c>
      <c r="Y87" s="4">
        <f>'Payments (Revised)'!$C83*IF(Y$6&lt;$B87,0,1)*IF(Y$6&gt;=75,1.1,1)</f>
        <v>0</v>
      </c>
      <c r="Z87" s="4">
        <f>'Payments (Revised)'!$C83*IF(Z$6&lt;$B87,0,1)*IF(Z$6&gt;=75,1.1,1)</f>
        <v>0</v>
      </c>
      <c r="AA87" s="4">
        <f>'Payments (Revised)'!$C83*IF(AA$6&lt;$B87,0,1)*IF(AA$6&gt;=75,1.1,1)</f>
        <v>0</v>
      </c>
      <c r="AB87" s="4">
        <f>'Payments (Revised)'!$C83*IF(AB$6&lt;$B87,0,1)*IF(AB$6&gt;=75,1.1,1)</f>
        <v>0</v>
      </c>
      <c r="AC87" s="4">
        <f>'Payments (Revised)'!$C83*IF(AC$6&lt;$B87,0,1)*IF(AC$6&gt;=75,1.1,1)</f>
        <v>0</v>
      </c>
      <c r="AD87" s="4">
        <f>'Payments (Revised)'!$C83*IF(AD$6&lt;$B87,0,1)*IF(AD$6&gt;=75,1.1,1)</f>
        <v>0</v>
      </c>
      <c r="AE87" s="4">
        <f>'Payments (Revised)'!$C83*IF(AE$6&lt;$B87,0,1)*IF(AE$6&gt;=75,1.1,1)</f>
        <v>0</v>
      </c>
      <c r="AF87" s="4">
        <f>'Payments (Revised)'!$C83*IF(AF$6&lt;$B87,0,1)*IF(AF$6&gt;=75,1.1,1)</f>
        <v>0</v>
      </c>
      <c r="AG87" s="4">
        <f>'Payments (Revised)'!$C83*IF(AG$6&lt;$B87,0,1)*IF(AG$6&gt;=75,1.1,1)</f>
        <v>0</v>
      </c>
      <c r="AH87" s="4">
        <f>'Payments (Revised)'!$C83*IF(AH$6&lt;$B87,0,1)*IF(AH$6&gt;=75,1.1,1)</f>
        <v>0</v>
      </c>
      <c r="AI87" s="4">
        <f>'Payments (Revised)'!$C83*IF(AI$6&lt;$B87,0,1)*IF(AI$6&gt;=75,1.1,1)</f>
        <v>0</v>
      </c>
      <c r="AJ87" s="4">
        <f>'Payments (Revised)'!$C83*IF(AJ$6&lt;$B87,0,1)*IF(AJ$6&gt;=75,1.1,1)</f>
        <v>0</v>
      </c>
      <c r="AK87" s="4">
        <f>'Payments (Revised)'!$C83*IF(AK$6&lt;$B87,0,1)*IF(AK$6&gt;=75,1.1,1)</f>
        <v>0</v>
      </c>
      <c r="AL87" s="4">
        <f>'Payments (Revised)'!$C83*IF(AL$6&lt;$B87,0,1)*IF(AL$6&gt;=75,1.1,1)</f>
        <v>0</v>
      </c>
      <c r="AM87" s="4">
        <f>'Payments (Revised)'!$C83*IF(AM$6&lt;$B87,0,1)*IF(AM$6&gt;=75,1.1,1)</f>
        <v>0</v>
      </c>
      <c r="AN87" s="4">
        <f>'Payments (Revised)'!$C83*IF(AN$6&lt;$B87,0,1)*IF(AN$6&gt;=75,1.1,1)</f>
        <v>0</v>
      </c>
      <c r="AO87" s="4">
        <f>'Payments (Revised)'!$C83*IF(AO$6&lt;$B87,0,1)*IF(AO$6&gt;=75,1.1,1)</f>
        <v>0</v>
      </c>
      <c r="AP87" s="4">
        <f>'Payments (Revised)'!$C83*IF(AP$6&lt;$B87,0,1)*IF(AP$6&gt;=75,1.1,1)</f>
        <v>0</v>
      </c>
      <c r="AQ87" s="4">
        <f>'Payments (Revised)'!$C83*IF(AQ$6&lt;$B87,0,1)*IF(AQ$6&gt;=75,1.1,1)</f>
        <v>0</v>
      </c>
      <c r="AR87" s="4">
        <f>'Payments (Revised)'!$C83*IF(AR$6&lt;$B87,0,1)*IF(AR$6&gt;=75,1.1,1)</f>
        <v>0</v>
      </c>
      <c r="AS87" s="4">
        <f>'Payments (Revised)'!$C83*IF(AS$6&lt;$B87,0,1)*IF(AS$6&gt;=75,1.1,1)</f>
        <v>0</v>
      </c>
      <c r="AT87" s="4">
        <f>'Payments (Revised)'!$C83*IF(AT$6&lt;$B87,0,1)*IF(AT$6&gt;=75,1.1,1)</f>
        <v>0</v>
      </c>
      <c r="AU87" s="4">
        <f>'Payments (Revised)'!$C83*IF(AU$6&lt;$B87,0,1)*IF(AU$6&gt;=75,1.1,1)</f>
        <v>0</v>
      </c>
      <c r="AV87" s="4">
        <f>'Payments (Revised)'!$C83*IF(AV$6&lt;$B87,0,1)*IF(AV$6&gt;=75,1.1,1)</f>
        <v>0</v>
      </c>
      <c r="AW87" s="4">
        <f>'Payments (Revised)'!$C83*IF(AW$6&lt;$B87,0,1)*IF(AW$6&gt;=75,1.1,1)</f>
        <v>0</v>
      </c>
      <c r="AX87" s="4">
        <f>'Payments (Revised)'!$C83*IF(AX$6&lt;$B87,0,1)*IF(AX$6&gt;=75,1.1,1)</f>
        <v>0</v>
      </c>
      <c r="AY87" s="4">
        <f>'Payments (Revised)'!$C83*IF(AY$6&lt;$B87,0,1)*IF(AY$6&gt;=75,1.1,1)</f>
        <v>0</v>
      </c>
      <c r="AZ87" s="4">
        <f>'Payments (Revised)'!$C83*IF(AZ$6&lt;$B87,0,1)*IF(AZ$6&gt;=75,1.1,1)</f>
        <v>0</v>
      </c>
      <c r="BA87" s="4">
        <f>'Payments (Revised)'!$C83*IF(BA$6&lt;$B87,0,1)*IF(BA$6&gt;=75,1.1,1)</f>
        <v>0</v>
      </c>
      <c r="BB87" s="4">
        <f>'Payments (Revised)'!$C83*IF(BB$6&lt;$B87,0,1)*IF(BB$6&gt;=75,1.1,1)</f>
        <v>0</v>
      </c>
      <c r="BC87" s="4">
        <f>'Payments (Revised)'!$C83*IF(BC$6&lt;$B87,0,1)*IF(BC$6&gt;=75,1.1,1)</f>
        <v>0</v>
      </c>
      <c r="BD87" s="4">
        <f>'Payments (Revised)'!$C83*IF(BD$6&lt;$B87,0,1)*IF(BD$6&gt;=75,1.1,1)</f>
        <v>0</v>
      </c>
      <c r="BE87" s="4">
        <f>'Payments (Revised)'!$C83*IF(BE$6&lt;$B87,0,1)*IF(BE$6&gt;=75,1.1,1)</f>
        <v>0</v>
      </c>
      <c r="BF87" s="4">
        <f>'Payments (Revised)'!$C83*IF(BF$6&lt;$B87,0,1)*IF(BF$6&gt;=75,1.1,1)</f>
        <v>0</v>
      </c>
      <c r="BG87" s="4">
        <f>'Payments (Revised)'!$C83*IF(BG$6&lt;$B87,0,1)*IF(BG$6&gt;=75,1.1,1)</f>
        <v>0</v>
      </c>
      <c r="BH87" s="4">
        <f>'Payments (Revised)'!$C83*IF(BH$6&lt;$B87,0,1)*IF(BH$6&gt;=75,1.1,1)</f>
        <v>0</v>
      </c>
      <c r="BI87" s="4">
        <f>'Payments (Revised)'!$C83*IF(BI$6&lt;$B87,0,1)*IF(BI$6&gt;=75,1.1,1)</f>
        <v>0</v>
      </c>
      <c r="BJ87" s="4">
        <f>'Payments (Revised)'!$C83*IF(BJ$6&lt;$B87,0,1)*IF(BJ$6&gt;=75,1.1,1)</f>
        <v>0</v>
      </c>
      <c r="BK87" s="4">
        <f>'Payments (Revised)'!$C83*IF(BK$6&lt;$B87,0,1)*IF(BK$6&gt;=75,1.1,1)</f>
        <v>0</v>
      </c>
      <c r="BL87" s="4">
        <f>'Payments (Revised)'!$C83*IF(BL$6&lt;$B87,0,1)*IF(BL$6&gt;=75,1.1,1)</f>
        <v>0</v>
      </c>
      <c r="BM87" s="4">
        <f>'Payments (Revised)'!$C83*IF(BM$6&lt;$B87,0,1)*IF(BM$6&gt;=75,1.1,1)</f>
        <v>0</v>
      </c>
      <c r="BN87" s="4">
        <f>'Payments (Revised)'!$C83*IF(BN$6&lt;$B87,0,1)*IF(BN$6&gt;=75,1.1,1)</f>
        <v>0</v>
      </c>
      <c r="BO87" s="4">
        <f>'Payments (Revised)'!$C83*IF(BO$6&lt;$B87,0,1)*IF(BO$6&gt;=75,1.1,1)</f>
        <v>0</v>
      </c>
      <c r="BP87" s="4">
        <f>'Payments (Revised)'!$C83*IF(BP$6&lt;$B87,0,1)*IF(BP$6&gt;=75,1.1,1)</f>
        <v>0</v>
      </c>
      <c r="BQ87" s="4">
        <f>'Payments (Revised)'!$C83*IF(BQ$6&lt;$B87,0,1)*IF(BQ$6&gt;=75,1.1,1)</f>
        <v>0</v>
      </c>
      <c r="BR87" s="4">
        <f>'Payments (Revised)'!$C83*IF(BR$6&lt;$B87,0,1)*IF(BR$6&gt;=75,1.1,1)</f>
        <v>0</v>
      </c>
      <c r="BS87" s="4">
        <f>'Payments (Revised)'!$C83*IF(BS$6&lt;$B87,0,1)*IF(BS$6&gt;=75,1.1,1)</f>
        <v>0</v>
      </c>
      <c r="BT87" s="4">
        <f>'Payments (Revised)'!$C83*IF(BT$6&lt;$B87,0,1)*IF(BT$6&gt;=75,1.1,1)</f>
        <v>0</v>
      </c>
      <c r="BU87" s="4">
        <f>'Payments (Revised)'!$C83*IF(BU$6&lt;$B87,0,1)*IF(BU$6&gt;=75,1.1,1)</f>
        <v>0</v>
      </c>
      <c r="BV87" s="4">
        <f>'Payments (Revised)'!$C83*IF(BV$6&lt;$B87,0,1)*IF(BV$6&gt;=75,1.1,1)</f>
        <v>0</v>
      </c>
      <c r="BW87" s="4">
        <f>'Payments (Revised)'!$C83*IF(BW$6&lt;$B87,0,1)*IF(BW$6&gt;=75,1.1,1)</f>
        <v>0</v>
      </c>
      <c r="BX87" s="4">
        <f>'Payments (Revised)'!$C83*IF(BX$6&lt;$B87,0,1)*IF(BX$6&gt;=75,1.1,1)</f>
        <v>0</v>
      </c>
      <c r="BY87" s="4">
        <f>'Payments (Revised)'!$C83*IF(BY$6&lt;$B87,0,1)*IF(BY$6&gt;=75,1.1,1)</f>
        <v>0</v>
      </c>
      <c r="BZ87" s="4">
        <f>'Payments (Revised)'!$C83*IF(BZ$6&lt;$B87,0,1)*IF(BZ$6&gt;=75,1.1,1)</f>
        <v>0</v>
      </c>
      <c r="CA87" s="4">
        <f>'Payments (Revised)'!$C83*IF(CA$6&lt;$B87,0,1)*IF(CA$6&gt;=75,1.1,1)</f>
        <v>0</v>
      </c>
      <c r="CB87" s="4">
        <f>'Payments (Revised)'!$C83*IF(CB$6&lt;$B87,0,1)*IF(CB$6&gt;=75,1.1,1)</f>
        <v>0</v>
      </c>
      <c r="CC87" s="4">
        <f>'Payments (Revised)'!$C83*IF(CC$6&lt;$B87,0,1)*IF(CC$6&gt;=75,1.1,1)</f>
        <v>0</v>
      </c>
      <c r="CD87" s="4">
        <f>'Payments (Revised)'!$C83*IF(CD$6&lt;$B87,0,1)*IF(CD$6&gt;=75,1.1,1)</f>
        <v>0</v>
      </c>
      <c r="CE87" s="4">
        <f>'Payments (Revised)'!$C83*IF(CE$6&lt;$B87,0,1)*IF(CE$6&gt;=75,1.1,1)</f>
        <v>371.11169999999998</v>
      </c>
      <c r="CF87" s="4">
        <f>'Payments (Revised)'!$C83*IF(CF$6&lt;$B87,0,1)*IF(CF$6&gt;=75,1.1,1)</f>
        <v>371.11169999999998</v>
      </c>
      <c r="CG87" s="4">
        <f>'Payments (Revised)'!$C83*IF(CG$6&lt;$B87,0,1)*IF(CG$6&gt;=75,1.1,1)</f>
        <v>371.11169999999998</v>
      </c>
      <c r="CH87" s="4">
        <f>'Payments (Revised)'!$C83*IF(CH$6&lt;$B87,0,1)*IF(CH$6&gt;=75,1.1,1)</f>
        <v>371.11169999999998</v>
      </c>
      <c r="CI87" s="4">
        <f>'Payments (Revised)'!$C83*IF(CI$6&lt;$B87,0,1)*IF(CI$6&gt;=75,1.1,1)</f>
        <v>371.11169999999998</v>
      </c>
      <c r="CJ87" s="4">
        <f>'Payments (Revised)'!$C83*IF(CJ$6&lt;$B87,0,1)*IF(CJ$6&gt;=75,1.1,1)</f>
        <v>371.11169999999998</v>
      </c>
      <c r="CK87" s="4">
        <f>'Payments (Revised)'!$C83*IF(CK$6&lt;$B87,0,1)*IF(CK$6&gt;=75,1.1,1)</f>
        <v>371.11169999999998</v>
      </c>
      <c r="CL87" s="4">
        <f>'Payments (Revised)'!$C83*IF(CL$6&lt;$B87,0,1)*IF(CL$6&gt;=75,1.1,1)</f>
        <v>371.11169999999998</v>
      </c>
      <c r="CM87" s="4">
        <f>'Payments (Revised)'!$C83*IF(CM$6&lt;$B87,0,1)*IF(CM$6&gt;=75,1.1,1)</f>
        <v>371.11169999999998</v>
      </c>
      <c r="CN87" s="4">
        <f>'Payments (Revised)'!$C83*IF(CN$6&lt;$B87,0,1)*IF(CN$6&gt;=75,1.1,1)</f>
        <v>371.11169999999998</v>
      </c>
      <c r="CO87" s="4">
        <f>'Payments (Revised)'!$C83*IF(CO$6&lt;$B87,0,1)*IF(CO$6&gt;=75,1.1,1)</f>
        <v>371.11169999999998</v>
      </c>
      <c r="CP87" s="4">
        <f>'Payments (Revised)'!$C83*IF(CP$6&lt;$B87,0,1)*IF(CP$6&gt;=75,1.1,1)</f>
        <v>371.11169999999998</v>
      </c>
      <c r="CQ87" s="4">
        <f>'Payments (Revised)'!$C83*IF(CQ$6&lt;$B87,0,1)*IF(CQ$6&gt;=75,1.1,1)</f>
        <v>371.11169999999998</v>
      </c>
      <c r="CR87" s="4">
        <f>'Payments (Revised)'!$C83*IF(CR$6&lt;$B87,0,1)*IF(CR$6&gt;=75,1.1,1)</f>
        <v>371.11169999999998</v>
      </c>
      <c r="CS87" s="4">
        <f>'Payments (Revised)'!$C83*IF(CS$6&lt;$B87,0,1)*IF(CS$6&gt;=75,1.1,1)</f>
        <v>371.11169999999998</v>
      </c>
      <c r="CT87" s="4">
        <f>'Payments (Revised)'!$C83*IF(CT$6&lt;$B87,0,1)*IF(CT$6&gt;=75,1.1,1)</f>
        <v>371.11169999999998</v>
      </c>
      <c r="CU87" s="4">
        <f>'Payments (Revised)'!$C83*IF(CU$6&lt;$B87,0,1)*IF(CU$6&gt;=75,1.1,1)</f>
        <v>371.11169999999998</v>
      </c>
      <c r="CV87" s="4">
        <f>'Payments (Revised)'!$C83*IF(CV$6&lt;$B87,0,1)*IF(CV$6&gt;=75,1.1,1)</f>
        <v>371.11169999999998</v>
      </c>
      <c r="CW87" s="4">
        <f>'Payments (Revised)'!$C83*IF(CW$6&lt;$B87,0,1)*IF(CW$6&gt;=75,1.1,1)</f>
        <v>371.11169999999998</v>
      </c>
      <c r="CX87" s="4">
        <f>'Payments (Revised)'!$C83*IF(CX$6&lt;$B87,0,1)*IF(CX$6&gt;=75,1.1,1)</f>
        <v>371.11169999999998</v>
      </c>
      <c r="CY87" s="4">
        <f>'Payments (Revised)'!$C83*IF(CY$6&lt;$B87,0,1)*IF(CY$6&gt;=75,1.1,1)</f>
        <v>371.11169999999998</v>
      </c>
      <c r="CZ87" s="4">
        <f>'Payments (Revised)'!$C83*IF(CZ$6&lt;$B87,0,1)*IF(CZ$6&gt;=75,1.1,1)</f>
        <v>371.11169999999998</v>
      </c>
      <c r="DA87" s="4">
        <f>'Payments (Revised)'!$C83*IF(DA$6&lt;$B87,0,1)*IF(DA$6&gt;=75,1.1,1)</f>
        <v>371.11169999999998</v>
      </c>
      <c r="DB87" s="4">
        <f>'Payments (Revised)'!$C83*IF(DB$6&lt;$B87,0,1)*IF(DB$6&gt;=75,1.1,1)</f>
        <v>371.11169999999998</v>
      </c>
      <c r="DC87" s="4">
        <f>'Payments (Revised)'!$C83*IF(DC$6&lt;$B87,0,1)*IF(DC$6&gt;=75,1.1,1)</f>
        <v>371.11169999999998</v>
      </c>
      <c r="DD87" s="4">
        <f>'Payments (Revised)'!$C83*IF(DD$6&lt;$B87,0,1)*IF(DD$6&gt;=75,1.1,1)</f>
        <v>371.11169999999998</v>
      </c>
      <c r="DE87" s="4">
        <f>'Payments (Revised)'!$C83*IF(DE$6&lt;$B87,0,1)*IF(DE$6&gt;=75,1.1,1)</f>
        <v>371.11169999999998</v>
      </c>
      <c r="DF87" s="4">
        <f>'Payments (Revised)'!$C83*IF(DF$6&lt;$B87,0,1)*IF(DF$6&gt;=75,1.1,1)</f>
        <v>371.11169999999998</v>
      </c>
      <c r="DG87" s="4">
        <f>'Payments (Revised)'!$C83*IF(DG$6&lt;$B87,0,1)*IF(DG$6&gt;=75,1.1,1)</f>
        <v>371.11169999999998</v>
      </c>
      <c r="DH87" s="4">
        <f>'Payments (Revised)'!$C83*IF(DH$6&lt;$B87,0,1)*IF(DH$6&gt;=75,1.1,1)</f>
        <v>371.11169999999998</v>
      </c>
      <c r="DI87" s="4">
        <f>'Payments (Revised)'!$C83*IF(DI$6&lt;$B87,0,1)*IF(DI$6&gt;=75,1.1,1)</f>
        <v>371.11169999999998</v>
      </c>
      <c r="DJ87" s="4">
        <f>'Payments (Revised)'!$C83*IF(DJ$6&lt;$B87,0,1)*IF(DJ$6&gt;=75,1.1,1)</f>
        <v>371.11169999999998</v>
      </c>
      <c r="DK87" s="4">
        <f>'Payments (Revised)'!$C83*IF(DK$6&lt;$B87,0,1)*IF(DK$6&gt;=75,1.1,1)</f>
        <v>371.11169999999998</v>
      </c>
      <c r="DL87" s="4">
        <f>'Payments (Revised)'!$C83*IF(DL$6&lt;$B87,0,1)*IF(DL$6&gt;=75,1.1,1)</f>
        <v>371.11169999999998</v>
      </c>
      <c r="DM87" s="4">
        <f>'Payments (Revised)'!$C83*IF(DM$6&lt;$B87,0,1)*IF(DM$6&gt;=75,1.1,1)</f>
        <v>371.11169999999998</v>
      </c>
      <c r="DN87" s="4">
        <f>'Payments (Revised)'!$C83*IF(DN$6&lt;$B87,0,1)*IF(DN$6&gt;=75,1.1,1)</f>
        <v>371.11169999999998</v>
      </c>
      <c r="DO87" s="4">
        <f>'Payments (Revised)'!$C83*IF(DO$6&lt;$B87,0,1)*IF(DO$6&gt;=75,1.1,1)</f>
        <v>371.11169999999998</v>
      </c>
      <c r="DP87" s="4">
        <f>'Payments (Revised)'!$C83*IF(DP$6&lt;$B87,0,1)*IF(DP$6&gt;=75,1.1,1)</f>
        <v>371.11169999999998</v>
      </c>
      <c r="DQ87" s="4">
        <f>'Payments (Revised)'!$C83*IF(DQ$6&lt;$B87,0,1)*IF(DQ$6&gt;=75,1.1,1)</f>
        <v>371.11169999999998</v>
      </c>
      <c r="DR87" s="4">
        <f>'Payments (Revised)'!$C83*IF(DR$6&lt;$B87,0,1)*IF(DR$6&gt;=75,1.1,1)</f>
        <v>371.11169999999998</v>
      </c>
      <c r="DS87" s="4">
        <f>'Payments (Revised)'!$C83*IF(DS$6&lt;$B87,0,1)*IF(DS$6&gt;=75,1.1,1)</f>
        <v>371.11169999999998</v>
      </c>
      <c r="DT87" s="4">
        <f>'Payments (Revised)'!$C83*IF(DT$6&lt;$B87,0,1)*IF(DT$6&gt;=75,1.1,1)</f>
        <v>408.22287</v>
      </c>
    </row>
    <row r="88" spans="1:124" x14ac:dyDescent="0.25">
      <c r="A88">
        <v>80</v>
      </c>
      <c r="B88" s="15">
        <f t="shared" si="10"/>
        <v>71.666666666666671</v>
      </c>
      <c r="C88" s="16">
        <f t="shared" si="9"/>
        <v>57952.166714666659</v>
      </c>
      <c r="D88" s="4">
        <f>'Payments (Revised)'!$C84*IF(D$6&lt;$B88,0,1)*IF(D$6&gt;=75,1.1,1)</f>
        <v>0</v>
      </c>
      <c r="E88" s="4">
        <f>'Payments (Revised)'!$C84*IF(E$6&lt;$B88,0,1)*IF(E$6&gt;=75,1.1,1)</f>
        <v>0</v>
      </c>
      <c r="F88" s="4">
        <f>'Payments (Revised)'!$C84*IF(F$6&lt;$B88,0,1)*IF(F$6&gt;=75,1.1,1)</f>
        <v>0</v>
      </c>
      <c r="G88" s="4">
        <f>'Payments (Revised)'!$C84*IF(G$6&lt;$B88,0,1)*IF(G$6&gt;=75,1.1,1)</f>
        <v>0</v>
      </c>
      <c r="H88" s="4">
        <f>'Payments (Revised)'!$C84*IF(H$6&lt;$B88,0,1)*IF(H$6&gt;=75,1.1,1)</f>
        <v>0</v>
      </c>
      <c r="I88" s="4">
        <f>'Payments (Revised)'!$C84*IF(I$6&lt;$B88,0,1)*IF(I$6&gt;=75,1.1,1)</f>
        <v>0</v>
      </c>
      <c r="J88" s="4">
        <f>'Payments (Revised)'!$C84*IF(J$6&lt;$B88,0,1)*IF(J$6&gt;=75,1.1,1)</f>
        <v>0</v>
      </c>
      <c r="K88" s="4">
        <f>'Payments (Revised)'!$C84*IF(K$6&lt;$B88,0,1)*IF(K$6&gt;=75,1.1,1)</f>
        <v>0</v>
      </c>
      <c r="L88" s="4">
        <f>'Payments (Revised)'!$C84*IF(L$6&lt;$B88,0,1)*IF(L$6&gt;=75,1.1,1)</f>
        <v>0</v>
      </c>
      <c r="M88" s="4">
        <f>'Payments (Revised)'!$C84*IF(M$6&lt;$B88,0,1)*IF(M$6&gt;=75,1.1,1)</f>
        <v>0</v>
      </c>
      <c r="N88" s="4">
        <f>'Payments (Revised)'!$C84*IF(N$6&lt;$B88,0,1)*IF(N$6&gt;=75,1.1,1)</f>
        <v>0</v>
      </c>
      <c r="O88" s="4">
        <f>'Payments (Revised)'!$C84*IF(O$6&lt;$B88,0,1)*IF(O$6&gt;=75,1.1,1)</f>
        <v>0</v>
      </c>
      <c r="P88" s="4">
        <f>'Payments (Revised)'!$C84*IF(P$6&lt;$B88,0,1)*IF(P$6&gt;=75,1.1,1)</f>
        <v>0</v>
      </c>
      <c r="Q88" s="4">
        <f>'Payments (Revised)'!$C84*IF(Q$6&lt;$B88,0,1)*IF(Q$6&gt;=75,1.1,1)</f>
        <v>0</v>
      </c>
      <c r="R88" s="4">
        <f>'Payments (Revised)'!$C84*IF(R$6&lt;$B88,0,1)*IF(R$6&gt;=75,1.1,1)</f>
        <v>0</v>
      </c>
      <c r="S88" s="4">
        <f>'Payments (Revised)'!$C84*IF(S$6&lt;$B88,0,1)*IF(S$6&gt;=75,1.1,1)</f>
        <v>0</v>
      </c>
      <c r="T88" s="4">
        <f>'Payments (Revised)'!$C84*IF(T$6&lt;$B88,0,1)*IF(T$6&gt;=75,1.1,1)</f>
        <v>0</v>
      </c>
      <c r="U88" s="4">
        <f>'Payments (Revised)'!$C84*IF(U$6&lt;$B88,0,1)*IF(U$6&gt;=75,1.1,1)</f>
        <v>0</v>
      </c>
      <c r="V88" s="4">
        <f>'Payments (Revised)'!$C84*IF(V$6&lt;$B88,0,1)*IF(V$6&gt;=75,1.1,1)</f>
        <v>0</v>
      </c>
      <c r="W88" s="4">
        <f>'Payments (Revised)'!$C84*IF(W$6&lt;$B88,0,1)*IF(W$6&gt;=75,1.1,1)</f>
        <v>0</v>
      </c>
      <c r="X88" s="4">
        <f>'Payments (Revised)'!$C84*IF(X$6&lt;$B88,0,1)*IF(X$6&gt;=75,1.1,1)</f>
        <v>0</v>
      </c>
      <c r="Y88" s="4">
        <f>'Payments (Revised)'!$C84*IF(Y$6&lt;$B88,0,1)*IF(Y$6&gt;=75,1.1,1)</f>
        <v>0</v>
      </c>
      <c r="Z88" s="4">
        <f>'Payments (Revised)'!$C84*IF(Z$6&lt;$B88,0,1)*IF(Z$6&gt;=75,1.1,1)</f>
        <v>0</v>
      </c>
      <c r="AA88" s="4">
        <f>'Payments (Revised)'!$C84*IF(AA$6&lt;$B88,0,1)*IF(AA$6&gt;=75,1.1,1)</f>
        <v>0</v>
      </c>
      <c r="AB88" s="4">
        <f>'Payments (Revised)'!$C84*IF(AB$6&lt;$B88,0,1)*IF(AB$6&gt;=75,1.1,1)</f>
        <v>0</v>
      </c>
      <c r="AC88" s="4">
        <f>'Payments (Revised)'!$C84*IF(AC$6&lt;$B88,0,1)*IF(AC$6&gt;=75,1.1,1)</f>
        <v>0</v>
      </c>
      <c r="AD88" s="4">
        <f>'Payments (Revised)'!$C84*IF(AD$6&lt;$B88,0,1)*IF(AD$6&gt;=75,1.1,1)</f>
        <v>0</v>
      </c>
      <c r="AE88" s="4">
        <f>'Payments (Revised)'!$C84*IF(AE$6&lt;$B88,0,1)*IF(AE$6&gt;=75,1.1,1)</f>
        <v>0</v>
      </c>
      <c r="AF88" s="4">
        <f>'Payments (Revised)'!$C84*IF(AF$6&lt;$B88,0,1)*IF(AF$6&gt;=75,1.1,1)</f>
        <v>0</v>
      </c>
      <c r="AG88" s="4">
        <f>'Payments (Revised)'!$C84*IF(AG$6&lt;$B88,0,1)*IF(AG$6&gt;=75,1.1,1)</f>
        <v>0</v>
      </c>
      <c r="AH88" s="4">
        <f>'Payments (Revised)'!$C84*IF(AH$6&lt;$B88,0,1)*IF(AH$6&gt;=75,1.1,1)</f>
        <v>0</v>
      </c>
      <c r="AI88" s="4">
        <f>'Payments (Revised)'!$C84*IF(AI$6&lt;$B88,0,1)*IF(AI$6&gt;=75,1.1,1)</f>
        <v>0</v>
      </c>
      <c r="AJ88" s="4">
        <f>'Payments (Revised)'!$C84*IF(AJ$6&lt;$B88,0,1)*IF(AJ$6&gt;=75,1.1,1)</f>
        <v>0</v>
      </c>
      <c r="AK88" s="4">
        <f>'Payments (Revised)'!$C84*IF(AK$6&lt;$B88,0,1)*IF(AK$6&gt;=75,1.1,1)</f>
        <v>0</v>
      </c>
      <c r="AL88" s="4">
        <f>'Payments (Revised)'!$C84*IF(AL$6&lt;$B88,0,1)*IF(AL$6&gt;=75,1.1,1)</f>
        <v>0</v>
      </c>
      <c r="AM88" s="4">
        <f>'Payments (Revised)'!$C84*IF(AM$6&lt;$B88,0,1)*IF(AM$6&gt;=75,1.1,1)</f>
        <v>0</v>
      </c>
      <c r="AN88" s="4">
        <f>'Payments (Revised)'!$C84*IF(AN$6&lt;$B88,0,1)*IF(AN$6&gt;=75,1.1,1)</f>
        <v>0</v>
      </c>
      <c r="AO88" s="4">
        <f>'Payments (Revised)'!$C84*IF(AO$6&lt;$B88,0,1)*IF(AO$6&gt;=75,1.1,1)</f>
        <v>0</v>
      </c>
      <c r="AP88" s="4">
        <f>'Payments (Revised)'!$C84*IF(AP$6&lt;$B88,0,1)*IF(AP$6&gt;=75,1.1,1)</f>
        <v>0</v>
      </c>
      <c r="AQ88" s="4">
        <f>'Payments (Revised)'!$C84*IF(AQ$6&lt;$B88,0,1)*IF(AQ$6&gt;=75,1.1,1)</f>
        <v>0</v>
      </c>
      <c r="AR88" s="4">
        <f>'Payments (Revised)'!$C84*IF(AR$6&lt;$B88,0,1)*IF(AR$6&gt;=75,1.1,1)</f>
        <v>0</v>
      </c>
      <c r="AS88" s="4">
        <f>'Payments (Revised)'!$C84*IF(AS$6&lt;$B88,0,1)*IF(AS$6&gt;=75,1.1,1)</f>
        <v>0</v>
      </c>
      <c r="AT88" s="4">
        <f>'Payments (Revised)'!$C84*IF(AT$6&lt;$B88,0,1)*IF(AT$6&gt;=75,1.1,1)</f>
        <v>0</v>
      </c>
      <c r="AU88" s="4">
        <f>'Payments (Revised)'!$C84*IF(AU$6&lt;$B88,0,1)*IF(AU$6&gt;=75,1.1,1)</f>
        <v>0</v>
      </c>
      <c r="AV88" s="4">
        <f>'Payments (Revised)'!$C84*IF(AV$6&lt;$B88,0,1)*IF(AV$6&gt;=75,1.1,1)</f>
        <v>0</v>
      </c>
      <c r="AW88" s="4">
        <f>'Payments (Revised)'!$C84*IF(AW$6&lt;$B88,0,1)*IF(AW$6&gt;=75,1.1,1)</f>
        <v>0</v>
      </c>
      <c r="AX88" s="4">
        <f>'Payments (Revised)'!$C84*IF(AX$6&lt;$B88,0,1)*IF(AX$6&gt;=75,1.1,1)</f>
        <v>0</v>
      </c>
      <c r="AY88" s="4">
        <f>'Payments (Revised)'!$C84*IF(AY$6&lt;$B88,0,1)*IF(AY$6&gt;=75,1.1,1)</f>
        <v>0</v>
      </c>
      <c r="AZ88" s="4">
        <f>'Payments (Revised)'!$C84*IF(AZ$6&lt;$B88,0,1)*IF(AZ$6&gt;=75,1.1,1)</f>
        <v>0</v>
      </c>
      <c r="BA88" s="4">
        <f>'Payments (Revised)'!$C84*IF(BA$6&lt;$B88,0,1)*IF(BA$6&gt;=75,1.1,1)</f>
        <v>0</v>
      </c>
      <c r="BB88" s="4">
        <f>'Payments (Revised)'!$C84*IF(BB$6&lt;$B88,0,1)*IF(BB$6&gt;=75,1.1,1)</f>
        <v>0</v>
      </c>
      <c r="BC88" s="4">
        <f>'Payments (Revised)'!$C84*IF(BC$6&lt;$B88,0,1)*IF(BC$6&gt;=75,1.1,1)</f>
        <v>0</v>
      </c>
      <c r="BD88" s="4">
        <f>'Payments (Revised)'!$C84*IF(BD$6&lt;$B88,0,1)*IF(BD$6&gt;=75,1.1,1)</f>
        <v>0</v>
      </c>
      <c r="BE88" s="4">
        <f>'Payments (Revised)'!$C84*IF(BE$6&lt;$B88,0,1)*IF(BE$6&gt;=75,1.1,1)</f>
        <v>0</v>
      </c>
      <c r="BF88" s="4">
        <f>'Payments (Revised)'!$C84*IF(BF$6&lt;$B88,0,1)*IF(BF$6&gt;=75,1.1,1)</f>
        <v>0</v>
      </c>
      <c r="BG88" s="4">
        <f>'Payments (Revised)'!$C84*IF(BG$6&lt;$B88,0,1)*IF(BG$6&gt;=75,1.1,1)</f>
        <v>0</v>
      </c>
      <c r="BH88" s="4">
        <f>'Payments (Revised)'!$C84*IF(BH$6&lt;$B88,0,1)*IF(BH$6&gt;=75,1.1,1)</f>
        <v>0</v>
      </c>
      <c r="BI88" s="4">
        <f>'Payments (Revised)'!$C84*IF(BI$6&lt;$B88,0,1)*IF(BI$6&gt;=75,1.1,1)</f>
        <v>0</v>
      </c>
      <c r="BJ88" s="4">
        <f>'Payments (Revised)'!$C84*IF(BJ$6&lt;$B88,0,1)*IF(BJ$6&gt;=75,1.1,1)</f>
        <v>0</v>
      </c>
      <c r="BK88" s="4">
        <f>'Payments (Revised)'!$C84*IF(BK$6&lt;$B88,0,1)*IF(BK$6&gt;=75,1.1,1)</f>
        <v>0</v>
      </c>
      <c r="BL88" s="4">
        <f>'Payments (Revised)'!$C84*IF(BL$6&lt;$B88,0,1)*IF(BL$6&gt;=75,1.1,1)</f>
        <v>0</v>
      </c>
      <c r="BM88" s="4">
        <f>'Payments (Revised)'!$C84*IF(BM$6&lt;$B88,0,1)*IF(BM$6&gt;=75,1.1,1)</f>
        <v>0</v>
      </c>
      <c r="BN88" s="4">
        <f>'Payments (Revised)'!$C84*IF(BN$6&lt;$B88,0,1)*IF(BN$6&gt;=75,1.1,1)</f>
        <v>0</v>
      </c>
      <c r="BO88" s="4">
        <f>'Payments (Revised)'!$C84*IF(BO$6&lt;$B88,0,1)*IF(BO$6&gt;=75,1.1,1)</f>
        <v>0</v>
      </c>
      <c r="BP88" s="4">
        <f>'Payments (Revised)'!$C84*IF(BP$6&lt;$B88,0,1)*IF(BP$6&gt;=75,1.1,1)</f>
        <v>0</v>
      </c>
      <c r="BQ88" s="4">
        <f>'Payments (Revised)'!$C84*IF(BQ$6&lt;$B88,0,1)*IF(BQ$6&gt;=75,1.1,1)</f>
        <v>0</v>
      </c>
      <c r="BR88" s="4">
        <f>'Payments (Revised)'!$C84*IF(BR$6&lt;$B88,0,1)*IF(BR$6&gt;=75,1.1,1)</f>
        <v>0</v>
      </c>
      <c r="BS88" s="4">
        <f>'Payments (Revised)'!$C84*IF(BS$6&lt;$B88,0,1)*IF(BS$6&gt;=75,1.1,1)</f>
        <v>0</v>
      </c>
      <c r="BT88" s="4">
        <f>'Payments (Revised)'!$C84*IF(BT$6&lt;$B88,0,1)*IF(BT$6&gt;=75,1.1,1)</f>
        <v>0</v>
      </c>
      <c r="BU88" s="4">
        <f>'Payments (Revised)'!$C84*IF(BU$6&lt;$B88,0,1)*IF(BU$6&gt;=75,1.1,1)</f>
        <v>0</v>
      </c>
      <c r="BV88" s="4">
        <f>'Payments (Revised)'!$C84*IF(BV$6&lt;$B88,0,1)*IF(BV$6&gt;=75,1.1,1)</f>
        <v>0</v>
      </c>
      <c r="BW88" s="4">
        <f>'Payments (Revised)'!$C84*IF(BW$6&lt;$B88,0,1)*IF(BW$6&gt;=75,1.1,1)</f>
        <v>0</v>
      </c>
      <c r="BX88" s="4">
        <f>'Payments (Revised)'!$C84*IF(BX$6&lt;$B88,0,1)*IF(BX$6&gt;=75,1.1,1)</f>
        <v>0</v>
      </c>
      <c r="BY88" s="4">
        <f>'Payments (Revised)'!$C84*IF(BY$6&lt;$B88,0,1)*IF(BY$6&gt;=75,1.1,1)</f>
        <v>0</v>
      </c>
      <c r="BZ88" s="4">
        <f>'Payments (Revised)'!$C84*IF(BZ$6&lt;$B88,0,1)*IF(BZ$6&gt;=75,1.1,1)</f>
        <v>0</v>
      </c>
      <c r="CA88" s="4">
        <f>'Payments (Revised)'!$C84*IF(CA$6&lt;$B88,0,1)*IF(CA$6&gt;=75,1.1,1)</f>
        <v>0</v>
      </c>
      <c r="CB88" s="4">
        <f>'Payments (Revised)'!$C84*IF(CB$6&lt;$B88,0,1)*IF(CB$6&gt;=75,1.1,1)</f>
        <v>0</v>
      </c>
      <c r="CC88" s="4">
        <f>'Payments (Revised)'!$C84*IF(CC$6&lt;$B88,0,1)*IF(CC$6&gt;=75,1.1,1)</f>
        <v>0</v>
      </c>
      <c r="CD88" s="4">
        <f>'Payments (Revised)'!$C84*IF(CD$6&lt;$B88,0,1)*IF(CD$6&gt;=75,1.1,1)</f>
        <v>0</v>
      </c>
      <c r="CE88" s="4">
        <f>'Payments (Revised)'!$C84*IF(CE$6&lt;$B88,0,1)*IF(CE$6&gt;=75,1.1,1)</f>
        <v>0</v>
      </c>
      <c r="CF88" s="4">
        <f>'Payments (Revised)'!$C84*IF(CF$6&lt;$B88,0,1)*IF(CF$6&gt;=75,1.1,1)</f>
        <v>371.11169999999998</v>
      </c>
      <c r="CG88" s="4">
        <f>'Payments (Revised)'!$C84*IF(CG$6&lt;$B88,0,1)*IF(CG$6&gt;=75,1.1,1)</f>
        <v>371.11169999999998</v>
      </c>
      <c r="CH88" s="4">
        <f>'Payments (Revised)'!$C84*IF(CH$6&lt;$B88,0,1)*IF(CH$6&gt;=75,1.1,1)</f>
        <v>371.11169999999998</v>
      </c>
      <c r="CI88" s="4">
        <f>'Payments (Revised)'!$C84*IF(CI$6&lt;$B88,0,1)*IF(CI$6&gt;=75,1.1,1)</f>
        <v>371.11169999999998</v>
      </c>
      <c r="CJ88" s="4">
        <f>'Payments (Revised)'!$C84*IF(CJ$6&lt;$B88,0,1)*IF(CJ$6&gt;=75,1.1,1)</f>
        <v>371.11169999999998</v>
      </c>
      <c r="CK88" s="4">
        <f>'Payments (Revised)'!$C84*IF(CK$6&lt;$B88,0,1)*IF(CK$6&gt;=75,1.1,1)</f>
        <v>371.11169999999998</v>
      </c>
      <c r="CL88" s="4">
        <f>'Payments (Revised)'!$C84*IF(CL$6&lt;$B88,0,1)*IF(CL$6&gt;=75,1.1,1)</f>
        <v>371.11169999999998</v>
      </c>
      <c r="CM88" s="4">
        <f>'Payments (Revised)'!$C84*IF(CM$6&lt;$B88,0,1)*IF(CM$6&gt;=75,1.1,1)</f>
        <v>371.11169999999998</v>
      </c>
      <c r="CN88" s="4">
        <f>'Payments (Revised)'!$C84*IF(CN$6&lt;$B88,0,1)*IF(CN$6&gt;=75,1.1,1)</f>
        <v>371.11169999999998</v>
      </c>
      <c r="CO88" s="4">
        <f>'Payments (Revised)'!$C84*IF(CO$6&lt;$B88,0,1)*IF(CO$6&gt;=75,1.1,1)</f>
        <v>371.11169999999998</v>
      </c>
      <c r="CP88" s="4">
        <f>'Payments (Revised)'!$C84*IF(CP$6&lt;$B88,0,1)*IF(CP$6&gt;=75,1.1,1)</f>
        <v>371.11169999999998</v>
      </c>
      <c r="CQ88" s="4">
        <f>'Payments (Revised)'!$C84*IF(CQ$6&lt;$B88,0,1)*IF(CQ$6&gt;=75,1.1,1)</f>
        <v>371.11169999999998</v>
      </c>
      <c r="CR88" s="4">
        <f>'Payments (Revised)'!$C84*IF(CR$6&lt;$B88,0,1)*IF(CR$6&gt;=75,1.1,1)</f>
        <v>371.11169999999998</v>
      </c>
      <c r="CS88" s="4">
        <f>'Payments (Revised)'!$C84*IF(CS$6&lt;$B88,0,1)*IF(CS$6&gt;=75,1.1,1)</f>
        <v>371.11169999999998</v>
      </c>
      <c r="CT88" s="4">
        <f>'Payments (Revised)'!$C84*IF(CT$6&lt;$B88,0,1)*IF(CT$6&gt;=75,1.1,1)</f>
        <v>371.11169999999998</v>
      </c>
      <c r="CU88" s="4">
        <f>'Payments (Revised)'!$C84*IF(CU$6&lt;$B88,0,1)*IF(CU$6&gt;=75,1.1,1)</f>
        <v>371.11169999999998</v>
      </c>
      <c r="CV88" s="4">
        <f>'Payments (Revised)'!$C84*IF(CV$6&lt;$B88,0,1)*IF(CV$6&gt;=75,1.1,1)</f>
        <v>371.11169999999998</v>
      </c>
      <c r="CW88" s="4">
        <f>'Payments (Revised)'!$C84*IF(CW$6&lt;$B88,0,1)*IF(CW$6&gt;=75,1.1,1)</f>
        <v>371.11169999999998</v>
      </c>
      <c r="CX88" s="4">
        <f>'Payments (Revised)'!$C84*IF(CX$6&lt;$B88,0,1)*IF(CX$6&gt;=75,1.1,1)</f>
        <v>371.11169999999998</v>
      </c>
      <c r="CY88" s="4">
        <f>'Payments (Revised)'!$C84*IF(CY$6&lt;$B88,0,1)*IF(CY$6&gt;=75,1.1,1)</f>
        <v>371.11169999999998</v>
      </c>
      <c r="CZ88" s="4">
        <f>'Payments (Revised)'!$C84*IF(CZ$6&lt;$B88,0,1)*IF(CZ$6&gt;=75,1.1,1)</f>
        <v>371.11169999999998</v>
      </c>
      <c r="DA88" s="4">
        <f>'Payments (Revised)'!$C84*IF(DA$6&lt;$B88,0,1)*IF(DA$6&gt;=75,1.1,1)</f>
        <v>371.11169999999998</v>
      </c>
      <c r="DB88" s="4">
        <f>'Payments (Revised)'!$C84*IF(DB$6&lt;$B88,0,1)*IF(DB$6&gt;=75,1.1,1)</f>
        <v>371.11169999999998</v>
      </c>
      <c r="DC88" s="4">
        <f>'Payments (Revised)'!$C84*IF(DC$6&lt;$B88,0,1)*IF(DC$6&gt;=75,1.1,1)</f>
        <v>371.11169999999998</v>
      </c>
      <c r="DD88" s="4">
        <f>'Payments (Revised)'!$C84*IF(DD$6&lt;$B88,0,1)*IF(DD$6&gt;=75,1.1,1)</f>
        <v>371.11169999999998</v>
      </c>
      <c r="DE88" s="4">
        <f>'Payments (Revised)'!$C84*IF(DE$6&lt;$B88,0,1)*IF(DE$6&gt;=75,1.1,1)</f>
        <v>371.11169999999998</v>
      </c>
      <c r="DF88" s="4">
        <f>'Payments (Revised)'!$C84*IF(DF$6&lt;$B88,0,1)*IF(DF$6&gt;=75,1.1,1)</f>
        <v>371.11169999999998</v>
      </c>
      <c r="DG88" s="4">
        <f>'Payments (Revised)'!$C84*IF(DG$6&lt;$B88,0,1)*IF(DG$6&gt;=75,1.1,1)</f>
        <v>371.11169999999998</v>
      </c>
      <c r="DH88" s="4">
        <f>'Payments (Revised)'!$C84*IF(DH$6&lt;$B88,0,1)*IF(DH$6&gt;=75,1.1,1)</f>
        <v>371.11169999999998</v>
      </c>
      <c r="DI88" s="4">
        <f>'Payments (Revised)'!$C84*IF(DI$6&lt;$B88,0,1)*IF(DI$6&gt;=75,1.1,1)</f>
        <v>371.11169999999998</v>
      </c>
      <c r="DJ88" s="4">
        <f>'Payments (Revised)'!$C84*IF(DJ$6&lt;$B88,0,1)*IF(DJ$6&gt;=75,1.1,1)</f>
        <v>371.11169999999998</v>
      </c>
      <c r="DK88" s="4">
        <f>'Payments (Revised)'!$C84*IF(DK$6&lt;$B88,0,1)*IF(DK$6&gt;=75,1.1,1)</f>
        <v>371.11169999999998</v>
      </c>
      <c r="DL88" s="4">
        <f>'Payments (Revised)'!$C84*IF(DL$6&lt;$B88,0,1)*IF(DL$6&gt;=75,1.1,1)</f>
        <v>371.11169999999998</v>
      </c>
      <c r="DM88" s="4">
        <f>'Payments (Revised)'!$C84*IF(DM$6&lt;$B88,0,1)*IF(DM$6&gt;=75,1.1,1)</f>
        <v>371.11169999999998</v>
      </c>
      <c r="DN88" s="4">
        <f>'Payments (Revised)'!$C84*IF(DN$6&lt;$B88,0,1)*IF(DN$6&gt;=75,1.1,1)</f>
        <v>371.11169999999998</v>
      </c>
      <c r="DO88" s="4">
        <f>'Payments (Revised)'!$C84*IF(DO$6&lt;$B88,0,1)*IF(DO$6&gt;=75,1.1,1)</f>
        <v>371.11169999999998</v>
      </c>
      <c r="DP88" s="4">
        <f>'Payments (Revised)'!$C84*IF(DP$6&lt;$B88,0,1)*IF(DP$6&gt;=75,1.1,1)</f>
        <v>371.11169999999998</v>
      </c>
      <c r="DQ88" s="4">
        <f>'Payments (Revised)'!$C84*IF(DQ$6&lt;$B88,0,1)*IF(DQ$6&gt;=75,1.1,1)</f>
        <v>371.11169999999998</v>
      </c>
      <c r="DR88" s="4">
        <f>'Payments (Revised)'!$C84*IF(DR$6&lt;$B88,0,1)*IF(DR$6&gt;=75,1.1,1)</f>
        <v>371.11169999999998</v>
      </c>
      <c r="DS88" s="4">
        <f>'Payments (Revised)'!$C84*IF(DS$6&lt;$B88,0,1)*IF(DS$6&gt;=75,1.1,1)</f>
        <v>371.11169999999998</v>
      </c>
      <c r="DT88" s="4">
        <f>'Payments (Revised)'!$C84*IF(DT$6&lt;$B88,0,1)*IF(DT$6&gt;=75,1.1,1)</f>
        <v>408.22287</v>
      </c>
    </row>
    <row r="89" spans="1:124" x14ac:dyDescent="0.25">
      <c r="A89">
        <v>81</v>
      </c>
      <c r="B89" s="15">
        <f t="shared" si="10"/>
        <v>71.75</v>
      </c>
      <c r="C89" s="16">
        <f t="shared" si="9"/>
        <v>57676.651492919438</v>
      </c>
      <c r="D89" s="4">
        <f>'Payments (Revised)'!$C85*IF(D$6&lt;$B89,0,1)*IF(D$6&gt;=75,1.1,1)</f>
        <v>0</v>
      </c>
      <c r="E89" s="4">
        <f>'Payments (Revised)'!$C85*IF(E$6&lt;$B89,0,1)*IF(E$6&gt;=75,1.1,1)</f>
        <v>0</v>
      </c>
      <c r="F89" s="4">
        <f>'Payments (Revised)'!$C85*IF(F$6&lt;$B89,0,1)*IF(F$6&gt;=75,1.1,1)</f>
        <v>0</v>
      </c>
      <c r="G89" s="4">
        <f>'Payments (Revised)'!$C85*IF(G$6&lt;$B89,0,1)*IF(G$6&gt;=75,1.1,1)</f>
        <v>0</v>
      </c>
      <c r="H89" s="4">
        <f>'Payments (Revised)'!$C85*IF(H$6&lt;$B89,0,1)*IF(H$6&gt;=75,1.1,1)</f>
        <v>0</v>
      </c>
      <c r="I89" s="4">
        <f>'Payments (Revised)'!$C85*IF(I$6&lt;$B89,0,1)*IF(I$6&gt;=75,1.1,1)</f>
        <v>0</v>
      </c>
      <c r="J89" s="4">
        <f>'Payments (Revised)'!$C85*IF(J$6&lt;$B89,0,1)*IF(J$6&gt;=75,1.1,1)</f>
        <v>0</v>
      </c>
      <c r="K89" s="4">
        <f>'Payments (Revised)'!$C85*IF(K$6&lt;$B89,0,1)*IF(K$6&gt;=75,1.1,1)</f>
        <v>0</v>
      </c>
      <c r="L89" s="4">
        <f>'Payments (Revised)'!$C85*IF(L$6&lt;$B89,0,1)*IF(L$6&gt;=75,1.1,1)</f>
        <v>0</v>
      </c>
      <c r="M89" s="4">
        <f>'Payments (Revised)'!$C85*IF(M$6&lt;$B89,0,1)*IF(M$6&gt;=75,1.1,1)</f>
        <v>0</v>
      </c>
      <c r="N89" s="4">
        <f>'Payments (Revised)'!$C85*IF(N$6&lt;$B89,0,1)*IF(N$6&gt;=75,1.1,1)</f>
        <v>0</v>
      </c>
      <c r="O89" s="4">
        <f>'Payments (Revised)'!$C85*IF(O$6&lt;$B89,0,1)*IF(O$6&gt;=75,1.1,1)</f>
        <v>0</v>
      </c>
      <c r="P89" s="4">
        <f>'Payments (Revised)'!$C85*IF(P$6&lt;$B89,0,1)*IF(P$6&gt;=75,1.1,1)</f>
        <v>0</v>
      </c>
      <c r="Q89" s="4">
        <f>'Payments (Revised)'!$C85*IF(Q$6&lt;$B89,0,1)*IF(Q$6&gt;=75,1.1,1)</f>
        <v>0</v>
      </c>
      <c r="R89" s="4">
        <f>'Payments (Revised)'!$C85*IF(R$6&lt;$B89,0,1)*IF(R$6&gt;=75,1.1,1)</f>
        <v>0</v>
      </c>
      <c r="S89" s="4">
        <f>'Payments (Revised)'!$C85*IF(S$6&lt;$B89,0,1)*IF(S$6&gt;=75,1.1,1)</f>
        <v>0</v>
      </c>
      <c r="T89" s="4">
        <f>'Payments (Revised)'!$C85*IF(T$6&lt;$B89,0,1)*IF(T$6&gt;=75,1.1,1)</f>
        <v>0</v>
      </c>
      <c r="U89" s="4">
        <f>'Payments (Revised)'!$C85*IF(U$6&lt;$B89,0,1)*IF(U$6&gt;=75,1.1,1)</f>
        <v>0</v>
      </c>
      <c r="V89" s="4">
        <f>'Payments (Revised)'!$C85*IF(V$6&lt;$B89,0,1)*IF(V$6&gt;=75,1.1,1)</f>
        <v>0</v>
      </c>
      <c r="W89" s="4">
        <f>'Payments (Revised)'!$C85*IF(W$6&lt;$B89,0,1)*IF(W$6&gt;=75,1.1,1)</f>
        <v>0</v>
      </c>
      <c r="X89" s="4">
        <f>'Payments (Revised)'!$C85*IF(X$6&lt;$B89,0,1)*IF(X$6&gt;=75,1.1,1)</f>
        <v>0</v>
      </c>
      <c r="Y89" s="4">
        <f>'Payments (Revised)'!$C85*IF(Y$6&lt;$B89,0,1)*IF(Y$6&gt;=75,1.1,1)</f>
        <v>0</v>
      </c>
      <c r="Z89" s="4">
        <f>'Payments (Revised)'!$C85*IF(Z$6&lt;$B89,0,1)*IF(Z$6&gt;=75,1.1,1)</f>
        <v>0</v>
      </c>
      <c r="AA89" s="4">
        <f>'Payments (Revised)'!$C85*IF(AA$6&lt;$B89,0,1)*IF(AA$6&gt;=75,1.1,1)</f>
        <v>0</v>
      </c>
      <c r="AB89" s="4">
        <f>'Payments (Revised)'!$C85*IF(AB$6&lt;$B89,0,1)*IF(AB$6&gt;=75,1.1,1)</f>
        <v>0</v>
      </c>
      <c r="AC89" s="4">
        <f>'Payments (Revised)'!$C85*IF(AC$6&lt;$B89,0,1)*IF(AC$6&gt;=75,1.1,1)</f>
        <v>0</v>
      </c>
      <c r="AD89" s="4">
        <f>'Payments (Revised)'!$C85*IF(AD$6&lt;$B89,0,1)*IF(AD$6&gt;=75,1.1,1)</f>
        <v>0</v>
      </c>
      <c r="AE89" s="4">
        <f>'Payments (Revised)'!$C85*IF(AE$6&lt;$B89,0,1)*IF(AE$6&gt;=75,1.1,1)</f>
        <v>0</v>
      </c>
      <c r="AF89" s="4">
        <f>'Payments (Revised)'!$C85*IF(AF$6&lt;$B89,0,1)*IF(AF$6&gt;=75,1.1,1)</f>
        <v>0</v>
      </c>
      <c r="AG89" s="4">
        <f>'Payments (Revised)'!$C85*IF(AG$6&lt;$B89,0,1)*IF(AG$6&gt;=75,1.1,1)</f>
        <v>0</v>
      </c>
      <c r="AH89" s="4">
        <f>'Payments (Revised)'!$C85*IF(AH$6&lt;$B89,0,1)*IF(AH$6&gt;=75,1.1,1)</f>
        <v>0</v>
      </c>
      <c r="AI89" s="4">
        <f>'Payments (Revised)'!$C85*IF(AI$6&lt;$B89,0,1)*IF(AI$6&gt;=75,1.1,1)</f>
        <v>0</v>
      </c>
      <c r="AJ89" s="4">
        <f>'Payments (Revised)'!$C85*IF(AJ$6&lt;$B89,0,1)*IF(AJ$6&gt;=75,1.1,1)</f>
        <v>0</v>
      </c>
      <c r="AK89" s="4">
        <f>'Payments (Revised)'!$C85*IF(AK$6&lt;$B89,0,1)*IF(AK$6&gt;=75,1.1,1)</f>
        <v>0</v>
      </c>
      <c r="AL89" s="4">
        <f>'Payments (Revised)'!$C85*IF(AL$6&lt;$B89,0,1)*IF(AL$6&gt;=75,1.1,1)</f>
        <v>0</v>
      </c>
      <c r="AM89" s="4">
        <f>'Payments (Revised)'!$C85*IF(AM$6&lt;$B89,0,1)*IF(AM$6&gt;=75,1.1,1)</f>
        <v>0</v>
      </c>
      <c r="AN89" s="4">
        <f>'Payments (Revised)'!$C85*IF(AN$6&lt;$B89,0,1)*IF(AN$6&gt;=75,1.1,1)</f>
        <v>0</v>
      </c>
      <c r="AO89" s="4">
        <f>'Payments (Revised)'!$C85*IF(AO$6&lt;$B89,0,1)*IF(AO$6&gt;=75,1.1,1)</f>
        <v>0</v>
      </c>
      <c r="AP89" s="4">
        <f>'Payments (Revised)'!$C85*IF(AP$6&lt;$B89,0,1)*IF(AP$6&gt;=75,1.1,1)</f>
        <v>0</v>
      </c>
      <c r="AQ89" s="4">
        <f>'Payments (Revised)'!$C85*IF(AQ$6&lt;$B89,0,1)*IF(AQ$6&gt;=75,1.1,1)</f>
        <v>0</v>
      </c>
      <c r="AR89" s="4">
        <f>'Payments (Revised)'!$C85*IF(AR$6&lt;$B89,0,1)*IF(AR$6&gt;=75,1.1,1)</f>
        <v>0</v>
      </c>
      <c r="AS89" s="4">
        <f>'Payments (Revised)'!$C85*IF(AS$6&lt;$B89,0,1)*IF(AS$6&gt;=75,1.1,1)</f>
        <v>0</v>
      </c>
      <c r="AT89" s="4">
        <f>'Payments (Revised)'!$C85*IF(AT$6&lt;$B89,0,1)*IF(AT$6&gt;=75,1.1,1)</f>
        <v>0</v>
      </c>
      <c r="AU89" s="4">
        <f>'Payments (Revised)'!$C85*IF(AU$6&lt;$B89,0,1)*IF(AU$6&gt;=75,1.1,1)</f>
        <v>0</v>
      </c>
      <c r="AV89" s="4">
        <f>'Payments (Revised)'!$C85*IF(AV$6&lt;$B89,0,1)*IF(AV$6&gt;=75,1.1,1)</f>
        <v>0</v>
      </c>
      <c r="AW89" s="4">
        <f>'Payments (Revised)'!$C85*IF(AW$6&lt;$B89,0,1)*IF(AW$6&gt;=75,1.1,1)</f>
        <v>0</v>
      </c>
      <c r="AX89" s="4">
        <f>'Payments (Revised)'!$C85*IF(AX$6&lt;$B89,0,1)*IF(AX$6&gt;=75,1.1,1)</f>
        <v>0</v>
      </c>
      <c r="AY89" s="4">
        <f>'Payments (Revised)'!$C85*IF(AY$6&lt;$B89,0,1)*IF(AY$6&gt;=75,1.1,1)</f>
        <v>0</v>
      </c>
      <c r="AZ89" s="4">
        <f>'Payments (Revised)'!$C85*IF(AZ$6&lt;$B89,0,1)*IF(AZ$6&gt;=75,1.1,1)</f>
        <v>0</v>
      </c>
      <c r="BA89" s="4">
        <f>'Payments (Revised)'!$C85*IF(BA$6&lt;$B89,0,1)*IF(BA$6&gt;=75,1.1,1)</f>
        <v>0</v>
      </c>
      <c r="BB89" s="4">
        <f>'Payments (Revised)'!$C85*IF(BB$6&lt;$B89,0,1)*IF(BB$6&gt;=75,1.1,1)</f>
        <v>0</v>
      </c>
      <c r="BC89" s="4">
        <f>'Payments (Revised)'!$C85*IF(BC$6&lt;$B89,0,1)*IF(BC$6&gt;=75,1.1,1)</f>
        <v>0</v>
      </c>
      <c r="BD89" s="4">
        <f>'Payments (Revised)'!$C85*IF(BD$6&lt;$B89,0,1)*IF(BD$6&gt;=75,1.1,1)</f>
        <v>0</v>
      </c>
      <c r="BE89" s="4">
        <f>'Payments (Revised)'!$C85*IF(BE$6&lt;$B89,0,1)*IF(BE$6&gt;=75,1.1,1)</f>
        <v>0</v>
      </c>
      <c r="BF89" s="4">
        <f>'Payments (Revised)'!$C85*IF(BF$6&lt;$B89,0,1)*IF(BF$6&gt;=75,1.1,1)</f>
        <v>0</v>
      </c>
      <c r="BG89" s="4">
        <f>'Payments (Revised)'!$C85*IF(BG$6&lt;$B89,0,1)*IF(BG$6&gt;=75,1.1,1)</f>
        <v>0</v>
      </c>
      <c r="BH89" s="4">
        <f>'Payments (Revised)'!$C85*IF(BH$6&lt;$B89,0,1)*IF(BH$6&gt;=75,1.1,1)</f>
        <v>0</v>
      </c>
      <c r="BI89" s="4">
        <f>'Payments (Revised)'!$C85*IF(BI$6&lt;$B89,0,1)*IF(BI$6&gt;=75,1.1,1)</f>
        <v>0</v>
      </c>
      <c r="BJ89" s="4">
        <f>'Payments (Revised)'!$C85*IF(BJ$6&lt;$B89,0,1)*IF(BJ$6&gt;=75,1.1,1)</f>
        <v>0</v>
      </c>
      <c r="BK89" s="4">
        <f>'Payments (Revised)'!$C85*IF(BK$6&lt;$B89,0,1)*IF(BK$6&gt;=75,1.1,1)</f>
        <v>0</v>
      </c>
      <c r="BL89" s="4">
        <f>'Payments (Revised)'!$C85*IF(BL$6&lt;$B89,0,1)*IF(BL$6&gt;=75,1.1,1)</f>
        <v>0</v>
      </c>
      <c r="BM89" s="4">
        <f>'Payments (Revised)'!$C85*IF(BM$6&lt;$B89,0,1)*IF(BM$6&gt;=75,1.1,1)</f>
        <v>0</v>
      </c>
      <c r="BN89" s="4">
        <f>'Payments (Revised)'!$C85*IF(BN$6&lt;$B89,0,1)*IF(BN$6&gt;=75,1.1,1)</f>
        <v>0</v>
      </c>
      <c r="BO89" s="4">
        <f>'Payments (Revised)'!$C85*IF(BO$6&lt;$B89,0,1)*IF(BO$6&gt;=75,1.1,1)</f>
        <v>0</v>
      </c>
      <c r="BP89" s="4">
        <f>'Payments (Revised)'!$C85*IF(BP$6&lt;$B89,0,1)*IF(BP$6&gt;=75,1.1,1)</f>
        <v>0</v>
      </c>
      <c r="BQ89" s="4">
        <f>'Payments (Revised)'!$C85*IF(BQ$6&lt;$B89,0,1)*IF(BQ$6&gt;=75,1.1,1)</f>
        <v>0</v>
      </c>
      <c r="BR89" s="4">
        <f>'Payments (Revised)'!$C85*IF(BR$6&lt;$B89,0,1)*IF(BR$6&gt;=75,1.1,1)</f>
        <v>0</v>
      </c>
      <c r="BS89" s="4">
        <f>'Payments (Revised)'!$C85*IF(BS$6&lt;$B89,0,1)*IF(BS$6&gt;=75,1.1,1)</f>
        <v>0</v>
      </c>
      <c r="BT89" s="4">
        <f>'Payments (Revised)'!$C85*IF(BT$6&lt;$B89,0,1)*IF(BT$6&gt;=75,1.1,1)</f>
        <v>0</v>
      </c>
      <c r="BU89" s="4">
        <f>'Payments (Revised)'!$C85*IF(BU$6&lt;$B89,0,1)*IF(BU$6&gt;=75,1.1,1)</f>
        <v>0</v>
      </c>
      <c r="BV89" s="4">
        <f>'Payments (Revised)'!$C85*IF(BV$6&lt;$B89,0,1)*IF(BV$6&gt;=75,1.1,1)</f>
        <v>0</v>
      </c>
      <c r="BW89" s="4">
        <f>'Payments (Revised)'!$C85*IF(BW$6&lt;$B89,0,1)*IF(BW$6&gt;=75,1.1,1)</f>
        <v>0</v>
      </c>
      <c r="BX89" s="4">
        <f>'Payments (Revised)'!$C85*IF(BX$6&lt;$B89,0,1)*IF(BX$6&gt;=75,1.1,1)</f>
        <v>0</v>
      </c>
      <c r="BY89" s="4">
        <f>'Payments (Revised)'!$C85*IF(BY$6&lt;$B89,0,1)*IF(BY$6&gt;=75,1.1,1)</f>
        <v>0</v>
      </c>
      <c r="BZ89" s="4">
        <f>'Payments (Revised)'!$C85*IF(BZ$6&lt;$B89,0,1)*IF(BZ$6&gt;=75,1.1,1)</f>
        <v>0</v>
      </c>
      <c r="CA89" s="4">
        <f>'Payments (Revised)'!$C85*IF(CA$6&lt;$B89,0,1)*IF(CA$6&gt;=75,1.1,1)</f>
        <v>0</v>
      </c>
      <c r="CB89" s="4">
        <f>'Payments (Revised)'!$C85*IF(CB$6&lt;$B89,0,1)*IF(CB$6&gt;=75,1.1,1)</f>
        <v>0</v>
      </c>
      <c r="CC89" s="4">
        <f>'Payments (Revised)'!$C85*IF(CC$6&lt;$B89,0,1)*IF(CC$6&gt;=75,1.1,1)</f>
        <v>0</v>
      </c>
      <c r="CD89" s="4">
        <f>'Payments (Revised)'!$C85*IF(CD$6&lt;$B89,0,1)*IF(CD$6&gt;=75,1.1,1)</f>
        <v>0</v>
      </c>
      <c r="CE89" s="4">
        <f>'Payments (Revised)'!$C85*IF(CE$6&lt;$B89,0,1)*IF(CE$6&gt;=75,1.1,1)</f>
        <v>0</v>
      </c>
      <c r="CF89" s="4">
        <f>'Payments (Revised)'!$C85*IF(CF$6&lt;$B89,0,1)*IF(CF$6&gt;=75,1.1,1)</f>
        <v>0</v>
      </c>
      <c r="CG89" s="4">
        <f>'Payments (Revised)'!$C85*IF(CG$6&lt;$B89,0,1)*IF(CG$6&gt;=75,1.1,1)</f>
        <v>371.11169999999998</v>
      </c>
      <c r="CH89" s="4">
        <f>'Payments (Revised)'!$C85*IF(CH$6&lt;$B89,0,1)*IF(CH$6&gt;=75,1.1,1)</f>
        <v>371.11169999999998</v>
      </c>
      <c r="CI89" s="4">
        <f>'Payments (Revised)'!$C85*IF(CI$6&lt;$B89,0,1)*IF(CI$6&gt;=75,1.1,1)</f>
        <v>371.11169999999998</v>
      </c>
      <c r="CJ89" s="4">
        <f>'Payments (Revised)'!$C85*IF(CJ$6&lt;$B89,0,1)*IF(CJ$6&gt;=75,1.1,1)</f>
        <v>371.11169999999998</v>
      </c>
      <c r="CK89" s="4">
        <f>'Payments (Revised)'!$C85*IF(CK$6&lt;$B89,0,1)*IF(CK$6&gt;=75,1.1,1)</f>
        <v>371.11169999999998</v>
      </c>
      <c r="CL89" s="4">
        <f>'Payments (Revised)'!$C85*IF(CL$6&lt;$B89,0,1)*IF(CL$6&gt;=75,1.1,1)</f>
        <v>371.11169999999998</v>
      </c>
      <c r="CM89" s="4">
        <f>'Payments (Revised)'!$C85*IF(CM$6&lt;$B89,0,1)*IF(CM$6&gt;=75,1.1,1)</f>
        <v>371.11169999999998</v>
      </c>
      <c r="CN89" s="4">
        <f>'Payments (Revised)'!$C85*IF(CN$6&lt;$B89,0,1)*IF(CN$6&gt;=75,1.1,1)</f>
        <v>371.11169999999998</v>
      </c>
      <c r="CO89" s="4">
        <f>'Payments (Revised)'!$C85*IF(CO$6&lt;$B89,0,1)*IF(CO$6&gt;=75,1.1,1)</f>
        <v>371.11169999999998</v>
      </c>
      <c r="CP89" s="4">
        <f>'Payments (Revised)'!$C85*IF(CP$6&lt;$B89,0,1)*IF(CP$6&gt;=75,1.1,1)</f>
        <v>371.11169999999998</v>
      </c>
      <c r="CQ89" s="4">
        <f>'Payments (Revised)'!$C85*IF(CQ$6&lt;$B89,0,1)*IF(CQ$6&gt;=75,1.1,1)</f>
        <v>371.11169999999998</v>
      </c>
      <c r="CR89" s="4">
        <f>'Payments (Revised)'!$C85*IF(CR$6&lt;$B89,0,1)*IF(CR$6&gt;=75,1.1,1)</f>
        <v>371.11169999999998</v>
      </c>
      <c r="CS89" s="4">
        <f>'Payments (Revised)'!$C85*IF(CS$6&lt;$B89,0,1)*IF(CS$6&gt;=75,1.1,1)</f>
        <v>371.11169999999998</v>
      </c>
      <c r="CT89" s="4">
        <f>'Payments (Revised)'!$C85*IF(CT$6&lt;$B89,0,1)*IF(CT$6&gt;=75,1.1,1)</f>
        <v>371.11169999999998</v>
      </c>
      <c r="CU89" s="4">
        <f>'Payments (Revised)'!$C85*IF(CU$6&lt;$B89,0,1)*IF(CU$6&gt;=75,1.1,1)</f>
        <v>371.11169999999998</v>
      </c>
      <c r="CV89" s="4">
        <f>'Payments (Revised)'!$C85*IF(CV$6&lt;$B89,0,1)*IF(CV$6&gt;=75,1.1,1)</f>
        <v>371.11169999999998</v>
      </c>
      <c r="CW89" s="4">
        <f>'Payments (Revised)'!$C85*IF(CW$6&lt;$B89,0,1)*IF(CW$6&gt;=75,1.1,1)</f>
        <v>371.11169999999998</v>
      </c>
      <c r="CX89" s="4">
        <f>'Payments (Revised)'!$C85*IF(CX$6&lt;$B89,0,1)*IF(CX$6&gt;=75,1.1,1)</f>
        <v>371.11169999999998</v>
      </c>
      <c r="CY89" s="4">
        <f>'Payments (Revised)'!$C85*IF(CY$6&lt;$B89,0,1)*IF(CY$6&gt;=75,1.1,1)</f>
        <v>371.11169999999998</v>
      </c>
      <c r="CZ89" s="4">
        <f>'Payments (Revised)'!$C85*IF(CZ$6&lt;$B89,0,1)*IF(CZ$6&gt;=75,1.1,1)</f>
        <v>371.11169999999998</v>
      </c>
      <c r="DA89" s="4">
        <f>'Payments (Revised)'!$C85*IF(DA$6&lt;$B89,0,1)*IF(DA$6&gt;=75,1.1,1)</f>
        <v>371.11169999999998</v>
      </c>
      <c r="DB89" s="4">
        <f>'Payments (Revised)'!$C85*IF(DB$6&lt;$B89,0,1)*IF(DB$6&gt;=75,1.1,1)</f>
        <v>371.11169999999998</v>
      </c>
      <c r="DC89" s="4">
        <f>'Payments (Revised)'!$C85*IF(DC$6&lt;$B89,0,1)*IF(DC$6&gt;=75,1.1,1)</f>
        <v>371.11169999999998</v>
      </c>
      <c r="DD89" s="4">
        <f>'Payments (Revised)'!$C85*IF(DD$6&lt;$B89,0,1)*IF(DD$6&gt;=75,1.1,1)</f>
        <v>371.11169999999998</v>
      </c>
      <c r="DE89" s="4">
        <f>'Payments (Revised)'!$C85*IF(DE$6&lt;$B89,0,1)*IF(DE$6&gt;=75,1.1,1)</f>
        <v>371.11169999999998</v>
      </c>
      <c r="DF89" s="4">
        <f>'Payments (Revised)'!$C85*IF(DF$6&lt;$B89,0,1)*IF(DF$6&gt;=75,1.1,1)</f>
        <v>371.11169999999998</v>
      </c>
      <c r="DG89" s="4">
        <f>'Payments (Revised)'!$C85*IF(DG$6&lt;$B89,0,1)*IF(DG$6&gt;=75,1.1,1)</f>
        <v>371.11169999999998</v>
      </c>
      <c r="DH89" s="4">
        <f>'Payments (Revised)'!$C85*IF(DH$6&lt;$B89,0,1)*IF(DH$6&gt;=75,1.1,1)</f>
        <v>371.11169999999998</v>
      </c>
      <c r="DI89" s="4">
        <f>'Payments (Revised)'!$C85*IF(DI$6&lt;$B89,0,1)*IF(DI$6&gt;=75,1.1,1)</f>
        <v>371.11169999999998</v>
      </c>
      <c r="DJ89" s="4">
        <f>'Payments (Revised)'!$C85*IF(DJ$6&lt;$B89,0,1)*IF(DJ$6&gt;=75,1.1,1)</f>
        <v>371.11169999999998</v>
      </c>
      <c r="DK89" s="4">
        <f>'Payments (Revised)'!$C85*IF(DK$6&lt;$B89,0,1)*IF(DK$6&gt;=75,1.1,1)</f>
        <v>371.11169999999998</v>
      </c>
      <c r="DL89" s="4">
        <f>'Payments (Revised)'!$C85*IF(DL$6&lt;$B89,0,1)*IF(DL$6&gt;=75,1.1,1)</f>
        <v>371.11169999999998</v>
      </c>
      <c r="DM89" s="4">
        <f>'Payments (Revised)'!$C85*IF(DM$6&lt;$B89,0,1)*IF(DM$6&gt;=75,1.1,1)</f>
        <v>371.11169999999998</v>
      </c>
      <c r="DN89" s="4">
        <f>'Payments (Revised)'!$C85*IF(DN$6&lt;$B89,0,1)*IF(DN$6&gt;=75,1.1,1)</f>
        <v>371.11169999999998</v>
      </c>
      <c r="DO89" s="4">
        <f>'Payments (Revised)'!$C85*IF(DO$6&lt;$B89,0,1)*IF(DO$6&gt;=75,1.1,1)</f>
        <v>371.11169999999998</v>
      </c>
      <c r="DP89" s="4">
        <f>'Payments (Revised)'!$C85*IF(DP$6&lt;$B89,0,1)*IF(DP$6&gt;=75,1.1,1)</f>
        <v>371.11169999999998</v>
      </c>
      <c r="DQ89" s="4">
        <f>'Payments (Revised)'!$C85*IF(DQ$6&lt;$B89,0,1)*IF(DQ$6&gt;=75,1.1,1)</f>
        <v>371.11169999999998</v>
      </c>
      <c r="DR89" s="4">
        <f>'Payments (Revised)'!$C85*IF(DR$6&lt;$B89,0,1)*IF(DR$6&gt;=75,1.1,1)</f>
        <v>371.11169999999998</v>
      </c>
      <c r="DS89" s="4">
        <f>'Payments (Revised)'!$C85*IF(DS$6&lt;$B89,0,1)*IF(DS$6&gt;=75,1.1,1)</f>
        <v>371.11169999999998</v>
      </c>
      <c r="DT89" s="4">
        <f>'Payments (Revised)'!$C85*IF(DT$6&lt;$B89,0,1)*IF(DT$6&gt;=75,1.1,1)</f>
        <v>408.22287</v>
      </c>
    </row>
    <row r="90" spans="1:124" x14ac:dyDescent="0.25">
      <c r="A90">
        <v>82</v>
      </c>
      <c r="B90" s="15">
        <f t="shared" si="10"/>
        <v>71.833333333333329</v>
      </c>
      <c r="C90" s="16">
        <f t="shared" si="9"/>
        <v>57402.274865158528</v>
      </c>
      <c r="D90" s="4">
        <f>'Payments (Revised)'!$C86*IF(D$6&lt;$B90,0,1)*IF(D$6&gt;=75,1.1,1)</f>
        <v>0</v>
      </c>
      <c r="E90" s="4">
        <f>'Payments (Revised)'!$C86*IF(E$6&lt;$B90,0,1)*IF(E$6&gt;=75,1.1,1)</f>
        <v>0</v>
      </c>
      <c r="F90" s="4">
        <f>'Payments (Revised)'!$C86*IF(F$6&lt;$B90,0,1)*IF(F$6&gt;=75,1.1,1)</f>
        <v>0</v>
      </c>
      <c r="G90" s="4">
        <f>'Payments (Revised)'!$C86*IF(G$6&lt;$B90,0,1)*IF(G$6&gt;=75,1.1,1)</f>
        <v>0</v>
      </c>
      <c r="H90" s="4">
        <f>'Payments (Revised)'!$C86*IF(H$6&lt;$B90,0,1)*IF(H$6&gt;=75,1.1,1)</f>
        <v>0</v>
      </c>
      <c r="I90" s="4">
        <f>'Payments (Revised)'!$C86*IF(I$6&lt;$B90,0,1)*IF(I$6&gt;=75,1.1,1)</f>
        <v>0</v>
      </c>
      <c r="J90" s="4">
        <f>'Payments (Revised)'!$C86*IF(J$6&lt;$B90,0,1)*IF(J$6&gt;=75,1.1,1)</f>
        <v>0</v>
      </c>
      <c r="K90" s="4">
        <f>'Payments (Revised)'!$C86*IF(K$6&lt;$B90,0,1)*IF(K$6&gt;=75,1.1,1)</f>
        <v>0</v>
      </c>
      <c r="L90" s="4">
        <f>'Payments (Revised)'!$C86*IF(L$6&lt;$B90,0,1)*IF(L$6&gt;=75,1.1,1)</f>
        <v>0</v>
      </c>
      <c r="M90" s="4">
        <f>'Payments (Revised)'!$C86*IF(M$6&lt;$B90,0,1)*IF(M$6&gt;=75,1.1,1)</f>
        <v>0</v>
      </c>
      <c r="N90" s="4">
        <f>'Payments (Revised)'!$C86*IF(N$6&lt;$B90,0,1)*IF(N$6&gt;=75,1.1,1)</f>
        <v>0</v>
      </c>
      <c r="O90" s="4">
        <f>'Payments (Revised)'!$C86*IF(O$6&lt;$B90,0,1)*IF(O$6&gt;=75,1.1,1)</f>
        <v>0</v>
      </c>
      <c r="P90" s="4">
        <f>'Payments (Revised)'!$C86*IF(P$6&lt;$B90,0,1)*IF(P$6&gt;=75,1.1,1)</f>
        <v>0</v>
      </c>
      <c r="Q90" s="4">
        <f>'Payments (Revised)'!$C86*IF(Q$6&lt;$B90,0,1)*IF(Q$6&gt;=75,1.1,1)</f>
        <v>0</v>
      </c>
      <c r="R90" s="4">
        <f>'Payments (Revised)'!$C86*IF(R$6&lt;$B90,0,1)*IF(R$6&gt;=75,1.1,1)</f>
        <v>0</v>
      </c>
      <c r="S90" s="4">
        <f>'Payments (Revised)'!$C86*IF(S$6&lt;$B90,0,1)*IF(S$6&gt;=75,1.1,1)</f>
        <v>0</v>
      </c>
      <c r="T90" s="4">
        <f>'Payments (Revised)'!$C86*IF(T$6&lt;$B90,0,1)*IF(T$6&gt;=75,1.1,1)</f>
        <v>0</v>
      </c>
      <c r="U90" s="4">
        <f>'Payments (Revised)'!$C86*IF(U$6&lt;$B90,0,1)*IF(U$6&gt;=75,1.1,1)</f>
        <v>0</v>
      </c>
      <c r="V90" s="4">
        <f>'Payments (Revised)'!$C86*IF(V$6&lt;$B90,0,1)*IF(V$6&gt;=75,1.1,1)</f>
        <v>0</v>
      </c>
      <c r="W90" s="4">
        <f>'Payments (Revised)'!$C86*IF(W$6&lt;$B90,0,1)*IF(W$6&gt;=75,1.1,1)</f>
        <v>0</v>
      </c>
      <c r="X90" s="4">
        <f>'Payments (Revised)'!$C86*IF(X$6&lt;$B90,0,1)*IF(X$6&gt;=75,1.1,1)</f>
        <v>0</v>
      </c>
      <c r="Y90" s="4">
        <f>'Payments (Revised)'!$C86*IF(Y$6&lt;$B90,0,1)*IF(Y$6&gt;=75,1.1,1)</f>
        <v>0</v>
      </c>
      <c r="Z90" s="4">
        <f>'Payments (Revised)'!$C86*IF(Z$6&lt;$B90,0,1)*IF(Z$6&gt;=75,1.1,1)</f>
        <v>0</v>
      </c>
      <c r="AA90" s="4">
        <f>'Payments (Revised)'!$C86*IF(AA$6&lt;$B90,0,1)*IF(AA$6&gt;=75,1.1,1)</f>
        <v>0</v>
      </c>
      <c r="AB90" s="4">
        <f>'Payments (Revised)'!$C86*IF(AB$6&lt;$B90,0,1)*IF(AB$6&gt;=75,1.1,1)</f>
        <v>0</v>
      </c>
      <c r="AC90" s="4">
        <f>'Payments (Revised)'!$C86*IF(AC$6&lt;$B90,0,1)*IF(AC$6&gt;=75,1.1,1)</f>
        <v>0</v>
      </c>
      <c r="AD90" s="4">
        <f>'Payments (Revised)'!$C86*IF(AD$6&lt;$B90,0,1)*IF(AD$6&gt;=75,1.1,1)</f>
        <v>0</v>
      </c>
      <c r="AE90" s="4">
        <f>'Payments (Revised)'!$C86*IF(AE$6&lt;$B90,0,1)*IF(AE$6&gt;=75,1.1,1)</f>
        <v>0</v>
      </c>
      <c r="AF90" s="4">
        <f>'Payments (Revised)'!$C86*IF(AF$6&lt;$B90,0,1)*IF(AF$6&gt;=75,1.1,1)</f>
        <v>0</v>
      </c>
      <c r="AG90" s="4">
        <f>'Payments (Revised)'!$C86*IF(AG$6&lt;$B90,0,1)*IF(AG$6&gt;=75,1.1,1)</f>
        <v>0</v>
      </c>
      <c r="AH90" s="4">
        <f>'Payments (Revised)'!$C86*IF(AH$6&lt;$B90,0,1)*IF(AH$6&gt;=75,1.1,1)</f>
        <v>0</v>
      </c>
      <c r="AI90" s="4">
        <f>'Payments (Revised)'!$C86*IF(AI$6&lt;$B90,0,1)*IF(AI$6&gt;=75,1.1,1)</f>
        <v>0</v>
      </c>
      <c r="AJ90" s="4">
        <f>'Payments (Revised)'!$C86*IF(AJ$6&lt;$B90,0,1)*IF(AJ$6&gt;=75,1.1,1)</f>
        <v>0</v>
      </c>
      <c r="AK90" s="4">
        <f>'Payments (Revised)'!$C86*IF(AK$6&lt;$B90,0,1)*IF(AK$6&gt;=75,1.1,1)</f>
        <v>0</v>
      </c>
      <c r="AL90" s="4">
        <f>'Payments (Revised)'!$C86*IF(AL$6&lt;$B90,0,1)*IF(AL$6&gt;=75,1.1,1)</f>
        <v>0</v>
      </c>
      <c r="AM90" s="4">
        <f>'Payments (Revised)'!$C86*IF(AM$6&lt;$B90,0,1)*IF(AM$6&gt;=75,1.1,1)</f>
        <v>0</v>
      </c>
      <c r="AN90" s="4">
        <f>'Payments (Revised)'!$C86*IF(AN$6&lt;$B90,0,1)*IF(AN$6&gt;=75,1.1,1)</f>
        <v>0</v>
      </c>
      <c r="AO90" s="4">
        <f>'Payments (Revised)'!$C86*IF(AO$6&lt;$B90,0,1)*IF(AO$6&gt;=75,1.1,1)</f>
        <v>0</v>
      </c>
      <c r="AP90" s="4">
        <f>'Payments (Revised)'!$C86*IF(AP$6&lt;$B90,0,1)*IF(AP$6&gt;=75,1.1,1)</f>
        <v>0</v>
      </c>
      <c r="AQ90" s="4">
        <f>'Payments (Revised)'!$C86*IF(AQ$6&lt;$B90,0,1)*IF(AQ$6&gt;=75,1.1,1)</f>
        <v>0</v>
      </c>
      <c r="AR90" s="4">
        <f>'Payments (Revised)'!$C86*IF(AR$6&lt;$B90,0,1)*IF(AR$6&gt;=75,1.1,1)</f>
        <v>0</v>
      </c>
      <c r="AS90" s="4">
        <f>'Payments (Revised)'!$C86*IF(AS$6&lt;$B90,0,1)*IF(AS$6&gt;=75,1.1,1)</f>
        <v>0</v>
      </c>
      <c r="AT90" s="4">
        <f>'Payments (Revised)'!$C86*IF(AT$6&lt;$B90,0,1)*IF(AT$6&gt;=75,1.1,1)</f>
        <v>0</v>
      </c>
      <c r="AU90" s="4">
        <f>'Payments (Revised)'!$C86*IF(AU$6&lt;$B90,0,1)*IF(AU$6&gt;=75,1.1,1)</f>
        <v>0</v>
      </c>
      <c r="AV90" s="4">
        <f>'Payments (Revised)'!$C86*IF(AV$6&lt;$B90,0,1)*IF(AV$6&gt;=75,1.1,1)</f>
        <v>0</v>
      </c>
      <c r="AW90" s="4">
        <f>'Payments (Revised)'!$C86*IF(AW$6&lt;$B90,0,1)*IF(AW$6&gt;=75,1.1,1)</f>
        <v>0</v>
      </c>
      <c r="AX90" s="4">
        <f>'Payments (Revised)'!$C86*IF(AX$6&lt;$B90,0,1)*IF(AX$6&gt;=75,1.1,1)</f>
        <v>0</v>
      </c>
      <c r="AY90" s="4">
        <f>'Payments (Revised)'!$C86*IF(AY$6&lt;$B90,0,1)*IF(AY$6&gt;=75,1.1,1)</f>
        <v>0</v>
      </c>
      <c r="AZ90" s="4">
        <f>'Payments (Revised)'!$C86*IF(AZ$6&lt;$B90,0,1)*IF(AZ$6&gt;=75,1.1,1)</f>
        <v>0</v>
      </c>
      <c r="BA90" s="4">
        <f>'Payments (Revised)'!$C86*IF(BA$6&lt;$B90,0,1)*IF(BA$6&gt;=75,1.1,1)</f>
        <v>0</v>
      </c>
      <c r="BB90" s="4">
        <f>'Payments (Revised)'!$C86*IF(BB$6&lt;$B90,0,1)*IF(BB$6&gt;=75,1.1,1)</f>
        <v>0</v>
      </c>
      <c r="BC90" s="4">
        <f>'Payments (Revised)'!$C86*IF(BC$6&lt;$B90,0,1)*IF(BC$6&gt;=75,1.1,1)</f>
        <v>0</v>
      </c>
      <c r="BD90" s="4">
        <f>'Payments (Revised)'!$C86*IF(BD$6&lt;$B90,0,1)*IF(BD$6&gt;=75,1.1,1)</f>
        <v>0</v>
      </c>
      <c r="BE90" s="4">
        <f>'Payments (Revised)'!$C86*IF(BE$6&lt;$B90,0,1)*IF(BE$6&gt;=75,1.1,1)</f>
        <v>0</v>
      </c>
      <c r="BF90" s="4">
        <f>'Payments (Revised)'!$C86*IF(BF$6&lt;$B90,0,1)*IF(BF$6&gt;=75,1.1,1)</f>
        <v>0</v>
      </c>
      <c r="BG90" s="4">
        <f>'Payments (Revised)'!$C86*IF(BG$6&lt;$B90,0,1)*IF(BG$6&gt;=75,1.1,1)</f>
        <v>0</v>
      </c>
      <c r="BH90" s="4">
        <f>'Payments (Revised)'!$C86*IF(BH$6&lt;$B90,0,1)*IF(BH$6&gt;=75,1.1,1)</f>
        <v>0</v>
      </c>
      <c r="BI90" s="4">
        <f>'Payments (Revised)'!$C86*IF(BI$6&lt;$B90,0,1)*IF(BI$6&gt;=75,1.1,1)</f>
        <v>0</v>
      </c>
      <c r="BJ90" s="4">
        <f>'Payments (Revised)'!$C86*IF(BJ$6&lt;$B90,0,1)*IF(BJ$6&gt;=75,1.1,1)</f>
        <v>0</v>
      </c>
      <c r="BK90" s="4">
        <f>'Payments (Revised)'!$C86*IF(BK$6&lt;$B90,0,1)*IF(BK$6&gt;=75,1.1,1)</f>
        <v>0</v>
      </c>
      <c r="BL90" s="4">
        <f>'Payments (Revised)'!$C86*IF(BL$6&lt;$B90,0,1)*IF(BL$6&gt;=75,1.1,1)</f>
        <v>0</v>
      </c>
      <c r="BM90" s="4">
        <f>'Payments (Revised)'!$C86*IF(BM$6&lt;$B90,0,1)*IF(BM$6&gt;=75,1.1,1)</f>
        <v>0</v>
      </c>
      <c r="BN90" s="4">
        <f>'Payments (Revised)'!$C86*IF(BN$6&lt;$B90,0,1)*IF(BN$6&gt;=75,1.1,1)</f>
        <v>0</v>
      </c>
      <c r="BO90" s="4">
        <f>'Payments (Revised)'!$C86*IF(BO$6&lt;$B90,0,1)*IF(BO$6&gt;=75,1.1,1)</f>
        <v>0</v>
      </c>
      <c r="BP90" s="4">
        <f>'Payments (Revised)'!$C86*IF(BP$6&lt;$B90,0,1)*IF(BP$6&gt;=75,1.1,1)</f>
        <v>0</v>
      </c>
      <c r="BQ90" s="4">
        <f>'Payments (Revised)'!$C86*IF(BQ$6&lt;$B90,0,1)*IF(BQ$6&gt;=75,1.1,1)</f>
        <v>0</v>
      </c>
      <c r="BR90" s="4">
        <f>'Payments (Revised)'!$C86*IF(BR$6&lt;$B90,0,1)*IF(BR$6&gt;=75,1.1,1)</f>
        <v>0</v>
      </c>
      <c r="BS90" s="4">
        <f>'Payments (Revised)'!$C86*IF(BS$6&lt;$B90,0,1)*IF(BS$6&gt;=75,1.1,1)</f>
        <v>0</v>
      </c>
      <c r="BT90" s="4">
        <f>'Payments (Revised)'!$C86*IF(BT$6&lt;$B90,0,1)*IF(BT$6&gt;=75,1.1,1)</f>
        <v>0</v>
      </c>
      <c r="BU90" s="4">
        <f>'Payments (Revised)'!$C86*IF(BU$6&lt;$B90,0,1)*IF(BU$6&gt;=75,1.1,1)</f>
        <v>0</v>
      </c>
      <c r="BV90" s="4">
        <f>'Payments (Revised)'!$C86*IF(BV$6&lt;$B90,0,1)*IF(BV$6&gt;=75,1.1,1)</f>
        <v>0</v>
      </c>
      <c r="BW90" s="4">
        <f>'Payments (Revised)'!$C86*IF(BW$6&lt;$B90,0,1)*IF(BW$6&gt;=75,1.1,1)</f>
        <v>0</v>
      </c>
      <c r="BX90" s="4">
        <f>'Payments (Revised)'!$C86*IF(BX$6&lt;$B90,0,1)*IF(BX$6&gt;=75,1.1,1)</f>
        <v>0</v>
      </c>
      <c r="BY90" s="4">
        <f>'Payments (Revised)'!$C86*IF(BY$6&lt;$B90,0,1)*IF(BY$6&gt;=75,1.1,1)</f>
        <v>0</v>
      </c>
      <c r="BZ90" s="4">
        <f>'Payments (Revised)'!$C86*IF(BZ$6&lt;$B90,0,1)*IF(BZ$6&gt;=75,1.1,1)</f>
        <v>0</v>
      </c>
      <c r="CA90" s="4">
        <f>'Payments (Revised)'!$C86*IF(CA$6&lt;$B90,0,1)*IF(CA$6&gt;=75,1.1,1)</f>
        <v>0</v>
      </c>
      <c r="CB90" s="4">
        <f>'Payments (Revised)'!$C86*IF(CB$6&lt;$B90,0,1)*IF(CB$6&gt;=75,1.1,1)</f>
        <v>0</v>
      </c>
      <c r="CC90" s="4">
        <f>'Payments (Revised)'!$C86*IF(CC$6&lt;$B90,0,1)*IF(CC$6&gt;=75,1.1,1)</f>
        <v>0</v>
      </c>
      <c r="CD90" s="4">
        <f>'Payments (Revised)'!$C86*IF(CD$6&lt;$B90,0,1)*IF(CD$6&gt;=75,1.1,1)</f>
        <v>0</v>
      </c>
      <c r="CE90" s="4">
        <f>'Payments (Revised)'!$C86*IF(CE$6&lt;$B90,0,1)*IF(CE$6&gt;=75,1.1,1)</f>
        <v>0</v>
      </c>
      <c r="CF90" s="4">
        <f>'Payments (Revised)'!$C86*IF(CF$6&lt;$B90,0,1)*IF(CF$6&gt;=75,1.1,1)</f>
        <v>0</v>
      </c>
      <c r="CG90" s="4">
        <f>'Payments (Revised)'!$C86*IF(CG$6&lt;$B90,0,1)*IF(CG$6&gt;=75,1.1,1)</f>
        <v>0</v>
      </c>
      <c r="CH90" s="4">
        <f>'Payments (Revised)'!$C86*IF(CH$6&lt;$B90,0,1)*IF(CH$6&gt;=75,1.1,1)</f>
        <v>371.11169999999998</v>
      </c>
      <c r="CI90" s="4">
        <f>'Payments (Revised)'!$C86*IF(CI$6&lt;$B90,0,1)*IF(CI$6&gt;=75,1.1,1)</f>
        <v>371.11169999999998</v>
      </c>
      <c r="CJ90" s="4">
        <f>'Payments (Revised)'!$C86*IF(CJ$6&lt;$B90,0,1)*IF(CJ$6&gt;=75,1.1,1)</f>
        <v>371.11169999999998</v>
      </c>
      <c r="CK90" s="4">
        <f>'Payments (Revised)'!$C86*IF(CK$6&lt;$B90,0,1)*IF(CK$6&gt;=75,1.1,1)</f>
        <v>371.11169999999998</v>
      </c>
      <c r="CL90" s="4">
        <f>'Payments (Revised)'!$C86*IF(CL$6&lt;$B90,0,1)*IF(CL$6&gt;=75,1.1,1)</f>
        <v>371.11169999999998</v>
      </c>
      <c r="CM90" s="4">
        <f>'Payments (Revised)'!$C86*IF(CM$6&lt;$B90,0,1)*IF(CM$6&gt;=75,1.1,1)</f>
        <v>371.11169999999998</v>
      </c>
      <c r="CN90" s="4">
        <f>'Payments (Revised)'!$C86*IF(CN$6&lt;$B90,0,1)*IF(CN$6&gt;=75,1.1,1)</f>
        <v>371.11169999999998</v>
      </c>
      <c r="CO90" s="4">
        <f>'Payments (Revised)'!$C86*IF(CO$6&lt;$B90,0,1)*IF(CO$6&gt;=75,1.1,1)</f>
        <v>371.11169999999998</v>
      </c>
      <c r="CP90" s="4">
        <f>'Payments (Revised)'!$C86*IF(CP$6&lt;$B90,0,1)*IF(CP$6&gt;=75,1.1,1)</f>
        <v>371.11169999999998</v>
      </c>
      <c r="CQ90" s="4">
        <f>'Payments (Revised)'!$C86*IF(CQ$6&lt;$B90,0,1)*IF(CQ$6&gt;=75,1.1,1)</f>
        <v>371.11169999999998</v>
      </c>
      <c r="CR90" s="4">
        <f>'Payments (Revised)'!$C86*IF(CR$6&lt;$B90,0,1)*IF(CR$6&gt;=75,1.1,1)</f>
        <v>371.11169999999998</v>
      </c>
      <c r="CS90" s="4">
        <f>'Payments (Revised)'!$C86*IF(CS$6&lt;$B90,0,1)*IF(CS$6&gt;=75,1.1,1)</f>
        <v>371.11169999999998</v>
      </c>
      <c r="CT90" s="4">
        <f>'Payments (Revised)'!$C86*IF(CT$6&lt;$B90,0,1)*IF(CT$6&gt;=75,1.1,1)</f>
        <v>371.11169999999998</v>
      </c>
      <c r="CU90" s="4">
        <f>'Payments (Revised)'!$C86*IF(CU$6&lt;$B90,0,1)*IF(CU$6&gt;=75,1.1,1)</f>
        <v>371.11169999999998</v>
      </c>
      <c r="CV90" s="4">
        <f>'Payments (Revised)'!$C86*IF(CV$6&lt;$B90,0,1)*IF(CV$6&gt;=75,1.1,1)</f>
        <v>371.11169999999998</v>
      </c>
      <c r="CW90" s="4">
        <f>'Payments (Revised)'!$C86*IF(CW$6&lt;$B90,0,1)*IF(CW$6&gt;=75,1.1,1)</f>
        <v>371.11169999999998</v>
      </c>
      <c r="CX90" s="4">
        <f>'Payments (Revised)'!$C86*IF(CX$6&lt;$B90,0,1)*IF(CX$6&gt;=75,1.1,1)</f>
        <v>371.11169999999998</v>
      </c>
      <c r="CY90" s="4">
        <f>'Payments (Revised)'!$C86*IF(CY$6&lt;$B90,0,1)*IF(CY$6&gt;=75,1.1,1)</f>
        <v>371.11169999999998</v>
      </c>
      <c r="CZ90" s="4">
        <f>'Payments (Revised)'!$C86*IF(CZ$6&lt;$B90,0,1)*IF(CZ$6&gt;=75,1.1,1)</f>
        <v>371.11169999999998</v>
      </c>
      <c r="DA90" s="4">
        <f>'Payments (Revised)'!$C86*IF(DA$6&lt;$B90,0,1)*IF(DA$6&gt;=75,1.1,1)</f>
        <v>371.11169999999998</v>
      </c>
      <c r="DB90" s="4">
        <f>'Payments (Revised)'!$C86*IF(DB$6&lt;$B90,0,1)*IF(DB$6&gt;=75,1.1,1)</f>
        <v>371.11169999999998</v>
      </c>
      <c r="DC90" s="4">
        <f>'Payments (Revised)'!$C86*IF(DC$6&lt;$B90,0,1)*IF(DC$6&gt;=75,1.1,1)</f>
        <v>371.11169999999998</v>
      </c>
      <c r="DD90" s="4">
        <f>'Payments (Revised)'!$C86*IF(DD$6&lt;$B90,0,1)*IF(DD$6&gt;=75,1.1,1)</f>
        <v>371.11169999999998</v>
      </c>
      <c r="DE90" s="4">
        <f>'Payments (Revised)'!$C86*IF(DE$6&lt;$B90,0,1)*IF(DE$6&gt;=75,1.1,1)</f>
        <v>371.11169999999998</v>
      </c>
      <c r="DF90" s="4">
        <f>'Payments (Revised)'!$C86*IF(DF$6&lt;$B90,0,1)*IF(DF$6&gt;=75,1.1,1)</f>
        <v>371.11169999999998</v>
      </c>
      <c r="DG90" s="4">
        <f>'Payments (Revised)'!$C86*IF(DG$6&lt;$B90,0,1)*IF(DG$6&gt;=75,1.1,1)</f>
        <v>371.11169999999998</v>
      </c>
      <c r="DH90" s="4">
        <f>'Payments (Revised)'!$C86*IF(DH$6&lt;$B90,0,1)*IF(DH$6&gt;=75,1.1,1)</f>
        <v>371.11169999999998</v>
      </c>
      <c r="DI90" s="4">
        <f>'Payments (Revised)'!$C86*IF(DI$6&lt;$B90,0,1)*IF(DI$6&gt;=75,1.1,1)</f>
        <v>371.11169999999998</v>
      </c>
      <c r="DJ90" s="4">
        <f>'Payments (Revised)'!$C86*IF(DJ$6&lt;$B90,0,1)*IF(DJ$6&gt;=75,1.1,1)</f>
        <v>371.11169999999998</v>
      </c>
      <c r="DK90" s="4">
        <f>'Payments (Revised)'!$C86*IF(DK$6&lt;$B90,0,1)*IF(DK$6&gt;=75,1.1,1)</f>
        <v>371.11169999999998</v>
      </c>
      <c r="DL90" s="4">
        <f>'Payments (Revised)'!$C86*IF(DL$6&lt;$B90,0,1)*IF(DL$6&gt;=75,1.1,1)</f>
        <v>371.11169999999998</v>
      </c>
      <c r="DM90" s="4">
        <f>'Payments (Revised)'!$C86*IF(DM$6&lt;$B90,0,1)*IF(DM$6&gt;=75,1.1,1)</f>
        <v>371.11169999999998</v>
      </c>
      <c r="DN90" s="4">
        <f>'Payments (Revised)'!$C86*IF(DN$6&lt;$B90,0,1)*IF(DN$6&gt;=75,1.1,1)</f>
        <v>371.11169999999998</v>
      </c>
      <c r="DO90" s="4">
        <f>'Payments (Revised)'!$C86*IF(DO$6&lt;$B90,0,1)*IF(DO$6&gt;=75,1.1,1)</f>
        <v>371.11169999999998</v>
      </c>
      <c r="DP90" s="4">
        <f>'Payments (Revised)'!$C86*IF(DP$6&lt;$B90,0,1)*IF(DP$6&gt;=75,1.1,1)</f>
        <v>371.11169999999998</v>
      </c>
      <c r="DQ90" s="4">
        <f>'Payments (Revised)'!$C86*IF(DQ$6&lt;$B90,0,1)*IF(DQ$6&gt;=75,1.1,1)</f>
        <v>371.11169999999998</v>
      </c>
      <c r="DR90" s="4">
        <f>'Payments (Revised)'!$C86*IF(DR$6&lt;$B90,0,1)*IF(DR$6&gt;=75,1.1,1)</f>
        <v>371.11169999999998</v>
      </c>
      <c r="DS90" s="4">
        <f>'Payments (Revised)'!$C86*IF(DS$6&lt;$B90,0,1)*IF(DS$6&gt;=75,1.1,1)</f>
        <v>371.11169999999998</v>
      </c>
      <c r="DT90" s="4">
        <f>'Payments (Revised)'!$C86*IF(DT$6&lt;$B90,0,1)*IF(DT$6&gt;=75,1.1,1)</f>
        <v>408.22287</v>
      </c>
    </row>
    <row r="91" spans="1:124" x14ac:dyDescent="0.25">
      <c r="A91">
        <v>83</v>
      </c>
      <c r="B91" s="15">
        <f t="shared" si="10"/>
        <v>71.916666666666671</v>
      </c>
      <c r="C91" s="16">
        <f t="shared" si="9"/>
        <v>57129.032896623037</v>
      </c>
      <c r="D91" s="4">
        <f>'Payments (Revised)'!$C87*IF(D$6&lt;$B91,0,1)*IF(D$6&gt;=75,1.1,1)</f>
        <v>0</v>
      </c>
      <c r="E91" s="4">
        <f>'Payments (Revised)'!$C87*IF(E$6&lt;$B91,0,1)*IF(E$6&gt;=75,1.1,1)</f>
        <v>0</v>
      </c>
      <c r="F91" s="4">
        <f>'Payments (Revised)'!$C87*IF(F$6&lt;$B91,0,1)*IF(F$6&gt;=75,1.1,1)</f>
        <v>0</v>
      </c>
      <c r="G91" s="4">
        <f>'Payments (Revised)'!$C87*IF(G$6&lt;$B91,0,1)*IF(G$6&gt;=75,1.1,1)</f>
        <v>0</v>
      </c>
      <c r="H91" s="4">
        <f>'Payments (Revised)'!$C87*IF(H$6&lt;$B91,0,1)*IF(H$6&gt;=75,1.1,1)</f>
        <v>0</v>
      </c>
      <c r="I91" s="4">
        <f>'Payments (Revised)'!$C87*IF(I$6&lt;$B91,0,1)*IF(I$6&gt;=75,1.1,1)</f>
        <v>0</v>
      </c>
      <c r="J91" s="4">
        <f>'Payments (Revised)'!$C87*IF(J$6&lt;$B91,0,1)*IF(J$6&gt;=75,1.1,1)</f>
        <v>0</v>
      </c>
      <c r="K91" s="4">
        <f>'Payments (Revised)'!$C87*IF(K$6&lt;$B91,0,1)*IF(K$6&gt;=75,1.1,1)</f>
        <v>0</v>
      </c>
      <c r="L91" s="4">
        <f>'Payments (Revised)'!$C87*IF(L$6&lt;$B91,0,1)*IF(L$6&gt;=75,1.1,1)</f>
        <v>0</v>
      </c>
      <c r="M91" s="4">
        <f>'Payments (Revised)'!$C87*IF(M$6&lt;$B91,0,1)*IF(M$6&gt;=75,1.1,1)</f>
        <v>0</v>
      </c>
      <c r="N91" s="4">
        <f>'Payments (Revised)'!$C87*IF(N$6&lt;$B91,0,1)*IF(N$6&gt;=75,1.1,1)</f>
        <v>0</v>
      </c>
      <c r="O91" s="4">
        <f>'Payments (Revised)'!$C87*IF(O$6&lt;$B91,0,1)*IF(O$6&gt;=75,1.1,1)</f>
        <v>0</v>
      </c>
      <c r="P91" s="4">
        <f>'Payments (Revised)'!$C87*IF(P$6&lt;$B91,0,1)*IF(P$6&gt;=75,1.1,1)</f>
        <v>0</v>
      </c>
      <c r="Q91" s="4">
        <f>'Payments (Revised)'!$C87*IF(Q$6&lt;$B91,0,1)*IF(Q$6&gt;=75,1.1,1)</f>
        <v>0</v>
      </c>
      <c r="R91" s="4">
        <f>'Payments (Revised)'!$C87*IF(R$6&lt;$B91,0,1)*IF(R$6&gt;=75,1.1,1)</f>
        <v>0</v>
      </c>
      <c r="S91" s="4">
        <f>'Payments (Revised)'!$C87*IF(S$6&lt;$B91,0,1)*IF(S$6&gt;=75,1.1,1)</f>
        <v>0</v>
      </c>
      <c r="T91" s="4">
        <f>'Payments (Revised)'!$C87*IF(T$6&lt;$B91,0,1)*IF(T$6&gt;=75,1.1,1)</f>
        <v>0</v>
      </c>
      <c r="U91" s="4">
        <f>'Payments (Revised)'!$C87*IF(U$6&lt;$B91,0,1)*IF(U$6&gt;=75,1.1,1)</f>
        <v>0</v>
      </c>
      <c r="V91" s="4">
        <f>'Payments (Revised)'!$C87*IF(V$6&lt;$B91,0,1)*IF(V$6&gt;=75,1.1,1)</f>
        <v>0</v>
      </c>
      <c r="W91" s="4">
        <f>'Payments (Revised)'!$C87*IF(W$6&lt;$B91,0,1)*IF(W$6&gt;=75,1.1,1)</f>
        <v>0</v>
      </c>
      <c r="X91" s="4">
        <f>'Payments (Revised)'!$C87*IF(X$6&lt;$B91,0,1)*IF(X$6&gt;=75,1.1,1)</f>
        <v>0</v>
      </c>
      <c r="Y91" s="4">
        <f>'Payments (Revised)'!$C87*IF(Y$6&lt;$B91,0,1)*IF(Y$6&gt;=75,1.1,1)</f>
        <v>0</v>
      </c>
      <c r="Z91" s="4">
        <f>'Payments (Revised)'!$C87*IF(Z$6&lt;$B91,0,1)*IF(Z$6&gt;=75,1.1,1)</f>
        <v>0</v>
      </c>
      <c r="AA91" s="4">
        <f>'Payments (Revised)'!$C87*IF(AA$6&lt;$B91,0,1)*IF(AA$6&gt;=75,1.1,1)</f>
        <v>0</v>
      </c>
      <c r="AB91" s="4">
        <f>'Payments (Revised)'!$C87*IF(AB$6&lt;$B91,0,1)*IF(AB$6&gt;=75,1.1,1)</f>
        <v>0</v>
      </c>
      <c r="AC91" s="4">
        <f>'Payments (Revised)'!$C87*IF(AC$6&lt;$B91,0,1)*IF(AC$6&gt;=75,1.1,1)</f>
        <v>0</v>
      </c>
      <c r="AD91" s="4">
        <f>'Payments (Revised)'!$C87*IF(AD$6&lt;$B91,0,1)*IF(AD$6&gt;=75,1.1,1)</f>
        <v>0</v>
      </c>
      <c r="AE91" s="4">
        <f>'Payments (Revised)'!$C87*IF(AE$6&lt;$B91,0,1)*IF(AE$6&gt;=75,1.1,1)</f>
        <v>0</v>
      </c>
      <c r="AF91" s="4">
        <f>'Payments (Revised)'!$C87*IF(AF$6&lt;$B91,0,1)*IF(AF$6&gt;=75,1.1,1)</f>
        <v>0</v>
      </c>
      <c r="AG91" s="4">
        <f>'Payments (Revised)'!$C87*IF(AG$6&lt;$B91,0,1)*IF(AG$6&gt;=75,1.1,1)</f>
        <v>0</v>
      </c>
      <c r="AH91" s="4">
        <f>'Payments (Revised)'!$C87*IF(AH$6&lt;$B91,0,1)*IF(AH$6&gt;=75,1.1,1)</f>
        <v>0</v>
      </c>
      <c r="AI91" s="4">
        <f>'Payments (Revised)'!$C87*IF(AI$6&lt;$B91,0,1)*IF(AI$6&gt;=75,1.1,1)</f>
        <v>0</v>
      </c>
      <c r="AJ91" s="4">
        <f>'Payments (Revised)'!$C87*IF(AJ$6&lt;$B91,0,1)*IF(AJ$6&gt;=75,1.1,1)</f>
        <v>0</v>
      </c>
      <c r="AK91" s="4">
        <f>'Payments (Revised)'!$C87*IF(AK$6&lt;$B91,0,1)*IF(AK$6&gt;=75,1.1,1)</f>
        <v>0</v>
      </c>
      <c r="AL91" s="4">
        <f>'Payments (Revised)'!$C87*IF(AL$6&lt;$B91,0,1)*IF(AL$6&gt;=75,1.1,1)</f>
        <v>0</v>
      </c>
      <c r="AM91" s="4">
        <f>'Payments (Revised)'!$C87*IF(AM$6&lt;$B91,0,1)*IF(AM$6&gt;=75,1.1,1)</f>
        <v>0</v>
      </c>
      <c r="AN91" s="4">
        <f>'Payments (Revised)'!$C87*IF(AN$6&lt;$B91,0,1)*IF(AN$6&gt;=75,1.1,1)</f>
        <v>0</v>
      </c>
      <c r="AO91" s="4">
        <f>'Payments (Revised)'!$C87*IF(AO$6&lt;$B91,0,1)*IF(AO$6&gt;=75,1.1,1)</f>
        <v>0</v>
      </c>
      <c r="AP91" s="4">
        <f>'Payments (Revised)'!$C87*IF(AP$6&lt;$B91,0,1)*IF(AP$6&gt;=75,1.1,1)</f>
        <v>0</v>
      </c>
      <c r="AQ91" s="4">
        <f>'Payments (Revised)'!$C87*IF(AQ$6&lt;$B91,0,1)*IF(AQ$6&gt;=75,1.1,1)</f>
        <v>0</v>
      </c>
      <c r="AR91" s="4">
        <f>'Payments (Revised)'!$C87*IF(AR$6&lt;$B91,0,1)*IF(AR$6&gt;=75,1.1,1)</f>
        <v>0</v>
      </c>
      <c r="AS91" s="4">
        <f>'Payments (Revised)'!$C87*IF(AS$6&lt;$B91,0,1)*IF(AS$6&gt;=75,1.1,1)</f>
        <v>0</v>
      </c>
      <c r="AT91" s="4">
        <f>'Payments (Revised)'!$C87*IF(AT$6&lt;$B91,0,1)*IF(AT$6&gt;=75,1.1,1)</f>
        <v>0</v>
      </c>
      <c r="AU91" s="4">
        <f>'Payments (Revised)'!$C87*IF(AU$6&lt;$B91,0,1)*IF(AU$6&gt;=75,1.1,1)</f>
        <v>0</v>
      </c>
      <c r="AV91" s="4">
        <f>'Payments (Revised)'!$C87*IF(AV$6&lt;$B91,0,1)*IF(AV$6&gt;=75,1.1,1)</f>
        <v>0</v>
      </c>
      <c r="AW91" s="4">
        <f>'Payments (Revised)'!$C87*IF(AW$6&lt;$B91,0,1)*IF(AW$6&gt;=75,1.1,1)</f>
        <v>0</v>
      </c>
      <c r="AX91" s="4">
        <f>'Payments (Revised)'!$C87*IF(AX$6&lt;$B91,0,1)*IF(AX$6&gt;=75,1.1,1)</f>
        <v>0</v>
      </c>
      <c r="AY91" s="4">
        <f>'Payments (Revised)'!$C87*IF(AY$6&lt;$B91,0,1)*IF(AY$6&gt;=75,1.1,1)</f>
        <v>0</v>
      </c>
      <c r="AZ91" s="4">
        <f>'Payments (Revised)'!$C87*IF(AZ$6&lt;$B91,0,1)*IF(AZ$6&gt;=75,1.1,1)</f>
        <v>0</v>
      </c>
      <c r="BA91" s="4">
        <f>'Payments (Revised)'!$C87*IF(BA$6&lt;$B91,0,1)*IF(BA$6&gt;=75,1.1,1)</f>
        <v>0</v>
      </c>
      <c r="BB91" s="4">
        <f>'Payments (Revised)'!$C87*IF(BB$6&lt;$B91,0,1)*IF(BB$6&gt;=75,1.1,1)</f>
        <v>0</v>
      </c>
      <c r="BC91" s="4">
        <f>'Payments (Revised)'!$C87*IF(BC$6&lt;$B91,0,1)*IF(BC$6&gt;=75,1.1,1)</f>
        <v>0</v>
      </c>
      <c r="BD91" s="4">
        <f>'Payments (Revised)'!$C87*IF(BD$6&lt;$B91,0,1)*IF(BD$6&gt;=75,1.1,1)</f>
        <v>0</v>
      </c>
      <c r="BE91" s="4">
        <f>'Payments (Revised)'!$C87*IF(BE$6&lt;$B91,0,1)*IF(BE$6&gt;=75,1.1,1)</f>
        <v>0</v>
      </c>
      <c r="BF91" s="4">
        <f>'Payments (Revised)'!$C87*IF(BF$6&lt;$B91,0,1)*IF(BF$6&gt;=75,1.1,1)</f>
        <v>0</v>
      </c>
      <c r="BG91" s="4">
        <f>'Payments (Revised)'!$C87*IF(BG$6&lt;$B91,0,1)*IF(BG$6&gt;=75,1.1,1)</f>
        <v>0</v>
      </c>
      <c r="BH91" s="4">
        <f>'Payments (Revised)'!$C87*IF(BH$6&lt;$B91,0,1)*IF(BH$6&gt;=75,1.1,1)</f>
        <v>0</v>
      </c>
      <c r="BI91" s="4">
        <f>'Payments (Revised)'!$C87*IF(BI$6&lt;$B91,0,1)*IF(BI$6&gt;=75,1.1,1)</f>
        <v>0</v>
      </c>
      <c r="BJ91" s="4">
        <f>'Payments (Revised)'!$C87*IF(BJ$6&lt;$B91,0,1)*IF(BJ$6&gt;=75,1.1,1)</f>
        <v>0</v>
      </c>
      <c r="BK91" s="4">
        <f>'Payments (Revised)'!$C87*IF(BK$6&lt;$B91,0,1)*IF(BK$6&gt;=75,1.1,1)</f>
        <v>0</v>
      </c>
      <c r="BL91" s="4">
        <f>'Payments (Revised)'!$C87*IF(BL$6&lt;$B91,0,1)*IF(BL$6&gt;=75,1.1,1)</f>
        <v>0</v>
      </c>
      <c r="BM91" s="4">
        <f>'Payments (Revised)'!$C87*IF(BM$6&lt;$B91,0,1)*IF(BM$6&gt;=75,1.1,1)</f>
        <v>0</v>
      </c>
      <c r="BN91" s="4">
        <f>'Payments (Revised)'!$C87*IF(BN$6&lt;$B91,0,1)*IF(BN$6&gt;=75,1.1,1)</f>
        <v>0</v>
      </c>
      <c r="BO91" s="4">
        <f>'Payments (Revised)'!$C87*IF(BO$6&lt;$B91,0,1)*IF(BO$6&gt;=75,1.1,1)</f>
        <v>0</v>
      </c>
      <c r="BP91" s="4">
        <f>'Payments (Revised)'!$C87*IF(BP$6&lt;$B91,0,1)*IF(BP$6&gt;=75,1.1,1)</f>
        <v>0</v>
      </c>
      <c r="BQ91" s="4">
        <f>'Payments (Revised)'!$C87*IF(BQ$6&lt;$B91,0,1)*IF(BQ$6&gt;=75,1.1,1)</f>
        <v>0</v>
      </c>
      <c r="BR91" s="4">
        <f>'Payments (Revised)'!$C87*IF(BR$6&lt;$B91,0,1)*IF(BR$6&gt;=75,1.1,1)</f>
        <v>0</v>
      </c>
      <c r="BS91" s="4">
        <f>'Payments (Revised)'!$C87*IF(BS$6&lt;$B91,0,1)*IF(BS$6&gt;=75,1.1,1)</f>
        <v>0</v>
      </c>
      <c r="BT91" s="4">
        <f>'Payments (Revised)'!$C87*IF(BT$6&lt;$B91,0,1)*IF(BT$6&gt;=75,1.1,1)</f>
        <v>0</v>
      </c>
      <c r="BU91" s="4">
        <f>'Payments (Revised)'!$C87*IF(BU$6&lt;$B91,0,1)*IF(BU$6&gt;=75,1.1,1)</f>
        <v>0</v>
      </c>
      <c r="BV91" s="4">
        <f>'Payments (Revised)'!$C87*IF(BV$6&lt;$B91,0,1)*IF(BV$6&gt;=75,1.1,1)</f>
        <v>0</v>
      </c>
      <c r="BW91" s="4">
        <f>'Payments (Revised)'!$C87*IF(BW$6&lt;$B91,0,1)*IF(BW$6&gt;=75,1.1,1)</f>
        <v>0</v>
      </c>
      <c r="BX91" s="4">
        <f>'Payments (Revised)'!$C87*IF(BX$6&lt;$B91,0,1)*IF(BX$6&gt;=75,1.1,1)</f>
        <v>0</v>
      </c>
      <c r="BY91" s="4">
        <f>'Payments (Revised)'!$C87*IF(BY$6&lt;$B91,0,1)*IF(BY$6&gt;=75,1.1,1)</f>
        <v>0</v>
      </c>
      <c r="BZ91" s="4">
        <f>'Payments (Revised)'!$C87*IF(BZ$6&lt;$B91,0,1)*IF(BZ$6&gt;=75,1.1,1)</f>
        <v>0</v>
      </c>
      <c r="CA91" s="4">
        <f>'Payments (Revised)'!$C87*IF(CA$6&lt;$B91,0,1)*IF(CA$6&gt;=75,1.1,1)</f>
        <v>0</v>
      </c>
      <c r="CB91" s="4">
        <f>'Payments (Revised)'!$C87*IF(CB$6&lt;$B91,0,1)*IF(CB$6&gt;=75,1.1,1)</f>
        <v>0</v>
      </c>
      <c r="CC91" s="4">
        <f>'Payments (Revised)'!$C87*IF(CC$6&lt;$B91,0,1)*IF(CC$6&gt;=75,1.1,1)</f>
        <v>0</v>
      </c>
      <c r="CD91" s="4">
        <f>'Payments (Revised)'!$C87*IF(CD$6&lt;$B91,0,1)*IF(CD$6&gt;=75,1.1,1)</f>
        <v>0</v>
      </c>
      <c r="CE91" s="4">
        <f>'Payments (Revised)'!$C87*IF(CE$6&lt;$B91,0,1)*IF(CE$6&gt;=75,1.1,1)</f>
        <v>0</v>
      </c>
      <c r="CF91" s="4">
        <f>'Payments (Revised)'!$C87*IF(CF$6&lt;$B91,0,1)*IF(CF$6&gt;=75,1.1,1)</f>
        <v>0</v>
      </c>
      <c r="CG91" s="4">
        <f>'Payments (Revised)'!$C87*IF(CG$6&lt;$B91,0,1)*IF(CG$6&gt;=75,1.1,1)</f>
        <v>0</v>
      </c>
      <c r="CH91" s="4">
        <f>'Payments (Revised)'!$C87*IF(CH$6&lt;$B91,0,1)*IF(CH$6&gt;=75,1.1,1)</f>
        <v>0</v>
      </c>
      <c r="CI91" s="4">
        <f>'Payments (Revised)'!$C87*IF(CI$6&lt;$B91,0,1)*IF(CI$6&gt;=75,1.1,1)</f>
        <v>371.11169999999998</v>
      </c>
      <c r="CJ91" s="4">
        <f>'Payments (Revised)'!$C87*IF(CJ$6&lt;$B91,0,1)*IF(CJ$6&gt;=75,1.1,1)</f>
        <v>371.11169999999998</v>
      </c>
      <c r="CK91" s="4">
        <f>'Payments (Revised)'!$C87*IF(CK$6&lt;$B91,0,1)*IF(CK$6&gt;=75,1.1,1)</f>
        <v>371.11169999999998</v>
      </c>
      <c r="CL91" s="4">
        <f>'Payments (Revised)'!$C87*IF(CL$6&lt;$B91,0,1)*IF(CL$6&gt;=75,1.1,1)</f>
        <v>371.11169999999998</v>
      </c>
      <c r="CM91" s="4">
        <f>'Payments (Revised)'!$C87*IF(CM$6&lt;$B91,0,1)*IF(CM$6&gt;=75,1.1,1)</f>
        <v>371.11169999999998</v>
      </c>
      <c r="CN91" s="4">
        <f>'Payments (Revised)'!$C87*IF(CN$6&lt;$B91,0,1)*IF(CN$6&gt;=75,1.1,1)</f>
        <v>371.11169999999998</v>
      </c>
      <c r="CO91" s="4">
        <f>'Payments (Revised)'!$C87*IF(CO$6&lt;$B91,0,1)*IF(CO$6&gt;=75,1.1,1)</f>
        <v>371.11169999999998</v>
      </c>
      <c r="CP91" s="4">
        <f>'Payments (Revised)'!$C87*IF(CP$6&lt;$B91,0,1)*IF(CP$6&gt;=75,1.1,1)</f>
        <v>371.11169999999998</v>
      </c>
      <c r="CQ91" s="4">
        <f>'Payments (Revised)'!$C87*IF(CQ$6&lt;$B91,0,1)*IF(CQ$6&gt;=75,1.1,1)</f>
        <v>371.11169999999998</v>
      </c>
      <c r="CR91" s="4">
        <f>'Payments (Revised)'!$C87*IF(CR$6&lt;$B91,0,1)*IF(CR$6&gt;=75,1.1,1)</f>
        <v>371.11169999999998</v>
      </c>
      <c r="CS91" s="4">
        <f>'Payments (Revised)'!$C87*IF(CS$6&lt;$B91,0,1)*IF(CS$6&gt;=75,1.1,1)</f>
        <v>371.11169999999998</v>
      </c>
      <c r="CT91" s="4">
        <f>'Payments (Revised)'!$C87*IF(CT$6&lt;$B91,0,1)*IF(CT$6&gt;=75,1.1,1)</f>
        <v>371.11169999999998</v>
      </c>
      <c r="CU91" s="4">
        <f>'Payments (Revised)'!$C87*IF(CU$6&lt;$B91,0,1)*IF(CU$6&gt;=75,1.1,1)</f>
        <v>371.11169999999998</v>
      </c>
      <c r="CV91" s="4">
        <f>'Payments (Revised)'!$C87*IF(CV$6&lt;$B91,0,1)*IF(CV$6&gt;=75,1.1,1)</f>
        <v>371.11169999999998</v>
      </c>
      <c r="CW91" s="4">
        <f>'Payments (Revised)'!$C87*IF(CW$6&lt;$B91,0,1)*IF(CW$6&gt;=75,1.1,1)</f>
        <v>371.11169999999998</v>
      </c>
      <c r="CX91" s="4">
        <f>'Payments (Revised)'!$C87*IF(CX$6&lt;$B91,0,1)*IF(CX$6&gt;=75,1.1,1)</f>
        <v>371.11169999999998</v>
      </c>
      <c r="CY91" s="4">
        <f>'Payments (Revised)'!$C87*IF(CY$6&lt;$B91,0,1)*IF(CY$6&gt;=75,1.1,1)</f>
        <v>371.11169999999998</v>
      </c>
      <c r="CZ91" s="4">
        <f>'Payments (Revised)'!$C87*IF(CZ$6&lt;$B91,0,1)*IF(CZ$6&gt;=75,1.1,1)</f>
        <v>371.11169999999998</v>
      </c>
      <c r="DA91" s="4">
        <f>'Payments (Revised)'!$C87*IF(DA$6&lt;$B91,0,1)*IF(DA$6&gt;=75,1.1,1)</f>
        <v>371.11169999999998</v>
      </c>
      <c r="DB91" s="4">
        <f>'Payments (Revised)'!$C87*IF(DB$6&lt;$B91,0,1)*IF(DB$6&gt;=75,1.1,1)</f>
        <v>371.11169999999998</v>
      </c>
      <c r="DC91" s="4">
        <f>'Payments (Revised)'!$C87*IF(DC$6&lt;$B91,0,1)*IF(DC$6&gt;=75,1.1,1)</f>
        <v>371.11169999999998</v>
      </c>
      <c r="DD91" s="4">
        <f>'Payments (Revised)'!$C87*IF(DD$6&lt;$B91,0,1)*IF(DD$6&gt;=75,1.1,1)</f>
        <v>371.11169999999998</v>
      </c>
      <c r="DE91" s="4">
        <f>'Payments (Revised)'!$C87*IF(DE$6&lt;$B91,0,1)*IF(DE$6&gt;=75,1.1,1)</f>
        <v>371.11169999999998</v>
      </c>
      <c r="DF91" s="4">
        <f>'Payments (Revised)'!$C87*IF(DF$6&lt;$B91,0,1)*IF(DF$6&gt;=75,1.1,1)</f>
        <v>371.11169999999998</v>
      </c>
      <c r="DG91" s="4">
        <f>'Payments (Revised)'!$C87*IF(DG$6&lt;$B91,0,1)*IF(DG$6&gt;=75,1.1,1)</f>
        <v>371.11169999999998</v>
      </c>
      <c r="DH91" s="4">
        <f>'Payments (Revised)'!$C87*IF(DH$6&lt;$B91,0,1)*IF(DH$6&gt;=75,1.1,1)</f>
        <v>371.11169999999998</v>
      </c>
      <c r="DI91" s="4">
        <f>'Payments (Revised)'!$C87*IF(DI$6&lt;$B91,0,1)*IF(DI$6&gt;=75,1.1,1)</f>
        <v>371.11169999999998</v>
      </c>
      <c r="DJ91" s="4">
        <f>'Payments (Revised)'!$C87*IF(DJ$6&lt;$B91,0,1)*IF(DJ$6&gt;=75,1.1,1)</f>
        <v>371.11169999999998</v>
      </c>
      <c r="DK91" s="4">
        <f>'Payments (Revised)'!$C87*IF(DK$6&lt;$B91,0,1)*IF(DK$6&gt;=75,1.1,1)</f>
        <v>371.11169999999998</v>
      </c>
      <c r="DL91" s="4">
        <f>'Payments (Revised)'!$C87*IF(DL$6&lt;$B91,0,1)*IF(DL$6&gt;=75,1.1,1)</f>
        <v>371.11169999999998</v>
      </c>
      <c r="DM91" s="4">
        <f>'Payments (Revised)'!$C87*IF(DM$6&lt;$B91,0,1)*IF(DM$6&gt;=75,1.1,1)</f>
        <v>371.11169999999998</v>
      </c>
      <c r="DN91" s="4">
        <f>'Payments (Revised)'!$C87*IF(DN$6&lt;$B91,0,1)*IF(DN$6&gt;=75,1.1,1)</f>
        <v>371.11169999999998</v>
      </c>
      <c r="DO91" s="4">
        <f>'Payments (Revised)'!$C87*IF(DO$6&lt;$B91,0,1)*IF(DO$6&gt;=75,1.1,1)</f>
        <v>371.11169999999998</v>
      </c>
      <c r="DP91" s="4">
        <f>'Payments (Revised)'!$C87*IF(DP$6&lt;$B91,0,1)*IF(DP$6&gt;=75,1.1,1)</f>
        <v>371.11169999999998</v>
      </c>
      <c r="DQ91" s="4">
        <f>'Payments (Revised)'!$C87*IF(DQ$6&lt;$B91,0,1)*IF(DQ$6&gt;=75,1.1,1)</f>
        <v>371.11169999999998</v>
      </c>
      <c r="DR91" s="4">
        <f>'Payments (Revised)'!$C87*IF(DR$6&lt;$B91,0,1)*IF(DR$6&gt;=75,1.1,1)</f>
        <v>371.11169999999998</v>
      </c>
      <c r="DS91" s="4">
        <f>'Payments (Revised)'!$C87*IF(DS$6&lt;$B91,0,1)*IF(DS$6&gt;=75,1.1,1)</f>
        <v>371.11169999999998</v>
      </c>
      <c r="DT91" s="4">
        <f>'Payments (Revised)'!$C87*IF(DT$6&lt;$B91,0,1)*IF(DT$6&gt;=75,1.1,1)</f>
        <v>408.22287</v>
      </c>
    </row>
    <row r="92" spans="1:124" x14ac:dyDescent="0.25">
      <c r="A92">
        <v>84</v>
      </c>
      <c r="B92" s="15">
        <f t="shared" si="10"/>
        <v>72</v>
      </c>
      <c r="C92" s="16">
        <f t="shared" si="9"/>
        <v>56856.921665021255</v>
      </c>
      <c r="D92" s="4">
        <f>'Payments (Revised)'!$C88*IF(D$6&lt;$B92,0,1)*IF(D$6&gt;=75,1.1,1)</f>
        <v>0</v>
      </c>
      <c r="E92" s="4">
        <f>'Payments (Revised)'!$C88*IF(E$6&lt;$B92,0,1)*IF(E$6&gt;=75,1.1,1)</f>
        <v>0</v>
      </c>
      <c r="F92" s="4">
        <f>'Payments (Revised)'!$C88*IF(F$6&lt;$B92,0,1)*IF(F$6&gt;=75,1.1,1)</f>
        <v>0</v>
      </c>
      <c r="G92" s="4">
        <f>'Payments (Revised)'!$C88*IF(G$6&lt;$B92,0,1)*IF(G$6&gt;=75,1.1,1)</f>
        <v>0</v>
      </c>
      <c r="H92" s="4">
        <f>'Payments (Revised)'!$C88*IF(H$6&lt;$B92,0,1)*IF(H$6&gt;=75,1.1,1)</f>
        <v>0</v>
      </c>
      <c r="I92" s="4">
        <f>'Payments (Revised)'!$C88*IF(I$6&lt;$B92,0,1)*IF(I$6&gt;=75,1.1,1)</f>
        <v>0</v>
      </c>
      <c r="J92" s="4">
        <f>'Payments (Revised)'!$C88*IF(J$6&lt;$B92,0,1)*IF(J$6&gt;=75,1.1,1)</f>
        <v>0</v>
      </c>
      <c r="K92" s="4">
        <f>'Payments (Revised)'!$C88*IF(K$6&lt;$B92,0,1)*IF(K$6&gt;=75,1.1,1)</f>
        <v>0</v>
      </c>
      <c r="L92" s="4">
        <f>'Payments (Revised)'!$C88*IF(L$6&lt;$B92,0,1)*IF(L$6&gt;=75,1.1,1)</f>
        <v>0</v>
      </c>
      <c r="M92" s="4">
        <f>'Payments (Revised)'!$C88*IF(M$6&lt;$B92,0,1)*IF(M$6&gt;=75,1.1,1)</f>
        <v>0</v>
      </c>
      <c r="N92" s="4">
        <f>'Payments (Revised)'!$C88*IF(N$6&lt;$B92,0,1)*IF(N$6&gt;=75,1.1,1)</f>
        <v>0</v>
      </c>
      <c r="O92" s="4">
        <f>'Payments (Revised)'!$C88*IF(O$6&lt;$B92,0,1)*IF(O$6&gt;=75,1.1,1)</f>
        <v>0</v>
      </c>
      <c r="P92" s="4">
        <f>'Payments (Revised)'!$C88*IF(P$6&lt;$B92,0,1)*IF(P$6&gt;=75,1.1,1)</f>
        <v>0</v>
      </c>
      <c r="Q92" s="4">
        <f>'Payments (Revised)'!$C88*IF(Q$6&lt;$B92,0,1)*IF(Q$6&gt;=75,1.1,1)</f>
        <v>0</v>
      </c>
      <c r="R92" s="4">
        <f>'Payments (Revised)'!$C88*IF(R$6&lt;$B92,0,1)*IF(R$6&gt;=75,1.1,1)</f>
        <v>0</v>
      </c>
      <c r="S92" s="4">
        <f>'Payments (Revised)'!$C88*IF(S$6&lt;$B92,0,1)*IF(S$6&gt;=75,1.1,1)</f>
        <v>0</v>
      </c>
      <c r="T92" s="4">
        <f>'Payments (Revised)'!$C88*IF(T$6&lt;$B92,0,1)*IF(T$6&gt;=75,1.1,1)</f>
        <v>0</v>
      </c>
      <c r="U92" s="4">
        <f>'Payments (Revised)'!$C88*IF(U$6&lt;$B92,0,1)*IF(U$6&gt;=75,1.1,1)</f>
        <v>0</v>
      </c>
      <c r="V92" s="4">
        <f>'Payments (Revised)'!$C88*IF(V$6&lt;$B92,0,1)*IF(V$6&gt;=75,1.1,1)</f>
        <v>0</v>
      </c>
      <c r="W92" s="4">
        <f>'Payments (Revised)'!$C88*IF(W$6&lt;$B92,0,1)*IF(W$6&gt;=75,1.1,1)</f>
        <v>0</v>
      </c>
      <c r="X92" s="4">
        <f>'Payments (Revised)'!$C88*IF(X$6&lt;$B92,0,1)*IF(X$6&gt;=75,1.1,1)</f>
        <v>0</v>
      </c>
      <c r="Y92" s="4">
        <f>'Payments (Revised)'!$C88*IF(Y$6&lt;$B92,0,1)*IF(Y$6&gt;=75,1.1,1)</f>
        <v>0</v>
      </c>
      <c r="Z92" s="4">
        <f>'Payments (Revised)'!$C88*IF(Z$6&lt;$B92,0,1)*IF(Z$6&gt;=75,1.1,1)</f>
        <v>0</v>
      </c>
      <c r="AA92" s="4">
        <f>'Payments (Revised)'!$C88*IF(AA$6&lt;$B92,0,1)*IF(AA$6&gt;=75,1.1,1)</f>
        <v>0</v>
      </c>
      <c r="AB92" s="4">
        <f>'Payments (Revised)'!$C88*IF(AB$6&lt;$B92,0,1)*IF(AB$6&gt;=75,1.1,1)</f>
        <v>0</v>
      </c>
      <c r="AC92" s="4">
        <f>'Payments (Revised)'!$C88*IF(AC$6&lt;$B92,0,1)*IF(AC$6&gt;=75,1.1,1)</f>
        <v>0</v>
      </c>
      <c r="AD92" s="4">
        <f>'Payments (Revised)'!$C88*IF(AD$6&lt;$B92,0,1)*IF(AD$6&gt;=75,1.1,1)</f>
        <v>0</v>
      </c>
      <c r="AE92" s="4">
        <f>'Payments (Revised)'!$C88*IF(AE$6&lt;$B92,0,1)*IF(AE$6&gt;=75,1.1,1)</f>
        <v>0</v>
      </c>
      <c r="AF92" s="4">
        <f>'Payments (Revised)'!$C88*IF(AF$6&lt;$B92,0,1)*IF(AF$6&gt;=75,1.1,1)</f>
        <v>0</v>
      </c>
      <c r="AG92" s="4">
        <f>'Payments (Revised)'!$C88*IF(AG$6&lt;$B92,0,1)*IF(AG$6&gt;=75,1.1,1)</f>
        <v>0</v>
      </c>
      <c r="AH92" s="4">
        <f>'Payments (Revised)'!$C88*IF(AH$6&lt;$B92,0,1)*IF(AH$6&gt;=75,1.1,1)</f>
        <v>0</v>
      </c>
      <c r="AI92" s="4">
        <f>'Payments (Revised)'!$C88*IF(AI$6&lt;$B92,0,1)*IF(AI$6&gt;=75,1.1,1)</f>
        <v>0</v>
      </c>
      <c r="AJ92" s="4">
        <f>'Payments (Revised)'!$C88*IF(AJ$6&lt;$B92,0,1)*IF(AJ$6&gt;=75,1.1,1)</f>
        <v>0</v>
      </c>
      <c r="AK92" s="4">
        <f>'Payments (Revised)'!$C88*IF(AK$6&lt;$B92,0,1)*IF(AK$6&gt;=75,1.1,1)</f>
        <v>0</v>
      </c>
      <c r="AL92" s="4">
        <f>'Payments (Revised)'!$C88*IF(AL$6&lt;$B92,0,1)*IF(AL$6&gt;=75,1.1,1)</f>
        <v>0</v>
      </c>
      <c r="AM92" s="4">
        <f>'Payments (Revised)'!$C88*IF(AM$6&lt;$B92,0,1)*IF(AM$6&gt;=75,1.1,1)</f>
        <v>0</v>
      </c>
      <c r="AN92" s="4">
        <f>'Payments (Revised)'!$C88*IF(AN$6&lt;$B92,0,1)*IF(AN$6&gt;=75,1.1,1)</f>
        <v>0</v>
      </c>
      <c r="AO92" s="4">
        <f>'Payments (Revised)'!$C88*IF(AO$6&lt;$B92,0,1)*IF(AO$6&gt;=75,1.1,1)</f>
        <v>0</v>
      </c>
      <c r="AP92" s="4">
        <f>'Payments (Revised)'!$C88*IF(AP$6&lt;$B92,0,1)*IF(AP$6&gt;=75,1.1,1)</f>
        <v>0</v>
      </c>
      <c r="AQ92" s="4">
        <f>'Payments (Revised)'!$C88*IF(AQ$6&lt;$B92,0,1)*IF(AQ$6&gt;=75,1.1,1)</f>
        <v>0</v>
      </c>
      <c r="AR92" s="4">
        <f>'Payments (Revised)'!$C88*IF(AR$6&lt;$B92,0,1)*IF(AR$6&gt;=75,1.1,1)</f>
        <v>0</v>
      </c>
      <c r="AS92" s="4">
        <f>'Payments (Revised)'!$C88*IF(AS$6&lt;$B92,0,1)*IF(AS$6&gt;=75,1.1,1)</f>
        <v>0</v>
      </c>
      <c r="AT92" s="4">
        <f>'Payments (Revised)'!$C88*IF(AT$6&lt;$B92,0,1)*IF(AT$6&gt;=75,1.1,1)</f>
        <v>0</v>
      </c>
      <c r="AU92" s="4">
        <f>'Payments (Revised)'!$C88*IF(AU$6&lt;$B92,0,1)*IF(AU$6&gt;=75,1.1,1)</f>
        <v>0</v>
      </c>
      <c r="AV92" s="4">
        <f>'Payments (Revised)'!$C88*IF(AV$6&lt;$B92,0,1)*IF(AV$6&gt;=75,1.1,1)</f>
        <v>0</v>
      </c>
      <c r="AW92" s="4">
        <f>'Payments (Revised)'!$C88*IF(AW$6&lt;$B92,0,1)*IF(AW$6&gt;=75,1.1,1)</f>
        <v>0</v>
      </c>
      <c r="AX92" s="4">
        <f>'Payments (Revised)'!$C88*IF(AX$6&lt;$B92,0,1)*IF(AX$6&gt;=75,1.1,1)</f>
        <v>0</v>
      </c>
      <c r="AY92" s="4">
        <f>'Payments (Revised)'!$C88*IF(AY$6&lt;$B92,0,1)*IF(AY$6&gt;=75,1.1,1)</f>
        <v>0</v>
      </c>
      <c r="AZ92" s="4">
        <f>'Payments (Revised)'!$C88*IF(AZ$6&lt;$B92,0,1)*IF(AZ$6&gt;=75,1.1,1)</f>
        <v>0</v>
      </c>
      <c r="BA92" s="4">
        <f>'Payments (Revised)'!$C88*IF(BA$6&lt;$B92,0,1)*IF(BA$6&gt;=75,1.1,1)</f>
        <v>0</v>
      </c>
      <c r="BB92" s="4">
        <f>'Payments (Revised)'!$C88*IF(BB$6&lt;$B92,0,1)*IF(BB$6&gt;=75,1.1,1)</f>
        <v>0</v>
      </c>
      <c r="BC92" s="4">
        <f>'Payments (Revised)'!$C88*IF(BC$6&lt;$B92,0,1)*IF(BC$6&gt;=75,1.1,1)</f>
        <v>0</v>
      </c>
      <c r="BD92" s="4">
        <f>'Payments (Revised)'!$C88*IF(BD$6&lt;$B92,0,1)*IF(BD$6&gt;=75,1.1,1)</f>
        <v>0</v>
      </c>
      <c r="BE92" s="4">
        <f>'Payments (Revised)'!$C88*IF(BE$6&lt;$B92,0,1)*IF(BE$6&gt;=75,1.1,1)</f>
        <v>0</v>
      </c>
      <c r="BF92" s="4">
        <f>'Payments (Revised)'!$C88*IF(BF$6&lt;$B92,0,1)*IF(BF$6&gt;=75,1.1,1)</f>
        <v>0</v>
      </c>
      <c r="BG92" s="4">
        <f>'Payments (Revised)'!$C88*IF(BG$6&lt;$B92,0,1)*IF(BG$6&gt;=75,1.1,1)</f>
        <v>0</v>
      </c>
      <c r="BH92" s="4">
        <f>'Payments (Revised)'!$C88*IF(BH$6&lt;$B92,0,1)*IF(BH$6&gt;=75,1.1,1)</f>
        <v>0</v>
      </c>
      <c r="BI92" s="4">
        <f>'Payments (Revised)'!$C88*IF(BI$6&lt;$B92,0,1)*IF(BI$6&gt;=75,1.1,1)</f>
        <v>0</v>
      </c>
      <c r="BJ92" s="4">
        <f>'Payments (Revised)'!$C88*IF(BJ$6&lt;$B92,0,1)*IF(BJ$6&gt;=75,1.1,1)</f>
        <v>0</v>
      </c>
      <c r="BK92" s="4">
        <f>'Payments (Revised)'!$C88*IF(BK$6&lt;$B92,0,1)*IF(BK$6&gt;=75,1.1,1)</f>
        <v>0</v>
      </c>
      <c r="BL92" s="4">
        <f>'Payments (Revised)'!$C88*IF(BL$6&lt;$B92,0,1)*IF(BL$6&gt;=75,1.1,1)</f>
        <v>0</v>
      </c>
      <c r="BM92" s="4">
        <f>'Payments (Revised)'!$C88*IF(BM$6&lt;$B92,0,1)*IF(BM$6&gt;=75,1.1,1)</f>
        <v>0</v>
      </c>
      <c r="BN92" s="4">
        <f>'Payments (Revised)'!$C88*IF(BN$6&lt;$B92,0,1)*IF(BN$6&gt;=75,1.1,1)</f>
        <v>0</v>
      </c>
      <c r="BO92" s="4">
        <f>'Payments (Revised)'!$C88*IF(BO$6&lt;$B92,0,1)*IF(BO$6&gt;=75,1.1,1)</f>
        <v>0</v>
      </c>
      <c r="BP92" s="4">
        <f>'Payments (Revised)'!$C88*IF(BP$6&lt;$B92,0,1)*IF(BP$6&gt;=75,1.1,1)</f>
        <v>0</v>
      </c>
      <c r="BQ92" s="4">
        <f>'Payments (Revised)'!$C88*IF(BQ$6&lt;$B92,0,1)*IF(BQ$6&gt;=75,1.1,1)</f>
        <v>0</v>
      </c>
      <c r="BR92" s="4">
        <f>'Payments (Revised)'!$C88*IF(BR$6&lt;$B92,0,1)*IF(BR$6&gt;=75,1.1,1)</f>
        <v>0</v>
      </c>
      <c r="BS92" s="4">
        <f>'Payments (Revised)'!$C88*IF(BS$6&lt;$B92,0,1)*IF(BS$6&gt;=75,1.1,1)</f>
        <v>0</v>
      </c>
      <c r="BT92" s="4">
        <f>'Payments (Revised)'!$C88*IF(BT$6&lt;$B92,0,1)*IF(BT$6&gt;=75,1.1,1)</f>
        <v>0</v>
      </c>
      <c r="BU92" s="4">
        <f>'Payments (Revised)'!$C88*IF(BU$6&lt;$B92,0,1)*IF(BU$6&gt;=75,1.1,1)</f>
        <v>0</v>
      </c>
      <c r="BV92" s="4">
        <f>'Payments (Revised)'!$C88*IF(BV$6&lt;$B92,0,1)*IF(BV$6&gt;=75,1.1,1)</f>
        <v>0</v>
      </c>
      <c r="BW92" s="4">
        <f>'Payments (Revised)'!$C88*IF(BW$6&lt;$B92,0,1)*IF(BW$6&gt;=75,1.1,1)</f>
        <v>0</v>
      </c>
      <c r="BX92" s="4">
        <f>'Payments (Revised)'!$C88*IF(BX$6&lt;$B92,0,1)*IF(BX$6&gt;=75,1.1,1)</f>
        <v>0</v>
      </c>
      <c r="BY92" s="4">
        <f>'Payments (Revised)'!$C88*IF(BY$6&lt;$B92,0,1)*IF(BY$6&gt;=75,1.1,1)</f>
        <v>0</v>
      </c>
      <c r="BZ92" s="4">
        <f>'Payments (Revised)'!$C88*IF(BZ$6&lt;$B92,0,1)*IF(BZ$6&gt;=75,1.1,1)</f>
        <v>0</v>
      </c>
      <c r="CA92" s="4">
        <f>'Payments (Revised)'!$C88*IF(CA$6&lt;$B92,0,1)*IF(CA$6&gt;=75,1.1,1)</f>
        <v>0</v>
      </c>
      <c r="CB92" s="4">
        <f>'Payments (Revised)'!$C88*IF(CB$6&lt;$B92,0,1)*IF(CB$6&gt;=75,1.1,1)</f>
        <v>0</v>
      </c>
      <c r="CC92" s="4">
        <f>'Payments (Revised)'!$C88*IF(CC$6&lt;$B92,0,1)*IF(CC$6&gt;=75,1.1,1)</f>
        <v>0</v>
      </c>
      <c r="CD92" s="4">
        <f>'Payments (Revised)'!$C88*IF(CD$6&lt;$B92,0,1)*IF(CD$6&gt;=75,1.1,1)</f>
        <v>0</v>
      </c>
      <c r="CE92" s="4">
        <f>'Payments (Revised)'!$C88*IF(CE$6&lt;$B92,0,1)*IF(CE$6&gt;=75,1.1,1)</f>
        <v>0</v>
      </c>
      <c r="CF92" s="4">
        <f>'Payments (Revised)'!$C88*IF(CF$6&lt;$B92,0,1)*IF(CF$6&gt;=75,1.1,1)</f>
        <v>0</v>
      </c>
      <c r="CG92" s="4">
        <f>'Payments (Revised)'!$C88*IF(CG$6&lt;$B92,0,1)*IF(CG$6&gt;=75,1.1,1)</f>
        <v>0</v>
      </c>
      <c r="CH92" s="4">
        <f>'Payments (Revised)'!$C88*IF(CH$6&lt;$B92,0,1)*IF(CH$6&gt;=75,1.1,1)</f>
        <v>0</v>
      </c>
      <c r="CI92" s="4">
        <f>'Payments (Revised)'!$C88*IF(CI$6&lt;$B92,0,1)*IF(CI$6&gt;=75,1.1,1)</f>
        <v>0</v>
      </c>
      <c r="CJ92" s="4">
        <f>'Payments (Revised)'!$C88*IF(CJ$6&lt;$B92,0,1)*IF(CJ$6&gt;=75,1.1,1)</f>
        <v>371.11169999999998</v>
      </c>
      <c r="CK92" s="4">
        <f>'Payments (Revised)'!$C88*IF(CK$6&lt;$B92,0,1)*IF(CK$6&gt;=75,1.1,1)</f>
        <v>371.11169999999998</v>
      </c>
      <c r="CL92" s="4">
        <f>'Payments (Revised)'!$C88*IF(CL$6&lt;$B92,0,1)*IF(CL$6&gt;=75,1.1,1)</f>
        <v>371.11169999999998</v>
      </c>
      <c r="CM92" s="4">
        <f>'Payments (Revised)'!$C88*IF(CM$6&lt;$B92,0,1)*IF(CM$6&gt;=75,1.1,1)</f>
        <v>371.11169999999998</v>
      </c>
      <c r="CN92" s="4">
        <f>'Payments (Revised)'!$C88*IF(CN$6&lt;$B92,0,1)*IF(CN$6&gt;=75,1.1,1)</f>
        <v>371.11169999999998</v>
      </c>
      <c r="CO92" s="4">
        <f>'Payments (Revised)'!$C88*IF(CO$6&lt;$B92,0,1)*IF(CO$6&gt;=75,1.1,1)</f>
        <v>371.11169999999998</v>
      </c>
      <c r="CP92" s="4">
        <f>'Payments (Revised)'!$C88*IF(CP$6&lt;$B92,0,1)*IF(CP$6&gt;=75,1.1,1)</f>
        <v>371.11169999999998</v>
      </c>
      <c r="CQ92" s="4">
        <f>'Payments (Revised)'!$C88*IF(CQ$6&lt;$B92,0,1)*IF(CQ$6&gt;=75,1.1,1)</f>
        <v>371.11169999999998</v>
      </c>
      <c r="CR92" s="4">
        <f>'Payments (Revised)'!$C88*IF(CR$6&lt;$B92,0,1)*IF(CR$6&gt;=75,1.1,1)</f>
        <v>371.11169999999998</v>
      </c>
      <c r="CS92" s="4">
        <f>'Payments (Revised)'!$C88*IF(CS$6&lt;$B92,0,1)*IF(CS$6&gt;=75,1.1,1)</f>
        <v>371.11169999999998</v>
      </c>
      <c r="CT92" s="4">
        <f>'Payments (Revised)'!$C88*IF(CT$6&lt;$B92,0,1)*IF(CT$6&gt;=75,1.1,1)</f>
        <v>371.11169999999998</v>
      </c>
      <c r="CU92" s="4">
        <f>'Payments (Revised)'!$C88*IF(CU$6&lt;$B92,0,1)*IF(CU$6&gt;=75,1.1,1)</f>
        <v>371.11169999999998</v>
      </c>
      <c r="CV92" s="4">
        <f>'Payments (Revised)'!$C88*IF(CV$6&lt;$B92,0,1)*IF(CV$6&gt;=75,1.1,1)</f>
        <v>371.11169999999998</v>
      </c>
      <c r="CW92" s="4">
        <f>'Payments (Revised)'!$C88*IF(CW$6&lt;$B92,0,1)*IF(CW$6&gt;=75,1.1,1)</f>
        <v>371.11169999999998</v>
      </c>
      <c r="CX92" s="4">
        <f>'Payments (Revised)'!$C88*IF(CX$6&lt;$B92,0,1)*IF(CX$6&gt;=75,1.1,1)</f>
        <v>371.11169999999998</v>
      </c>
      <c r="CY92" s="4">
        <f>'Payments (Revised)'!$C88*IF(CY$6&lt;$B92,0,1)*IF(CY$6&gt;=75,1.1,1)</f>
        <v>371.11169999999998</v>
      </c>
      <c r="CZ92" s="4">
        <f>'Payments (Revised)'!$C88*IF(CZ$6&lt;$B92,0,1)*IF(CZ$6&gt;=75,1.1,1)</f>
        <v>371.11169999999998</v>
      </c>
      <c r="DA92" s="4">
        <f>'Payments (Revised)'!$C88*IF(DA$6&lt;$B92,0,1)*IF(DA$6&gt;=75,1.1,1)</f>
        <v>371.11169999999998</v>
      </c>
      <c r="DB92" s="4">
        <f>'Payments (Revised)'!$C88*IF(DB$6&lt;$B92,0,1)*IF(DB$6&gt;=75,1.1,1)</f>
        <v>371.11169999999998</v>
      </c>
      <c r="DC92" s="4">
        <f>'Payments (Revised)'!$C88*IF(DC$6&lt;$B92,0,1)*IF(DC$6&gt;=75,1.1,1)</f>
        <v>371.11169999999998</v>
      </c>
      <c r="DD92" s="4">
        <f>'Payments (Revised)'!$C88*IF(DD$6&lt;$B92,0,1)*IF(DD$6&gt;=75,1.1,1)</f>
        <v>371.11169999999998</v>
      </c>
      <c r="DE92" s="4">
        <f>'Payments (Revised)'!$C88*IF(DE$6&lt;$B92,0,1)*IF(DE$6&gt;=75,1.1,1)</f>
        <v>371.11169999999998</v>
      </c>
      <c r="DF92" s="4">
        <f>'Payments (Revised)'!$C88*IF(DF$6&lt;$B92,0,1)*IF(DF$6&gt;=75,1.1,1)</f>
        <v>371.11169999999998</v>
      </c>
      <c r="DG92" s="4">
        <f>'Payments (Revised)'!$C88*IF(DG$6&lt;$B92,0,1)*IF(DG$6&gt;=75,1.1,1)</f>
        <v>371.11169999999998</v>
      </c>
      <c r="DH92" s="4">
        <f>'Payments (Revised)'!$C88*IF(DH$6&lt;$B92,0,1)*IF(DH$6&gt;=75,1.1,1)</f>
        <v>371.11169999999998</v>
      </c>
      <c r="DI92" s="4">
        <f>'Payments (Revised)'!$C88*IF(DI$6&lt;$B92,0,1)*IF(DI$6&gt;=75,1.1,1)</f>
        <v>371.11169999999998</v>
      </c>
      <c r="DJ92" s="4">
        <f>'Payments (Revised)'!$C88*IF(DJ$6&lt;$B92,0,1)*IF(DJ$6&gt;=75,1.1,1)</f>
        <v>371.11169999999998</v>
      </c>
      <c r="DK92" s="4">
        <f>'Payments (Revised)'!$C88*IF(DK$6&lt;$B92,0,1)*IF(DK$6&gt;=75,1.1,1)</f>
        <v>371.11169999999998</v>
      </c>
      <c r="DL92" s="4">
        <f>'Payments (Revised)'!$C88*IF(DL$6&lt;$B92,0,1)*IF(DL$6&gt;=75,1.1,1)</f>
        <v>371.11169999999998</v>
      </c>
      <c r="DM92" s="4">
        <f>'Payments (Revised)'!$C88*IF(DM$6&lt;$B92,0,1)*IF(DM$6&gt;=75,1.1,1)</f>
        <v>371.11169999999998</v>
      </c>
      <c r="DN92" s="4">
        <f>'Payments (Revised)'!$C88*IF(DN$6&lt;$B92,0,1)*IF(DN$6&gt;=75,1.1,1)</f>
        <v>371.11169999999998</v>
      </c>
      <c r="DO92" s="4">
        <f>'Payments (Revised)'!$C88*IF(DO$6&lt;$B92,0,1)*IF(DO$6&gt;=75,1.1,1)</f>
        <v>371.11169999999998</v>
      </c>
      <c r="DP92" s="4">
        <f>'Payments (Revised)'!$C88*IF(DP$6&lt;$B92,0,1)*IF(DP$6&gt;=75,1.1,1)</f>
        <v>371.11169999999998</v>
      </c>
      <c r="DQ92" s="4">
        <f>'Payments (Revised)'!$C88*IF(DQ$6&lt;$B92,0,1)*IF(DQ$6&gt;=75,1.1,1)</f>
        <v>371.11169999999998</v>
      </c>
      <c r="DR92" s="4">
        <f>'Payments (Revised)'!$C88*IF(DR$6&lt;$B92,0,1)*IF(DR$6&gt;=75,1.1,1)</f>
        <v>371.11169999999998</v>
      </c>
      <c r="DS92" s="4">
        <f>'Payments (Revised)'!$C88*IF(DS$6&lt;$B92,0,1)*IF(DS$6&gt;=75,1.1,1)</f>
        <v>371.11169999999998</v>
      </c>
      <c r="DT92" s="4">
        <f>'Payments (Revised)'!$C88*IF(DT$6&lt;$B92,0,1)*IF(DT$6&gt;=75,1.1,1)</f>
        <v>408.22287</v>
      </c>
    </row>
    <row r="93" spans="1:124" x14ac:dyDescent="0.25">
      <c r="A93">
        <v>85</v>
      </c>
      <c r="B93" s="15">
        <f t="shared" si="10"/>
        <v>72.083333333333329</v>
      </c>
      <c r="C93" s="16">
        <f t="shared" si="9"/>
        <v>56585.937260493076</v>
      </c>
      <c r="D93" s="4">
        <f>'Payments (Revised)'!$C89*IF(D$6&lt;$B93,0,1)*IF(D$6&gt;=75,1.1,1)</f>
        <v>0</v>
      </c>
      <c r="E93" s="4">
        <f>'Payments (Revised)'!$C89*IF(E$6&lt;$B93,0,1)*IF(E$6&gt;=75,1.1,1)</f>
        <v>0</v>
      </c>
      <c r="F93" s="4">
        <f>'Payments (Revised)'!$C89*IF(F$6&lt;$B93,0,1)*IF(F$6&gt;=75,1.1,1)</f>
        <v>0</v>
      </c>
      <c r="G93" s="4">
        <f>'Payments (Revised)'!$C89*IF(G$6&lt;$B93,0,1)*IF(G$6&gt;=75,1.1,1)</f>
        <v>0</v>
      </c>
      <c r="H93" s="4">
        <f>'Payments (Revised)'!$C89*IF(H$6&lt;$B93,0,1)*IF(H$6&gt;=75,1.1,1)</f>
        <v>0</v>
      </c>
      <c r="I93" s="4">
        <f>'Payments (Revised)'!$C89*IF(I$6&lt;$B93,0,1)*IF(I$6&gt;=75,1.1,1)</f>
        <v>0</v>
      </c>
      <c r="J93" s="4">
        <f>'Payments (Revised)'!$C89*IF(J$6&lt;$B93,0,1)*IF(J$6&gt;=75,1.1,1)</f>
        <v>0</v>
      </c>
      <c r="K93" s="4">
        <f>'Payments (Revised)'!$C89*IF(K$6&lt;$B93,0,1)*IF(K$6&gt;=75,1.1,1)</f>
        <v>0</v>
      </c>
      <c r="L93" s="4">
        <f>'Payments (Revised)'!$C89*IF(L$6&lt;$B93,0,1)*IF(L$6&gt;=75,1.1,1)</f>
        <v>0</v>
      </c>
      <c r="M93" s="4">
        <f>'Payments (Revised)'!$C89*IF(M$6&lt;$B93,0,1)*IF(M$6&gt;=75,1.1,1)</f>
        <v>0</v>
      </c>
      <c r="N93" s="4">
        <f>'Payments (Revised)'!$C89*IF(N$6&lt;$B93,0,1)*IF(N$6&gt;=75,1.1,1)</f>
        <v>0</v>
      </c>
      <c r="O93" s="4">
        <f>'Payments (Revised)'!$C89*IF(O$6&lt;$B93,0,1)*IF(O$6&gt;=75,1.1,1)</f>
        <v>0</v>
      </c>
      <c r="P93" s="4">
        <f>'Payments (Revised)'!$C89*IF(P$6&lt;$B93,0,1)*IF(P$6&gt;=75,1.1,1)</f>
        <v>0</v>
      </c>
      <c r="Q93" s="4">
        <f>'Payments (Revised)'!$C89*IF(Q$6&lt;$B93,0,1)*IF(Q$6&gt;=75,1.1,1)</f>
        <v>0</v>
      </c>
      <c r="R93" s="4">
        <f>'Payments (Revised)'!$C89*IF(R$6&lt;$B93,0,1)*IF(R$6&gt;=75,1.1,1)</f>
        <v>0</v>
      </c>
      <c r="S93" s="4">
        <f>'Payments (Revised)'!$C89*IF(S$6&lt;$B93,0,1)*IF(S$6&gt;=75,1.1,1)</f>
        <v>0</v>
      </c>
      <c r="T93" s="4">
        <f>'Payments (Revised)'!$C89*IF(T$6&lt;$B93,0,1)*IF(T$6&gt;=75,1.1,1)</f>
        <v>0</v>
      </c>
      <c r="U93" s="4">
        <f>'Payments (Revised)'!$C89*IF(U$6&lt;$B93,0,1)*IF(U$6&gt;=75,1.1,1)</f>
        <v>0</v>
      </c>
      <c r="V93" s="4">
        <f>'Payments (Revised)'!$C89*IF(V$6&lt;$B93,0,1)*IF(V$6&gt;=75,1.1,1)</f>
        <v>0</v>
      </c>
      <c r="W93" s="4">
        <f>'Payments (Revised)'!$C89*IF(W$6&lt;$B93,0,1)*IF(W$6&gt;=75,1.1,1)</f>
        <v>0</v>
      </c>
      <c r="X93" s="4">
        <f>'Payments (Revised)'!$C89*IF(X$6&lt;$B93,0,1)*IF(X$6&gt;=75,1.1,1)</f>
        <v>0</v>
      </c>
      <c r="Y93" s="4">
        <f>'Payments (Revised)'!$C89*IF(Y$6&lt;$B93,0,1)*IF(Y$6&gt;=75,1.1,1)</f>
        <v>0</v>
      </c>
      <c r="Z93" s="4">
        <f>'Payments (Revised)'!$C89*IF(Z$6&lt;$B93,0,1)*IF(Z$6&gt;=75,1.1,1)</f>
        <v>0</v>
      </c>
      <c r="AA93" s="4">
        <f>'Payments (Revised)'!$C89*IF(AA$6&lt;$B93,0,1)*IF(AA$6&gt;=75,1.1,1)</f>
        <v>0</v>
      </c>
      <c r="AB93" s="4">
        <f>'Payments (Revised)'!$C89*IF(AB$6&lt;$B93,0,1)*IF(AB$6&gt;=75,1.1,1)</f>
        <v>0</v>
      </c>
      <c r="AC93" s="4">
        <f>'Payments (Revised)'!$C89*IF(AC$6&lt;$B93,0,1)*IF(AC$6&gt;=75,1.1,1)</f>
        <v>0</v>
      </c>
      <c r="AD93" s="4">
        <f>'Payments (Revised)'!$C89*IF(AD$6&lt;$B93,0,1)*IF(AD$6&gt;=75,1.1,1)</f>
        <v>0</v>
      </c>
      <c r="AE93" s="4">
        <f>'Payments (Revised)'!$C89*IF(AE$6&lt;$B93,0,1)*IF(AE$6&gt;=75,1.1,1)</f>
        <v>0</v>
      </c>
      <c r="AF93" s="4">
        <f>'Payments (Revised)'!$C89*IF(AF$6&lt;$B93,0,1)*IF(AF$6&gt;=75,1.1,1)</f>
        <v>0</v>
      </c>
      <c r="AG93" s="4">
        <f>'Payments (Revised)'!$C89*IF(AG$6&lt;$B93,0,1)*IF(AG$6&gt;=75,1.1,1)</f>
        <v>0</v>
      </c>
      <c r="AH93" s="4">
        <f>'Payments (Revised)'!$C89*IF(AH$6&lt;$B93,0,1)*IF(AH$6&gt;=75,1.1,1)</f>
        <v>0</v>
      </c>
      <c r="AI93" s="4">
        <f>'Payments (Revised)'!$C89*IF(AI$6&lt;$B93,0,1)*IF(AI$6&gt;=75,1.1,1)</f>
        <v>0</v>
      </c>
      <c r="AJ93" s="4">
        <f>'Payments (Revised)'!$C89*IF(AJ$6&lt;$B93,0,1)*IF(AJ$6&gt;=75,1.1,1)</f>
        <v>0</v>
      </c>
      <c r="AK93" s="4">
        <f>'Payments (Revised)'!$C89*IF(AK$6&lt;$B93,0,1)*IF(AK$6&gt;=75,1.1,1)</f>
        <v>0</v>
      </c>
      <c r="AL93" s="4">
        <f>'Payments (Revised)'!$C89*IF(AL$6&lt;$B93,0,1)*IF(AL$6&gt;=75,1.1,1)</f>
        <v>0</v>
      </c>
      <c r="AM93" s="4">
        <f>'Payments (Revised)'!$C89*IF(AM$6&lt;$B93,0,1)*IF(AM$6&gt;=75,1.1,1)</f>
        <v>0</v>
      </c>
      <c r="AN93" s="4">
        <f>'Payments (Revised)'!$C89*IF(AN$6&lt;$B93,0,1)*IF(AN$6&gt;=75,1.1,1)</f>
        <v>0</v>
      </c>
      <c r="AO93" s="4">
        <f>'Payments (Revised)'!$C89*IF(AO$6&lt;$B93,0,1)*IF(AO$6&gt;=75,1.1,1)</f>
        <v>0</v>
      </c>
      <c r="AP93" s="4">
        <f>'Payments (Revised)'!$C89*IF(AP$6&lt;$B93,0,1)*IF(AP$6&gt;=75,1.1,1)</f>
        <v>0</v>
      </c>
      <c r="AQ93" s="4">
        <f>'Payments (Revised)'!$C89*IF(AQ$6&lt;$B93,0,1)*IF(AQ$6&gt;=75,1.1,1)</f>
        <v>0</v>
      </c>
      <c r="AR93" s="4">
        <f>'Payments (Revised)'!$C89*IF(AR$6&lt;$B93,0,1)*IF(AR$6&gt;=75,1.1,1)</f>
        <v>0</v>
      </c>
      <c r="AS93" s="4">
        <f>'Payments (Revised)'!$C89*IF(AS$6&lt;$B93,0,1)*IF(AS$6&gt;=75,1.1,1)</f>
        <v>0</v>
      </c>
      <c r="AT93" s="4">
        <f>'Payments (Revised)'!$C89*IF(AT$6&lt;$B93,0,1)*IF(AT$6&gt;=75,1.1,1)</f>
        <v>0</v>
      </c>
      <c r="AU93" s="4">
        <f>'Payments (Revised)'!$C89*IF(AU$6&lt;$B93,0,1)*IF(AU$6&gt;=75,1.1,1)</f>
        <v>0</v>
      </c>
      <c r="AV93" s="4">
        <f>'Payments (Revised)'!$C89*IF(AV$6&lt;$B93,0,1)*IF(AV$6&gt;=75,1.1,1)</f>
        <v>0</v>
      </c>
      <c r="AW93" s="4">
        <f>'Payments (Revised)'!$C89*IF(AW$6&lt;$B93,0,1)*IF(AW$6&gt;=75,1.1,1)</f>
        <v>0</v>
      </c>
      <c r="AX93" s="4">
        <f>'Payments (Revised)'!$C89*IF(AX$6&lt;$B93,0,1)*IF(AX$6&gt;=75,1.1,1)</f>
        <v>0</v>
      </c>
      <c r="AY93" s="4">
        <f>'Payments (Revised)'!$C89*IF(AY$6&lt;$B93,0,1)*IF(AY$6&gt;=75,1.1,1)</f>
        <v>0</v>
      </c>
      <c r="AZ93" s="4">
        <f>'Payments (Revised)'!$C89*IF(AZ$6&lt;$B93,0,1)*IF(AZ$6&gt;=75,1.1,1)</f>
        <v>0</v>
      </c>
      <c r="BA93" s="4">
        <f>'Payments (Revised)'!$C89*IF(BA$6&lt;$B93,0,1)*IF(BA$6&gt;=75,1.1,1)</f>
        <v>0</v>
      </c>
      <c r="BB93" s="4">
        <f>'Payments (Revised)'!$C89*IF(BB$6&lt;$B93,0,1)*IF(BB$6&gt;=75,1.1,1)</f>
        <v>0</v>
      </c>
      <c r="BC93" s="4">
        <f>'Payments (Revised)'!$C89*IF(BC$6&lt;$B93,0,1)*IF(BC$6&gt;=75,1.1,1)</f>
        <v>0</v>
      </c>
      <c r="BD93" s="4">
        <f>'Payments (Revised)'!$C89*IF(BD$6&lt;$B93,0,1)*IF(BD$6&gt;=75,1.1,1)</f>
        <v>0</v>
      </c>
      <c r="BE93" s="4">
        <f>'Payments (Revised)'!$C89*IF(BE$6&lt;$B93,0,1)*IF(BE$6&gt;=75,1.1,1)</f>
        <v>0</v>
      </c>
      <c r="BF93" s="4">
        <f>'Payments (Revised)'!$C89*IF(BF$6&lt;$B93,0,1)*IF(BF$6&gt;=75,1.1,1)</f>
        <v>0</v>
      </c>
      <c r="BG93" s="4">
        <f>'Payments (Revised)'!$C89*IF(BG$6&lt;$B93,0,1)*IF(BG$6&gt;=75,1.1,1)</f>
        <v>0</v>
      </c>
      <c r="BH93" s="4">
        <f>'Payments (Revised)'!$C89*IF(BH$6&lt;$B93,0,1)*IF(BH$6&gt;=75,1.1,1)</f>
        <v>0</v>
      </c>
      <c r="BI93" s="4">
        <f>'Payments (Revised)'!$C89*IF(BI$6&lt;$B93,0,1)*IF(BI$6&gt;=75,1.1,1)</f>
        <v>0</v>
      </c>
      <c r="BJ93" s="4">
        <f>'Payments (Revised)'!$C89*IF(BJ$6&lt;$B93,0,1)*IF(BJ$6&gt;=75,1.1,1)</f>
        <v>0</v>
      </c>
      <c r="BK93" s="4">
        <f>'Payments (Revised)'!$C89*IF(BK$6&lt;$B93,0,1)*IF(BK$6&gt;=75,1.1,1)</f>
        <v>0</v>
      </c>
      <c r="BL93" s="4">
        <f>'Payments (Revised)'!$C89*IF(BL$6&lt;$B93,0,1)*IF(BL$6&gt;=75,1.1,1)</f>
        <v>0</v>
      </c>
      <c r="BM93" s="4">
        <f>'Payments (Revised)'!$C89*IF(BM$6&lt;$B93,0,1)*IF(BM$6&gt;=75,1.1,1)</f>
        <v>0</v>
      </c>
      <c r="BN93" s="4">
        <f>'Payments (Revised)'!$C89*IF(BN$6&lt;$B93,0,1)*IF(BN$6&gt;=75,1.1,1)</f>
        <v>0</v>
      </c>
      <c r="BO93" s="4">
        <f>'Payments (Revised)'!$C89*IF(BO$6&lt;$B93,0,1)*IF(BO$6&gt;=75,1.1,1)</f>
        <v>0</v>
      </c>
      <c r="BP93" s="4">
        <f>'Payments (Revised)'!$C89*IF(BP$6&lt;$B93,0,1)*IF(BP$6&gt;=75,1.1,1)</f>
        <v>0</v>
      </c>
      <c r="BQ93" s="4">
        <f>'Payments (Revised)'!$C89*IF(BQ$6&lt;$B93,0,1)*IF(BQ$6&gt;=75,1.1,1)</f>
        <v>0</v>
      </c>
      <c r="BR93" s="4">
        <f>'Payments (Revised)'!$C89*IF(BR$6&lt;$B93,0,1)*IF(BR$6&gt;=75,1.1,1)</f>
        <v>0</v>
      </c>
      <c r="BS93" s="4">
        <f>'Payments (Revised)'!$C89*IF(BS$6&lt;$B93,0,1)*IF(BS$6&gt;=75,1.1,1)</f>
        <v>0</v>
      </c>
      <c r="BT93" s="4">
        <f>'Payments (Revised)'!$C89*IF(BT$6&lt;$B93,0,1)*IF(BT$6&gt;=75,1.1,1)</f>
        <v>0</v>
      </c>
      <c r="BU93" s="4">
        <f>'Payments (Revised)'!$C89*IF(BU$6&lt;$B93,0,1)*IF(BU$6&gt;=75,1.1,1)</f>
        <v>0</v>
      </c>
      <c r="BV93" s="4">
        <f>'Payments (Revised)'!$C89*IF(BV$6&lt;$B93,0,1)*IF(BV$6&gt;=75,1.1,1)</f>
        <v>0</v>
      </c>
      <c r="BW93" s="4">
        <f>'Payments (Revised)'!$C89*IF(BW$6&lt;$B93,0,1)*IF(BW$6&gt;=75,1.1,1)</f>
        <v>0</v>
      </c>
      <c r="BX93" s="4">
        <f>'Payments (Revised)'!$C89*IF(BX$6&lt;$B93,0,1)*IF(BX$6&gt;=75,1.1,1)</f>
        <v>0</v>
      </c>
      <c r="BY93" s="4">
        <f>'Payments (Revised)'!$C89*IF(BY$6&lt;$B93,0,1)*IF(BY$6&gt;=75,1.1,1)</f>
        <v>0</v>
      </c>
      <c r="BZ93" s="4">
        <f>'Payments (Revised)'!$C89*IF(BZ$6&lt;$B93,0,1)*IF(BZ$6&gt;=75,1.1,1)</f>
        <v>0</v>
      </c>
      <c r="CA93" s="4">
        <f>'Payments (Revised)'!$C89*IF(CA$6&lt;$B93,0,1)*IF(CA$6&gt;=75,1.1,1)</f>
        <v>0</v>
      </c>
      <c r="CB93" s="4">
        <f>'Payments (Revised)'!$C89*IF(CB$6&lt;$B93,0,1)*IF(CB$6&gt;=75,1.1,1)</f>
        <v>0</v>
      </c>
      <c r="CC93" s="4">
        <f>'Payments (Revised)'!$C89*IF(CC$6&lt;$B93,0,1)*IF(CC$6&gt;=75,1.1,1)</f>
        <v>0</v>
      </c>
      <c r="CD93" s="4">
        <f>'Payments (Revised)'!$C89*IF(CD$6&lt;$B93,0,1)*IF(CD$6&gt;=75,1.1,1)</f>
        <v>0</v>
      </c>
      <c r="CE93" s="4">
        <f>'Payments (Revised)'!$C89*IF(CE$6&lt;$B93,0,1)*IF(CE$6&gt;=75,1.1,1)</f>
        <v>0</v>
      </c>
      <c r="CF93" s="4">
        <f>'Payments (Revised)'!$C89*IF(CF$6&lt;$B93,0,1)*IF(CF$6&gt;=75,1.1,1)</f>
        <v>0</v>
      </c>
      <c r="CG93" s="4">
        <f>'Payments (Revised)'!$C89*IF(CG$6&lt;$B93,0,1)*IF(CG$6&gt;=75,1.1,1)</f>
        <v>0</v>
      </c>
      <c r="CH93" s="4">
        <f>'Payments (Revised)'!$C89*IF(CH$6&lt;$B93,0,1)*IF(CH$6&gt;=75,1.1,1)</f>
        <v>0</v>
      </c>
      <c r="CI93" s="4">
        <f>'Payments (Revised)'!$C89*IF(CI$6&lt;$B93,0,1)*IF(CI$6&gt;=75,1.1,1)</f>
        <v>0</v>
      </c>
      <c r="CJ93" s="4">
        <f>'Payments (Revised)'!$C89*IF(CJ$6&lt;$B93,0,1)*IF(CJ$6&gt;=75,1.1,1)</f>
        <v>0</v>
      </c>
      <c r="CK93" s="4">
        <f>'Payments (Revised)'!$C89*IF(CK$6&lt;$B93,0,1)*IF(CK$6&gt;=75,1.1,1)</f>
        <v>371.11169999999998</v>
      </c>
      <c r="CL93" s="4">
        <f>'Payments (Revised)'!$C89*IF(CL$6&lt;$B93,0,1)*IF(CL$6&gt;=75,1.1,1)</f>
        <v>371.11169999999998</v>
      </c>
      <c r="CM93" s="4">
        <f>'Payments (Revised)'!$C89*IF(CM$6&lt;$B93,0,1)*IF(CM$6&gt;=75,1.1,1)</f>
        <v>371.11169999999998</v>
      </c>
      <c r="CN93" s="4">
        <f>'Payments (Revised)'!$C89*IF(CN$6&lt;$B93,0,1)*IF(CN$6&gt;=75,1.1,1)</f>
        <v>371.11169999999998</v>
      </c>
      <c r="CO93" s="4">
        <f>'Payments (Revised)'!$C89*IF(CO$6&lt;$B93,0,1)*IF(CO$6&gt;=75,1.1,1)</f>
        <v>371.11169999999998</v>
      </c>
      <c r="CP93" s="4">
        <f>'Payments (Revised)'!$C89*IF(CP$6&lt;$B93,0,1)*IF(CP$6&gt;=75,1.1,1)</f>
        <v>371.11169999999998</v>
      </c>
      <c r="CQ93" s="4">
        <f>'Payments (Revised)'!$C89*IF(CQ$6&lt;$B93,0,1)*IF(CQ$6&gt;=75,1.1,1)</f>
        <v>371.11169999999998</v>
      </c>
      <c r="CR93" s="4">
        <f>'Payments (Revised)'!$C89*IF(CR$6&lt;$B93,0,1)*IF(CR$6&gt;=75,1.1,1)</f>
        <v>371.11169999999998</v>
      </c>
      <c r="CS93" s="4">
        <f>'Payments (Revised)'!$C89*IF(CS$6&lt;$B93,0,1)*IF(CS$6&gt;=75,1.1,1)</f>
        <v>371.11169999999998</v>
      </c>
      <c r="CT93" s="4">
        <f>'Payments (Revised)'!$C89*IF(CT$6&lt;$B93,0,1)*IF(CT$6&gt;=75,1.1,1)</f>
        <v>371.11169999999998</v>
      </c>
      <c r="CU93" s="4">
        <f>'Payments (Revised)'!$C89*IF(CU$6&lt;$B93,0,1)*IF(CU$6&gt;=75,1.1,1)</f>
        <v>371.11169999999998</v>
      </c>
      <c r="CV93" s="4">
        <f>'Payments (Revised)'!$C89*IF(CV$6&lt;$B93,0,1)*IF(CV$6&gt;=75,1.1,1)</f>
        <v>371.11169999999998</v>
      </c>
      <c r="CW93" s="4">
        <f>'Payments (Revised)'!$C89*IF(CW$6&lt;$B93,0,1)*IF(CW$6&gt;=75,1.1,1)</f>
        <v>371.11169999999998</v>
      </c>
      <c r="CX93" s="4">
        <f>'Payments (Revised)'!$C89*IF(CX$6&lt;$B93,0,1)*IF(CX$6&gt;=75,1.1,1)</f>
        <v>371.11169999999998</v>
      </c>
      <c r="CY93" s="4">
        <f>'Payments (Revised)'!$C89*IF(CY$6&lt;$B93,0,1)*IF(CY$6&gt;=75,1.1,1)</f>
        <v>371.11169999999998</v>
      </c>
      <c r="CZ93" s="4">
        <f>'Payments (Revised)'!$C89*IF(CZ$6&lt;$B93,0,1)*IF(CZ$6&gt;=75,1.1,1)</f>
        <v>371.11169999999998</v>
      </c>
      <c r="DA93" s="4">
        <f>'Payments (Revised)'!$C89*IF(DA$6&lt;$B93,0,1)*IF(DA$6&gt;=75,1.1,1)</f>
        <v>371.11169999999998</v>
      </c>
      <c r="DB93" s="4">
        <f>'Payments (Revised)'!$C89*IF(DB$6&lt;$B93,0,1)*IF(DB$6&gt;=75,1.1,1)</f>
        <v>371.11169999999998</v>
      </c>
      <c r="DC93" s="4">
        <f>'Payments (Revised)'!$C89*IF(DC$6&lt;$B93,0,1)*IF(DC$6&gt;=75,1.1,1)</f>
        <v>371.11169999999998</v>
      </c>
      <c r="DD93" s="4">
        <f>'Payments (Revised)'!$C89*IF(DD$6&lt;$B93,0,1)*IF(DD$6&gt;=75,1.1,1)</f>
        <v>371.11169999999998</v>
      </c>
      <c r="DE93" s="4">
        <f>'Payments (Revised)'!$C89*IF(DE$6&lt;$B93,0,1)*IF(DE$6&gt;=75,1.1,1)</f>
        <v>371.11169999999998</v>
      </c>
      <c r="DF93" s="4">
        <f>'Payments (Revised)'!$C89*IF(DF$6&lt;$B93,0,1)*IF(DF$6&gt;=75,1.1,1)</f>
        <v>371.11169999999998</v>
      </c>
      <c r="DG93" s="4">
        <f>'Payments (Revised)'!$C89*IF(DG$6&lt;$B93,0,1)*IF(DG$6&gt;=75,1.1,1)</f>
        <v>371.11169999999998</v>
      </c>
      <c r="DH93" s="4">
        <f>'Payments (Revised)'!$C89*IF(DH$6&lt;$B93,0,1)*IF(DH$6&gt;=75,1.1,1)</f>
        <v>371.11169999999998</v>
      </c>
      <c r="DI93" s="4">
        <f>'Payments (Revised)'!$C89*IF(DI$6&lt;$B93,0,1)*IF(DI$6&gt;=75,1.1,1)</f>
        <v>371.11169999999998</v>
      </c>
      <c r="DJ93" s="4">
        <f>'Payments (Revised)'!$C89*IF(DJ$6&lt;$B93,0,1)*IF(DJ$6&gt;=75,1.1,1)</f>
        <v>371.11169999999998</v>
      </c>
      <c r="DK93" s="4">
        <f>'Payments (Revised)'!$C89*IF(DK$6&lt;$B93,0,1)*IF(DK$6&gt;=75,1.1,1)</f>
        <v>371.11169999999998</v>
      </c>
      <c r="DL93" s="4">
        <f>'Payments (Revised)'!$C89*IF(DL$6&lt;$B93,0,1)*IF(DL$6&gt;=75,1.1,1)</f>
        <v>371.11169999999998</v>
      </c>
      <c r="DM93" s="4">
        <f>'Payments (Revised)'!$C89*IF(DM$6&lt;$B93,0,1)*IF(DM$6&gt;=75,1.1,1)</f>
        <v>371.11169999999998</v>
      </c>
      <c r="DN93" s="4">
        <f>'Payments (Revised)'!$C89*IF(DN$6&lt;$B93,0,1)*IF(DN$6&gt;=75,1.1,1)</f>
        <v>371.11169999999998</v>
      </c>
      <c r="DO93" s="4">
        <f>'Payments (Revised)'!$C89*IF(DO$6&lt;$B93,0,1)*IF(DO$6&gt;=75,1.1,1)</f>
        <v>371.11169999999998</v>
      </c>
      <c r="DP93" s="4">
        <f>'Payments (Revised)'!$C89*IF(DP$6&lt;$B93,0,1)*IF(DP$6&gt;=75,1.1,1)</f>
        <v>371.11169999999998</v>
      </c>
      <c r="DQ93" s="4">
        <f>'Payments (Revised)'!$C89*IF(DQ$6&lt;$B93,0,1)*IF(DQ$6&gt;=75,1.1,1)</f>
        <v>371.11169999999998</v>
      </c>
      <c r="DR93" s="4">
        <f>'Payments (Revised)'!$C89*IF(DR$6&lt;$B93,0,1)*IF(DR$6&gt;=75,1.1,1)</f>
        <v>371.11169999999998</v>
      </c>
      <c r="DS93" s="4">
        <f>'Payments (Revised)'!$C89*IF(DS$6&lt;$B93,0,1)*IF(DS$6&gt;=75,1.1,1)</f>
        <v>371.11169999999998</v>
      </c>
      <c r="DT93" s="4">
        <f>'Payments (Revised)'!$C89*IF(DT$6&lt;$B93,0,1)*IF(DT$6&gt;=75,1.1,1)</f>
        <v>408.22287</v>
      </c>
    </row>
    <row r="94" spans="1:124" x14ac:dyDescent="0.25">
      <c r="A94">
        <v>86</v>
      </c>
      <c r="B94" s="15">
        <f t="shared" si="10"/>
        <v>72.166666666666671</v>
      </c>
      <c r="C94" s="16">
        <f t="shared" si="9"/>
        <v>56316.112051307166</v>
      </c>
      <c r="D94" s="4">
        <f>'Payments (Revised)'!$C90*IF(D$6&lt;$B94,0,1)*IF(D$6&gt;=75,1.1,1)</f>
        <v>0</v>
      </c>
      <c r="E94" s="4">
        <f>'Payments (Revised)'!$C90*IF(E$6&lt;$B94,0,1)*IF(E$6&gt;=75,1.1,1)</f>
        <v>0</v>
      </c>
      <c r="F94" s="4">
        <f>'Payments (Revised)'!$C90*IF(F$6&lt;$B94,0,1)*IF(F$6&gt;=75,1.1,1)</f>
        <v>0</v>
      </c>
      <c r="G94" s="4">
        <f>'Payments (Revised)'!$C90*IF(G$6&lt;$B94,0,1)*IF(G$6&gt;=75,1.1,1)</f>
        <v>0</v>
      </c>
      <c r="H94" s="4">
        <f>'Payments (Revised)'!$C90*IF(H$6&lt;$B94,0,1)*IF(H$6&gt;=75,1.1,1)</f>
        <v>0</v>
      </c>
      <c r="I94" s="4">
        <f>'Payments (Revised)'!$C90*IF(I$6&lt;$B94,0,1)*IF(I$6&gt;=75,1.1,1)</f>
        <v>0</v>
      </c>
      <c r="J94" s="4">
        <f>'Payments (Revised)'!$C90*IF(J$6&lt;$B94,0,1)*IF(J$6&gt;=75,1.1,1)</f>
        <v>0</v>
      </c>
      <c r="K94" s="4">
        <f>'Payments (Revised)'!$C90*IF(K$6&lt;$B94,0,1)*IF(K$6&gt;=75,1.1,1)</f>
        <v>0</v>
      </c>
      <c r="L94" s="4">
        <f>'Payments (Revised)'!$C90*IF(L$6&lt;$B94,0,1)*IF(L$6&gt;=75,1.1,1)</f>
        <v>0</v>
      </c>
      <c r="M94" s="4">
        <f>'Payments (Revised)'!$C90*IF(M$6&lt;$B94,0,1)*IF(M$6&gt;=75,1.1,1)</f>
        <v>0</v>
      </c>
      <c r="N94" s="4">
        <f>'Payments (Revised)'!$C90*IF(N$6&lt;$B94,0,1)*IF(N$6&gt;=75,1.1,1)</f>
        <v>0</v>
      </c>
      <c r="O94" s="4">
        <f>'Payments (Revised)'!$C90*IF(O$6&lt;$B94,0,1)*IF(O$6&gt;=75,1.1,1)</f>
        <v>0</v>
      </c>
      <c r="P94" s="4">
        <f>'Payments (Revised)'!$C90*IF(P$6&lt;$B94,0,1)*IF(P$6&gt;=75,1.1,1)</f>
        <v>0</v>
      </c>
      <c r="Q94" s="4">
        <f>'Payments (Revised)'!$C90*IF(Q$6&lt;$B94,0,1)*IF(Q$6&gt;=75,1.1,1)</f>
        <v>0</v>
      </c>
      <c r="R94" s="4">
        <f>'Payments (Revised)'!$C90*IF(R$6&lt;$B94,0,1)*IF(R$6&gt;=75,1.1,1)</f>
        <v>0</v>
      </c>
      <c r="S94" s="4">
        <f>'Payments (Revised)'!$C90*IF(S$6&lt;$B94,0,1)*IF(S$6&gt;=75,1.1,1)</f>
        <v>0</v>
      </c>
      <c r="T94" s="4">
        <f>'Payments (Revised)'!$C90*IF(T$6&lt;$B94,0,1)*IF(T$6&gt;=75,1.1,1)</f>
        <v>0</v>
      </c>
      <c r="U94" s="4">
        <f>'Payments (Revised)'!$C90*IF(U$6&lt;$B94,0,1)*IF(U$6&gt;=75,1.1,1)</f>
        <v>0</v>
      </c>
      <c r="V94" s="4">
        <f>'Payments (Revised)'!$C90*IF(V$6&lt;$B94,0,1)*IF(V$6&gt;=75,1.1,1)</f>
        <v>0</v>
      </c>
      <c r="W94" s="4">
        <f>'Payments (Revised)'!$C90*IF(W$6&lt;$B94,0,1)*IF(W$6&gt;=75,1.1,1)</f>
        <v>0</v>
      </c>
      <c r="X94" s="4">
        <f>'Payments (Revised)'!$C90*IF(X$6&lt;$B94,0,1)*IF(X$6&gt;=75,1.1,1)</f>
        <v>0</v>
      </c>
      <c r="Y94" s="4">
        <f>'Payments (Revised)'!$C90*IF(Y$6&lt;$B94,0,1)*IF(Y$6&gt;=75,1.1,1)</f>
        <v>0</v>
      </c>
      <c r="Z94" s="4">
        <f>'Payments (Revised)'!$C90*IF(Z$6&lt;$B94,0,1)*IF(Z$6&gt;=75,1.1,1)</f>
        <v>0</v>
      </c>
      <c r="AA94" s="4">
        <f>'Payments (Revised)'!$C90*IF(AA$6&lt;$B94,0,1)*IF(AA$6&gt;=75,1.1,1)</f>
        <v>0</v>
      </c>
      <c r="AB94" s="4">
        <f>'Payments (Revised)'!$C90*IF(AB$6&lt;$B94,0,1)*IF(AB$6&gt;=75,1.1,1)</f>
        <v>0</v>
      </c>
      <c r="AC94" s="4">
        <f>'Payments (Revised)'!$C90*IF(AC$6&lt;$B94,0,1)*IF(AC$6&gt;=75,1.1,1)</f>
        <v>0</v>
      </c>
      <c r="AD94" s="4">
        <f>'Payments (Revised)'!$C90*IF(AD$6&lt;$B94,0,1)*IF(AD$6&gt;=75,1.1,1)</f>
        <v>0</v>
      </c>
      <c r="AE94" s="4">
        <f>'Payments (Revised)'!$C90*IF(AE$6&lt;$B94,0,1)*IF(AE$6&gt;=75,1.1,1)</f>
        <v>0</v>
      </c>
      <c r="AF94" s="4">
        <f>'Payments (Revised)'!$C90*IF(AF$6&lt;$B94,0,1)*IF(AF$6&gt;=75,1.1,1)</f>
        <v>0</v>
      </c>
      <c r="AG94" s="4">
        <f>'Payments (Revised)'!$C90*IF(AG$6&lt;$B94,0,1)*IF(AG$6&gt;=75,1.1,1)</f>
        <v>0</v>
      </c>
      <c r="AH94" s="4">
        <f>'Payments (Revised)'!$C90*IF(AH$6&lt;$B94,0,1)*IF(AH$6&gt;=75,1.1,1)</f>
        <v>0</v>
      </c>
      <c r="AI94" s="4">
        <f>'Payments (Revised)'!$C90*IF(AI$6&lt;$B94,0,1)*IF(AI$6&gt;=75,1.1,1)</f>
        <v>0</v>
      </c>
      <c r="AJ94" s="4">
        <f>'Payments (Revised)'!$C90*IF(AJ$6&lt;$B94,0,1)*IF(AJ$6&gt;=75,1.1,1)</f>
        <v>0</v>
      </c>
      <c r="AK94" s="4">
        <f>'Payments (Revised)'!$C90*IF(AK$6&lt;$B94,0,1)*IF(AK$6&gt;=75,1.1,1)</f>
        <v>0</v>
      </c>
      <c r="AL94" s="4">
        <f>'Payments (Revised)'!$C90*IF(AL$6&lt;$B94,0,1)*IF(AL$6&gt;=75,1.1,1)</f>
        <v>0</v>
      </c>
      <c r="AM94" s="4">
        <f>'Payments (Revised)'!$C90*IF(AM$6&lt;$B94,0,1)*IF(AM$6&gt;=75,1.1,1)</f>
        <v>0</v>
      </c>
      <c r="AN94" s="4">
        <f>'Payments (Revised)'!$C90*IF(AN$6&lt;$B94,0,1)*IF(AN$6&gt;=75,1.1,1)</f>
        <v>0</v>
      </c>
      <c r="AO94" s="4">
        <f>'Payments (Revised)'!$C90*IF(AO$6&lt;$B94,0,1)*IF(AO$6&gt;=75,1.1,1)</f>
        <v>0</v>
      </c>
      <c r="AP94" s="4">
        <f>'Payments (Revised)'!$C90*IF(AP$6&lt;$B94,0,1)*IF(AP$6&gt;=75,1.1,1)</f>
        <v>0</v>
      </c>
      <c r="AQ94" s="4">
        <f>'Payments (Revised)'!$C90*IF(AQ$6&lt;$B94,0,1)*IF(AQ$6&gt;=75,1.1,1)</f>
        <v>0</v>
      </c>
      <c r="AR94" s="4">
        <f>'Payments (Revised)'!$C90*IF(AR$6&lt;$B94,0,1)*IF(AR$6&gt;=75,1.1,1)</f>
        <v>0</v>
      </c>
      <c r="AS94" s="4">
        <f>'Payments (Revised)'!$C90*IF(AS$6&lt;$B94,0,1)*IF(AS$6&gt;=75,1.1,1)</f>
        <v>0</v>
      </c>
      <c r="AT94" s="4">
        <f>'Payments (Revised)'!$C90*IF(AT$6&lt;$B94,0,1)*IF(AT$6&gt;=75,1.1,1)</f>
        <v>0</v>
      </c>
      <c r="AU94" s="4">
        <f>'Payments (Revised)'!$C90*IF(AU$6&lt;$B94,0,1)*IF(AU$6&gt;=75,1.1,1)</f>
        <v>0</v>
      </c>
      <c r="AV94" s="4">
        <f>'Payments (Revised)'!$C90*IF(AV$6&lt;$B94,0,1)*IF(AV$6&gt;=75,1.1,1)</f>
        <v>0</v>
      </c>
      <c r="AW94" s="4">
        <f>'Payments (Revised)'!$C90*IF(AW$6&lt;$B94,0,1)*IF(AW$6&gt;=75,1.1,1)</f>
        <v>0</v>
      </c>
      <c r="AX94" s="4">
        <f>'Payments (Revised)'!$C90*IF(AX$6&lt;$B94,0,1)*IF(AX$6&gt;=75,1.1,1)</f>
        <v>0</v>
      </c>
      <c r="AY94" s="4">
        <f>'Payments (Revised)'!$C90*IF(AY$6&lt;$B94,0,1)*IF(AY$6&gt;=75,1.1,1)</f>
        <v>0</v>
      </c>
      <c r="AZ94" s="4">
        <f>'Payments (Revised)'!$C90*IF(AZ$6&lt;$B94,0,1)*IF(AZ$6&gt;=75,1.1,1)</f>
        <v>0</v>
      </c>
      <c r="BA94" s="4">
        <f>'Payments (Revised)'!$C90*IF(BA$6&lt;$B94,0,1)*IF(BA$6&gt;=75,1.1,1)</f>
        <v>0</v>
      </c>
      <c r="BB94" s="4">
        <f>'Payments (Revised)'!$C90*IF(BB$6&lt;$B94,0,1)*IF(BB$6&gt;=75,1.1,1)</f>
        <v>0</v>
      </c>
      <c r="BC94" s="4">
        <f>'Payments (Revised)'!$C90*IF(BC$6&lt;$B94,0,1)*IF(BC$6&gt;=75,1.1,1)</f>
        <v>0</v>
      </c>
      <c r="BD94" s="4">
        <f>'Payments (Revised)'!$C90*IF(BD$6&lt;$B94,0,1)*IF(BD$6&gt;=75,1.1,1)</f>
        <v>0</v>
      </c>
      <c r="BE94" s="4">
        <f>'Payments (Revised)'!$C90*IF(BE$6&lt;$B94,0,1)*IF(BE$6&gt;=75,1.1,1)</f>
        <v>0</v>
      </c>
      <c r="BF94" s="4">
        <f>'Payments (Revised)'!$C90*IF(BF$6&lt;$B94,0,1)*IF(BF$6&gt;=75,1.1,1)</f>
        <v>0</v>
      </c>
      <c r="BG94" s="4">
        <f>'Payments (Revised)'!$C90*IF(BG$6&lt;$B94,0,1)*IF(BG$6&gt;=75,1.1,1)</f>
        <v>0</v>
      </c>
      <c r="BH94" s="4">
        <f>'Payments (Revised)'!$C90*IF(BH$6&lt;$B94,0,1)*IF(BH$6&gt;=75,1.1,1)</f>
        <v>0</v>
      </c>
      <c r="BI94" s="4">
        <f>'Payments (Revised)'!$C90*IF(BI$6&lt;$B94,0,1)*IF(BI$6&gt;=75,1.1,1)</f>
        <v>0</v>
      </c>
      <c r="BJ94" s="4">
        <f>'Payments (Revised)'!$C90*IF(BJ$6&lt;$B94,0,1)*IF(BJ$6&gt;=75,1.1,1)</f>
        <v>0</v>
      </c>
      <c r="BK94" s="4">
        <f>'Payments (Revised)'!$C90*IF(BK$6&lt;$B94,0,1)*IF(BK$6&gt;=75,1.1,1)</f>
        <v>0</v>
      </c>
      <c r="BL94" s="4">
        <f>'Payments (Revised)'!$C90*IF(BL$6&lt;$B94,0,1)*IF(BL$6&gt;=75,1.1,1)</f>
        <v>0</v>
      </c>
      <c r="BM94" s="4">
        <f>'Payments (Revised)'!$C90*IF(BM$6&lt;$B94,0,1)*IF(BM$6&gt;=75,1.1,1)</f>
        <v>0</v>
      </c>
      <c r="BN94" s="4">
        <f>'Payments (Revised)'!$C90*IF(BN$6&lt;$B94,0,1)*IF(BN$6&gt;=75,1.1,1)</f>
        <v>0</v>
      </c>
      <c r="BO94" s="4">
        <f>'Payments (Revised)'!$C90*IF(BO$6&lt;$B94,0,1)*IF(BO$6&gt;=75,1.1,1)</f>
        <v>0</v>
      </c>
      <c r="BP94" s="4">
        <f>'Payments (Revised)'!$C90*IF(BP$6&lt;$B94,0,1)*IF(BP$6&gt;=75,1.1,1)</f>
        <v>0</v>
      </c>
      <c r="BQ94" s="4">
        <f>'Payments (Revised)'!$C90*IF(BQ$6&lt;$B94,0,1)*IF(BQ$6&gt;=75,1.1,1)</f>
        <v>0</v>
      </c>
      <c r="BR94" s="4">
        <f>'Payments (Revised)'!$C90*IF(BR$6&lt;$B94,0,1)*IF(BR$6&gt;=75,1.1,1)</f>
        <v>0</v>
      </c>
      <c r="BS94" s="4">
        <f>'Payments (Revised)'!$C90*IF(BS$6&lt;$B94,0,1)*IF(BS$6&gt;=75,1.1,1)</f>
        <v>0</v>
      </c>
      <c r="BT94" s="4">
        <f>'Payments (Revised)'!$C90*IF(BT$6&lt;$B94,0,1)*IF(BT$6&gt;=75,1.1,1)</f>
        <v>0</v>
      </c>
      <c r="BU94" s="4">
        <f>'Payments (Revised)'!$C90*IF(BU$6&lt;$B94,0,1)*IF(BU$6&gt;=75,1.1,1)</f>
        <v>0</v>
      </c>
      <c r="BV94" s="4">
        <f>'Payments (Revised)'!$C90*IF(BV$6&lt;$B94,0,1)*IF(BV$6&gt;=75,1.1,1)</f>
        <v>0</v>
      </c>
      <c r="BW94" s="4">
        <f>'Payments (Revised)'!$C90*IF(BW$6&lt;$B94,0,1)*IF(BW$6&gt;=75,1.1,1)</f>
        <v>0</v>
      </c>
      <c r="BX94" s="4">
        <f>'Payments (Revised)'!$C90*IF(BX$6&lt;$B94,0,1)*IF(BX$6&gt;=75,1.1,1)</f>
        <v>0</v>
      </c>
      <c r="BY94" s="4">
        <f>'Payments (Revised)'!$C90*IF(BY$6&lt;$B94,0,1)*IF(BY$6&gt;=75,1.1,1)</f>
        <v>0</v>
      </c>
      <c r="BZ94" s="4">
        <f>'Payments (Revised)'!$C90*IF(BZ$6&lt;$B94,0,1)*IF(BZ$6&gt;=75,1.1,1)</f>
        <v>0</v>
      </c>
      <c r="CA94" s="4">
        <f>'Payments (Revised)'!$C90*IF(CA$6&lt;$B94,0,1)*IF(CA$6&gt;=75,1.1,1)</f>
        <v>0</v>
      </c>
      <c r="CB94" s="4">
        <f>'Payments (Revised)'!$C90*IF(CB$6&lt;$B94,0,1)*IF(CB$6&gt;=75,1.1,1)</f>
        <v>0</v>
      </c>
      <c r="CC94" s="4">
        <f>'Payments (Revised)'!$C90*IF(CC$6&lt;$B94,0,1)*IF(CC$6&gt;=75,1.1,1)</f>
        <v>0</v>
      </c>
      <c r="CD94" s="4">
        <f>'Payments (Revised)'!$C90*IF(CD$6&lt;$B94,0,1)*IF(CD$6&gt;=75,1.1,1)</f>
        <v>0</v>
      </c>
      <c r="CE94" s="4">
        <f>'Payments (Revised)'!$C90*IF(CE$6&lt;$B94,0,1)*IF(CE$6&gt;=75,1.1,1)</f>
        <v>0</v>
      </c>
      <c r="CF94" s="4">
        <f>'Payments (Revised)'!$C90*IF(CF$6&lt;$B94,0,1)*IF(CF$6&gt;=75,1.1,1)</f>
        <v>0</v>
      </c>
      <c r="CG94" s="4">
        <f>'Payments (Revised)'!$C90*IF(CG$6&lt;$B94,0,1)*IF(CG$6&gt;=75,1.1,1)</f>
        <v>0</v>
      </c>
      <c r="CH94" s="4">
        <f>'Payments (Revised)'!$C90*IF(CH$6&lt;$B94,0,1)*IF(CH$6&gt;=75,1.1,1)</f>
        <v>0</v>
      </c>
      <c r="CI94" s="4">
        <f>'Payments (Revised)'!$C90*IF(CI$6&lt;$B94,0,1)*IF(CI$6&gt;=75,1.1,1)</f>
        <v>0</v>
      </c>
      <c r="CJ94" s="4">
        <f>'Payments (Revised)'!$C90*IF(CJ$6&lt;$B94,0,1)*IF(CJ$6&gt;=75,1.1,1)</f>
        <v>0</v>
      </c>
      <c r="CK94" s="4">
        <f>'Payments (Revised)'!$C90*IF(CK$6&lt;$B94,0,1)*IF(CK$6&gt;=75,1.1,1)</f>
        <v>0</v>
      </c>
      <c r="CL94" s="4">
        <f>'Payments (Revised)'!$C90*IF(CL$6&lt;$B94,0,1)*IF(CL$6&gt;=75,1.1,1)</f>
        <v>371.11169999999998</v>
      </c>
      <c r="CM94" s="4">
        <f>'Payments (Revised)'!$C90*IF(CM$6&lt;$B94,0,1)*IF(CM$6&gt;=75,1.1,1)</f>
        <v>371.11169999999998</v>
      </c>
      <c r="CN94" s="4">
        <f>'Payments (Revised)'!$C90*IF(CN$6&lt;$B94,0,1)*IF(CN$6&gt;=75,1.1,1)</f>
        <v>371.11169999999998</v>
      </c>
      <c r="CO94" s="4">
        <f>'Payments (Revised)'!$C90*IF(CO$6&lt;$B94,0,1)*IF(CO$6&gt;=75,1.1,1)</f>
        <v>371.11169999999998</v>
      </c>
      <c r="CP94" s="4">
        <f>'Payments (Revised)'!$C90*IF(CP$6&lt;$B94,0,1)*IF(CP$6&gt;=75,1.1,1)</f>
        <v>371.11169999999998</v>
      </c>
      <c r="CQ94" s="4">
        <f>'Payments (Revised)'!$C90*IF(CQ$6&lt;$B94,0,1)*IF(CQ$6&gt;=75,1.1,1)</f>
        <v>371.11169999999998</v>
      </c>
      <c r="CR94" s="4">
        <f>'Payments (Revised)'!$C90*IF(CR$6&lt;$B94,0,1)*IF(CR$6&gt;=75,1.1,1)</f>
        <v>371.11169999999998</v>
      </c>
      <c r="CS94" s="4">
        <f>'Payments (Revised)'!$C90*IF(CS$6&lt;$B94,0,1)*IF(CS$6&gt;=75,1.1,1)</f>
        <v>371.11169999999998</v>
      </c>
      <c r="CT94" s="4">
        <f>'Payments (Revised)'!$C90*IF(CT$6&lt;$B94,0,1)*IF(CT$6&gt;=75,1.1,1)</f>
        <v>371.11169999999998</v>
      </c>
      <c r="CU94" s="4">
        <f>'Payments (Revised)'!$C90*IF(CU$6&lt;$B94,0,1)*IF(CU$6&gt;=75,1.1,1)</f>
        <v>371.11169999999998</v>
      </c>
      <c r="CV94" s="4">
        <f>'Payments (Revised)'!$C90*IF(CV$6&lt;$B94,0,1)*IF(CV$6&gt;=75,1.1,1)</f>
        <v>371.11169999999998</v>
      </c>
      <c r="CW94" s="4">
        <f>'Payments (Revised)'!$C90*IF(CW$6&lt;$B94,0,1)*IF(CW$6&gt;=75,1.1,1)</f>
        <v>371.11169999999998</v>
      </c>
      <c r="CX94" s="4">
        <f>'Payments (Revised)'!$C90*IF(CX$6&lt;$B94,0,1)*IF(CX$6&gt;=75,1.1,1)</f>
        <v>371.11169999999998</v>
      </c>
      <c r="CY94" s="4">
        <f>'Payments (Revised)'!$C90*IF(CY$6&lt;$B94,0,1)*IF(CY$6&gt;=75,1.1,1)</f>
        <v>371.11169999999998</v>
      </c>
      <c r="CZ94" s="4">
        <f>'Payments (Revised)'!$C90*IF(CZ$6&lt;$B94,0,1)*IF(CZ$6&gt;=75,1.1,1)</f>
        <v>371.11169999999998</v>
      </c>
      <c r="DA94" s="4">
        <f>'Payments (Revised)'!$C90*IF(DA$6&lt;$B94,0,1)*IF(DA$6&gt;=75,1.1,1)</f>
        <v>371.11169999999998</v>
      </c>
      <c r="DB94" s="4">
        <f>'Payments (Revised)'!$C90*IF(DB$6&lt;$B94,0,1)*IF(DB$6&gt;=75,1.1,1)</f>
        <v>371.11169999999998</v>
      </c>
      <c r="DC94" s="4">
        <f>'Payments (Revised)'!$C90*IF(DC$6&lt;$B94,0,1)*IF(DC$6&gt;=75,1.1,1)</f>
        <v>371.11169999999998</v>
      </c>
      <c r="DD94" s="4">
        <f>'Payments (Revised)'!$C90*IF(DD$6&lt;$B94,0,1)*IF(DD$6&gt;=75,1.1,1)</f>
        <v>371.11169999999998</v>
      </c>
      <c r="DE94" s="4">
        <f>'Payments (Revised)'!$C90*IF(DE$6&lt;$B94,0,1)*IF(DE$6&gt;=75,1.1,1)</f>
        <v>371.11169999999998</v>
      </c>
      <c r="DF94" s="4">
        <f>'Payments (Revised)'!$C90*IF(DF$6&lt;$B94,0,1)*IF(DF$6&gt;=75,1.1,1)</f>
        <v>371.11169999999998</v>
      </c>
      <c r="DG94" s="4">
        <f>'Payments (Revised)'!$C90*IF(DG$6&lt;$B94,0,1)*IF(DG$6&gt;=75,1.1,1)</f>
        <v>371.11169999999998</v>
      </c>
      <c r="DH94" s="4">
        <f>'Payments (Revised)'!$C90*IF(DH$6&lt;$B94,0,1)*IF(DH$6&gt;=75,1.1,1)</f>
        <v>371.11169999999998</v>
      </c>
      <c r="DI94" s="4">
        <f>'Payments (Revised)'!$C90*IF(DI$6&lt;$B94,0,1)*IF(DI$6&gt;=75,1.1,1)</f>
        <v>371.11169999999998</v>
      </c>
      <c r="DJ94" s="4">
        <f>'Payments (Revised)'!$C90*IF(DJ$6&lt;$B94,0,1)*IF(DJ$6&gt;=75,1.1,1)</f>
        <v>371.11169999999998</v>
      </c>
      <c r="DK94" s="4">
        <f>'Payments (Revised)'!$C90*IF(DK$6&lt;$B94,0,1)*IF(DK$6&gt;=75,1.1,1)</f>
        <v>371.11169999999998</v>
      </c>
      <c r="DL94" s="4">
        <f>'Payments (Revised)'!$C90*IF(DL$6&lt;$B94,0,1)*IF(DL$6&gt;=75,1.1,1)</f>
        <v>371.11169999999998</v>
      </c>
      <c r="DM94" s="4">
        <f>'Payments (Revised)'!$C90*IF(DM$6&lt;$B94,0,1)*IF(DM$6&gt;=75,1.1,1)</f>
        <v>371.11169999999998</v>
      </c>
      <c r="DN94" s="4">
        <f>'Payments (Revised)'!$C90*IF(DN$6&lt;$B94,0,1)*IF(DN$6&gt;=75,1.1,1)</f>
        <v>371.11169999999998</v>
      </c>
      <c r="DO94" s="4">
        <f>'Payments (Revised)'!$C90*IF(DO$6&lt;$B94,0,1)*IF(DO$6&gt;=75,1.1,1)</f>
        <v>371.11169999999998</v>
      </c>
      <c r="DP94" s="4">
        <f>'Payments (Revised)'!$C90*IF(DP$6&lt;$B94,0,1)*IF(DP$6&gt;=75,1.1,1)</f>
        <v>371.11169999999998</v>
      </c>
      <c r="DQ94" s="4">
        <f>'Payments (Revised)'!$C90*IF(DQ$6&lt;$B94,0,1)*IF(DQ$6&gt;=75,1.1,1)</f>
        <v>371.11169999999998</v>
      </c>
      <c r="DR94" s="4">
        <f>'Payments (Revised)'!$C90*IF(DR$6&lt;$B94,0,1)*IF(DR$6&gt;=75,1.1,1)</f>
        <v>371.11169999999998</v>
      </c>
      <c r="DS94" s="4">
        <f>'Payments (Revised)'!$C90*IF(DS$6&lt;$B94,0,1)*IF(DS$6&gt;=75,1.1,1)</f>
        <v>371.11169999999998</v>
      </c>
      <c r="DT94" s="4">
        <f>'Payments (Revised)'!$C90*IF(DT$6&lt;$B94,0,1)*IF(DT$6&gt;=75,1.1,1)</f>
        <v>408.22287</v>
      </c>
    </row>
    <row r="95" spans="1:124" x14ac:dyDescent="0.25">
      <c r="A95">
        <v>87</v>
      </c>
      <c r="B95" s="15">
        <f t="shared" si="10"/>
        <v>72.25</v>
      </c>
      <c r="C95" s="16">
        <f t="shared" si="9"/>
        <v>56047.441973912428</v>
      </c>
      <c r="D95" s="4">
        <f>'Payments (Revised)'!$C91*IF(D$6&lt;$B95,0,1)*IF(D$6&gt;=75,1.1,1)</f>
        <v>0</v>
      </c>
      <c r="E95" s="4">
        <f>'Payments (Revised)'!$C91*IF(E$6&lt;$B95,0,1)*IF(E$6&gt;=75,1.1,1)</f>
        <v>0</v>
      </c>
      <c r="F95" s="4">
        <f>'Payments (Revised)'!$C91*IF(F$6&lt;$B95,0,1)*IF(F$6&gt;=75,1.1,1)</f>
        <v>0</v>
      </c>
      <c r="G95" s="4">
        <f>'Payments (Revised)'!$C91*IF(G$6&lt;$B95,0,1)*IF(G$6&gt;=75,1.1,1)</f>
        <v>0</v>
      </c>
      <c r="H95" s="4">
        <f>'Payments (Revised)'!$C91*IF(H$6&lt;$B95,0,1)*IF(H$6&gt;=75,1.1,1)</f>
        <v>0</v>
      </c>
      <c r="I95" s="4">
        <f>'Payments (Revised)'!$C91*IF(I$6&lt;$B95,0,1)*IF(I$6&gt;=75,1.1,1)</f>
        <v>0</v>
      </c>
      <c r="J95" s="4">
        <f>'Payments (Revised)'!$C91*IF(J$6&lt;$B95,0,1)*IF(J$6&gt;=75,1.1,1)</f>
        <v>0</v>
      </c>
      <c r="K95" s="4">
        <f>'Payments (Revised)'!$C91*IF(K$6&lt;$B95,0,1)*IF(K$6&gt;=75,1.1,1)</f>
        <v>0</v>
      </c>
      <c r="L95" s="4">
        <f>'Payments (Revised)'!$C91*IF(L$6&lt;$B95,0,1)*IF(L$6&gt;=75,1.1,1)</f>
        <v>0</v>
      </c>
      <c r="M95" s="4">
        <f>'Payments (Revised)'!$C91*IF(M$6&lt;$B95,0,1)*IF(M$6&gt;=75,1.1,1)</f>
        <v>0</v>
      </c>
      <c r="N95" s="4">
        <f>'Payments (Revised)'!$C91*IF(N$6&lt;$B95,0,1)*IF(N$6&gt;=75,1.1,1)</f>
        <v>0</v>
      </c>
      <c r="O95" s="4">
        <f>'Payments (Revised)'!$C91*IF(O$6&lt;$B95,0,1)*IF(O$6&gt;=75,1.1,1)</f>
        <v>0</v>
      </c>
      <c r="P95" s="4">
        <f>'Payments (Revised)'!$C91*IF(P$6&lt;$B95,0,1)*IF(P$6&gt;=75,1.1,1)</f>
        <v>0</v>
      </c>
      <c r="Q95" s="4">
        <f>'Payments (Revised)'!$C91*IF(Q$6&lt;$B95,0,1)*IF(Q$6&gt;=75,1.1,1)</f>
        <v>0</v>
      </c>
      <c r="R95" s="4">
        <f>'Payments (Revised)'!$C91*IF(R$6&lt;$B95,0,1)*IF(R$6&gt;=75,1.1,1)</f>
        <v>0</v>
      </c>
      <c r="S95" s="4">
        <f>'Payments (Revised)'!$C91*IF(S$6&lt;$B95,0,1)*IF(S$6&gt;=75,1.1,1)</f>
        <v>0</v>
      </c>
      <c r="T95" s="4">
        <f>'Payments (Revised)'!$C91*IF(T$6&lt;$B95,0,1)*IF(T$6&gt;=75,1.1,1)</f>
        <v>0</v>
      </c>
      <c r="U95" s="4">
        <f>'Payments (Revised)'!$C91*IF(U$6&lt;$B95,0,1)*IF(U$6&gt;=75,1.1,1)</f>
        <v>0</v>
      </c>
      <c r="V95" s="4">
        <f>'Payments (Revised)'!$C91*IF(V$6&lt;$B95,0,1)*IF(V$6&gt;=75,1.1,1)</f>
        <v>0</v>
      </c>
      <c r="W95" s="4">
        <f>'Payments (Revised)'!$C91*IF(W$6&lt;$B95,0,1)*IF(W$6&gt;=75,1.1,1)</f>
        <v>0</v>
      </c>
      <c r="X95" s="4">
        <f>'Payments (Revised)'!$C91*IF(X$6&lt;$B95,0,1)*IF(X$6&gt;=75,1.1,1)</f>
        <v>0</v>
      </c>
      <c r="Y95" s="4">
        <f>'Payments (Revised)'!$C91*IF(Y$6&lt;$B95,0,1)*IF(Y$6&gt;=75,1.1,1)</f>
        <v>0</v>
      </c>
      <c r="Z95" s="4">
        <f>'Payments (Revised)'!$C91*IF(Z$6&lt;$B95,0,1)*IF(Z$6&gt;=75,1.1,1)</f>
        <v>0</v>
      </c>
      <c r="AA95" s="4">
        <f>'Payments (Revised)'!$C91*IF(AA$6&lt;$B95,0,1)*IF(AA$6&gt;=75,1.1,1)</f>
        <v>0</v>
      </c>
      <c r="AB95" s="4">
        <f>'Payments (Revised)'!$C91*IF(AB$6&lt;$B95,0,1)*IF(AB$6&gt;=75,1.1,1)</f>
        <v>0</v>
      </c>
      <c r="AC95" s="4">
        <f>'Payments (Revised)'!$C91*IF(AC$6&lt;$B95,0,1)*IF(AC$6&gt;=75,1.1,1)</f>
        <v>0</v>
      </c>
      <c r="AD95" s="4">
        <f>'Payments (Revised)'!$C91*IF(AD$6&lt;$B95,0,1)*IF(AD$6&gt;=75,1.1,1)</f>
        <v>0</v>
      </c>
      <c r="AE95" s="4">
        <f>'Payments (Revised)'!$C91*IF(AE$6&lt;$B95,0,1)*IF(AE$6&gt;=75,1.1,1)</f>
        <v>0</v>
      </c>
      <c r="AF95" s="4">
        <f>'Payments (Revised)'!$C91*IF(AF$6&lt;$B95,0,1)*IF(AF$6&gt;=75,1.1,1)</f>
        <v>0</v>
      </c>
      <c r="AG95" s="4">
        <f>'Payments (Revised)'!$C91*IF(AG$6&lt;$B95,0,1)*IF(AG$6&gt;=75,1.1,1)</f>
        <v>0</v>
      </c>
      <c r="AH95" s="4">
        <f>'Payments (Revised)'!$C91*IF(AH$6&lt;$B95,0,1)*IF(AH$6&gt;=75,1.1,1)</f>
        <v>0</v>
      </c>
      <c r="AI95" s="4">
        <f>'Payments (Revised)'!$C91*IF(AI$6&lt;$B95,0,1)*IF(AI$6&gt;=75,1.1,1)</f>
        <v>0</v>
      </c>
      <c r="AJ95" s="4">
        <f>'Payments (Revised)'!$C91*IF(AJ$6&lt;$B95,0,1)*IF(AJ$6&gt;=75,1.1,1)</f>
        <v>0</v>
      </c>
      <c r="AK95" s="4">
        <f>'Payments (Revised)'!$C91*IF(AK$6&lt;$B95,0,1)*IF(AK$6&gt;=75,1.1,1)</f>
        <v>0</v>
      </c>
      <c r="AL95" s="4">
        <f>'Payments (Revised)'!$C91*IF(AL$6&lt;$B95,0,1)*IF(AL$6&gt;=75,1.1,1)</f>
        <v>0</v>
      </c>
      <c r="AM95" s="4">
        <f>'Payments (Revised)'!$C91*IF(AM$6&lt;$B95,0,1)*IF(AM$6&gt;=75,1.1,1)</f>
        <v>0</v>
      </c>
      <c r="AN95" s="4">
        <f>'Payments (Revised)'!$C91*IF(AN$6&lt;$B95,0,1)*IF(AN$6&gt;=75,1.1,1)</f>
        <v>0</v>
      </c>
      <c r="AO95" s="4">
        <f>'Payments (Revised)'!$C91*IF(AO$6&lt;$B95,0,1)*IF(AO$6&gt;=75,1.1,1)</f>
        <v>0</v>
      </c>
      <c r="AP95" s="4">
        <f>'Payments (Revised)'!$C91*IF(AP$6&lt;$B95,0,1)*IF(AP$6&gt;=75,1.1,1)</f>
        <v>0</v>
      </c>
      <c r="AQ95" s="4">
        <f>'Payments (Revised)'!$C91*IF(AQ$6&lt;$B95,0,1)*IF(AQ$6&gt;=75,1.1,1)</f>
        <v>0</v>
      </c>
      <c r="AR95" s="4">
        <f>'Payments (Revised)'!$C91*IF(AR$6&lt;$B95,0,1)*IF(AR$6&gt;=75,1.1,1)</f>
        <v>0</v>
      </c>
      <c r="AS95" s="4">
        <f>'Payments (Revised)'!$C91*IF(AS$6&lt;$B95,0,1)*IF(AS$6&gt;=75,1.1,1)</f>
        <v>0</v>
      </c>
      <c r="AT95" s="4">
        <f>'Payments (Revised)'!$C91*IF(AT$6&lt;$B95,0,1)*IF(AT$6&gt;=75,1.1,1)</f>
        <v>0</v>
      </c>
      <c r="AU95" s="4">
        <f>'Payments (Revised)'!$C91*IF(AU$6&lt;$B95,0,1)*IF(AU$6&gt;=75,1.1,1)</f>
        <v>0</v>
      </c>
      <c r="AV95" s="4">
        <f>'Payments (Revised)'!$C91*IF(AV$6&lt;$B95,0,1)*IF(AV$6&gt;=75,1.1,1)</f>
        <v>0</v>
      </c>
      <c r="AW95" s="4">
        <f>'Payments (Revised)'!$C91*IF(AW$6&lt;$B95,0,1)*IF(AW$6&gt;=75,1.1,1)</f>
        <v>0</v>
      </c>
      <c r="AX95" s="4">
        <f>'Payments (Revised)'!$C91*IF(AX$6&lt;$B95,0,1)*IF(AX$6&gt;=75,1.1,1)</f>
        <v>0</v>
      </c>
      <c r="AY95" s="4">
        <f>'Payments (Revised)'!$C91*IF(AY$6&lt;$B95,0,1)*IF(AY$6&gt;=75,1.1,1)</f>
        <v>0</v>
      </c>
      <c r="AZ95" s="4">
        <f>'Payments (Revised)'!$C91*IF(AZ$6&lt;$B95,0,1)*IF(AZ$6&gt;=75,1.1,1)</f>
        <v>0</v>
      </c>
      <c r="BA95" s="4">
        <f>'Payments (Revised)'!$C91*IF(BA$6&lt;$B95,0,1)*IF(BA$6&gt;=75,1.1,1)</f>
        <v>0</v>
      </c>
      <c r="BB95" s="4">
        <f>'Payments (Revised)'!$C91*IF(BB$6&lt;$B95,0,1)*IF(BB$6&gt;=75,1.1,1)</f>
        <v>0</v>
      </c>
      <c r="BC95" s="4">
        <f>'Payments (Revised)'!$C91*IF(BC$6&lt;$B95,0,1)*IF(BC$6&gt;=75,1.1,1)</f>
        <v>0</v>
      </c>
      <c r="BD95" s="4">
        <f>'Payments (Revised)'!$C91*IF(BD$6&lt;$B95,0,1)*IF(BD$6&gt;=75,1.1,1)</f>
        <v>0</v>
      </c>
      <c r="BE95" s="4">
        <f>'Payments (Revised)'!$C91*IF(BE$6&lt;$B95,0,1)*IF(BE$6&gt;=75,1.1,1)</f>
        <v>0</v>
      </c>
      <c r="BF95" s="4">
        <f>'Payments (Revised)'!$C91*IF(BF$6&lt;$B95,0,1)*IF(BF$6&gt;=75,1.1,1)</f>
        <v>0</v>
      </c>
      <c r="BG95" s="4">
        <f>'Payments (Revised)'!$C91*IF(BG$6&lt;$B95,0,1)*IF(BG$6&gt;=75,1.1,1)</f>
        <v>0</v>
      </c>
      <c r="BH95" s="4">
        <f>'Payments (Revised)'!$C91*IF(BH$6&lt;$B95,0,1)*IF(BH$6&gt;=75,1.1,1)</f>
        <v>0</v>
      </c>
      <c r="BI95" s="4">
        <f>'Payments (Revised)'!$C91*IF(BI$6&lt;$B95,0,1)*IF(BI$6&gt;=75,1.1,1)</f>
        <v>0</v>
      </c>
      <c r="BJ95" s="4">
        <f>'Payments (Revised)'!$C91*IF(BJ$6&lt;$B95,0,1)*IF(BJ$6&gt;=75,1.1,1)</f>
        <v>0</v>
      </c>
      <c r="BK95" s="4">
        <f>'Payments (Revised)'!$C91*IF(BK$6&lt;$B95,0,1)*IF(BK$6&gt;=75,1.1,1)</f>
        <v>0</v>
      </c>
      <c r="BL95" s="4">
        <f>'Payments (Revised)'!$C91*IF(BL$6&lt;$B95,0,1)*IF(BL$6&gt;=75,1.1,1)</f>
        <v>0</v>
      </c>
      <c r="BM95" s="4">
        <f>'Payments (Revised)'!$C91*IF(BM$6&lt;$B95,0,1)*IF(BM$6&gt;=75,1.1,1)</f>
        <v>0</v>
      </c>
      <c r="BN95" s="4">
        <f>'Payments (Revised)'!$C91*IF(BN$6&lt;$B95,0,1)*IF(BN$6&gt;=75,1.1,1)</f>
        <v>0</v>
      </c>
      <c r="BO95" s="4">
        <f>'Payments (Revised)'!$C91*IF(BO$6&lt;$B95,0,1)*IF(BO$6&gt;=75,1.1,1)</f>
        <v>0</v>
      </c>
      <c r="BP95" s="4">
        <f>'Payments (Revised)'!$C91*IF(BP$6&lt;$B95,0,1)*IF(BP$6&gt;=75,1.1,1)</f>
        <v>0</v>
      </c>
      <c r="BQ95" s="4">
        <f>'Payments (Revised)'!$C91*IF(BQ$6&lt;$B95,0,1)*IF(BQ$6&gt;=75,1.1,1)</f>
        <v>0</v>
      </c>
      <c r="BR95" s="4">
        <f>'Payments (Revised)'!$C91*IF(BR$6&lt;$B95,0,1)*IF(BR$6&gt;=75,1.1,1)</f>
        <v>0</v>
      </c>
      <c r="BS95" s="4">
        <f>'Payments (Revised)'!$C91*IF(BS$6&lt;$B95,0,1)*IF(BS$6&gt;=75,1.1,1)</f>
        <v>0</v>
      </c>
      <c r="BT95" s="4">
        <f>'Payments (Revised)'!$C91*IF(BT$6&lt;$B95,0,1)*IF(BT$6&gt;=75,1.1,1)</f>
        <v>0</v>
      </c>
      <c r="BU95" s="4">
        <f>'Payments (Revised)'!$C91*IF(BU$6&lt;$B95,0,1)*IF(BU$6&gt;=75,1.1,1)</f>
        <v>0</v>
      </c>
      <c r="BV95" s="4">
        <f>'Payments (Revised)'!$C91*IF(BV$6&lt;$B95,0,1)*IF(BV$6&gt;=75,1.1,1)</f>
        <v>0</v>
      </c>
      <c r="BW95" s="4">
        <f>'Payments (Revised)'!$C91*IF(BW$6&lt;$B95,0,1)*IF(BW$6&gt;=75,1.1,1)</f>
        <v>0</v>
      </c>
      <c r="BX95" s="4">
        <f>'Payments (Revised)'!$C91*IF(BX$6&lt;$B95,0,1)*IF(BX$6&gt;=75,1.1,1)</f>
        <v>0</v>
      </c>
      <c r="BY95" s="4">
        <f>'Payments (Revised)'!$C91*IF(BY$6&lt;$B95,0,1)*IF(BY$6&gt;=75,1.1,1)</f>
        <v>0</v>
      </c>
      <c r="BZ95" s="4">
        <f>'Payments (Revised)'!$C91*IF(BZ$6&lt;$B95,0,1)*IF(BZ$6&gt;=75,1.1,1)</f>
        <v>0</v>
      </c>
      <c r="CA95" s="4">
        <f>'Payments (Revised)'!$C91*IF(CA$6&lt;$B95,0,1)*IF(CA$6&gt;=75,1.1,1)</f>
        <v>0</v>
      </c>
      <c r="CB95" s="4">
        <f>'Payments (Revised)'!$C91*IF(CB$6&lt;$B95,0,1)*IF(CB$6&gt;=75,1.1,1)</f>
        <v>0</v>
      </c>
      <c r="CC95" s="4">
        <f>'Payments (Revised)'!$C91*IF(CC$6&lt;$B95,0,1)*IF(CC$6&gt;=75,1.1,1)</f>
        <v>0</v>
      </c>
      <c r="CD95" s="4">
        <f>'Payments (Revised)'!$C91*IF(CD$6&lt;$B95,0,1)*IF(CD$6&gt;=75,1.1,1)</f>
        <v>0</v>
      </c>
      <c r="CE95" s="4">
        <f>'Payments (Revised)'!$C91*IF(CE$6&lt;$B95,0,1)*IF(CE$6&gt;=75,1.1,1)</f>
        <v>0</v>
      </c>
      <c r="CF95" s="4">
        <f>'Payments (Revised)'!$C91*IF(CF$6&lt;$B95,0,1)*IF(CF$6&gt;=75,1.1,1)</f>
        <v>0</v>
      </c>
      <c r="CG95" s="4">
        <f>'Payments (Revised)'!$C91*IF(CG$6&lt;$B95,0,1)*IF(CG$6&gt;=75,1.1,1)</f>
        <v>0</v>
      </c>
      <c r="CH95" s="4">
        <f>'Payments (Revised)'!$C91*IF(CH$6&lt;$B95,0,1)*IF(CH$6&gt;=75,1.1,1)</f>
        <v>0</v>
      </c>
      <c r="CI95" s="4">
        <f>'Payments (Revised)'!$C91*IF(CI$6&lt;$B95,0,1)*IF(CI$6&gt;=75,1.1,1)</f>
        <v>0</v>
      </c>
      <c r="CJ95" s="4">
        <f>'Payments (Revised)'!$C91*IF(CJ$6&lt;$B95,0,1)*IF(CJ$6&gt;=75,1.1,1)</f>
        <v>0</v>
      </c>
      <c r="CK95" s="4">
        <f>'Payments (Revised)'!$C91*IF(CK$6&lt;$B95,0,1)*IF(CK$6&gt;=75,1.1,1)</f>
        <v>0</v>
      </c>
      <c r="CL95" s="4">
        <f>'Payments (Revised)'!$C91*IF(CL$6&lt;$B95,0,1)*IF(CL$6&gt;=75,1.1,1)</f>
        <v>0</v>
      </c>
      <c r="CM95" s="4">
        <f>'Payments (Revised)'!$C91*IF(CM$6&lt;$B95,0,1)*IF(CM$6&gt;=75,1.1,1)</f>
        <v>371.11169999999998</v>
      </c>
      <c r="CN95" s="4">
        <f>'Payments (Revised)'!$C91*IF(CN$6&lt;$B95,0,1)*IF(CN$6&gt;=75,1.1,1)</f>
        <v>371.11169999999998</v>
      </c>
      <c r="CO95" s="4">
        <f>'Payments (Revised)'!$C91*IF(CO$6&lt;$B95,0,1)*IF(CO$6&gt;=75,1.1,1)</f>
        <v>371.11169999999998</v>
      </c>
      <c r="CP95" s="4">
        <f>'Payments (Revised)'!$C91*IF(CP$6&lt;$B95,0,1)*IF(CP$6&gt;=75,1.1,1)</f>
        <v>371.11169999999998</v>
      </c>
      <c r="CQ95" s="4">
        <f>'Payments (Revised)'!$C91*IF(CQ$6&lt;$B95,0,1)*IF(CQ$6&gt;=75,1.1,1)</f>
        <v>371.11169999999998</v>
      </c>
      <c r="CR95" s="4">
        <f>'Payments (Revised)'!$C91*IF(CR$6&lt;$B95,0,1)*IF(CR$6&gt;=75,1.1,1)</f>
        <v>371.11169999999998</v>
      </c>
      <c r="CS95" s="4">
        <f>'Payments (Revised)'!$C91*IF(CS$6&lt;$B95,0,1)*IF(CS$6&gt;=75,1.1,1)</f>
        <v>371.11169999999998</v>
      </c>
      <c r="CT95" s="4">
        <f>'Payments (Revised)'!$C91*IF(CT$6&lt;$B95,0,1)*IF(CT$6&gt;=75,1.1,1)</f>
        <v>371.11169999999998</v>
      </c>
      <c r="CU95" s="4">
        <f>'Payments (Revised)'!$C91*IF(CU$6&lt;$B95,0,1)*IF(CU$6&gt;=75,1.1,1)</f>
        <v>371.11169999999998</v>
      </c>
      <c r="CV95" s="4">
        <f>'Payments (Revised)'!$C91*IF(CV$6&lt;$B95,0,1)*IF(CV$6&gt;=75,1.1,1)</f>
        <v>371.11169999999998</v>
      </c>
      <c r="CW95" s="4">
        <f>'Payments (Revised)'!$C91*IF(CW$6&lt;$B95,0,1)*IF(CW$6&gt;=75,1.1,1)</f>
        <v>371.11169999999998</v>
      </c>
      <c r="CX95" s="4">
        <f>'Payments (Revised)'!$C91*IF(CX$6&lt;$B95,0,1)*IF(CX$6&gt;=75,1.1,1)</f>
        <v>371.11169999999998</v>
      </c>
      <c r="CY95" s="4">
        <f>'Payments (Revised)'!$C91*IF(CY$6&lt;$B95,0,1)*IF(CY$6&gt;=75,1.1,1)</f>
        <v>371.11169999999998</v>
      </c>
      <c r="CZ95" s="4">
        <f>'Payments (Revised)'!$C91*IF(CZ$6&lt;$B95,0,1)*IF(CZ$6&gt;=75,1.1,1)</f>
        <v>371.11169999999998</v>
      </c>
      <c r="DA95" s="4">
        <f>'Payments (Revised)'!$C91*IF(DA$6&lt;$B95,0,1)*IF(DA$6&gt;=75,1.1,1)</f>
        <v>371.11169999999998</v>
      </c>
      <c r="DB95" s="4">
        <f>'Payments (Revised)'!$C91*IF(DB$6&lt;$B95,0,1)*IF(DB$6&gt;=75,1.1,1)</f>
        <v>371.11169999999998</v>
      </c>
      <c r="DC95" s="4">
        <f>'Payments (Revised)'!$C91*IF(DC$6&lt;$B95,0,1)*IF(DC$6&gt;=75,1.1,1)</f>
        <v>371.11169999999998</v>
      </c>
      <c r="DD95" s="4">
        <f>'Payments (Revised)'!$C91*IF(DD$6&lt;$B95,0,1)*IF(DD$6&gt;=75,1.1,1)</f>
        <v>371.11169999999998</v>
      </c>
      <c r="DE95" s="4">
        <f>'Payments (Revised)'!$C91*IF(DE$6&lt;$B95,0,1)*IF(DE$6&gt;=75,1.1,1)</f>
        <v>371.11169999999998</v>
      </c>
      <c r="DF95" s="4">
        <f>'Payments (Revised)'!$C91*IF(DF$6&lt;$B95,0,1)*IF(DF$6&gt;=75,1.1,1)</f>
        <v>371.11169999999998</v>
      </c>
      <c r="DG95" s="4">
        <f>'Payments (Revised)'!$C91*IF(DG$6&lt;$B95,0,1)*IF(DG$6&gt;=75,1.1,1)</f>
        <v>371.11169999999998</v>
      </c>
      <c r="DH95" s="4">
        <f>'Payments (Revised)'!$C91*IF(DH$6&lt;$B95,0,1)*IF(DH$6&gt;=75,1.1,1)</f>
        <v>371.11169999999998</v>
      </c>
      <c r="DI95" s="4">
        <f>'Payments (Revised)'!$C91*IF(DI$6&lt;$B95,0,1)*IF(DI$6&gt;=75,1.1,1)</f>
        <v>371.11169999999998</v>
      </c>
      <c r="DJ95" s="4">
        <f>'Payments (Revised)'!$C91*IF(DJ$6&lt;$B95,0,1)*IF(DJ$6&gt;=75,1.1,1)</f>
        <v>371.11169999999998</v>
      </c>
      <c r="DK95" s="4">
        <f>'Payments (Revised)'!$C91*IF(DK$6&lt;$B95,0,1)*IF(DK$6&gt;=75,1.1,1)</f>
        <v>371.11169999999998</v>
      </c>
      <c r="DL95" s="4">
        <f>'Payments (Revised)'!$C91*IF(DL$6&lt;$B95,0,1)*IF(DL$6&gt;=75,1.1,1)</f>
        <v>371.11169999999998</v>
      </c>
      <c r="DM95" s="4">
        <f>'Payments (Revised)'!$C91*IF(DM$6&lt;$B95,0,1)*IF(DM$6&gt;=75,1.1,1)</f>
        <v>371.11169999999998</v>
      </c>
      <c r="DN95" s="4">
        <f>'Payments (Revised)'!$C91*IF(DN$6&lt;$B95,0,1)*IF(DN$6&gt;=75,1.1,1)</f>
        <v>371.11169999999998</v>
      </c>
      <c r="DO95" s="4">
        <f>'Payments (Revised)'!$C91*IF(DO$6&lt;$B95,0,1)*IF(DO$6&gt;=75,1.1,1)</f>
        <v>371.11169999999998</v>
      </c>
      <c r="DP95" s="4">
        <f>'Payments (Revised)'!$C91*IF(DP$6&lt;$B95,0,1)*IF(DP$6&gt;=75,1.1,1)</f>
        <v>371.11169999999998</v>
      </c>
      <c r="DQ95" s="4">
        <f>'Payments (Revised)'!$C91*IF(DQ$6&lt;$B95,0,1)*IF(DQ$6&gt;=75,1.1,1)</f>
        <v>371.11169999999998</v>
      </c>
      <c r="DR95" s="4">
        <f>'Payments (Revised)'!$C91*IF(DR$6&lt;$B95,0,1)*IF(DR$6&gt;=75,1.1,1)</f>
        <v>371.11169999999998</v>
      </c>
      <c r="DS95" s="4">
        <f>'Payments (Revised)'!$C91*IF(DS$6&lt;$B95,0,1)*IF(DS$6&gt;=75,1.1,1)</f>
        <v>371.11169999999998</v>
      </c>
      <c r="DT95" s="4">
        <f>'Payments (Revised)'!$C91*IF(DT$6&lt;$B95,0,1)*IF(DT$6&gt;=75,1.1,1)</f>
        <v>408.22287</v>
      </c>
    </row>
    <row r="96" spans="1:124" x14ac:dyDescent="0.25">
      <c r="A96">
        <v>88</v>
      </c>
      <c r="B96" s="15">
        <f t="shared" si="10"/>
        <v>72.333333333333329</v>
      </c>
      <c r="C96" s="16">
        <f t="shared" si="9"/>
        <v>55779.922977735951</v>
      </c>
      <c r="D96" s="4">
        <f>'Payments (Revised)'!$C92*IF(D$6&lt;$B96,0,1)*IF(D$6&gt;=75,1.1,1)</f>
        <v>0</v>
      </c>
      <c r="E96" s="4">
        <f>'Payments (Revised)'!$C92*IF(E$6&lt;$B96,0,1)*IF(E$6&gt;=75,1.1,1)</f>
        <v>0</v>
      </c>
      <c r="F96" s="4">
        <f>'Payments (Revised)'!$C92*IF(F$6&lt;$B96,0,1)*IF(F$6&gt;=75,1.1,1)</f>
        <v>0</v>
      </c>
      <c r="G96" s="4">
        <f>'Payments (Revised)'!$C92*IF(G$6&lt;$B96,0,1)*IF(G$6&gt;=75,1.1,1)</f>
        <v>0</v>
      </c>
      <c r="H96" s="4">
        <f>'Payments (Revised)'!$C92*IF(H$6&lt;$B96,0,1)*IF(H$6&gt;=75,1.1,1)</f>
        <v>0</v>
      </c>
      <c r="I96" s="4">
        <f>'Payments (Revised)'!$C92*IF(I$6&lt;$B96,0,1)*IF(I$6&gt;=75,1.1,1)</f>
        <v>0</v>
      </c>
      <c r="J96" s="4">
        <f>'Payments (Revised)'!$C92*IF(J$6&lt;$B96,0,1)*IF(J$6&gt;=75,1.1,1)</f>
        <v>0</v>
      </c>
      <c r="K96" s="4">
        <f>'Payments (Revised)'!$C92*IF(K$6&lt;$B96,0,1)*IF(K$6&gt;=75,1.1,1)</f>
        <v>0</v>
      </c>
      <c r="L96" s="4">
        <f>'Payments (Revised)'!$C92*IF(L$6&lt;$B96,0,1)*IF(L$6&gt;=75,1.1,1)</f>
        <v>0</v>
      </c>
      <c r="M96" s="4">
        <f>'Payments (Revised)'!$C92*IF(M$6&lt;$B96,0,1)*IF(M$6&gt;=75,1.1,1)</f>
        <v>0</v>
      </c>
      <c r="N96" s="4">
        <f>'Payments (Revised)'!$C92*IF(N$6&lt;$B96,0,1)*IF(N$6&gt;=75,1.1,1)</f>
        <v>0</v>
      </c>
      <c r="O96" s="4">
        <f>'Payments (Revised)'!$C92*IF(O$6&lt;$B96,0,1)*IF(O$6&gt;=75,1.1,1)</f>
        <v>0</v>
      </c>
      <c r="P96" s="4">
        <f>'Payments (Revised)'!$C92*IF(P$6&lt;$B96,0,1)*IF(P$6&gt;=75,1.1,1)</f>
        <v>0</v>
      </c>
      <c r="Q96" s="4">
        <f>'Payments (Revised)'!$C92*IF(Q$6&lt;$B96,0,1)*IF(Q$6&gt;=75,1.1,1)</f>
        <v>0</v>
      </c>
      <c r="R96" s="4">
        <f>'Payments (Revised)'!$C92*IF(R$6&lt;$B96,0,1)*IF(R$6&gt;=75,1.1,1)</f>
        <v>0</v>
      </c>
      <c r="S96" s="4">
        <f>'Payments (Revised)'!$C92*IF(S$6&lt;$B96,0,1)*IF(S$6&gt;=75,1.1,1)</f>
        <v>0</v>
      </c>
      <c r="T96" s="4">
        <f>'Payments (Revised)'!$C92*IF(T$6&lt;$B96,0,1)*IF(T$6&gt;=75,1.1,1)</f>
        <v>0</v>
      </c>
      <c r="U96" s="4">
        <f>'Payments (Revised)'!$C92*IF(U$6&lt;$B96,0,1)*IF(U$6&gt;=75,1.1,1)</f>
        <v>0</v>
      </c>
      <c r="V96" s="4">
        <f>'Payments (Revised)'!$C92*IF(V$6&lt;$B96,0,1)*IF(V$6&gt;=75,1.1,1)</f>
        <v>0</v>
      </c>
      <c r="W96" s="4">
        <f>'Payments (Revised)'!$C92*IF(W$6&lt;$B96,0,1)*IF(W$6&gt;=75,1.1,1)</f>
        <v>0</v>
      </c>
      <c r="X96" s="4">
        <f>'Payments (Revised)'!$C92*IF(X$6&lt;$B96,0,1)*IF(X$6&gt;=75,1.1,1)</f>
        <v>0</v>
      </c>
      <c r="Y96" s="4">
        <f>'Payments (Revised)'!$C92*IF(Y$6&lt;$B96,0,1)*IF(Y$6&gt;=75,1.1,1)</f>
        <v>0</v>
      </c>
      <c r="Z96" s="4">
        <f>'Payments (Revised)'!$C92*IF(Z$6&lt;$B96,0,1)*IF(Z$6&gt;=75,1.1,1)</f>
        <v>0</v>
      </c>
      <c r="AA96" s="4">
        <f>'Payments (Revised)'!$C92*IF(AA$6&lt;$B96,0,1)*IF(AA$6&gt;=75,1.1,1)</f>
        <v>0</v>
      </c>
      <c r="AB96" s="4">
        <f>'Payments (Revised)'!$C92*IF(AB$6&lt;$B96,0,1)*IF(AB$6&gt;=75,1.1,1)</f>
        <v>0</v>
      </c>
      <c r="AC96" s="4">
        <f>'Payments (Revised)'!$C92*IF(AC$6&lt;$B96,0,1)*IF(AC$6&gt;=75,1.1,1)</f>
        <v>0</v>
      </c>
      <c r="AD96" s="4">
        <f>'Payments (Revised)'!$C92*IF(AD$6&lt;$B96,0,1)*IF(AD$6&gt;=75,1.1,1)</f>
        <v>0</v>
      </c>
      <c r="AE96" s="4">
        <f>'Payments (Revised)'!$C92*IF(AE$6&lt;$B96,0,1)*IF(AE$6&gt;=75,1.1,1)</f>
        <v>0</v>
      </c>
      <c r="AF96" s="4">
        <f>'Payments (Revised)'!$C92*IF(AF$6&lt;$B96,0,1)*IF(AF$6&gt;=75,1.1,1)</f>
        <v>0</v>
      </c>
      <c r="AG96" s="4">
        <f>'Payments (Revised)'!$C92*IF(AG$6&lt;$B96,0,1)*IF(AG$6&gt;=75,1.1,1)</f>
        <v>0</v>
      </c>
      <c r="AH96" s="4">
        <f>'Payments (Revised)'!$C92*IF(AH$6&lt;$B96,0,1)*IF(AH$6&gt;=75,1.1,1)</f>
        <v>0</v>
      </c>
      <c r="AI96" s="4">
        <f>'Payments (Revised)'!$C92*IF(AI$6&lt;$B96,0,1)*IF(AI$6&gt;=75,1.1,1)</f>
        <v>0</v>
      </c>
      <c r="AJ96" s="4">
        <f>'Payments (Revised)'!$C92*IF(AJ$6&lt;$B96,0,1)*IF(AJ$6&gt;=75,1.1,1)</f>
        <v>0</v>
      </c>
      <c r="AK96" s="4">
        <f>'Payments (Revised)'!$C92*IF(AK$6&lt;$B96,0,1)*IF(AK$6&gt;=75,1.1,1)</f>
        <v>0</v>
      </c>
      <c r="AL96" s="4">
        <f>'Payments (Revised)'!$C92*IF(AL$6&lt;$B96,0,1)*IF(AL$6&gt;=75,1.1,1)</f>
        <v>0</v>
      </c>
      <c r="AM96" s="4">
        <f>'Payments (Revised)'!$C92*IF(AM$6&lt;$B96,0,1)*IF(AM$6&gt;=75,1.1,1)</f>
        <v>0</v>
      </c>
      <c r="AN96" s="4">
        <f>'Payments (Revised)'!$C92*IF(AN$6&lt;$B96,0,1)*IF(AN$6&gt;=75,1.1,1)</f>
        <v>0</v>
      </c>
      <c r="AO96" s="4">
        <f>'Payments (Revised)'!$C92*IF(AO$6&lt;$B96,0,1)*IF(AO$6&gt;=75,1.1,1)</f>
        <v>0</v>
      </c>
      <c r="AP96" s="4">
        <f>'Payments (Revised)'!$C92*IF(AP$6&lt;$B96,0,1)*IF(AP$6&gt;=75,1.1,1)</f>
        <v>0</v>
      </c>
      <c r="AQ96" s="4">
        <f>'Payments (Revised)'!$C92*IF(AQ$6&lt;$B96,0,1)*IF(AQ$6&gt;=75,1.1,1)</f>
        <v>0</v>
      </c>
      <c r="AR96" s="4">
        <f>'Payments (Revised)'!$C92*IF(AR$6&lt;$B96,0,1)*IF(AR$6&gt;=75,1.1,1)</f>
        <v>0</v>
      </c>
      <c r="AS96" s="4">
        <f>'Payments (Revised)'!$C92*IF(AS$6&lt;$B96,0,1)*IF(AS$6&gt;=75,1.1,1)</f>
        <v>0</v>
      </c>
      <c r="AT96" s="4">
        <f>'Payments (Revised)'!$C92*IF(AT$6&lt;$B96,0,1)*IF(AT$6&gt;=75,1.1,1)</f>
        <v>0</v>
      </c>
      <c r="AU96" s="4">
        <f>'Payments (Revised)'!$C92*IF(AU$6&lt;$B96,0,1)*IF(AU$6&gt;=75,1.1,1)</f>
        <v>0</v>
      </c>
      <c r="AV96" s="4">
        <f>'Payments (Revised)'!$C92*IF(AV$6&lt;$B96,0,1)*IF(AV$6&gt;=75,1.1,1)</f>
        <v>0</v>
      </c>
      <c r="AW96" s="4">
        <f>'Payments (Revised)'!$C92*IF(AW$6&lt;$B96,0,1)*IF(AW$6&gt;=75,1.1,1)</f>
        <v>0</v>
      </c>
      <c r="AX96" s="4">
        <f>'Payments (Revised)'!$C92*IF(AX$6&lt;$B96,0,1)*IF(AX$6&gt;=75,1.1,1)</f>
        <v>0</v>
      </c>
      <c r="AY96" s="4">
        <f>'Payments (Revised)'!$C92*IF(AY$6&lt;$B96,0,1)*IF(AY$6&gt;=75,1.1,1)</f>
        <v>0</v>
      </c>
      <c r="AZ96" s="4">
        <f>'Payments (Revised)'!$C92*IF(AZ$6&lt;$B96,0,1)*IF(AZ$6&gt;=75,1.1,1)</f>
        <v>0</v>
      </c>
      <c r="BA96" s="4">
        <f>'Payments (Revised)'!$C92*IF(BA$6&lt;$B96,0,1)*IF(BA$6&gt;=75,1.1,1)</f>
        <v>0</v>
      </c>
      <c r="BB96" s="4">
        <f>'Payments (Revised)'!$C92*IF(BB$6&lt;$B96,0,1)*IF(BB$6&gt;=75,1.1,1)</f>
        <v>0</v>
      </c>
      <c r="BC96" s="4">
        <f>'Payments (Revised)'!$C92*IF(BC$6&lt;$B96,0,1)*IF(BC$6&gt;=75,1.1,1)</f>
        <v>0</v>
      </c>
      <c r="BD96" s="4">
        <f>'Payments (Revised)'!$C92*IF(BD$6&lt;$B96,0,1)*IF(BD$6&gt;=75,1.1,1)</f>
        <v>0</v>
      </c>
      <c r="BE96" s="4">
        <f>'Payments (Revised)'!$C92*IF(BE$6&lt;$B96,0,1)*IF(BE$6&gt;=75,1.1,1)</f>
        <v>0</v>
      </c>
      <c r="BF96" s="4">
        <f>'Payments (Revised)'!$C92*IF(BF$6&lt;$B96,0,1)*IF(BF$6&gt;=75,1.1,1)</f>
        <v>0</v>
      </c>
      <c r="BG96" s="4">
        <f>'Payments (Revised)'!$C92*IF(BG$6&lt;$B96,0,1)*IF(BG$6&gt;=75,1.1,1)</f>
        <v>0</v>
      </c>
      <c r="BH96" s="4">
        <f>'Payments (Revised)'!$C92*IF(BH$6&lt;$B96,0,1)*IF(BH$6&gt;=75,1.1,1)</f>
        <v>0</v>
      </c>
      <c r="BI96" s="4">
        <f>'Payments (Revised)'!$C92*IF(BI$6&lt;$B96,0,1)*IF(BI$6&gt;=75,1.1,1)</f>
        <v>0</v>
      </c>
      <c r="BJ96" s="4">
        <f>'Payments (Revised)'!$C92*IF(BJ$6&lt;$B96,0,1)*IF(BJ$6&gt;=75,1.1,1)</f>
        <v>0</v>
      </c>
      <c r="BK96" s="4">
        <f>'Payments (Revised)'!$C92*IF(BK$6&lt;$B96,0,1)*IF(BK$6&gt;=75,1.1,1)</f>
        <v>0</v>
      </c>
      <c r="BL96" s="4">
        <f>'Payments (Revised)'!$C92*IF(BL$6&lt;$B96,0,1)*IF(BL$6&gt;=75,1.1,1)</f>
        <v>0</v>
      </c>
      <c r="BM96" s="4">
        <f>'Payments (Revised)'!$C92*IF(BM$6&lt;$B96,0,1)*IF(BM$6&gt;=75,1.1,1)</f>
        <v>0</v>
      </c>
      <c r="BN96" s="4">
        <f>'Payments (Revised)'!$C92*IF(BN$6&lt;$B96,0,1)*IF(BN$6&gt;=75,1.1,1)</f>
        <v>0</v>
      </c>
      <c r="BO96" s="4">
        <f>'Payments (Revised)'!$C92*IF(BO$6&lt;$B96,0,1)*IF(BO$6&gt;=75,1.1,1)</f>
        <v>0</v>
      </c>
      <c r="BP96" s="4">
        <f>'Payments (Revised)'!$C92*IF(BP$6&lt;$B96,0,1)*IF(BP$6&gt;=75,1.1,1)</f>
        <v>0</v>
      </c>
      <c r="BQ96" s="4">
        <f>'Payments (Revised)'!$C92*IF(BQ$6&lt;$B96,0,1)*IF(BQ$6&gt;=75,1.1,1)</f>
        <v>0</v>
      </c>
      <c r="BR96" s="4">
        <f>'Payments (Revised)'!$C92*IF(BR$6&lt;$B96,0,1)*IF(BR$6&gt;=75,1.1,1)</f>
        <v>0</v>
      </c>
      <c r="BS96" s="4">
        <f>'Payments (Revised)'!$C92*IF(BS$6&lt;$B96,0,1)*IF(BS$6&gt;=75,1.1,1)</f>
        <v>0</v>
      </c>
      <c r="BT96" s="4">
        <f>'Payments (Revised)'!$C92*IF(BT$6&lt;$B96,0,1)*IF(BT$6&gt;=75,1.1,1)</f>
        <v>0</v>
      </c>
      <c r="BU96" s="4">
        <f>'Payments (Revised)'!$C92*IF(BU$6&lt;$B96,0,1)*IF(BU$6&gt;=75,1.1,1)</f>
        <v>0</v>
      </c>
      <c r="BV96" s="4">
        <f>'Payments (Revised)'!$C92*IF(BV$6&lt;$B96,0,1)*IF(BV$6&gt;=75,1.1,1)</f>
        <v>0</v>
      </c>
      <c r="BW96" s="4">
        <f>'Payments (Revised)'!$C92*IF(BW$6&lt;$B96,0,1)*IF(BW$6&gt;=75,1.1,1)</f>
        <v>0</v>
      </c>
      <c r="BX96" s="4">
        <f>'Payments (Revised)'!$C92*IF(BX$6&lt;$B96,0,1)*IF(BX$6&gt;=75,1.1,1)</f>
        <v>0</v>
      </c>
      <c r="BY96" s="4">
        <f>'Payments (Revised)'!$C92*IF(BY$6&lt;$B96,0,1)*IF(BY$6&gt;=75,1.1,1)</f>
        <v>0</v>
      </c>
      <c r="BZ96" s="4">
        <f>'Payments (Revised)'!$C92*IF(BZ$6&lt;$B96,0,1)*IF(BZ$6&gt;=75,1.1,1)</f>
        <v>0</v>
      </c>
      <c r="CA96" s="4">
        <f>'Payments (Revised)'!$C92*IF(CA$6&lt;$B96,0,1)*IF(CA$6&gt;=75,1.1,1)</f>
        <v>0</v>
      </c>
      <c r="CB96" s="4">
        <f>'Payments (Revised)'!$C92*IF(CB$6&lt;$B96,0,1)*IF(CB$6&gt;=75,1.1,1)</f>
        <v>0</v>
      </c>
      <c r="CC96" s="4">
        <f>'Payments (Revised)'!$C92*IF(CC$6&lt;$B96,0,1)*IF(CC$6&gt;=75,1.1,1)</f>
        <v>0</v>
      </c>
      <c r="CD96" s="4">
        <f>'Payments (Revised)'!$C92*IF(CD$6&lt;$B96,0,1)*IF(CD$6&gt;=75,1.1,1)</f>
        <v>0</v>
      </c>
      <c r="CE96" s="4">
        <f>'Payments (Revised)'!$C92*IF(CE$6&lt;$B96,0,1)*IF(CE$6&gt;=75,1.1,1)</f>
        <v>0</v>
      </c>
      <c r="CF96" s="4">
        <f>'Payments (Revised)'!$C92*IF(CF$6&lt;$B96,0,1)*IF(CF$6&gt;=75,1.1,1)</f>
        <v>0</v>
      </c>
      <c r="CG96" s="4">
        <f>'Payments (Revised)'!$C92*IF(CG$6&lt;$B96,0,1)*IF(CG$6&gt;=75,1.1,1)</f>
        <v>0</v>
      </c>
      <c r="CH96" s="4">
        <f>'Payments (Revised)'!$C92*IF(CH$6&lt;$B96,0,1)*IF(CH$6&gt;=75,1.1,1)</f>
        <v>0</v>
      </c>
      <c r="CI96" s="4">
        <f>'Payments (Revised)'!$C92*IF(CI$6&lt;$B96,0,1)*IF(CI$6&gt;=75,1.1,1)</f>
        <v>0</v>
      </c>
      <c r="CJ96" s="4">
        <f>'Payments (Revised)'!$C92*IF(CJ$6&lt;$B96,0,1)*IF(CJ$6&gt;=75,1.1,1)</f>
        <v>0</v>
      </c>
      <c r="CK96" s="4">
        <f>'Payments (Revised)'!$C92*IF(CK$6&lt;$B96,0,1)*IF(CK$6&gt;=75,1.1,1)</f>
        <v>0</v>
      </c>
      <c r="CL96" s="4">
        <f>'Payments (Revised)'!$C92*IF(CL$6&lt;$B96,0,1)*IF(CL$6&gt;=75,1.1,1)</f>
        <v>0</v>
      </c>
      <c r="CM96" s="4">
        <f>'Payments (Revised)'!$C92*IF(CM$6&lt;$B96,0,1)*IF(CM$6&gt;=75,1.1,1)</f>
        <v>0</v>
      </c>
      <c r="CN96" s="4">
        <f>'Payments (Revised)'!$C92*IF(CN$6&lt;$B96,0,1)*IF(CN$6&gt;=75,1.1,1)</f>
        <v>371.11169999999998</v>
      </c>
      <c r="CO96" s="4">
        <f>'Payments (Revised)'!$C92*IF(CO$6&lt;$B96,0,1)*IF(CO$6&gt;=75,1.1,1)</f>
        <v>371.11169999999998</v>
      </c>
      <c r="CP96" s="4">
        <f>'Payments (Revised)'!$C92*IF(CP$6&lt;$B96,0,1)*IF(CP$6&gt;=75,1.1,1)</f>
        <v>371.11169999999998</v>
      </c>
      <c r="CQ96" s="4">
        <f>'Payments (Revised)'!$C92*IF(CQ$6&lt;$B96,0,1)*IF(CQ$6&gt;=75,1.1,1)</f>
        <v>371.11169999999998</v>
      </c>
      <c r="CR96" s="4">
        <f>'Payments (Revised)'!$C92*IF(CR$6&lt;$B96,0,1)*IF(CR$6&gt;=75,1.1,1)</f>
        <v>371.11169999999998</v>
      </c>
      <c r="CS96" s="4">
        <f>'Payments (Revised)'!$C92*IF(CS$6&lt;$B96,0,1)*IF(CS$6&gt;=75,1.1,1)</f>
        <v>371.11169999999998</v>
      </c>
      <c r="CT96" s="4">
        <f>'Payments (Revised)'!$C92*IF(CT$6&lt;$B96,0,1)*IF(CT$6&gt;=75,1.1,1)</f>
        <v>371.11169999999998</v>
      </c>
      <c r="CU96" s="4">
        <f>'Payments (Revised)'!$C92*IF(CU$6&lt;$B96,0,1)*IF(CU$6&gt;=75,1.1,1)</f>
        <v>371.11169999999998</v>
      </c>
      <c r="CV96" s="4">
        <f>'Payments (Revised)'!$C92*IF(CV$6&lt;$B96,0,1)*IF(CV$6&gt;=75,1.1,1)</f>
        <v>371.11169999999998</v>
      </c>
      <c r="CW96" s="4">
        <f>'Payments (Revised)'!$C92*IF(CW$6&lt;$B96,0,1)*IF(CW$6&gt;=75,1.1,1)</f>
        <v>371.11169999999998</v>
      </c>
      <c r="CX96" s="4">
        <f>'Payments (Revised)'!$C92*IF(CX$6&lt;$B96,0,1)*IF(CX$6&gt;=75,1.1,1)</f>
        <v>371.11169999999998</v>
      </c>
      <c r="CY96" s="4">
        <f>'Payments (Revised)'!$C92*IF(CY$6&lt;$B96,0,1)*IF(CY$6&gt;=75,1.1,1)</f>
        <v>371.11169999999998</v>
      </c>
      <c r="CZ96" s="4">
        <f>'Payments (Revised)'!$C92*IF(CZ$6&lt;$B96,0,1)*IF(CZ$6&gt;=75,1.1,1)</f>
        <v>371.11169999999998</v>
      </c>
      <c r="DA96" s="4">
        <f>'Payments (Revised)'!$C92*IF(DA$6&lt;$B96,0,1)*IF(DA$6&gt;=75,1.1,1)</f>
        <v>371.11169999999998</v>
      </c>
      <c r="DB96" s="4">
        <f>'Payments (Revised)'!$C92*IF(DB$6&lt;$B96,0,1)*IF(DB$6&gt;=75,1.1,1)</f>
        <v>371.11169999999998</v>
      </c>
      <c r="DC96" s="4">
        <f>'Payments (Revised)'!$C92*IF(DC$6&lt;$B96,0,1)*IF(DC$6&gt;=75,1.1,1)</f>
        <v>371.11169999999998</v>
      </c>
      <c r="DD96" s="4">
        <f>'Payments (Revised)'!$C92*IF(DD$6&lt;$B96,0,1)*IF(DD$6&gt;=75,1.1,1)</f>
        <v>371.11169999999998</v>
      </c>
      <c r="DE96" s="4">
        <f>'Payments (Revised)'!$C92*IF(DE$6&lt;$B96,0,1)*IF(DE$6&gt;=75,1.1,1)</f>
        <v>371.11169999999998</v>
      </c>
      <c r="DF96" s="4">
        <f>'Payments (Revised)'!$C92*IF(DF$6&lt;$B96,0,1)*IF(DF$6&gt;=75,1.1,1)</f>
        <v>371.11169999999998</v>
      </c>
      <c r="DG96" s="4">
        <f>'Payments (Revised)'!$C92*IF(DG$6&lt;$B96,0,1)*IF(DG$6&gt;=75,1.1,1)</f>
        <v>371.11169999999998</v>
      </c>
      <c r="DH96" s="4">
        <f>'Payments (Revised)'!$C92*IF(DH$6&lt;$B96,0,1)*IF(DH$6&gt;=75,1.1,1)</f>
        <v>371.11169999999998</v>
      </c>
      <c r="DI96" s="4">
        <f>'Payments (Revised)'!$C92*IF(DI$6&lt;$B96,0,1)*IF(DI$6&gt;=75,1.1,1)</f>
        <v>371.11169999999998</v>
      </c>
      <c r="DJ96" s="4">
        <f>'Payments (Revised)'!$C92*IF(DJ$6&lt;$B96,0,1)*IF(DJ$6&gt;=75,1.1,1)</f>
        <v>371.11169999999998</v>
      </c>
      <c r="DK96" s="4">
        <f>'Payments (Revised)'!$C92*IF(DK$6&lt;$B96,0,1)*IF(DK$6&gt;=75,1.1,1)</f>
        <v>371.11169999999998</v>
      </c>
      <c r="DL96" s="4">
        <f>'Payments (Revised)'!$C92*IF(DL$6&lt;$B96,0,1)*IF(DL$6&gt;=75,1.1,1)</f>
        <v>371.11169999999998</v>
      </c>
      <c r="DM96" s="4">
        <f>'Payments (Revised)'!$C92*IF(DM$6&lt;$B96,0,1)*IF(DM$6&gt;=75,1.1,1)</f>
        <v>371.11169999999998</v>
      </c>
      <c r="DN96" s="4">
        <f>'Payments (Revised)'!$C92*IF(DN$6&lt;$B96,0,1)*IF(DN$6&gt;=75,1.1,1)</f>
        <v>371.11169999999998</v>
      </c>
      <c r="DO96" s="4">
        <f>'Payments (Revised)'!$C92*IF(DO$6&lt;$B96,0,1)*IF(DO$6&gt;=75,1.1,1)</f>
        <v>371.11169999999998</v>
      </c>
      <c r="DP96" s="4">
        <f>'Payments (Revised)'!$C92*IF(DP$6&lt;$B96,0,1)*IF(DP$6&gt;=75,1.1,1)</f>
        <v>371.11169999999998</v>
      </c>
      <c r="DQ96" s="4">
        <f>'Payments (Revised)'!$C92*IF(DQ$6&lt;$B96,0,1)*IF(DQ$6&gt;=75,1.1,1)</f>
        <v>371.11169999999998</v>
      </c>
      <c r="DR96" s="4">
        <f>'Payments (Revised)'!$C92*IF(DR$6&lt;$B96,0,1)*IF(DR$6&gt;=75,1.1,1)</f>
        <v>371.11169999999998</v>
      </c>
      <c r="DS96" s="4">
        <f>'Payments (Revised)'!$C92*IF(DS$6&lt;$B96,0,1)*IF(DS$6&gt;=75,1.1,1)</f>
        <v>371.11169999999998</v>
      </c>
      <c r="DT96" s="4">
        <f>'Payments (Revised)'!$C92*IF(DT$6&lt;$B96,0,1)*IF(DT$6&gt;=75,1.1,1)</f>
        <v>408.22287</v>
      </c>
    </row>
    <row r="97" spans="1:124" x14ac:dyDescent="0.25">
      <c r="A97">
        <v>89</v>
      </c>
      <c r="B97" s="15">
        <f t="shared" si="10"/>
        <v>72.416666666666671</v>
      </c>
      <c r="C97" s="16">
        <f t="shared" si="9"/>
        <v>55513.551025143715</v>
      </c>
      <c r="D97" s="4">
        <f>'Payments (Revised)'!$C93*IF(D$6&lt;$B97,0,1)*IF(D$6&gt;=75,1.1,1)</f>
        <v>0</v>
      </c>
      <c r="E97" s="4">
        <f>'Payments (Revised)'!$C93*IF(E$6&lt;$B97,0,1)*IF(E$6&gt;=75,1.1,1)</f>
        <v>0</v>
      </c>
      <c r="F97" s="4">
        <f>'Payments (Revised)'!$C93*IF(F$6&lt;$B97,0,1)*IF(F$6&gt;=75,1.1,1)</f>
        <v>0</v>
      </c>
      <c r="G97" s="4">
        <f>'Payments (Revised)'!$C93*IF(G$6&lt;$B97,0,1)*IF(G$6&gt;=75,1.1,1)</f>
        <v>0</v>
      </c>
      <c r="H97" s="4">
        <f>'Payments (Revised)'!$C93*IF(H$6&lt;$B97,0,1)*IF(H$6&gt;=75,1.1,1)</f>
        <v>0</v>
      </c>
      <c r="I97" s="4">
        <f>'Payments (Revised)'!$C93*IF(I$6&lt;$B97,0,1)*IF(I$6&gt;=75,1.1,1)</f>
        <v>0</v>
      </c>
      <c r="J97" s="4">
        <f>'Payments (Revised)'!$C93*IF(J$6&lt;$B97,0,1)*IF(J$6&gt;=75,1.1,1)</f>
        <v>0</v>
      </c>
      <c r="K97" s="4">
        <f>'Payments (Revised)'!$C93*IF(K$6&lt;$B97,0,1)*IF(K$6&gt;=75,1.1,1)</f>
        <v>0</v>
      </c>
      <c r="L97" s="4">
        <f>'Payments (Revised)'!$C93*IF(L$6&lt;$B97,0,1)*IF(L$6&gt;=75,1.1,1)</f>
        <v>0</v>
      </c>
      <c r="M97" s="4">
        <f>'Payments (Revised)'!$C93*IF(M$6&lt;$B97,0,1)*IF(M$6&gt;=75,1.1,1)</f>
        <v>0</v>
      </c>
      <c r="N97" s="4">
        <f>'Payments (Revised)'!$C93*IF(N$6&lt;$B97,0,1)*IF(N$6&gt;=75,1.1,1)</f>
        <v>0</v>
      </c>
      <c r="O97" s="4">
        <f>'Payments (Revised)'!$C93*IF(O$6&lt;$B97,0,1)*IF(O$6&gt;=75,1.1,1)</f>
        <v>0</v>
      </c>
      <c r="P97" s="4">
        <f>'Payments (Revised)'!$C93*IF(P$6&lt;$B97,0,1)*IF(P$6&gt;=75,1.1,1)</f>
        <v>0</v>
      </c>
      <c r="Q97" s="4">
        <f>'Payments (Revised)'!$C93*IF(Q$6&lt;$B97,0,1)*IF(Q$6&gt;=75,1.1,1)</f>
        <v>0</v>
      </c>
      <c r="R97" s="4">
        <f>'Payments (Revised)'!$C93*IF(R$6&lt;$B97,0,1)*IF(R$6&gt;=75,1.1,1)</f>
        <v>0</v>
      </c>
      <c r="S97" s="4">
        <f>'Payments (Revised)'!$C93*IF(S$6&lt;$B97,0,1)*IF(S$6&gt;=75,1.1,1)</f>
        <v>0</v>
      </c>
      <c r="T97" s="4">
        <f>'Payments (Revised)'!$C93*IF(T$6&lt;$B97,0,1)*IF(T$6&gt;=75,1.1,1)</f>
        <v>0</v>
      </c>
      <c r="U97" s="4">
        <f>'Payments (Revised)'!$C93*IF(U$6&lt;$B97,0,1)*IF(U$6&gt;=75,1.1,1)</f>
        <v>0</v>
      </c>
      <c r="V97" s="4">
        <f>'Payments (Revised)'!$C93*IF(V$6&lt;$B97,0,1)*IF(V$6&gt;=75,1.1,1)</f>
        <v>0</v>
      </c>
      <c r="W97" s="4">
        <f>'Payments (Revised)'!$C93*IF(W$6&lt;$B97,0,1)*IF(W$6&gt;=75,1.1,1)</f>
        <v>0</v>
      </c>
      <c r="X97" s="4">
        <f>'Payments (Revised)'!$C93*IF(X$6&lt;$B97,0,1)*IF(X$6&gt;=75,1.1,1)</f>
        <v>0</v>
      </c>
      <c r="Y97" s="4">
        <f>'Payments (Revised)'!$C93*IF(Y$6&lt;$B97,0,1)*IF(Y$6&gt;=75,1.1,1)</f>
        <v>0</v>
      </c>
      <c r="Z97" s="4">
        <f>'Payments (Revised)'!$C93*IF(Z$6&lt;$B97,0,1)*IF(Z$6&gt;=75,1.1,1)</f>
        <v>0</v>
      </c>
      <c r="AA97" s="4">
        <f>'Payments (Revised)'!$C93*IF(AA$6&lt;$B97,0,1)*IF(AA$6&gt;=75,1.1,1)</f>
        <v>0</v>
      </c>
      <c r="AB97" s="4">
        <f>'Payments (Revised)'!$C93*IF(AB$6&lt;$B97,0,1)*IF(AB$6&gt;=75,1.1,1)</f>
        <v>0</v>
      </c>
      <c r="AC97" s="4">
        <f>'Payments (Revised)'!$C93*IF(AC$6&lt;$B97,0,1)*IF(AC$6&gt;=75,1.1,1)</f>
        <v>0</v>
      </c>
      <c r="AD97" s="4">
        <f>'Payments (Revised)'!$C93*IF(AD$6&lt;$B97,0,1)*IF(AD$6&gt;=75,1.1,1)</f>
        <v>0</v>
      </c>
      <c r="AE97" s="4">
        <f>'Payments (Revised)'!$C93*IF(AE$6&lt;$B97,0,1)*IF(AE$6&gt;=75,1.1,1)</f>
        <v>0</v>
      </c>
      <c r="AF97" s="4">
        <f>'Payments (Revised)'!$C93*IF(AF$6&lt;$B97,0,1)*IF(AF$6&gt;=75,1.1,1)</f>
        <v>0</v>
      </c>
      <c r="AG97" s="4">
        <f>'Payments (Revised)'!$C93*IF(AG$6&lt;$B97,0,1)*IF(AG$6&gt;=75,1.1,1)</f>
        <v>0</v>
      </c>
      <c r="AH97" s="4">
        <f>'Payments (Revised)'!$C93*IF(AH$6&lt;$B97,0,1)*IF(AH$6&gt;=75,1.1,1)</f>
        <v>0</v>
      </c>
      <c r="AI97" s="4">
        <f>'Payments (Revised)'!$C93*IF(AI$6&lt;$B97,0,1)*IF(AI$6&gt;=75,1.1,1)</f>
        <v>0</v>
      </c>
      <c r="AJ97" s="4">
        <f>'Payments (Revised)'!$C93*IF(AJ$6&lt;$B97,0,1)*IF(AJ$6&gt;=75,1.1,1)</f>
        <v>0</v>
      </c>
      <c r="AK97" s="4">
        <f>'Payments (Revised)'!$C93*IF(AK$6&lt;$B97,0,1)*IF(AK$6&gt;=75,1.1,1)</f>
        <v>0</v>
      </c>
      <c r="AL97" s="4">
        <f>'Payments (Revised)'!$C93*IF(AL$6&lt;$B97,0,1)*IF(AL$6&gt;=75,1.1,1)</f>
        <v>0</v>
      </c>
      <c r="AM97" s="4">
        <f>'Payments (Revised)'!$C93*IF(AM$6&lt;$B97,0,1)*IF(AM$6&gt;=75,1.1,1)</f>
        <v>0</v>
      </c>
      <c r="AN97" s="4">
        <f>'Payments (Revised)'!$C93*IF(AN$6&lt;$B97,0,1)*IF(AN$6&gt;=75,1.1,1)</f>
        <v>0</v>
      </c>
      <c r="AO97" s="4">
        <f>'Payments (Revised)'!$C93*IF(AO$6&lt;$B97,0,1)*IF(AO$6&gt;=75,1.1,1)</f>
        <v>0</v>
      </c>
      <c r="AP97" s="4">
        <f>'Payments (Revised)'!$C93*IF(AP$6&lt;$B97,0,1)*IF(AP$6&gt;=75,1.1,1)</f>
        <v>0</v>
      </c>
      <c r="AQ97" s="4">
        <f>'Payments (Revised)'!$C93*IF(AQ$6&lt;$B97,0,1)*IF(AQ$6&gt;=75,1.1,1)</f>
        <v>0</v>
      </c>
      <c r="AR97" s="4">
        <f>'Payments (Revised)'!$C93*IF(AR$6&lt;$B97,0,1)*IF(AR$6&gt;=75,1.1,1)</f>
        <v>0</v>
      </c>
      <c r="AS97" s="4">
        <f>'Payments (Revised)'!$C93*IF(AS$6&lt;$B97,0,1)*IF(AS$6&gt;=75,1.1,1)</f>
        <v>0</v>
      </c>
      <c r="AT97" s="4">
        <f>'Payments (Revised)'!$C93*IF(AT$6&lt;$B97,0,1)*IF(AT$6&gt;=75,1.1,1)</f>
        <v>0</v>
      </c>
      <c r="AU97" s="4">
        <f>'Payments (Revised)'!$C93*IF(AU$6&lt;$B97,0,1)*IF(AU$6&gt;=75,1.1,1)</f>
        <v>0</v>
      </c>
      <c r="AV97" s="4">
        <f>'Payments (Revised)'!$C93*IF(AV$6&lt;$B97,0,1)*IF(AV$6&gt;=75,1.1,1)</f>
        <v>0</v>
      </c>
      <c r="AW97" s="4">
        <f>'Payments (Revised)'!$C93*IF(AW$6&lt;$B97,0,1)*IF(AW$6&gt;=75,1.1,1)</f>
        <v>0</v>
      </c>
      <c r="AX97" s="4">
        <f>'Payments (Revised)'!$C93*IF(AX$6&lt;$B97,0,1)*IF(AX$6&gt;=75,1.1,1)</f>
        <v>0</v>
      </c>
      <c r="AY97" s="4">
        <f>'Payments (Revised)'!$C93*IF(AY$6&lt;$B97,0,1)*IF(AY$6&gt;=75,1.1,1)</f>
        <v>0</v>
      </c>
      <c r="AZ97" s="4">
        <f>'Payments (Revised)'!$C93*IF(AZ$6&lt;$B97,0,1)*IF(AZ$6&gt;=75,1.1,1)</f>
        <v>0</v>
      </c>
      <c r="BA97" s="4">
        <f>'Payments (Revised)'!$C93*IF(BA$6&lt;$B97,0,1)*IF(BA$6&gt;=75,1.1,1)</f>
        <v>0</v>
      </c>
      <c r="BB97" s="4">
        <f>'Payments (Revised)'!$C93*IF(BB$6&lt;$B97,0,1)*IF(BB$6&gt;=75,1.1,1)</f>
        <v>0</v>
      </c>
      <c r="BC97" s="4">
        <f>'Payments (Revised)'!$C93*IF(BC$6&lt;$B97,0,1)*IF(BC$6&gt;=75,1.1,1)</f>
        <v>0</v>
      </c>
      <c r="BD97" s="4">
        <f>'Payments (Revised)'!$C93*IF(BD$6&lt;$B97,0,1)*IF(BD$6&gt;=75,1.1,1)</f>
        <v>0</v>
      </c>
      <c r="BE97" s="4">
        <f>'Payments (Revised)'!$C93*IF(BE$6&lt;$B97,0,1)*IF(BE$6&gt;=75,1.1,1)</f>
        <v>0</v>
      </c>
      <c r="BF97" s="4">
        <f>'Payments (Revised)'!$C93*IF(BF$6&lt;$B97,0,1)*IF(BF$6&gt;=75,1.1,1)</f>
        <v>0</v>
      </c>
      <c r="BG97" s="4">
        <f>'Payments (Revised)'!$C93*IF(BG$6&lt;$B97,0,1)*IF(BG$6&gt;=75,1.1,1)</f>
        <v>0</v>
      </c>
      <c r="BH97" s="4">
        <f>'Payments (Revised)'!$C93*IF(BH$6&lt;$B97,0,1)*IF(BH$6&gt;=75,1.1,1)</f>
        <v>0</v>
      </c>
      <c r="BI97" s="4">
        <f>'Payments (Revised)'!$C93*IF(BI$6&lt;$B97,0,1)*IF(BI$6&gt;=75,1.1,1)</f>
        <v>0</v>
      </c>
      <c r="BJ97" s="4">
        <f>'Payments (Revised)'!$C93*IF(BJ$6&lt;$B97,0,1)*IF(BJ$6&gt;=75,1.1,1)</f>
        <v>0</v>
      </c>
      <c r="BK97" s="4">
        <f>'Payments (Revised)'!$C93*IF(BK$6&lt;$B97,0,1)*IF(BK$6&gt;=75,1.1,1)</f>
        <v>0</v>
      </c>
      <c r="BL97" s="4">
        <f>'Payments (Revised)'!$C93*IF(BL$6&lt;$B97,0,1)*IF(BL$6&gt;=75,1.1,1)</f>
        <v>0</v>
      </c>
      <c r="BM97" s="4">
        <f>'Payments (Revised)'!$C93*IF(BM$6&lt;$B97,0,1)*IF(BM$6&gt;=75,1.1,1)</f>
        <v>0</v>
      </c>
      <c r="BN97" s="4">
        <f>'Payments (Revised)'!$C93*IF(BN$6&lt;$B97,0,1)*IF(BN$6&gt;=75,1.1,1)</f>
        <v>0</v>
      </c>
      <c r="BO97" s="4">
        <f>'Payments (Revised)'!$C93*IF(BO$6&lt;$B97,0,1)*IF(BO$6&gt;=75,1.1,1)</f>
        <v>0</v>
      </c>
      <c r="BP97" s="4">
        <f>'Payments (Revised)'!$C93*IF(BP$6&lt;$B97,0,1)*IF(BP$6&gt;=75,1.1,1)</f>
        <v>0</v>
      </c>
      <c r="BQ97" s="4">
        <f>'Payments (Revised)'!$C93*IF(BQ$6&lt;$B97,0,1)*IF(BQ$6&gt;=75,1.1,1)</f>
        <v>0</v>
      </c>
      <c r="BR97" s="4">
        <f>'Payments (Revised)'!$C93*IF(BR$6&lt;$B97,0,1)*IF(BR$6&gt;=75,1.1,1)</f>
        <v>0</v>
      </c>
      <c r="BS97" s="4">
        <f>'Payments (Revised)'!$C93*IF(BS$6&lt;$B97,0,1)*IF(BS$6&gt;=75,1.1,1)</f>
        <v>0</v>
      </c>
      <c r="BT97" s="4">
        <f>'Payments (Revised)'!$C93*IF(BT$6&lt;$B97,0,1)*IF(BT$6&gt;=75,1.1,1)</f>
        <v>0</v>
      </c>
      <c r="BU97" s="4">
        <f>'Payments (Revised)'!$C93*IF(BU$6&lt;$B97,0,1)*IF(BU$6&gt;=75,1.1,1)</f>
        <v>0</v>
      </c>
      <c r="BV97" s="4">
        <f>'Payments (Revised)'!$C93*IF(BV$6&lt;$B97,0,1)*IF(BV$6&gt;=75,1.1,1)</f>
        <v>0</v>
      </c>
      <c r="BW97" s="4">
        <f>'Payments (Revised)'!$C93*IF(BW$6&lt;$B97,0,1)*IF(BW$6&gt;=75,1.1,1)</f>
        <v>0</v>
      </c>
      <c r="BX97" s="4">
        <f>'Payments (Revised)'!$C93*IF(BX$6&lt;$B97,0,1)*IF(BX$6&gt;=75,1.1,1)</f>
        <v>0</v>
      </c>
      <c r="BY97" s="4">
        <f>'Payments (Revised)'!$C93*IF(BY$6&lt;$B97,0,1)*IF(BY$6&gt;=75,1.1,1)</f>
        <v>0</v>
      </c>
      <c r="BZ97" s="4">
        <f>'Payments (Revised)'!$C93*IF(BZ$6&lt;$B97,0,1)*IF(BZ$6&gt;=75,1.1,1)</f>
        <v>0</v>
      </c>
      <c r="CA97" s="4">
        <f>'Payments (Revised)'!$C93*IF(CA$6&lt;$B97,0,1)*IF(CA$6&gt;=75,1.1,1)</f>
        <v>0</v>
      </c>
      <c r="CB97" s="4">
        <f>'Payments (Revised)'!$C93*IF(CB$6&lt;$B97,0,1)*IF(CB$6&gt;=75,1.1,1)</f>
        <v>0</v>
      </c>
      <c r="CC97" s="4">
        <f>'Payments (Revised)'!$C93*IF(CC$6&lt;$B97,0,1)*IF(CC$6&gt;=75,1.1,1)</f>
        <v>0</v>
      </c>
      <c r="CD97" s="4">
        <f>'Payments (Revised)'!$C93*IF(CD$6&lt;$B97,0,1)*IF(CD$6&gt;=75,1.1,1)</f>
        <v>0</v>
      </c>
      <c r="CE97" s="4">
        <f>'Payments (Revised)'!$C93*IF(CE$6&lt;$B97,0,1)*IF(CE$6&gt;=75,1.1,1)</f>
        <v>0</v>
      </c>
      <c r="CF97" s="4">
        <f>'Payments (Revised)'!$C93*IF(CF$6&lt;$B97,0,1)*IF(CF$6&gt;=75,1.1,1)</f>
        <v>0</v>
      </c>
      <c r="CG97" s="4">
        <f>'Payments (Revised)'!$C93*IF(CG$6&lt;$B97,0,1)*IF(CG$6&gt;=75,1.1,1)</f>
        <v>0</v>
      </c>
      <c r="CH97" s="4">
        <f>'Payments (Revised)'!$C93*IF(CH$6&lt;$B97,0,1)*IF(CH$6&gt;=75,1.1,1)</f>
        <v>0</v>
      </c>
      <c r="CI97" s="4">
        <f>'Payments (Revised)'!$C93*IF(CI$6&lt;$B97,0,1)*IF(CI$6&gt;=75,1.1,1)</f>
        <v>0</v>
      </c>
      <c r="CJ97" s="4">
        <f>'Payments (Revised)'!$C93*IF(CJ$6&lt;$B97,0,1)*IF(CJ$6&gt;=75,1.1,1)</f>
        <v>0</v>
      </c>
      <c r="CK97" s="4">
        <f>'Payments (Revised)'!$C93*IF(CK$6&lt;$B97,0,1)*IF(CK$6&gt;=75,1.1,1)</f>
        <v>0</v>
      </c>
      <c r="CL97" s="4">
        <f>'Payments (Revised)'!$C93*IF(CL$6&lt;$B97,0,1)*IF(CL$6&gt;=75,1.1,1)</f>
        <v>0</v>
      </c>
      <c r="CM97" s="4">
        <f>'Payments (Revised)'!$C93*IF(CM$6&lt;$B97,0,1)*IF(CM$6&gt;=75,1.1,1)</f>
        <v>0</v>
      </c>
      <c r="CN97" s="4">
        <f>'Payments (Revised)'!$C93*IF(CN$6&lt;$B97,0,1)*IF(CN$6&gt;=75,1.1,1)</f>
        <v>0</v>
      </c>
      <c r="CO97" s="4">
        <f>'Payments (Revised)'!$C93*IF(CO$6&lt;$B97,0,1)*IF(CO$6&gt;=75,1.1,1)</f>
        <v>371.11169999999998</v>
      </c>
      <c r="CP97" s="4">
        <f>'Payments (Revised)'!$C93*IF(CP$6&lt;$B97,0,1)*IF(CP$6&gt;=75,1.1,1)</f>
        <v>371.11169999999998</v>
      </c>
      <c r="CQ97" s="4">
        <f>'Payments (Revised)'!$C93*IF(CQ$6&lt;$B97,0,1)*IF(CQ$6&gt;=75,1.1,1)</f>
        <v>371.11169999999998</v>
      </c>
      <c r="CR97" s="4">
        <f>'Payments (Revised)'!$C93*IF(CR$6&lt;$B97,0,1)*IF(CR$6&gt;=75,1.1,1)</f>
        <v>371.11169999999998</v>
      </c>
      <c r="CS97" s="4">
        <f>'Payments (Revised)'!$C93*IF(CS$6&lt;$B97,0,1)*IF(CS$6&gt;=75,1.1,1)</f>
        <v>371.11169999999998</v>
      </c>
      <c r="CT97" s="4">
        <f>'Payments (Revised)'!$C93*IF(CT$6&lt;$B97,0,1)*IF(CT$6&gt;=75,1.1,1)</f>
        <v>371.11169999999998</v>
      </c>
      <c r="CU97" s="4">
        <f>'Payments (Revised)'!$C93*IF(CU$6&lt;$B97,0,1)*IF(CU$6&gt;=75,1.1,1)</f>
        <v>371.11169999999998</v>
      </c>
      <c r="CV97" s="4">
        <f>'Payments (Revised)'!$C93*IF(CV$6&lt;$B97,0,1)*IF(CV$6&gt;=75,1.1,1)</f>
        <v>371.11169999999998</v>
      </c>
      <c r="CW97" s="4">
        <f>'Payments (Revised)'!$C93*IF(CW$6&lt;$B97,0,1)*IF(CW$6&gt;=75,1.1,1)</f>
        <v>371.11169999999998</v>
      </c>
      <c r="CX97" s="4">
        <f>'Payments (Revised)'!$C93*IF(CX$6&lt;$B97,0,1)*IF(CX$6&gt;=75,1.1,1)</f>
        <v>371.11169999999998</v>
      </c>
      <c r="CY97" s="4">
        <f>'Payments (Revised)'!$C93*IF(CY$6&lt;$B97,0,1)*IF(CY$6&gt;=75,1.1,1)</f>
        <v>371.11169999999998</v>
      </c>
      <c r="CZ97" s="4">
        <f>'Payments (Revised)'!$C93*IF(CZ$6&lt;$B97,0,1)*IF(CZ$6&gt;=75,1.1,1)</f>
        <v>371.11169999999998</v>
      </c>
      <c r="DA97" s="4">
        <f>'Payments (Revised)'!$C93*IF(DA$6&lt;$B97,0,1)*IF(DA$6&gt;=75,1.1,1)</f>
        <v>371.11169999999998</v>
      </c>
      <c r="DB97" s="4">
        <f>'Payments (Revised)'!$C93*IF(DB$6&lt;$B97,0,1)*IF(DB$6&gt;=75,1.1,1)</f>
        <v>371.11169999999998</v>
      </c>
      <c r="DC97" s="4">
        <f>'Payments (Revised)'!$C93*IF(DC$6&lt;$B97,0,1)*IF(DC$6&gt;=75,1.1,1)</f>
        <v>371.11169999999998</v>
      </c>
      <c r="DD97" s="4">
        <f>'Payments (Revised)'!$C93*IF(DD$6&lt;$B97,0,1)*IF(DD$6&gt;=75,1.1,1)</f>
        <v>371.11169999999998</v>
      </c>
      <c r="DE97" s="4">
        <f>'Payments (Revised)'!$C93*IF(DE$6&lt;$B97,0,1)*IF(DE$6&gt;=75,1.1,1)</f>
        <v>371.11169999999998</v>
      </c>
      <c r="DF97" s="4">
        <f>'Payments (Revised)'!$C93*IF(DF$6&lt;$B97,0,1)*IF(DF$6&gt;=75,1.1,1)</f>
        <v>371.11169999999998</v>
      </c>
      <c r="DG97" s="4">
        <f>'Payments (Revised)'!$C93*IF(DG$6&lt;$B97,0,1)*IF(DG$6&gt;=75,1.1,1)</f>
        <v>371.11169999999998</v>
      </c>
      <c r="DH97" s="4">
        <f>'Payments (Revised)'!$C93*IF(DH$6&lt;$B97,0,1)*IF(DH$6&gt;=75,1.1,1)</f>
        <v>371.11169999999998</v>
      </c>
      <c r="DI97" s="4">
        <f>'Payments (Revised)'!$C93*IF(DI$6&lt;$B97,0,1)*IF(DI$6&gt;=75,1.1,1)</f>
        <v>371.11169999999998</v>
      </c>
      <c r="DJ97" s="4">
        <f>'Payments (Revised)'!$C93*IF(DJ$6&lt;$B97,0,1)*IF(DJ$6&gt;=75,1.1,1)</f>
        <v>371.11169999999998</v>
      </c>
      <c r="DK97" s="4">
        <f>'Payments (Revised)'!$C93*IF(DK$6&lt;$B97,0,1)*IF(DK$6&gt;=75,1.1,1)</f>
        <v>371.11169999999998</v>
      </c>
      <c r="DL97" s="4">
        <f>'Payments (Revised)'!$C93*IF(DL$6&lt;$B97,0,1)*IF(DL$6&gt;=75,1.1,1)</f>
        <v>371.11169999999998</v>
      </c>
      <c r="DM97" s="4">
        <f>'Payments (Revised)'!$C93*IF(DM$6&lt;$B97,0,1)*IF(DM$6&gt;=75,1.1,1)</f>
        <v>371.11169999999998</v>
      </c>
      <c r="DN97" s="4">
        <f>'Payments (Revised)'!$C93*IF(DN$6&lt;$B97,0,1)*IF(DN$6&gt;=75,1.1,1)</f>
        <v>371.11169999999998</v>
      </c>
      <c r="DO97" s="4">
        <f>'Payments (Revised)'!$C93*IF(DO$6&lt;$B97,0,1)*IF(DO$6&gt;=75,1.1,1)</f>
        <v>371.11169999999998</v>
      </c>
      <c r="DP97" s="4">
        <f>'Payments (Revised)'!$C93*IF(DP$6&lt;$B97,0,1)*IF(DP$6&gt;=75,1.1,1)</f>
        <v>371.11169999999998</v>
      </c>
      <c r="DQ97" s="4">
        <f>'Payments (Revised)'!$C93*IF(DQ$6&lt;$B97,0,1)*IF(DQ$6&gt;=75,1.1,1)</f>
        <v>371.11169999999998</v>
      </c>
      <c r="DR97" s="4">
        <f>'Payments (Revised)'!$C93*IF(DR$6&lt;$B97,0,1)*IF(DR$6&gt;=75,1.1,1)</f>
        <v>371.11169999999998</v>
      </c>
      <c r="DS97" s="4">
        <f>'Payments (Revised)'!$C93*IF(DS$6&lt;$B97,0,1)*IF(DS$6&gt;=75,1.1,1)</f>
        <v>371.11169999999998</v>
      </c>
      <c r="DT97" s="4">
        <f>'Payments (Revised)'!$C93*IF(DT$6&lt;$B97,0,1)*IF(DT$6&gt;=75,1.1,1)</f>
        <v>408.22287</v>
      </c>
    </row>
    <row r="98" spans="1:124" x14ac:dyDescent="0.25">
      <c r="A98">
        <v>90</v>
      </c>
      <c r="B98" s="15">
        <f t="shared" si="10"/>
        <v>72.5</v>
      </c>
      <c r="C98" s="16">
        <f t="shared" si="9"/>
        <v>55248.322091401482</v>
      </c>
      <c r="D98" s="4">
        <f>'Payments (Revised)'!$C94*IF(D$6&lt;$B98,0,1)*IF(D$6&gt;=75,1.1,1)</f>
        <v>0</v>
      </c>
      <c r="E98" s="4">
        <f>'Payments (Revised)'!$C94*IF(E$6&lt;$B98,0,1)*IF(E$6&gt;=75,1.1,1)</f>
        <v>0</v>
      </c>
      <c r="F98" s="4">
        <f>'Payments (Revised)'!$C94*IF(F$6&lt;$B98,0,1)*IF(F$6&gt;=75,1.1,1)</f>
        <v>0</v>
      </c>
      <c r="G98" s="4">
        <f>'Payments (Revised)'!$C94*IF(G$6&lt;$B98,0,1)*IF(G$6&gt;=75,1.1,1)</f>
        <v>0</v>
      </c>
      <c r="H98" s="4">
        <f>'Payments (Revised)'!$C94*IF(H$6&lt;$B98,0,1)*IF(H$6&gt;=75,1.1,1)</f>
        <v>0</v>
      </c>
      <c r="I98" s="4">
        <f>'Payments (Revised)'!$C94*IF(I$6&lt;$B98,0,1)*IF(I$6&gt;=75,1.1,1)</f>
        <v>0</v>
      </c>
      <c r="J98" s="4">
        <f>'Payments (Revised)'!$C94*IF(J$6&lt;$B98,0,1)*IF(J$6&gt;=75,1.1,1)</f>
        <v>0</v>
      </c>
      <c r="K98" s="4">
        <f>'Payments (Revised)'!$C94*IF(K$6&lt;$B98,0,1)*IF(K$6&gt;=75,1.1,1)</f>
        <v>0</v>
      </c>
      <c r="L98" s="4">
        <f>'Payments (Revised)'!$C94*IF(L$6&lt;$B98,0,1)*IF(L$6&gt;=75,1.1,1)</f>
        <v>0</v>
      </c>
      <c r="M98" s="4">
        <f>'Payments (Revised)'!$C94*IF(M$6&lt;$B98,0,1)*IF(M$6&gt;=75,1.1,1)</f>
        <v>0</v>
      </c>
      <c r="N98" s="4">
        <f>'Payments (Revised)'!$C94*IF(N$6&lt;$B98,0,1)*IF(N$6&gt;=75,1.1,1)</f>
        <v>0</v>
      </c>
      <c r="O98" s="4">
        <f>'Payments (Revised)'!$C94*IF(O$6&lt;$B98,0,1)*IF(O$6&gt;=75,1.1,1)</f>
        <v>0</v>
      </c>
      <c r="P98" s="4">
        <f>'Payments (Revised)'!$C94*IF(P$6&lt;$B98,0,1)*IF(P$6&gt;=75,1.1,1)</f>
        <v>0</v>
      </c>
      <c r="Q98" s="4">
        <f>'Payments (Revised)'!$C94*IF(Q$6&lt;$B98,0,1)*IF(Q$6&gt;=75,1.1,1)</f>
        <v>0</v>
      </c>
      <c r="R98" s="4">
        <f>'Payments (Revised)'!$C94*IF(R$6&lt;$B98,0,1)*IF(R$6&gt;=75,1.1,1)</f>
        <v>0</v>
      </c>
      <c r="S98" s="4">
        <f>'Payments (Revised)'!$C94*IF(S$6&lt;$B98,0,1)*IF(S$6&gt;=75,1.1,1)</f>
        <v>0</v>
      </c>
      <c r="T98" s="4">
        <f>'Payments (Revised)'!$C94*IF(T$6&lt;$B98,0,1)*IF(T$6&gt;=75,1.1,1)</f>
        <v>0</v>
      </c>
      <c r="U98" s="4">
        <f>'Payments (Revised)'!$C94*IF(U$6&lt;$B98,0,1)*IF(U$6&gt;=75,1.1,1)</f>
        <v>0</v>
      </c>
      <c r="V98" s="4">
        <f>'Payments (Revised)'!$C94*IF(V$6&lt;$B98,0,1)*IF(V$6&gt;=75,1.1,1)</f>
        <v>0</v>
      </c>
      <c r="W98" s="4">
        <f>'Payments (Revised)'!$C94*IF(W$6&lt;$B98,0,1)*IF(W$6&gt;=75,1.1,1)</f>
        <v>0</v>
      </c>
      <c r="X98" s="4">
        <f>'Payments (Revised)'!$C94*IF(X$6&lt;$B98,0,1)*IF(X$6&gt;=75,1.1,1)</f>
        <v>0</v>
      </c>
      <c r="Y98" s="4">
        <f>'Payments (Revised)'!$C94*IF(Y$6&lt;$B98,0,1)*IF(Y$6&gt;=75,1.1,1)</f>
        <v>0</v>
      </c>
      <c r="Z98" s="4">
        <f>'Payments (Revised)'!$C94*IF(Z$6&lt;$B98,0,1)*IF(Z$6&gt;=75,1.1,1)</f>
        <v>0</v>
      </c>
      <c r="AA98" s="4">
        <f>'Payments (Revised)'!$C94*IF(AA$6&lt;$B98,0,1)*IF(AA$6&gt;=75,1.1,1)</f>
        <v>0</v>
      </c>
      <c r="AB98" s="4">
        <f>'Payments (Revised)'!$C94*IF(AB$6&lt;$B98,0,1)*IF(AB$6&gt;=75,1.1,1)</f>
        <v>0</v>
      </c>
      <c r="AC98" s="4">
        <f>'Payments (Revised)'!$C94*IF(AC$6&lt;$B98,0,1)*IF(AC$6&gt;=75,1.1,1)</f>
        <v>0</v>
      </c>
      <c r="AD98" s="4">
        <f>'Payments (Revised)'!$C94*IF(AD$6&lt;$B98,0,1)*IF(AD$6&gt;=75,1.1,1)</f>
        <v>0</v>
      </c>
      <c r="AE98" s="4">
        <f>'Payments (Revised)'!$C94*IF(AE$6&lt;$B98,0,1)*IF(AE$6&gt;=75,1.1,1)</f>
        <v>0</v>
      </c>
      <c r="AF98" s="4">
        <f>'Payments (Revised)'!$C94*IF(AF$6&lt;$B98,0,1)*IF(AF$6&gt;=75,1.1,1)</f>
        <v>0</v>
      </c>
      <c r="AG98" s="4">
        <f>'Payments (Revised)'!$C94*IF(AG$6&lt;$B98,0,1)*IF(AG$6&gt;=75,1.1,1)</f>
        <v>0</v>
      </c>
      <c r="AH98" s="4">
        <f>'Payments (Revised)'!$C94*IF(AH$6&lt;$B98,0,1)*IF(AH$6&gt;=75,1.1,1)</f>
        <v>0</v>
      </c>
      <c r="AI98" s="4">
        <f>'Payments (Revised)'!$C94*IF(AI$6&lt;$B98,0,1)*IF(AI$6&gt;=75,1.1,1)</f>
        <v>0</v>
      </c>
      <c r="AJ98" s="4">
        <f>'Payments (Revised)'!$C94*IF(AJ$6&lt;$B98,0,1)*IF(AJ$6&gt;=75,1.1,1)</f>
        <v>0</v>
      </c>
      <c r="AK98" s="4">
        <f>'Payments (Revised)'!$C94*IF(AK$6&lt;$B98,0,1)*IF(AK$6&gt;=75,1.1,1)</f>
        <v>0</v>
      </c>
      <c r="AL98" s="4">
        <f>'Payments (Revised)'!$C94*IF(AL$6&lt;$B98,0,1)*IF(AL$6&gt;=75,1.1,1)</f>
        <v>0</v>
      </c>
      <c r="AM98" s="4">
        <f>'Payments (Revised)'!$C94*IF(AM$6&lt;$B98,0,1)*IF(AM$6&gt;=75,1.1,1)</f>
        <v>0</v>
      </c>
      <c r="AN98" s="4">
        <f>'Payments (Revised)'!$C94*IF(AN$6&lt;$B98,0,1)*IF(AN$6&gt;=75,1.1,1)</f>
        <v>0</v>
      </c>
      <c r="AO98" s="4">
        <f>'Payments (Revised)'!$C94*IF(AO$6&lt;$B98,0,1)*IF(AO$6&gt;=75,1.1,1)</f>
        <v>0</v>
      </c>
      <c r="AP98" s="4">
        <f>'Payments (Revised)'!$C94*IF(AP$6&lt;$B98,0,1)*IF(AP$6&gt;=75,1.1,1)</f>
        <v>0</v>
      </c>
      <c r="AQ98" s="4">
        <f>'Payments (Revised)'!$C94*IF(AQ$6&lt;$B98,0,1)*IF(AQ$6&gt;=75,1.1,1)</f>
        <v>0</v>
      </c>
      <c r="AR98" s="4">
        <f>'Payments (Revised)'!$C94*IF(AR$6&lt;$B98,0,1)*IF(AR$6&gt;=75,1.1,1)</f>
        <v>0</v>
      </c>
      <c r="AS98" s="4">
        <f>'Payments (Revised)'!$C94*IF(AS$6&lt;$B98,0,1)*IF(AS$6&gt;=75,1.1,1)</f>
        <v>0</v>
      </c>
      <c r="AT98" s="4">
        <f>'Payments (Revised)'!$C94*IF(AT$6&lt;$B98,0,1)*IF(AT$6&gt;=75,1.1,1)</f>
        <v>0</v>
      </c>
      <c r="AU98" s="4">
        <f>'Payments (Revised)'!$C94*IF(AU$6&lt;$B98,0,1)*IF(AU$6&gt;=75,1.1,1)</f>
        <v>0</v>
      </c>
      <c r="AV98" s="4">
        <f>'Payments (Revised)'!$C94*IF(AV$6&lt;$B98,0,1)*IF(AV$6&gt;=75,1.1,1)</f>
        <v>0</v>
      </c>
      <c r="AW98" s="4">
        <f>'Payments (Revised)'!$C94*IF(AW$6&lt;$B98,0,1)*IF(AW$6&gt;=75,1.1,1)</f>
        <v>0</v>
      </c>
      <c r="AX98" s="4">
        <f>'Payments (Revised)'!$C94*IF(AX$6&lt;$B98,0,1)*IF(AX$6&gt;=75,1.1,1)</f>
        <v>0</v>
      </c>
      <c r="AY98" s="4">
        <f>'Payments (Revised)'!$C94*IF(AY$6&lt;$B98,0,1)*IF(AY$6&gt;=75,1.1,1)</f>
        <v>0</v>
      </c>
      <c r="AZ98" s="4">
        <f>'Payments (Revised)'!$C94*IF(AZ$6&lt;$B98,0,1)*IF(AZ$6&gt;=75,1.1,1)</f>
        <v>0</v>
      </c>
      <c r="BA98" s="4">
        <f>'Payments (Revised)'!$C94*IF(BA$6&lt;$B98,0,1)*IF(BA$6&gt;=75,1.1,1)</f>
        <v>0</v>
      </c>
      <c r="BB98" s="4">
        <f>'Payments (Revised)'!$C94*IF(BB$6&lt;$B98,0,1)*IF(BB$6&gt;=75,1.1,1)</f>
        <v>0</v>
      </c>
      <c r="BC98" s="4">
        <f>'Payments (Revised)'!$C94*IF(BC$6&lt;$B98,0,1)*IF(BC$6&gt;=75,1.1,1)</f>
        <v>0</v>
      </c>
      <c r="BD98" s="4">
        <f>'Payments (Revised)'!$C94*IF(BD$6&lt;$B98,0,1)*IF(BD$6&gt;=75,1.1,1)</f>
        <v>0</v>
      </c>
      <c r="BE98" s="4">
        <f>'Payments (Revised)'!$C94*IF(BE$6&lt;$B98,0,1)*IF(BE$6&gt;=75,1.1,1)</f>
        <v>0</v>
      </c>
      <c r="BF98" s="4">
        <f>'Payments (Revised)'!$C94*IF(BF$6&lt;$B98,0,1)*IF(BF$6&gt;=75,1.1,1)</f>
        <v>0</v>
      </c>
      <c r="BG98" s="4">
        <f>'Payments (Revised)'!$C94*IF(BG$6&lt;$B98,0,1)*IF(BG$6&gt;=75,1.1,1)</f>
        <v>0</v>
      </c>
      <c r="BH98" s="4">
        <f>'Payments (Revised)'!$C94*IF(BH$6&lt;$B98,0,1)*IF(BH$6&gt;=75,1.1,1)</f>
        <v>0</v>
      </c>
      <c r="BI98" s="4">
        <f>'Payments (Revised)'!$C94*IF(BI$6&lt;$B98,0,1)*IF(BI$6&gt;=75,1.1,1)</f>
        <v>0</v>
      </c>
      <c r="BJ98" s="4">
        <f>'Payments (Revised)'!$C94*IF(BJ$6&lt;$B98,0,1)*IF(BJ$6&gt;=75,1.1,1)</f>
        <v>0</v>
      </c>
      <c r="BK98" s="4">
        <f>'Payments (Revised)'!$C94*IF(BK$6&lt;$B98,0,1)*IF(BK$6&gt;=75,1.1,1)</f>
        <v>0</v>
      </c>
      <c r="BL98" s="4">
        <f>'Payments (Revised)'!$C94*IF(BL$6&lt;$B98,0,1)*IF(BL$6&gt;=75,1.1,1)</f>
        <v>0</v>
      </c>
      <c r="BM98" s="4">
        <f>'Payments (Revised)'!$C94*IF(BM$6&lt;$B98,0,1)*IF(BM$6&gt;=75,1.1,1)</f>
        <v>0</v>
      </c>
      <c r="BN98" s="4">
        <f>'Payments (Revised)'!$C94*IF(BN$6&lt;$B98,0,1)*IF(BN$6&gt;=75,1.1,1)</f>
        <v>0</v>
      </c>
      <c r="BO98" s="4">
        <f>'Payments (Revised)'!$C94*IF(BO$6&lt;$B98,0,1)*IF(BO$6&gt;=75,1.1,1)</f>
        <v>0</v>
      </c>
      <c r="BP98" s="4">
        <f>'Payments (Revised)'!$C94*IF(BP$6&lt;$B98,0,1)*IF(BP$6&gt;=75,1.1,1)</f>
        <v>0</v>
      </c>
      <c r="BQ98" s="4">
        <f>'Payments (Revised)'!$C94*IF(BQ$6&lt;$B98,0,1)*IF(BQ$6&gt;=75,1.1,1)</f>
        <v>0</v>
      </c>
      <c r="BR98" s="4">
        <f>'Payments (Revised)'!$C94*IF(BR$6&lt;$B98,0,1)*IF(BR$6&gt;=75,1.1,1)</f>
        <v>0</v>
      </c>
      <c r="BS98" s="4">
        <f>'Payments (Revised)'!$C94*IF(BS$6&lt;$B98,0,1)*IF(BS$6&gt;=75,1.1,1)</f>
        <v>0</v>
      </c>
      <c r="BT98" s="4">
        <f>'Payments (Revised)'!$C94*IF(BT$6&lt;$B98,0,1)*IF(BT$6&gt;=75,1.1,1)</f>
        <v>0</v>
      </c>
      <c r="BU98" s="4">
        <f>'Payments (Revised)'!$C94*IF(BU$6&lt;$B98,0,1)*IF(BU$6&gt;=75,1.1,1)</f>
        <v>0</v>
      </c>
      <c r="BV98" s="4">
        <f>'Payments (Revised)'!$C94*IF(BV$6&lt;$B98,0,1)*IF(BV$6&gt;=75,1.1,1)</f>
        <v>0</v>
      </c>
      <c r="BW98" s="4">
        <f>'Payments (Revised)'!$C94*IF(BW$6&lt;$B98,0,1)*IF(BW$6&gt;=75,1.1,1)</f>
        <v>0</v>
      </c>
      <c r="BX98" s="4">
        <f>'Payments (Revised)'!$C94*IF(BX$6&lt;$B98,0,1)*IF(BX$6&gt;=75,1.1,1)</f>
        <v>0</v>
      </c>
      <c r="BY98" s="4">
        <f>'Payments (Revised)'!$C94*IF(BY$6&lt;$B98,0,1)*IF(BY$6&gt;=75,1.1,1)</f>
        <v>0</v>
      </c>
      <c r="BZ98" s="4">
        <f>'Payments (Revised)'!$C94*IF(BZ$6&lt;$B98,0,1)*IF(BZ$6&gt;=75,1.1,1)</f>
        <v>0</v>
      </c>
      <c r="CA98" s="4">
        <f>'Payments (Revised)'!$C94*IF(CA$6&lt;$B98,0,1)*IF(CA$6&gt;=75,1.1,1)</f>
        <v>0</v>
      </c>
      <c r="CB98" s="4">
        <f>'Payments (Revised)'!$C94*IF(CB$6&lt;$B98,0,1)*IF(CB$6&gt;=75,1.1,1)</f>
        <v>0</v>
      </c>
      <c r="CC98" s="4">
        <f>'Payments (Revised)'!$C94*IF(CC$6&lt;$B98,0,1)*IF(CC$6&gt;=75,1.1,1)</f>
        <v>0</v>
      </c>
      <c r="CD98" s="4">
        <f>'Payments (Revised)'!$C94*IF(CD$6&lt;$B98,0,1)*IF(CD$6&gt;=75,1.1,1)</f>
        <v>0</v>
      </c>
      <c r="CE98" s="4">
        <f>'Payments (Revised)'!$C94*IF(CE$6&lt;$B98,0,1)*IF(CE$6&gt;=75,1.1,1)</f>
        <v>0</v>
      </c>
      <c r="CF98" s="4">
        <f>'Payments (Revised)'!$C94*IF(CF$6&lt;$B98,0,1)*IF(CF$6&gt;=75,1.1,1)</f>
        <v>0</v>
      </c>
      <c r="CG98" s="4">
        <f>'Payments (Revised)'!$C94*IF(CG$6&lt;$B98,0,1)*IF(CG$6&gt;=75,1.1,1)</f>
        <v>0</v>
      </c>
      <c r="CH98" s="4">
        <f>'Payments (Revised)'!$C94*IF(CH$6&lt;$B98,0,1)*IF(CH$6&gt;=75,1.1,1)</f>
        <v>0</v>
      </c>
      <c r="CI98" s="4">
        <f>'Payments (Revised)'!$C94*IF(CI$6&lt;$B98,0,1)*IF(CI$6&gt;=75,1.1,1)</f>
        <v>0</v>
      </c>
      <c r="CJ98" s="4">
        <f>'Payments (Revised)'!$C94*IF(CJ$6&lt;$B98,0,1)*IF(CJ$6&gt;=75,1.1,1)</f>
        <v>0</v>
      </c>
      <c r="CK98" s="4">
        <f>'Payments (Revised)'!$C94*IF(CK$6&lt;$B98,0,1)*IF(CK$6&gt;=75,1.1,1)</f>
        <v>0</v>
      </c>
      <c r="CL98" s="4">
        <f>'Payments (Revised)'!$C94*IF(CL$6&lt;$B98,0,1)*IF(CL$6&gt;=75,1.1,1)</f>
        <v>0</v>
      </c>
      <c r="CM98" s="4">
        <f>'Payments (Revised)'!$C94*IF(CM$6&lt;$B98,0,1)*IF(CM$6&gt;=75,1.1,1)</f>
        <v>0</v>
      </c>
      <c r="CN98" s="4">
        <f>'Payments (Revised)'!$C94*IF(CN$6&lt;$B98,0,1)*IF(CN$6&gt;=75,1.1,1)</f>
        <v>0</v>
      </c>
      <c r="CO98" s="4">
        <f>'Payments (Revised)'!$C94*IF(CO$6&lt;$B98,0,1)*IF(CO$6&gt;=75,1.1,1)</f>
        <v>0</v>
      </c>
      <c r="CP98" s="4">
        <f>'Payments (Revised)'!$C94*IF(CP$6&lt;$B98,0,1)*IF(CP$6&gt;=75,1.1,1)</f>
        <v>371.11169999999998</v>
      </c>
      <c r="CQ98" s="4">
        <f>'Payments (Revised)'!$C94*IF(CQ$6&lt;$B98,0,1)*IF(CQ$6&gt;=75,1.1,1)</f>
        <v>371.11169999999998</v>
      </c>
      <c r="CR98" s="4">
        <f>'Payments (Revised)'!$C94*IF(CR$6&lt;$B98,0,1)*IF(CR$6&gt;=75,1.1,1)</f>
        <v>371.11169999999998</v>
      </c>
      <c r="CS98" s="4">
        <f>'Payments (Revised)'!$C94*IF(CS$6&lt;$B98,0,1)*IF(CS$6&gt;=75,1.1,1)</f>
        <v>371.11169999999998</v>
      </c>
      <c r="CT98" s="4">
        <f>'Payments (Revised)'!$C94*IF(CT$6&lt;$B98,0,1)*IF(CT$6&gt;=75,1.1,1)</f>
        <v>371.11169999999998</v>
      </c>
      <c r="CU98" s="4">
        <f>'Payments (Revised)'!$C94*IF(CU$6&lt;$B98,0,1)*IF(CU$6&gt;=75,1.1,1)</f>
        <v>371.11169999999998</v>
      </c>
      <c r="CV98" s="4">
        <f>'Payments (Revised)'!$C94*IF(CV$6&lt;$B98,0,1)*IF(CV$6&gt;=75,1.1,1)</f>
        <v>371.11169999999998</v>
      </c>
      <c r="CW98" s="4">
        <f>'Payments (Revised)'!$C94*IF(CW$6&lt;$B98,0,1)*IF(CW$6&gt;=75,1.1,1)</f>
        <v>371.11169999999998</v>
      </c>
      <c r="CX98" s="4">
        <f>'Payments (Revised)'!$C94*IF(CX$6&lt;$B98,0,1)*IF(CX$6&gt;=75,1.1,1)</f>
        <v>371.11169999999998</v>
      </c>
      <c r="CY98" s="4">
        <f>'Payments (Revised)'!$C94*IF(CY$6&lt;$B98,0,1)*IF(CY$6&gt;=75,1.1,1)</f>
        <v>371.11169999999998</v>
      </c>
      <c r="CZ98" s="4">
        <f>'Payments (Revised)'!$C94*IF(CZ$6&lt;$B98,0,1)*IF(CZ$6&gt;=75,1.1,1)</f>
        <v>371.11169999999998</v>
      </c>
      <c r="DA98" s="4">
        <f>'Payments (Revised)'!$C94*IF(DA$6&lt;$B98,0,1)*IF(DA$6&gt;=75,1.1,1)</f>
        <v>371.11169999999998</v>
      </c>
      <c r="DB98" s="4">
        <f>'Payments (Revised)'!$C94*IF(DB$6&lt;$B98,0,1)*IF(DB$6&gt;=75,1.1,1)</f>
        <v>371.11169999999998</v>
      </c>
      <c r="DC98" s="4">
        <f>'Payments (Revised)'!$C94*IF(DC$6&lt;$B98,0,1)*IF(DC$6&gt;=75,1.1,1)</f>
        <v>371.11169999999998</v>
      </c>
      <c r="DD98" s="4">
        <f>'Payments (Revised)'!$C94*IF(DD$6&lt;$B98,0,1)*IF(DD$6&gt;=75,1.1,1)</f>
        <v>371.11169999999998</v>
      </c>
      <c r="DE98" s="4">
        <f>'Payments (Revised)'!$C94*IF(DE$6&lt;$B98,0,1)*IF(DE$6&gt;=75,1.1,1)</f>
        <v>371.11169999999998</v>
      </c>
      <c r="DF98" s="4">
        <f>'Payments (Revised)'!$C94*IF(DF$6&lt;$B98,0,1)*IF(DF$6&gt;=75,1.1,1)</f>
        <v>371.11169999999998</v>
      </c>
      <c r="DG98" s="4">
        <f>'Payments (Revised)'!$C94*IF(DG$6&lt;$B98,0,1)*IF(DG$6&gt;=75,1.1,1)</f>
        <v>371.11169999999998</v>
      </c>
      <c r="DH98" s="4">
        <f>'Payments (Revised)'!$C94*IF(DH$6&lt;$B98,0,1)*IF(DH$6&gt;=75,1.1,1)</f>
        <v>371.11169999999998</v>
      </c>
      <c r="DI98" s="4">
        <f>'Payments (Revised)'!$C94*IF(DI$6&lt;$B98,0,1)*IF(DI$6&gt;=75,1.1,1)</f>
        <v>371.11169999999998</v>
      </c>
      <c r="DJ98" s="4">
        <f>'Payments (Revised)'!$C94*IF(DJ$6&lt;$B98,0,1)*IF(DJ$6&gt;=75,1.1,1)</f>
        <v>371.11169999999998</v>
      </c>
      <c r="DK98" s="4">
        <f>'Payments (Revised)'!$C94*IF(DK$6&lt;$B98,0,1)*IF(DK$6&gt;=75,1.1,1)</f>
        <v>371.11169999999998</v>
      </c>
      <c r="DL98" s="4">
        <f>'Payments (Revised)'!$C94*IF(DL$6&lt;$B98,0,1)*IF(DL$6&gt;=75,1.1,1)</f>
        <v>371.11169999999998</v>
      </c>
      <c r="DM98" s="4">
        <f>'Payments (Revised)'!$C94*IF(DM$6&lt;$B98,0,1)*IF(DM$6&gt;=75,1.1,1)</f>
        <v>371.11169999999998</v>
      </c>
      <c r="DN98" s="4">
        <f>'Payments (Revised)'!$C94*IF(DN$6&lt;$B98,0,1)*IF(DN$6&gt;=75,1.1,1)</f>
        <v>371.11169999999998</v>
      </c>
      <c r="DO98" s="4">
        <f>'Payments (Revised)'!$C94*IF(DO$6&lt;$B98,0,1)*IF(DO$6&gt;=75,1.1,1)</f>
        <v>371.11169999999998</v>
      </c>
      <c r="DP98" s="4">
        <f>'Payments (Revised)'!$C94*IF(DP$6&lt;$B98,0,1)*IF(DP$6&gt;=75,1.1,1)</f>
        <v>371.11169999999998</v>
      </c>
      <c r="DQ98" s="4">
        <f>'Payments (Revised)'!$C94*IF(DQ$6&lt;$B98,0,1)*IF(DQ$6&gt;=75,1.1,1)</f>
        <v>371.11169999999998</v>
      </c>
      <c r="DR98" s="4">
        <f>'Payments (Revised)'!$C94*IF(DR$6&lt;$B98,0,1)*IF(DR$6&gt;=75,1.1,1)</f>
        <v>371.11169999999998</v>
      </c>
      <c r="DS98" s="4">
        <f>'Payments (Revised)'!$C94*IF(DS$6&lt;$B98,0,1)*IF(DS$6&gt;=75,1.1,1)</f>
        <v>371.11169999999998</v>
      </c>
      <c r="DT98" s="4">
        <f>'Payments (Revised)'!$C94*IF(DT$6&lt;$B98,0,1)*IF(DT$6&gt;=75,1.1,1)</f>
        <v>408.22287</v>
      </c>
    </row>
    <row r="99" spans="1:124" x14ac:dyDescent="0.25">
      <c r="A99">
        <v>91</v>
      </c>
      <c r="B99" s="15">
        <f t="shared" si="10"/>
        <v>72.583333333333329</v>
      </c>
      <c r="C99" s="16">
        <f t="shared" si="9"/>
        <v>54984.232164635723</v>
      </c>
      <c r="D99" s="4">
        <f>'Payments (Revised)'!$C95*IF(D$6&lt;$B99,0,1)*IF(D$6&gt;=75,1.1,1)</f>
        <v>0</v>
      </c>
      <c r="E99" s="4">
        <f>'Payments (Revised)'!$C95*IF(E$6&lt;$B99,0,1)*IF(E$6&gt;=75,1.1,1)</f>
        <v>0</v>
      </c>
      <c r="F99" s="4">
        <f>'Payments (Revised)'!$C95*IF(F$6&lt;$B99,0,1)*IF(F$6&gt;=75,1.1,1)</f>
        <v>0</v>
      </c>
      <c r="G99" s="4">
        <f>'Payments (Revised)'!$C95*IF(G$6&lt;$B99,0,1)*IF(G$6&gt;=75,1.1,1)</f>
        <v>0</v>
      </c>
      <c r="H99" s="4">
        <f>'Payments (Revised)'!$C95*IF(H$6&lt;$B99,0,1)*IF(H$6&gt;=75,1.1,1)</f>
        <v>0</v>
      </c>
      <c r="I99" s="4">
        <f>'Payments (Revised)'!$C95*IF(I$6&lt;$B99,0,1)*IF(I$6&gt;=75,1.1,1)</f>
        <v>0</v>
      </c>
      <c r="J99" s="4">
        <f>'Payments (Revised)'!$C95*IF(J$6&lt;$B99,0,1)*IF(J$6&gt;=75,1.1,1)</f>
        <v>0</v>
      </c>
      <c r="K99" s="4">
        <f>'Payments (Revised)'!$C95*IF(K$6&lt;$B99,0,1)*IF(K$6&gt;=75,1.1,1)</f>
        <v>0</v>
      </c>
      <c r="L99" s="4">
        <f>'Payments (Revised)'!$C95*IF(L$6&lt;$B99,0,1)*IF(L$6&gt;=75,1.1,1)</f>
        <v>0</v>
      </c>
      <c r="M99" s="4">
        <f>'Payments (Revised)'!$C95*IF(M$6&lt;$B99,0,1)*IF(M$6&gt;=75,1.1,1)</f>
        <v>0</v>
      </c>
      <c r="N99" s="4">
        <f>'Payments (Revised)'!$C95*IF(N$6&lt;$B99,0,1)*IF(N$6&gt;=75,1.1,1)</f>
        <v>0</v>
      </c>
      <c r="O99" s="4">
        <f>'Payments (Revised)'!$C95*IF(O$6&lt;$B99,0,1)*IF(O$6&gt;=75,1.1,1)</f>
        <v>0</v>
      </c>
      <c r="P99" s="4">
        <f>'Payments (Revised)'!$C95*IF(P$6&lt;$B99,0,1)*IF(P$6&gt;=75,1.1,1)</f>
        <v>0</v>
      </c>
      <c r="Q99" s="4">
        <f>'Payments (Revised)'!$C95*IF(Q$6&lt;$B99,0,1)*IF(Q$6&gt;=75,1.1,1)</f>
        <v>0</v>
      </c>
      <c r="R99" s="4">
        <f>'Payments (Revised)'!$C95*IF(R$6&lt;$B99,0,1)*IF(R$6&gt;=75,1.1,1)</f>
        <v>0</v>
      </c>
      <c r="S99" s="4">
        <f>'Payments (Revised)'!$C95*IF(S$6&lt;$B99,0,1)*IF(S$6&gt;=75,1.1,1)</f>
        <v>0</v>
      </c>
      <c r="T99" s="4">
        <f>'Payments (Revised)'!$C95*IF(T$6&lt;$B99,0,1)*IF(T$6&gt;=75,1.1,1)</f>
        <v>0</v>
      </c>
      <c r="U99" s="4">
        <f>'Payments (Revised)'!$C95*IF(U$6&lt;$B99,0,1)*IF(U$6&gt;=75,1.1,1)</f>
        <v>0</v>
      </c>
      <c r="V99" s="4">
        <f>'Payments (Revised)'!$C95*IF(V$6&lt;$B99,0,1)*IF(V$6&gt;=75,1.1,1)</f>
        <v>0</v>
      </c>
      <c r="W99" s="4">
        <f>'Payments (Revised)'!$C95*IF(W$6&lt;$B99,0,1)*IF(W$6&gt;=75,1.1,1)</f>
        <v>0</v>
      </c>
      <c r="X99" s="4">
        <f>'Payments (Revised)'!$C95*IF(X$6&lt;$B99,0,1)*IF(X$6&gt;=75,1.1,1)</f>
        <v>0</v>
      </c>
      <c r="Y99" s="4">
        <f>'Payments (Revised)'!$C95*IF(Y$6&lt;$B99,0,1)*IF(Y$6&gt;=75,1.1,1)</f>
        <v>0</v>
      </c>
      <c r="Z99" s="4">
        <f>'Payments (Revised)'!$C95*IF(Z$6&lt;$B99,0,1)*IF(Z$6&gt;=75,1.1,1)</f>
        <v>0</v>
      </c>
      <c r="AA99" s="4">
        <f>'Payments (Revised)'!$C95*IF(AA$6&lt;$B99,0,1)*IF(AA$6&gt;=75,1.1,1)</f>
        <v>0</v>
      </c>
      <c r="AB99" s="4">
        <f>'Payments (Revised)'!$C95*IF(AB$6&lt;$B99,0,1)*IF(AB$6&gt;=75,1.1,1)</f>
        <v>0</v>
      </c>
      <c r="AC99" s="4">
        <f>'Payments (Revised)'!$C95*IF(AC$6&lt;$B99,0,1)*IF(AC$6&gt;=75,1.1,1)</f>
        <v>0</v>
      </c>
      <c r="AD99" s="4">
        <f>'Payments (Revised)'!$C95*IF(AD$6&lt;$B99,0,1)*IF(AD$6&gt;=75,1.1,1)</f>
        <v>0</v>
      </c>
      <c r="AE99" s="4">
        <f>'Payments (Revised)'!$C95*IF(AE$6&lt;$B99,0,1)*IF(AE$6&gt;=75,1.1,1)</f>
        <v>0</v>
      </c>
      <c r="AF99" s="4">
        <f>'Payments (Revised)'!$C95*IF(AF$6&lt;$B99,0,1)*IF(AF$6&gt;=75,1.1,1)</f>
        <v>0</v>
      </c>
      <c r="AG99" s="4">
        <f>'Payments (Revised)'!$C95*IF(AG$6&lt;$B99,0,1)*IF(AG$6&gt;=75,1.1,1)</f>
        <v>0</v>
      </c>
      <c r="AH99" s="4">
        <f>'Payments (Revised)'!$C95*IF(AH$6&lt;$B99,0,1)*IF(AH$6&gt;=75,1.1,1)</f>
        <v>0</v>
      </c>
      <c r="AI99" s="4">
        <f>'Payments (Revised)'!$C95*IF(AI$6&lt;$B99,0,1)*IF(AI$6&gt;=75,1.1,1)</f>
        <v>0</v>
      </c>
      <c r="AJ99" s="4">
        <f>'Payments (Revised)'!$C95*IF(AJ$6&lt;$B99,0,1)*IF(AJ$6&gt;=75,1.1,1)</f>
        <v>0</v>
      </c>
      <c r="AK99" s="4">
        <f>'Payments (Revised)'!$C95*IF(AK$6&lt;$B99,0,1)*IF(AK$6&gt;=75,1.1,1)</f>
        <v>0</v>
      </c>
      <c r="AL99" s="4">
        <f>'Payments (Revised)'!$C95*IF(AL$6&lt;$B99,0,1)*IF(AL$6&gt;=75,1.1,1)</f>
        <v>0</v>
      </c>
      <c r="AM99" s="4">
        <f>'Payments (Revised)'!$C95*IF(AM$6&lt;$B99,0,1)*IF(AM$6&gt;=75,1.1,1)</f>
        <v>0</v>
      </c>
      <c r="AN99" s="4">
        <f>'Payments (Revised)'!$C95*IF(AN$6&lt;$B99,0,1)*IF(AN$6&gt;=75,1.1,1)</f>
        <v>0</v>
      </c>
      <c r="AO99" s="4">
        <f>'Payments (Revised)'!$C95*IF(AO$6&lt;$B99,0,1)*IF(AO$6&gt;=75,1.1,1)</f>
        <v>0</v>
      </c>
      <c r="AP99" s="4">
        <f>'Payments (Revised)'!$C95*IF(AP$6&lt;$B99,0,1)*IF(AP$6&gt;=75,1.1,1)</f>
        <v>0</v>
      </c>
      <c r="AQ99" s="4">
        <f>'Payments (Revised)'!$C95*IF(AQ$6&lt;$B99,0,1)*IF(AQ$6&gt;=75,1.1,1)</f>
        <v>0</v>
      </c>
      <c r="AR99" s="4">
        <f>'Payments (Revised)'!$C95*IF(AR$6&lt;$B99,0,1)*IF(AR$6&gt;=75,1.1,1)</f>
        <v>0</v>
      </c>
      <c r="AS99" s="4">
        <f>'Payments (Revised)'!$C95*IF(AS$6&lt;$B99,0,1)*IF(AS$6&gt;=75,1.1,1)</f>
        <v>0</v>
      </c>
      <c r="AT99" s="4">
        <f>'Payments (Revised)'!$C95*IF(AT$6&lt;$B99,0,1)*IF(AT$6&gt;=75,1.1,1)</f>
        <v>0</v>
      </c>
      <c r="AU99" s="4">
        <f>'Payments (Revised)'!$C95*IF(AU$6&lt;$B99,0,1)*IF(AU$6&gt;=75,1.1,1)</f>
        <v>0</v>
      </c>
      <c r="AV99" s="4">
        <f>'Payments (Revised)'!$C95*IF(AV$6&lt;$B99,0,1)*IF(AV$6&gt;=75,1.1,1)</f>
        <v>0</v>
      </c>
      <c r="AW99" s="4">
        <f>'Payments (Revised)'!$C95*IF(AW$6&lt;$B99,0,1)*IF(AW$6&gt;=75,1.1,1)</f>
        <v>0</v>
      </c>
      <c r="AX99" s="4">
        <f>'Payments (Revised)'!$C95*IF(AX$6&lt;$B99,0,1)*IF(AX$6&gt;=75,1.1,1)</f>
        <v>0</v>
      </c>
      <c r="AY99" s="4">
        <f>'Payments (Revised)'!$C95*IF(AY$6&lt;$B99,0,1)*IF(AY$6&gt;=75,1.1,1)</f>
        <v>0</v>
      </c>
      <c r="AZ99" s="4">
        <f>'Payments (Revised)'!$C95*IF(AZ$6&lt;$B99,0,1)*IF(AZ$6&gt;=75,1.1,1)</f>
        <v>0</v>
      </c>
      <c r="BA99" s="4">
        <f>'Payments (Revised)'!$C95*IF(BA$6&lt;$B99,0,1)*IF(BA$6&gt;=75,1.1,1)</f>
        <v>0</v>
      </c>
      <c r="BB99" s="4">
        <f>'Payments (Revised)'!$C95*IF(BB$6&lt;$B99,0,1)*IF(BB$6&gt;=75,1.1,1)</f>
        <v>0</v>
      </c>
      <c r="BC99" s="4">
        <f>'Payments (Revised)'!$C95*IF(BC$6&lt;$B99,0,1)*IF(BC$6&gt;=75,1.1,1)</f>
        <v>0</v>
      </c>
      <c r="BD99" s="4">
        <f>'Payments (Revised)'!$C95*IF(BD$6&lt;$B99,0,1)*IF(BD$6&gt;=75,1.1,1)</f>
        <v>0</v>
      </c>
      <c r="BE99" s="4">
        <f>'Payments (Revised)'!$C95*IF(BE$6&lt;$B99,0,1)*IF(BE$6&gt;=75,1.1,1)</f>
        <v>0</v>
      </c>
      <c r="BF99" s="4">
        <f>'Payments (Revised)'!$C95*IF(BF$6&lt;$B99,0,1)*IF(BF$6&gt;=75,1.1,1)</f>
        <v>0</v>
      </c>
      <c r="BG99" s="4">
        <f>'Payments (Revised)'!$C95*IF(BG$6&lt;$B99,0,1)*IF(BG$6&gt;=75,1.1,1)</f>
        <v>0</v>
      </c>
      <c r="BH99" s="4">
        <f>'Payments (Revised)'!$C95*IF(BH$6&lt;$B99,0,1)*IF(BH$6&gt;=75,1.1,1)</f>
        <v>0</v>
      </c>
      <c r="BI99" s="4">
        <f>'Payments (Revised)'!$C95*IF(BI$6&lt;$B99,0,1)*IF(BI$6&gt;=75,1.1,1)</f>
        <v>0</v>
      </c>
      <c r="BJ99" s="4">
        <f>'Payments (Revised)'!$C95*IF(BJ$6&lt;$B99,0,1)*IF(BJ$6&gt;=75,1.1,1)</f>
        <v>0</v>
      </c>
      <c r="BK99" s="4">
        <f>'Payments (Revised)'!$C95*IF(BK$6&lt;$B99,0,1)*IF(BK$6&gt;=75,1.1,1)</f>
        <v>0</v>
      </c>
      <c r="BL99" s="4">
        <f>'Payments (Revised)'!$C95*IF(BL$6&lt;$B99,0,1)*IF(BL$6&gt;=75,1.1,1)</f>
        <v>0</v>
      </c>
      <c r="BM99" s="4">
        <f>'Payments (Revised)'!$C95*IF(BM$6&lt;$B99,0,1)*IF(BM$6&gt;=75,1.1,1)</f>
        <v>0</v>
      </c>
      <c r="BN99" s="4">
        <f>'Payments (Revised)'!$C95*IF(BN$6&lt;$B99,0,1)*IF(BN$6&gt;=75,1.1,1)</f>
        <v>0</v>
      </c>
      <c r="BO99" s="4">
        <f>'Payments (Revised)'!$C95*IF(BO$6&lt;$B99,0,1)*IF(BO$6&gt;=75,1.1,1)</f>
        <v>0</v>
      </c>
      <c r="BP99" s="4">
        <f>'Payments (Revised)'!$C95*IF(BP$6&lt;$B99,0,1)*IF(BP$6&gt;=75,1.1,1)</f>
        <v>0</v>
      </c>
      <c r="BQ99" s="4">
        <f>'Payments (Revised)'!$C95*IF(BQ$6&lt;$B99,0,1)*IF(BQ$6&gt;=75,1.1,1)</f>
        <v>0</v>
      </c>
      <c r="BR99" s="4">
        <f>'Payments (Revised)'!$C95*IF(BR$6&lt;$B99,0,1)*IF(BR$6&gt;=75,1.1,1)</f>
        <v>0</v>
      </c>
      <c r="BS99" s="4">
        <f>'Payments (Revised)'!$C95*IF(BS$6&lt;$B99,0,1)*IF(BS$6&gt;=75,1.1,1)</f>
        <v>0</v>
      </c>
      <c r="BT99" s="4">
        <f>'Payments (Revised)'!$C95*IF(BT$6&lt;$B99,0,1)*IF(BT$6&gt;=75,1.1,1)</f>
        <v>0</v>
      </c>
      <c r="BU99" s="4">
        <f>'Payments (Revised)'!$C95*IF(BU$6&lt;$B99,0,1)*IF(BU$6&gt;=75,1.1,1)</f>
        <v>0</v>
      </c>
      <c r="BV99" s="4">
        <f>'Payments (Revised)'!$C95*IF(BV$6&lt;$B99,0,1)*IF(BV$6&gt;=75,1.1,1)</f>
        <v>0</v>
      </c>
      <c r="BW99" s="4">
        <f>'Payments (Revised)'!$C95*IF(BW$6&lt;$B99,0,1)*IF(BW$6&gt;=75,1.1,1)</f>
        <v>0</v>
      </c>
      <c r="BX99" s="4">
        <f>'Payments (Revised)'!$C95*IF(BX$6&lt;$B99,0,1)*IF(BX$6&gt;=75,1.1,1)</f>
        <v>0</v>
      </c>
      <c r="BY99" s="4">
        <f>'Payments (Revised)'!$C95*IF(BY$6&lt;$B99,0,1)*IF(BY$6&gt;=75,1.1,1)</f>
        <v>0</v>
      </c>
      <c r="BZ99" s="4">
        <f>'Payments (Revised)'!$C95*IF(BZ$6&lt;$B99,0,1)*IF(BZ$6&gt;=75,1.1,1)</f>
        <v>0</v>
      </c>
      <c r="CA99" s="4">
        <f>'Payments (Revised)'!$C95*IF(CA$6&lt;$B99,0,1)*IF(CA$6&gt;=75,1.1,1)</f>
        <v>0</v>
      </c>
      <c r="CB99" s="4">
        <f>'Payments (Revised)'!$C95*IF(CB$6&lt;$B99,0,1)*IF(CB$6&gt;=75,1.1,1)</f>
        <v>0</v>
      </c>
      <c r="CC99" s="4">
        <f>'Payments (Revised)'!$C95*IF(CC$6&lt;$B99,0,1)*IF(CC$6&gt;=75,1.1,1)</f>
        <v>0</v>
      </c>
      <c r="CD99" s="4">
        <f>'Payments (Revised)'!$C95*IF(CD$6&lt;$B99,0,1)*IF(CD$6&gt;=75,1.1,1)</f>
        <v>0</v>
      </c>
      <c r="CE99" s="4">
        <f>'Payments (Revised)'!$C95*IF(CE$6&lt;$B99,0,1)*IF(CE$6&gt;=75,1.1,1)</f>
        <v>0</v>
      </c>
      <c r="CF99" s="4">
        <f>'Payments (Revised)'!$C95*IF(CF$6&lt;$B99,0,1)*IF(CF$6&gt;=75,1.1,1)</f>
        <v>0</v>
      </c>
      <c r="CG99" s="4">
        <f>'Payments (Revised)'!$C95*IF(CG$6&lt;$B99,0,1)*IF(CG$6&gt;=75,1.1,1)</f>
        <v>0</v>
      </c>
      <c r="CH99" s="4">
        <f>'Payments (Revised)'!$C95*IF(CH$6&lt;$B99,0,1)*IF(CH$6&gt;=75,1.1,1)</f>
        <v>0</v>
      </c>
      <c r="CI99" s="4">
        <f>'Payments (Revised)'!$C95*IF(CI$6&lt;$B99,0,1)*IF(CI$6&gt;=75,1.1,1)</f>
        <v>0</v>
      </c>
      <c r="CJ99" s="4">
        <f>'Payments (Revised)'!$C95*IF(CJ$6&lt;$B99,0,1)*IF(CJ$6&gt;=75,1.1,1)</f>
        <v>0</v>
      </c>
      <c r="CK99" s="4">
        <f>'Payments (Revised)'!$C95*IF(CK$6&lt;$B99,0,1)*IF(CK$6&gt;=75,1.1,1)</f>
        <v>0</v>
      </c>
      <c r="CL99" s="4">
        <f>'Payments (Revised)'!$C95*IF(CL$6&lt;$B99,0,1)*IF(CL$6&gt;=75,1.1,1)</f>
        <v>0</v>
      </c>
      <c r="CM99" s="4">
        <f>'Payments (Revised)'!$C95*IF(CM$6&lt;$B99,0,1)*IF(CM$6&gt;=75,1.1,1)</f>
        <v>0</v>
      </c>
      <c r="CN99" s="4">
        <f>'Payments (Revised)'!$C95*IF(CN$6&lt;$B99,0,1)*IF(CN$6&gt;=75,1.1,1)</f>
        <v>0</v>
      </c>
      <c r="CO99" s="4">
        <f>'Payments (Revised)'!$C95*IF(CO$6&lt;$B99,0,1)*IF(CO$6&gt;=75,1.1,1)</f>
        <v>0</v>
      </c>
      <c r="CP99" s="4">
        <f>'Payments (Revised)'!$C95*IF(CP$6&lt;$B99,0,1)*IF(CP$6&gt;=75,1.1,1)</f>
        <v>0</v>
      </c>
      <c r="CQ99" s="4">
        <f>'Payments (Revised)'!$C95*IF(CQ$6&lt;$B99,0,1)*IF(CQ$6&gt;=75,1.1,1)</f>
        <v>371.11169999999998</v>
      </c>
      <c r="CR99" s="4">
        <f>'Payments (Revised)'!$C95*IF(CR$6&lt;$B99,0,1)*IF(CR$6&gt;=75,1.1,1)</f>
        <v>371.11169999999998</v>
      </c>
      <c r="CS99" s="4">
        <f>'Payments (Revised)'!$C95*IF(CS$6&lt;$B99,0,1)*IF(CS$6&gt;=75,1.1,1)</f>
        <v>371.11169999999998</v>
      </c>
      <c r="CT99" s="4">
        <f>'Payments (Revised)'!$C95*IF(CT$6&lt;$B99,0,1)*IF(CT$6&gt;=75,1.1,1)</f>
        <v>371.11169999999998</v>
      </c>
      <c r="CU99" s="4">
        <f>'Payments (Revised)'!$C95*IF(CU$6&lt;$B99,0,1)*IF(CU$6&gt;=75,1.1,1)</f>
        <v>371.11169999999998</v>
      </c>
      <c r="CV99" s="4">
        <f>'Payments (Revised)'!$C95*IF(CV$6&lt;$B99,0,1)*IF(CV$6&gt;=75,1.1,1)</f>
        <v>371.11169999999998</v>
      </c>
      <c r="CW99" s="4">
        <f>'Payments (Revised)'!$C95*IF(CW$6&lt;$B99,0,1)*IF(CW$6&gt;=75,1.1,1)</f>
        <v>371.11169999999998</v>
      </c>
      <c r="CX99" s="4">
        <f>'Payments (Revised)'!$C95*IF(CX$6&lt;$B99,0,1)*IF(CX$6&gt;=75,1.1,1)</f>
        <v>371.11169999999998</v>
      </c>
      <c r="CY99" s="4">
        <f>'Payments (Revised)'!$C95*IF(CY$6&lt;$B99,0,1)*IF(CY$6&gt;=75,1.1,1)</f>
        <v>371.11169999999998</v>
      </c>
      <c r="CZ99" s="4">
        <f>'Payments (Revised)'!$C95*IF(CZ$6&lt;$B99,0,1)*IF(CZ$6&gt;=75,1.1,1)</f>
        <v>371.11169999999998</v>
      </c>
      <c r="DA99" s="4">
        <f>'Payments (Revised)'!$C95*IF(DA$6&lt;$B99,0,1)*IF(DA$6&gt;=75,1.1,1)</f>
        <v>371.11169999999998</v>
      </c>
      <c r="DB99" s="4">
        <f>'Payments (Revised)'!$C95*IF(DB$6&lt;$B99,0,1)*IF(DB$6&gt;=75,1.1,1)</f>
        <v>371.11169999999998</v>
      </c>
      <c r="DC99" s="4">
        <f>'Payments (Revised)'!$C95*IF(DC$6&lt;$B99,0,1)*IF(DC$6&gt;=75,1.1,1)</f>
        <v>371.11169999999998</v>
      </c>
      <c r="DD99" s="4">
        <f>'Payments (Revised)'!$C95*IF(DD$6&lt;$B99,0,1)*IF(DD$6&gt;=75,1.1,1)</f>
        <v>371.11169999999998</v>
      </c>
      <c r="DE99" s="4">
        <f>'Payments (Revised)'!$C95*IF(DE$6&lt;$B99,0,1)*IF(DE$6&gt;=75,1.1,1)</f>
        <v>371.11169999999998</v>
      </c>
      <c r="DF99" s="4">
        <f>'Payments (Revised)'!$C95*IF(DF$6&lt;$B99,0,1)*IF(DF$6&gt;=75,1.1,1)</f>
        <v>371.11169999999998</v>
      </c>
      <c r="DG99" s="4">
        <f>'Payments (Revised)'!$C95*IF(DG$6&lt;$B99,0,1)*IF(DG$6&gt;=75,1.1,1)</f>
        <v>371.11169999999998</v>
      </c>
      <c r="DH99" s="4">
        <f>'Payments (Revised)'!$C95*IF(DH$6&lt;$B99,0,1)*IF(DH$6&gt;=75,1.1,1)</f>
        <v>371.11169999999998</v>
      </c>
      <c r="DI99" s="4">
        <f>'Payments (Revised)'!$C95*IF(DI$6&lt;$B99,0,1)*IF(DI$6&gt;=75,1.1,1)</f>
        <v>371.11169999999998</v>
      </c>
      <c r="DJ99" s="4">
        <f>'Payments (Revised)'!$C95*IF(DJ$6&lt;$B99,0,1)*IF(DJ$6&gt;=75,1.1,1)</f>
        <v>371.11169999999998</v>
      </c>
      <c r="DK99" s="4">
        <f>'Payments (Revised)'!$C95*IF(DK$6&lt;$B99,0,1)*IF(DK$6&gt;=75,1.1,1)</f>
        <v>371.11169999999998</v>
      </c>
      <c r="DL99" s="4">
        <f>'Payments (Revised)'!$C95*IF(DL$6&lt;$B99,0,1)*IF(DL$6&gt;=75,1.1,1)</f>
        <v>371.11169999999998</v>
      </c>
      <c r="DM99" s="4">
        <f>'Payments (Revised)'!$C95*IF(DM$6&lt;$B99,0,1)*IF(DM$6&gt;=75,1.1,1)</f>
        <v>371.11169999999998</v>
      </c>
      <c r="DN99" s="4">
        <f>'Payments (Revised)'!$C95*IF(DN$6&lt;$B99,0,1)*IF(DN$6&gt;=75,1.1,1)</f>
        <v>371.11169999999998</v>
      </c>
      <c r="DO99" s="4">
        <f>'Payments (Revised)'!$C95*IF(DO$6&lt;$B99,0,1)*IF(DO$6&gt;=75,1.1,1)</f>
        <v>371.11169999999998</v>
      </c>
      <c r="DP99" s="4">
        <f>'Payments (Revised)'!$C95*IF(DP$6&lt;$B99,0,1)*IF(DP$6&gt;=75,1.1,1)</f>
        <v>371.11169999999998</v>
      </c>
      <c r="DQ99" s="4">
        <f>'Payments (Revised)'!$C95*IF(DQ$6&lt;$B99,0,1)*IF(DQ$6&gt;=75,1.1,1)</f>
        <v>371.11169999999998</v>
      </c>
      <c r="DR99" s="4">
        <f>'Payments (Revised)'!$C95*IF(DR$6&lt;$B99,0,1)*IF(DR$6&gt;=75,1.1,1)</f>
        <v>371.11169999999998</v>
      </c>
      <c r="DS99" s="4">
        <f>'Payments (Revised)'!$C95*IF(DS$6&lt;$B99,0,1)*IF(DS$6&gt;=75,1.1,1)</f>
        <v>371.11169999999998</v>
      </c>
      <c r="DT99" s="4">
        <f>'Payments (Revised)'!$C95*IF(DT$6&lt;$B99,0,1)*IF(DT$6&gt;=75,1.1,1)</f>
        <v>408.22287</v>
      </c>
    </row>
    <row r="100" spans="1:124" x14ac:dyDescent="0.25">
      <c r="A100">
        <v>92</v>
      </c>
      <c r="B100" s="15">
        <f t="shared" si="10"/>
        <v>72.666666666666671</v>
      </c>
      <c r="C100" s="16">
        <f t="shared" si="9"/>
        <v>54721.27724579475</v>
      </c>
      <c r="D100" s="4">
        <f>'Payments (Revised)'!$C96*IF(D$6&lt;$B100,0,1)*IF(D$6&gt;=75,1.1,1)</f>
        <v>0</v>
      </c>
      <c r="E100" s="4">
        <f>'Payments (Revised)'!$C96*IF(E$6&lt;$B100,0,1)*IF(E$6&gt;=75,1.1,1)</f>
        <v>0</v>
      </c>
      <c r="F100" s="4">
        <f>'Payments (Revised)'!$C96*IF(F$6&lt;$B100,0,1)*IF(F$6&gt;=75,1.1,1)</f>
        <v>0</v>
      </c>
      <c r="G100" s="4">
        <f>'Payments (Revised)'!$C96*IF(G$6&lt;$B100,0,1)*IF(G$6&gt;=75,1.1,1)</f>
        <v>0</v>
      </c>
      <c r="H100" s="4">
        <f>'Payments (Revised)'!$C96*IF(H$6&lt;$B100,0,1)*IF(H$6&gt;=75,1.1,1)</f>
        <v>0</v>
      </c>
      <c r="I100" s="4">
        <f>'Payments (Revised)'!$C96*IF(I$6&lt;$B100,0,1)*IF(I$6&gt;=75,1.1,1)</f>
        <v>0</v>
      </c>
      <c r="J100" s="4">
        <f>'Payments (Revised)'!$C96*IF(J$6&lt;$B100,0,1)*IF(J$6&gt;=75,1.1,1)</f>
        <v>0</v>
      </c>
      <c r="K100" s="4">
        <f>'Payments (Revised)'!$C96*IF(K$6&lt;$B100,0,1)*IF(K$6&gt;=75,1.1,1)</f>
        <v>0</v>
      </c>
      <c r="L100" s="4">
        <f>'Payments (Revised)'!$C96*IF(L$6&lt;$B100,0,1)*IF(L$6&gt;=75,1.1,1)</f>
        <v>0</v>
      </c>
      <c r="M100" s="4">
        <f>'Payments (Revised)'!$C96*IF(M$6&lt;$B100,0,1)*IF(M$6&gt;=75,1.1,1)</f>
        <v>0</v>
      </c>
      <c r="N100" s="4">
        <f>'Payments (Revised)'!$C96*IF(N$6&lt;$B100,0,1)*IF(N$6&gt;=75,1.1,1)</f>
        <v>0</v>
      </c>
      <c r="O100" s="4">
        <f>'Payments (Revised)'!$C96*IF(O$6&lt;$B100,0,1)*IF(O$6&gt;=75,1.1,1)</f>
        <v>0</v>
      </c>
      <c r="P100" s="4">
        <f>'Payments (Revised)'!$C96*IF(P$6&lt;$B100,0,1)*IF(P$6&gt;=75,1.1,1)</f>
        <v>0</v>
      </c>
      <c r="Q100" s="4">
        <f>'Payments (Revised)'!$C96*IF(Q$6&lt;$B100,0,1)*IF(Q$6&gt;=75,1.1,1)</f>
        <v>0</v>
      </c>
      <c r="R100" s="4">
        <f>'Payments (Revised)'!$C96*IF(R$6&lt;$B100,0,1)*IF(R$6&gt;=75,1.1,1)</f>
        <v>0</v>
      </c>
      <c r="S100" s="4">
        <f>'Payments (Revised)'!$C96*IF(S$6&lt;$B100,0,1)*IF(S$6&gt;=75,1.1,1)</f>
        <v>0</v>
      </c>
      <c r="T100" s="4">
        <f>'Payments (Revised)'!$C96*IF(T$6&lt;$B100,0,1)*IF(T$6&gt;=75,1.1,1)</f>
        <v>0</v>
      </c>
      <c r="U100" s="4">
        <f>'Payments (Revised)'!$C96*IF(U$6&lt;$B100,0,1)*IF(U$6&gt;=75,1.1,1)</f>
        <v>0</v>
      </c>
      <c r="V100" s="4">
        <f>'Payments (Revised)'!$C96*IF(V$6&lt;$B100,0,1)*IF(V$6&gt;=75,1.1,1)</f>
        <v>0</v>
      </c>
      <c r="W100" s="4">
        <f>'Payments (Revised)'!$C96*IF(W$6&lt;$B100,0,1)*IF(W$6&gt;=75,1.1,1)</f>
        <v>0</v>
      </c>
      <c r="X100" s="4">
        <f>'Payments (Revised)'!$C96*IF(X$6&lt;$B100,0,1)*IF(X$6&gt;=75,1.1,1)</f>
        <v>0</v>
      </c>
      <c r="Y100" s="4">
        <f>'Payments (Revised)'!$C96*IF(Y$6&lt;$B100,0,1)*IF(Y$6&gt;=75,1.1,1)</f>
        <v>0</v>
      </c>
      <c r="Z100" s="4">
        <f>'Payments (Revised)'!$C96*IF(Z$6&lt;$B100,0,1)*IF(Z$6&gt;=75,1.1,1)</f>
        <v>0</v>
      </c>
      <c r="AA100" s="4">
        <f>'Payments (Revised)'!$C96*IF(AA$6&lt;$B100,0,1)*IF(AA$6&gt;=75,1.1,1)</f>
        <v>0</v>
      </c>
      <c r="AB100" s="4">
        <f>'Payments (Revised)'!$C96*IF(AB$6&lt;$B100,0,1)*IF(AB$6&gt;=75,1.1,1)</f>
        <v>0</v>
      </c>
      <c r="AC100" s="4">
        <f>'Payments (Revised)'!$C96*IF(AC$6&lt;$B100,0,1)*IF(AC$6&gt;=75,1.1,1)</f>
        <v>0</v>
      </c>
      <c r="AD100" s="4">
        <f>'Payments (Revised)'!$C96*IF(AD$6&lt;$B100,0,1)*IF(AD$6&gt;=75,1.1,1)</f>
        <v>0</v>
      </c>
      <c r="AE100" s="4">
        <f>'Payments (Revised)'!$C96*IF(AE$6&lt;$B100,0,1)*IF(AE$6&gt;=75,1.1,1)</f>
        <v>0</v>
      </c>
      <c r="AF100" s="4">
        <f>'Payments (Revised)'!$C96*IF(AF$6&lt;$B100,0,1)*IF(AF$6&gt;=75,1.1,1)</f>
        <v>0</v>
      </c>
      <c r="AG100" s="4">
        <f>'Payments (Revised)'!$C96*IF(AG$6&lt;$B100,0,1)*IF(AG$6&gt;=75,1.1,1)</f>
        <v>0</v>
      </c>
      <c r="AH100" s="4">
        <f>'Payments (Revised)'!$C96*IF(AH$6&lt;$B100,0,1)*IF(AH$6&gt;=75,1.1,1)</f>
        <v>0</v>
      </c>
      <c r="AI100" s="4">
        <f>'Payments (Revised)'!$C96*IF(AI$6&lt;$B100,0,1)*IF(AI$6&gt;=75,1.1,1)</f>
        <v>0</v>
      </c>
      <c r="AJ100" s="4">
        <f>'Payments (Revised)'!$C96*IF(AJ$6&lt;$B100,0,1)*IF(AJ$6&gt;=75,1.1,1)</f>
        <v>0</v>
      </c>
      <c r="AK100" s="4">
        <f>'Payments (Revised)'!$C96*IF(AK$6&lt;$B100,0,1)*IF(AK$6&gt;=75,1.1,1)</f>
        <v>0</v>
      </c>
      <c r="AL100" s="4">
        <f>'Payments (Revised)'!$C96*IF(AL$6&lt;$B100,0,1)*IF(AL$6&gt;=75,1.1,1)</f>
        <v>0</v>
      </c>
      <c r="AM100" s="4">
        <f>'Payments (Revised)'!$C96*IF(AM$6&lt;$B100,0,1)*IF(AM$6&gt;=75,1.1,1)</f>
        <v>0</v>
      </c>
      <c r="AN100" s="4">
        <f>'Payments (Revised)'!$C96*IF(AN$6&lt;$B100,0,1)*IF(AN$6&gt;=75,1.1,1)</f>
        <v>0</v>
      </c>
      <c r="AO100" s="4">
        <f>'Payments (Revised)'!$C96*IF(AO$6&lt;$B100,0,1)*IF(AO$6&gt;=75,1.1,1)</f>
        <v>0</v>
      </c>
      <c r="AP100" s="4">
        <f>'Payments (Revised)'!$C96*IF(AP$6&lt;$B100,0,1)*IF(AP$6&gt;=75,1.1,1)</f>
        <v>0</v>
      </c>
      <c r="AQ100" s="4">
        <f>'Payments (Revised)'!$C96*IF(AQ$6&lt;$B100,0,1)*IF(AQ$6&gt;=75,1.1,1)</f>
        <v>0</v>
      </c>
      <c r="AR100" s="4">
        <f>'Payments (Revised)'!$C96*IF(AR$6&lt;$B100,0,1)*IF(AR$6&gt;=75,1.1,1)</f>
        <v>0</v>
      </c>
      <c r="AS100" s="4">
        <f>'Payments (Revised)'!$C96*IF(AS$6&lt;$B100,0,1)*IF(AS$6&gt;=75,1.1,1)</f>
        <v>0</v>
      </c>
      <c r="AT100" s="4">
        <f>'Payments (Revised)'!$C96*IF(AT$6&lt;$B100,0,1)*IF(AT$6&gt;=75,1.1,1)</f>
        <v>0</v>
      </c>
      <c r="AU100" s="4">
        <f>'Payments (Revised)'!$C96*IF(AU$6&lt;$B100,0,1)*IF(AU$6&gt;=75,1.1,1)</f>
        <v>0</v>
      </c>
      <c r="AV100" s="4">
        <f>'Payments (Revised)'!$C96*IF(AV$6&lt;$B100,0,1)*IF(AV$6&gt;=75,1.1,1)</f>
        <v>0</v>
      </c>
      <c r="AW100" s="4">
        <f>'Payments (Revised)'!$C96*IF(AW$6&lt;$B100,0,1)*IF(AW$6&gt;=75,1.1,1)</f>
        <v>0</v>
      </c>
      <c r="AX100" s="4">
        <f>'Payments (Revised)'!$C96*IF(AX$6&lt;$B100,0,1)*IF(AX$6&gt;=75,1.1,1)</f>
        <v>0</v>
      </c>
      <c r="AY100" s="4">
        <f>'Payments (Revised)'!$C96*IF(AY$6&lt;$B100,0,1)*IF(AY$6&gt;=75,1.1,1)</f>
        <v>0</v>
      </c>
      <c r="AZ100" s="4">
        <f>'Payments (Revised)'!$C96*IF(AZ$6&lt;$B100,0,1)*IF(AZ$6&gt;=75,1.1,1)</f>
        <v>0</v>
      </c>
      <c r="BA100" s="4">
        <f>'Payments (Revised)'!$C96*IF(BA$6&lt;$B100,0,1)*IF(BA$6&gt;=75,1.1,1)</f>
        <v>0</v>
      </c>
      <c r="BB100" s="4">
        <f>'Payments (Revised)'!$C96*IF(BB$6&lt;$B100,0,1)*IF(BB$6&gt;=75,1.1,1)</f>
        <v>0</v>
      </c>
      <c r="BC100" s="4">
        <f>'Payments (Revised)'!$C96*IF(BC$6&lt;$B100,0,1)*IF(BC$6&gt;=75,1.1,1)</f>
        <v>0</v>
      </c>
      <c r="BD100" s="4">
        <f>'Payments (Revised)'!$C96*IF(BD$6&lt;$B100,0,1)*IF(BD$6&gt;=75,1.1,1)</f>
        <v>0</v>
      </c>
      <c r="BE100" s="4">
        <f>'Payments (Revised)'!$C96*IF(BE$6&lt;$B100,0,1)*IF(BE$6&gt;=75,1.1,1)</f>
        <v>0</v>
      </c>
      <c r="BF100" s="4">
        <f>'Payments (Revised)'!$C96*IF(BF$6&lt;$B100,0,1)*IF(BF$6&gt;=75,1.1,1)</f>
        <v>0</v>
      </c>
      <c r="BG100" s="4">
        <f>'Payments (Revised)'!$C96*IF(BG$6&lt;$B100,0,1)*IF(BG$6&gt;=75,1.1,1)</f>
        <v>0</v>
      </c>
      <c r="BH100" s="4">
        <f>'Payments (Revised)'!$C96*IF(BH$6&lt;$B100,0,1)*IF(BH$6&gt;=75,1.1,1)</f>
        <v>0</v>
      </c>
      <c r="BI100" s="4">
        <f>'Payments (Revised)'!$C96*IF(BI$6&lt;$B100,0,1)*IF(BI$6&gt;=75,1.1,1)</f>
        <v>0</v>
      </c>
      <c r="BJ100" s="4">
        <f>'Payments (Revised)'!$C96*IF(BJ$6&lt;$B100,0,1)*IF(BJ$6&gt;=75,1.1,1)</f>
        <v>0</v>
      </c>
      <c r="BK100" s="4">
        <f>'Payments (Revised)'!$C96*IF(BK$6&lt;$B100,0,1)*IF(BK$6&gt;=75,1.1,1)</f>
        <v>0</v>
      </c>
      <c r="BL100" s="4">
        <f>'Payments (Revised)'!$C96*IF(BL$6&lt;$B100,0,1)*IF(BL$6&gt;=75,1.1,1)</f>
        <v>0</v>
      </c>
      <c r="BM100" s="4">
        <f>'Payments (Revised)'!$C96*IF(BM$6&lt;$B100,0,1)*IF(BM$6&gt;=75,1.1,1)</f>
        <v>0</v>
      </c>
      <c r="BN100" s="4">
        <f>'Payments (Revised)'!$C96*IF(BN$6&lt;$B100,0,1)*IF(BN$6&gt;=75,1.1,1)</f>
        <v>0</v>
      </c>
      <c r="BO100" s="4">
        <f>'Payments (Revised)'!$C96*IF(BO$6&lt;$B100,0,1)*IF(BO$6&gt;=75,1.1,1)</f>
        <v>0</v>
      </c>
      <c r="BP100" s="4">
        <f>'Payments (Revised)'!$C96*IF(BP$6&lt;$B100,0,1)*IF(BP$6&gt;=75,1.1,1)</f>
        <v>0</v>
      </c>
      <c r="BQ100" s="4">
        <f>'Payments (Revised)'!$C96*IF(BQ$6&lt;$B100,0,1)*IF(BQ$6&gt;=75,1.1,1)</f>
        <v>0</v>
      </c>
      <c r="BR100" s="4">
        <f>'Payments (Revised)'!$C96*IF(BR$6&lt;$B100,0,1)*IF(BR$6&gt;=75,1.1,1)</f>
        <v>0</v>
      </c>
      <c r="BS100" s="4">
        <f>'Payments (Revised)'!$C96*IF(BS$6&lt;$B100,0,1)*IF(BS$6&gt;=75,1.1,1)</f>
        <v>0</v>
      </c>
      <c r="BT100" s="4">
        <f>'Payments (Revised)'!$C96*IF(BT$6&lt;$B100,0,1)*IF(BT$6&gt;=75,1.1,1)</f>
        <v>0</v>
      </c>
      <c r="BU100" s="4">
        <f>'Payments (Revised)'!$C96*IF(BU$6&lt;$B100,0,1)*IF(BU$6&gt;=75,1.1,1)</f>
        <v>0</v>
      </c>
      <c r="BV100" s="4">
        <f>'Payments (Revised)'!$C96*IF(BV$6&lt;$B100,0,1)*IF(BV$6&gt;=75,1.1,1)</f>
        <v>0</v>
      </c>
      <c r="BW100" s="4">
        <f>'Payments (Revised)'!$C96*IF(BW$6&lt;$B100,0,1)*IF(BW$6&gt;=75,1.1,1)</f>
        <v>0</v>
      </c>
      <c r="BX100" s="4">
        <f>'Payments (Revised)'!$C96*IF(BX$6&lt;$B100,0,1)*IF(BX$6&gt;=75,1.1,1)</f>
        <v>0</v>
      </c>
      <c r="BY100" s="4">
        <f>'Payments (Revised)'!$C96*IF(BY$6&lt;$B100,0,1)*IF(BY$6&gt;=75,1.1,1)</f>
        <v>0</v>
      </c>
      <c r="BZ100" s="4">
        <f>'Payments (Revised)'!$C96*IF(BZ$6&lt;$B100,0,1)*IF(BZ$6&gt;=75,1.1,1)</f>
        <v>0</v>
      </c>
      <c r="CA100" s="4">
        <f>'Payments (Revised)'!$C96*IF(CA$6&lt;$B100,0,1)*IF(CA$6&gt;=75,1.1,1)</f>
        <v>0</v>
      </c>
      <c r="CB100" s="4">
        <f>'Payments (Revised)'!$C96*IF(CB$6&lt;$B100,0,1)*IF(CB$6&gt;=75,1.1,1)</f>
        <v>0</v>
      </c>
      <c r="CC100" s="4">
        <f>'Payments (Revised)'!$C96*IF(CC$6&lt;$B100,0,1)*IF(CC$6&gt;=75,1.1,1)</f>
        <v>0</v>
      </c>
      <c r="CD100" s="4">
        <f>'Payments (Revised)'!$C96*IF(CD$6&lt;$B100,0,1)*IF(CD$6&gt;=75,1.1,1)</f>
        <v>0</v>
      </c>
      <c r="CE100" s="4">
        <f>'Payments (Revised)'!$C96*IF(CE$6&lt;$B100,0,1)*IF(CE$6&gt;=75,1.1,1)</f>
        <v>0</v>
      </c>
      <c r="CF100" s="4">
        <f>'Payments (Revised)'!$C96*IF(CF$6&lt;$B100,0,1)*IF(CF$6&gt;=75,1.1,1)</f>
        <v>0</v>
      </c>
      <c r="CG100" s="4">
        <f>'Payments (Revised)'!$C96*IF(CG$6&lt;$B100,0,1)*IF(CG$6&gt;=75,1.1,1)</f>
        <v>0</v>
      </c>
      <c r="CH100" s="4">
        <f>'Payments (Revised)'!$C96*IF(CH$6&lt;$B100,0,1)*IF(CH$6&gt;=75,1.1,1)</f>
        <v>0</v>
      </c>
      <c r="CI100" s="4">
        <f>'Payments (Revised)'!$C96*IF(CI$6&lt;$B100,0,1)*IF(CI$6&gt;=75,1.1,1)</f>
        <v>0</v>
      </c>
      <c r="CJ100" s="4">
        <f>'Payments (Revised)'!$C96*IF(CJ$6&lt;$B100,0,1)*IF(CJ$6&gt;=75,1.1,1)</f>
        <v>0</v>
      </c>
      <c r="CK100" s="4">
        <f>'Payments (Revised)'!$C96*IF(CK$6&lt;$B100,0,1)*IF(CK$6&gt;=75,1.1,1)</f>
        <v>0</v>
      </c>
      <c r="CL100" s="4">
        <f>'Payments (Revised)'!$C96*IF(CL$6&lt;$B100,0,1)*IF(CL$6&gt;=75,1.1,1)</f>
        <v>0</v>
      </c>
      <c r="CM100" s="4">
        <f>'Payments (Revised)'!$C96*IF(CM$6&lt;$B100,0,1)*IF(CM$6&gt;=75,1.1,1)</f>
        <v>0</v>
      </c>
      <c r="CN100" s="4">
        <f>'Payments (Revised)'!$C96*IF(CN$6&lt;$B100,0,1)*IF(CN$6&gt;=75,1.1,1)</f>
        <v>0</v>
      </c>
      <c r="CO100" s="4">
        <f>'Payments (Revised)'!$C96*IF(CO$6&lt;$B100,0,1)*IF(CO$6&gt;=75,1.1,1)</f>
        <v>0</v>
      </c>
      <c r="CP100" s="4">
        <f>'Payments (Revised)'!$C96*IF(CP$6&lt;$B100,0,1)*IF(CP$6&gt;=75,1.1,1)</f>
        <v>0</v>
      </c>
      <c r="CQ100" s="4">
        <f>'Payments (Revised)'!$C96*IF(CQ$6&lt;$B100,0,1)*IF(CQ$6&gt;=75,1.1,1)</f>
        <v>0</v>
      </c>
      <c r="CR100" s="4">
        <f>'Payments (Revised)'!$C96*IF(CR$6&lt;$B100,0,1)*IF(CR$6&gt;=75,1.1,1)</f>
        <v>371.11169999999998</v>
      </c>
      <c r="CS100" s="4">
        <f>'Payments (Revised)'!$C96*IF(CS$6&lt;$B100,0,1)*IF(CS$6&gt;=75,1.1,1)</f>
        <v>371.11169999999998</v>
      </c>
      <c r="CT100" s="4">
        <f>'Payments (Revised)'!$C96*IF(CT$6&lt;$B100,0,1)*IF(CT$6&gt;=75,1.1,1)</f>
        <v>371.11169999999998</v>
      </c>
      <c r="CU100" s="4">
        <f>'Payments (Revised)'!$C96*IF(CU$6&lt;$B100,0,1)*IF(CU$6&gt;=75,1.1,1)</f>
        <v>371.11169999999998</v>
      </c>
      <c r="CV100" s="4">
        <f>'Payments (Revised)'!$C96*IF(CV$6&lt;$B100,0,1)*IF(CV$6&gt;=75,1.1,1)</f>
        <v>371.11169999999998</v>
      </c>
      <c r="CW100" s="4">
        <f>'Payments (Revised)'!$C96*IF(CW$6&lt;$B100,0,1)*IF(CW$6&gt;=75,1.1,1)</f>
        <v>371.11169999999998</v>
      </c>
      <c r="CX100" s="4">
        <f>'Payments (Revised)'!$C96*IF(CX$6&lt;$B100,0,1)*IF(CX$6&gt;=75,1.1,1)</f>
        <v>371.11169999999998</v>
      </c>
      <c r="CY100" s="4">
        <f>'Payments (Revised)'!$C96*IF(CY$6&lt;$B100,0,1)*IF(CY$6&gt;=75,1.1,1)</f>
        <v>371.11169999999998</v>
      </c>
      <c r="CZ100" s="4">
        <f>'Payments (Revised)'!$C96*IF(CZ$6&lt;$B100,0,1)*IF(CZ$6&gt;=75,1.1,1)</f>
        <v>371.11169999999998</v>
      </c>
      <c r="DA100" s="4">
        <f>'Payments (Revised)'!$C96*IF(DA$6&lt;$B100,0,1)*IF(DA$6&gt;=75,1.1,1)</f>
        <v>371.11169999999998</v>
      </c>
      <c r="DB100" s="4">
        <f>'Payments (Revised)'!$C96*IF(DB$6&lt;$B100,0,1)*IF(DB$6&gt;=75,1.1,1)</f>
        <v>371.11169999999998</v>
      </c>
      <c r="DC100" s="4">
        <f>'Payments (Revised)'!$C96*IF(DC$6&lt;$B100,0,1)*IF(DC$6&gt;=75,1.1,1)</f>
        <v>371.11169999999998</v>
      </c>
      <c r="DD100" s="4">
        <f>'Payments (Revised)'!$C96*IF(DD$6&lt;$B100,0,1)*IF(DD$6&gt;=75,1.1,1)</f>
        <v>371.11169999999998</v>
      </c>
      <c r="DE100" s="4">
        <f>'Payments (Revised)'!$C96*IF(DE$6&lt;$B100,0,1)*IF(DE$6&gt;=75,1.1,1)</f>
        <v>371.11169999999998</v>
      </c>
      <c r="DF100" s="4">
        <f>'Payments (Revised)'!$C96*IF(DF$6&lt;$B100,0,1)*IF(DF$6&gt;=75,1.1,1)</f>
        <v>371.11169999999998</v>
      </c>
      <c r="DG100" s="4">
        <f>'Payments (Revised)'!$C96*IF(DG$6&lt;$B100,0,1)*IF(DG$6&gt;=75,1.1,1)</f>
        <v>371.11169999999998</v>
      </c>
      <c r="DH100" s="4">
        <f>'Payments (Revised)'!$C96*IF(DH$6&lt;$B100,0,1)*IF(DH$6&gt;=75,1.1,1)</f>
        <v>371.11169999999998</v>
      </c>
      <c r="DI100" s="4">
        <f>'Payments (Revised)'!$C96*IF(DI$6&lt;$B100,0,1)*IF(DI$6&gt;=75,1.1,1)</f>
        <v>371.11169999999998</v>
      </c>
      <c r="DJ100" s="4">
        <f>'Payments (Revised)'!$C96*IF(DJ$6&lt;$B100,0,1)*IF(DJ$6&gt;=75,1.1,1)</f>
        <v>371.11169999999998</v>
      </c>
      <c r="DK100" s="4">
        <f>'Payments (Revised)'!$C96*IF(DK$6&lt;$B100,0,1)*IF(DK$6&gt;=75,1.1,1)</f>
        <v>371.11169999999998</v>
      </c>
      <c r="DL100" s="4">
        <f>'Payments (Revised)'!$C96*IF(DL$6&lt;$B100,0,1)*IF(DL$6&gt;=75,1.1,1)</f>
        <v>371.11169999999998</v>
      </c>
      <c r="DM100" s="4">
        <f>'Payments (Revised)'!$C96*IF(DM$6&lt;$B100,0,1)*IF(DM$6&gt;=75,1.1,1)</f>
        <v>371.11169999999998</v>
      </c>
      <c r="DN100" s="4">
        <f>'Payments (Revised)'!$C96*IF(DN$6&lt;$B100,0,1)*IF(DN$6&gt;=75,1.1,1)</f>
        <v>371.11169999999998</v>
      </c>
      <c r="DO100" s="4">
        <f>'Payments (Revised)'!$C96*IF(DO$6&lt;$B100,0,1)*IF(DO$6&gt;=75,1.1,1)</f>
        <v>371.11169999999998</v>
      </c>
      <c r="DP100" s="4">
        <f>'Payments (Revised)'!$C96*IF(DP$6&lt;$B100,0,1)*IF(DP$6&gt;=75,1.1,1)</f>
        <v>371.11169999999998</v>
      </c>
      <c r="DQ100" s="4">
        <f>'Payments (Revised)'!$C96*IF(DQ$6&lt;$B100,0,1)*IF(DQ$6&gt;=75,1.1,1)</f>
        <v>371.11169999999998</v>
      </c>
      <c r="DR100" s="4">
        <f>'Payments (Revised)'!$C96*IF(DR$6&lt;$B100,0,1)*IF(DR$6&gt;=75,1.1,1)</f>
        <v>371.11169999999998</v>
      </c>
      <c r="DS100" s="4">
        <f>'Payments (Revised)'!$C96*IF(DS$6&lt;$B100,0,1)*IF(DS$6&gt;=75,1.1,1)</f>
        <v>371.11169999999998</v>
      </c>
      <c r="DT100" s="4">
        <f>'Payments (Revised)'!$C96*IF(DT$6&lt;$B100,0,1)*IF(DT$6&gt;=75,1.1,1)</f>
        <v>408.22287</v>
      </c>
    </row>
    <row r="101" spans="1:124" x14ac:dyDescent="0.25">
      <c r="A101">
        <v>93</v>
      </c>
      <c r="B101" s="15">
        <f t="shared" si="10"/>
        <v>72.75</v>
      </c>
      <c r="C101" s="16">
        <f t="shared" si="9"/>
        <v>54459.453348609859</v>
      </c>
      <c r="D101" s="4">
        <f>'Payments (Revised)'!$C97*IF(D$6&lt;$B101,0,1)*IF(D$6&gt;=75,1.1,1)</f>
        <v>0</v>
      </c>
      <c r="E101" s="4">
        <f>'Payments (Revised)'!$C97*IF(E$6&lt;$B101,0,1)*IF(E$6&gt;=75,1.1,1)</f>
        <v>0</v>
      </c>
      <c r="F101" s="4">
        <f>'Payments (Revised)'!$C97*IF(F$6&lt;$B101,0,1)*IF(F$6&gt;=75,1.1,1)</f>
        <v>0</v>
      </c>
      <c r="G101" s="4">
        <f>'Payments (Revised)'!$C97*IF(G$6&lt;$B101,0,1)*IF(G$6&gt;=75,1.1,1)</f>
        <v>0</v>
      </c>
      <c r="H101" s="4">
        <f>'Payments (Revised)'!$C97*IF(H$6&lt;$B101,0,1)*IF(H$6&gt;=75,1.1,1)</f>
        <v>0</v>
      </c>
      <c r="I101" s="4">
        <f>'Payments (Revised)'!$C97*IF(I$6&lt;$B101,0,1)*IF(I$6&gt;=75,1.1,1)</f>
        <v>0</v>
      </c>
      <c r="J101" s="4">
        <f>'Payments (Revised)'!$C97*IF(J$6&lt;$B101,0,1)*IF(J$6&gt;=75,1.1,1)</f>
        <v>0</v>
      </c>
      <c r="K101" s="4">
        <f>'Payments (Revised)'!$C97*IF(K$6&lt;$B101,0,1)*IF(K$6&gt;=75,1.1,1)</f>
        <v>0</v>
      </c>
      <c r="L101" s="4">
        <f>'Payments (Revised)'!$C97*IF(L$6&lt;$B101,0,1)*IF(L$6&gt;=75,1.1,1)</f>
        <v>0</v>
      </c>
      <c r="M101" s="4">
        <f>'Payments (Revised)'!$C97*IF(M$6&lt;$B101,0,1)*IF(M$6&gt;=75,1.1,1)</f>
        <v>0</v>
      </c>
      <c r="N101" s="4">
        <f>'Payments (Revised)'!$C97*IF(N$6&lt;$B101,0,1)*IF(N$6&gt;=75,1.1,1)</f>
        <v>0</v>
      </c>
      <c r="O101" s="4">
        <f>'Payments (Revised)'!$C97*IF(O$6&lt;$B101,0,1)*IF(O$6&gt;=75,1.1,1)</f>
        <v>0</v>
      </c>
      <c r="P101" s="4">
        <f>'Payments (Revised)'!$C97*IF(P$6&lt;$B101,0,1)*IF(P$6&gt;=75,1.1,1)</f>
        <v>0</v>
      </c>
      <c r="Q101" s="4">
        <f>'Payments (Revised)'!$C97*IF(Q$6&lt;$B101,0,1)*IF(Q$6&gt;=75,1.1,1)</f>
        <v>0</v>
      </c>
      <c r="R101" s="4">
        <f>'Payments (Revised)'!$C97*IF(R$6&lt;$B101,0,1)*IF(R$6&gt;=75,1.1,1)</f>
        <v>0</v>
      </c>
      <c r="S101" s="4">
        <f>'Payments (Revised)'!$C97*IF(S$6&lt;$B101,0,1)*IF(S$6&gt;=75,1.1,1)</f>
        <v>0</v>
      </c>
      <c r="T101" s="4">
        <f>'Payments (Revised)'!$C97*IF(T$6&lt;$B101,0,1)*IF(T$6&gt;=75,1.1,1)</f>
        <v>0</v>
      </c>
      <c r="U101" s="4">
        <f>'Payments (Revised)'!$C97*IF(U$6&lt;$B101,0,1)*IF(U$6&gt;=75,1.1,1)</f>
        <v>0</v>
      </c>
      <c r="V101" s="4">
        <f>'Payments (Revised)'!$C97*IF(V$6&lt;$B101,0,1)*IF(V$6&gt;=75,1.1,1)</f>
        <v>0</v>
      </c>
      <c r="W101" s="4">
        <f>'Payments (Revised)'!$C97*IF(W$6&lt;$B101,0,1)*IF(W$6&gt;=75,1.1,1)</f>
        <v>0</v>
      </c>
      <c r="X101" s="4">
        <f>'Payments (Revised)'!$C97*IF(X$6&lt;$B101,0,1)*IF(X$6&gt;=75,1.1,1)</f>
        <v>0</v>
      </c>
      <c r="Y101" s="4">
        <f>'Payments (Revised)'!$C97*IF(Y$6&lt;$B101,0,1)*IF(Y$6&gt;=75,1.1,1)</f>
        <v>0</v>
      </c>
      <c r="Z101" s="4">
        <f>'Payments (Revised)'!$C97*IF(Z$6&lt;$B101,0,1)*IF(Z$6&gt;=75,1.1,1)</f>
        <v>0</v>
      </c>
      <c r="AA101" s="4">
        <f>'Payments (Revised)'!$C97*IF(AA$6&lt;$B101,0,1)*IF(AA$6&gt;=75,1.1,1)</f>
        <v>0</v>
      </c>
      <c r="AB101" s="4">
        <f>'Payments (Revised)'!$C97*IF(AB$6&lt;$B101,0,1)*IF(AB$6&gt;=75,1.1,1)</f>
        <v>0</v>
      </c>
      <c r="AC101" s="4">
        <f>'Payments (Revised)'!$C97*IF(AC$6&lt;$B101,0,1)*IF(AC$6&gt;=75,1.1,1)</f>
        <v>0</v>
      </c>
      <c r="AD101" s="4">
        <f>'Payments (Revised)'!$C97*IF(AD$6&lt;$B101,0,1)*IF(AD$6&gt;=75,1.1,1)</f>
        <v>0</v>
      </c>
      <c r="AE101" s="4">
        <f>'Payments (Revised)'!$C97*IF(AE$6&lt;$B101,0,1)*IF(AE$6&gt;=75,1.1,1)</f>
        <v>0</v>
      </c>
      <c r="AF101" s="4">
        <f>'Payments (Revised)'!$C97*IF(AF$6&lt;$B101,0,1)*IF(AF$6&gt;=75,1.1,1)</f>
        <v>0</v>
      </c>
      <c r="AG101" s="4">
        <f>'Payments (Revised)'!$C97*IF(AG$6&lt;$B101,0,1)*IF(AG$6&gt;=75,1.1,1)</f>
        <v>0</v>
      </c>
      <c r="AH101" s="4">
        <f>'Payments (Revised)'!$C97*IF(AH$6&lt;$B101,0,1)*IF(AH$6&gt;=75,1.1,1)</f>
        <v>0</v>
      </c>
      <c r="AI101" s="4">
        <f>'Payments (Revised)'!$C97*IF(AI$6&lt;$B101,0,1)*IF(AI$6&gt;=75,1.1,1)</f>
        <v>0</v>
      </c>
      <c r="AJ101" s="4">
        <f>'Payments (Revised)'!$C97*IF(AJ$6&lt;$B101,0,1)*IF(AJ$6&gt;=75,1.1,1)</f>
        <v>0</v>
      </c>
      <c r="AK101" s="4">
        <f>'Payments (Revised)'!$C97*IF(AK$6&lt;$B101,0,1)*IF(AK$6&gt;=75,1.1,1)</f>
        <v>0</v>
      </c>
      <c r="AL101" s="4">
        <f>'Payments (Revised)'!$C97*IF(AL$6&lt;$B101,0,1)*IF(AL$6&gt;=75,1.1,1)</f>
        <v>0</v>
      </c>
      <c r="AM101" s="4">
        <f>'Payments (Revised)'!$C97*IF(AM$6&lt;$B101,0,1)*IF(AM$6&gt;=75,1.1,1)</f>
        <v>0</v>
      </c>
      <c r="AN101" s="4">
        <f>'Payments (Revised)'!$C97*IF(AN$6&lt;$B101,0,1)*IF(AN$6&gt;=75,1.1,1)</f>
        <v>0</v>
      </c>
      <c r="AO101" s="4">
        <f>'Payments (Revised)'!$C97*IF(AO$6&lt;$B101,0,1)*IF(AO$6&gt;=75,1.1,1)</f>
        <v>0</v>
      </c>
      <c r="AP101" s="4">
        <f>'Payments (Revised)'!$C97*IF(AP$6&lt;$B101,0,1)*IF(AP$6&gt;=75,1.1,1)</f>
        <v>0</v>
      </c>
      <c r="AQ101" s="4">
        <f>'Payments (Revised)'!$C97*IF(AQ$6&lt;$B101,0,1)*IF(AQ$6&gt;=75,1.1,1)</f>
        <v>0</v>
      </c>
      <c r="AR101" s="4">
        <f>'Payments (Revised)'!$C97*IF(AR$6&lt;$B101,0,1)*IF(AR$6&gt;=75,1.1,1)</f>
        <v>0</v>
      </c>
      <c r="AS101" s="4">
        <f>'Payments (Revised)'!$C97*IF(AS$6&lt;$B101,0,1)*IF(AS$6&gt;=75,1.1,1)</f>
        <v>0</v>
      </c>
      <c r="AT101" s="4">
        <f>'Payments (Revised)'!$C97*IF(AT$6&lt;$B101,0,1)*IF(AT$6&gt;=75,1.1,1)</f>
        <v>0</v>
      </c>
      <c r="AU101" s="4">
        <f>'Payments (Revised)'!$C97*IF(AU$6&lt;$B101,0,1)*IF(AU$6&gt;=75,1.1,1)</f>
        <v>0</v>
      </c>
      <c r="AV101" s="4">
        <f>'Payments (Revised)'!$C97*IF(AV$6&lt;$B101,0,1)*IF(AV$6&gt;=75,1.1,1)</f>
        <v>0</v>
      </c>
      <c r="AW101" s="4">
        <f>'Payments (Revised)'!$C97*IF(AW$6&lt;$B101,0,1)*IF(AW$6&gt;=75,1.1,1)</f>
        <v>0</v>
      </c>
      <c r="AX101" s="4">
        <f>'Payments (Revised)'!$C97*IF(AX$6&lt;$B101,0,1)*IF(AX$6&gt;=75,1.1,1)</f>
        <v>0</v>
      </c>
      <c r="AY101" s="4">
        <f>'Payments (Revised)'!$C97*IF(AY$6&lt;$B101,0,1)*IF(AY$6&gt;=75,1.1,1)</f>
        <v>0</v>
      </c>
      <c r="AZ101" s="4">
        <f>'Payments (Revised)'!$C97*IF(AZ$6&lt;$B101,0,1)*IF(AZ$6&gt;=75,1.1,1)</f>
        <v>0</v>
      </c>
      <c r="BA101" s="4">
        <f>'Payments (Revised)'!$C97*IF(BA$6&lt;$B101,0,1)*IF(BA$6&gt;=75,1.1,1)</f>
        <v>0</v>
      </c>
      <c r="BB101" s="4">
        <f>'Payments (Revised)'!$C97*IF(BB$6&lt;$B101,0,1)*IF(BB$6&gt;=75,1.1,1)</f>
        <v>0</v>
      </c>
      <c r="BC101" s="4">
        <f>'Payments (Revised)'!$C97*IF(BC$6&lt;$B101,0,1)*IF(BC$6&gt;=75,1.1,1)</f>
        <v>0</v>
      </c>
      <c r="BD101" s="4">
        <f>'Payments (Revised)'!$C97*IF(BD$6&lt;$B101,0,1)*IF(BD$6&gt;=75,1.1,1)</f>
        <v>0</v>
      </c>
      <c r="BE101" s="4">
        <f>'Payments (Revised)'!$C97*IF(BE$6&lt;$B101,0,1)*IF(BE$6&gt;=75,1.1,1)</f>
        <v>0</v>
      </c>
      <c r="BF101" s="4">
        <f>'Payments (Revised)'!$C97*IF(BF$6&lt;$B101,0,1)*IF(BF$6&gt;=75,1.1,1)</f>
        <v>0</v>
      </c>
      <c r="BG101" s="4">
        <f>'Payments (Revised)'!$C97*IF(BG$6&lt;$B101,0,1)*IF(BG$6&gt;=75,1.1,1)</f>
        <v>0</v>
      </c>
      <c r="BH101" s="4">
        <f>'Payments (Revised)'!$C97*IF(BH$6&lt;$B101,0,1)*IF(BH$6&gt;=75,1.1,1)</f>
        <v>0</v>
      </c>
      <c r="BI101" s="4">
        <f>'Payments (Revised)'!$C97*IF(BI$6&lt;$B101,0,1)*IF(BI$6&gt;=75,1.1,1)</f>
        <v>0</v>
      </c>
      <c r="BJ101" s="4">
        <f>'Payments (Revised)'!$C97*IF(BJ$6&lt;$B101,0,1)*IF(BJ$6&gt;=75,1.1,1)</f>
        <v>0</v>
      </c>
      <c r="BK101" s="4">
        <f>'Payments (Revised)'!$C97*IF(BK$6&lt;$B101,0,1)*IF(BK$6&gt;=75,1.1,1)</f>
        <v>0</v>
      </c>
      <c r="BL101" s="4">
        <f>'Payments (Revised)'!$C97*IF(BL$6&lt;$B101,0,1)*IF(BL$6&gt;=75,1.1,1)</f>
        <v>0</v>
      </c>
      <c r="BM101" s="4">
        <f>'Payments (Revised)'!$C97*IF(BM$6&lt;$B101,0,1)*IF(BM$6&gt;=75,1.1,1)</f>
        <v>0</v>
      </c>
      <c r="BN101" s="4">
        <f>'Payments (Revised)'!$C97*IF(BN$6&lt;$B101,0,1)*IF(BN$6&gt;=75,1.1,1)</f>
        <v>0</v>
      </c>
      <c r="BO101" s="4">
        <f>'Payments (Revised)'!$C97*IF(BO$6&lt;$B101,0,1)*IF(BO$6&gt;=75,1.1,1)</f>
        <v>0</v>
      </c>
      <c r="BP101" s="4">
        <f>'Payments (Revised)'!$C97*IF(BP$6&lt;$B101,0,1)*IF(BP$6&gt;=75,1.1,1)</f>
        <v>0</v>
      </c>
      <c r="BQ101" s="4">
        <f>'Payments (Revised)'!$C97*IF(BQ$6&lt;$B101,0,1)*IF(BQ$6&gt;=75,1.1,1)</f>
        <v>0</v>
      </c>
      <c r="BR101" s="4">
        <f>'Payments (Revised)'!$C97*IF(BR$6&lt;$B101,0,1)*IF(BR$6&gt;=75,1.1,1)</f>
        <v>0</v>
      </c>
      <c r="BS101" s="4">
        <f>'Payments (Revised)'!$C97*IF(BS$6&lt;$B101,0,1)*IF(BS$6&gt;=75,1.1,1)</f>
        <v>0</v>
      </c>
      <c r="BT101" s="4">
        <f>'Payments (Revised)'!$C97*IF(BT$6&lt;$B101,0,1)*IF(BT$6&gt;=75,1.1,1)</f>
        <v>0</v>
      </c>
      <c r="BU101" s="4">
        <f>'Payments (Revised)'!$C97*IF(BU$6&lt;$B101,0,1)*IF(BU$6&gt;=75,1.1,1)</f>
        <v>0</v>
      </c>
      <c r="BV101" s="4">
        <f>'Payments (Revised)'!$C97*IF(BV$6&lt;$B101,0,1)*IF(BV$6&gt;=75,1.1,1)</f>
        <v>0</v>
      </c>
      <c r="BW101" s="4">
        <f>'Payments (Revised)'!$C97*IF(BW$6&lt;$B101,0,1)*IF(BW$6&gt;=75,1.1,1)</f>
        <v>0</v>
      </c>
      <c r="BX101" s="4">
        <f>'Payments (Revised)'!$C97*IF(BX$6&lt;$B101,0,1)*IF(BX$6&gt;=75,1.1,1)</f>
        <v>0</v>
      </c>
      <c r="BY101" s="4">
        <f>'Payments (Revised)'!$C97*IF(BY$6&lt;$B101,0,1)*IF(BY$6&gt;=75,1.1,1)</f>
        <v>0</v>
      </c>
      <c r="BZ101" s="4">
        <f>'Payments (Revised)'!$C97*IF(BZ$6&lt;$B101,0,1)*IF(BZ$6&gt;=75,1.1,1)</f>
        <v>0</v>
      </c>
      <c r="CA101" s="4">
        <f>'Payments (Revised)'!$C97*IF(CA$6&lt;$B101,0,1)*IF(CA$6&gt;=75,1.1,1)</f>
        <v>0</v>
      </c>
      <c r="CB101" s="4">
        <f>'Payments (Revised)'!$C97*IF(CB$6&lt;$B101,0,1)*IF(CB$6&gt;=75,1.1,1)</f>
        <v>0</v>
      </c>
      <c r="CC101" s="4">
        <f>'Payments (Revised)'!$C97*IF(CC$6&lt;$B101,0,1)*IF(CC$6&gt;=75,1.1,1)</f>
        <v>0</v>
      </c>
      <c r="CD101" s="4">
        <f>'Payments (Revised)'!$C97*IF(CD$6&lt;$B101,0,1)*IF(CD$6&gt;=75,1.1,1)</f>
        <v>0</v>
      </c>
      <c r="CE101" s="4">
        <f>'Payments (Revised)'!$C97*IF(CE$6&lt;$B101,0,1)*IF(CE$6&gt;=75,1.1,1)</f>
        <v>0</v>
      </c>
      <c r="CF101" s="4">
        <f>'Payments (Revised)'!$C97*IF(CF$6&lt;$B101,0,1)*IF(CF$6&gt;=75,1.1,1)</f>
        <v>0</v>
      </c>
      <c r="CG101" s="4">
        <f>'Payments (Revised)'!$C97*IF(CG$6&lt;$B101,0,1)*IF(CG$6&gt;=75,1.1,1)</f>
        <v>0</v>
      </c>
      <c r="CH101" s="4">
        <f>'Payments (Revised)'!$C97*IF(CH$6&lt;$B101,0,1)*IF(CH$6&gt;=75,1.1,1)</f>
        <v>0</v>
      </c>
      <c r="CI101" s="4">
        <f>'Payments (Revised)'!$C97*IF(CI$6&lt;$B101,0,1)*IF(CI$6&gt;=75,1.1,1)</f>
        <v>0</v>
      </c>
      <c r="CJ101" s="4">
        <f>'Payments (Revised)'!$C97*IF(CJ$6&lt;$B101,0,1)*IF(CJ$6&gt;=75,1.1,1)</f>
        <v>0</v>
      </c>
      <c r="CK101" s="4">
        <f>'Payments (Revised)'!$C97*IF(CK$6&lt;$B101,0,1)*IF(CK$6&gt;=75,1.1,1)</f>
        <v>0</v>
      </c>
      <c r="CL101" s="4">
        <f>'Payments (Revised)'!$C97*IF(CL$6&lt;$B101,0,1)*IF(CL$6&gt;=75,1.1,1)</f>
        <v>0</v>
      </c>
      <c r="CM101" s="4">
        <f>'Payments (Revised)'!$C97*IF(CM$6&lt;$B101,0,1)*IF(CM$6&gt;=75,1.1,1)</f>
        <v>0</v>
      </c>
      <c r="CN101" s="4">
        <f>'Payments (Revised)'!$C97*IF(CN$6&lt;$B101,0,1)*IF(CN$6&gt;=75,1.1,1)</f>
        <v>0</v>
      </c>
      <c r="CO101" s="4">
        <f>'Payments (Revised)'!$C97*IF(CO$6&lt;$B101,0,1)*IF(CO$6&gt;=75,1.1,1)</f>
        <v>0</v>
      </c>
      <c r="CP101" s="4">
        <f>'Payments (Revised)'!$C97*IF(CP$6&lt;$B101,0,1)*IF(CP$6&gt;=75,1.1,1)</f>
        <v>0</v>
      </c>
      <c r="CQ101" s="4">
        <f>'Payments (Revised)'!$C97*IF(CQ$6&lt;$B101,0,1)*IF(CQ$6&gt;=75,1.1,1)</f>
        <v>0</v>
      </c>
      <c r="CR101" s="4">
        <f>'Payments (Revised)'!$C97*IF(CR$6&lt;$B101,0,1)*IF(CR$6&gt;=75,1.1,1)</f>
        <v>0</v>
      </c>
      <c r="CS101" s="4">
        <f>'Payments (Revised)'!$C97*IF(CS$6&lt;$B101,0,1)*IF(CS$6&gt;=75,1.1,1)</f>
        <v>371.11169999999998</v>
      </c>
      <c r="CT101" s="4">
        <f>'Payments (Revised)'!$C97*IF(CT$6&lt;$B101,0,1)*IF(CT$6&gt;=75,1.1,1)</f>
        <v>371.11169999999998</v>
      </c>
      <c r="CU101" s="4">
        <f>'Payments (Revised)'!$C97*IF(CU$6&lt;$B101,0,1)*IF(CU$6&gt;=75,1.1,1)</f>
        <v>371.11169999999998</v>
      </c>
      <c r="CV101" s="4">
        <f>'Payments (Revised)'!$C97*IF(CV$6&lt;$B101,0,1)*IF(CV$6&gt;=75,1.1,1)</f>
        <v>371.11169999999998</v>
      </c>
      <c r="CW101" s="4">
        <f>'Payments (Revised)'!$C97*IF(CW$6&lt;$B101,0,1)*IF(CW$6&gt;=75,1.1,1)</f>
        <v>371.11169999999998</v>
      </c>
      <c r="CX101" s="4">
        <f>'Payments (Revised)'!$C97*IF(CX$6&lt;$B101,0,1)*IF(CX$6&gt;=75,1.1,1)</f>
        <v>371.11169999999998</v>
      </c>
      <c r="CY101" s="4">
        <f>'Payments (Revised)'!$C97*IF(CY$6&lt;$B101,0,1)*IF(CY$6&gt;=75,1.1,1)</f>
        <v>371.11169999999998</v>
      </c>
      <c r="CZ101" s="4">
        <f>'Payments (Revised)'!$C97*IF(CZ$6&lt;$B101,0,1)*IF(CZ$6&gt;=75,1.1,1)</f>
        <v>371.11169999999998</v>
      </c>
      <c r="DA101" s="4">
        <f>'Payments (Revised)'!$C97*IF(DA$6&lt;$B101,0,1)*IF(DA$6&gt;=75,1.1,1)</f>
        <v>371.11169999999998</v>
      </c>
      <c r="DB101" s="4">
        <f>'Payments (Revised)'!$C97*IF(DB$6&lt;$B101,0,1)*IF(DB$6&gt;=75,1.1,1)</f>
        <v>371.11169999999998</v>
      </c>
      <c r="DC101" s="4">
        <f>'Payments (Revised)'!$C97*IF(DC$6&lt;$B101,0,1)*IF(DC$6&gt;=75,1.1,1)</f>
        <v>371.11169999999998</v>
      </c>
      <c r="DD101" s="4">
        <f>'Payments (Revised)'!$C97*IF(DD$6&lt;$B101,0,1)*IF(DD$6&gt;=75,1.1,1)</f>
        <v>371.11169999999998</v>
      </c>
      <c r="DE101" s="4">
        <f>'Payments (Revised)'!$C97*IF(DE$6&lt;$B101,0,1)*IF(DE$6&gt;=75,1.1,1)</f>
        <v>371.11169999999998</v>
      </c>
      <c r="DF101" s="4">
        <f>'Payments (Revised)'!$C97*IF(DF$6&lt;$B101,0,1)*IF(DF$6&gt;=75,1.1,1)</f>
        <v>371.11169999999998</v>
      </c>
      <c r="DG101" s="4">
        <f>'Payments (Revised)'!$C97*IF(DG$6&lt;$B101,0,1)*IF(DG$6&gt;=75,1.1,1)</f>
        <v>371.11169999999998</v>
      </c>
      <c r="DH101" s="4">
        <f>'Payments (Revised)'!$C97*IF(DH$6&lt;$B101,0,1)*IF(DH$6&gt;=75,1.1,1)</f>
        <v>371.11169999999998</v>
      </c>
      <c r="DI101" s="4">
        <f>'Payments (Revised)'!$C97*IF(DI$6&lt;$B101,0,1)*IF(DI$6&gt;=75,1.1,1)</f>
        <v>371.11169999999998</v>
      </c>
      <c r="DJ101" s="4">
        <f>'Payments (Revised)'!$C97*IF(DJ$6&lt;$B101,0,1)*IF(DJ$6&gt;=75,1.1,1)</f>
        <v>371.11169999999998</v>
      </c>
      <c r="DK101" s="4">
        <f>'Payments (Revised)'!$C97*IF(DK$6&lt;$B101,0,1)*IF(DK$6&gt;=75,1.1,1)</f>
        <v>371.11169999999998</v>
      </c>
      <c r="DL101" s="4">
        <f>'Payments (Revised)'!$C97*IF(DL$6&lt;$B101,0,1)*IF(DL$6&gt;=75,1.1,1)</f>
        <v>371.11169999999998</v>
      </c>
      <c r="DM101" s="4">
        <f>'Payments (Revised)'!$C97*IF(DM$6&lt;$B101,0,1)*IF(DM$6&gt;=75,1.1,1)</f>
        <v>371.11169999999998</v>
      </c>
      <c r="DN101" s="4">
        <f>'Payments (Revised)'!$C97*IF(DN$6&lt;$B101,0,1)*IF(DN$6&gt;=75,1.1,1)</f>
        <v>371.11169999999998</v>
      </c>
      <c r="DO101" s="4">
        <f>'Payments (Revised)'!$C97*IF(DO$6&lt;$B101,0,1)*IF(DO$6&gt;=75,1.1,1)</f>
        <v>371.11169999999998</v>
      </c>
      <c r="DP101" s="4">
        <f>'Payments (Revised)'!$C97*IF(DP$6&lt;$B101,0,1)*IF(DP$6&gt;=75,1.1,1)</f>
        <v>371.11169999999998</v>
      </c>
      <c r="DQ101" s="4">
        <f>'Payments (Revised)'!$C97*IF(DQ$6&lt;$B101,0,1)*IF(DQ$6&gt;=75,1.1,1)</f>
        <v>371.11169999999998</v>
      </c>
      <c r="DR101" s="4">
        <f>'Payments (Revised)'!$C97*IF(DR$6&lt;$B101,0,1)*IF(DR$6&gt;=75,1.1,1)</f>
        <v>371.11169999999998</v>
      </c>
      <c r="DS101" s="4">
        <f>'Payments (Revised)'!$C97*IF(DS$6&lt;$B101,0,1)*IF(DS$6&gt;=75,1.1,1)</f>
        <v>371.11169999999998</v>
      </c>
      <c r="DT101" s="4">
        <f>'Payments (Revised)'!$C97*IF(DT$6&lt;$B101,0,1)*IF(DT$6&gt;=75,1.1,1)</f>
        <v>408.22287</v>
      </c>
    </row>
    <row r="102" spans="1:124" x14ac:dyDescent="0.25">
      <c r="A102">
        <v>94</v>
      </c>
      <c r="B102" s="15">
        <f t="shared" si="10"/>
        <v>72.833333333333329</v>
      </c>
      <c r="C102" s="16">
        <f t="shared" si="9"/>
        <v>54198.75649955665</v>
      </c>
      <c r="D102" s="4">
        <f>'Payments (Revised)'!$C98*IF(D$6&lt;$B102,0,1)*IF(D$6&gt;=75,1.1,1)</f>
        <v>0</v>
      </c>
      <c r="E102" s="4">
        <f>'Payments (Revised)'!$C98*IF(E$6&lt;$B102,0,1)*IF(E$6&gt;=75,1.1,1)</f>
        <v>0</v>
      </c>
      <c r="F102" s="4">
        <f>'Payments (Revised)'!$C98*IF(F$6&lt;$B102,0,1)*IF(F$6&gt;=75,1.1,1)</f>
        <v>0</v>
      </c>
      <c r="G102" s="4">
        <f>'Payments (Revised)'!$C98*IF(G$6&lt;$B102,0,1)*IF(G$6&gt;=75,1.1,1)</f>
        <v>0</v>
      </c>
      <c r="H102" s="4">
        <f>'Payments (Revised)'!$C98*IF(H$6&lt;$B102,0,1)*IF(H$6&gt;=75,1.1,1)</f>
        <v>0</v>
      </c>
      <c r="I102" s="4">
        <f>'Payments (Revised)'!$C98*IF(I$6&lt;$B102,0,1)*IF(I$6&gt;=75,1.1,1)</f>
        <v>0</v>
      </c>
      <c r="J102" s="4">
        <f>'Payments (Revised)'!$C98*IF(J$6&lt;$B102,0,1)*IF(J$6&gt;=75,1.1,1)</f>
        <v>0</v>
      </c>
      <c r="K102" s="4">
        <f>'Payments (Revised)'!$C98*IF(K$6&lt;$B102,0,1)*IF(K$6&gt;=75,1.1,1)</f>
        <v>0</v>
      </c>
      <c r="L102" s="4">
        <f>'Payments (Revised)'!$C98*IF(L$6&lt;$B102,0,1)*IF(L$6&gt;=75,1.1,1)</f>
        <v>0</v>
      </c>
      <c r="M102" s="4">
        <f>'Payments (Revised)'!$C98*IF(M$6&lt;$B102,0,1)*IF(M$6&gt;=75,1.1,1)</f>
        <v>0</v>
      </c>
      <c r="N102" s="4">
        <f>'Payments (Revised)'!$C98*IF(N$6&lt;$B102,0,1)*IF(N$6&gt;=75,1.1,1)</f>
        <v>0</v>
      </c>
      <c r="O102" s="4">
        <f>'Payments (Revised)'!$C98*IF(O$6&lt;$B102,0,1)*IF(O$6&gt;=75,1.1,1)</f>
        <v>0</v>
      </c>
      <c r="P102" s="4">
        <f>'Payments (Revised)'!$C98*IF(P$6&lt;$B102,0,1)*IF(P$6&gt;=75,1.1,1)</f>
        <v>0</v>
      </c>
      <c r="Q102" s="4">
        <f>'Payments (Revised)'!$C98*IF(Q$6&lt;$B102,0,1)*IF(Q$6&gt;=75,1.1,1)</f>
        <v>0</v>
      </c>
      <c r="R102" s="4">
        <f>'Payments (Revised)'!$C98*IF(R$6&lt;$B102,0,1)*IF(R$6&gt;=75,1.1,1)</f>
        <v>0</v>
      </c>
      <c r="S102" s="4">
        <f>'Payments (Revised)'!$C98*IF(S$6&lt;$B102,0,1)*IF(S$6&gt;=75,1.1,1)</f>
        <v>0</v>
      </c>
      <c r="T102" s="4">
        <f>'Payments (Revised)'!$C98*IF(T$6&lt;$B102,0,1)*IF(T$6&gt;=75,1.1,1)</f>
        <v>0</v>
      </c>
      <c r="U102" s="4">
        <f>'Payments (Revised)'!$C98*IF(U$6&lt;$B102,0,1)*IF(U$6&gt;=75,1.1,1)</f>
        <v>0</v>
      </c>
      <c r="V102" s="4">
        <f>'Payments (Revised)'!$C98*IF(V$6&lt;$B102,0,1)*IF(V$6&gt;=75,1.1,1)</f>
        <v>0</v>
      </c>
      <c r="W102" s="4">
        <f>'Payments (Revised)'!$C98*IF(W$6&lt;$B102,0,1)*IF(W$6&gt;=75,1.1,1)</f>
        <v>0</v>
      </c>
      <c r="X102" s="4">
        <f>'Payments (Revised)'!$C98*IF(X$6&lt;$B102,0,1)*IF(X$6&gt;=75,1.1,1)</f>
        <v>0</v>
      </c>
      <c r="Y102" s="4">
        <f>'Payments (Revised)'!$C98*IF(Y$6&lt;$B102,0,1)*IF(Y$6&gt;=75,1.1,1)</f>
        <v>0</v>
      </c>
      <c r="Z102" s="4">
        <f>'Payments (Revised)'!$C98*IF(Z$6&lt;$B102,0,1)*IF(Z$6&gt;=75,1.1,1)</f>
        <v>0</v>
      </c>
      <c r="AA102" s="4">
        <f>'Payments (Revised)'!$C98*IF(AA$6&lt;$B102,0,1)*IF(AA$6&gt;=75,1.1,1)</f>
        <v>0</v>
      </c>
      <c r="AB102" s="4">
        <f>'Payments (Revised)'!$C98*IF(AB$6&lt;$B102,0,1)*IF(AB$6&gt;=75,1.1,1)</f>
        <v>0</v>
      </c>
      <c r="AC102" s="4">
        <f>'Payments (Revised)'!$C98*IF(AC$6&lt;$B102,0,1)*IF(AC$6&gt;=75,1.1,1)</f>
        <v>0</v>
      </c>
      <c r="AD102" s="4">
        <f>'Payments (Revised)'!$C98*IF(AD$6&lt;$B102,0,1)*IF(AD$6&gt;=75,1.1,1)</f>
        <v>0</v>
      </c>
      <c r="AE102" s="4">
        <f>'Payments (Revised)'!$C98*IF(AE$6&lt;$B102,0,1)*IF(AE$6&gt;=75,1.1,1)</f>
        <v>0</v>
      </c>
      <c r="AF102" s="4">
        <f>'Payments (Revised)'!$C98*IF(AF$6&lt;$B102,0,1)*IF(AF$6&gt;=75,1.1,1)</f>
        <v>0</v>
      </c>
      <c r="AG102" s="4">
        <f>'Payments (Revised)'!$C98*IF(AG$6&lt;$B102,0,1)*IF(AG$6&gt;=75,1.1,1)</f>
        <v>0</v>
      </c>
      <c r="AH102" s="4">
        <f>'Payments (Revised)'!$C98*IF(AH$6&lt;$B102,0,1)*IF(AH$6&gt;=75,1.1,1)</f>
        <v>0</v>
      </c>
      <c r="AI102" s="4">
        <f>'Payments (Revised)'!$C98*IF(AI$6&lt;$B102,0,1)*IF(AI$6&gt;=75,1.1,1)</f>
        <v>0</v>
      </c>
      <c r="AJ102" s="4">
        <f>'Payments (Revised)'!$C98*IF(AJ$6&lt;$B102,0,1)*IF(AJ$6&gt;=75,1.1,1)</f>
        <v>0</v>
      </c>
      <c r="AK102" s="4">
        <f>'Payments (Revised)'!$C98*IF(AK$6&lt;$B102,0,1)*IF(AK$6&gt;=75,1.1,1)</f>
        <v>0</v>
      </c>
      <c r="AL102" s="4">
        <f>'Payments (Revised)'!$C98*IF(AL$6&lt;$B102,0,1)*IF(AL$6&gt;=75,1.1,1)</f>
        <v>0</v>
      </c>
      <c r="AM102" s="4">
        <f>'Payments (Revised)'!$C98*IF(AM$6&lt;$B102,0,1)*IF(AM$6&gt;=75,1.1,1)</f>
        <v>0</v>
      </c>
      <c r="AN102" s="4">
        <f>'Payments (Revised)'!$C98*IF(AN$6&lt;$B102,0,1)*IF(AN$6&gt;=75,1.1,1)</f>
        <v>0</v>
      </c>
      <c r="AO102" s="4">
        <f>'Payments (Revised)'!$C98*IF(AO$6&lt;$B102,0,1)*IF(AO$6&gt;=75,1.1,1)</f>
        <v>0</v>
      </c>
      <c r="AP102" s="4">
        <f>'Payments (Revised)'!$C98*IF(AP$6&lt;$B102,0,1)*IF(AP$6&gt;=75,1.1,1)</f>
        <v>0</v>
      </c>
      <c r="AQ102" s="4">
        <f>'Payments (Revised)'!$C98*IF(AQ$6&lt;$B102,0,1)*IF(AQ$6&gt;=75,1.1,1)</f>
        <v>0</v>
      </c>
      <c r="AR102" s="4">
        <f>'Payments (Revised)'!$C98*IF(AR$6&lt;$B102,0,1)*IF(AR$6&gt;=75,1.1,1)</f>
        <v>0</v>
      </c>
      <c r="AS102" s="4">
        <f>'Payments (Revised)'!$C98*IF(AS$6&lt;$B102,0,1)*IF(AS$6&gt;=75,1.1,1)</f>
        <v>0</v>
      </c>
      <c r="AT102" s="4">
        <f>'Payments (Revised)'!$C98*IF(AT$6&lt;$B102,0,1)*IF(AT$6&gt;=75,1.1,1)</f>
        <v>0</v>
      </c>
      <c r="AU102" s="4">
        <f>'Payments (Revised)'!$C98*IF(AU$6&lt;$B102,0,1)*IF(AU$6&gt;=75,1.1,1)</f>
        <v>0</v>
      </c>
      <c r="AV102" s="4">
        <f>'Payments (Revised)'!$C98*IF(AV$6&lt;$B102,0,1)*IF(AV$6&gt;=75,1.1,1)</f>
        <v>0</v>
      </c>
      <c r="AW102" s="4">
        <f>'Payments (Revised)'!$C98*IF(AW$6&lt;$B102,0,1)*IF(AW$6&gt;=75,1.1,1)</f>
        <v>0</v>
      </c>
      <c r="AX102" s="4">
        <f>'Payments (Revised)'!$C98*IF(AX$6&lt;$B102,0,1)*IF(AX$6&gt;=75,1.1,1)</f>
        <v>0</v>
      </c>
      <c r="AY102" s="4">
        <f>'Payments (Revised)'!$C98*IF(AY$6&lt;$B102,0,1)*IF(AY$6&gt;=75,1.1,1)</f>
        <v>0</v>
      </c>
      <c r="AZ102" s="4">
        <f>'Payments (Revised)'!$C98*IF(AZ$6&lt;$B102,0,1)*IF(AZ$6&gt;=75,1.1,1)</f>
        <v>0</v>
      </c>
      <c r="BA102" s="4">
        <f>'Payments (Revised)'!$C98*IF(BA$6&lt;$B102,0,1)*IF(BA$6&gt;=75,1.1,1)</f>
        <v>0</v>
      </c>
      <c r="BB102" s="4">
        <f>'Payments (Revised)'!$C98*IF(BB$6&lt;$B102,0,1)*IF(BB$6&gt;=75,1.1,1)</f>
        <v>0</v>
      </c>
      <c r="BC102" s="4">
        <f>'Payments (Revised)'!$C98*IF(BC$6&lt;$B102,0,1)*IF(BC$6&gt;=75,1.1,1)</f>
        <v>0</v>
      </c>
      <c r="BD102" s="4">
        <f>'Payments (Revised)'!$C98*IF(BD$6&lt;$B102,0,1)*IF(BD$6&gt;=75,1.1,1)</f>
        <v>0</v>
      </c>
      <c r="BE102" s="4">
        <f>'Payments (Revised)'!$C98*IF(BE$6&lt;$B102,0,1)*IF(BE$6&gt;=75,1.1,1)</f>
        <v>0</v>
      </c>
      <c r="BF102" s="4">
        <f>'Payments (Revised)'!$C98*IF(BF$6&lt;$B102,0,1)*IF(BF$6&gt;=75,1.1,1)</f>
        <v>0</v>
      </c>
      <c r="BG102" s="4">
        <f>'Payments (Revised)'!$C98*IF(BG$6&lt;$B102,0,1)*IF(BG$6&gt;=75,1.1,1)</f>
        <v>0</v>
      </c>
      <c r="BH102" s="4">
        <f>'Payments (Revised)'!$C98*IF(BH$6&lt;$B102,0,1)*IF(BH$6&gt;=75,1.1,1)</f>
        <v>0</v>
      </c>
      <c r="BI102" s="4">
        <f>'Payments (Revised)'!$C98*IF(BI$6&lt;$B102,0,1)*IF(BI$6&gt;=75,1.1,1)</f>
        <v>0</v>
      </c>
      <c r="BJ102" s="4">
        <f>'Payments (Revised)'!$C98*IF(BJ$6&lt;$B102,0,1)*IF(BJ$6&gt;=75,1.1,1)</f>
        <v>0</v>
      </c>
      <c r="BK102" s="4">
        <f>'Payments (Revised)'!$C98*IF(BK$6&lt;$B102,0,1)*IF(BK$6&gt;=75,1.1,1)</f>
        <v>0</v>
      </c>
      <c r="BL102" s="4">
        <f>'Payments (Revised)'!$C98*IF(BL$6&lt;$B102,0,1)*IF(BL$6&gt;=75,1.1,1)</f>
        <v>0</v>
      </c>
      <c r="BM102" s="4">
        <f>'Payments (Revised)'!$C98*IF(BM$6&lt;$B102,0,1)*IF(BM$6&gt;=75,1.1,1)</f>
        <v>0</v>
      </c>
      <c r="BN102" s="4">
        <f>'Payments (Revised)'!$C98*IF(BN$6&lt;$B102,0,1)*IF(BN$6&gt;=75,1.1,1)</f>
        <v>0</v>
      </c>
      <c r="BO102" s="4">
        <f>'Payments (Revised)'!$C98*IF(BO$6&lt;$B102,0,1)*IF(BO$6&gt;=75,1.1,1)</f>
        <v>0</v>
      </c>
      <c r="BP102" s="4">
        <f>'Payments (Revised)'!$C98*IF(BP$6&lt;$B102,0,1)*IF(BP$6&gt;=75,1.1,1)</f>
        <v>0</v>
      </c>
      <c r="BQ102" s="4">
        <f>'Payments (Revised)'!$C98*IF(BQ$6&lt;$B102,0,1)*IF(BQ$6&gt;=75,1.1,1)</f>
        <v>0</v>
      </c>
      <c r="BR102" s="4">
        <f>'Payments (Revised)'!$C98*IF(BR$6&lt;$B102,0,1)*IF(BR$6&gt;=75,1.1,1)</f>
        <v>0</v>
      </c>
      <c r="BS102" s="4">
        <f>'Payments (Revised)'!$C98*IF(BS$6&lt;$B102,0,1)*IF(BS$6&gt;=75,1.1,1)</f>
        <v>0</v>
      </c>
      <c r="BT102" s="4">
        <f>'Payments (Revised)'!$C98*IF(BT$6&lt;$B102,0,1)*IF(BT$6&gt;=75,1.1,1)</f>
        <v>0</v>
      </c>
      <c r="BU102" s="4">
        <f>'Payments (Revised)'!$C98*IF(BU$6&lt;$B102,0,1)*IF(BU$6&gt;=75,1.1,1)</f>
        <v>0</v>
      </c>
      <c r="BV102" s="4">
        <f>'Payments (Revised)'!$C98*IF(BV$6&lt;$B102,0,1)*IF(BV$6&gt;=75,1.1,1)</f>
        <v>0</v>
      </c>
      <c r="BW102" s="4">
        <f>'Payments (Revised)'!$C98*IF(BW$6&lt;$B102,0,1)*IF(BW$6&gt;=75,1.1,1)</f>
        <v>0</v>
      </c>
      <c r="BX102" s="4">
        <f>'Payments (Revised)'!$C98*IF(BX$6&lt;$B102,0,1)*IF(BX$6&gt;=75,1.1,1)</f>
        <v>0</v>
      </c>
      <c r="BY102" s="4">
        <f>'Payments (Revised)'!$C98*IF(BY$6&lt;$B102,0,1)*IF(BY$6&gt;=75,1.1,1)</f>
        <v>0</v>
      </c>
      <c r="BZ102" s="4">
        <f>'Payments (Revised)'!$C98*IF(BZ$6&lt;$B102,0,1)*IF(BZ$6&gt;=75,1.1,1)</f>
        <v>0</v>
      </c>
      <c r="CA102" s="4">
        <f>'Payments (Revised)'!$C98*IF(CA$6&lt;$B102,0,1)*IF(CA$6&gt;=75,1.1,1)</f>
        <v>0</v>
      </c>
      <c r="CB102" s="4">
        <f>'Payments (Revised)'!$C98*IF(CB$6&lt;$B102,0,1)*IF(CB$6&gt;=75,1.1,1)</f>
        <v>0</v>
      </c>
      <c r="CC102" s="4">
        <f>'Payments (Revised)'!$C98*IF(CC$6&lt;$B102,0,1)*IF(CC$6&gt;=75,1.1,1)</f>
        <v>0</v>
      </c>
      <c r="CD102" s="4">
        <f>'Payments (Revised)'!$C98*IF(CD$6&lt;$B102,0,1)*IF(CD$6&gt;=75,1.1,1)</f>
        <v>0</v>
      </c>
      <c r="CE102" s="4">
        <f>'Payments (Revised)'!$C98*IF(CE$6&lt;$B102,0,1)*IF(CE$6&gt;=75,1.1,1)</f>
        <v>0</v>
      </c>
      <c r="CF102" s="4">
        <f>'Payments (Revised)'!$C98*IF(CF$6&lt;$B102,0,1)*IF(CF$6&gt;=75,1.1,1)</f>
        <v>0</v>
      </c>
      <c r="CG102" s="4">
        <f>'Payments (Revised)'!$C98*IF(CG$6&lt;$B102,0,1)*IF(CG$6&gt;=75,1.1,1)</f>
        <v>0</v>
      </c>
      <c r="CH102" s="4">
        <f>'Payments (Revised)'!$C98*IF(CH$6&lt;$B102,0,1)*IF(CH$6&gt;=75,1.1,1)</f>
        <v>0</v>
      </c>
      <c r="CI102" s="4">
        <f>'Payments (Revised)'!$C98*IF(CI$6&lt;$B102,0,1)*IF(CI$6&gt;=75,1.1,1)</f>
        <v>0</v>
      </c>
      <c r="CJ102" s="4">
        <f>'Payments (Revised)'!$C98*IF(CJ$6&lt;$B102,0,1)*IF(CJ$6&gt;=75,1.1,1)</f>
        <v>0</v>
      </c>
      <c r="CK102" s="4">
        <f>'Payments (Revised)'!$C98*IF(CK$6&lt;$B102,0,1)*IF(CK$6&gt;=75,1.1,1)</f>
        <v>0</v>
      </c>
      <c r="CL102" s="4">
        <f>'Payments (Revised)'!$C98*IF(CL$6&lt;$B102,0,1)*IF(CL$6&gt;=75,1.1,1)</f>
        <v>0</v>
      </c>
      <c r="CM102" s="4">
        <f>'Payments (Revised)'!$C98*IF(CM$6&lt;$B102,0,1)*IF(CM$6&gt;=75,1.1,1)</f>
        <v>0</v>
      </c>
      <c r="CN102" s="4">
        <f>'Payments (Revised)'!$C98*IF(CN$6&lt;$B102,0,1)*IF(CN$6&gt;=75,1.1,1)</f>
        <v>0</v>
      </c>
      <c r="CO102" s="4">
        <f>'Payments (Revised)'!$C98*IF(CO$6&lt;$B102,0,1)*IF(CO$6&gt;=75,1.1,1)</f>
        <v>0</v>
      </c>
      <c r="CP102" s="4">
        <f>'Payments (Revised)'!$C98*IF(CP$6&lt;$B102,0,1)*IF(CP$6&gt;=75,1.1,1)</f>
        <v>0</v>
      </c>
      <c r="CQ102" s="4">
        <f>'Payments (Revised)'!$C98*IF(CQ$6&lt;$B102,0,1)*IF(CQ$6&gt;=75,1.1,1)</f>
        <v>0</v>
      </c>
      <c r="CR102" s="4">
        <f>'Payments (Revised)'!$C98*IF(CR$6&lt;$B102,0,1)*IF(CR$6&gt;=75,1.1,1)</f>
        <v>0</v>
      </c>
      <c r="CS102" s="4">
        <f>'Payments (Revised)'!$C98*IF(CS$6&lt;$B102,0,1)*IF(CS$6&gt;=75,1.1,1)</f>
        <v>0</v>
      </c>
      <c r="CT102" s="4">
        <f>'Payments (Revised)'!$C98*IF(CT$6&lt;$B102,0,1)*IF(CT$6&gt;=75,1.1,1)</f>
        <v>371.11169999999998</v>
      </c>
      <c r="CU102" s="4">
        <f>'Payments (Revised)'!$C98*IF(CU$6&lt;$B102,0,1)*IF(CU$6&gt;=75,1.1,1)</f>
        <v>371.11169999999998</v>
      </c>
      <c r="CV102" s="4">
        <f>'Payments (Revised)'!$C98*IF(CV$6&lt;$B102,0,1)*IF(CV$6&gt;=75,1.1,1)</f>
        <v>371.11169999999998</v>
      </c>
      <c r="CW102" s="4">
        <f>'Payments (Revised)'!$C98*IF(CW$6&lt;$B102,0,1)*IF(CW$6&gt;=75,1.1,1)</f>
        <v>371.11169999999998</v>
      </c>
      <c r="CX102" s="4">
        <f>'Payments (Revised)'!$C98*IF(CX$6&lt;$B102,0,1)*IF(CX$6&gt;=75,1.1,1)</f>
        <v>371.11169999999998</v>
      </c>
      <c r="CY102" s="4">
        <f>'Payments (Revised)'!$C98*IF(CY$6&lt;$B102,0,1)*IF(CY$6&gt;=75,1.1,1)</f>
        <v>371.11169999999998</v>
      </c>
      <c r="CZ102" s="4">
        <f>'Payments (Revised)'!$C98*IF(CZ$6&lt;$B102,0,1)*IF(CZ$6&gt;=75,1.1,1)</f>
        <v>371.11169999999998</v>
      </c>
      <c r="DA102" s="4">
        <f>'Payments (Revised)'!$C98*IF(DA$6&lt;$B102,0,1)*IF(DA$6&gt;=75,1.1,1)</f>
        <v>371.11169999999998</v>
      </c>
      <c r="DB102" s="4">
        <f>'Payments (Revised)'!$C98*IF(DB$6&lt;$B102,0,1)*IF(DB$6&gt;=75,1.1,1)</f>
        <v>371.11169999999998</v>
      </c>
      <c r="DC102" s="4">
        <f>'Payments (Revised)'!$C98*IF(DC$6&lt;$B102,0,1)*IF(DC$6&gt;=75,1.1,1)</f>
        <v>371.11169999999998</v>
      </c>
      <c r="DD102" s="4">
        <f>'Payments (Revised)'!$C98*IF(DD$6&lt;$B102,0,1)*IF(DD$6&gt;=75,1.1,1)</f>
        <v>371.11169999999998</v>
      </c>
      <c r="DE102" s="4">
        <f>'Payments (Revised)'!$C98*IF(DE$6&lt;$B102,0,1)*IF(DE$6&gt;=75,1.1,1)</f>
        <v>371.11169999999998</v>
      </c>
      <c r="DF102" s="4">
        <f>'Payments (Revised)'!$C98*IF(DF$6&lt;$B102,0,1)*IF(DF$6&gt;=75,1.1,1)</f>
        <v>371.11169999999998</v>
      </c>
      <c r="DG102" s="4">
        <f>'Payments (Revised)'!$C98*IF(DG$6&lt;$B102,0,1)*IF(DG$6&gt;=75,1.1,1)</f>
        <v>371.11169999999998</v>
      </c>
      <c r="DH102" s="4">
        <f>'Payments (Revised)'!$C98*IF(DH$6&lt;$B102,0,1)*IF(DH$6&gt;=75,1.1,1)</f>
        <v>371.11169999999998</v>
      </c>
      <c r="DI102" s="4">
        <f>'Payments (Revised)'!$C98*IF(DI$6&lt;$B102,0,1)*IF(DI$6&gt;=75,1.1,1)</f>
        <v>371.11169999999998</v>
      </c>
      <c r="DJ102" s="4">
        <f>'Payments (Revised)'!$C98*IF(DJ$6&lt;$B102,0,1)*IF(DJ$6&gt;=75,1.1,1)</f>
        <v>371.11169999999998</v>
      </c>
      <c r="DK102" s="4">
        <f>'Payments (Revised)'!$C98*IF(DK$6&lt;$B102,0,1)*IF(DK$6&gt;=75,1.1,1)</f>
        <v>371.11169999999998</v>
      </c>
      <c r="DL102" s="4">
        <f>'Payments (Revised)'!$C98*IF(DL$6&lt;$B102,0,1)*IF(DL$6&gt;=75,1.1,1)</f>
        <v>371.11169999999998</v>
      </c>
      <c r="DM102" s="4">
        <f>'Payments (Revised)'!$C98*IF(DM$6&lt;$B102,0,1)*IF(DM$6&gt;=75,1.1,1)</f>
        <v>371.11169999999998</v>
      </c>
      <c r="DN102" s="4">
        <f>'Payments (Revised)'!$C98*IF(DN$6&lt;$B102,0,1)*IF(DN$6&gt;=75,1.1,1)</f>
        <v>371.11169999999998</v>
      </c>
      <c r="DO102" s="4">
        <f>'Payments (Revised)'!$C98*IF(DO$6&lt;$B102,0,1)*IF(DO$6&gt;=75,1.1,1)</f>
        <v>371.11169999999998</v>
      </c>
      <c r="DP102" s="4">
        <f>'Payments (Revised)'!$C98*IF(DP$6&lt;$B102,0,1)*IF(DP$6&gt;=75,1.1,1)</f>
        <v>371.11169999999998</v>
      </c>
      <c r="DQ102" s="4">
        <f>'Payments (Revised)'!$C98*IF(DQ$6&lt;$B102,0,1)*IF(DQ$6&gt;=75,1.1,1)</f>
        <v>371.11169999999998</v>
      </c>
      <c r="DR102" s="4">
        <f>'Payments (Revised)'!$C98*IF(DR$6&lt;$B102,0,1)*IF(DR$6&gt;=75,1.1,1)</f>
        <v>371.11169999999998</v>
      </c>
      <c r="DS102" s="4">
        <f>'Payments (Revised)'!$C98*IF(DS$6&lt;$B102,0,1)*IF(DS$6&gt;=75,1.1,1)</f>
        <v>371.11169999999998</v>
      </c>
      <c r="DT102" s="4">
        <f>'Payments (Revised)'!$C98*IF(DT$6&lt;$B102,0,1)*IF(DT$6&gt;=75,1.1,1)</f>
        <v>408.22287</v>
      </c>
    </row>
    <row r="103" spans="1:124" x14ac:dyDescent="0.25">
      <c r="A103">
        <v>95</v>
      </c>
      <c r="B103" s="15">
        <f t="shared" si="10"/>
        <v>72.916666666666671</v>
      </c>
      <c r="C103" s="16">
        <f t="shared" si="9"/>
        <v>53939.182737816474</v>
      </c>
      <c r="D103" s="4">
        <f>'Payments (Revised)'!$C99*IF(D$6&lt;$B103,0,1)*IF(D$6&gt;=75,1.1,1)</f>
        <v>0</v>
      </c>
      <c r="E103" s="4">
        <f>'Payments (Revised)'!$C99*IF(E$6&lt;$B103,0,1)*IF(E$6&gt;=75,1.1,1)</f>
        <v>0</v>
      </c>
      <c r="F103" s="4">
        <f>'Payments (Revised)'!$C99*IF(F$6&lt;$B103,0,1)*IF(F$6&gt;=75,1.1,1)</f>
        <v>0</v>
      </c>
      <c r="G103" s="4">
        <f>'Payments (Revised)'!$C99*IF(G$6&lt;$B103,0,1)*IF(G$6&gt;=75,1.1,1)</f>
        <v>0</v>
      </c>
      <c r="H103" s="4">
        <f>'Payments (Revised)'!$C99*IF(H$6&lt;$B103,0,1)*IF(H$6&gt;=75,1.1,1)</f>
        <v>0</v>
      </c>
      <c r="I103" s="4">
        <f>'Payments (Revised)'!$C99*IF(I$6&lt;$B103,0,1)*IF(I$6&gt;=75,1.1,1)</f>
        <v>0</v>
      </c>
      <c r="J103" s="4">
        <f>'Payments (Revised)'!$C99*IF(J$6&lt;$B103,0,1)*IF(J$6&gt;=75,1.1,1)</f>
        <v>0</v>
      </c>
      <c r="K103" s="4">
        <f>'Payments (Revised)'!$C99*IF(K$6&lt;$B103,0,1)*IF(K$6&gt;=75,1.1,1)</f>
        <v>0</v>
      </c>
      <c r="L103" s="4">
        <f>'Payments (Revised)'!$C99*IF(L$6&lt;$B103,0,1)*IF(L$6&gt;=75,1.1,1)</f>
        <v>0</v>
      </c>
      <c r="M103" s="4">
        <f>'Payments (Revised)'!$C99*IF(M$6&lt;$B103,0,1)*IF(M$6&gt;=75,1.1,1)</f>
        <v>0</v>
      </c>
      <c r="N103" s="4">
        <f>'Payments (Revised)'!$C99*IF(N$6&lt;$B103,0,1)*IF(N$6&gt;=75,1.1,1)</f>
        <v>0</v>
      </c>
      <c r="O103" s="4">
        <f>'Payments (Revised)'!$C99*IF(O$6&lt;$B103,0,1)*IF(O$6&gt;=75,1.1,1)</f>
        <v>0</v>
      </c>
      <c r="P103" s="4">
        <f>'Payments (Revised)'!$C99*IF(P$6&lt;$B103,0,1)*IF(P$6&gt;=75,1.1,1)</f>
        <v>0</v>
      </c>
      <c r="Q103" s="4">
        <f>'Payments (Revised)'!$C99*IF(Q$6&lt;$B103,0,1)*IF(Q$6&gt;=75,1.1,1)</f>
        <v>0</v>
      </c>
      <c r="R103" s="4">
        <f>'Payments (Revised)'!$C99*IF(R$6&lt;$B103,0,1)*IF(R$6&gt;=75,1.1,1)</f>
        <v>0</v>
      </c>
      <c r="S103" s="4">
        <f>'Payments (Revised)'!$C99*IF(S$6&lt;$B103,0,1)*IF(S$6&gt;=75,1.1,1)</f>
        <v>0</v>
      </c>
      <c r="T103" s="4">
        <f>'Payments (Revised)'!$C99*IF(T$6&lt;$B103,0,1)*IF(T$6&gt;=75,1.1,1)</f>
        <v>0</v>
      </c>
      <c r="U103" s="4">
        <f>'Payments (Revised)'!$C99*IF(U$6&lt;$B103,0,1)*IF(U$6&gt;=75,1.1,1)</f>
        <v>0</v>
      </c>
      <c r="V103" s="4">
        <f>'Payments (Revised)'!$C99*IF(V$6&lt;$B103,0,1)*IF(V$6&gt;=75,1.1,1)</f>
        <v>0</v>
      </c>
      <c r="W103" s="4">
        <f>'Payments (Revised)'!$C99*IF(W$6&lt;$B103,0,1)*IF(W$6&gt;=75,1.1,1)</f>
        <v>0</v>
      </c>
      <c r="X103" s="4">
        <f>'Payments (Revised)'!$C99*IF(X$6&lt;$B103,0,1)*IF(X$6&gt;=75,1.1,1)</f>
        <v>0</v>
      </c>
      <c r="Y103" s="4">
        <f>'Payments (Revised)'!$C99*IF(Y$6&lt;$B103,0,1)*IF(Y$6&gt;=75,1.1,1)</f>
        <v>0</v>
      </c>
      <c r="Z103" s="4">
        <f>'Payments (Revised)'!$C99*IF(Z$6&lt;$B103,0,1)*IF(Z$6&gt;=75,1.1,1)</f>
        <v>0</v>
      </c>
      <c r="AA103" s="4">
        <f>'Payments (Revised)'!$C99*IF(AA$6&lt;$B103,0,1)*IF(AA$6&gt;=75,1.1,1)</f>
        <v>0</v>
      </c>
      <c r="AB103" s="4">
        <f>'Payments (Revised)'!$C99*IF(AB$6&lt;$B103,0,1)*IF(AB$6&gt;=75,1.1,1)</f>
        <v>0</v>
      </c>
      <c r="AC103" s="4">
        <f>'Payments (Revised)'!$C99*IF(AC$6&lt;$B103,0,1)*IF(AC$6&gt;=75,1.1,1)</f>
        <v>0</v>
      </c>
      <c r="AD103" s="4">
        <f>'Payments (Revised)'!$C99*IF(AD$6&lt;$B103,0,1)*IF(AD$6&gt;=75,1.1,1)</f>
        <v>0</v>
      </c>
      <c r="AE103" s="4">
        <f>'Payments (Revised)'!$C99*IF(AE$6&lt;$B103,0,1)*IF(AE$6&gt;=75,1.1,1)</f>
        <v>0</v>
      </c>
      <c r="AF103" s="4">
        <f>'Payments (Revised)'!$C99*IF(AF$6&lt;$B103,0,1)*IF(AF$6&gt;=75,1.1,1)</f>
        <v>0</v>
      </c>
      <c r="AG103" s="4">
        <f>'Payments (Revised)'!$C99*IF(AG$6&lt;$B103,0,1)*IF(AG$6&gt;=75,1.1,1)</f>
        <v>0</v>
      </c>
      <c r="AH103" s="4">
        <f>'Payments (Revised)'!$C99*IF(AH$6&lt;$B103,0,1)*IF(AH$6&gt;=75,1.1,1)</f>
        <v>0</v>
      </c>
      <c r="AI103" s="4">
        <f>'Payments (Revised)'!$C99*IF(AI$6&lt;$B103,0,1)*IF(AI$6&gt;=75,1.1,1)</f>
        <v>0</v>
      </c>
      <c r="AJ103" s="4">
        <f>'Payments (Revised)'!$C99*IF(AJ$6&lt;$B103,0,1)*IF(AJ$6&gt;=75,1.1,1)</f>
        <v>0</v>
      </c>
      <c r="AK103" s="4">
        <f>'Payments (Revised)'!$C99*IF(AK$6&lt;$B103,0,1)*IF(AK$6&gt;=75,1.1,1)</f>
        <v>0</v>
      </c>
      <c r="AL103" s="4">
        <f>'Payments (Revised)'!$C99*IF(AL$6&lt;$B103,0,1)*IF(AL$6&gt;=75,1.1,1)</f>
        <v>0</v>
      </c>
      <c r="AM103" s="4">
        <f>'Payments (Revised)'!$C99*IF(AM$6&lt;$B103,0,1)*IF(AM$6&gt;=75,1.1,1)</f>
        <v>0</v>
      </c>
      <c r="AN103" s="4">
        <f>'Payments (Revised)'!$C99*IF(AN$6&lt;$B103,0,1)*IF(AN$6&gt;=75,1.1,1)</f>
        <v>0</v>
      </c>
      <c r="AO103" s="4">
        <f>'Payments (Revised)'!$C99*IF(AO$6&lt;$B103,0,1)*IF(AO$6&gt;=75,1.1,1)</f>
        <v>0</v>
      </c>
      <c r="AP103" s="4">
        <f>'Payments (Revised)'!$C99*IF(AP$6&lt;$B103,0,1)*IF(AP$6&gt;=75,1.1,1)</f>
        <v>0</v>
      </c>
      <c r="AQ103" s="4">
        <f>'Payments (Revised)'!$C99*IF(AQ$6&lt;$B103,0,1)*IF(AQ$6&gt;=75,1.1,1)</f>
        <v>0</v>
      </c>
      <c r="AR103" s="4">
        <f>'Payments (Revised)'!$C99*IF(AR$6&lt;$B103,0,1)*IF(AR$6&gt;=75,1.1,1)</f>
        <v>0</v>
      </c>
      <c r="AS103" s="4">
        <f>'Payments (Revised)'!$C99*IF(AS$6&lt;$B103,0,1)*IF(AS$6&gt;=75,1.1,1)</f>
        <v>0</v>
      </c>
      <c r="AT103" s="4">
        <f>'Payments (Revised)'!$C99*IF(AT$6&lt;$B103,0,1)*IF(AT$6&gt;=75,1.1,1)</f>
        <v>0</v>
      </c>
      <c r="AU103" s="4">
        <f>'Payments (Revised)'!$C99*IF(AU$6&lt;$B103,0,1)*IF(AU$6&gt;=75,1.1,1)</f>
        <v>0</v>
      </c>
      <c r="AV103" s="4">
        <f>'Payments (Revised)'!$C99*IF(AV$6&lt;$B103,0,1)*IF(AV$6&gt;=75,1.1,1)</f>
        <v>0</v>
      </c>
      <c r="AW103" s="4">
        <f>'Payments (Revised)'!$C99*IF(AW$6&lt;$B103,0,1)*IF(AW$6&gt;=75,1.1,1)</f>
        <v>0</v>
      </c>
      <c r="AX103" s="4">
        <f>'Payments (Revised)'!$C99*IF(AX$6&lt;$B103,0,1)*IF(AX$6&gt;=75,1.1,1)</f>
        <v>0</v>
      </c>
      <c r="AY103" s="4">
        <f>'Payments (Revised)'!$C99*IF(AY$6&lt;$B103,0,1)*IF(AY$6&gt;=75,1.1,1)</f>
        <v>0</v>
      </c>
      <c r="AZ103" s="4">
        <f>'Payments (Revised)'!$C99*IF(AZ$6&lt;$B103,0,1)*IF(AZ$6&gt;=75,1.1,1)</f>
        <v>0</v>
      </c>
      <c r="BA103" s="4">
        <f>'Payments (Revised)'!$C99*IF(BA$6&lt;$B103,0,1)*IF(BA$6&gt;=75,1.1,1)</f>
        <v>0</v>
      </c>
      <c r="BB103" s="4">
        <f>'Payments (Revised)'!$C99*IF(BB$6&lt;$B103,0,1)*IF(BB$6&gt;=75,1.1,1)</f>
        <v>0</v>
      </c>
      <c r="BC103" s="4">
        <f>'Payments (Revised)'!$C99*IF(BC$6&lt;$B103,0,1)*IF(BC$6&gt;=75,1.1,1)</f>
        <v>0</v>
      </c>
      <c r="BD103" s="4">
        <f>'Payments (Revised)'!$C99*IF(BD$6&lt;$B103,0,1)*IF(BD$6&gt;=75,1.1,1)</f>
        <v>0</v>
      </c>
      <c r="BE103" s="4">
        <f>'Payments (Revised)'!$C99*IF(BE$6&lt;$B103,0,1)*IF(BE$6&gt;=75,1.1,1)</f>
        <v>0</v>
      </c>
      <c r="BF103" s="4">
        <f>'Payments (Revised)'!$C99*IF(BF$6&lt;$B103,0,1)*IF(BF$6&gt;=75,1.1,1)</f>
        <v>0</v>
      </c>
      <c r="BG103" s="4">
        <f>'Payments (Revised)'!$C99*IF(BG$6&lt;$B103,0,1)*IF(BG$6&gt;=75,1.1,1)</f>
        <v>0</v>
      </c>
      <c r="BH103" s="4">
        <f>'Payments (Revised)'!$C99*IF(BH$6&lt;$B103,0,1)*IF(BH$6&gt;=75,1.1,1)</f>
        <v>0</v>
      </c>
      <c r="BI103" s="4">
        <f>'Payments (Revised)'!$C99*IF(BI$6&lt;$B103,0,1)*IF(BI$6&gt;=75,1.1,1)</f>
        <v>0</v>
      </c>
      <c r="BJ103" s="4">
        <f>'Payments (Revised)'!$C99*IF(BJ$6&lt;$B103,0,1)*IF(BJ$6&gt;=75,1.1,1)</f>
        <v>0</v>
      </c>
      <c r="BK103" s="4">
        <f>'Payments (Revised)'!$C99*IF(BK$6&lt;$B103,0,1)*IF(BK$6&gt;=75,1.1,1)</f>
        <v>0</v>
      </c>
      <c r="BL103" s="4">
        <f>'Payments (Revised)'!$C99*IF(BL$6&lt;$B103,0,1)*IF(BL$6&gt;=75,1.1,1)</f>
        <v>0</v>
      </c>
      <c r="BM103" s="4">
        <f>'Payments (Revised)'!$C99*IF(BM$6&lt;$B103,0,1)*IF(BM$6&gt;=75,1.1,1)</f>
        <v>0</v>
      </c>
      <c r="BN103" s="4">
        <f>'Payments (Revised)'!$C99*IF(BN$6&lt;$B103,0,1)*IF(BN$6&gt;=75,1.1,1)</f>
        <v>0</v>
      </c>
      <c r="BO103" s="4">
        <f>'Payments (Revised)'!$C99*IF(BO$6&lt;$B103,0,1)*IF(BO$6&gt;=75,1.1,1)</f>
        <v>0</v>
      </c>
      <c r="BP103" s="4">
        <f>'Payments (Revised)'!$C99*IF(BP$6&lt;$B103,0,1)*IF(BP$6&gt;=75,1.1,1)</f>
        <v>0</v>
      </c>
      <c r="BQ103" s="4">
        <f>'Payments (Revised)'!$C99*IF(BQ$6&lt;$B103,0,1)*IF(BQ$6&gt;=75,1.1,1)</f>
        <v>0</v>
      </c>
      <c r="BR103" s="4">
        <f>'Payments (Revised)'!$C99*IF(BR$6&lt;$B103,0,1)*IF(BR$6&gt;=75,1.1,1)</f>
        <v>0</v>
      </c>
      <c r="BS103" s="4">
        <f>'Payments (Revised)'!$C99*IF(BS$6&lt;$B103,0,1)*IF(BS$6&gt;=75,1.1,1)</f>
        <v>0</v>
      </c>
      <c r="BT103" s="4">
        <f>'Payments (Revised)'!$C99*IF(BT$6&lt;$B103,0,1)*IF(BT$6&gt;=75,1.1,1)</f>
        <v>0</v>
      </c>
      <c r="BU103" s="4">
        <f>'Payments (Revised)'!$C99*IF(BU$6&lt;$B103,0,1)*IF(BU$6&gt;=75,1.1,1)</f>
        <v>0</v>
      </c>
      <c r="BV103" s="4">
        <f>'Payments (Revised)'!$C99*IF(BV$6&lt;$B103,0,1)*IF(BV$6&gt;=75,1.1,1)</f>
        <v>0</v>
      </c>
      <c r="BW103" s="4">
        <f>'Payments (Revised)'!$C99*IF(BW$6&lt;$B103,0,1)*IF(BW$6&gt;=75,1.1,1)</f>
        <v>0</v>
      </c>
      <c r="BX103" s="4">
        <f>'Payments (Revised)'!$C99*IF(BX$6&lt;$B103,0,1)*IF(BX$6&gt;=75,1.1,1)</f>
        <v>0</v>
      </c>
      <c r="BY103" s="4">
        <f>'Payments (Revised)'!$C99*IF(BY$6&lt;$B103,0,1)*IF(BY$6&gt;=75,1.1,1)</f>
        <v>0</v>
      </c>
      <c r="BZ103" s="4">
        <f>'Payments (Revised)'!$C99*IF(BZ$6&lt;$B103,0,1)*IF(BZ$6&gt;=75,1.1,1)</f>
        <v>0</v>
      </c>
      <c r="CA103" s="4">
        <f>'Payments (Revised)'!$C99*IF(CA$6&lt;$B103,0,1)*IF(CA$6&gt;=75,1.1,1)</f>
        <v>0</v>
      </c>
      <c r="CB103" s="4">
        <f>'Payments (Revised)'!$C99*IF(CB$6&lt;$B103,0,1)*IF(CB$6&gt;=75,1.1,1)</f>
        <v>0</v>
      </c>
      <c r="CC103" s="4">
        <f>'Payments (Revised)'!$C99*IF(CC$6&lt;$B103,0,1)*IF(CC$6&gt;=75,1.1,1)</f>
        <v>0</v>
      </c>
      <c r="CD103" s="4">
        <f>'Payments (Revised)'!$C99*IF(CD$6&lt;$B103,0,1)*IF(CD$6&gt;=75,1.1,1)</f>
        <v>0</v>
      </c>
      <c r="CE103" s="4">
        <f>'Payments (Revised)'!$C99*IF(CE$6&lt;$B103,0,1)*IF(CE$6&gt;=75,1.1,1)</f>
        <v>0</v>
      </c>
      <c r="CF103" s="4">
        <f>'Payments (Revised)'!$C99*IF(CF$6&lt;$B103,0,1)*IF(CF$6&gt;=75,1.1,1)</f>
        <v>0</v>
      </c>
      <c r="CG103" s="4">
        <f>'Payments (Revised)'!$C99*IF(CG$6&lt;$B103,0,1)*IF(CG$6&gt;=75,1.1,1)</f>
        <v>0</v>
      </c>
      <c r="CH103" s="4">
        <f>'Payments (Revised)'!$C99*IF(CH$6&lt;$B103,0,1)*IF(CH$6&gt;=75,1.1,1)</f>
        <v>0</v>
      </c>
      <c r="CI103" s="4">
        <f>'Payments (Revised)'!$C99*IF(CI$6&lt;$B103,0,1)*IF(CI$6&gt;=75,1.1,1)</f>
        <v>0</v>
      </c>
      <c r="CJ103" s="4">
        <f>'Payments (Revised)'!$C99*IF(CJ$6&lt;$B103,0,1)*IF(CJ$6&gt;=75,1.1,1)</f>
        <v>0</v>
      </c>
      <c r="CK103" s="4">
        <f>'Payments (Revised)'!$C99*IF(CK$6&lt;$B103,0,1)*IF(CK$6&gt;=75,1.1,1)</f>
        <v>0</v>
      </c>
      <c r="CL103" s="4">
        <f>'Payments (Revised)'!$C99*IF(CL$6&lt;$B103,0,1)*IF(CL$6&gt;=75,1.1,1)</f>
        <v>0</v>
      </c>
      <c r="CM103" s="4">
        <f>'Payments (Revised)'!$C99*IF(CM$6&lt;$B103,0,1)*IF(CM$6&gt;=75,1.1,1)</f>
        <v>0</v>
      </c>
      <c r="CN103" s="4">
        <f>'Payments (Revised)'!$C99*IF(CN$6&lt;$B103,0,1)*IF(CN$6&gt;=75,1.1,1)</f>
        <v>0</v>
      </c>
      <c r="CO103" s="4">
        <f>'Payments (Revised)'!$C99*IF(CO$6&lt;$B103,0,1)*IF(CO$6&gt;=75,1.1,1)</f>
        <v>0</v>
      </c>
      <c r="CP103" s="4">
        <f>'Payments (Revised)'!$C99*IF(CP$6&lt;$B103,0,1)*IF(CP$6&gt;=75,1.1,1)</f>
        <v>0</v>
      </c>
      <c r="CQ103" s="4">
        <f>'Payments (Revised)'!$C99*IF(CQ$6&lt;$B103,0,1)*IF(CQ$6&gt;=75,1.1,1)</f>
        <v>0</v>
      </c>
      <c r="CR103" s="4">
        <f>'Payments (Revised)'!$C99*IF(CR$6&lt;$B103,0,1)*IF(CR$6&gt;=75,1.1,1)</f>
        <v>0</v>
      </c>
      <c r="CS103" s="4">
        <f>'Payments (Revised)'!$C99*IF(CS$6&lt;$B103,0,1)*IF(CS$6&gt;=75,1.1,1)</f>
        <v>0</v>
      </c>
      <c r="CT103" s="4">
        <f>'Payments (Revised)'!$C99*IF(CT$6&lt;$B103,0,1)*IF(CT$6&gt;=75,1.1,1)</f>
        <v>0</v>
      </c>
      <c r="CU103" s="4">
        <f>'Payments (Revised)'!$C99*IF(CU$6&lt;$B103,0,1)*IF(CU$6&gt;=75,1.1,1)</f>
        <v>371.11169999999998</v>
      </c>
      <c r="CV103" s="4">
        <f>'Payments (Revised)'!$C99*IF(CV$6&lt;$B103,0,1)*IF(CV$6&gt;=75,1.1,1)</f>
        <v>371.11169999999998</v>
      </c>
      <c r="CW103" s="4">
        <f>'Payments (Revised)'!$C99*IF(CW$6&lt;$B103,0,1)*IF(CW$6&gt;=75,1.1,1)</f>
        <v>371.11169999999998</v>
      </c>
      <c r="CX103" s="4">
        <f>'Payments (Revised)'!$C99*IF(CX$6&lt;$B103,0,1)*IF(CX$6&gt;=75,1.1,1)</f>
        <v>371.11169999999998</v>
      </c>
      <c r="CY103" s="4">
        <f>'Payments (Revised)'!$C99*IF(CY$6&lt;$B103,0,1)*IF(CY$6&gt;=75,1.1,1)</f>
        <v>371.11169999999998</v>
      </c>
      <c r="CZ103" s="4">
        <f>'Payments (Revised)'!$C99*IF(CZ$6&lt;$B103,0,1)*IF(CZ$6&gt;=75,1.1,1)</f>
        <v>371.11169999999998</v>
      </c>
      <c r="DA103" s="4">
        <f>'Payments (Revised)'!$C99*IF(DA$6&lt;$B103,0,1)*IF(DA$6&gt;=75,1.1,1)</f>
        <v>371.11169999999998</v>
      </c>
      <c r="DB103" s="4">
        <f>'Payments (Revised)'!$C99*IF(DB$6&lt;$B103,0,1)*IF(DB$6&gt;=75,1.1,1)</f>
        <v>371.11169999999998</v>
      </c>
      <c r="DC103" s="4">
        <f>'Payments (Revised)'!$C99*IF(DC$6&lt;$B103,0,1)*IF(DC$6&gt;=75,1.1,1)</f>
        <v>371.11169999999998</v>
      </c>
      <c r="DD103" s="4">
        <f>'Payments (Revised)'!$C99*IF(DD$6&lt;$B103,0,1)*IF(DD$6&gt;=75,1.1,1)</f>
        <v>371.11169999999998</v>
      </c>
      <c r="DE103" s="4">
        <f>'Payments (Revised)'!$C99*IF(DE$6&lt;$B103,0,1)*IF(DE$6&gt;=75,1.1,1)</f>
        <v>371.11169999999998</v>
      </c>
      <c r="DF103" s="4">
        <f>'Payments (Revised)'!$C99*IF(DF$6&lt;$B103,0,1)*IF(DF$6&gt;=75,1.1,1)</f>
        <v>371.11169999999998</v>
      </c>
      <c r="DG103" s="4">
        <f>'Payments (Revised)'!$C99*IF(DG$6&lt;$B103,0,1)*IF(DG$6&gt;=75,1.1,1)</f>
        <v>371.11169999999998</v>
      </c>
      <c r="DH103" s="4">
        <f>'Payments (Revised)'!$C99*IF(DH$6&lt;$B103,0,1)*IF(DH$6&gt;=75,1.1,1)</f>
        <v>371.11169999999998</v>
      </c>
      <c r="DI103" s="4">
        <f>'Payments (Revised)'!$C99*IF(DI$6&lt;$B103,0,1)*IF(DI$6&gt;=75,1.1,1)</f>
        <v>371.11169999999998</v>
      </c>
      <c r="DJ103" s="4">
        <f>'Payments (Revised)'!$C99*IF(DJ$6&lt;$B103,0,1)*IF(DJ$6&gt;=75,1.1,1)</f>
        <v>371.11169999999998</v>
      </c>
      <c r="DK103" s="4">
        <f>'Payments (Revised)'!$C99*IF(DK$6&lt;$B103,0,1)*IF(DK$6&gt;=75,1.1,1)</f>
        <v>371.11169999999998</v>
      </c>
      <c r="DL103" s="4">
        <f>'Payments (Revised)'!$C99*IF(DL$6&lt;$B103,0,1)*IF(DL$6&gt;=75,1.1,1)</f>
        <v>371.11169999999998</v>
      </c>
      <c r="DM103" s="4">
        <f>'Payments (Revised)'!$C99*IF(DM$6&lt;$B103,0,1)*IF(DM$6&gt;=75,1.1,1)</f>
        <v>371.11169999999998</v>
      </c>
      <c r="DN103" s="4">
        <f>'Payments (Revised)'!$C99*IF(DN$6&lt;$B103,0,1)*IF(DN$6&gt;=75,1.1,1)</f>
        <v>371.11169999999998</v>
      </c>
      <c r="DO103" s="4">
        <f>'Payments (Revised)'!$C99*IF(DO$6&lt;$B103,0,1)*IF(DO$6&gt;=75,1.1,1)</f>
        <v>371.11169999999998</v>
      </c>
      <c r="DP103" s="4">
        <f>'Payments (Revised)'!$C99*IF(DP$6&lt;$B103,0,1)*IF(DP$6&gt;=75,1.1,1)</f>
        <v>371.11169999999998</v>
      </c>
      <c r="DQ103" s="4">
        <f>'Payments (Revised)'!$C99*IF(DQ$6&lt;$B103,0,1)*IF(DQ$6&gt;=75,1.1,1)</f>
        <v>371.11169999999998</v>
      </c>
      <c r="DR103" s="4">
        <f>'Payments (Revised)'!$C99*IF(DR$6&lt;$B103,0,1)*IF(DR$6&gt;=75,1.1,1)</f>
        <v>371.11169999999998</v>
      </c>
      <c r="DS103" s="4">
        <f>'Payments (Revised)'!$C99*IF(DS$6&lt;$B103,0,1)*IF(DS$6&gt;=75,1.1,1)</f>
        <v>371.11169999999998</v>
      </c>
      <c r="DT103" s="4">
        <f>'Payments (Revised)'!$C99*IF(DT$6&lt;$B103,0,1)*IF(DT$6&gt;=75,1.1,1)</f>
        <v>408.22287</v>
      </c>
    </row>
    <row r="104" spans="1:124" x14ac:dyDescent="0.25">
      <c r="A104">
        <v>96</v>
      </c>
      <c r="B104" s="15">
        <f t="shared" si="10"/>
        <v>73</v>
      </c>
      <c r="C104" s="16">
        <f t="shared" ref="C104:C128" si="11">SUMPRODUCT($D$5:$DS$5,D104:DS104)+DT104*12*$G$2</f>
        <v>53680.728115237929</v>
      </c>
      <c r="D104" s="4">
        <f>'Payments (Revised)'!$C100*IF(D$6&lt;$B104,0,1)*IF(D$6&gt;=75,1.1,1)</f>
        <v>0</v>
      </c>
      <c r="E104" s="4">
        <f>'Payments (Revised)'!$C100*IF(E$6&lt;$B104,0,1)*IF(E$6&gt;=75,1.1,1)</f>
        <v>0</v>
      </c>
      <c r="F104" s="4">
        <f>'Payments (Revised)'!$C100*IF(F$6&lt;$B104,0,1)*IF(F$6&gt;=75,1.1,1)</f>
        <v>0</v>
      </c>
      <c r="G104" s="4">
        <f>'Payments (Revised)'!$C100*IF(G$6&lt;$B104,0,1)*IF(G$6&gt;=75,1.1,1)</f>
        <v>0</v>
      </c>
      <c r="H104" s="4">
        <f>'Payments (Revised)'!$C100*IF(H$6&lt;$B104,0,1)*IF(H$6&gt;=75,1.1,1)</f>
        <v>0</v>
      </c>
      <c r="I104" s="4">
        <f>'Payments (Revised)'!$C100*IF(I$6&lt;$B104,0,1)*IF(I$6&gt;=75,1.1,1)</f>
        <v>0</v>
      </c>
      <c r="J104" s="4">
        <f>'Payments (Revised)'!$C100*IF(J$6&lt;$B104,0,1)*IF(J$6&gt;=75,1.1,1)</f>
        <v>0</v>
      </c>
      <c r="K104" s="4">
        <f>'Payments (Revised)'!$C100*IF(K$6&lt;$B104,0,1)*IF(K$6&gt;=75,1.1,1)</f>
        <v>0</v>
      </c>
      <c r="L104" s="4">
        <f>'Payments (Revised)'!$C100*IF(L$6&lt;$B104,0,1)*IF(L$6&gt;=75,1.1,1)</f>
        <v>0</v>
      </c>
      <c r="M104" s="4">
        <f>'Payments (Revised)'!$C100*IF(M$6&lt;$B104,0,1)*IF(M$6&gt;=75,1.1,1)</f>
        <v>0</v>
      </c>
      <c r="N104" s="4">
        <f>'Payments (Revised)'!$C100*IF(N$6&lt;$B104,0,1)*IF(N$6&gt;=75,1.1,1)</f>
        <v>0</v>
      </c>
      <c r="O104" s="4">
        <f>'Payments (Revised)'!$C100*IF(O$6&lt;$B104,0,1)*IF(O$6&gt;=75,1.1,1)</f>
        <v>0</v>
      </c>
      <c r="P104" s="4">
        <f>'Payments (Revised)'!$C100*IF(P$6&lt;$B104,0,1)*IF(P$6&gt;=75,1.1,1)</f>
        <v>0</v>
      </c>
      <c r="Q104" s="4">
        <f>'Payments (Revised)'!$C100*IF(Q$6&lt;$B104,0,1)*IF(Q$6&gt;=75,1.1,1)</f>
        <v>0</v>
      </c>
      <c r="R104" s="4">
        <f>'Payments (Revised)'!$C100*IF(R$6&lt;$B104,0,1)*IF(R$6&gt;=75,1.1,1)</f>
        <v>0</v>
      </c>
      <c r="S104" s="4">
        <f>'Payments (Revised)'!$C100*IF(S$6&lt;$B104,0,1)*IF(S$6&gt;=75,1.1,1)</f>
        <v>0</v>
      </c>
      <c r="T104" s="4">
        <f>'Payments (Revised)'!$C100*IF(T$6&lt;$B104,0,1)*IF(T$6&gt;=75,1.1,1)</f>
        <v>0</v>
      </c>
      <c r="U104" s="4">
        <f>'Payments (Revised)'!$C100*IF(U$6&lt;$B104,0,1)*IF(U$6&gt;=75,1.1,1)</f>
        <v>0</v>
      </c>
      <c r="V104" s="4">
        <f>'Payments (Revised)'!$C100*IF(V$6&lt;$B104,0,1)*IF(V$6&gt;=75,1.1,1)</f>
        <v>0</v>
      </c>
      <c r="W104" s="4">
        <f>'Payments (Revised)'!$C100*IF(W$6&lt;$B104,0,1)*IF(W$6&gt;=75,1.1,1)</f>
        <v>0</v>
      </c>
      <c r="X104" s="4">
        <f>'Payments (Revised)'!$C100*IF(X$6&lt;$B104,0,1)*IF(X$6&gt;=75,1.1,1)</f>
        <v>0</v>
      </c>
      <c r="Y104" s="4">
        <f>'Payments (Revised)'!$C100*IF(Y$6&lt;$B104,0,1)*IF(Y$6&gt;=75,1.1,1)</f>
        <v>0</v>
      </c>
      <c r="Z104" s="4">
        <f>'Payments (Revised)'!$C100*IF(Z$6&lt;$B104,0,1)*IF(Z$6&gt;=75,1.1,1)</f>
        <v>0</v>
      </c>
      <c r="AA104" s="4">
        <f>'Payments (Revised)'!$C100*IF(AA$6&lt;$B104,0,1)*IF(AA$6&gt;=75,1.1,1)</f>
        <v>0</v>
      </c>
      <c r="AB104" s="4">
        <f>'Payments (Revised)'!$C100*IF(AB$6&lt;$B104,0,1)*IF(AB$6&gt;=75,1.1,1)</f>
        <v>0</v>
      </c>
      <c r="AC104" s="4">
        <f>'Payments (Revised)'!$C100*IF(AC$6&lt;$B104,0,1)*IF(AC$6&gt;=75,1.1,1)</f>
        <v>0</v>
      </c>
      <c r="AD104" s="4">
        <f>'Payments (Revised)'!$C100*IF(AD$6&lt;$B104,0,1)*IF(AD$6&gt;=75,1.1,1)</f>
        <v>0</v>
      </c>
      <c r="AE104" s="4">
        <f>'Payments (Revised)'!$C100*IF(AE$6&lt;$B104,0,1)*IF(AE$6&gt;=75,1.1,1)</f>
        <v>0</v>
      </c>
      <c r="AF104" s="4">
        <f>'Payments (Revised)'!$C100*IF(AF$6&lt;$B104,0,1)*IF(AF$6&gt;=75,1.1,1)</f>
        <v>0</v>
      </c>
      <c r="AG104" s="4">
        <f>'Payments (Revised)'!$C100*IF(AG$6&lt;$B104,0,1)*IF(AG$6&gt;=75,1.1,1)</f>
        <v>0</v>
      </c>
      <c r="AH104" s="4">
        <f>'Payments (Revised)'!$C100*IF(AH$6&lt;$B104,0,1)*IF(AH$6&gt;=75,1.1,1)</f>
        <v>0</v>
      </c>
      <c r="AI104" s="4">
        <f>'Payments (Revised)'!$C100*IF(AI$6&lt;$B104,0,1)*IF(AI$6&gt;=75,1.1,1)</f>
        <v>0</v>
      </c>
      <c r="AJ104" s="4">
        <f>'Payments (Revised)'!$C100*IF(AJ$6&lt;$B104,0,1)*IF(AJ$6&gt;=75,1.1,1)</f>
        <v>0</v>
      </c>
      <c r="AK104" s="4">
        <f>'Payments (Revised)'!$C100*IF(AK$6&lt;$B104,0,1)*IF(AK$6&gt;=75,1.1,1)</f>
        <v>0</v>
      </c>
      <c r="AL104" s="4">
        <f>'Payments (Revised)'!$C100*IF(AL$6&lt;$B104,0,1)*IF(AL$6&gt;=75,1.1,1)</f>
        <v>0</v>
      </c>
      <c r="AM104" s="4">
        <f>'Payments (Revised)'!$C100*IF(AM$6&lt;$B104,0,1)*IF(AM$6&gt;=75,1.1,1)</f>
        <v>0</v>
      </c>
      <c r="AN104" s="4">
        <f>'Payments (Revised)'!$C100*IF(AN$6&lt;$B104,0,1)*IF(AN$6&gt;=75,1.1,1)</f>
        <v>0</v>
      </c>
      <c r="AO104" s="4">
        <f>'Payments (Revised)'!$C100*IF(AO$6&lt;$B104,0,1)*IF(AO$6&gt;=75,1.1,1)</f>
        <v>0</v>
      </c>
      <c r="AP104" s="4">
        <f>'Payments (Revised)'!$C100*IF(AP$6&lt;$B104,0,1)*IF(AP$6&gt;=75,1.1,1)</f>
        <v>0</v>
      </c>
      <c r="AQ104" s="4">
        <f>'Payments (Revised)'!$C100*IF(AQ$6&lt;$B104,0,1)*IF(AQ$6&gt;=75,1.1,1)</f>
        <v>0</v>
      </c>
      <c r="AR104" s="4">
        <f>'Payments (Revised)'!$C100*IF(AR$6&lt;$B104,0,1)*IF(AR$6&gt;=75,1.1,1)</f>
        <v>0</v>
      </c>
      <c r="AS104" s="4">
        <f>'Payments (Revised)'!$C100*IF(AS$6&lt;$B104,0,1)*IF(AS$6&gt;=75,1.1,1)</f>
        <v>0</v>
      </c>
      <c r="AT104" s="4">
        <f>'Payments (Revised)'!$C100*IF(AT$6&lt;$B104,0,1)*IF(AT$6&gt;=75,1.1,1)</f>
        <v>0</v>
      </c>
      <c r="AU104" s="4">
        <f>'Payments (Revised)'!$C100*IF(AU$6&lt;$B104,0,1)*IF(AU$6&gt;=75,1.1,1)</f>
        <v>0</v>
      </c>
      <c r="AV104" s="4">
        <f>'Payments (Revised)'!$C100*IF(AV$6&lt;$B104,0,1)*IF(AV$6&gt;=75,1.1,1)</f>
        <v>0</v>
      </c>
      <c r="AW104" s="4">
        <f>'Payments (Revised)'!$C100*IF(AW$6&lt;$B104,0,1)*IF(AW$6&gt;=75,1.1,1)</f>
        <v>0</v>
      </c>
      <c r="AX104" s="4">
        <f>'Payments (Revised)'!$C100*IF(AX$6&lt;$B104,0,1)*IF(AX$6&gt;=75,1.1,1)</f>
        <v>0</v>
      </c>
      <c r="AY104" s="4">
        <f>'Payments (Revised)'!$C100*IF(AY$6&lt;$B104,0,1)*IF(AY$6&gt;=75,1.1,1)</f>
        <v>0</v>
      </c>
      <c r="AZ104" s="4">
        <f>'Payments (Revised)'!$C100*IF(AZ$6&lt;$B104,0,1)*IF(AZ$6&gt;=75,1.1,1)</f>
        <v>0</v>
      </c>
      <c r="BA104" s="4">
        <f>'Payments (Revised)'!$C100*IF(BA$6&lt;$B104,0,1)*IF(BA$6&gt;=75,1.1,1)</f>
        <v>0</v>
      </c>
      <c r="BB104" s="4">
        <f>'Payments (Revised)'!$C100*IF(BB$6&lt;$B104,0,1)*IF(BB$6&gt;=75,1.1,1)</f>
        <v>0</v>
      </c>
      <c r="BC104" s="4">
        <f>'Payments (Revised)'!$C100*IF(BC$6&lt;$B104,0,1)*IF(BC$6&gt;=75,1.1,1)</f>
        <v>0</v>
      </c>
      <c r="BD104" s="4">
        <f>'Payments (Revised)'!$C100*IF(BD$6&lt;$B104,0,1)*IF(BD$6&gt;=75,1.1,1)</f>
        <v>0</v>
      </c>
      <c r="BE104" s="4">
        <f>'Payments (Revised)'!$C100*IF(BE$6&lt;$B104,0,1)*IF(BE$6&gt;=75,1.1,1)</f>
        <v>0</v>
      </c>
      <c r="BF104" s="4">
        <f>'Payments (Revised)'!$C100*IF(BF$6&lt;$B104,0,1)*IF(BF$6&gt;=75,1.1,1)</f>
        <v>0</v>
      </c>
      <c r="BG104" s="4">
        <f>'Payments (Revised)'!$C100*IF(BG$6&lt;$B104,0,1)*IF(BG$6&gt;=75,1.1,1)</f>
        <v>0</v>
      </c>
      <c r="BH104" s="4">
        <f>'Payments (Revised)'!$C100*IF(BH$6&lt;$B104,0,1)*IF(BH$6&gt;=75,1.1,1)</f>
        <v>0</v>
      </c>
      <c r="BI104" s="4">
        <f>'Payments (Revised)'!$C100*IF(BI$6&lt;$B104,0,1)*IF(BI$6&gt;=75,1.1,1)</f>
        <v>0</v>
      </c>
      <c r="BJ104" s="4">
        <f>'Payments (Revised)'!$C100*IF(BJ$6&lt;$B104,0,1)*IF(BJ$6&gt;=75,1.1,1)</f>
        <v>0</v>
      </c>
      <c r="BK104" s="4">
        <f>'Payments (Revised)'!$C100*IF(BK$6&lt;$B104,0,1)*IF(BK$6&gt;=75,1.1,1)</f>
        <v>0</v>
      </c>
      <c r="BL104" s="4">
        <f>'Payments (Revised)'!$C100*IF(BL$6&lt;$B104,0,1)*IF(BL$6&gt;=75,1.1,1)</f>
        <v>0</v>
      </c>
      <c r="BM104" s="4">
        <f>'Payments (Revised)'!$C100*IF(BM$6&lt;$B104,0,1)*IF(BM$6&gt;=75,1.1,1)</f>
        <v>0</v>
      </c>
      <c r="BN104" s="4">
        <f>'Payments (Revised)'!$C100*IF(BN$6&lt;$B104,0,1)*IF(BN$6&gt;=75,1.1,1)</f>
        <v>0</v>
      </c>
      <c r="BO104" s="4">
        <f>'Payments (Revised)'!$C100*IF(BO$6&lt;$B104,0,1)*IF(BO$6&gt;=75,1.1,1)</f>
        <v>0</v>
      </c>
      <c r="BP104" s="4">
        <f>'Payments (Revised)'!$C100*IF(BP$6&lt;$B104,0,1)*IF(BP$6&gt;=75,1.1,1)</f>
        <v>0</v>
      </c>
      <c r="BQ104" s="4">
        <f>'Payments (Revised)'!$C100*IF(BQ$6&lt;$B104,0,1)*IF(BQ$6&gt;=75,1.1,1)</f>
        <v>0</v>
      </c>
      <c r="BR104" s="4">
        <f>'Payments (Revised)'!$C100*IF(BR$6&lt;$B104,0,1)*IF(BR$6&gt;=75,1.1,1)</f>
        <v>0</v>
      </c>
      <c r="BS104" s="4">
        <f>'Payments (Revised)'!$C100*IF(BS$6&lt;$B104,0,1)*IF(BS$6&gt;=75,1.1,1)</f>
        <v>0</v>
      </c>
      <c r="BT104" s="4">
        <f>'Payments (Revised)'!$C100*IF(BT$6&lt;$B104,0,1)*IF(BT$6&gt;=75,1.1,1)</f>
        <v>0</v>
      </c>
      <c r="BU104" s="4">
        <f>'Payments (Revised)'!$C100*IF(BU$6&lt;$B104,0,1)*IF(BU$6&gt;=75,1.1,1)</f>
        <v>0</v>
      </c>
      <c r="BV104" s="4">
        <f>'Payments (Revised)'!$C100*IF(BV$6&lt;$B104,0,1)*IF(BV$6&gt;=75,1.1,1)</f>
        <v>0</v>
      </c>
      <c r="BW104" s="4">
        <f>'Payments (Revised)'!$C100*IF(BW$6&lt;$B104,0,1)*IF(BW$6&gt;=75,1.1,1)</f>
        <v>0</v>
      </c>
      <c r="BX104" s="4">
        <f>'Payments (Revised)'!$C100*IF(BX$6&lt;$B104,0,1)*IF(BX$6&gt;=75,1.1,1)</f>
        <v>0</v>
      </c>
      <c r="BY104" s="4">
        <f>'Payments (Revised)'!$C100*IF(BY$6&lt;$B104,0,1)*IF(BY$6&gt;=75,1.1,1)</f>
        <v>0</v>
      </c>
      <c r="BZ104" s="4">
        <f>'Payments (Revised)'!$C100*IF(BZ$6&lt;$B104,0,1)*IF(BZ$6&gt;=75,1.1,1)</f>
        <v>0</v>
      </c>
      <c r="CA104" s="4">
        <f>'Payments (Revised)'!$C100*IF(CA$6&lt;$B104,0,1)*IF(CA$6&gt;=75,1.1,1)</f>
        <v>0</v>
      </c>
      <c r="CB104" s="4">
        <f>'Payments (Revised)'!$C100*IF(CB$6&lt;$B104,0,1)*IF(CB$6&gt;=75,1.1,1)</f>
        <v>0</v>
      </c>
      <c r="CC104" s="4">
        <f>'Payments (Revised)'!$C100*IF(CC$6&lt;$B104,0,1)*IF(CC$6&gt;=75,1.1,1)</f>
        <v>0</v>
      </c>
      <c r="CD104" s="4">
        <f>'Payments (Revised)'!$C100*IF(CD$6&lt;$B104,0,1)*IF(CD$6&gt;=75,1.1,1)</f>
        <v>0</v>
      </c>
      <c r="CE104" s="4">
        <f>'Payments (Revised)'!$C100*IF(CE$6&lt;$B104,0,1)*IF(CE$6&gt;=75,1.1,1)</f>
        <v>0</v>
      </c>
      <c r="CF104" s="4">
        <f>'Payments (Revised)'!$C100*IF(CF$6&lt;$B104,0,1)*IF(CF$6&gt;=75,1.1,1)</f>
        <v>0</v>
      </c>
      <c r="CG104" s="4">
        <f>'Payments (Revised)'!$C100*IF(CG$6&lt;$B104,0,1)*IF(CG$6&gt;=75,1.1,1)</f>
        <v>0</v>
      </c>
      <c r="CH104" s="4">
        <f>'Payments (Revised)'!$C100*IF(CH$6&lt;$B104,0,1)*IF(CH$6&gt;=75,1.1,1)</f>
        <v>0</v>
      </c>
      <c r="CI104" s="4">
        <f>'Payments (Revised)'!$C100*IF(CI$6&lt;$B104,0,1)*IF(CI$6&gt;=75,1.1,1)</f>
        <v>0</v>
      </c>
      <c r="CJ104" s="4">
        <f>'Payments (Revised)'!$C100*IF(CJ$6&lt;$B104,0,1)*IF(CJ$6&gt;=75,1.1,1)</f>
        <v>0</v>
      </c>
      <c r="CK104" s="4">
        <f>'Payments (Revised)'!$C100*IF(CK$6&lt;$B104,0,1)*IF(CK$6&gt;=75,1.1,1)</f>
        <v>0</v>
      </c>
      <c r="CL104" s="4">
        <f>'Payments (Revised)'!$C100*IF(CL$6&lt;$B104,0,1)*IF(CL$6&gt;=75,1.1,1)</f>
        <v>0</v>
      </c>
      <c r="CM104" s="4">
        <f>'Payments (Revised)'!$C100*IF(CM$6&lt;$B104,0,1)*IF(CM$6&gt;=75,1.1,1)</f>
        <v>0</v>
      </c>
      <c r="CN104" s="4">
        <f>'Payments (Revised)'!$C100*IF(CN$6&lt;$B104,0,1)*IF(CN$6&gt;=75,1.1,1)</f>
        <v>0</v>
      </c>
      <c r="CO104" s="4">
        <f>'Payments (Revised)'!$C100*IF(CO$6&lt;$B104,0,1)*IF(CO$6&gt;=75,1.1,1)</f>
        <v>0</v>
      </c>
      <c r="CP104" s="4">
        <f>'Payments (Revised)'!$C100*IF(CP$6&lt;$B104,0,1)*IF(CP$6&gt;=75,1.1,1)</f>
        <v>0</v>
      </c>
      <c r="CQ104" s="4">
        <f>'Payments (Revised)'!$C100*IF(CQ$6&lt;$B104,0,1)*IF(CQ$6&gt;=75,1.1,1)</f>
        <v>0</v>
      </c>
      <c r="CR104" s="4">
        <f>'Payments (Revised)'!$C100*IF(CR$6&lt;$B104,0,1)*IF(CR$6&gt;=75,1.1,1)</f>
        <v>0</v>
      </c>
      <c r="CS104" s="4">
        <f>'Payments (Revised)'!$C100*IF(CS$6&lt;$B104,0,1)*IF(CS$6&gt;=75,1.1,1)</f>
        <v>0</v>
      </c>
      <c r="CT104" s="4">
        <f>'Payments (Revised)'!$C100*IF(CT$6&lt;$B104,0,1)*IF(CT$6&gt;=75,1.1,1)</f>
        <v>0</v>
      </c>
      <c r="CU104" s="4">
        <f>'Payments (Revised)'!$C100*IF(CU$6&lt;$B104,0,1)*IF(CU$6&gt;=75,1.1,1)</f>
        <v>0</v>
      </c>
      <c r="CV104" s="4">
        <f>'Payments (Revised)'!$C100*IF(CV$6&lt;$B104,0,1)*IF(CV$6&gt;=75,1.1,1)</f>
        <v>371.11169999999998</v>
      </c>
      <c r="CW104" s="4">
        <f>'Payments (Revised)'!$C100*IF(CW$6&lt;$B104,0,1)*IF(CW$6&gt;=75,1.1,1)</f>
        <v>371.11169999999998</v>
      </c>
      <c r="CX104" s="4">
        <f>'Payments (Revised)'!$C100*IF(CX$6&lt;$B104,0,1)*IF(CX$6&gt;=75,1.1,1)</f>
        <v>371.11169999999998</v>
      </c>
      <c r="CY104" s="4">
        <f>'Payments (Revised)'!$C100*IF(CY$6&lt;$B104,0,1)*IF(CY$6&gt;=75,1.1,1)</f>
        <v>371.11169999999998</v>
      </c>
      <c r="CZ104" s="4">
        <f>'Payments (Revised)'!$C100*IF(CZ$6&lt;$B104,0,1)*IF(CZ$6&gt;=75,1.1,1)</f>
        <v>371.11169999999998</v>
      </c>
      <c r="DA104" s="4">
        <f>'Payments (Revised)'!$C100*IF(DA$6&lt;$B104,0,1)*IF(DA$6&gt;=75,1.1,1)</f>
        <v>371.11169999999998</v>
      </c>
      <c r="DB104" s="4">
        <f>'Payments (Revised)'!$C100*IF(DB$6&lt;$B104,0,1)*IF(DB$6&gt;=75,1.1,1)</f>
        <v>371.11169999999998</v>
      </c>
      <c r="DC104" s="4">
        <f>'Payments (Revised)'!$C100*IF(DC$6&lt;$B104,0,1)*IF(DC$6&gt;=75,1.1,1)</f>
        <v>371.11169999999998</v>
      </c>
      <c r="DD104" s="4">
        <f>'Payments (Revised)'!$C100*IF(DD$6&lt;$B104,0,1)*IF(DD$6&gt;=75,1.1,1)</f>
        <v>371.11169999999998</v>
      </c>
      <c r="DE104" s="4">
        <f>'Payments (Revised)'!$C100*IF(DE$6&lt;$B104,0,1)*IF(DE$6&gt;=75,1.1,1)</f>
        <v>371.11169999999998</v>
      </c>
      <c r="DF104" s="4">
        <f>'Payments (Revised)'!$C100*IF(DF$6&lt;$B104,0,1)*IF(DF$6&gt;=75,1.1,1)</f>
        <v>371.11169999999998</v>
      </c>
      <c r="DG104" s="4">
        <f>'Payments (Revised)'!$C100*IF(DG$6&lt;$B104,0,1)*IF(DG$6&gt;=75,1.1,1)</f>
        <v>371.11169999999998</v>
      </c>
      <c r="DH104" s="4">
        <f>'Payments (Revised)'!$C100*IF(DH$6&lt;$B104,0,1)*IF(DH$6&gt;=75,1.1,1)</f>
        <v>371.11169999999998</v>
      </c>
      <c r="DI104" s="4">
        <f>'Payments (Revised)'!$C100*IF(DI$6&lt;$B104,0,1)*IF(DI$6&gt;=75,1.1,1)</f>
        <v>371.11169999999998</v>
      </c>
      <c r="DJ104" s="4">
        <f>'Payments (Revised)'!$C100*IF(DJ$6&lt;$B104,0,1)*IF(DJ$6&gt;=75,1.1,1)</f>
        <v>371.11169999999998</v>
      </c>
      <c r="DK104" s="4">
        <f>'Payments (Revised)'!$C100*IF(DK$6&lt;$B104,0,1)*IF(DK$6&gt;=75,1.1,1)</f>
        <v>371.11169999999998</v>
      </c>
      <c r="DL104" s="4">
        <f>'Payments (Revised)'!$C100*IF(DL$6&lt;$B104,0,1)*IF(DL$6&gt;=75,1.1,1)</f>
        <v>371.11169999999998</v>
      </c>
      <c r="DM104" s="4">
        <f>'Payments (Revised)'!$C100*IF(DM$6&lt;$B104,0,1)*IF(DM$6&gt;=75,1.1,1)</f>
        <v>371.11169999999998</v>
      </c>
      <c r="DN104" s="4">
        <f>'Payments (Revised)'!$C100*IF(DN$6&lt;$B104,0,1)*IF(DN$6&gt;=75,1.1,1)</f>
        <v>371.11169999999998</v>
      </c>
      <c r="DO104" s="4">
        <f>'Payments (Revised)'!$C100*IF(DO$6&lt;$B104,0,1)*IF(DO$6&gt;=75,1.1,1)</f>
        <v>371.11169999999998</v>
      </c>
      <c r="DP104" s="4">
        <f>'Payments (Revised)'!$C100*IF(DP$6&lt;$B104,0,1)*IF(DP$6&gt;=75,1.1,1)</f>
        <v>371.11169999999998</v>
      </c>
      <c r="DQ104" s="4">
        <f>'Payments (Revised)'!$C100*IF(DQ$6&lt;$B104,0,1)*IF(DQ$6&gt;=75,1.1,1)</f>
        <v>371.11169999999998</v>
      </c>
      <c r="DR104" s="4">
        <f>'Payments (Revised)'!$C100*IF(DR$6&lt;$B104,0,1)*IF(DR$6&gt;=75,1.1,1)</f>
        <v>371.11169999999998</v>
      </c>
      <c r="DS104" s="4">
        <f>'Payments (Revised)'!$C100*IF(DS$6&lt;$B104,0,1)*IF(DS$6&gt;=75,1.1,1)</f>
        <v>371.11169999999998</v>
      </c>
      <c r="DT104" s="4">
        <f>'Payments (Revised)'!$C100*IF(DT$6&lt;$B104,0,1)*IF(DT$6&gt;=75,1.1,1)</f>
        <v>408.22287</v>
      </c>
    </row>
    <row r="105" spans="1:124" x14ac:dyDescent="0.25">
      <c r="A105">
        <v>97</v>
      </c>
      <c r="B105" s="15">
        <f t="shared" si="10"/>
        <v>73.083333333333329</v>
      </c>
      <c r="C105" s="16">
        <f t="shared" si="11"/>
        <v>53423.388696298534</v>
      </c>
      <c r="D105" s="4">
        <f>'Payments (Revised)'!$C101*IF(D$6&lt;$B105,0,1)*IF(D$6&gt;=75,1.1,1)</f>
        <v>0</v>
      </c>
      <c r="E105" s="4">
        <f>'Payments (Revised)'!$C101*IF(E$6&lt;$B105,0,1)*IF(E$6&gt;=75,1.1,1)</f>
        <v>0</v>
      </c>
      <c r="F105" s="4">
        <f>'Payments (Revised)'!$C101*IF(F$6&lt;$B105,0,1)*IF(F$6&gt;=75,1.1,1)</f>
        <v>0</v>
      </c>
      <c r="G105" s="4">
        <f>'Payments (Revised)'!$C101*IF(G$6&lt;$B105,0,1)*IF(G$6&gt;=75,1.1,1)</f>
        <v>0</v>
      </c>
      <c r="H105" s="4">
        <f>'Payments (Revised)'!$C101*IF(H$6&lt;$B105,0,1)*IF(H$6&gt;=75,1.1,1)</f>
        <v>0</v>
      </c>
      <c r="I105" s="4">
        <f>'Payments (Revised)'!$C101*IF(I$6&lt;$B105,0,1)*IF(I$6&gt;=75,1.1,1)</f>
        <v>0</v>
      </c>
      <c r="J105" s="4">
        <f>'Payments (Revised)'!$C101*IF(J$6&lt;$B105,0,1)*IF(J$6&gt;=75,1.1,1)</f>
        <v>0</v>
      </c>
      <c r="K105" s="4">
        <f>'Payments (Revised)'!$C101*IF(K$6&lt;$B105,0,1)*IF(K$6&gt;=75,1.1,1)</f>
        <v>0</v>
      </c>
      <c r="L105" s="4">
        <f>'Payments (Revised)'!$C101*IF(L$6&lt;$B105,0,1)*IF(L$6&gt;=75,1.1,1)</f>
        <v>0</v>
      </c>
      <c r="M105" s="4">
        <f>'Payments (Revised)'!$C101*IF(M$6&lt;$B105,0,1)*IF(M$6&gt;=75,1.1,1)</f>
        <v>0</v>
      </c>
      <c r="N105" s="4">
        <f>'Payments (Revised)'!$C101*IF(N$6&lt;$B105,0,1)*IF(N$6&gt;=75,1.1,1)</f>
        <v>0</v>
      </c>
      <c r="O105" s="4">
        <f>'Payments (Revised)'!$C101*IF(O$6&lt;$B105,0,1)*IF(O$6&gt;=75,1.1,1)</f>
        <v>0</v>
      </c>
      <c r="P105" s="4">
        <f>'Payments (Revised)'!$C101*IF(P$6&lt;$B105,0,1)*IF(P$6&gt;=75,1.1,1)</f>
        <v>0</v>
      </c>
      <c r="Q105" s="4">
        <f>'Payments (Revised)'!$C101*IF(Q$6&lt;$B105,0,1)*IF(Q$6&gt;=75,1.1,1)</f>
        <v>0</v>
      </c>
      <c r="R105" s="4">
        <f>'Payments (Revised)'!$C101*IF(R$6&lt;$B105,0,1)*IF(R$6&gt;=75,1.1,1)</f>
        <v>0</v>
      </c>
      <c r="S105" s="4">
        <f>'Payments (Revised)'!$C101*IF(S$6&lt;$B105,0,1)*IF(S$6&gt;=75,1.1,1)</f>
        <v>0</v>
      </c>
      <c r="T105" s="4">
        <f>'Payments (Revised)'!$C101*IF(T$6&lt;$B105,0,1)*IF(T$6&gt;=75,1.1,1)</f>
        <v>0</v>
      </c>
      <c r="U105" s="4">
        <f>'Payments (Revised)'!$C101*IF(U$6&lt;$B105,0,1)*IF(U$6&gt;=75,1.1,1)</f>
        <v>0</v>
      </c>
      <c r="V105" s="4">
        <f>'Payments (Revised)'!$C101*IF(V$6&lt;$B105,0,1)*IF(V$6&gt;=75,1.1,1)</f>
        <v>0</v>
      </c>
      <c r="W105" s="4">
        <f>'Payments (Revised)'!$C101*IF(W$6&lt;$B105,0,1)*IF(W$6&gt;=75,1.1,1)</f>
        <v>0</v>
      </c>
      <c r="X105" s="4">
        <f>'Payments (Revised)'!$C101*IF(X$6&lt;$B105,0,1)*IF(X$6&gt;=75,1.1,1)</f>
        <v>0</v>
      </c>
      <c r="Y105" s="4">
        <f>'Payments (Revised)'!$C101*IF(Y$6&lt;$B105,0,1)*IF(Y$6&gt;=75,1.1,1)</f>
        <v>0</v>
      </c>
      <c r="Z105" s="4">
        <f>'Payments (Revised)'!$C101*IF(Z$6&lt;$B105,0,1)*IF(Z$6&gt;=75,1.1,1)</f>
        <v>0</v>
      </c>
      <c r="AA105" s="4">
        <f>'Payments (Revised)'!$C101*IF(AA$6&lt;$B105,0,1)*IF(AA$6&gt;=75,1.1,1)</f>
        <v>0</v>
      </c>
      <c r="AB105" s="4">
        <f>'Payments (Revised)'!$C101*IF(AB$6&lt;$B105,0,1)*IF(AB$6&gt;=75,1.1,1)</f>
        <v>0</v>
      </c>
      <c r="AC105" s="4">
        <f>'Payments (Revised)'!$C101*IF(AC$6&lt;$B105,0,1)*IF(AC$6&gt;=75,1.1,1)</f>
        <v>0</v>
      </c>
      <c r="AD105" s="4">
        <f>'Payments (Revised)'!$C101*IF(AD$6&lt;$B105,0,1)*IF(AD$6&gt;=75,1.1,1)</f>
        <v>0</v>
      </c>
      <c r="AE105" s="4">
        <f>'Payments (Revised)'!$C101*IF(AE$6&lt;$B105,0,1)*IF(AE$6&gt;=75,1.1,1)</f>
        <v>0</v>
      </c>
      <c r="AF105" s="4">
        <f>'Payments (Revised)'!$C101*IF(AF$6&lt;$B105,0,1)*IF(AF$6&gt;=75,1.1,1)</f>
        <v>0</v>
      </c>
      <c r="AG105" s="4">
        <f>'Payments (Revised)'!$C101*IF(AG$6&lt;$B105,0,1)*IF(AG$6&gt;=75,1.1,1)</f>
        <v>0</v>
      </c>
      <c r="AH105" s="4">
        <f>'Payments (Revised)'!$C101*IF(AH$6&lt;$B105,0,1)*IF(AH$6&gt;=75,1.1,1)</f>
        <v>0</v>
      </c>
      <c r="AI105" s="4">
        <f>'Payments (Revised)'!$C101*IF(AI$6&lt;$B105,0,1)*IF(AI$6&gt;=75,1.1,1)</f>
        <v>0</v>
      </c>
      <c r="AJ105" s="4">
        <f>'Payments (Revised)'!$C101*IF(AJ$6&lt;$B105,0,1)*IF(AJ$6&gt;=75,1.1,1)</f>
        <v>0</v>
      </c>
      <c r="AK105" s="4">
        <f>'Payments (Revised)'!$C101*IF(AK$6&lt;$B105,0,1)*IF(AK$6&gt;=75,1.1,1)</f>
        <v>0</v>
      </c>
      <c r="AL105" s="4">
        <f>'Payments (Revised)'!$C101*IF(AL$6&lt;$B105,0,1)*IF(AL$6&gt;=75,1.1,1)</f>
        <v>0</v>
      </c>
      <c r="AM105" s="4">
        <f>'Payments (Revised)'!$C101*IF(AM$6&lt;$B105,0,1)*IF(AM$6&gt;=75,1.1,1)</f>
        <v>0</v>
      </c>
      <c r="AN105" s="4">
        <f>'Payments (Revised)'!$C101*IF(AN$6&lt;$B105,0,1)*IF(AN$6&gt;=75,1.1,1)</f>
        <v>0</v>
      </c>
      <c r="AO105" s="4">
        <f>'Payments (Revised)'!$C101*IF(AO$6&lt;$B105,0,1)*IF(AO$6&gt;=75,1.1,1)</f>
        <v>0</v>
      </c>
      <c r="AP105" s="4">
        <f>'Payments (Revised)'!$C101*IF(AP$6&lt;$B105,0,1)*IF(AP$6&gt;=75,1.1,1)</f>
        <v>0</v>
      </c>
      <c r="AQ105" s="4">
        <f>'Payments (Revised)'!$C101*IF(AQ$6&lt;$B105,0,1)*IF(AQ$6&gt;=75,1.1,1)</f>
        <v>0</v>
      </c>
      <c r="AR105" s="4">
        <f>'Payments (Revised)'!$C101*IF(AR$6&lt;$B105,0,1)*IF(AR$6&gt;=75,1.1,1)</f>
        <v>0</v>
      </c>
      <c r="AS105" s="4">
        <f>'Payments (Revised)'!$C101*IF(AS$6&lt;$B105,0,1)*IF(AS$6&gt;=75,1.1,1)</f>
        <v>0</v>
      </c>
      <c r="AT105" s="4">
        <f>'Payments (Revised)'!$C101*IF(AT$6&lt;$B105,0,1)*IF(AT$6&gt;=75,1.1,1)</f>
        <v>0</v>
      </c>
      <c r="AU105" s="4">
        <f>'Payments (Revised)'!$C101*IF(AU$6&lt;$B105,0,1)*IF(AU$6&gt;=75,1.1,1)</f>
        <v>0</v>
      </c>
      <c r="AV105" s="4">
        <f>'Payments (Revised)'!$C101*IF(AV$6&lt;$B105,0,1)*IF(AV$6&gt;=75,1.1,1)</f>
        <v>0</v>
      </c>
      <c r="AW105" s="4">
        <f>'Payments (Revised)'!$C101*IF(AW$6&lt;$B105,0,1)*IF(AW$6&gt;=75,1.1,1)</f>
        <v>0</v>
      </c>
      <c r="AX105" s="4">
        <f>'Payments (Revised)'!$C101*IF(AX$6&lt;$B105,0,1)*IF(AX$6&gt;=75,1.1,1)</f>
        <v>0</v>
      </c>
      <c r="AY105" s="4">
        <f>'Payments (Revised)'!$C101*IF(AY$6&lt;$B105,0,1)*IF(AY$6&gt;=75,1.1,1)</f>
        <v>0</v>
      </c>
      <c r="AZ105" s="4">
        <f>'Payments (Revised)'!$C101*IF(AZ$6&lt;$B105,0,1)*IF(AZ$6&gt;=75,1.1,1)</f>
        <v>0</v>
      </c>
      <c r="BA105" s="4">
        <f>'Payments (Revised)'!$C101*IF(BA$6&lt;$B105,0,1)*IF(BA$6&gt;=75,1.1,1)</f>
        <v>0</v>
      </c>
      <c r="BB105" s="4">
        <f>'Payments (Revised)'!$C101*IF(BB$6&lt;$B105,0,1)*IF(BB$6&gt;=75,1.1,1)</f>
        <v>0</v>
      </c>
      <c r="BC105" s="4">
        <f>'Payments (Revised)'!$C101*IF(BC$6&lt;$B105,0,1)*IF(BC$6&gt;=75,1.1,1)</f>
        <v>0</v>
      </c>
      <c r="BD105" s="4">
        <f>'Payments (Revised)'!$C101*IF(BD$6&lt;$B105,0,1)*IF(BD$6&gt;=75,1.1,1)</f>
        <v>0</v>
      </c>
      <c r="BE105" s="4">
        <f>'Payments (Revised)'!$C101*IF(BE$6&lt;$B105,0,1)*IF(BE$6&gt;=75,1.1,1)</f>
        <v>0</v>
      </c>
      <c r="BF105" s="4">
        <f>'Payments (Revised)'!$C101*IF(BF$6&lt;$B105,0,1)*IF(BF$6&gt;=75,1.1,1)</f>
        <v>0</v>
      </c>
      <c r="BG105" s="4">
        <f>'Payments (Revised)'!$C101*IF(BG$6&lt;$B105,0,1)*IF(BG$6&gt;=75,1.1,1)</f>
        <v>0</v>
      </c>
      <c r="BH105" s="4">
        <f>'Payments (Revised)'!$C101*IF(BH$6&lt;$B105,0,1)*IF(BH$6&gt;=75,1.1,1)</f>
        <v>0</v>
      </c>
      <c r="BI105" s="4">
        <f>'Payments (Revised)'!$C101*IF(BI$6&lt;$B105,0,1)*IF(BI$6&gt;=75,1.1,1)</f>
        <v>0</v>
      </c>
      <c r="BJ105" s="4">
        <f>'Payments (Revised)'!$C101*IF(BJ$6&lt;$B105,0,1)*IF(BJ$6&gt;=75,1.1,1)</f>
        <v>0</v>
      </c>
      <c r="BK105" s="4">
        <f>'Payments (Revised)'!$C101*IF(BK$6&lt;$B105,0,1)*IF(BK$6&gt;=75,1.1,1)</f>
        <v>0</v>
      </c>
      <c r="BL105" s="4">
        <f>'Payments (Revised)'!$C101*IF(BL$6&lt;$B105,0,1)*IF(BL$6&gt;=75,1.1,1)</f>
        <v>0</v>
      </c>
      <c r="BM105" s="4">
        <f>'Payments (Revised)'!$C101*IF(BM$6&lt;$B105,0,1)*IF(BM$6&gt;=75,1.1,1)</f>
        <v>0</v>
      </c>
      <c r="BN105" s="4">
        <f>'Payments (Revised)'!$C101*IF(BN$6&lt;$B105,0,1)*IF(BN$6&gt;=75,1.1,1)</f>
        <v>0</v>
      </c>
      <c r="BO105" s="4">
        <f>'Payments (Revised)'!$C101*IF(BO$6&lt;$B105,0,1)*IF(BO$6&gt;=75,1.1,1)</f>
        <v>0</v>
      </c>
      <c r="BP105" s="4">
        <f>'Payments (Revised)'!$C101*IF(BP$6&lt;$B105,0,1)*IF(BP$6&gt;=75,1.1,1)</f>
        <v>0</v>
      </c>
      <c r="BQ105" s="4">
        <f>'Payments (Revised)'!$C101*IF(BQ$6&lt;$B105,0,1)*IF(BQ$6&gt;=75,1.1,1)</f>
        <v>0</v>
      </c>
      <c r="BR105" s="4">
        <f>'Payments (Revised)'!$C101*IF(BR$6&lt;$B105,0,1)*IF(BR$6&gt;=75,1.1,1)</f>
        <v>0</v>
      </c>
      <c r="BS105" s="4">
        <f>'Payments (Revised)'!$C101*IF(BS$6&lt;$B105,0,1)*IF(BS$6&gt;=75,1.1,1)</f>
        <v>0</v>
      </c>
      <c r="BT105" s="4">
        <f>'Payments (Revised)'!$C101*IF(BT$6&lt;$B105,0,1)*IF(BT$6&gt;=75,1.1,1)</f>
        <v>0</v>
      </c>
      <c r="BU105" s="4">
        <f>'Payments (Revised)'!$C101*IF(BU$6&lt;$B105,0,1)*IF(BU$6&gt;=75,1.1,1)</f>
        <v>0</v>
      </c>
      <c r="BV105" s="4">
        <f>'Payments (Revised)'!$C101*IF(BV$6&lt;$B105,0,1)*IF(BV$6&gt;=75,1.1,1)</f>
        <v>0</v>
      </c>
      <c r="BW105" s="4">
        <f>'Payments (Revised)'!$C101*IF(BW$6&lt;$B105,0,1)*IF(BW$6&gt;=75,1.1,1)</f>
        <v>0</v>
      </c>
      <c r="BX105" s="4">
        <f>'Payments (Revised)'!$C101*IF(BX$6&lt;$B105,0,1)*IF(BX$6&gt;=75,1.1,1)</f>
        <v>0</v>
      </c>
      <c r="BY105" s="4">
        <f>'Payments (Revised)'!$C101*IF(BY$6&lt;$B105,0,1)*IF(BY$6&gt;=75,1.1,1)</f>
        <v>0</v>
      </c>
      <c r="BZ105" s="4">
        <f>'Payments (Revised)'!$C101*IF(BZ$6&lt;$B105,0,1)*IF(BZ$6&gt;=75,1.1,1)</f>
        <v>0</v>
      </c>
      <c r="CA105" s="4">
        <f>'Payments (Revised)'!$C101*IF(CA$6&lt;$B105,0,1)*IF(CA$6&gt;=75,1.1,1)</f>
        <v>0</v>
      </c>
      <c r="CB105" s="4">
        <f>'Payments (Revised)'!$C101*IF(CB$6&lt;$B105,0,1)*IF(CB$6&gt;=75,1.1,1)</f>
        <v>0</v>
      </c>
      <c r="CC105" s="4">
        <f>'Payments (Revised)'!$C101*IF(CC$6&lt;$B105,0,1)*IF(CC$6&gt;=75,1.1,1)</f>
        <v>0</v>
      </c>
      <c r="CD105" s="4">
        <f>'Payments (Revised)'!$C101*IF(CD$6&lt;$B105,0,1)*IF(CD$6&gt;=75,1.1,1)</f>
        <v>0</v>
      </c>
      <c r="CE105" s="4">
        <f>'Payments (Revised)'!$C101*IF(CE$6&lt;$B105,0,1)*IF(CE$6&gt;=75,1.1,1)</f>
        <v>0</v>
      </c>
      <c r="CF105" s="4">
        <f>'Payments (Revised)'!$C101*IF(CF$6&lt;$B105,0,1)*IF(CF$6&gt;=75,1.1,1)</f>
        <v>0</v>
      </c>
      <c r="CG105" s="4">
        <f>'Payments (Revised)'!$C101*IF(CG$6&lt;$B105,0,1)*IF(CG$6&gt;=75,1.1,1)</f>
        <v>0</v>
      </c>
      <c r="CH105" s="4">
        <f>'Payments (Revised)'!$C101*IF(CH$6&lt;$B105,0,1)*IF(CH$6&gt;=75,1.1,1)</f>
        <v>0</v>
      </c>
      <c r="CI105" s="4">
        <f>'Payments (Revised)'!$C101*IF(CI$6&lt;$B105,0,1)*IF(CI$6&gt;=75,1.1,1)</f>
        <v>0</v>
      </c>
      <c r="CJ105" s="4">
        <f>'Payments (Revised)'!$C101*IF(CJ$6&lt;$B105,0,1)*IF(CJ$6&gt;=75,1.1,1)</f>
        <v>0</v>
      </c>
      <c r="CK105" s="4">
        <f>'Payments (Revised)'!$C101*IF(CK$6&lt;$B105,0,1)*IF(CK$6&gt;=75,1.1,1)</f>
        <v>0</v>
      </c>
      <c r="CL105" s="4">
        <f>'Payments (Revised)'!$C101*IF(CL$6&lt;$B105,0,1)*IF(CL$6&gt;=75,1.1,1)</f>
        <v>0</v>
      </c>
      <c r="CM105" s="4">
        <f>'Payments (Revised)'!$C101*IF(CM$6&lt;$B105,0,1)*IF(CM$6&gt;=75,1.1,1)</f>
        <v>0</v>
      </c>
      <c r="CN105" s="4">
        <f>'Payments (Revised)'!$C101*IF(CN$6&lt;$B105,0,1)*IF(CN$6&gt;=75,1.1,1)</f>
        <v>0</v>
      </c>
      <c r="CO105" s="4">
        <f>'Payments (Revised)'!$C101*IF(CO$6&lt;$B105,0,1)*IF(CO$6&gt;=75,1.1,1)</f>
        <v>0</v>
      </c>
      <c r="CP105" s="4">
        <f>'Payments (Revised)'!$C101*IF(CP$6&lt;$B105,0,1)*IF(CP$6&gt;=75,1.1,1)</f>
        <v>0</v>
      </c>
      <c r="CQ105" s="4">
        <f>'Payments (Revised)'!$C101*IF(CQ$6&lt;$B105,0,1)*IF(CQ$6&gt;=75,1.1,1)</f>
        <v>0</v>
      </c>
      <c r="CR105" s="4">
        <f>'Payments (Revised)'!$C101*IF(CR$6&lt;$B105,0,1)*IF(CR$6&gt;=75,1.1,1)</f>
        <v>0</v>
      </c>
      <c r="CS105" s="4">
        <f>'Payments (Revised)'!$C101*IF(CS$6&lt;$B105,0,1)*IF(CS$6&gt;=75,1.1,1)</f>
        <v>0</v>
      </c>
      <c r="CT105" s="4">
        <f>'Payments (Revised)'!$C101*IF(CT$6&lt;$B105,0,1)*IF(CT$6&gt;=75,1.1,1)</f>
        <v>0</v>
      </c>
      <c r="CU105" s="4">
        <f>'Payments (Revised)'!$C101*IF(CU$6&lt;$B105,0,1)*IF(CU$6&gt;=75,1.1,1)</f>
        <v>0</v>
      </c>
      <c r="CV105" s="4">
        <f>'Payments (Revised)'!$C101*IF(CV$6&lt;$B105,0,1)*IF(CV$6&gt;=75,1.1,1)</f>
        <v>0</v>
      </c>
      <c r="CW105" s="4">
        <f>'Payments (Revised)'!$C101*IF(CW$6&lt;$B105,0,1)*IF(CW$6&gt;=75,1.1,1)</f>
        <v>371.11169999999998</v>
      </c>
      <c r="CX105" s="4">
        <f>'Payments (Revised)'!$C101*IF(CX$6&lt;$B105,0,1)*IF(CX$6&gt;=75,1.1,1)</f>
        <v>371.11169999999998</v>
      </c>
      <c r="CY105" s="4">
        <f>'Payments (Revised)'!$C101*IF(CY$6&lt;$B105,0,1)*IF(CY$6&gt;=75,1.1,1)</f>
        <v>371.11169999999998</v>
      </c>
      <c r="CZ105" s="4">
        <f>'Payments (Revised)'!$C101*IF(CZ$6&lt;$B105,0,1)*IF(CZ$6&gt;=75,1.1,1)</f>
        <v>371.11169999999998</v>
      </c>
      <c r="DA105" s="4">
        <f>'Payments (Revised)'!$C101*IF(DA$6&lt;$B105,0,1)*IF(DA$6&gt;=75,1.1,1)</f>
        <v>371.11169999999998</v>
      </c>
      <c r="DB105" s="4">
        <f>'Payments (Revised)'!$C101*IF(DB$6&lt;$B105,0,1)*IF(DB$6&gt;=75,1.1,1)</f>
        <v>371.11169999999998</v>
      </c>
      <c r="DC105" s="4">
        <f>'Payments (Revised)'!$C101*IF(DC$6&lt;$B105,0,1)*IF(DC$6&gt;=75,1.1,1)</f>
        <v>371.11169999999998</v>
      </c>
      <c r="DD105" s="4">
        <f>'Payments (Revised)'!$C101*IF(DD$6&lt;$B105,0,1)*IF(DD$6&gt;=75,1.1,1)</f>
        <v>371.11169999999998</v>
      </c>
      <c r="DE105" s="4">
        <f>'Payments (Revised)'!$C101*IF(DE$6&lt;$B105,0,1)*IF(DE$6&gt;=75,1.1,1)</f>
        <v>371.11169999999998</v>
      </c>
      <c r="DF105" s="4">
        <f>'Payments (Revised)'!$C101*IF(DF$6&lt;$B105,0,1)*IF(DF$6&gt;=75,1.1,1)</f>
        <v>371.11169999999998</v>
      </c>
      <c r="DG105" s="4">
        <f>'Payments (Revised)'!$C101*IF(DG$6&lt;$B105,0,1)*IF(DG$6&gt;=75,1.1,1)</f>
        <v>371.11169999999998</v>
      </c>
      <c r="DH105" s="4">
        <f>'Payments (Revised)'!$C101*IF(DH$6&lt;$B105,0,1)*IF(DH$6&gt;=75,1.1,1)</f>
        <v>371.11169999999998</v>
      </c>
      <c r="DI105" s="4">
        <f>'Payments (Revised)'!$C101*IF(DI$6&lt;$B105,0,1)*IF(DI$6&gt;=75,1.1,1)</f>
        <v>371.11169999999998</v>
      </c>
      <c r="DJ105" s="4">
        <f>'Payments (Revised)'!$C101*IF(DJ$6&lt;$B105,0,1)*IF(DJ$6&gt;=75,1.1,1)</f>
        <v>371.11169999999998</v>
      </c>
      <c r="DK105" s="4">
        <f>'Payments (Revised)'!$C101*IF(DK$6&lt;$B105,0,1)*IF(DK$6&gt;=75,1.1,1)</f>
        <v>371.11169999999998</v>
      </c>
      <c r="DL105" s="4">
        <f>'Payments (Revised)'!$C101*IF(DL$6&lt;$B105,0,1)*IF(DL$6&gt;=75,1.1,1)</f>
        <v>371.11169999999998</v>
      </c>
      <c r="DM105" s="4">
        <f>'Payments (Revised)'!$C101*IF(DM$6&lt;$B105,0,1)*IF(DM$6&gt;=75,1.1,1)</f>
        <v>371.11169999999998</v>
      </c>
      <c r="DN105" s="4">
        <f>'Payments (Revised)'!$C101*IF(DN$6&lt;$B105,0,1)*IF(DN$6&gt;=75,1.1,1)</f>
        <v>371.11169999999998</v>
      </c>
      <c r="DO105" s="4">
        <f>'Payments (Revised)'!$C101*IF(DO$6&lt;$B105,0,1)*IF(DO$6&gt;=75,1.1,1)</f>
        <v>371.11169999999998</v>
      </c>
      <c r="DP105" s="4">
        <f>'Payments (Revised)'!$C101*IF(DP$6&lt;$B105,0,1)*IF(DP$6&gt;=75,1.1,1)</f>
        <v>371.11169999999998</v>
      </c>
      <c r="DQ105" s="4">
        <f>'Payments (Revised)'!$C101*IF(DQ$6&lt;$B105,0,1)*IF(DQ$6&gt;=75,1.1,1)</f>
        <v>371.11169999999998</v>
      </c>
      <c r="DR105" s="4">
        <f>'Payments (Revised)'!$C101*IF(DR$6&lt;$B105,0,1)*IF(DR$6&gt;=75,1.1,1)</f>
        <v>371.11169999999998</v>
      </c>
      <c r="DS105" s="4">
        <f>'Payments (Revised)'!$C101*IF(DS$6&lt;$B105,0,1)*IF(DS$6&gt;=75,1.1,1)</f>
        <v>371.11169999999998</v>
      </c>
      <c r="DT105" s="4">
        <f>'Payments (Revised)'!$C101*IF(DT$6&lt;$B105,0,1)*IF(DT$6&gt;=75,1.1,1)</f>
        <v>408.22287</v>
      </c>
    </row>
    <row r="106" spans="1:124" x14ac:dyDescent="0.25">
      <c r="A106">
        <v>98</v>
      </c>
      <c r="B106" s="15">
        <f t="shared" si="10"/>
        <v>73.166666666666671</v>
      </c>
      <c r="C106" s="16">
        <f t="shared" si="11"/>
        <v>53167.198021788477</v>
      </c>
      <c r="D106" s="4">
        <f>'Payments (Revised)'!$C102*IF(D$6&lt;$B106,0,1)*IF(D$6&gt;=75,1.1,1)</f>
        <v>0</v>
      </c>
      <c r="E106" s="4">
        <f>'Payments (Revised)'!$C102*IF(E$6&lt;$B106,0,1)*IF(E$6&gt;=75,1.1,1)</f>
        <v>0</v>
      </c>
      <c r="F106" s="4">
        <f>'Payments (Revised)'!$C102*IF(F$6&lt;$B106,0,1)*IF(F$6&gt;=75,1.1,1)</f>
        <v>0</v>
      </c>
      <c r="G106" s="4">
        <f>'Payments (Revised)'!$C102*IF(G$6&lt;$B106,0,1)*IF(G$6&gt;=75,1.1,1)</f>
        <v>0</v>
      </c>
      <c r="H106" s="4">
        <f>'Payments (Revised)'!$C102*IF(H$6&lt;$B106,0,1)*IF(H$6&gt;=75,1.1,1)</f>
        <v>0</v>
      </c>
      <c r="I106" s="4">
        <f>'Payments (Revised)'!$C102*IF(I$6&lt;$B106,0,1)*IF(I$6&gt;=75,1.1,1)</f>
        <v>0</v>
      </c>
      <c r="J106" s="4">
        <f>'Payments (Revised)'!$C102*IF(J$6&lt;$B106,0,1)*IF(J$6&gt;=75,1.1,1)</f>
        <v>0</v>
      </c>
      <c r="K106" s="4">
        <f>'Payments (Revised)'!$C102*IF(K$6&lt;$B106,0,1)*IF(K$6&gt;=75,1.1,1)</f>
        <v>0</v>
      </c>
      <c r="L106" s="4">
        <f>'Payments (Revised)'!$C102*IF(L$6&lt;$B106,0,1)*IF(L$6&gt;=75,1.1,1)</f>
        <v>0</v>
      </c>
      <c r="M106" s="4">
        <f>'Payments (Revised)'!$C102*IF(M$6&lt;$B106,0,1)*IF(M$6&gt;=75,1.1,1)</f>
        <v>0</v>
      </c>
      <c r="N106" s="4">
        <f>'Payments (Revised)'!$C102*IF(N$6&lt;$B106,0,1)*IF(N$6&gt;=75,1.1,1)</f>
        <v>0</v>
      </c>
      <c r="O106" s="4">
        <f>'Payments (Revised)'!$C102*IF(O$6&lt;$B106,0,1)*IF(O$6&gt;=75,1.1,1)</f>
        <v>0</v>
      </c>
      <c r="P106" s="4">
        <f>'Payments (Revised)'!$C102*IF(P$6&lt;$B106,0,1)*IF(P$6&gt;=75,1.1,1)</f>
        <v>0</v>
      </c>
      <c r="Q106" s="4">
        <f>'Payments (Revised)'!$C102*IF(Q$6&lt;$B106,0,1)*IF(Q$6&gt;=75,1.1,1)</f>
        <v>0</v>
      </c>
      <c r="R106" s="4">
        <f>'Payments (Revised)'!$C102*IF(R$6&lt;$B106,0,1)*IF(R$6&gt;=75,1.1,1)</f>
        <v>0</v>
      </c>
      <c r="S106" s="4">
        <f>'Payments (Revised)'!$C102*IF(S$6&lt;$B106,0,1)*IF(S$6&gt;=75,1.1,1)</f>
        <v>0</v>
      </c>
      <c r="T106" s="4">
        <f>'Payments (Revised)'!$C102*IF(T$6&lt;$B106,0,1)*IF(T$6&gt;=75,1.1,1)</f>
        <v>0</v>
      </c>
      <c r="U106" s="4">
        <f>'Payments (Revised)'!$C102*IF(U$6&lt;$B106,0,1)*IF(U$6&gt;=75,1.1,1)</f>
        <v>0</v>
      </c>
      <c r="V106" s="4">
        <f>'Payments (Revised)'!$C102*IF(V$6&lt;$B106,0,1)*IF(V$6&gt;=75,1.1,1)</f>
        <v>0</v>
      </c>
      <c r="W106" s="4">
        <f>'Payments (Revised)'!$C102*IF(W$6&lt;$B106,0,1)*IF(W$6&gt;=75,1.1,1)</f>
        <v>0</v>
      </c>
      <c r="X106" s="4">
        <f>'Payments (Revised)'!$C102*IF(X$6&lt;$B106,0,1)*IF(X$6&gt;=75,1.1,1)</f>
        <v>0</v>
      </c>
      <c r="Y106" s="4">
        <f>'Payments (Revised)'!$C102*IF(Y$6&lt;$B106,0,1)*IF(Y$6&gt;=75,1.1,1)</f>
        <v>0</v>
      </c>
      <c r="Z106" s="4">
        <f>'Payments (Revised)'!$C102*IF(Z$6&lt;$B106,0,1)*IF(Z$6&gt;=75,1.1,1)</f>
        <v>0</v>
      </c>
      <c r="AA106" s="4">
        <f>'Payments (Revised)'!$C102*IF(AA$6&lt;$B106,0,1)*IF(AA$6&gt;=75,1.1,1)</f>
        <v>0</v>
      </c>
      <c r="AB106" s="4">
        <f>'Payments (Revised)'!$C102*IF(AB$6&lt;$B106,0,1)*IF(AB$6&gt;=75,1.1,1)</f>
        <v>0</v>
      </c>
      <c r="AC106" s="4">
        <f>'Payments (Revised)'!$C102*IF(AC$6&lt;$B106,0,1)*IF(AC$6&gt;=75,1.1,1)</f>
        <v>0</v>
      </c>
      <c r="AD106" s="4">
        <f>'Payments (Revised)'!$C102*IF(AD$6&lt;$B106,0,1)*IF(AD$6&gt;=75,1.1,1)</f>
        <v>0</v>
      </c>
      <c r="AE106" s="4">
        <f>'Payments (Revised)'!$C102*IF(AE$6&lt;$B106,0,1)*IF(AE$6&gt;=75,1.1,1)</f>
        <v>0</v>
      </c>
      <c r="AF106" s="4">
        <f>'Payments (Revised)'!$C102*IF(AF$6&lt;$B106,0,1)*IF(AF$6&gt;=75,1.1,1)</f>
        <v>0</v>
      </c>
      <c r="AG106" s="4">
        <f>'Payments (Revised)'!$C102*IF(AG$6&lt;$B106,0,1)*IF(AG$6&gt;=75,1.1,1)</f>
        <v>0</v>
      </c>
      <c r="AH106" s="4">
        <f>'Payments (Revised)'!$C102*IF(AH$6&lt;$B106,0,1)*IF(AH$6&gt;=75,1.1,1)</f>
        <v>0</v>
      </c>
      <c r="AI106" s="4">
        <f>'Payments (Revised)'!$C102*IF(AI$6&lt;$B106,0,1)*IF(AI$6&gt;=75,1.1,1)</f>
        <v>0</v>
      </c>
      <c r="AJ106" s="4">
        <f>'Payments (Revised)'!$C102*IF(AJ$6&lt;$B106,0,1)*IF(AJ$6&gt;=75,1.1,1)</f>
        <v>0</v>
      </c>
      <c r="AK106" s="4">
        <f>'Payments (Revised)'!$C102*IF(AK$6&lt;$B106,0,1)*IF(AK$6&gt;=75,1.1,1)</f>
        <v>0</v>
      </c>
      <c r="AL106" s="4">
        <f>'Payments (Revised)'!$C102*IF(AL$6&lt;$B106,0,1)*IF(AL$6&gt;=75,1.1,1)</f>
        <v>0</v>
      </c>
      <c r="AM106" s="4">
        <f>'Payments (Revised)'!$C102*IF(AM$6&lt;$B106,0,1)*IF(AM$6&gt;=75,1.1,1)</f>
        <v>0</v>
      </c>
      <c r="AN106" s="4">
        <f>'Payments (Revised)'!$C102*IF(AN$6&lt;$B106,0,1)*IF(AN$6&gt;=75,1.1,1)</f>
        <v>0</v>
      </c>
      <c r="AO106" s="4">
        <f>'Payments (Revised)'!$C102*IF(AO$6&lt;$B106,0,1)*IF(AO$6&gt;=75,1.1,1)</f>
        <v>0</v>
      </c>
      <c r="AP106" s="4">
        <f>'Payments (Revised)'!$C102*IF(AP$6&lt;$B106,0,1)*IF(AP$6&gt;=75,1.1,1)</f>
        <v>0</v>
      </c>
      <c r="AQ106" s="4">
        <f>'Payments (Revised)'!$C102*IF(AQ$6&lt;$B106,0,1)*IF(AQ$6&gt;=75,1.1,1)</f>
        <v>0</v>
      </c>
      <c r="AR106" s="4">
        <f>'Payments (Revised)'!$C102*IF(AR$6&lt;$B106,0,1)*IF(AR$6&gt;=75,1.1,1)</f>
        <v>0</v>
      </c>
      <c r="AS106" s="4">
        <f>'Payments (Revised)'!$C102*IF(AS$6&lt;$B106,0,1)*IF(AS$6&gt;=75,1.1,1)</f>
        <v>0</v>
      </c>
      <c r="AT106" s="4">
        <f>'Payments (Revised)'!$C102*IF(AT$6&lt;$B106,0,1)*IF(AT$6&gt;=75,1.1,1)</f>
        <v>0</v>
      </c>
      <c r="AU106" s="4">
        <f>'Payments (Revised)'!$C102*IF(AU$6&lt;$B106,0,1)*IF(AU$6&gt;=75,1.1,1)</f>
        <v>0</v>
      </c>
      <c r="AV106" s="4">
        <f>'Payments (Revised)'!$C102*IF(AV$6&lt;$B106,0,1)*IF(AV$6&gt;=75,1.1,1)</f>
        <v>0</v>
      </c>
      <c r="AW106" s="4">
        <f>'Payments (Revised)'!$C102*IF(AW$6&lt;$B106,0,1)*IF(AW$6&gt;=75,1.1,1)</f>
        <v>0</v>
      </c>
      <c r="AX106" s="4">
        <f>'Payments (Revised)'!$C102*IF(AX$6&lt;$B106,0,1)*IF(AX$6&gt;=75,1.1,1)</f>
        <v>0</v>
      </c>
      <c r="AY106" s="4">
        <f>'Payments (Revised)'!$C102*IF(AY$6&lt;$B106,0,1)*IF(AY$6&gt;=75,1.1,1)</f>
        <v>0</v>
      </c>
      <c r="AZ106" s="4">
        <f>'Payments (Revised)'!$C102*IF(AZ$6&lt;$B106,0,1)*IF(AZ$6&gt;=75,1.1,1)</f>
        <v>0</v>
      </c>
      <c r="BA106" s="4">
        <f>'Payments (Revised)'!$C102*IF(BA$6&lt;$B106,0,1)*IF(BA$6&gt;=75,1.1,1)</f>
        <v>0</v>
      </c>
      <c r="BB106" s="4">
        <f>'Payments (Revised)'!$C102*IF(BB$6&lt;$B106,0,1)*IF(BB$6&gt;=75,1.1,1)</f>
        <v>0</v>
      </c>
      <c r="BC106" s="4">
        <f>'Payments (Revised)'!$C102*IF(BC$6&lt;$B106,0,1)*IF(BC$6&gt;=75,1.1,1)</f>
        <v>0</v>
      </c>
      <c r="BD106" s="4">
        <f>'Payments (Revised)'!$C102*IF(BD$6&lt;$B106,0,1)*IF(BD$6&gt;=75,1.1,1)</f>
        <v>0</v>
      </c>
      <c r="BE106" s="4">
        <f>'Payments (Revised)'!$C102*IF(BE$6&lt;$B106,0,1)*IF(BE$6&gt;=75,1.1,1)</f>
        <v>0</v>
      </c>
      <c r="BF106" s="4">
        <f>'Payments (Revised)'!$C102*IF(BF$6&lt;$B106,0,1)*IF(BF$6&gt;=75,1.1,1)</f>
        <v>0</v>
      </c>
      <c r="BG106" s="4">
        <f>'Payments (Revised)'!$C102*IF(BG$6&lt;$B106,0,1)*IF(BG$6&gt;=75,1.1,1)</f>
        <v>0</v>
      </c>
      <c r="BH106" s="4">
        <f>'Payments (Revised)'!$C102*IF(BH$6&lt;$B106,0,1)*IF(BH$6&gt;=75,1.1,1)</f>
        <v>0</v>
      </c>
      <c r="BI106" s="4">
        <f>'Payments (Revised)'!$C102*IF(BI$6&lt;$B106,0,1)*IF(BI$6&gt;=75,1.1,1)</f>
        <v>0</v>
      </c>
      <c r="BJ106" s="4">
        <f>'Payments (Revised)'!$C102*IF(BJ$6&lt;$B106,0,1)*IF(BJ$6&gt;=75,1.1,1)</f>
        <v>0</v>
      </c>
      <c r="BK106" s="4">
        <f>'Payments (Revised)'!$C102*IF(BK$6&lt;$B106,0,1)*IF(BK$6&gt;=75,1.1,1)</f>
        <v>0</v>
      </c>
      <c r="BL106" s="4">
        <f>'Payments (Revised)'!$C102*IF(BL$6&lt;$B106,0,1)*IF(BL$6&gt;=75,1.1,1)</f>
        <v>0</v>
      </c>
      <c r="BM106" s="4">
        <f>'Payments (Revised)'!$C102*IF(BM$6&lt;$B106,0,1)*IF(BM$6&gt;=75,1.1,1)</f>
        <v>0</v>
      </c>
      <c r="BN106" s="4">
        <f>'Payments (Revised)'!$C102*IF(BN$6&lt;$B106,0,1)*IF(BN$6&gt;=75,1.1,1)</f>
        <v>0</v>
      </c>
      <c r="BO106" s="4">
        <f>'Payments (Revised)'!$C102*IF(BO$6&lt;$B106,0,1)*IF(BO$6&gt;=75,1.1,1)</f>
        <v>0</v>
      </c>
      <c r="BP106" s="4">
        <f>'Payments (Revised)'!$C102*IF(BP$6&lt;$B106,0,1)*IF(BP$6&gt;=75,1.1,1)</f>
        <v>0</v>
      </c>
      <c r="BQ106" s="4">
        <f>'Payments (Revised)'!$C102*IF(BQ$6&lt;$B106,0,1)*IF(BQ$6&gt;=75,1.1,1)</f>
        <v>0</v>
      </c>
      <c r="BR106" s="4">
        <f>'Payments (Revised)'!$C102*IF(BR$6&lt;$B106,0,1)*IF(BR$6&gt;=75,1.1,1)</f>
        <v>0</v>
      </c>
      <c r="BS106" s="4">
        <f>'Payments (Revised)'!$C102*IF(BS$6&lt;$B106,0,1)*IF(BS$6&gt;=75,1.1,1)</f>
        <v>0</v>
      </c>
      <c r="BT106" s="4">
        <f>'Payments (Revised)'!$C102*IF(BT$6&lt;$B106,0,1)*IF(BT$6&gt;=75,1.1,1)</f>
        <v>0</v>
      </c>
      <c r="BU106" s="4">
        <f>'Payments (Revised)'!$C102*IF(BU$6&lt;$B106,0,1)*IF(BU$6&gt;=75,1.1,1)</f>
        <v>0</v>
      </c>
      <c r="BV106" s="4">
        <f>'Payments (Revised)'!$C102*IF(BV$6&lt;$B106,0,1)*IF(BV$6&gt;=75,1.1,1)</f>
        <v>0</v>
      </c>
      <c r="BW106" s="4">
        <f>'Payments (Revised)'!$C102*IF(BW$6&lt;$B106,0,1)*IF(BW$6&gt;=75,1.1,1)</f>
        <v>0</v>
      </c>
      <c r="BX106" s="4">
        <f>'Payments (Revised)'!$C102*IF(BX$6&lt;$B106,0,1)*IF(BX$6&gt;=75,1.1,1)</f>
        <v>0</v>
      </c>
      <c r="BY106" s="4">
        <f>'Payments (Revised)'!$C102*IF(BY$6&lt;$B106,0,1)*IF(BY$6&gt;=75,1.1,1)</f>
        <v>0</v>
      </c>
      <c r="BZ106" s="4">
        <f>'Payments (Revised)'!$C102*IF(BZ$6&lt;$B106,0,1)*IF(BZ$6&gt;=75,1.1,1)</f>
        <v>0</v>
      </c>
      <c r="CA106" s="4">
        <f>'Payments (Revised)'!$C102*IF(CA$6&lt;$B106,0,1)*IF(CA$6&gt;=75,1.1,1)</f>
        <v>0</v>
      </c>
      <c r="CB106" s="4">
        <f>'Payments (Revised)'!$C102*IF(CB$6&lt;$B106,0,1)*IF(CB$6&gt;=75,1.1,1)</f>
        <v>0</v>
      </c>
      <c r="CC106" s="4">
        <f>'Payments (Revised)'!$C102*IF(CC$6&lt;$B106,0,1)*IF(CC$6&gt;=75,1.1,1)</f>
        <v>0</v>
      </c>
      <c r="CD106" s="4">
        <f>'Payments (Revised)'!$C102*IF(CD$6&lt;$B106,0,1)*IF(CD$6&gt;=75,1.1,1)</f>
        <v>0</v>
      </c>
      <c r="CE106" s="4">
        <f>'Payments (Revised)'!$C102*IF(CE$6&lt;$B106,0,1)*IF(CE$6&gt;=75,1.1,1)</f>
        <v>0</v>
      </c>
      <c r="CF106" s="4">
        <f>'Payments (Revised)'!$C102*IF(CF$6&lt;$B106,0,1)*IF(CF$6&gt;=75,1.1,1)</f>
        <v>0</v>
      </c>
      <c r="CG106" s="4">
        <f>'Payments (Revised)'!$C102*IF(CG$6&lt;$B106,0,1)*IF(CG$6&gt;=75,1.1,1)</f>
        <v>0</v>
      </c>
      <c r="CH106" s="4">
        <f>'Payments (Revised)'!$C102*IF(CH$6&lt;$B106,0,1)*IF(CH$6&gt;=75,1.1,1)</f>
        <v>0</v>
      </c>
      <c r="CI106" s="4">
        <f>'Payments (Revised)'!$C102*IF(CI$6&lt;$B106,0,1)*IF(CI$6&gt;=75,1.1,1)</f>
        <v>0</v>
      </c>
      <c r="CJ106" s="4">
        <f>'Payments (Revised)'!$C102*IF(CJ$6&lt;$B106,0,1)*IF(CJ$6&gt;=75,1.1,1)</f>
        <v>0</v>
      </c>
      <c r="CK106" s="4">
        <f>'Payments (Revised)'!$C102*IF(CK$6&lt;$B106,0,1)*IF(CK$6&gt;=75,1.1,1)</f>
        <v>0</v>
      </c>
      <c r="CL106" s="4">
        <f>'Payments (Revised)'!$C102*IF(CL$6&lt;$B106,0,1)*IF(CL$6&gt;=75,1.1,1)</f>
        <v>0</v>
      </c>
      <c r="CM106" s="4">
        <f>'Payments (Revised)'!$C102*IF(CM$6&lt;$B106,0,1)*IF(CM$6&gt;=75,1.1,1)</f>
        <v>0</v>
      </c>
      <c r="CN106" s="4">
        <f>'Payments (Revised)'!$C102*IF(CN$6&lt;$B106,0,1)*IF(CN$6&gt;=75,1.1,1)</f>
        <v>0</v>
      </c>
      <c r="CO106" s="4">
        <f>'Payments (Revised)'!$C102*IF(CO$6&lt;$B106,0,1)*IF(CO$6&gt;=75,1.1,1)</f>
        <v>0</v>
      </c>
      <c r="CP106" s="4">
        <f>'Payments (Revised)'!$C102*IF(CP$6&lt;$B106,0,1)*IF(CP$6&gt;=75,1.1,1)</f>
        <v>0</v>
      </c>
      <c r="CQ106" s="4">
        <f>'Payments (Revised)'!$C102*IF(CQ$6&lt;$B106,0,1)*IF(CQ$6&gt;=75,1.1,1)</f>
        <v>0</v>
      </c>
      <c r="CR106" s="4">
        <f>'Payments (Revised)'!$C102*IF(CR$6&lt;$B106,0,1)*IF(CR$6&gt;=75,1.1,1)</f>
        <v>0</v>
      </c>
      <c r="CS106" s="4">
        <f>'Payments (Revised)'!$C102*IF(CS$6&lt;$B106,0,1)*IF(CS$6&gt;=75,1.1,1)</f>
        <v>0</v>
      </c>
      <c r="CT106" s="4">
        <f>'Payments (Revised)'!$C102*IF(CT$6&lt;$B106,0,1)*IF(CT$6&gt;=75,1.1,1)</f>
        <v>0</v>
      </c>
      <c r="CU106" s="4">
        <f>'Payments (Revised)'!$C102*IF(CU$6&lt;$B106,0,1)*IF(CU$6&gt;=75,1.1,1)</f>
        <v>0</v>
      </c>
      <c r="CV106" s="4">
        <f>'Payments (Revised)'!$C102*IF(CV$6&lt;$B106,0,1)*IF(CV$6&gt;=75,1.1,1)</f>
        <v>0</v>
      </c>
      <c r="CW106" s="4">
        <f>'Payments (Revised)'!$C102*IF(CW$6&lt;$B106,0,1)*IF(CW$6&gt;=75,1.1,1)</f>
        <v>0</v>
      </c>
      <c r="CX106" s="4">
        <f>'Payments (Revised)'!$C102*IF(CX$6&lt;$B106,0,1)*IF(CX$6&gt;=75,1.1,1)</f>
        <v>371.11169999999998</v>
      </c>
      <c r="CY106" s="4">
        <f>'Payments (Revised)'!$C102*IF(CY$6&lt;$B106,0,1)*IF(CY$6&gt;=75,1.1,1)</f>
        <v>371.11169999999998</v>
      </c>
      <c r="CZ106" s="4">
        <f>'Payments (Revised)'!$C102*IF(CZ$6&lt;$B106,0,1)*IF(CZ$6&gt;=75,1.1,1)</f>
        <v>371.11169999999998</v>
      </c>
      <c r="DA106" s="4">
        <f>'Payments (Revised)'!$C102*IF(DA$6&lt;$B106,0,1)*IF(DA$6&gt;=75,1.1,1)</f>
        <v>371.11169999999998</v>
      </c>
      <c r="DB106" s="4">
        <f>'Payments (Revised)'!$C102*IF(DB$6&lt;$B106,0,1)*IF(DB$6&gt;=75,1.1,1)</f>
        <v>371.11169999999998</v>
      </c>
      <c r="DC106" s="4">
        <f>'Payments (Revised)'!$C102*IF(DC$6&lt;$B106,0,1)*IF(DC$6&gt;=75,1.1,1)</f>
        <v>371.11169999999998</v>
      </c>
      <c r="DD106" s="4">
        <f>'Payments (Revised)'!$C102*IF(DD$6&lt;$B106,0,1)*IF(DD$6&gt;=75,1.1,1)</f>
        <v>371.11169999999998</v>
      </c>
      <c r="DE106" s="4">
        <f>'Payments (Revised)'!$C102*IF(DE$6&lt;$B106,0,1)*IF(DE$6&gt;=75,1.1,1)</f>
        <v>371.11169999999998</v>
      </c>
      <c r="DF106" s="4">
        <f>'Payments (Revised)'!$C102*IF(DF$6&lt;$B106,0,1)*IF(DF$6&gt;=75,1.1,1)</f>
        <v>371.11169999999998</v>
      </c>
      <c r="DG106" s="4">
        <f>'Payments (Revised)'!$C102*IF(DG$6&lt;$B106,0,1)*IF(DG$6&gt;=75,1.1,1)</f>
        <v>371.11169999999998</v>
      </c>
      <c r="DH106" s="4">
        <f>'Payments (Revised)'!$C102*IF(DH$6&lt;$B106,0,1)*IF(DH$6&gt;=75,1.1,1)</f>
        <v>371.11169999999998</v>
      </c>
      <c r="DI106" s="4">
        <f>'Payments (Revised)'!$C102*IF(DI$6&lt;$B106,0,1)*IF(DI$6&gt;=75,1.1,1)</f>
        <v>371.11169999999998</v>
      </c>
      <c r="DJ106" s="4">
        <f>'Payments (Revised)'!$C102*IF(DJ$6&lt;$B106,0,1)*IF(DJ$6&gt;=75,1.1,1)</f>
        <v>371.11169999999998</v>
      </c>
      <c r="DK106" s="4">
        <f>'Payments (Revised)'!$C102*IF(DK$6&lt;$B106,0,1)*IF(DK$6&gt;=75,1.1,1)</f>
        <v>371.11169999999998</v>
      </c>
      <c r="DL106" s="4">
        <f>'Payments (Revised)'!$C102*IF(DL$6&lt;$B106,0,1)*IF(DL$6&gt;=75,1.1,1)</f>
        <v>371.11169999999998</v>
      </c>
      <c r="DM106" s="4">
        <f>'Payments (Revised)'!$C102*IF(DM$6&lt;$B106,0,1)*IF(DM$6&gt;=75,1.1,1)</f>
        <v>371.11169999999998</v>
      </c>
      <c r="DN106" s="4">
        <f>'Payments (Revised)'!$C102*IF(DN$6&lt;$B106,0,1)*IF(DN$6&gt;=75,1.1,1)</f>
        <v>371.11169999999998</v>
      </c>
      <c r="DO106" s="4">
        <f>'Payments (Revised)'!$C102*IF(DO$6&lt;$B106,0,1)*IF(DO$6&gt;=75,1.1,1)</f>
        <v>371.11169999999998</v>
      </c>
      <c r="DP106" s="4">
        <f>'Payments (Revised)'!$C102*IF(DP$6&lt;$B106,0,1)*IF(DP$6&gt;=75,1.1,1)</f>
        <v>371.11169999999998</v>
      </c>
      <c r="DQ106" s="4">
        <f>'Payments (Revised)'!$C102*IF(DQ$6&lt;$B106,0,1)*IF(DQ$6&gt;=75,1.1,1)</f>
        <v>371.11169999999998</v>
      </c>
      <c r="DR106" s="4">
        <f>'Payments (Revised)'!$C102*IF(DR$6&lt;$B106,0,1)*IF(DR$6&gt;=75,1.1,1)</f>
        <v>371.11169999999998</v>
      </c>
      <c r="DS106" s="4">
        <f>'Payments (Revised)'!$C102*IF(DS$6&lt;$B106,0,1)*IF(DS$6&gt;=75,1.1,1)</f>
        <v>371.11169999999998</v>
      </c>
      <c r="DT106" s="4">
        <f>'Payments (Revised)'!$C102*IF(DT$6&lt;$B106,0,1)*IF(DT$6&gt;=75,1.1,1)</f>
        <v>408.22287</v>
      </c>
    </row>
    <row r="107" spans="1:124" x14ac:dyDescent="0.25">
      <c r="A107">
        <v>99</v>
      </c>
      <c r="B107" s="15">
        <f t="shared" si="10"/>
        <v>73.25</v>
      </c>
      <c r="C107" s="16">
        <f t="shared" si="11"/>
        <v>52912.151996991801</v>
      </c>
      <c r="D107" s="4">
        <f>'Payments (Revised)'!$C103*IF(D$6&lt;$B107,0,1)*IF(D$6&gt;=75,1.1,1)</f>
        <v>0</v>
      </c>
      <c r="E107" s="4">
        <f>'Payments (Revised)'!$C103*IF(E$6&lt;$B107,0,1)*IF(E$6&gt;=75,1.1,1)</f>
        <v>0</v>
      </c>
      <c r="F107" s="4">
        <f>'Payments (Revised)'!$C103*IF(F$6&lt;$B107,0,1)*IF(F$6&gt;=75,1.1,1)</f>
        <v>0</v>
      </c>
      <c r="G107" s="4">
        <f>'Payments (Revised)'!$C103*IF(G$6&lt;$B107,0,1)*IF(G$6&gt;=75,1.1,1)</f>
        <v>0</v>
      </c>
      <c r="H107" s="4">
        <f>'Payments (Revised)'!$C103*IF(H$6&lt;$B107,0,1)*IF(H$6&gt;=75,1.1,1)</f>
        <v>0</v>
      </c>
      <c r="I107" s="4">
        <f>'Payments (Revised)'!$C103*IF(I$6&lt;$B107,0,1)*IF(I$6&gt;=75,1.1,1)</f>
        <v>0</v>
      </c>
      <c r="J107" s="4">
        <f>'Payments (Revised)'!$C103*IF(J$6&lt;$B107,0,1)*IF(J$6&gt;=75,1.1,1)</f>
        <v>0</v>
      </c>
      <c r="K107" s="4">
        <f>'Payments (Revised)'!$C103*IF(K$6&lt;$B107,0,1)*IF(K$6&gt;=75,1.1,1)</f>
        <v>0</v>
      </c>
      <c r="L107" s="4">
        <f>'Payments (Revised)'!$C103*IF(L$6&lt;$B107,0,1)*IF(L$6&gt;=75,1.1,1)</f>
        <v>0</v>
      </c>
      <c r="M107" s="4">
        <f>'Payments (Revised)'!$C103*IF(M$6&lt;$B107,0,1)*IF(M$6&gt;=75,1.1,1)</f>
        <v>0</v>
      </c>
      <c r="N107" s="4">
        <f>'Payments (Revised)'!$C103*IF(N$6&lt;$B107,0,1)*IF(N$6&gt;=75,1.1,1)</f>
        <v>0</v>
      </c>
      <c r="O107" s="4">
        <f>'Payments (Revised)'!$C103*IF(O$6&lt;$B107,0,1)*IF(O$6&gt;=75,1.1,1)</f>
        <v>0</v>
      </c>
      <c r="P107" s="4">
        <f>'Payments (Revised)'!$C103*IF(P$6&lt;$B107,0,1)*IF(P$6&gt;=75,1.1,1)</f>
        <v>0</v>
      </c>
      <c r="Q107" s="4">
        <f>'Payments (Revised)'!$C103*IF(Q$6&lt;$B107,0,1)*IF(Q$6&gt;=75,1.1,1)</f>
        <v>0</v>
      </c>
      <c r="R107" s="4">
        <f>'Payments (Revised)'!$C103*IF(R$6&lt;$B107,0,1)*IF(R$6&gt;=75,1.1,1)</f>
        <v>0</v>
      </c>
      <c r="S107" s="4">
        <f>'Payments (Revised)'!$C103*IF(S$6&lt;$B107,0,1)*IF(S$6&gt;=75,1.1,1)</f>
        <v>0</v>
      </c>
      <c r="T107" s="4">
        <f>'Payments (Revised)'!$C103*IF(T$6&lt;$B107,0,1)*IF(T$6&gt;=75,1.1,1)</f>
        <v>0</v>
      </c>
      <c r="U107" s="4">
        <f>'Payments (Revised)'!$C103*IF(U$6&lt;$B107,0,1)*IF(U$6&gt;=75,1.1,1)</f>
        <v>0</v>
      </c>
      <c r="V107" s="4">
        <f>'Payments (Revised)'!$C103*IF(V$6&lt;$B107,0,1)*IF(V$6&gt;=75,1.1,1)</f>
        <v>0</v>
      </c>
      <c r="W107" s="4">
        <f>'Payments (Revised)'!$C103*IF(W$6&lt;$B107,0,1)*IF(W$6&gt;=75,1.1,1)</f>
        <v>0</v>
      </c>
      <c r="X107" s="4">
        <f>'Payments (Revised)'!$C103*IF(X$6&lt;$B107,0,1)*IF(X$6&gt;=75,1.1,1)</f>
        <v>0</v>
      </c>
      <c r="Y107" s="4">
        <f>'Payments (Revised)'!$C103*IF(Y$6&lt;$B107,0,1)*IF(Y$6&gt;=75,1.1,1)</f>
        <v>0</v>
      </c>
      <c r="Z107" s="4">
        <f>'Payments (Revised)'!$C103*IF(Z$6&lt;$B107,0,1)*IF(Z$6&gt;=75,1.1,1)</f>
        <v>0</v>
      </c>
      <c r="AA107" s="4">
        <f>'Payments (Revised)'!$C103*IF(AA$6&lt;$B107,0,1)*IF(AA$6&gt;=75,1.1,1)</f>
        <v>0</v>
      </c>
      <c r="AB107" s="4">
        <f>'Payments (Revised)'!$C103*IF(AB$6&lt;$B107,0,1)*IF(AB$6&gt;=75,1.1,1)</f>
        <v>0</v>
      </c>
      <c r="AC107" s="4">
        <f>'Payments (Revised)'!$C103*IF(AC$6&lt;$B107,0,1)*IF(AC$6&gt;=75,1.1,1)</f>
        <v>0</v>
      </c>
      <c r="AD107" s="4">
        <f>'Payments (Revised)'!$C103*IF(AD$6&lt;$B107,0,1)*IF(AD$6&gt;=75,1.1,1)</f>
        <v>0</v>
      </c>
      <c r="AE107" s="4">
        <f>'Payments (Revised)'!$C103*IF(AE$6&lt;$B107,0,1)*IF(AE$6&gt;=75,1.1,1)</f>
        <v>0</v>
      </c>
      <c r="AF107" s="4">
        <f>'Payments (Revised)'!$C103*IF(AF$6&lt;$B107,0,1)*IF(AF$6&gt;=75,1.1,1)</f>
        <v>0</v>
      </c>
      <c r="AG107" s="4">
        <f>'Payments (Revised)'!$C103*IF(AG$6&lt;$B107,0,1)*IF(AG$6&gt;=75,1.1,1)</f>
        <v>0</v>
      </c>
      <c r="AH107" s="4">
        <f>'Payments (Revised)'!$C103*IF(AH$6&lt;$B107,0,1)*IF(AH$6&gt;=75,1.1,1)</f>
        <v>0</v>
      </c>
      <c r="AI107" s="4">
        <f>'Payments (Revised)'!$C103*IF(AI$6&lt;$B107,0,1)*IF(AI$6&gt;=75,1.1,1)</f>
        <v>0</v>
      </c>
      <c r="AJ107" s="4">
        <f>'Payments (Revised)'!$C103*IF(AJ$6&lt;$B107,0,1)*IF(AJ$6&gt;=75,1.1,1)</f>
        <v>0</v>
      </c>
      <c r="AK107" s="4">
        <f>'Payments (Revised)'!$C103*IF(AK$6&lt;$B107,0,1)*IF(AK$6&gt;=75,1.1,1)</f>
        <v>0</v>
      </c>
      <c r="AL107" s="4">
        <f>'Payments (Revised)'!$C103*IF(AL$6&lt;$B107,0,1)*IF(AL$6&gt;=75,1.1,1)</f>
        <v>0</v>
      </c>
      <c r="AM107" s="4">
        <f>'Payments (Revised)'!$C103*IF(AM$6&lt;$B107,0,1)*IF(AM$6&gt;=75,1.1,1)</f>
        <v>0</v>
      </c>
      <c r="AN107" s="4">
        <f>'Payments (Revised)'!$C103*IF(AN$6&lt;$B107,0,1)*IF(AN$6&gt;=75,1.1,1)</f>
        <v>0</v>
      </c>
      <c r="AO107" s="4">
        <f>'Payments (Revised)'!$C103*IF(AO$6&lt;$B107,0,1)*IF(AO$6&gt;=75,1.1,1)</f>
        <v>0</v>
      </c>
      <c r="AP107" s="4">
        <f>'Payments (Revised)'!$C103*IF(AP$6&lt;$B107,0,1)*IF(AP$6&gt;=75,1.1,1)</f>
        <v>0</v>
      </c>
      <c r="AQ107" s="4">
        <f>'Payments (Revised)'!$C103*IF(AQ$6&lt;$B107,0,1)*IF(AQ$6&gt;=75,1.1,1)</f>
        <v>0</v>
      </c>
      <c r="AR107" s="4">
        <f>'Payments (Revised)'!$C103*IF(AR$6&lt;$B107,0,1)*IF(AR$6&gt;=75,1.1,1)</f>
        <v>0</v>
      </c>
      <c r="AS107" s="4">
        <f>'Payments (Revised)'!$C103*IF(AS$6&lt;$B107,0,1)*IF(AS$6&gt;=75,1.1,1)</f>
        <v>0</v>
      </c>
      <c r="AT107" s="4">
        <f>'Payments (Revised)'!$C103*IF(AT$6&lt;$B107,0,1)*IF(AT$6&gt;=75,1.1,1)</f>
        <v>0</v>
      </c>
      <c r="AU107" s="4">
        <f>'Payments (Revised)'!$C103*IF(AU$6&lt;$B107,0,1)*IF(AU$6&gt;=75,1.1,1)</f>
        <v>0</v>
      </c>
      <c r="AV107" s="4">
        <f>'Payments (Revised)'!$C103*IF(AV$6&lt;$B107,0,1)*IF(AV$6&gt;=75,1.1,1)</f>
        <v>0</v>
      </c>
      <c r="AW107" s="4">
        <f>'Payments (Revised)'!$C103*IF(AW$6&lt;$B107,0,1)*IF(AW$6&gt;=75,1.1,1)</f>
        <v>0</v>
      </c>
      <c r="AX107" s="4">
        <f>'Payments (Revised)'!$C103*IF(AX$6&lt;$B107,0,1)*IF(AX$6&gt;=75,1.1,1)</f>
        <v>0</v>
      </c>
      <c r="AY107" s="4">
        <f>'Payments (Revised)'!$C103*IF(AY$6&lt;$B107,0,1)*IF(AY$6&gt;=75,1.1,1)</f>
        <v>0</v>
      </c>
      <c r="AZ107" s="4">
        <f>'Payments (Revised)'!$C103*IF(AZ$6&lt;$B107,0,1)*IF(AZ$6&gt;=75,1.1,1)</f>
        <v>0</v>
      </c>
      <c r="BA107" s="4">
        <f>'Payments (Revised)'!$C103*IF(BA$6&lt;$B107,0,1)*IF(BA$6&gt;=75,1.1,1)</f>
        <v>0</v>
      </c>
      <c r="BB107" s="4">
        <f>'Payments (Revised)'!$C103*IF(BB$6&lt;$B107,0,1)*IF(BB$6&gt;=75,1.1,1)</f>
        <v>0</v>
      </c>
      <c r="BC107" s="4">
        <f>'Payments (Revised)'!$C103*IF(BC$6&lt;$B107,0,1)*IF(BC$6&gt;=75,1.1,1)</f>
        <v>0</v>
      </c>
      <c r="BD107" s="4">
        <f>'Payments (Revised)'!$C103*IF(BD$6&lt;$B107,0,1)*IF(BD$6&gt;=75,1.1,1)</f>
        <v>0</v>
      </c>
      <c r="BE107" s="4">
        <f>'Payments (Revised)'!$C103*IF(BE$6&lt;$B107,0,1)*IF(BE$6&gt;=75,1.1,1)</f>
        <v>0</v>
      </c>
      <c r="BF107" s="4">
        <f>'Payments (Revised)'!$C103*IF(BF$6&lt;$B107,0,1)*IF(BF$6&gt;=75,1.1,1)</f>
        <v>0</v>
      </c>
      <c r="BG107" s="4">
        <f>'Payments (Revised)'!$C103*IF(BG$6&lt;$B107,0,1)*IF(BG$6&gt;=75,1.1,1)</f>
        <v>0</v>
      </c>
      <c r="BH107" s="4">
        <f>'Payments (Revised)'!$C103*IF(BH$6&lt;$B107,0,1)*IF(BH$6&gt;=75,1.1,1)</f>
        <v>0</v>
      </c>
      <c r="BI107" s="4">
        <f>'Payments (Revised)'!$C103*IF(BI$6&lt;$B107,0,1)*IF(BI$6&gt;=75,1.1,1)</f>
        <v>0</v>
      </c>
      <c r="BJ107" s="4">
        <f>'Payments (Revised)'!$C103*IF(BJ$6&lt;$B107,0,1)*IF(BJ$6&gt;=75,1.1,1)</f>
        <v>0</v>
      </c>
      <c r="BK107" s="4">
        <f>'Payments (Revised)'!$C103*IF(BK$6&lt;$B107,0,1)*IF(BK$6&gt;=75,1.1,1)</f>
        <v>0</v>
      </c>
      <c r="BL107" s="4">
        <f>'Payments (Revised)'!$C103*IF(BL$6&lt;$B107,0,1)*IF(BL$6&gt;=75,1.1,1)</f>
        <v>0</v>
      </c>
      <c r="BM107" s="4">
        <f>'Payments (Revised)'!$C103*IF(BM$6&lt;$B107,0,1)*IF(BM$6&gt;=75,1.1,1)</f>
        <v>0</v>
      </c>
      <c r="BN107" s="4">
        <f>'Payments (Revised)'!$C103*IF(BN$6&lt;$B107,0,1)*IF(BN$6&gt;=75,1.1,1)</f>
        <v>0</v>
      </c>
      <c r="BO107" s="4">
        <f>'Payments (Revised)'!$C103*IF(BO$6&lt;$B107,0,1)*IF(BO$6&gt;=75,1.1,1)</f>
        <v>0</v>
      </c>
      <c r="BP107" s="4">
        <f>'Payments (Revised)'!$C103*IF(BP$6&lt;$B107,0,1)*IF(BP$6&gt;=75,1.1,1)</f>
        <v>0</v>
      </c>
      <c r="BQ107" s="4">
        <f>'Payments (Revised)'!$C103*IF(BQ$6&lt;$B107,0,1)*IF(BQ$6&gt;=75,1.1,1)</f>
        <v>0</v>
      </c>
      <c r="BR107" s="4">
        <f>'Payments (Revised)'!$C103*IF(BR$6&lt;$B107,0,1)*IF(BR$6&gt;=75,1.1,1)</f>
        <v>0</v>
      </c>
      <c r="BS107" s="4">
        <f>'Payments (Revised)'!$C103*IF(BS$6&lt;$B107,0,1)*IF(BS$6&gt;=75,1.1,1)</f>
        <v>0</v>
      </c>
      <c r="BT107" s="4">
        <f>'Payments (Revised)'!$C103*IF(BT$6&lt;$B107,0,1)*IF(BT$6&gt;=75,1.1,1)</f>
        <v>0</v>
      </c>
      <c r="BU107" s="4">
        <f>'Payments (Revised)'!$C103*IF(BU$6&lt;$B107,0,1)*IF(BU$6&gt;=75,1.1,1)</f>
        <v>0</v>
      </c>
      <c r="BV107" s="4">
        <f>'Payments (Revised)'!$C103*IF(BV$6&lt;$B107,0,1)*IF(BV$6&gt;=75,1.1,1)</f>
        <v>0</v>
      </c>
      <c r="BW107" s="4">
        <f>'Payments (Revised)'!$C103*IF(BW$6&lt;$B107,0,1)*IF(BW$6&gt;=75,1.1,1)</f>
        <v>0</v>
      </c>
      <c r="BX107" s="4">
        <f>'Payments (Revised)'!$C103*IF(BX$6&lt;$B107,0,1)*IF(BX$6&gt;=75,1.1,1)</f>
        <v>0</v>
      </c>
      <c r="BY107" s="4">
        <f>'Payments (Revised)'!$C103*IF(BY$6&lt;$B107,0,1)*IF(BY$6&gt;=75,1.1,1)</f>
        <v>0</v>
      </c>
      <c r="BZ107" s="4">
        <f>'Payments (Revised)'!$C103*IF(BZ$6&lt;$B107,0,1)*IF(BZ$6&gt;=75,1.1,1)</f>
        <v>0</v>
      </c>
      <c r="CA107" s="4">
        <f>'Payments (Revised)'!$C103*IF(CA$6&lt;$B107,0,1)*IF(CA$6&gt;=75,1.1,1)</f>
        <v>0</v>
      </c>
      <c r="CB107" s="4">
        <f>'Payments (Revised)'!$C103*IF(CB$6&lt;$B107,0,1)*IF(CB$6&gt;=75,1.1,1)</f>
        <v>0</v>
      </c>
      <c r="CC107" s="4">
        <f>'Payments (Revised)'!$C103*IF(CC$6&lt;$B107,0,1)*IF(CC$6&gt;=75,1.1,1)</f>
        <v>0</v>
      </c>
      <c r="CD107" s="4">
        <f>'Payments (Revised)'!$C103*IF(CD$6&lt;$B107,0,1)*IF(CD$6&gt;=75,1.1,1)</f>
        <v>0</v>
      </c>
      <c r="CE107" s="4">
        <f>'Payments (Revised)'!$C103*IF(CE$6&lt;$B107,0,1)*IF(CE$6&gt;=75,1.1,1)</f>
        <v>0</v>
      </c>
      <c r="CF107" s="4">
        <f>'Payments (Revised)'!$C103*IF(CF$6&lt;$B107,0,1)*IF(CF$6&gt;=75,1.1,1)</f>
        <v>0</v>
      </c>
      <c r="CG107" s="4">
        <f>'Payments (Revised)'!$C103*IF(CG$6&lt;$B107,0,1)*IF(CG$6&gt;=75,1.1,1)</f>
        <v>0</v>
      </c>
      <c r="CH107" s="4">
        <f>'Payments (Revised)'!$C103*IF(CH$6&lt;$B107,0,1)*IF(CH$6&gt;=75,1.1,1)</f>
        <v>0</v>
      </c>
      <c r="CI107" s="4">
        <f>'Payments (Revised)'!$C103*IF(CI$6&lt;$B107,0,1)*IF(CI$6&gt;=75,1.1,1)</f>
        <v>0</v>
      </c>
      <c r="CJ107" s="4">
        <f>'Payments (Revised)'!$C103*IF(CJ$6&lt;$B107,0,1)*IF(CJ$6&gt;=75,1.1,1)</f>
        <v>0</v>
      </c>
      <c r="CK107" s="4">
        <f>'Payments (Revised)'!$C103*IF(CK$6&lt;$B107,0,1)*IF(CK$6&gt;=75,1.1,1)</f>
        <v>0</v>
      </c>
      <c r="CL107" s="4">
        <f>'Payments (Revised)'!$C103*IF(CL$6&lt;$B107,0,1)*IF(CL$6&gt;=75,1.1,1)</f>
        <v>0</v>
      </c>
      <c r="CM107" s="4">
        <f>'Payments (Revised)'!$C103*IF(CM$6&lt;$B107,0,1)*IF(CM$6&gt;=75,1.1,1)</f>
        <v>0</v>
      </c>
      <c r="CN107" s="4">
        <f>'Payments (Revised)'!$C103*IF(CN$6&lt;$B107,0,1)*IF(CN$6&gt;=75,1.1,1)</f>
        <v>0</v>
      </c>
      <c r="CO107" s="4">
        <f>'Payments (Revised)'!$C103*IF(CO$6&lt;$B107,0,1)*IF(CO$6&gt;=75,1.1,1)</f>
        <v>0</v>
      </c>
      <c r="CP107" s="4">
        <f>'Payments (Revised)'!$C103*IF(CP$6&lt;$B107,0,1)*IF(CP$6&gt;=75,1.1,1)</f>
        <v>0</v>
      </c>
      <c r="CQ107" s="4">
        <f>'Payments (Revised)'!$C103*IF(CQ$6&lt;$B107,0,1)*IF(CQ$6&gt;=75,1.1,1)</f>
        <v>0</v>
      </c>
      <c r="CR107" s="4">
        <f>'Payments (Revised)'!$C103*IF(CR$6&lt;$B107,0,1)*IF(CR$6&gt;=75,1.1,1)</f>
        <v>0</v>
      </c>
      <c r="CS107" s="4">
        <f>'Payments (Revised)'!$C103*IF(CS$6&lt;$B107,0,1)*IF(CS$6&gt;=75,1.1,1)</f>
        <v>0</v>
      </c>
      <c r="CT107" s="4">
        <f>'Payments (Revised)'!$C103*IF(CT$6&lt;$B107,0,1)*IF(CT$6&gt;=75,1.1,1)</f>
        <v>0</v>
      </c>
      <c r="CU107" s="4">
        <f>'Payments (Revised)'!$C103*IF(CU$6&lt;$B107,0,1)*IF(CU$6&gt;=75,1.1,1)</f>
        <v>0</v>
      </c>
      <c r="CV107" s="4">
        <f>'Payments (Revised)'!$C103*IF(CV$6&lt;$B107,0,1)*IF(CV$6&gt;=75,1.1,1)</f>
        <v>0</v>
      </c>
      <c r="CW107" s="4">
        <f>'Payments (Revised)'!$C103*IF(CW$6&lt;$B107,0,1)*IF(CW$6&gt;=75,1.1,1)</f>
        <v>0</v>
      </c>
      <c r="CX107" s="4">
        <f>'Payments (Revised)'!$C103*IF(CX$6&lt;$B107,0,1)*IF(CX$6&gt;=75,1.1,1)</f>
        <v>0</v>
      </c>
      <c r="CY107" s="4">
        <f>'Payments (Revised)'!$C103*IF(CY$6&lt;$B107,0,1)*IF(CY$6&gt;=75,1.1,1)</f>
        <v>371.11169999999998</v>
      </c>
      <c r="CZ107" s="4">
        <f>'Payments (Revised)'!$C103*IF(CZ$6&lt;$B107,0,1)*IF(CZ$6&gt;=75,1.1,1)</f>
        <v>371.11169999999998</v>
      </c>
      <c r="DA107" s="4">
        <f>'Payments (Revised)'!$C103*IF(DA$6&lt;$B107,0,1)*IF(DA$6&gt;=75,1.1,1)</f>
        <v>371.11169999999998</v>
      </c>
      <c r="DB107" s="4">
        <f>'Payments (Revised)'!$C103*IF(DB$6&lt;$B107,0,1)*IF(DB$6&gt;=75,1.1,1)</f>
        <v>371.11169999999998</v>
      </c>
      <c r="DC107" s="4">
        <f>'Payments (Revised)'!$C103*IF(DC$6&lt;$B107,0,1)*IF(DC$6&gt;=75,1.1,1)</f>
        <v>371.11169999999998</v>
      </c>
      <c r="DD107" s="4">
        <f>'Payments (Revised)'!$C103*IF(DD$6&lt;$B107,0,1)*IF(DD$6&gt;=75,1.1,1)</f>
        <v>371.11169999999998</v>
      </c>
      <c r="DE107" s="4">
        <f>'Payments (Revised)'!$C103*IF(DE$6&lt;$B107,0,1)*IF(DE$6&gt;=75,1.1,1)</f>
        <v>371.11169999999998</v>
      </c>
      <c r="DF107" s="4">
        <f>'Payments (Revised)'!$C103*IF(DF$6&lt;$B107,0,1)*IF(DF$6&gt;=75,1.1,1)</f>
        <v>371.11169999999998</v>
      </c>
      <c r="DG107" s="4">
        <f>'Payments (Revised)'!$C103*IF(DG$6&lt;$B107,0,1)*IF(DG$6&gt;=75,1.1,1)</f>
        <v>371.11169999999998</v>
      </c>
      <c r="DH107" s="4">
        <f>'Payments (Revised)'!$C103*IF(DH$6&lt;$B107,0,1)*IF(DH$6&gt;=75,1.1,1)</f>
        <v>371.11169999999998</v>
      </c>
      <c r="DI107" s="4">
        <f>'Payments (Revised)'!$C103*IF(DI$6&lt;$B107,0,1)*IF(DI$6&gt;=75,1.1,1)</f>
        <v>371.11169999999998</v>
      </c>
      <c r="DJ107" s="4">
        <f>'Payments (Revised)'!$C103*IF(DJ$6&lt;$B107,0,1)*IF(DJ$6&gt;=75,1.1,1)</f>
        <v>371.11169999999998</v>
      </c>
      <c r="DK107" s="4">
        <f>'Payments (Revised)'!$C103*IF(DK$6&lt;$B107,0,1)*IF(DK$6&gt;=75,1.1,1)</f>
        <v>371.11169999999998</v>
      </c>
      <c r="DL107" s="4">
        <f>'Payments (Revised)'!$C103*IF(DL$6&lt;$B107,0,1)*IF(DL$6&gt;=75,1.1,1)</f>
        <v>371.11169999999998</v>
      </c>
      <c r="DM107" s="4">
        <f>'Payments (Revised)'!$C103*IF(DM$6&lt;$B107,0,1)*IF(DM$6&gt;=75,1.1,1)</f>
        <v>371.11169999999998</v>
      </c>
      <c r="DN107" s="4">
        <f>'Payments (Revised)'!$C103*IF(DN$6&lt;$B107,0,1)*IF(DN$6&gt;=75,1.1,1)</f>
        <v>371.11169999999998</v>
      </c>
      <c r="DO107" s="4">
        <f>'Payments (Revised)'!$C103*IF(DO$6&lt;$B107,0,1)*IF(DO$6&gt;=75,1.1,1)</f>
        <v>371.11169999999998</v>
      </c>
      <c r="DP107" s="4">
        <f>'Payments (Revised)'!$C103*IF(DP$6&lt;$B107,0,1)*IF(DP$6&gt;=75,1.1,1)</f>
        <v>371.11169999999998</v>
      </c>
      <c r="DQ107" s="4">
        <f>'Payments (Revised)'!$C103*IF(DQ$6&lt;$B107,0,1)*IF(DQ$6&gt;=75,1.1,1)</f>
        <v>371.11169999999998</v>
      </c>
      <c r="DR107" s="4">
        <f>'Payments (Revised)'!$C103*IF(DR$6&lt;$B107,0,1)*IF(DR$6&gt;=75,1.1,1)</f>
        <v>371.11169999999998</v>
      </c>
      <c r="DS107" s="4">
        <f>'Payments (Revised)'!$C103*IF(DS$6&lt;$B107,0,1)*IF(DS$6&gt;=75,1.1,1)</f>
        <v>371.11169999999998</v>
      </c>
      <c r="DT107" s="4">
        <f>'Payments (Revised)'!$C103*IF(DT$6&lt;$B107,0,1)*IF(DT$6&gt;=75,1.1,1)</f>
        <v>408.22287</v>
      </c>
    </row>
    <row r="108" spans="1:124" x14ac:dyDescent="0.25">
      <c r="A108">
        <v>100</v>
      </c>
      <c r="B108" s="15">
        <f t="shared" si="10"/>
        <v>73.333333333333329</v>
      </c>
      <c r="C108" s="16">
        <f t="shared" si="11"/>
        <v>52658.246540387328</v>
      </c>
      <c r="D108" s="4">
        <f>'Payments (Revised)'!$C104*IF(D$6&lt;$B108,0,1)*IF(D$6&gt;=75,1.1,1)</f>
        <v>0</v>
      </c>
      <c r="E108" s="4">
        <f>'Payments (Revised)'!$C104*IF(E$6&lt;$B108,0,1)*IF(E$6&gt;=75,1.1,1)</f>
        <v>0</v>
      </c>
      <c r="F108" s="4">
        <f>'Payments (Revised)'!$C104*IF(F$6&lt;$B108,0,1)*IF(F$6&gt;=75,1.1,1)</f>
        <v>0</v>
      </c>
      <c r="G108" s="4">
        <f>'Payments (Revised)'!$C104*IF(G$6&lt;$B108,0,1)*IF(G$6&gt;=75,1.1,1)</f>
        <v>0</v>
      </c>
      <c r="H108" s="4">
        <f>'Payments (Revised)'!$C104*IF(H$6&lt;$B108,0,1)*IF(H$6&gt;=75,1.1,1)</f>
        <v>0</v>
      </c>
      <c r="I108" s="4">
        <f>'Payments (Revised)'!$C104*IF(I$6&lt;$B108,0,1)*IF(I$6&gt;=75,1.1,1)</f>
        <v>0</v>
      </c>
      <c r="J108" s="4">
        <f>'Payments (Revised)'!$C104*IF(J$6&lt;$B108,0,1)*IF(J$6&gt;=75,1.1,1)</f>
        <v>0</v>
      </c>
      <c r="K108" s="4">
        <f>'Payments (Revised)'!$C104*IF(K$6&lt;$B108,0,1)*IF(K$6&gt;=75,1.1,1)</f>
        <v>0</v>
      </c>
      <c r="L108" s="4">
        <f>'Payments (Revised)'!$C104*IF(L$6&lt;$B108,0,1)*IF(L$6&gt;=75,1.1,1)</f>
        <v>0</v>
      </c>
      <c r="M108" s="4">
        <f>'Payments (Revised)'!$C104*IF(M$6&lt;$B108,0,1)*IF(M$6&gt;=75,1.1,1)</f>
        <v>0</v>
      </c>
      <c r="N108" s="4">
        <f>'Payments (Revised)'!$C104*IF(N$6&lt;$B108,0,1)*IF(N$6&gt;=75,1.1,1)</f>
        <v>0</v>
      </c>
      <c r="O108" s="4">
        <f>'Payments (Revised)'!$C104*IF(O$6&lt;$B108,0,1)*IF(O$6&gt;=75,1.1,1)</f>
        <v>0</v>
      </c>
      <c r="P108" s="4">
        <f>'Payments (Revised)'!$C104*IF(P$6&lt;$B108,0,1)*IF(P$6&gt;=75,1.1,1)</f>
        <v>0</v>
      </c>
      <c r="Q108" s="4">
        <f>'Payments (Revised)'!$C104*IF(Q$6&lt;$B108,0,1)*IF(Q$6&gt;=75,1.1,1)</f>
        <v>0</v>
      </c>
      <c r="R108" s="4">
        <f>'Payments (Revised)'!$C104*IF(R$6&lt;$B108,0,1)*IF(R$6&gt;=75,1.1,1)</f>
        <v>0</v>
      </c>
      <c r="S108" s="4">
        <f>'Payments (Revised)'!$C104*IF(S$6&lt;$B108,0,1)*IF(S$6&gt;=75,1.1,1)</f>
        <v>0</v>
      </c>
      <c r="T108" s="4">
        <f>'Payments (Revised)'!$C104*IF(T$6&lt;$B108,0,1)*IF(T$6&gt;=75,1.1,1)</f>
        <v>0</v>
      </c>
      <c r="U108" s="4">
        <f>'Payments (Revised)'!$C104*IF(U$6&lt;$B108,0,1)*IF(U$6&gt;=75,1.1,1)</f>
        <v>0</v>
      </c>
      <c r="V108" s="4">
        <f>'Payments (Revised)'!$C104*IF(V$6&lt;$B108,0,1)*IF(V$6&gt;=75,1.1,1)</f>
        <v>0</v>
      </c>
      <c r="W108" s="4">
        <f>'Payments (Revised)'!$C104*IF(W$6&lt;$B108,0,1)*IF(W$6&gt;=75,1.1,1)</f>
        <v>0</v>
      </c>
      <c r="X108" s="4">
        <f>'Payments (Revised)'!$C104*IF(X$6&lt;$B108,0,1)*IF(X$6&gt;=75,1.1,1)</f>
        <v>0</v>
      </c>
      <c r="Y108" s="4">
        <f>'Payments (Revised)'!$C104*IF(Y$6&lt;$B108,0,1)*IF(Y$6&gt;=75,1.1,1)</f>
        <v>0</v>
      </c>
      <c r="Z108" s="4">
        <f>'Payments (Revised)'!$C104*IF(Z$6&lt;$B108,0,1)*IF(Z$6&gt;=75,1.1,1)</f>
        <v>0</v>
      </c>
      <c r="AA108" s="4">
        <f>'Payments (Revised)'!$C104*IF(AA$6&lt;$B108,0,1)*IF(AA$6&gt;=75,1.1,1)</f>
        <v>0</v>
      </c>
      <c r="AB108" s="4">
        <f>'Payments (Revised)'!$C104*IF(AB$6&lt;$B108,0,1)*IF(AB$6&gt;=75,1.1,1)</f>
        <v>0</v>
      </c>
      <c r="AC108" s="4">
        <f>'Payments (Revised)'!$C104*IF(AC$6&lt;$B108,0,1)*IF(AC$6&gt;=75,1.1,1)</f>
        <v>0</v>
      </c>
      <c r="AD108" s="4">
        <f>'Payments (Revised)'!$C104*IF(AD$6&lt;$B108,0,1)*IF(AD$6&gt;=75,1.1,1)</f>
        <v>0</v>
      </c>
      <c r="AE108" s="4">
        <f>'Payments (Revised)'!$C104*IF(AE$6&lt;$B108,0,1)*IF(AE$6&gt;=75,1.1,1)</f>
        <v>0</v>
      </c>
      <c r="AF108" s="4">
        <f>'Payments (Revised)'!$C104*IF(AF$6&lt;$B108,0,1)*IF(AF$6&gt;=75,1.1,1)</f>
        <v>0</v>
      </c>
      <c r="AG108" s="4">
        <f>'Payments (Revised)'!$C104*IF(AG$6&lt;$B108,0,1)*IF(AG$6&gt;=75,1.1,1)</f>
        <v>0</v>
      </c>
      <c r="AH108" s="4">
        <f>'Payments (Revised)'!$C104*IF(AH$6&lt;$B108,0,1)*IF(AH$6&gt;=75,1.1,1)</f>
        <v>0</v>
      </c>
      <c r="AI108" s="4">
        <f>'Payments (Revised)'!$C104*IF(AI$6&lt;$B108,0,1)*IF(AI$6&gt;=75,1.1,1)</f>
        <v>0</v>
      </c>
      <c r="AJ108" s="4">
        <f>'Payments (Revised)'!$C104*IF(AJ$6&lt;$B108,0,1)*IF(AJ$6&gt;=75,1.1,1)</f>
        <v>0</v>
      </c>
      <c r="AK108" s="4">
        <f>'Payments (Revised)'!$C104*IF(AK$6&lt;$B108,0,1)*IF(AK$6&gt;=75,1.1,1)</f>
        <v>0</v>
      </c>
      <c r="AL108" s="4">
        <f>'Payments (Revised)'!$C104*IF(AL$6&lt;$B108,0,1)*IF(AL$6&gt;=75,1.1,1)</f>
        <v>0</v>
      </c>
      <c r="AM108" s="4">
        <f>'Payments (Revised)'!$C104*IF(AM$6&lt;$B108,0,1)*IF(AM$6&gt;=75,1.1,1)</f>
        <v>0</v>
      </c>
      <c r="AN108" s="4">
        <f>'Payments (Revised)'!$C104*IF(AN$6&lt;$B108,0,1)*IF(AN$6&gt;=75,1.1,1)</f>
        <v>0</v>
      </c>
      <c r="AO108" s="4">
        <f>'Payments (Revised)'!$C104*IF(AO$6&lt;$B108,0,1)*IF(AO$6&gt;=75,1.1,1)</f>
        <v>0</v>
      </c>
      <c r="AP108" s="4">
        <f>'Payments (Revised)'!$C104*IF(AP$6&lt;$B108,0,1)*IF(AP$6&gt;=75,1.1,1)</f>
        <v>0</v>
      </c>
      <c r="AQ108" s="4">
        <f>'Payments (Revised)'!$C104*IF(AQ$6&lt;$B108,0,1)*IF(AQ$6&gt;=75,1.1,1)</f>
        <v>0</v>
      </c>
      <c r="AR108" s="4">
        <f>'Payments (Revised)'!$C104*IF(AR$6&lt;$B108,0,1)*IF(AR$6&gt;=75,1.1,1)</f>
        <v>0</v>
      </c>
      <c r="AS108" s="4">
        <f>'Payments (Revised)'!$C104*IF(AS$6&lt;$B108,0,1)*IF(AS$6&gt;=75,1.1,1)</f>
        <v>0</v>
      </c>
      <c r="AT108" s="4">
        <f>'Payments (Revised)'!$C104*IF(AT$6&lt;$B108,0,1)*IF(AT$6&gt;=75,1.1,1)</f>
        <v>0</v>
      </c>
      <c r="AU108" s="4">
        <f>'Payments (Revised)'!$C104*IF(AU$6&lt;$B108,0,1)*IF(AU$6&gt;=75,1.1,1)</f>
        <v>0</v>
      </c>
      <c r="AV108" s="4">
        <f>'Payments (Revised)'!$C104*IF(AV$6&lt;$B108,0,1)*IF(AV$6&gt;=75,1.1,1)</f>
        <v>0</v>
      </c>
      <c r="AW108" s="4">
        <f>'Payments (Revised)'!$C104*IF(AW$6&lt;$B108,0,1)*IF(AW$6&gt;=75,1.1,1)</f>
        <v>0</v>
      </c>
      <c r="AX108" s="4">
        <f>'Payments (Revised)'!$C104*IF(AX$6&lt;$B108,0,1)*IF(AX$6&gt;=75,1.1,1)</f>
        <v>0</v>
      </c>
      <c r="AY108" s="4">
        <f>'Payments (Revised)'!$C104*IF(AY$6&lt;$B108,0,1)*IF(AY$6&gt;=75,1.1,1)</f>
        <v>0</v>
      </c>
      <c r="AZ108" s="4">
        <f>'Payments (Revised)'!$C104*IF(AZ$6&lt;$B108,0,1)*IF(AZ$6&gt;=75,1.1,1)</f>
        <v>0</v>
      </c>
      <c r="BA108" s="4">
        <f>'Payments (Revised)'!$C104*IF(BA$6&lt;$B108,0,1)*IF(BA$6&gt;=75,1.1,1)</f>
        <v>0</v>
      </c>
      <c r="BB108" s="4">
        <f>'Payments (Revised)'!$C104*IF(BB$6&lt;$B108,0,1)*IF(BB$6&gt;=75,1.1,1)</f>
        <v>0</v>
      </c>
      <c r="BC108" s="4">
        <f>'Payments (Revised)'!$C104*IF(BC$6&lt;$B108,0,1)*IF(BC$6&gt;=75,1.1,1)</f>
        <v>0</v>
      </c>
      <c r="BD108" s="4">
        <f>'Payments (Revised)'!$C104*IF(BD$6&lt;$B108,0,1)*IF(BD$6&gt;=75,1.1,1)</f>
        <v>0</v>
      </c>
      <c r="BE108" s="4">
        <f>'Payments (Revised)'!$C104*IF(BE$6&lt;$B108,0,1)*IF(BE$6&gt;=75,1.1,1)</f>
        <v>0</v>
      </c>
      <c r="BF108" s="4">
        <f>'Payments (Revised)'!$C104*IF(BF$6&lt;$B108,0,1)*IF(BF$6&gt;=75,1.1,1)</f>
        <v>0</v>
      </c>
      <c r="BG108" s="4">
        <f>'Payments (Revised)'!$C104*IF(BG$6&lt;$B108,0,1)*IF(BG$6&gt;=75,1.1,1)</f>
        <v>0</v>
      </c>
      <c r="BH108" s="4">
        <f>'Payments (Revised)'!$C104*IF(BH$6&lt;$B108,0,1)*IF(BH$6&gt;=75,1.1,1)</f>
        <v>0</v>
      </c>
      <c r="BI108" s="4">
        <f>'Payments (Revised)'!$C104*IF(BI$6&lt;$B108,0,1)*IF(BI$6&gt;=75,1.1,1)</f>
        <v>0</v>
      </c>
      <c r="BJ108" s="4">
        <f>'Payments (Revised)'!$C104*IF(BJ$6&lt;$B108,0,1)*IF(BJ$6&gt;=75,1.1,1)</f>
        <v>0</v>
      </c>
      <c r="BK108" s="4">
        <f>'Payments (Revised)'!$C104*IF(BK$6&lt;$B108,0,1)*IF(BK$6&gt;=75,1.1,1)</f>
        <v>0</v>
      </c>
      <c r="BL108" s="4">
        <f>'Payments (Revised)'!$C104*IF(BL$6&lt;$B108,0,1)*IF(BL$6&gt;=75,1.1,1)</f>
        <v>0</v>
      </c>
      <c r="BM108" s="4">
        <f>'Payments (Revised)'!$C104*IF(BM$6&lt;$B108,0,1)*IF(BM$6&gt;=75,1.1,1)</f>
        <v>0</v>
      </c>
      <c r="BN108" s="4">
        <f>'Payments (Revised)'!$C104*IF(BN$6&lt;$B108,0,1)*IF(BN$6&gt;=75,1.1,1)</f>
        <v>0</v>
      </c>
      <c r="BO108" s="4">
        <f>'Payments (Revised)'!$C104*IF(BO$6&lt;$B108,0,1)*IF(BO$6&gt;=75,1.1,1)</f>
        <v>0</v>
      </c>
      <c r="BP108" s="4">
        <f>'Payments (Revised)'!$C104*IF(BP$6&lt;$B108,0,1)*IF(BP$6&gt;=75,1.1,1)</f>
        <v>0</v>
      </c>
      <c r="BQ108" s="4">
        <f>'Payments (Revised)'!$C104*IF(BQ$6&lt;$B108,0,1)*IF(BQ$6&gt;=75,1.1,1)</f>
        <v>0</v>
      </c>
      <c r="BR108" s="4">
        <f>'Payments (Revised)'!$C104*IF(BR$6&lt;$B108,0,1)*IF(BR$6&gt;=75,1.1,1)</f>
        <v>0</v>
      </c>
      <c r="BS108" s="4">
        <f>'Payments (Revised)'!$C104*IF(BS$6&lt;$B108,0,1)*IF(BS$6&gt;=75,1.1,1)</f>
        <v>0</v>
      </c>
      <c r="BT108" s="4">
        <f>'Payments (Revised)'!$C104*IF(BT$6&lt;$B108,0,1)*IF(BT$6&gt;=75,1.1,1)</f>
        <v>0</v>
      </c>
      <c r="BU108" s="4">
        <f>'Payments (Revised)'!$C104*IF(BU$6&lt;$B108,0,1)*IF(BU$6&gt;=75,1.1,1)</f>
        <v>0</v>
      </c>
      <c r="BV108" s="4">
        <f>'Payments (Revised)'!$C104*IF(BV$6&lt;$B108,0,1)*IF(BV$6&gt;=75,1.1,1)</f>
        <v>0</v>
      </c>
      <c r="BW108" s="4">
        <f>'Payments (Revised)'!$C104*IF(BW$6&lt;$B108,0,1)*IF(BW$6&gt;=75,1.1,1)</f>
        <v>0</v>
      </c>
      <c r="BX108" s="4">
        <f>'Payments (Revised)'!$C104*IF(BX$6&lt;$B108,0,1)*IF(BX$6&gt;=75,1.1,1)</f>
        <v>0</v>
      </c>
      <c r="BY108" s="4">
        <f>'Payments (Revised)'!$C104*IF(BY$6&lt;$B108,0,1)*IF(BY$6&gt;=75,1.1,1)</f>
        <v>0</v>
      </c>
      <c r="BZ108" s="4">
        <f>'Payments (Revised)'!$C104*IF(BZ$6&lt;$B108,0,1)*IF(BZ$6&gt;=75,1.1,1)</f>
        <v>0</v>
      </c>
      <c r="CA108" s="4">
        <f>'Payments (Revised)'!$C104*IF(CA$6&lt;$B108,0,1)*IF(CA$6&gt;=75,1.1,1)</f>
        <v>0</v>
      </c>
      <c r="CB108" s="4">
        <f>'Payments (Revised)'!$C104*IF(CB$6&lt;$B108,0,1)*IF(CB$6&gt;=75,1.1,1)</f>
        <v>0</v>
      </c>
      <c r="CC108" s="4">
        <f>'Payments (Revised)'!$C104*IF(CC$6&lt;$B108,0,1)*IF(CC$6&gt;=75,1.1,1)</f>
        <v>0</v>
      </c>
      <c r="CD108" s="4">
        <f>'Payments (Revised)'!$C104*IF(CD$6&lt;$B108,0,1)*IF(CD$6&gt;=75,1.1,1)</f>
        <v>0</v>
      </c>
      <c r="CE108" s="4">
        <f>'Payments (Revised)'!$C104*IF(CE$6&lt;$B108,0,1)*IF(CE$6&gt;=75,1.1,1)</f>
        <v>0</v>
      </c>
      <c r="CF108" s="4">
        <f>'Payments (Revised)'!$C104*IF(CF$6&lt;$B108,0,1)*IF(CF$6&gt;=75,1.1,1)</f>
        <v>0</v>
      </c>
      <c r="CG108" s="4">
        <f>'Payments (Revised)'!$C104*IF(CG$6&lt;$B108,0,1)*IF(CG$6&gt;=75,1.1,1)</f>
        <v>0</v>
      </c>
      <c r="CH108" s="4">
        <f>'Payments (Revised)'!$C104*IF(CH$6&lt;$B108,0,1)*IF(CH$6&gt;=75,1.1,1)</f>
        <v>0</v>
      </c>
      <c r="CI108" s="4">
        <f>'Payments (Revised)'!$C104*IF(CI$6&lt;$B108,0,1)*IF(CI$6&gt;=75,1.1,1)</f>
        <v>0</v>
      </c>
      <c r="CJ108" s="4">
        <f>'Payments (Revised)'!$C104*IF(CJ$6&lt;$B108,0,1)*IF(CJ$6&gt;=75,1.1,1)</f>
        <v>0</v>
      </c>
      <c r="CK108" s="4">
        <f>'Payments (Revised)'!$C104*IF(CK$6&lt;$B108,0,1)*IF(CK$6&gt;=75,1.1,1)</f>
        <v>0</v>
      </c>
      <c r="CL108" s="4">
        <f>'Payments (Revised)'!$C104*IF(CL$6&lt;$B108,0,1)*IF(CL$6&gt;=75,1.1,1)</f>
        <v>0</v>
      </c>
      <c r="CM108" s="4">
        <f>'Payments (Revised)'!$C104*IF(CM$6&lt;$B108,0,1)*IF(CM$6&gt;=75,1.1,1)</f>
        <v>0</v>
      </c>
      <c r="CN108" s="4">
        <f>'Payments (Revised)'!$C104*IF(CN$6&lt;$B108,0,1)*IF(CN$6&gt;=75,1.1,1)</f>
        <v>0</v>
      </c>
      <c r="CO108" s="4">
        <f>'Payments (Revised)'!$C104*IF(CO$6&lt;$B108,0,1)*IF(CO$6&gt;=75,1.1,1)</f>
        <v>0</v>
      </c>
      <c r="CP108" s="4">
        <f>'Payments (Revised)'!$C104*IF(CP$6&lt;$B108,0,1)*IF(CP$6&gt;=75,1.1,1)</f>
        <v>0</v>
      </c>
      <c r="CQ108" s="4">
        <f>'Payments (Revised)'!$C104*IF(CQ$6&lt;$B108,0,1)*IF(CQ$6&gt;=75,1.1,1)</f>
        <v>0</v>
      </c>
      <c r="CR108" s="4">
        <f>'Payments (Revised)'!$C104*IF(CR$6&lt;$B108,0,1)*IF(CR$6&gt;=75,1.1,1)</f>
        <v>0</v>
      </c>
      <c r="CS108" s="4">
        <f>'Payments (Revised)'!$C104*IF(CS$6&lt;$B108,0,1)*IF(CS$6&gt;=75,1.1,1)</f>
        <v>0</v>
      </c>
      <c r="CT108" s="4">
        <f>'Payments (Revised)'!$C104*IF(CT$6&lt;$B108,0,1)*IF(CT$6&gt;=75,1.1,1)</f>
        <v>0</v>
      </c>
      <c r="CU108" s="4">
        <f>'Payments (Revised)'!$C104*IF(CU$6&lt;$B108,0,1)*IF(CU$6&gt;=75,1.1,1)</f>
        <v>0</v>
      </c>
      <c r="CV108" s="4">
        <f>'Payments (Revised)'!$C104*IF(CV$6&lt;$B108,0,1)*IF(CV$6&gt;=75,1.1,1)</f>
        <v>0</v>
      </c>
      <c r="CW108" s="4">
        <f>'Payments (Revised)'!$C104*IF(CW$6&lt;$B108,0,1)*IF(CW$6&gt;=75,1.1,1)</f>
        <v>0</v>
      </c>
      <c r="CX108" s="4">
        <f>'Payments (Revised)'!$C104*IF(CX$6&lt;$B108,0,1)*IF(CX$6&gt;=75,1.1,1)</f>
        <v>0</v>
      </c>
      <c r="CY108" s="4">
        <f>'Payments (Revised)'!$C104*IF(CY$6&lt;$B108,0,1)*IF(CY$6&gt;=75,1.1,1)</f>
        <v>0</v>
      </c>
      <c r="CZ108" s="4">
        <f>'Payments (Revised)'!$C104*IF(CZ$6&lt;$B108,0,1)*IF(CZ$6&gt;=75,1.1,1)</f>
        <v>371.11169999999998</v>
      </c>
      <c r="DA108" s="4">
        <f>'Payments (Revised)'!$C104*IF(DA$6&lt;$B108,0,1)*IF(DA$6&gt;=75,1.1,1)</f>
        <v>371.11169999999998</v>
      </c>
      <c r="DB108" s="4">
        <f>'Payments (Revised)'!$C104*IF(DB$6&lt;$B108,0,1)*IF(DB$6&gt;=75,1.1,1)</f>
        <v>371.11169999999998</v>
      </c>
      <c r="DC108" s="4">
        <f>'Payments (Revised)'!$C104*IF(DC$6&lt;$B108,0,1)*IF(DC$6&gt;=75,1.1,1)</f>
        <v>371.11169999999998</v>
      </c>
      <c r="DD108" s="4">
        <f>'Payments (Revised)'!$C104*IF(DD$6&lt;$B108,0,1)*IF(DD$6&gt;=75,1.1,1)</f>
        <v>371.11169999999998</v>
      </c>
      <c r="DE108" s="4">
        <f>'Payments (Revised)'!$C104*IF(DE$6&lt;$B108,0,1)*IF(DE$6&gt;=75,1.1,1)</f>
        <v>371.11169999999998</v>
      </c>
      <c r="DF108" s="4">
        <f>'Payments (Revised)'!$C104*IF(DF$6&lt;$B108,0,1)*IF(DF$6&gt;=75,1.1,1)</f>
        <v>371.11169999999998</v>
      </c>
      <c r="DG108" s="4">
        <f>'Payments (Revised)'!$C104*IF(DG$6&lt;$B108,0,1)*IF(DG$6&gt;=75,1.1,1)</f>
        <v>371.11169999999998</v>
      </c>
      <c r="DH108" s="4">
        <f>'Payments (Revised)'!$C104*IF(DH$6&lt;$B108,0,1)*IF(DH$6&gt;=75,1.1,1)</f>
        <v>371.11169999999998</v>
      </c>
      <c r="DI108" s="4">
        <f>'Payments (Revised)'!$C104*IF(DI$6&lt;$B108,0,1)*IF(DI$6&gt;=75,1.1,1)</f>
        <v>371.11169999999998</v>
      </c>
      <c r="DJ108" s="4">
        <f>'Payments (Revised)'!$C104*IF(DJ$6&lt;$B108,0,1)*IF(DJ$6&gt;=75,1.1,1)</f>
        <v>371.11169999999998</v>
      </c>
      <c r="DK108" s="4">
        <f>'Payments (Revised)'!$C104*IF(DK$6&lt;$B108,0,1)*IF(DK$6&gt;=75,1.1,1)</f>
        <v>371.11169999999998</v>
      </c>
      <c r="DL108" s="4">
        <f>'Payments (Revised)'!$C104*IF(DL$6&lt;$B108,0,1)*IF(DL$6&gt;=75,1.1,1)</f>
        <v>371.11169999999998</v>
      </c>
      <c r="DM108" s="4">
        <f>'Payments (Revised)'!$C104*IF(DM$6&lt;$B108,0,1)*IF(DM$6&gt;=75,1.1,1)</f>
        <v>371.11169999999998</v>
      </c>
      <c r="DN108" s="4">
        <f>'Payments (Revised)'!$C104*IF(DN$6&lt;$B108,0,1)*IF(DN$6&gt;=75,1.1,1)</f>
        <v>371.11169999999998</v>
      </c>
      <c r="DO108" s="4">
        <f>'Payments (Revised)'!$C104*IF(DO$6&lt;$B108,0,1)*IF(DO$6&gt;=75,1.1,1)</f>
        <v>371.11169999999998</v>
      </c>
      <c r="DP108" s="4">
        <f>'Payments (Revised)'!$C104*IF(DP$6&lt;$B108,0,1)*IF(DP$6&gt;=75,1.1,1)</f>
        <v>371.11169999999998</v>
      </c>
      <c r="DQ108" s="4">
        <f>'Payments (Revised)'!$C104*IF(DQ$6&lt;$B108,0,1)*IF(DQ$6&gt;=75,1.1,1)</f>
        <v>371.11169999999998</v>
      </c>
      <c r="DR108" s="4">
        <f>'Payments (Revised)'!$C104*IF(DR$6&lt;$B108,0,1)*IF(DR$6&gt;=75,1.1,1)</f>
        <v>371.11169999999998</v>
      </c>
      <c r="DS108" s="4">
        <f>'Payments (Revised)'!$C104*IF(DS$6&lt;$B108,0,1)*IF(DS$6&gt;=75,1.1,1)</f>
        <v>371.11169999999998</v>
      </c>
      <c r="DT108" s="4">
        <f>'Payments (Revised)'!$C104*IF(DT$6&lt;$B108,0,1)*IF(DT$6&gt;=75,1.1,1)</f>
        <v>408.22287</v>
      </c>
    </row>
    <row r="109" spans="1:124" x14ac:dyDescent="0.25">
      <c r="A109">
        <v>101</v>
      </c>
      <c r="B109" s="15">
        <f t="shared" si="10"/>
        <v>73.416666666666671</v>
      </c>
      <c r="C109" s="16">
        <f t="shared" si="11"/>
        <v>52405.477583608525</v>
      </c>
      <c r="D109" s="4">
        <f>'Payments (Revised)'!$C105*IF(D$6&lt;$B109,0,1)*IF(D$6&gt;=75,1.1,1)</f>
        <v>0</v>
      </c>
      <c r="E109" s="4">
        <f>'Payments (Revised)'!$C105*IF(E$6&lt;$B109,0,1)*IF(E$6&gt;=75,1.1,1)</f>
        <v>0</v>
      </c>
      <c r="F109" s="4">
        <f>'Payments (Revised)'!$C105*IF(F$6&lt;$B109,0,1)*IF(F$6&gt;=75,1.1,1)</f>
        <v>0</v>
      </c>
      <c r="G109" s="4">
        <f>'Payments (Revised)'!$C105*IF(G$6&lt;$B109,0,1)*IF(G$6&gt;=75,1.1,1)</f>
        <v>0</v>
      </c>
      <c r="H109" s="4">
        <f>'Payments (Revised)'!$C105*IF(H$6&lt;$B109,0,1)*IF(H$6&gt;=75,1.1,1)</f>
        <v>0</v>
      </c>
      <c r="I109" s="4">
        <f>'Payments (Revised)'!$C105*IF(I$6&lt;$B109,0,1)*IF(I$6&gt;=75,1.1,1)</f>
        <v>0</v>
      </c>
      <c r="J109" s="4">
        <f>'Payments (Revised)'!$C105*IF(J$6&lt;$B109,0,1)*IF(J$6&gt;=75,1.1,1)</f>
        <v>0</v>
      </c>
      <c r="K109" s="4">
        <f>'Payments (Revised)'!$C105*IF(K$6&lt;$B109,0,1)*IF(K$6&gt;=75,1.1,1)</f>
        <v>0</v>
      </c>
      <c r="L109" s="4">
        <f>'Payments (Revised)'!$C105*IF(L$6&lt;$B109,0,1)*IF(L$6&gt;=75,1.1,1)</f>
        <v>0</v>
      </c>
      <c r="M109" s="4">
        <f>'Payments (Revised)'!$C105*IF(M$6&lt;$B109,0,1)*IF(M$6&gt;=75,1.1,1)</f>
        <v>0</v>
      </c>
      <c r="N109" s="4">
        <f>'Payments (Revised)'!$C105*IF(N$6&lt;$B109,0,1)*IF(N$6&gt;=75,1.1,1)</f>
        <v>0</v>
      </c>
      <c r="O109" s="4">
        <f>'Payments (Revised)'!$C105*IF(O$6&lt;$B109,0,1)*IF(O$6&gt;=75,1.1,1)</f>
        <v>0</v>
      </c>
      <c r="P109" s="4">
        <f>'Payments (Revised)'!$C105*IF(P$6&lt;$B109,0,1)*IF(P$6&gt;=75,1.1,1)</f>
        <v>0</v>
      </c>
      <c r="Q109" s="4">
        <f>'Payments (Revised)'!$C105*IF(Q$6&lt;$B109,0,1)*IF(Q$6&gt;=75,1.1,1)</f>
        <v>0</v>
      </c>
      <c r="R109" s="4">
        <f>'Payments (Revised)'!$C105*IF(R$6&lt;$B109,0,1)*IF(R$6&gt;=75,1.1,1)</f>
        <v>0</v>
      </c>
      <c r="S109" s="4">
        <f>'Payments (Revised)'!$C105*IF(S$6&lt;$B109,0,1)*IF(S$6&gt;=75,1.1,1)</f>
        <v>0</v>
      </c>
      <c r="T109" s="4">
        <f>'Payments (Revised)'!$C105*IF(T$6&lt;$B109,0,1)*IF(T$6&gt;=75,1.1,1)</f>
        <v>0</v>
      </c>
      <c r="U109" s="4">
        <f>'Payments (Revised)'!$C105*IF(U$6&lt;$B109,0,1)*IF(U$6&gt;=75,1.1,1)</f>
        <v>0</v>
      </c>
      <c r="V109" s="4">
        <f>'Payments (Revised)'!$C105*IF(V$6&lt;$B109,0,1)*IF(V$6&gt;=75,1.1,1)</f>
        <v>0</v>
      </c>
      <c r="W109" s="4">
        <f>'Payments (Revised)'!$C105*IF(W$6&lt;$B109,0,1)*IF(W$6&gt;=75,1.1,1)</f>
        <v>0</v>
      </c>
      <c r="X109" s="4">
        <f>'Payments (Revised)'!$C105*IF(X$6&lt;$B109,0,1)*IF(X$6&gt;=75,1.1,1)</f>
        <v>0</v>
      </c>
      <c r="Y109" s="4">
        <f>'Payments (Revised)'!$C105*IF(Y$6&lt;$B109,0,1)*IF(Y$6&gt;=75,1.1,1)</f>
        <v>0</v>
      </c>
      <c r="Z109" s="4">
        <f>'Payments (Revised)'!$C105*IF(Z$6&lt;$B109,0,1)*IF(Z$6&gt;=75,1.1,1)</f>
        <v>0</v>
      </c>
      <c r="AA109" s="4">
        <f>'Payments (Revised)'!$C105*IF(AA$6&lt;$B109,0,1)*IF(AA$6&gt;=75,1.1,1)</f>
        <v>0</v>
      </c>
      <c r="AB109" s="4">
        <f>'Payments (Revised)'!$C105*IF(AB$6&lt;$B109,0,1)*IF(AB$6&gt;=75,1.1,1)</f>
        <v>0</v>
      </c>
      <c r="AC109" s="4">
        <f>'Payments (Revised)'!$C105*IF(AC$6&lt;$B109,0,1)*IF(AC$6&gt;=75,1.1,1)</f>
        <v>0</v>
      </c>
      <c r="AD109" s="4">
        <f>'Payments (Revised)'!$C105*IF(AD$6&lt;$B109,0,1)*IF(AD$6&gt;=75,1.1,1)</f>
        <v>0</v>
      </c>
      <c r="AE109" s="4">
        <f>'Payments (Revised)'!$C105*IF(AE$6&lt;$B109,0,1)*IF(AE$6&gt;=75,1.1,1)</f>
        <v>0</v>
      </c>
      <c r="AF109" s="4">
        <f>'Payments (Revised)'!$C105*IF(AF$6&lt;$B109,0,1)*IF(AF$6&gt;=75,1.1,1)</f>
        <v>0</v>
      </c>
      <c r="AG109" s="4">
        <f>'Payments (Revised)'!$C105*IF(AG$6&lt;$B109,0,1)*IF(AG$6&gt;=75,1.1,1)</f>
        <v>0</v>
      </c>
      <c r="AH109" s="4">
        <f>'Payments (Revised)'!$C105*IF(AH$6&lt;$B109,0,1)*IF(AH$6&gt;=75,1.1,1)</f>
        <v>0</v>
      </c>
      <c r="AI109" s="4">
        <f>'Payments (Revised)'!$C105*IF(AI$6&lt;$B109,0,1)*IF(AI$6&gt;=75,1.1,1)</f>
        <v>0</v>
      </c>
      <c r="AJ109" s="4">
        <f>'Payments (Revised)'!$C105*IF(AJ$6&lt;$B109,0,1)*IF(AJ$6&gt;=75,1.1,1)</f>
        <v>0</v>
      </c>
      <c r="AK109" s="4">
        <f>'Payments (Revised)'!$C105*IF(AK$6&lt;$B109,0,1)*IF(AK$6&gt;=75,1.1,1)</f>
        <v>0</v>
      </c>
      <c r="AL109" s="4">
        <f>'Payments (Revised)'!$C105*IF(AL$6&lt;$B109,0,1)*IF(AL$6&gt;=75,1.1,1)</f>
        <v>0</v>
      </c>
      <c r="AM109" s="4">
        <f>'Payments (Revised)'!$C105*IF(AM$6&lt;$B109,0,1)*IF(AM$6&gt;=75,1.1,1)</f>
        <v>0</v>
      </c>
      <c r="AN109" s="4">
        <f>'Payments (Revised)'!$C105*IF(AN$6&lt;$B109,0,1)*IF(AN$6&gt;=75,1.1,1)</f>
        <v>0</v>
      </c>
      <c r="AO109" s="4">
        <f>'Payments (Revised)'!$C105*IF(AO$6&lt;$B109,0,1)*IF(AO$6&gt;=75,1.1,1)</f>
        <v>0</v>
      </c>
      <c r="AP109" s="4">
        <f>'Payments (Revised)'!$C105*IF(AP$6&lt;$B109,0,1)*IF(AP$6&gt;=75,1.1,1)</f>
        <v>0</v>
      </c>
      <c r="AQ109" s="4">
        <f>'Payments (Revised)'!$C105*IF(AQ$6&lt;$B109,0,1)*IF(AQ$6&gt;=75,1.1,1)</f>
        <v>0</v>
      </c>
      <c r="AR109" s="4">
        <f>'Payments (Revised)'!$C105*IF(AR$6&lt;$B109,0,1)*IF(AR$6&gt;=75,1.1,1)</f>
        <v>0</v>
      </c>
      <c r="AS109" s="4">
        <f>'Payments (Revised)'!$C105*IF(AS$6&lt;$B109,0,1)*IF(AS$6&gt;=75,1.1,1)</f>
        <v>0</v>
      </c>
      <c r="AT109" s="4">
        <f>'Payments (Revised)'!$C105*IF(AT$6&lt;$B109,0,1)*IF(AT$6&gt;=75,1.1,1)</f>
        <v>0</v>
      </c>
      <c r="AU109" s="4">
        <f>'Payments (Revised)'!$C105*IF(AU$6&lt;$B109,0,1)*IF(AU$6&gt;=75,1.1,1)</f>
        <v>0</v>
      </c>
      <c r="AV109" s="4">
        <f>'Payments (Revised)'!$C105*IF(AV$6&lt;$B109,0,1)*IF(AV$6&gt;=75,1.1,1)</f>
        <v>0</v>
      </c>
      <c r="AW109" s="4">
        <f>'Payments (Revised)'!$C105*IF(AW$6&lt;$B109,0,1)*IF(AW$6&gt;=75,1.1,1)</f>
        <v>0</v>
      </c>
      <c r="AX109" s="4">
        <f>'Payments (Revised)'!$C105*IF(AX$6&lt;$B109,0,1)*IF(AX$6&gt;=75,1.1,1)</f>
        <v>0</v>
      </c>
      <c r="AY109" s="4">
        <f>'Payments (Revised)'!$C105*IF(AY$6&lt;$B109,0,1)*IF(AY$6&gt;=75,1.1,1)</f>
        <v>0</v>
      </c>
      <c r="AZ109" s="4">
        <f>'Payments (Revised)'!$C105*IF(AZ$6&lt;$B109,0,1)*IF(AZ$6&gt;=75,1.1,1)</f>
        <v>0</v>
      </c>
      <c r="BA109" s="4">
        <f>'Payments (Revised)'!$C105*IF(BA$6&lt;$B109,0,1)*IF(BA$6&gt;=75,1.1,1)</f>
        <v>0</v>
      </c>
      <c r="BB109" s="4">
        <f>'Payments (Revised)'!$C105*IF(BB$6&lt;$B109,0,1)*IF(BB$6&gt;=75,1.1,1)</f>
        <v>0</v>
      </c>
      <c r="BC109" s="4">
        <f>'Payments (Revised)'!$C105*IF(BC$6&lt;$B109,0,1)*IF(BC$6&gt;=75,1.1,1)</f>
        <v>0</v>
      </c>
      <c r="BD109" s="4">
        <f>'Payments (Revised)'!$C105*IF(BD$6&lt;$B109,0,1)*IF(BD$6&gt;=75,1.1,1)</f>
        <v>0</v>
      </c>
      <c r="BE109" s="4">
        <f>'Payments (Revised)'!$C105*IF(BE$6&lt;$B109,0,1)*IF(BE$6&gt;=75,1.1,1)</f>
        <v>0</v>
      </c>
      <c r="BF109" s="4">
        <f>'Payments (Revised)'!$C105*IF(BF$6&lt;$B109,0,1)*IF(BF$6&gt;=75,1.1,1)</f>
        <v>0</v>
      </c>
      <c r="BG109" s="4">
        <f>'Payments (Revised)'!$C105*IF(BG$6&lt;$B109,0,1)*IF(BG$6&gt;=75,1.1,1)</f>
        <v>0</v>
      </c>
      <c r="BH109" s="4">
        <f>'Payments (Revised)'!$C105*IF(BH$6&lt;$B109,0,1)*IF(BH$6&gt;=75,1.1,1)</f>
        <v>0</v>
      </c>
      <c r="BI109" s="4">
        <f>'Payments (Revised)'!$C105*IF(BI$6&lt;$B109,0,1)*IF(BI$6&gt;=75,1.1,1)</f>
        <v>0</v>
      </c>
      <c r="BJ109" s="4">
        <f>'Payments (Revised)'!$C105*IF(BJ$6&lt;$B109,0,1)*IF(BJ$6&gt;=75,1.1,1)</f>
        <v>0</v>
      </c>
      <c r="BK109" s="4">
        <f>'Payments (Revised)'!$C105*IF(BK$6&lt;$B109,0,1)*IF(BK$6&gt;=75,1.1,1)</f>
        <v>0</v>
      </c>
      <c r="BL109" s="4">
        <f>'Payments (Revised)'!$C105*IF(BL$6&lt;$B109,0,1)*IF(BL$6&gt;=75,1.1,1)</f>
        <v>0</v>
      </c>
      <c r="BM109" s="4">
        <f>'Payments (Revised)'!$C105*IF(BM$6&lt;$B109,0,1)*IF(BM$6&gt;=75,1.1,1)</f>
        <v>0</v>
      </c>
      <c r="BN109" s="4">
        <f>'Payments (Revised)'!$C105*IF(BN$6&lt;$B109,0,1)*IF(BN$6&gt;=75,1.1,1)</f>
        <v>0</v>
      </c>
      <c r="BO109" s="4">
        <f>'Payments (Revised)'!$C105*IF(BO$6&lt;$B109,0,1)*IF(BO$6&gt;=75,1.1,1)</f>
        <v>0</v>
      </c>
      <c r="BP109" s="4">
        <f>'Payments (Revised)'!$C105*IF(BP$6&lt;$B109,0,1)*IF(BP$6&gt;=75,1.1,1)</f>
        <v>0</v>
      </c>
      <c r="BQ109" s="4">
        <f>'Payments (Revised)'!$C105*IF(BQ$6&lt;$B109,0,1)*IF(BQ$6&gt;=75,1.1,1)</f>
        <v>0</v>
      </c>
      <c r="BR109" s="4">
        <f>'Payments (Revised)'!$C105*IF(BR$6&lt;$B109,0,1)*IF(BR$6&gt;=75,1.1,1)</f>
        <v>0</v>
      </c>
      <c r="BS109" s="4">
        <f>'Payments (Revised)'!$C105*IF(BS$6&lt;$B109,0,1)*IF(BS$6&gt;=75,1.1,1)</f>
        <v>0</v>
      </c>
      <c r="BT109" s="4">
        <f>'Payments (Revised)'!$C105*IF(BT$6&lt;$B109,0,1)*IF(BT$6&gt;=75,1.1,1)</f>
        <v>0</v>
      </c>
      <c r="BU109" s="4">
        <f>'Payments (Revised)'!$C105*IF(BU$6&lt;$B109,0,1)*IF(BU$6&gt;=75,1.1,1)</f>
        <v>0</v>
      </c>
      <c r="BV109" s="4">
        <f>'Payments (Revised)'!$C105*IF(BV$6&lt;$B109,0,1)*IF(BV$6&gt;=75,1.1,1)</f>
        <v>0</v>
      </c>
      <c r="BW109" s="4">
        <f>'Payments (Revised)'!$C105*IF(BW$6&lt;$B109,0,1)*IF(BW$6&gt;=75,1.1,1)</f>
        <v>0</v>
      </c>
      <c r="BX109" s="4">
        <f>'Payments (Revised)'!$C105*IF(BX$6&lt;$B109,0,1)*IF(BX$6&gt;=75,1.1,1)</f>
        <v>0</v>
      </c>
      <c r="BY109" s="4">
        <f>'Payments (Revised)'!$C105*IF(BY$6&lt;$B109,0,1)*IF(BY$6&gt;=75,1.1,1)</f>
        <v>0</v>
      </c>
      <c r="BZ109" s="4">
        <f>'Payments (Revised)'!$C105*IF(BZ$6&lt;$B109,0,1)*IF(BZ$6&gt;=75,1.1,1)</f>
        <v>0</v>
      </c>
      <c r="CA109" s="4">
        <f>'Payments (Revised)'!$C105*IF(CA$6&lt;$B109,0,1)*IF(CA$6&gt;=75,1.1,1)</f>
        <v>0</v>
      </c>
      <c r="CB109" s="4">
        <f>'Payments (Revised)'!$C105*IF(CB$6&lt;$B109,0,1)*IF(CB$6&gt;=75,1.1,1)</f>
        <v>0</v>
      </c>
      <c r="CC109" s="4">
        <f>'Payments (Revised)'!$C105*IF(CC$6&lt;$B109,0,1)*IF(CC$6&gt;=75,1.1,1)</f>
        <v>0</v>
      </c>
      <c r="CD109" s="4">
        <f>'Payments (Revised)'!$C105*IF(CD$6&lt;$B109,0,1)*IF(CD$6&gt;=75,1.1,1)</f>
        <v>0</v>
      </c>
      <c r="CE109" s="4">
        <f>'Payments (Revised)'!$C105*IF(CE$6&lt;$B109,0,1)*IF(CE$6&gt;=75,1.1,1)</f>
        <v>0</v>
      </c>
      <c r="CF109" s="4">
        <f>'Payments (Revised)'!$C105*IF(CF$6&lt;$B109,0,1)*IF(CF$6&gt;=75,1.1,1)</f>
        <v>0</v>
      </c>
      <c r="CG109" s="4">
        <f>'Payments (Revised)'!$C105*IF(CG$6&lt;$B109,0,1)*IF(CG$6&gt;=75,1.1,1)</f>
        <v>0</v>
      </c>
      <c r="CH109" s="4">
        <f>'Payments (Revised)'!$C105*IF(CH$6&lt;$B109,0,1)*IF(CH$6&gt;=75,1.1,1)</f>
        <v>0</v>
      </c>
      <c r="CI109" s="4">
        <f>'Payments (Revised)'!$C105*IF(CI$6&lt;$B109,0,1)*IF(CI$6&gt;=75,1.1,1)</f>
        <v>0</v>
      </c>
      <c r="CJ109" s="4">
        <f>'Payments (Revised)'!$C105*IF(CJ$6&lt;$B109,0,1)*IF(CJ$6&gt;=75,1.1,1)</f>
        <v>0</v>
      </c>
      <c r="CK109" s="4">
        <f>'Payments (Revised)'!$C105*IF(CK$6&lt;$B109,0,1)*IF(CK$6&gt;=75,1.1,1)</f>
        <v>0</v>
      </c>
      <c r="CL109" s="4">
        <f>'Payments (Revised)'!$C105*IF(CL$6&lt;$B109,0,1)*IF(CL$6&gt;=75,1.1,1)</f>
        <v>0</v>
      </c>
      <c r="CM109" s="4">
        <f>'Payments (Revised)'!$C105*IF(CM$6&lt;$B109,0,1)*IF(CM$6&gt;=75,1.1,1)</f>
        <v>0</v>
      </c>
      <c r="CN109" s="4">
        <f>'Payments (Revised)'!$C105*IF(CN$6&lt;$B109,0,1)*IF(CN$6&gt;=75,1.1,1)</f>
        <v>0</v>
      </c>
      <c r="CO109" s="4">
        <f>'Payments (Revised)'!$C105*IF(CO$6&lt;$B109,0,1)*IF(CO$6&gt;=75,1.1,1)</f>
        <v>0</v>
      </c>
      <c r="CP109" s="4">
        <f>'Payments (Revised)'!$C105*IF(CP$6&lt;$B109,0,1)*IF(CP$6&gt;=75,1.1,1)</f>
        <v>0</v>
      </c>
      <c r="CQ109" s="4">
        <f>'Payments (Revised)'!$C105*IF(CQ$6&lt;$B109,0,1)*IF(CQ$6&gt;=75,1.1,1)</f>
        <v>0</v>
      </c>
      <c r="CR109" s="4">
        <f>'Payments (Revised)'!$C105*IF(CR$6&lt;$B109,0,1)*IF(CR$6&gt;=75,1.1,1)</f>
        <v>0</v>
      </c>
      <c r="CS109" s="4">
        <f>'Payments (Revised)'!$C105*IF(CS$6&lt;$B109,0,1)*IF(CS$6&gt;=75,1.1,1)</f>
        <v>0</v>
      </c>
      <c r="CT109" s="4">
        <f>'Payments (Revised)'!$C105*IF(CT$6&lt;$B109,0,1)*IF(CT$6&gt;=75,1.1,1)</f>
        <v>0</v>
      </c>
      <c r="CU109" s="4">
        <f>'Payments (Revised)'!$C105*IF(CU$6&lt;$B109,0,1)*IF(CU$6&gt;=75,1.1,1)</f>
        <v>0</v>
      </c>
      <c r="CV109" s="4">
        <f>'Payments (Revised)'!$C105*IF(CV$6&lt;$B109,0,1)*IF(CV$6&gt;=75,1.1,1)</f>
        <v>0</v>
      </c>
      <c r="CW109" s="4">
        <f>'Payments (Revised)'!$C105*IF(CW$6&lt;$B109,0,1)*IF(CW$6&gt;=75,1.1,1)</f>
        <v>0</v>
      </c>
      <c r="CX109" s="4">
        <f>'Payments (Revised)'!$C105*IF(CX$6&lt;$B109,0,1)*IF(CX$6&gt;=75,1.1,1)</f>
        <v>0</v>
      </c>
      <c r="CY109" s="4">
        <f>'Payments (Revised)'!$C105*IF(CY$6&lt;$B109,0,1)*IF(CY$6&gt;=75,1.1,1)</f>
        <v>0</v>
      </c>
      <c r="CZ109" s="4">
        <f>'Payments (Revised)'!$C105*IF(CZ$6&lt;$B109,0,1)*IF(CZ$6&gt;=75,1.1,1)</f>
        <v>0</v>
      </c>
      <c r="DA109" s="4">
        <f>'Payments (Revised)'!$C105*IF(DA$6&lt;$B109,0,1)*IF(DA$6&gt;=75,1.1,1)</f>
        <v>371.11169999999998</v>
      </c>
      <c r="DB109" s="4">
        <f>'Payments (Revised)'!$C105*IF(DB$6&lt;$B109,0,1)*IF(DB$6&gt;=75,1.1,1)</f>
        <v>371.11169999999998</v>
      </c>
      <c r="DC109" s="4">
        <f>'Payments (Revised)'!$C105*IF(DC$6&lt;$B109,0,1)*IF(DC$6&gt;=75,1.1,1)</f>
        <v>371.11169999999998</v>
      </c>
      <c r="DD109" s="4">
        <f>'Payments (Revised)'!$C105*IF(DD$6&lt;$B109,0,1)*IF(DD$6&gt;=75,1.1,1)</f>
        <v>371.11169999999998</v>
      </c>
      <c r="DE109" s="4">
        <f>'Payments (Revised)'!$C105*IF(DE$6&lt;$B109,0,1)*IF(DE$6&gt;=75,1.1,1)</f>
        <v>371.11169999999998</v>
      </c>
      <c r="DF109" s="4">
        <f>'Payments (Revised)'!$C105*IF(DF$6&lt;$B109,0,1)*IF(DF$6&gt;=75,1.1,1)</f>
        <v>371.11169999999998</v>
      </c>
      <c r="DG109" s="4">
        <f>'Payments (Revised)'!$C105*IF(DG$6&lt;$B109,0,1)*IF(DG$6&gt;=75,1.1,1)</f>
        <v>371.11169999999998</v>
      </c>
      <c r="DH109" s="4">
        <f>'Payments (Revised)'!$C105*IF(DH$6&lt;$B109,0,1)*IF(DH$6&gt;=75,1.1,1)</f>
        <v>371.11169999999998</v>
      </c>
      <c r="DI109" s="4">
        <f>'Payments (Revised)'!$C105*IF(DI$6&lt;$B109,0,1)*IF(DI$6&gt;=75,1.1,1)</f>
        <v>371.11169999999998</v>
      </c>
      <c r="DJ109" s="4">
        <f>'Payments (Revised)'!$C105*IF(DJ$6&lt;$B109,0,1)*IF(DJ$6&gt;=75,1.1,1)</f>
        <v>371.11169999999998</v>
      </c>
      <c r="DK109" s="4">
        <f>'Payments (Revised)'!$C105*IF(DK$6&lt;$B109,0,1)*IF(DK$6&gt;=75,1.1,1)</f>
        <v>371.11169999999998</v>
      </c>
      <c r="DL109" s="4">
        <f>'Payments (Revised)'!$C105*IF(DL$6&lt;$B109,0,1)*IF(DL$6&gt;=75,1.1,1)</f>
        <v>371.11169999999998</v>
      </c>
      <c r="DM109" s="4">
        <f>'Payments (Revised)'!$C105*IF(DM$6&lt;$B109,0,1)*IF(DM$6&gt;=75,1.1,1)</f>
        <v>371.11169999999998</v>
      </c>
      <c r="DN109" s="4">
        <f>'Payments (Revised)'!$C105*IF(DN$6&lt;$B109,0,1)*IF(DN$6&gt;=75,1.1,1)</f>
        <v>371.11169999999998</v>
      </c>
      <c r="DO109" s="4">
        <f>'Payments (Revised)'!$C105*IF(DO$6&lt;$B109,0,1)*IF(DO$6&gt;=75,1.1,1)</f>
        <v>371.11169999999998</v>
      </c>
      <c r="DP109" s="4">
        <f>'Payments (Revised)'!$C105*IF(DP$6&lt;$B109,0,1)*IF(DP$6&gt;=75,1.1,1)</f>
        <v>371.11169999999998</v>
      </c>
      <c r="DQ109" s="4">
        <f>'Payments (Revised)'!$C105*IF(DQ$6&lt;$B109,0,1)*IF(DQ$6&gt;=75,1.1,1)</f>
        <v>371.11169999999998</v>
      </c>
      <c r="DR109" s="4">
        <f>'Payments (Revised)'!$C105*IF(DR$6&lt;$B109,0,1)*IF(DR$6&gt;=75,1.1,1)</f>
        <v>371.11169999999998</v>
      </c>
      <c r="DS109" s="4">
        <f>'Payments (Revised)'!$C105*IF(DS$6&lt;$B109,0,1)*IF(DS$6&gt;=75,1.1,1)</f>
        <v>371.11169999999998</v>
      </c>
      <c r="DT109" s="4">
        <f>'Payments (Revised)'!$C105*IF(DT$6&lt;$B109,0,1)*IF(DT$6&gt;=75,1.1,1)</f>
        <v>408.22287</v>
      </c>
    </row>
    <row r="110" spans="1:124" x14ac:dyDescent="0.25">
      <c r="A110">
        <v>102</v>
      </c>
      <c r="B110" s="15">
        <f t="shared" si="10"/>
        <v>73.5</v>
      </c>
      <c r="C110" s="16">
        <f t="shared" si="11"/>
        <v>52153.841071403447</v>
      </c>
      <c r="D110" s="4">
        <f>'Payments (Revised)'!$C106*IF(D$6&lt;$B110,0,1)*IF(D$6&gt;=75,1.1,1)</f>
        <v>0</v>
      </c>
      <c r="E110" s="4">
        <f>'Payments (Revised)'!$C106*IF(E$6&lt;$B110,0,1)*IF(E$6&gt;=75,1.1,1)</f>
        <v>0</v>
      </c>
      <c r="F110" s="4">
        <f>'Payments (Revised)'!$C106*IF(F$6&lt;$B110,0,1)*IF(F$6&gt;=75,1.1,1)</f>
        <v>0</v>
      </c>
      <c r="G110" s="4">
        <f>'Payments (Revised)'!$C106*IF(G$6&lt;$B110,0,1)*IF(G$6&gt;=75,1.1,1)</f>
        <v>0</v>
      </c>
      <c r="H110" s="4">
        <f>'Payments (Revised)'!$C106*IF(H$6&lt;$B110,0,1)*IF(H$6&gt;=75,1.1,1)</f>
        <v>0</v>
      </c>
      <c r="I110" s="4">
        <f>'Payments (Revised)'!$C106*IF(I$6&lt;$B110,0,1)*IF(I$6&gt;=75,1.1,1)</f>
        <v>0</v>
      </c>
      <c r="J110" s="4">
        <f>'Payments (Revised)'!$C106*IF(J$6&lt;$B110,0,1)*IF(J$6&gt;=75,1.1,1)</f>
        <v>0</v>
      </c>
      <c r="K110" s="4">
        <f>'Payments (Revised)'!$C106*IF(K$6&lt;$B110,0,1)*IF(K$6&gt;=75,1.1,1)</f>
        <v>0</v>
      </c>
      <c r="L110" s="4">
        <f>'Payments (Revised)'!$C106*IF(L$6&lt;$B110,0,1)*IF(L$6&gt;=75,1.1,1)</f>
        <v>0</v>
      </c>
      <c r="M110" s="4">
        <f>'Payments (Revised)'!$C106*IF(M$6&lt;$B110,0,1)*IF(M$6&gt;=75,1.1,1)</f>
        <v>0</v>
      </c>
      <c r="N110" s="4">
        <f>'Payments (Revised)'!$C106*IF(N$6&lt;$B110,0,1)*IF(N$6&gt;=75,1.1,1)</f>
        <v>0</v>
      </c>
      <c r="O110" s="4">
        <f>'Payments (Revised)'!$C106*IF(O$6&lt;$B110,0,1)*IF(O$6&gt;=75,1.1,1)</f>
        <v>0</v>
      </c>
      <c r="P110" s="4">
        <f>'Payments (Revised)'!$C106*IF(P$6&lt;$B110,0,1)*IF(P$6&gt;=75,1.1,1)</f>
        <v>0</v>
      </c>
      <c r="Q110" s="4">
        <f>'Payments (Revised)'!$C106*IF(Q$6&lt;$B110,0,1)*IF(Q$6&gt;=75,1.1,1)</f>
        <v>0</v>
      </c>
      <c r="R110" s="4">
        <f>'Payments (Revised)'!$C106*IF(R$6&lt;$B110,0,1)*IF(R$6&gt;=75,1.1,1)</f>
        <v>0</v>
      </c>
      <c r="S110" s="4">
        <f>'Payments (Revised)'!$C106*IF(S$6&lt;$B110,0,1)*IF(S$6&gt;=75,1.1,1)</f>
        <v>0</v>
      </c>
      <c r="T110" s="4">
        <f>'Payments (Revised)'!$C106*IF(T$6&lt;$B110,0,1)*IF(T$6&gt;=75,1.1,1)</f>
        <v>0</v>
      </c>
      <c r="U110" s="4">
        <f>'Payments (Revised)'!$C106*IF(U$6&lt;$B110,0,1)*IF(U$6&gt;=75,1.1,1)</f>
        <v>0</v>
      </c>
      <c r="V110" s="4">
        <f>'Payments (Revised)'!$C106*IF(V$6&lt;$B110,0,1)*IF(V$6&gt;=75,1.1,1)</f>
        <v>0</v>
      </c>
      <c r="W110" s="4">
        <f>'Payments (Revised)'!$C106*IF(W$6&lt;$B110,0,1)*IF(W$6&gt;=75,1.1,1)</f>
        <v>0</v>
      </c>
      <c r="X110" s="4">
        <f>'Payments (Revised)'!$C106*IF(X$6&lt;$B110,0,1)*IF(X$6&gt;=75,1.1,1)</f>
        <v>0</v>
      </c>
      <c r="Y110" s="4">
        <f>'Payments (Revised)'!$C106*IF(Y$6&lt;$B110,0,1)*IF(Y$6&gt;=75,1.1,1)</f>
        <v>0</v>
      </c>
      <c r="Z110" s="4">
        <f>'Payments (Revised)'!$C106*IF(Z$6&lt;$B110,0,1)*IF(Z$6&gt;=75,1.1,1)</f>
        <v>0</v>
      </c>
      <c r="AA110" s="4">
        <f>'Payments (Revised)'!$C106*IF(AA$6&lt;$B110,0,1)*IF(AA$6&gt;=75,1.1,1)</f>
        <v>0</v>
      </c>
      <c r="AB110" s="4">
        <f>'Payments (Revised)'!$C106*IF(AB$6&lt;$B110,0,1)*IF(AB$6&gt;=75,1.1,1)</f>
        <v>0</v>
      </c>
      <c r="AC110" s="4">
        <f>'Payments (Revised)'!$C106*IF(AC$6&lt;$B110,0,1)*IF(AC$6&gt;=75,1.1,1)</f>
        <v>0</v>
      </c>
      <c r="AD110" s="4">
        <f>'Payments (Revised)'!$C106*IF(AD$6&lt;$B110,0,1)*IF(AD$6&gt;=75,1.1,1)</f>
        <v>0</v>
      </c>
      <c r="AE110" s="4">
        <f>'Payments (Revised)'!$C106*IF(AE$6&lt;$B110,0,1)*IF(AE$6&gt;=75,1.1,1)</f>
        <v>0</v>
      </c>
      <c r="AF110" s="4">
        <f>'Payments (Revised)'!$C106*IF(AF$6&lt;$B110,0,1)*IF(AF$6&gt;=75,1.1,1)</f>
        <v>0</v>
      </c>
      <c r="AG110" s="4">
        <f>'Payments (Revised)'!$C106*IF(AG$6&lt;$B110,0,1)*IF(AG$6&gt;=75,1.1,1)</f>
        <v>0</v>
      </c>
      <c r="AH110" s="4">
        <f>'Payments (Revised)'!$C106*IF(AH$6&lt;$B110,0,1)*IF(AH$6&gt;=75,1.1,1)</f>
        <v>0</v>
      </c>
      <c r="AI110" s="4">
        <f>'Payments (Revised)'!$C106*IF(AI$6&lt;$B110,0,1)*IF(AI$6&gt;=75,1.1,1)</f>
        <v>0</v>
      </c>
      <c r="AJ110" s="4">
        <f>'Payments (Revised)'!$C106*IF(AJ$6&lt;$B110,0,1)*IF(AJ$6&gt;=75,1.1,1)</f>
        <v>0</v>
      </c>
      <c r="AK110" s="4">
        <f>'Payments (Revised)'!$C106*IF(AK$6&lt;$B110,0,1)*IF(AK$6&gt;=75,1.1,1)</f>
        <v>0</v>
      </c>
      <c r="AL110" s="4">
        <f>'Payments (Revised)'!$C106*IF(AL$6&lt;$B110,0,1)*IF(AL$6&gt;=75,1.1,1)</f>
        <v>0</v>
      </c>
      <c r="AM110" s="4">
        <f>'Payments (Revised)'!$C106*IF(AM$6&lt;$B110,0,1)*IF(AM$6&gt;=75,1.1,1)</f>
        <v>0</v>
      </c>
      <c r="AN110" s="4">
        <f>'Payments (Revised)'!$C106*IF(AN$6&lt;$B110,0,1)*IF(AN$6&gt;=75,1.1,1)</f>
        <v>0</v>
      </c>
      <c r="AO110" s="4">
        <f>'Payments (Revised)'!$C106*IF(AO$6&lt;$B110,0,1)*IF(AO$6&gt;=75,1.1,1)</f>
        <v>0</v>
      </c>
      <c r="AP110" s="4">
        <f>'Payments (Revised)'!$C106*IF(AP$6&lt;$B110,0,1)*IF(AP$6&gt;=75,1.1,1)</f>
        <v>0</v>
      </c>
      <c r="AQ110" s="4">
        <f>'Payments (Revised)'!$C106*IF(AQ$6&lt;$B110,0,1)*IF(AQ$6&gt;=75,1.1,1)</f>
        <v>0</v>
      </c>
      <c r="AR110" s="4">
        <f>'Payments (Revised)'!$C106*IF(AR$6&lt;$B110,0,1)*IF(AR$6&gt;=75,1.1,1)</f>
        <v>0</v>
      </c>
      <c r="AS110" s="4">
        <f>'Payments (Revised)'!$C106*IF(AS$6&lt;$B110,0,1)*IF(AS$6&gt;=75,1.1,1)</f>
        <v>0</v>
      </c>
      <c r="AT110" s="4">
        <f>'Payments (Revised)'!$C106*IF(AT$6&lt;$B110,0,1)*IF(AT$6&gt;=75,1.1,1)</f>
        <v>0</v>
      </c>
      <c r="AU110" s="4">
        <f>'Payments (Revised)'!$C106*IF(AU$6&lt;$B110,0,1)*IF(AU$6&gt;=75,1.1,1)</f>
        <v>0</v>
      </c>
      <c r="AV110" s="4">
        <f>'Payments (Revised)'!$C106*IF(AV$6&lt;$B110,0,1)*IF(AV$6&gt;=75,1.1,1)</f>
        <v>0</v>
      </c>
      <c r="AW110" s="4">
        <f>'Payments (Revised)'!$C106*IF(AW$6&lt;$B110,0,1)*IF(AW$6&gt;=75,1.1,1)</f>
        <v>0</v>
      </c>
      <c r="AX110" s="4">
        <f>'Payments (Revised)'!$C106*IF(AX$6&lt;$B110,0,1)*IF(AX$6&gt;=75,1.1,1)</f>
        <v>0</v>
      </c>
      <c r="AY110" s="4">
        <f>'Payments (Revised)'!$C106*IF(AY$6&lt;$B110,0,1)*IF(AY$6&gt;=75,1.1,1)</f>
        <v>0</v>
      </c>
      <c r="AZ110" s="4">
        <f>'Payments (Revised)'!$C106*IF(AZ$6&lt;$B110,0,1)*IF(AZ$6&gt;=75,1.1,1)</f>
        <v>0</v>
      </c>
      <c r="BA110" s="4">
        <f>'Payments (Revised)'!$C106*IF(BA$6&lt;$B110,0,1)*IF(BA$6&gt;=75,1.1,1)</f>
        <v>0</v>
      </c>
      <c r="BB110" s="4">
        <f>'Payments (Revised)'!$C106*IF(BB$6&lt;$B110,0,1)*IF(BB$6&gt;=75,1.1,1)</f>
        <v>0</v>
      </c>
      <c r="BC110" s="4">
        <f>'Payments (Revised)'!$C106*IF(BC$6&lt;$B110,0,1)*IF(BC$6&gt;=75,1.1,1)</f>
        <v>0</v>
      </c>
      <c r="BD110" s="4">
        <f>'Payments (Revised)'!$C106*IF(BD$6&lt;$B110,0,1)*IF(BD$6&gt;=75,1.1,1)</f>
        <v>0</v>
      </c>
      <c r="BE110" s="4">
        <f>'Payments (Revised)'!$C106*IF(BE$6&lt;$B110,0,1)*IF(BE$6&gt;=75,1.1,1)</f>
        <v>0</v>
      </c>
      <c r="BF110" s="4">
        <f>'Payments (Revised)'!$C106*IF(BF$6&lt;$B110,0,1)*IF(BF$6&gt;=75,1.1,1)</f>
        <v>0</v>
      </c>
      <c r="BG110" s="4">
        <f>'Payments (Revised)'!$C106*IF(BG$6&lt;$B110,0,1)*IF(BG$6&gt;=75,1.1,1)</f>
        <v>0</v>
      </c>
      <c r="BH110" s="4">
        <f>'Payments (Revised)'!$C106*IF(BH$6&lt;$B110,0,1)*IF(BH$6&gt;=75,1.1,1)</f>
        <v>0</v>
      </c>
      <c r="BI110" s="4">
        <f>'Payments (Revised)'!$C106*IF(BI$6&lt;$B110,0,1)*IF(BI$6&gt;=75,1.1,1)</f>
        <v>0</v>
      </c>
      <c r="BJ110" s="4">
        <f>'Payments (Revised)'!$C106*IF(BJ$6&lt;$B110,0,1)*IF(BJ$6&gt;=75,1.1,1)</f>
        <v>0</v>
      </c>
      <c r="BK110" s="4">
        <f>'Payments (Revised)'!$C106*IF(BK$6&lt;$B110,0,1)*IF(BK$6&gt;=75,1.1,1)</f>
        <v>0</v>
      </c>
      <c r="BL110" s="4">
        <f>'Payments (Revised)'!$C106*IF(BL$6&lt;$B110,0,1)*IF(BL$6&gt;=75,1.1,1)</f>
        <v>0</v>
      </c>
      <c r="BM110" s="4">
        <f>'Payments (Revised)'!$C106*IF(BM$6&lt;$B110,0,1)*IF(BM$6&gt;=75,1.1,1)</f>
        <v>0</v>
      </c>
      <c r="BN110" s="4">
        <f>'Payments (Revised)'!$C106*IF(BN$6&lt;$B110,0,1)*IF(BN$6&gt;=75,1.1,1)</f>
        <v>0</v>
      </c>
      <c r="BO110" s="4">
        <f>'Payments (Revised)'!$C106*IF(BO$6&lt;$B110,0,1)*IF(BO$6&gt;=75,1.1,1)</f>
        <v>0</v>
      </c>
      <c r="BP110" s="4">
        <f>'Payments (Revised)'!$C106*IF(BP$6&lt;$B110,0,1)*IF(BP$6&gt;=75,1.1,1)</f>
        <v>0</v>
      </c>
      <c r="BQ110" s="4">
        <f>'Payments (Revised)'!$C106*IF(BQ$6&lt;$B110,0,1)*IF(BQ$6&gt;=75,1.1,1)</f>
        <v>0</v>
      </c>
      <c r="BR110" s="4">
        <f>'Payments (Revised)'!$C106*IF(BR$6&lt;$B110,0,1)*IF(BR$6&gt;=75,1.1,1)</f>
        <v>0</v>
      </c>
      <c r="BS110" s="4">
        <f>'Payments (Revised)'!$C106*IF(BS$6&lt;$B110,0,1)*IF(BS$6&gt;=75,1.1,1)</f>
        <v>0</v>
      </c>
      <c r="BT110" s="4">
        <f>'Payments (Revised)'!$C106*IF(BT$6&lt;$B110,0,1)*IF(BT$6&gt;=75,1.1,1)</f>
        <v>0</v>
      </c>
      <c r="BU110" s="4">
        <f>'Payments (Revised)'!$C106*IF(BU$6&lt;$B110,0,1)*IF(BU$6&gt;=75,1.1,1)</f>
        <v>0</v>
      </c>
      <c r="BV110" s="4">
        <f>'Payments (Revised)'!$C106*IF(BV$6&lt;$B110,0,1)*IF(BV$6&gt;=75,1.1,1)</f>
        <v>0</v>
      </c>
      <c r="BW110" s="4">
        <f>'Payments (Revised)'!$C106*IF(BW$6&lt;$B110,0,1)*IF(BW$6&gt;=75,1.1,1)</f>
        <v>0</v>
      </c>
      <c r="BX110" s="4">
        <f>'Payments (Revised)'!$C106*IF(BX$6&lt;$B110,0,1)*IF(BX$6&gt;=75,1.1,1)</f>
        <v>0</v>
      </c>
      <c r="BY110" s="4">
        <f>'Payments (Revised)'!$C106*IF(BY$6&lt;$B110,0,1)*IF(BY$6&gt;=75,1.1,1)</f>
        <v>0</v>
      </c>
      <c r="BZ110" s="4">
        <f>'Payments (Revised)'!$C106*IF(BZ$6&lt;$B110,0,1)*IF(BZ$6&gt;=75,1.1,1)</f>
        <v>0</v>
      </c>
      <c r="CA110" s="4">
        <f>'Payments (Revised)'!$C106*IF(CA$6&lt;$B110,0,1)*IF(CA$6&gt;=75,1.1,1)</f>
        <v>0</v>
      </c>
      <c r="CB110" s="4">
        <f>'Payments (Revised)'!$C106*IF(CB$6&lt;$B110,0,1)*IF(CB$6&gt;=75,1.1,1)</f>
        <v>0</v>
      </c>
      <c r="CC110" s="4">
        <f>'Payments (Revised)'!$C106*IF(CC$6&lt;$B110,0,1)*IF(CC$6&gt;=75,1.1,1)</f>
        <v>0</v>
      </c>
      <c r="CD110" s="4">
        <f>'Payments (Revised)'!$C106*IF(CD$6&lt;$B110,0,1)*IF(CD$6&gt;=75,1.1,1)</f>
        <v>0</v>
      </c>
      <c r="CE110" s="4">
        <f>'Payments (Revised)'!$C106*IF(CE$6&lt;$B110,0,1)*IF(CE$6&gt;=75,1.1,1)</f>
        <v>0</v>
      </c>
      <c r="CF110" s="4">
        <f>'Payments (Revised)'!$C106*IF(CF$6&lt;$B110,0,1)*IF(CF$6&gt;=75,1.1,1)</f>
        <v>0</v>
      </c>
      <c r="CG110" s="4">
        <f>'Payments (Revised)'!$C106*IF(CG$6&lt;$B110,0,1)*IF(CG$6&gt;=75,1.1,1)</f>
        <v>0</v>
      </c>
      <c r="CH110" s="4">
        <f>'Payments (Revised)'!$C106*IF(CH$6&lt;$B110,0,1)*IF(CH$6&gt;=75,1.1,1)</f>
        <v>0</v>
      </c>
      <c r="CI110" s="4">
        <f>'Payments (Revised)'!$C106*IF(CI$6&lt;$B110,0,1)*IF(CI$6&gt;=75,1.1,1)</f>
        <v>0</v>
      </c>
      <c r="CJ110" s="4">
        <f>'Payments (Revised)'!$C106*IF(CJ$6&lt;$B110,0,1)*IF(CJ$6&gt;=75,1.1,1)</f>
        <v>0</v>
      </c>
      <c r="CK110" s="4">
        <f>'Payments (Revised)'!$C106*IF(CK$6&lt;$B110,0,1)*IF(CK$6&gt;=75,1.1,1)</f>
        <v>0</v>
      </c>
      <c r="CL110" s="4">
        <f>'Payments (Revised)'!$C106*IF(CL$6&lt;$B110,0,1)*IF(CL$6&gt;=75,1.1,1)</f>
        <v>0</v>
      </c>
      <c r="CM110" s="4">
        <f>'Payments (Revised)'!$C106*IF(CM$6&lt;$B110,0,1)*IF(CM$6&gt;=75,1.1,1)</f>
        <v>0</v>
      </c>
      <c r="CN110" s="4">
        <f>'Payments (Revised)'!$C106*IF(CN$6&lt;$B110,0,1)*IF(CN$6&gt;=75,1.1,1)</f>
        <v>0</v>
      </c>
      <c r="CO110" s="4">
        <f>'Payments (Revised)'!$C106*IF(CO$6&lt;$B110,0,1)*IF(CO$6&gt;=75,1.1,1)</f>
        <v>0</v>
      </c>
      <c r="CP110" s="4">
        <f>'Payments (Revised)'!$C106*IF(CP$6&lt;$B110,0,1)*IF(CP$6&gt;=75,1.1,1)</f>
        <v>0</v>
      </c>
      <c r="CQ110" s="4">
        <f>'Payments (Revised)'!$C106*IF(CQ$6&lt;$B110,0,1)*IF(CQ$6&gt;=75,1.1,1)</f>
        <v>0</v>
      </c>
      <c r="CR110" s="4">
        <f>'Payments (Revised)'!$C106*IF(CR$6&lt;$B110,0,1)*IF(CR$6&gt;=75,1.1,1)</f>
        <v>0</v>
      </c>
      <c r="CS110" s="4">
        <f>'Payments (Revised)'!$C106*IF(CS$6&lt;$B110,0,1)*IF(CS$6&gt;=75,1.1,1)</f>
        <v>0</v>
      </c>
      <c r="CT110" s="4">
        <f>'Payments (Revised)'!$C106*IF(CT$6&lt;$B110,0,1)*IF(CT$6&gt;=75,1.1,1)</f>
        <v>0</v>
      </c>
      <c r="CU110" s="4">
        <f>'Payments (Revised)'!$C106*IF(CU$6&lt;$B110,0,1)*IF(CU$6&gt;=75,1.1,1)</f>
        <v>0</v>
      </c>
      <c r="CV110" s="4">
        <f>'Payments (Revised)'!$C106*IF(CV$6&lt;$B110,0,1)*IF(CV$6&gt;=75,1.1,1)</f>
        <v>0</v>
      </c>
      <c r="CW110" s="4">
        <f>'Payments (Revised)'!$C106*IF(CW$6&lt;$B110,0,1)*IF(CW$6&gt;=75,1.1,1)</f>
        <v>0</v>
      </c>
      <c r="CX110" s="4">
        <f>'Payments (Revised)'!$C106*IF(CX$6&lt;$B110,0,1)*IF(CX$6&gt;=75,1.1,1)</f>
        <v>0</v>
      </c>
      <c r="CY110" s="4">
        <f>'Payments (Revised)'!$C106*IF(CY$6&lt;$B110,0,1)*IF(CY$6&gt;=75,1.1,1)</f>
        <v>0</v>
      </c>
      <c r="CZ110" s="4">
        <f>'Payments (Revised)'!$C106*IF(CZ$6&lt;$B110,0,1)*IF(CZ$6&gt;=75,1.1,1)</f>
        <v>0</v>
      </c>
      <c r="DA110" s="4">
        <f>'Payments (Revised)'!$C106*IF(DA$6&lt;$B110,0,1)*IF(DA$6&gt;=75,1.1,1)</f>
        <v>0</v>
      </c>
      <c r="DB110" s="4">
        <f>'Payments (Revised)'!$C106*IF(DB$6&lt;$B110,0,1)*IF(DB$6&gt;=75,1.1,1)</f>
        <v>371.11169999999998</v>
      </c>
      <c r="DC110" s="4">
        <f>'Payments (Revised)'!$C106*IF(DC$6&lt;$B110,0,1)*IF(DC$6&gt;=75,1.1,1)</f>
        <v>371.11169999999998</v>
      </c>
      <c r="DD110" s="4">
        <f>'Payments (Revised)'!$C106*IF(DD$6&lt;$B110,0,1)*IF(DD$6&gt;=75,1.1,1)</f>
        <v>371.11169999999998</v>
      </c>
      <c r="DE110" s="4">
        <f>'Payments (Revised)'!$C106*IF(DE$6&lt;$B110,0,1)*IF(DE$6&gt;=75,1.1,1)</f>
        <v>371.11169999999998</v>
      </c>
      <c r="DF110" s="4">
        <f>'Payments (Revised)'!$C106*IF(DF$6&lt;$B110,0,1)*IF(DF$6&gt;=75,1.1,1)</f>
        <v>371.11169999999998</v>
      </c>
      <c r="DG110" s="4">
        <f>'Payments (Revised)'!$C106*IF(DG$6&lt;$B110,0,1)*IF(DG$6&gt;=75,1.1,1)</f>
        <v>371.11169999999998</v>
      </c>
      <c r="DH110" s="4">
        <f>'Payments (Revised)'!$C106*IF(DH$6&lt;$B110,0,1)*IF(DH$6&gt;=75,1.1,1)</f>
        <v>371.11169999999998</v>
      </c>
      <c r="DI110" s="4">
        <f>'Payments (Revised)'!$C106*IF(DI$6&lt;$B110,0,1)*IF(DI$6&gt;=75,1.1,1)</f>
        <v>371.11169999999998</v>
      </c>
      <c r="DJ110" s="4">
        <f>'Payments (Revised)'!$C106*IF(DJ$6&lt;$B110,0,1)*IF(DJ$6&gt;=75,1.1,1)</f>
        <v>371.11169999999998</v>
      </c>
      <c r="DK110" s="4">
        <f>'Payments (Revised)'!$C106*IF(DK$6&lt;$B110,0,1)*IF(DK$6&gt;=75,1.1,1)</f>
        <v>371.11169999999998</v>
      </c>
      <c r="DL110" s="4">
        <f>'Payments (Revised)'!$C106*IF(DL$6&lt;$B110,0,1)*IF(DL$6&gt;=75,1.1,1)</f>
        <v>371.11169999999998</v>
      </c>
      <c r="DM110" s="4">
        <f>'Payments (Revised)'!$C106*IF(DM$6&lt;$B110,0,1)*IF(DM$6&gt;=75,1.1,1)</f>
        <v>371.11169999999998</v>
      </c>
      <c r="DN110" s="4">
        <f>'Payments (Revised)'!$C106*IF(DN$6&lt;$B110,0,1)*IF(DN$6&gt;=75,1.1,1)</f>
        <v>371.11169999999998</v>
      </c>
      <c r="DO110" s="4">
        <f>'Payments (Revised)'!$C106*IF(DO$6&lt;$B110,0,1)*IF(DO$6&gt;=75,1.1,1)</f>
        <v>371.11169999999998</v>
      </c>
      <c r="DP110" s="4">
        <f>'Payments (Revised)'!$C106*IF(DP$6&lt;$B110,0,1)*IF(DP$6&gt;=75,1.1,1)</f>
        <v>371.11169999999998</v>
      </c>
      <c r="DQ110" s="4">
        <f>'Payments (Revised)'!$C106*IF(DQ$6&lt;$B110,0,1)*IF(DQ$6&gt;=75,1.1,1)</f>
        <v>371.11169999999998</v>
      </c>
      <c r="DR110" s="4">
        <f>'Payments (Revised)'!$C106*IF(DR$6&lt;$B110,0,1)*IF(DR$6&gt;=75,1.1,1)</f>
        <v>371.11169999999998</v>
      </c>
      <c r="DS110" s="4">
        <f>'Payments (Revised)'!$C106*IF(DS$6&lt;$B110,0,1)*IF(DS$6&gt;=75,1.1,1)</f>
        <v>371.11169999999998</v>
      </c>
      <c r="DT110" s="4">
        <f>'Payments (Revised)'!$C106*IF(DT$6&lt;$B110,0,1)*IF(DT$6&gt;=75,1.1,1)</f>
        <v>408.22287</v>
      </c>
    </row>
    <row r="111" spans="1:124" x14ac:dyDescent="0.25">
      <c r="A111">
        <v>103</v>
      </c>
      <c r="B111" s="15">
        <f t="shared" si="10"/>
        <v>73.583333333333329</v>
      </c>
      <c r="C111" s="16">
        <f t="shared" si="11"/>
        <v>51903.332961594882</v>
      </c>
      <c r="D111" s="4">
        <f>'Payments (Revised)'!$C107*IF(D$6&lt;$B111,0,1)*IF(D$6&gt;=75,1.1,1)</f>
        <v>0</v>
      </c>
      <c r="E111" s="4">
        <f>'Payments (Revised)'!$C107*IF(E$6&lt;$B111,0,1)*IF(E$6&gt;=75,1.1,1)</f>
        <v>0</v>
      </c>
      <c r="F111" s="4">
        <f>'Payments (Revised)'!$C107*IF(F$6&lt;$B111,0,1)*IF(F$6&gt;=75,1.1,1)</f>
        <v>0</v>
      </c>
      <c r="G111" s="4">
        <f>'Payments (Revised)'!$C107*IF(G$6&lt;$B111,0,1)*IF(G$6&gt;=75,1.1,1)</f>
        <v>0</v>
      </c>
      <c r="H111" s="4">
        <f>'Payments (Revised)'!$C107*IF(H$6&lt;$B111,0,1)*IF(H$6&gt;=75,1.1,1)</f>
        <v>0</v>
      </c>
      <c r="I111" s="4">
        <f>'Payments (Revised)'!$C107*IF(I$6&lt;$B111,0,1)*IF(I$6&gt;=75,1.1,1)</f>
        <v>0</v>
      </c>
      <c r="J111" s="4">
        <f>'Payments (Revised)'!$C107*IF(J$6&lt;$B111,0,1)*IF(J$6&gt;=75,1.1,1)</f>
        <v>0</v>
      </c>
      <c r="K111" s="4">
        <f>'Payments (Revised)'!$C107*IF(K$6&lt;$B111,0,1)*IF(K$6&gt;=75,1.1,1)</f>
        <v>0</v>
      </c>
      <c r="L111" s="4">
        <f>'Payments (Revised)'!$C107*IF(L$6&lt;$B111,0,1)*IF(L$6&gt;=75,1.1,1)</f>
        <v>0</v>
      </c>
      <c r="M111" s="4">
        <f>'Payments (Revised)'!$C107*IF(M$6&lt;$B111,0,1)*IF(M$6&gt;=75,1.1,1)</f>
        <v>0</v>
      </c>
      <c r="N111" s="4">
        <f>'Payments (Revised)'!$C107*IF(N$6&lt;$B111,0,1)*IF(N$6&gt;=75,1.1,1)</f>
        <v>0</v>
      </c>
      <c r="O111" s="4">
        <f>'Payments (Revised)'!$C107*IF(O$6&lt;$B111,0,1)*IF(O$6&gt;=75,1.1,1)</f>
        <v>0</v>
      </c>
      <c r="P111" s="4">
        <f>'Payments (Revised)'!$C107*IF(P$6&lt;$B111,0,1)*IF(P$6&gt;=75,1.1,1)</f>
        <v>0</v>
      </c>
      <c r="Q111" s="4">
        <f>'Payments (Revised)'!$C107*IF(Q$6&lt;$B111,0,1)*IF(Q$6&gt;=75,1.1,1)</f>
        <v>0</v>
      </c>
      <c r="R111" s="4">
        <f>'Payments (Revised)'!$C107*IF(R$6&lt;$B111,0,1)*IF(R$6&gt;=75,1.1,1)</f>
        <v>0</v>
      </c>
      <c r="S111" s="4">
        <f>'Payments (Revised)'!$C107*IF(S$6&lt;$B111,0,1)*IF(S$6&gt;=75,1.1,1)</f>
        <v>0</v>
      </c>
      <c r="T111" s="4">
        <f>'Payments (Revised)'!$C107*IF(T$6&lt;$B111,0,1)*IF(T$6&gt;=75,1.1,1)</f>
        <v>0</v>
      </c>
      <c r="U111" s="4">
        <f>'Payments (Revised)'!$C107*IF(U$6&lt;$B111,0,1)*IF(U$6&gt;=75,1.1,1)</f>
        <v>0</v>
      </c>
      <c r="V111" s="4">
        <f>'Payments (Revised)'!$C107*IF(V$6&lt;$B111,0,1)*IF(V$6&gt;=75,1.1,1)</f>
        <v>0</v>
      </c>
      <c r="W111" s="4">
        <f>'Payments (Revised)'!$C107*IF(W$6&lt;$B111,0,1)*IF(W$6&gt;=75,1.1,1)</f>
        <v>0</v>
      </c>
      <c r="X111" s="4">
        <f>'Payments (Revised)'!$C107*IF(X$6&lt;$B111,0,1)*IF(X$6&gt;=75,1.1,1)</f>
        <v>0</v>
      </c>
      <c r="Y111" s="4">
        <f>'Payments (Revised)'!$C107*IF(Y$6&lt;$B111,0,1)*IF(Y$6&gt;=75,1.1,1)</f>
        <v>0</v>
      </c>
      <c r="Z111" s="4">
        <f>'Payments (Revised)'!$C107*IF(Z$6&lt;$B111,0,1)*IF(Z$6&gt;=75,1.1,1)</f>
        <v>0</v>
      </c>
      <c r="AA111" s="4">
        <f>'Payments (Revised)'!$C107*IF(AA$6&lt;$B111,0,1)*IF(AA$6&gt;=75,1.1,1)</f>
        <v>0</v>
      </c>
      <c r="AB111" s="4">
        <f>'Payments (Revised)'!$C107*IF(AB$6&lt;$B111,0,1)*IF(AB$6&gt;=75,1.1,1)</f>
        <v>0</v>
      </c>
      <c r="AC111" s="4">
        <f>'Payments (Revised)'!$C107*IF(AC$6&lt;$B111,0,1)*IF(AC$6&gt;=75,1.1,1)</f>
        <v>0</v>
      </c>
      <c r="AD111" s="4">
        <f>'Payments (Revised)'!$C107*IF(AD$6&lt;$B111,0,1)*IF(AD$6&gt;=75,1.1,1)</f>
        <v>0</v>
      </c>
      <c r="AE111" s="4">
        <f>'Payments (Revised)'!$C107*IF(AE$6&lt;$B111,0,1)*IF(AE$6&gt;=75,1.1,1)</f>
        <v>0</v>
      </c>
      <c r="AF111" s="4">
        <f>'Payments (Revised)'!$C107*IF(AF$6&lt;$B111,0,1)*IF(AF$6&gt;=75,1.1,1)</f>
        <v>0</v>
      </c>
      <c r="AG111" s="4">
        <f>'Payments (Revised)'!$C107*IF(AG$6&lt;$B111,0,1)*IF(AG$6&gt;=75,1.1,1)</f>
        <v>0</v>
      </c>
      <c r="AH111" s="4">
        <f>'Payments (Revised)'!$C107*IF(AH$6&lt;$B111,0,1)*IF(AH$6&gt;=75,1.1,1)</f>
        <v>0</v>
      </c>
      <c r="AI111" s="4">
        <f>'Payments (Revised)'!$C107*IF(AI$6&lt;$B111,0,1)*IF(AI$6&gt;=75,1.1,1)</f>
        <v>0</v>
      </c>
      <c r="AJ111" s="4">
        <f>'Payments (Revised)'!$C107*IF(AJ$6&lt;$B111,0,1)*IF(AJ$6&gt;=75,1.1,1)</f>
        <v>0</v>
      </c>
      <c r="AK111" s="4">
        <f>'Payments (Revised)'!$C107*IF(AK$6&lt;$B111,0,1)*IF(AK$6&gt;=75,1.1,1)</f>
        <v>0</v>
      </c>
      <c r="AL111" s="4">
        <f>'Payments (Revised)'!$C107*IF(AL$6&lt;$B111,0,1)*IF(AL$6&gt;=75,1.1,1)</f>
        <v>0</v>
      </c>
      <c r="AM111" s="4">
        <f>'Payments (Revised)'!$C107*IF(AM$6&lt;$B111,0,1)*IF(AM$6&gt;=75,1.1,1)</f>
        <v>0</v>
      </c>
      <c r="AN111" s="4">
        <f>'Payments (Revised)'!$C107*IF(AN$6&lt;$B111,0,1)*IF(AN$6&gt;=75,1.1,1)</f>
        <v>0</v>
      </c>
      <c r="AO111" s="4">
        <f>'Payments (Revised)'!$C107*IF(AO$6&lt;$B111,0,1)*IF(AO$6&gt;=75,1.1,1)</f>
        <v>0</v>
      </c>
      <c r="AP111" s="4">
        <f>'Payments (Revised)'!$C107*IF(AP$6&lt;$B111,0,1)*IF(AP$6&gt;=75,1.1,1)</f>
        <v>0</v>
      </c>
      <c r="AQ111" s="4">
        <f>'Payments (Revised)'!$C107*IF(AQ$6&lt;$B111,0,1)*IF(AQ$6&gt;=75,1.1,1)</f>
        <v>0</v>
      </c>
      <c r="AR111" s="4">
        <f>'Payments (Revised)'!$C107*IF(AR$6&lt;$B111,0,1)*IF(AR$6&gt;=75,1.1,1)</f>
        <v>0</v>
      </c>
      <c r="AS111" s="4">
        <f>'Payments (Revised)'!$C107*IF(AS$6&lt;$B111,0,1)*IF(AS$6&gt;=75,1.1,1)</f>
        <v>0</v>
      </c>
      <c r="AT111" s="4">
        <f>'Payments (Revised)'!$C107*IF(AT$6&lt;$B111,0,1)*IF(AT$6&gt;=75,1.1,1)</f>
        <v>0</v>
      </c>
      <c r="AU111" s="4">
        <f>'Payments (Revised)'!$C107*IF(AU$6&lt;$B111,0,1)*IF(AU$6&gt;=75,1.1,1)</f>
        <v>0</v>
      </c>
      <c r="AV111" s="4">
        <f>'Payments (Revised)'!$C107*IF(AV$6&lt;$B111,0,1)*IF(AV$6&gt;=75,1.1,1)</f>
        <v>0</v>
      </c>
      <c r="AW111" s="4">
        <f>'Payments (Revised)'!$C107*IF(AW$6&lt;$B111,0,1)*IF(AW$6&gt;=75,1.1,1)</f>
        <v>0</v>
      </c>
      <c r="AX111" s="4">
        <f>'Payments (Revised)'!$C107*IF(AX$6&lt;$B111,0,1)*IF(AX$6&gt;=75,1.1,1)</f>
        <v>0</v>
      </c>
      <c r="AY111" s="4">
        <f>'Payments (Revised)'!$C107*IF(AY$6&lt;$B111,0,1)*IF(AY$6&gt;=75,1.1,1)</f>
        <v>0</v>
      </c>
      <c r="AZ111" s="4">
        <f>'Payments (Revised)'!$C107*IF(AZ$6&lt;$B111,0,1)*IF(AZ$6&gt;=75,1.1,1)</f>
        <v>0</v>
      </c>
      <c r="BA111" s="4">
        <f>'Payments (Revised)'!$C107*IF(BA$6&lt;$B111,0,1)*IF(BA$6&gt;=75,1.1,1)</f>
        <v>0</v>
      </c>
      <c r="BB111" s="4">
        <f>'Payments (Revised)'!$C107*IF(BB$6&lt;$B111,0,1)*IF(BB$6&gt;=75,1.1,1)</f>
        <v>0</v>
      </c>
      <c r="BC111" s="4">
        <f>'Payments (Revised)'!$C107*IF(BC$6&lt;$B111,0,1)*IF(BC$6&gt;=75,1.1,1)</f>
        <v>0</v>
      </c>
      <c r="BD111" s="4">
        <f>'Payments (Revised)'!$C107*IF(BD$6&lt;$B111,0,1)*IF(BD$6&gt;=75,1.1,1)</f>
        <v>0</v>
      </c>
      <c r="BE111" s="4">
        <f>'Payments (Revised)'!$C107*IF(BE$6&lt;$B111,0,1)*IF(BE$6&gt;=75,1.1,1)</f>
        <v>0</v>
      </c>
      <c r="BF111" s="4">
        <f>'Payments (Revised)'!$C107*IF(BF$6&lt;$B111,0,1)*IF(BF$6&gt;=75,1.1,1)</f>
        <v>0</v>
      </c>
      <c r="BG111" s="4">
        <f>'Payments (Revised)'!$C107*IF(BG$6&lt;$B111,0,1)*IF(BG$6&gt;=75,1.1,1)</f>
        <v>0</v>
      </c>
      <c r="BH111" s="4">
        <f>'Payments (Revised)'!$C107*IF(BH$6&lt;$B111,0,1)*IF(BH$6&gt;=75,1.1,1)</f>
        <v>0</v>
      </c>
      <c r="BI111" s="4">
        <f>'Payments (Revised)'!$C107*IF(BI$6&lt;$B111,0,1)*IF(BI$6&gt;=75,1.1,1)</f>
        <v>0</v>
      </c>
      <c r="BJ111" s="4">
        <f>'Payments (Revised)'!$C107*IF(BJ$6&lt;$B111,0,1)*IF(BJ$6&gt;=75,1.1,1)</f>
        <v>0</v>
      </c>
      <c r="BK111" s="4">
        <f>'Payments (Revised)'!$C107*IF(BK$6&lt;$B111,0,1)*IF(BK$6&gt;=75,1.1,1)</f>
        <v>0</v>
      </c>
      <c r="BL111" s="4">
        <f>'Payments (Revised)'!$C107*IF(BL$6&lt;$B111,0,1)*IF(BL$6&gt;=75,1.1,1)</f>
        <v>0</v>
      </c>
      <c r="BM111" s="4">
        <f>'Payments (Revised)'!$C107*IF(BM$6&lt;$B111,0,1)*IF(BM$6&gt;=75,1.1,1)</f>
        <v>0</v>
      </c>
      <c r="BN111" s="4">
        <f>'Payments (Revised)'!$C107*IF(BN$6&lt;$B111,0,1)*IF(BN$6&gt;=75,1.1,1)</f>
        <v>0</v>
      </c>
      <c r="BO111" s="4">
        <f>'Payments (Revised)'!$C107*IF(BO$6&lt;$B111,0,1)*IF(BO$6&gt;=75,1.1,1)</f>
        <v>0</v>
      </c>
      <c r="BP111" s="4">
        <f>'Payments (Revised)'!$C107*IF(BP$6&lt;$B111,0,1)*IF(BP$6&gt;=75,1.1,1)</f>
        <v>0</v>
      </c>
      <c r="BQ111" s="4">
        <f>'Payments (Revised)'!$C107*IF(BQ$6&lt;$B111,0,1)*IF(BQ$6&gt;=75,1.1,1)</f>
        <v>0</v>
      </c>
      <c r="BR111" s="4">
        <f>'Payments (Revised)'!$C107*IF(BR$6&lt;$B111,0,1)*IF(BR$6&gt;=75,1.1,1)</f>
        <v>0</v>
      </c>
      <c r="BS111" s="4">
        <f>'Payments (Revised)'!$C107*IF(BS$6&lt;$B111,0,1)*IF(BS$6&gt;=75,1.1,1)</f>
        <v>0</v>
      </c>
      <c r="BT111" s="4">
        <f>'Payments (Revised)'!$C107*IF(BT$6&lt;$B111,0,1)*IF(BT$6&gt;=75,1.1,1)</f>
        <v>0</v>
      </c>
      <c r="BU111" s="4">
        <f>'Payments (Revised)'!$C107*IF(BU$6&lt;$B111,0,1)*IF(BU$6&gt;=75,1.1,1)</f>
        <v>0</v>
      </c>
      <c r="BV111" s="4">
        <f>'Payments (Revised)'!$C107*IF(BV$6&lt;$B111,0,1)*IF(BV$6&gt;=75,1.1,1)</f>
        <v>0</v>
      </c>
      <c r="BW111" s="4">
        <f>'Payments (Revised)'!$C107*IF(BW$6&lt;$B111,0,1)*IF(BW$6&gt;=75,1.1,1)</f>
        <v>0</v>
      </c>
      <c r="BX111" s="4">
        <f>'Payments (Revised)'!$C107*IF(BX$6&lt;$B111,0,1)*IF(BX$6&gt;=75,1.1,1)</f>
        <v>0</v>
      </c>
      <c r="BY111" s="4">
        <f>'Payments (Revised)'!$C107*IF(BY$6&lt;$B111,0,1)*IF(BY$6&gt;=75,1.1,1)</f>
        <v>0</v>
      </c>
      <c r="BZ111" s="4">
        <f>'Payments (Revised)'!$C107*IF(BZ$6&lt;$B111,0,1)*IF(BZ$6&gt;=75,1.1,1)</f>
        <v>0</v>
      </c>
      <c r="CA111" s="4">
        <f>'Payments (Revised)'!$C107*IF(CA$6&lt;$B111,0,1)*IF(CA$6&gt;=75,1.1,1)</f>
        <v>0</v>
      </c>
      <c r="CB111" s="4">
        <f>'Payments (Revised)'!$C107*IF(CB$6&lt;$B111,0,1)*IF(CB$6&gt;=75,1.1,1)</f>
        <v>0</v>
      </c>
      <c r="CC111" s="4">
        <f>'Payments (Revised)'!$C107*IF(CC$6&lt;$B111,0,1)*IF(CC$6&gt;=75,1.1,1)</f>
        <v>0</v>
      </c>
      <c r="CD111" s="4">
        <f>'Payments (Revised)'!$C107*IF(CD$6&lt;$B111,0,1)*IF(CD$6&gt;=75,1.1,1)</f>
        <v>0</v>
      </c>
      <c r="CE111" s="4">
        <f>'Payments (Revised)'!$C107*IF(CE$6&lt;$B111,0,1)*IF(CE$6&gt;=75,1.1,1)</f>
        <v>0</v>
      </c>
      <c r="CF111" s="4">
        <f>'Payments (Revised)'!$C107*IF(CF$6&lt;$B111,0,1)*IF(CF$6&gt;=75,1.1,1)</f>
        <v>0</v>
      </c>
      <c r="CG111" s="4">
        <f>'Payments (Revised)'!$C107*IF(CG$6&lt;$B111,0,1)*IF(CG$6&gt;=75,1.1,1)</f>
        <v>0</v>
      </c>
      <c r="CH111" s="4">
        <f>'Payments (Revised)'!$C107*IF(CH$6&lt;$B111,0,1)*IF(CH$6&gt;=75,1.1,1)</f>
        <v>0</v>
      </c>
      <c r="CI111" s="4">
        <f>'Payments (Revised)'!$C107*IF(CI$6&lt;$B111,0,1)*IF(CI$6&gt;=75,1.1,1)</f>
        <v>0</v>
      </c>
      <c r="CJ111" s="4">
        <f>'Payments (Revised)'!$C107*IF(CJ$6&lt;$B111,0,1)*IF(CJ$6&gt;=75,1.1,1)</f>
        <v>0</v>
      </c>
      <c r="CK111" s="4">
        <f>'Payments (Revised)'!$C107*IF(CK$6&lt;$B111,0,1)*IF(CK$6&gt;=75,1.1,1)</f>
        <v>0</v>
      </c>
      <c r="CL111" s="4">
        <f>'Payments (Revised)'!$C107*IF(CL$6&lt;$B111,0,1)*IF(CL$6&gt;=75,1.1,1)</f>
        <v>0</v>
      </c>
      <c r="CM111" s="4">
        <f>'Payments (Revised)'!$C107*IF(CM$6&lt;$B111,0,1)*IF(CM$6&gt;=75,1.1,1)</f>
        <v>0</v>
      </c>
      <c r="CN111" s="4">
        <f>'Payments (Revised)'!$C107*IF(CN$6&lt;$B111,0,1)*IF(CN$6&gt;=75,1.1,1)</f>
        <v>0</v>
      </c>
      <c r="CO111" s="4">
        <f>'Payments (Revised)'!$C107*IF(CO$6&lt;$B111,0,1)*IF(CO$6&gt;=75,1.1,1)</f>
        <v>0</v>
      </c>
      <c r="CP111" s="4">
        <f>'Payments (Revised)'!$C107*IF(CP$6&lt;$B111,0,1)*IF(CP$6&gt;=75,1.1,1)</f>
        <v>0</v>
      </c>
      <c r="CQ111" s="4">
        <f>'Payments (Revised)'!$C107*IF(CQ$6&lt;$B111,0,1)*IF(CQ$6&gt;=75,1.1,1)</f>
        <v>0</v>
      </c>
      <c r="CR111" s="4">
        <f>'Payments (Revised)'!$C107*IF(CR$6&lt;$B111,0,1)*IF(CR$6&gt;=75,1.1,1)</f>
        <v>0</v>
      </c>
      <c r="CS111" s="4">
        <f>'Payments (Revised)'!$C107*IF(CS$6&lt;$B111,0,1)*IF(CS$6&gt;=75,1.1,1)</f>
        <v>0</v>
      </c>
      <c r="CT111" s="4">
        <f>'Payments (Revised)'!$C107*IF(CT$6&lt;$B111,0,1)*IF(CT$6&gt;=75,1.1,1)</f>
        <v>0</v>
      </c>
      <c r="CU111" s="4">
        <f>'Payments (Revised)'!$C107*IF(CU$6&lt;$B111,0,1)*IF(CU$6&gt;=75,1.1,1)</f>
        <v>0</v>
      </c>
      <c r="CV111" s="4">
        <f>'Payments (Revised)'!$C107*IF(CV$6&lt;$B111,0,1)*IF(CV$6&gt;=75,1.1,1)</f>
        <v>0</v>
      </c>
      <c r="CW111" s="4">
        <f>'Payments (Revised)'!$C107*IF(CW$6&lt;$B111,0,1)*IF(CW$6&gt;=75,1.1,1)</f>
        <v>0</v>
      </c>
      <c r="CX111" s="4">
        <f>'Payments (Revised)'!$C107*IF(CX$6&lt;$B111,0,1)*IF(CX$6&gt;=75,1.1,1)</f>
        <v>0</v>
      </c>
      <c r="CY111" s="4">
        <f>'Payments (Revised)'!$C107*IF(CY$6&lt;$B111,0,1)*IF(CY$6&gt;=75,1.1,1)</f>
        <v>0</v>
      </c>
      <c r="CZ111" s="4">
        <f>'Payments (Revised)'!$C107*IF(CZ$6&lt;$B111,0,1)*IF(CZ$6&gt;=75,1.1,1)</f>
        <v>0</v>
      </c>
      <c r="DA111" s="4">
        <f>'Payments (Revised)'!$C107*IF(DA$6&lt;$B111,0,1)*IF(DA$6&gt;=75,1.1,1)</f>
        <v>0</v>
      </c>
      <c r="DB111" s="4">
        <f>'Payments (Revised)'!$C107*IF(DB$6&lt;$B111,0,1)*IF(DB$6&gt;=75,1.1,1)</f>
        <v>0</v>
      </c>
      <c r="DC111" s="4">
        <f>'Payments (Revised)'!$C107*IF(DC$6&lt;$B111,0,1)*IF(DC$6&gt;=75,1.1,1)</f>
        <v>371.11169999999998</v>
      </c>
      <c r="DD111" s="4">
        <f>'Payments (Revised)'!$C107*IF(DD$6&lt;$B111,0,1)*IF(DD$6&gt;=75,1.1,1)</f>
        <v>371.11169999999998</v>
      </c>
      <c r="DE111" s="4">
        <f>'Payments (Revised)'!$C107*IF(DE$6&lt;$B111,0,1)*IF(DE$6&gt;=75,1.1,1)</f>
        <v>371.11169999999998</v>
      </c>
      <c r="DF111" s="4">
        <f>'Payments (Revised)'!$C107*IF(DF$6&lt;$B111,0,1)*IF(DF$6&gt;=75,1.1,1)</f>
        <v>371.11169999999998</v>
      </c>
      <c r="DG111" s="4">
        <f>'Payments (Revised)'!$C107*IF(DG$6&lt;$B111,0,1)*IF(DG$6&gt;=75,1.1,1)</f>
        <v>371.11169999999998</v>
      </c>
      <c r="DH111" s="4">
        <f>'Payments (Revised)'!$C107*IF(DH$6&lt;$B111,0,1)*IF(DH$6&gt;=75,1.1,1)</f>
        <v>371.11169999999998</v>
      </c>
      <c r="DI111" s="4">
        <f>'Payments (Revised)'!$C107*IF(DI$6&lt;$B111,0,1)*IF(DI$6&gt;=75,1.1,1)</f>
        <v>371.11169999999998</v>
      </c>
      <c r="DJ111" s="4">
        <f>'Payments (Revised)'!$C107*IF(DJ$6&lt;$B111,0,1)*IF(DJ$6&gt;=75,1.1,1)</f>
        <v>371.11169999999998</v>
      </c>
      <c r="DK111" s="4">
        <f>'Payments (Revised)'!$C107*IF(DK$6&lt;$B111,0,1)*IF(DK$6&gt;=75,1.1,1)</f>
        <v>371.11169999999998</v>
      </c>
      <c r="DL111" s="4">
        <f>'Payments (Revised)'!$C107*IF(DL$6&lt;$B111,0,1)*IF(DL$6&gt;=75,1.1,1)</f>
        <v>371.11169999999998</v>
      </c>
      <c r="DM111" s="4">
        <f>'Payments (Revised)'!$C107*IF(DM$6&lt;$B111,0,1)*IF(DM$6&gt;=75,1.1,1)</f>
        <v>371.11169999999998</v>
      </c>
      <c r="DN111" s="4">
        <f>'Payments (Revised)'!$C107*IF(DN$6&lt;$B111,0,1)*IF(DN$6&gt;=75,1.1,1)</f>
        <v>371.11169999999998</v>
      </c>
      <c r="DO111" s="4">
        <f>'Payments (Revised)'!$C107*IF(DO$6&lt;$B111,0,1)*IF(DO$6&gt;=75,1.1,1)</f>
        <v>371.11169999999998</v>
      </c>
      <c r="DP111" s="4">
        <f>'Payments (Revised)'!$C107*IF(DP$6&lt;$B111,0,1)*IF(DP$6&gt;=75,1.1,1)</f>
        <v>371.11169999999998</v>
      </c>
      <c r="DQ111" s="4">
        <f>'Payments (Revised)'!$C107*IF(DQ$6&lt;$B111,0,1)*IF(DQ$6&gt;=75,1.1,1)</f>
        <v>371.11169999999998</v>
      </c>
      <c r="DR111" s="4">
        <f>'Payments (Revised)'!$C107*IF(DR$6&lt;$B111,0,1)*IF(DR$6&gt;=75,1.1,1)</f>
        <v>371.11169999999998</v>
      </c>
      <c r="DS111" s="4">
        <f>'Payments (Revised)'!$C107*IF(DS$6&lt;$B111,0,1)*IF(DS$6&gt;=75,1.1,1)</f>
        <v>371.11169999999998</v>
      </c>
      <c r="DT111" s="4">
        <f>'Payments (Revised)'!$C107*IF(DT$6&lt;$B111,0,1)*IF(DT$6&gt;=75,1.1,1)</f>
        <v>408.22287</v>
      </c>
    </row>
    <row r="112" spans="1:124" x14ac:dyDescent="0.25">
      <c r="A112">
        <v>104</v>
      </c>
      <c r="B112" s="15">
        <f t="shared" si="10"/>
        <v>73.666666666666671</v>
      </c>
      <c r="C112" s="16">
        <f t="shared" si="11"/>
        <v>51653.949225040516</v>
      </c>
      <c r="D112" s="4">
        <f>'Payments (Revised)'!$C108*IF(D$6&lt;$B112,0,1)*IF(D$6&gt;=75,1.1,1)</f>
        <v>0</v>
      </c>
      <c r="E112" s="4">
        <f>'Payments (Revised)'!$C108*IF(E$6&lt;$B112,0,1)*IF(E$6&gt;=75,1.1,1)</f>
        <v>0</v>
      </c>
      <c r="F112" s="4">
        <f>'Payments (Revised)'!$C108*IF(F$6&lt;$B112,0,1)*IF(F$6&gt;=75,1.1,1)</f>
        <v>0</v>
      </c>
      <c r="G112" s="4">
        <f>'Payments (Revised)'!$C108*IF(G$6&lt;$B112,0,1)*IF(G$6&gt;=75,1.1,1)</f>
        <v>0</v>
      </c>
      <c r="H112" s="4">
        <f>'Payments (Revised)'!$C108*IF(H$6&lt;$B112,0,1)*IF(H$6&gt;=75,1.1,1)</f>
        <v>0</v>
      </c>
      <c r="I112" s="4">
        <f>'Payments (Revised)'!$C108*IF(I$6&lt;$B112,0,1)*IF(I$6&gt;=75,1.1,1)</f>
        <v>0</v>
      </c>
      <c r="J112" s="4">
        <f>'Payments (Revised)'!$C108*IF(J$6&lt;$B112,0,1)*IF(J$6&gt;=75,1.1,1)</f>
        <v>0</v>
      </c>
      <c r="K112" s="4">
        <f>'Payments (Revised)'!$C108*IF(K$6&lt;$B112,0,1)*IF(K$6&gt;=75,1.1,1)</f>
        <v>0</v>
      </c>
      <c r="L112" s="4">
        <f>'Payments (Revised)'!$C108*IF(L$6&lt;$B112,0,1)*IF(L$6&gt;=75,1.1,1)</f>
        <v>0</v>
      </c>
      <c r="M112" s="4">
        <f>'Payments (Revised)'!$C108*IF(M$6&lt;$B112,0,1)*IF(M$6&gt;=75,1.1,1)</f>
        <v>0</v>
      </c>
      <c r="N112" s="4">
        <f>'Payments (Revised)'!$C108*IF(N$6&lt;$B112,0,1)*IF(N$6&gt;=75,1.1,1)</f>
        <v>0</v>
      </c>
      <c r="O112" s="4">
        <f>'Payments (Revised)'!$C108*IF(O$6&lt;$B112,0,1)*IF(O$6&gt;=75,1.1,1)</f>
        <v>0</v>
      </c>
      <c r="P112" s="4">
        <f>'Payments (Revised)'!$C108*IF(P$6&lt;$B112,0,1)*IF(P$6&gt;=75,1.1,1)</f>
        <v>0</v>
      </c>
      <c r="Q112" s="4">
        <f>'Payments (Revised)'!$C108*IF(Q$6&lt;$B112,0,1)*IF(Q$6&gt;=75,1.1,1)</f>
        <v>0</v>
      </c>
      <c r="R112" s="4">
        <f>'Payments (Revised)'!$C108*IF(R$6&lt;$B112,0,1)*IF(R$6&gt;=75,1.1,1)</f>
        <v>0</v>
      </c>
      <c r="S112" s="4">
        <f>'Payments (Revised)'!$C108*IF(S$6&lt;$B112,0,1)*IF(S$6&gt;=75,1.1,1)</f>
        <v>0</v>
      </c>
      <c r="T112" s="4">
        <f>'Payments (Revised)'!$C108*IF(T$6&lt;$B112,0,1)*IF(T$6&gt;=75,1.1,1)</f>
        <v>0</v>
      </c>
      <c r="U112" s="4">
        <f>'Payments (Revised)'!$C108*IF(U$6&lt;$B112,0,1)*IF(U$6&gt;=75,1.1,1)</f>
        <v>0</v>
      </c>
      <c r="V112" s="4">
        <f>'Payments (Revised)'!$C108*IF(V$6&lt;$B112,0,1)*IF(V$6&gt;=75,1.1,1)</f>
        <v>0</v>
      </c>
      <c r="W112" s="4">
        <f>'Payments (Revised)'!$C108*IF(W$6&lt;$B112,0,1)*IF(W$6&gt;=75,1.1,1)</f>
        <v>0</v>
      </c>
      <c r="X112" s="4">
        <f>'Payments (Revised)'!$C108*IF(X$6&lt;$B112,0,1)*IF(X$6&gt;=75,1.1,1)</f>
        <v>0</v>
      </c>
      <c r="Y112" s="4">
        <f>'Payments (Revised)'!$C108*IF(Y$6&lt;$B112,0,1)*IF(Y$6&gt;=75,1.1,1)</f>
        <v>0</v>
      </c>
      <c r="Z112" s="4">
        <f>'Payments (Revised)'!$C108*IF(Z$6&lt;$B112,0,1)*IF(Z$6&gt;=75,1.1,1)</f>
        <v>0</v>
      </c>
      <c r="AA112" s="4">
        <f>'Payments (Revised)'!$C108*IF(AA$6&lt;$B112,0,1)*IF(AA$6&gt;=75,1.1,1)</f>
        <v>0</v>
      </c>
      <c r="AB112" s="4">
        <f>'Payments (Revised)'!$C108*IF(AB$6&lt;$B112,0,1)*IF(AB$6&gt;=75,1.1,1)</f>
        <v>0</v>
      </c>
      <c r="AC112" s="4">
        <f>'Payments (Revised)'!$C108*IF(AC$6&lt;$B112,0,1)*IF(AC$6&gt;=75,1.1,1)</f>
        <v>0</v>
      </c>
      <c r="AD112" s="4">
        <f>'Payments (Revised)'!$C108*IF(AD$6&lt;$B112,0,1)*IF(AD$6&gt;=75,1.1,1)</f>
        <v>0</v>
      </c>
      <c r="AE112" s="4">
        <f>'Payments (Revised)'!$C108*IF(AE$6&lt;$B112,0,1)*IF(AE$6&gt;=75,1.1,1)</f>
        <v>0</v>
      </c>
      <c r="AF112" s="4">
        <f>'Payments (Revised)'!$C108*IF(AF$6&lt;$B112,0,1)*IF(AF$6&gt;=75,1.1,1)</f>
        <v>0</v>
      </c>
      <c r="AG112" s="4">
        <f>'Payments (Revised)'!$C108*IF(AG$6&lt;$B112,0,1)*IF(AG$6&gt;=75,1.1,1)</f>
        <v>0</v>
      </c>
      <c r="AH112" s="4">
        <f>'Payments (Revised)'!$C108*IF(AH$6&lt;$B112,0,1)*IF(AH$6&gt;=75,1.1,1)</f>
        <v>0</v>
      </c>
      <c r="AI112" s="4">
        <f>'Payments (Revised)'!$C108*IF(AI$6&lt;$B112,0,1)*IF(AI$6&gt;=75,1.1,1)</f>
        <v>0</v>
      </c>
      <c r="AJ112" s="4">
        <f>'Payments (Revised)'!$C108*IF(AJ$6&lt;$B112,0,1)*IF(AJ$6&gt;=75,1.1,1)</f>
        <v>0</v>
      </c>
      <c r="AK112" s="4">
        <f>'Payments (Revised)'!$C108*IF(AK$6&lt;$B112,0,1)*IF(AK$6&gt;=75,1.1,1)</f>
        <v>0</v>
      </c>
      <c r="AL112" s="4">
        <f>'Payments (Revised)'!$C108*IF(AL$6&lt;$B112,0,1)*IF(AL$6&gt;=75,1.1,1)</f>
        <v>0</v>
      </c>
      <c r="AM112" s="4">
        <f>'Payments (Revised)'!$C108*IF(AM$6&lt;$B112,0,1)*IF(AM$6&gt;=75,1.1,1)</f>
        <v>0</v>
      </c>
      <c r="AN112" s="4">
        <f>'Payments (Revised)'!$C108*IF(AN$6&lt;$B112,0,1)*IF(AN$6&gt;=75,1.1,1)</f>
        <v>0</v>
      </c>
      <c r="AO112" s="4">
        <f>'Payments (Revised)'!$C108*IF(AO$6&lt;$B112,0,1)*IF(AO$6&gt;=75,1.1,1)</f>
        <v>0</v>
      </c>
      <c r="AP112" s="4">
        <f>'Payments (Revised)'!$C108*IF(AP$6&lt;$B112,0,1)*IF(AP$6&gt;=75,1.1,1)</f>
        <v>0</v>
      </c>
      <c r="AQ112" s="4">
        <f>'Payments (Revised)'!$C108*IF(AQ$6&lt;$B112,0,1)*IF(AQ$6&gt;=75,1.1,1)</f>
        <v>0</v>
      </c>
      <c r="AR112" s="4">
        <f>'Payments (Revised)'!$C108*IF(AR$6&lt;$B112,0,1)*IF(AR$6&gt;=75,1.1,1)</f>
        <v>0</v>
      </c>
      <c r="AS112" s="4">
        <f>'Payments (Revised)'!$C108*IF(AS$6&lt;$B112,0,1)*IF(AS$6&gt;=75,1.1,1)</f>
        <v>0</v>
      </c>
      <c r="AT112" s="4">
        <f>'Payments (Revised)'!$C108*IF(AT$6&lt;$B112,0,1)*IF(AT$6&gt;=75,1.1,1)</f>
        <v>0</v>
      </c>
      <c r="AU112" s="4">
        <f>'Payments (Revised)'!$C108*IF(AU$6&lt;$B112,0,1)*IF(AU$6&gt;=75,1.1,1)</f>
        <v>0</v>
      </c>
      <c r="AV112" s="4">
        <f>'Payments (Revised)'!$C108*IF(AV$6&lt;$B112,0,1)*IF(AV$6&gt;=75,1.1,1)</f>
        <v>0</v>
      </c>
      <c r="AW112" s="4">
        <f>'Payments (Revised)'!$C108*IF(AW$6&lt;$B112,0,1)*IF(AW$6&gt;=75,1.1,1)</f>
        <v>0</v>
      </c>
      <c r="AX112" s="4">
        <f>'Payments (Revised)'!$C108*IF(AX$6&lt;$B112,0,1)*IF(AX$6&gt;=75,1.1,1)</f>
        <v>0</v>
      </c>
      <c r="AY112" s="4">
        <f>'Payments (Revised)'!$C108*IF(AY$6&lt;$B112,0,1)*IF(AY$6&gt;=75,1.1,1)</f>
        <v>0</v>
      </c>
      <c r="AZ112" s="4">
        <f>'Payments (Revised)'!$C108*IF(AZ$6&lt;$B112,0,1)*IF(AZ$6&gt;=75,1.1,1)</f>
        <v>0</v>
      </c>
      <c r="BA112" s="4">
        <f>'Payments (Revised)'!$C108*IF(BA$6&lt;$B112,0,1)*IF(BA$6&gt;=75,1.1,1)</f>
        <v>0</v>
      </c>
      <c r="BB112" s="4">
        <f>'Payments (Revised)'!$C108*IF(BB$6&lt;$B112,0,1)*IF(BB$6&gt;=75,1.1,1)</f>
        <v>0</v>
      </c>
      <c r="BC112" s="4">
        <f>'Payments (Revised)'!$C108*IF(BC$6&lt;$B112,0,1)*IF(BC$6&gt;=75,1.1,1)</f>
        <v>0</v>
      </c>
      <c r="BD112" s="4">
        <f>'Payments (Revised)'!$C108*IF(BD$6&lt;$B112,0,1)*IF(BD$6&gt;=75,1.1,1)</f>
        <v>0</v>
      </c>
      <c r="BE112" s="4">
        <f>'Payments (Revised)'!$C108*IF(BE$6&lt;$B112,0,1)*IF(BE$6&gt;=75,1.1,1)</f>
        <v>0</v>
      </c>
      <c r="BF112" s="4">
        <f>'Payments (Revised)'!$C108*IF(BF$6&lt;$B112,0,1)*IF(BF$6&gt;=75,1.1,1)</f>
        <v>0</v>
      </c>
      <c r="BG112" s="4">
        <f>'Payments (Revised)'!$C108*IF(BG$6&lt;$B112,0,1)*IF(BG$6&gt;=75,1.1,1)</f>
        <v>0</v>
      </c>
      <c r="BH112" s="4">
        <f>'Payments (Revised)'!$C108*IF(BH$6&lt;$B112,0,1)*IF(BH$6&gt;=75,1.1,1)</f>
        <v>0</v>
      </c>
      <c r="BI112" s="4">
        <f>'Payments (Revised)'!$C108*IF(BI$6&lt;$B112,0,1)*IF(BI$6&gt;=75,1.1,1)</f>
        <v>0</v>
      </c>
      <c r="BJ112" s="4">
        <f>'Payments (Revised)'!$C108*IF(BJ$6&lt;$B112,0,1)*IF(BJ$6&gt;=75,1.1,1)</f>
        <v>0</v>
      </c>
      <c r="BK112" s="4">
        <f>'Payments (Revised)'!$C108*IF(BK$6&lt;$B112,0,1)*IF(BK$6&gt;=75,1.1,1)</f>
        <v>0</v>
      </c>
      <c r="BL112" s="4">
        <f>'Payments (Revised)'!$C108*IF(BL$6&lt;$B112,0,1)*IF(BL$6&gt;=75,1.1,1)</f>
        <v>0</v>
      </c>
      <c r="BM112" s="4">
        <f>'Payments (Revised)'!$C108*IF(BM$6&lt;$B112,0,1)*IF(BM$6&gt;=75,1.1,1)</f>
        <v>0</v>
      </c>
      <c r="BN112" s="4">
        <f>'Payments (Revised)'!$C108*IF(BN$6&lt;$B112,0,1)*IF(BN$6&gt;=75,1.1,1)</f>
        <v>0</v>
      </c>
      <c r="BO112" s="4">
        <f>'Payments (Revised)'!$C108*IF(BO$6&lt;$B112,0,1)*IF(BO$6&gt;=75,1.1,1)</f>
        <v>0</v>
      </c>
      <c r="BP112" s="4">
        <f>'Payments (Revised)'!$C108*IF(BP$6&lt;$B112,0,1)*IF(BP$6&gt;=75,1.1,1)</f>
        <v>0</v>
      </c>
      <c r="BQ112" s="4">
        <f>'Payments (Revised)'!$C108*IF(BQ$6&lt;$B112,0,1)*IF(BQ$6&gt;=75,1.1,1)</f>
        <v>0</v>
      </c>
      <c r="BR112" s="4">
        <f>'Payments (Revised)'!$C108*IF(BR$6&lt;$B112,0,1)*IF(BR$6&gt;=75,1.1,1)</f>
        <v>0</v>
      </c>
      <c r="BS112" s="4">
        <f>'Payments (Revised)'!$C108*IF(BS$6&lt;$B112,0,1)*IF(BS$6&gt;=75,1.1,1)</f>
        <v>0</v>
      </c>
      <c r="BT112" s="4">
        <f>'Payments (Revised)'!$C108*IF(BT$6&lt;$B112,0,1)*IF(BT$6&gt;=75,1.1,1)</f>
        <v>0</v>
      </c>
      <c r="BU112" s="4">
        <f>'Payments (Revised)'!$C108*IF(BU$6&lt;$B112,0,1)*IF(BU$6&gt;=75,1.1,1)</f>
        <v>0</v>
      </c>
      <c r="BV112" s="4">
        <f>'Payments (Revised)'!$C108*IF(BV$6&lt;$B112,0,1)*IF(BV$6&gt;=75,1.1,1)</f>
        <v>0</v>
      </c>
      <c r="BW112" s="4">
        <f>'Payments (Revised)'!$C108*IF(BW$6&lt;$B112,0,1)*IF(BW$6&gt;=75,1.1,1)</f>
        <v>0</v>
      </c>
      <c r="BX112" s="4">
        <f>'Payments (Revised)'!$C108*IF(BX$6&lt;$B112,0,1)*IF(BX$6&gt;=75,1.1,1)</f>
        <v>0</v>
      </c>
      <c r="BY112" s="4">
        <f>'Payments (Revised)'!$C108*IF(BY$6&lt;$B112,0,1)*IF(BY$6&gt;=75,1.1,1)</f>
        <v>0</v>
      </c>
      <c r="BZ112" s="4">
        <f>'Payments (Revised)'!$C108*IF(BZ$6&lt;$B112,0,1)*IF(BZ$6&gt;=75,1.1,1)</f>
        <v>0</v>
      </c>
      <c r="CA112" s="4">
        <f>'Payments (Revised)'!$C108*IF(CA$6&lt;$B112,0,1)*IF(CA$6&gt;=75,1.1,1)</f>
        <v>0</v>
      </c>
      <c r="CB112" s="4">
        <f>'Payments (Revised)'!$C108*IF(CB$6&lt;$B112,0,1)*IF(CB$6&gt;=75,1.1,1)</f>
        <v>0</v>
      </c>
      <c r="CC112" s="4">
        <f>'Payments (Revised)'!$C108*IF(CC$6&lt;$B112,0,1)*IF(CC$6&gt;=75,1.1,1)</f>
        <v>0</v>
      </c>
      <c r="CD112" s="4">
        <f>'Payments (Revised)'!$C108*IF(CD$6&lt;$B112,0,1)*IF(CD$6&gt;=75,1.1,1)</f>
        <v>0</v>
      </c>
      <c r="CE112" s="4">
        <f>'Payments (Revised)'!$C108*IF(CE$6&lt;$B112,0,1)*IF(CE$6&gt;=75,1.1,1)</f>
        <v>0</v>
      </c>
      <c r="CF112" s="4">
        <f>'Payments (Revised)'!$C108*IF(CF$6&lt;$B112,0,1)*IF(CF$6&gt;=75,1.1,1)</f>
        <v>0</v>
      </c>
      <c r="CG112" s="4">
        <f>'Payments (Revised)'!$C108*IF(CG$6&lt;$B112,0,1)*IF(CG$6&gt;=75,1.1,1)</f>
        <v>0</v>
      </c>
      <c r="CH112" s="4">
        <f>'Payments (Revised)'!$C108*IF(CH$6&lt;$B112,0,1)*IF(CH$6&gt;=75,1.1,1)</f>
        <v>0</v>
      </c>
      <c r="CI112" s="4">
        <f>'Payments (Revised)'!$C108*IF(CI$6&lt;$B112,0,1)*IF(CI$6&gt;=75,1.1,1)</f>
        <v>0</v>
      </c>
      <c r="CJ112" s="4">
        <f>'Payments (Revised)'!$C108*IF(CJ$6&lt;$B112,0,1)*IF(CJ$6&gt;=75,1.1,1)</f>
        <v>0</v>
      </c>
      <c r="CK112" s="4">
        <f>'Payments (Revised)'!$C108*IF(CK$6&lt;$B112,0,1)*IF(CK$6&gt;=75,1.1,1)</f>
        <v>0</v>
      </c>
      <c r="CL112" s="4">
        <f>'Payments (Revised)'!$C108*IF(CL$6&lt;$B112,0,1)*IF(CL$6&gt;=75,1.1,1)</f>
        <v>0</v>
      </c>
      <c r="CM112" s="4">
        <f>'Payments (Revised)'!$C108*IF(CM$6&lt;$B112,0,1)*IF(CM$6&gt;=75,1.1,1)</f>
        <v>0</v>
      </c>
      <c r="CN112" s="4">
        <f>'Payments (Revised)'!$C108*IF(CN$6&lt;$B112,0,1)*IF(CN$6&gt;=75,1.1,1)</f>
        <v>0</v>
      </c>
      <c r="CO112" s="4">
        <f>'Payments (Revised)'!$C108*IF(CO$6&lt;$B112,0,1)*IF(CO$6&gt;=75,1.1,1)</f>
        <v>0</v>
      </c>
      <c r="CP112" s="4">
        <f>'Payments (Revised)'!$C108*IF(CP$6&lt;$B112,0,1)*IF(CP$6&gt;=75,1.1,1)</f>
        <v>0</v>
      </c>
      <c r="CQ112" s="4">
        <f>'Payments (Revised)'!$C108*IF(CQ$6&lt;$B112,0,1)*IF(CQ$6&gt;=75,1.1,1)</f>
        <v>0</v>
      </c>
      <c r="CR112" s="4">
        <f>'Payments (Revised)'!$C108*IF(CR$6&lt;$B112,0,1)*IF(CR$6&gt;=75,1.1,1)</f>
        <v>0</v>
      </c>
      <c r="CS112" s="4">
        <f>'Payments (Revised)'!$C108*IF(CS$6&lt;$B112,0,1)*IF(CS$6&gt;=75,1.1,1)</f>
        <v>0</v>
      </c>
      <c r="CT112" s="4">
        <f>'Payments (Revised)'!$C108*IF(CT$6&lt;$B112,0,1)*IF(CT$6&gt;=75,1.1,1)</f>
        <v>0</v>
      </c>
      <c r="CU112" s="4">
        <f>'Payments (Revised)'!$C108*IF(CU$6&lt;$B112,0,1)*IF(CU$6&gt;=75,1.1,1)</f>
        <v>0</v>
      </c>
      <c r="CV112" s="4">
        <f>'Payments (Revised)'!$C108*IF(CV$6&lt;$B112,0,1)*IF(CV$6&gt;=75,1.1,1)</f>
        <v>0</v>
      </c>
      <c r="CW112" s="4">
        <f>'Payments (Revised)'!$C108*IF(CW$6&lt;$B112,0,1)*IF(CW$6&gt;=75,1.1,1)</f>
        <v>0</v>
      </c>
      <c r="CX112" s="4">
        <f>'Payments (Revised)'!$C108*IF(CX$6&lt;$B112,0,1)*IF(CX$6&gt;=75,1.1,1)</f>
        <v>0</v>
      </c>
      <c r="CY112" s="4">
        <f>'Payments (Revised)'!$C108*IF(CY$6&lt;$B112,0,1)*IF(CY$6&gt;=75,1.1,1)</f>
        <v>0</v>
      </c>
      <c r="CZ112" s="4">
        <f>'Payments (Revised)'!$C108*IF(CZ$6&lt;$B112,0,1)*IF(CZ$6&gt;=75,1.1,1)</f>
        <v>0</v>
      </c>
      <c r="DA112" s="4">
        <f>'Payments (Revised)'!$C108*IF(DA$6&lt;$B112,0,1)*IF(DA$6&gt;=75,1.1,1)</f>
        <v>0</v>
      </c>
      <c r="DB112" s="4">
        <f>'Payments (Revised)'!$C108*IF(DB$6&lt;$B112,0,1)*IF(DB$6&gt;=75,1.1,1)</f>
        <v>0</v>
      </c>
      <c r="DC112" s="4">
        <f>'Payments (Revised)'!$C108*IF(DC$6&lt;$B112,0,1)*IF(DC$6&gt;=75,1.1,1)</f>
        <v>0</v>
      </c>
      <c r="DD112" s="4">
        <f>'Payments (Revised)'!$C108*IF(DD$6&lt;$B112,0,1)*IF(DD$6&gt;=75,1.1,1)</f>
        <v>371.11169999999998</v>
      </c>
      <c r="DE112" s="4">
        <f>'Payments (Revised)'!$C108*IF(DE$6&lt;$B112,0,1)*IF(DE$6&gt;=75,1.1,1)</f>
        <v>371.11169999999998</v>
      </c>
      <c r="DF112" s="4">
        <f>'Payments (Revised)'!$C108*IF(DF$6&lt;$B112,0,1)*IF(DF$6&gt;=75,1.1,1)</f>
        <v>371.11169999999998</v>
      </c>
      <c r="DG112" s="4">
        <f>'Payments (Revised)'!$C108*IF(DG$6&lt;$B112,0,1)*IF(DG$6&gt;=75,1.1,1)</f>
        <v>371.11169999999998</v>
      </c>
      <c r="DH112" s="4">
        <f>'Payments (Revised)'!$C108*IF(DH$6&lt;$B112,0,1)*IF(DH$6&gt;=75,1.1,1)</f>
        <v>371.11169999999998</v>
      </c>
      <c r="DI112" s="4">
        <f>'Payments (Revised)'!$C108*IF(DI$6&lt;$B112,0,1)*IF(DI$6&gt;=75,1.1,1)</f>
        <v>371.11169999999998</v>
      </c>
      <c r="DJ112" s="4">
        <f>'Payments (Revised)'!$C108*IF(DJ$6&lt;$B112,0,1)*IF(DJ$6&gt;=75,1.1,1)</f>
        <v>371.11169999999998</v>
      </c>
      <c r="DK112" s="4">
        <f>'Payments (Revised)'!$C108*IF(DK$6&lt;$B112,0,1)*IF(DK$6&gt;=75,1.1,1)</f>
        <v>371.11169999999998</v>
      </c>
      <c r="DL112" s="4">
        <f>'Payments (Revised)'!$C108*IF(DL$6&lt;$B112,0,1)*IF(DL$6&gt;=75,1.1,1)</f>
        <v>371.11169999999998</v>
      </c>
      <c r="DM112" s="4">
        <f>'Payments (Revised)'!$C108*IF(DM$6&lt;$B112,0,1)*IF(DM$6&gt;=75,1.1,1)</f>
        <v>371.11169999999998</v>
      </c>
      <c r="DN112" s="4">
        <f>'Payments (Revised)'!$C108*IF(DN$6&lt;$B112,0,1)*IF(DN$6&gt;=75,1.1,1)</f>
        <v>371.11169999999998</v>
      </c>
      <c r="DO112" s="4">
        <f>'Payments (Revised)'!$C108*IF(DO$6&lt;$B112,0,1)*IF(DO$6&gt;=75,1.1,1)</f>
        <v>371.11169999999998</v>
      </c>
      <c r="DP112" s="4">
        <f>'Payments (Revised)'!$C108*IF(DP$6&lt;$B112,0,1)*IF(DP$6&gt;=75,1.1,1)</f>
        <v>371.11169999999998</v>
      </c>
      <c r="DQ112" s="4">
        <f>'Payments (Revised)'!$C108*IF(DQ$6&lt;$B112,0,1)*IF(DQ$6&gt;=75,1.1,1)</f>
        <v>371.11169999999998</v>
      </c>
      <c r="DR112" s="4">
        <f>'Payments (Revised)'!$C108*IF(DR$6&lt;$B112,0,1)*IF(DR$6&gt;=75,1.1,1)</f>
        <v>371.11169999999998</v>
      </c>
      <c r="DS112" s="4">
        <f>'Payments (Revised)'!$C108*IF(DS$6&lt;$B112,0,1)*IF(DS$6&gt;=75,1.1,1)</f>
        <v>371.11169999999998</v>
      </c>
      <c r="DT112" s="4">
        <f>'Payments (Revised)'!$C108*IF(DT$6&lt;$B112,0,1)*IF(DT$6&gt;=75,1.1,1)</f>
        <v>408.22287</v>
      </c>
    </row>
    <row r="113" spans="1:124" x14ac:dyDescent="0.25">
      <c r="A113">
        <v>105</v>
      </c>
      <c r="B113" s="15">
        <f t="shared" si="10"/>
        <v>73.75</v>
      </c>
      <c r="C113" s="16">
        <f t="shared" si="11"/>
        <v>51405.685845593296</v>
      </c>
      <c r="D113" s="4">
        <f>'Payments (Revised)'!$C109*IF(D$6&lt;$B113,0,1)*IF(D$6&gt;=75,1.1,1)</f>
        <v>0</v>
      </c>
      <c r="E113" s="4">
        <f>'Payments (Revised)'!$C109*IF(E$6&lt;$B113,0,1)*IF(E$6&gt;=75,1.1,1)</f>
        <v>0</v>
      </c>
      <c r="F113" s="4">
        <f>'Payments (Revised)'!$C109*IF(F$6&lt;$B113,0,1)*IF(F$6&gt;=75,1.1,1)</f>
        <v>0</v>
      </c>
      <c r="G113" s="4">
        <f>'Payments (Revised)'!$C109*IF(G$6&lt;$B113,0,1)*IF(G$6&gt;=75,1.1,1)</f>
        <v>0</v>
      </c>
      <c r="H113" s="4">
        <f>'Payments (Revised)'!$C109*IF(H$6&lt;$B113,0,1)*IF(H$6&gt;=75,1.1,1)</f>
        <v>0</v>
      </c>
      <c r="I113" s="4">
        <f>'Payments (Revised)'!$C109*IF(I$6&lt;$B113,0,1)*IF(I$6&gt;=75,1.1,1)</f>
        <v>0</v>
      </c>
      <c r="J113" s="4">
        <f>'Payments (Revised)'!$C109*IF(J$6&lt;$B113,0,1)*IF(J$6&gt;=75,1.1,1)</f>
        <v>0</v>
      </c>
      <c r="K113" s="4">
        <f>'Payments (Revised)'!$C109*IF(K$6&lt;$B113,0,1)*IF(K$6&gt;=75,1.1,1)</f>
        <v>0</v>
      </c>
      <c r="L113" s="4">
        <f>'Payments (Revised)'!$C109*IF(L$6&lt;$B113,0,1)*IF(L$6&gt;=75,1.1,1)</f>
        <v>0</v>
      </c>
      <c r="M113" s="4">
        <f>'Payments (Revised)'!$C109*IF(M$6&lt;$B113,0,1)*IF(M$6&gt;=75,1.1,1)</f>
        <v>0</v>
      </c>
      <c r="N113" s="4">
        <f>'Payments (Revised)'!$C109*IF(N$6&lt;$B113,0,1)*IF(N$6&gt;=75,1.1,1)</f>
        <v>0</v>
      </c>
      <c r="O113" s="4">
        <f>'Payments (Revised)'!$C109*IF(O$6&lt;$B113,0,1)*IF(O$6&gt;=75,1.1,1)</f>
        <v>0</v>
      </c>
      <c r="P113" s="4">
        <f>'Payments (Revised)'!$C109*IF(P$6&lt;$B113,0,1)*IF(P$6&gt;=75,1.1,1)</f>
        <v>0</v>
      </c>
      <c r="Q113" s="4">
        <f>'Payments (Revised)'!$C109*IF(Q$6&lt;$B113,0,1)*IF(Q$6&gt;=75,1.1,1)</f>
        <v>0</v>
      </c>
      <c r="R113" s="4">
        <f>'Payments (Revised)'!$C109*IF(R$6&lt;$B113,0,1)*IF(R$6&gt;=75,1.1,1)</f>
        <v>0</v>
      </c>
      <c r="S113" s="4">
        <f>'Payments (Revised)'!$C109*IF(S$6&lt;$B113,0,1)*IF(S$6&gt;=75,1.1,1)</f>
        <v>0</v>
      </c>
      <c r="T113" s="4">
        <f>'Payments (Revised)'!$C109*IF(T$6&lt;$B113,0,1)*IF(T$6&gt;=75,1.1,1)</f>
        <v>0</v>
      </c>
      <c r="U113" s="4">
        <f>'Payments (Revised)'!$C109*IF(U$6&lt;$B113,0,1)*IF(U$6&gt;=75,1.1,1)</f>
        <v>0</v>
      </c>
      <c r="V113" s="4">
        <f>'Payments (Revised)'!$C109*IF(V$6&lt;$B113,0,1)*IF(V$6&gt;=75,1.1,1)</f>
        <v>0</v>
      </c>
      <c r="W113" s="4">
        <f>'Payments (Revised)'!$C109*IF(W$6&lt;$B113,0,1)*IF(W$6&gt;=75,1.1,1)</f>
        <v>0</v>
      </c>
      <c r="X113" s="4">
        <f>'Payments (Revised)'!$C109*IF(X$6&lt;$B113,0,1)*IF(X$6&gt;=75,1.1,1)</f>
        <v>0</v>
      </c>
      <c r="Y113" s="4">
        <f>'Payments (Revised)'!$C109*IF(Y$6&lt;$B113,0,1)*IF(Y$6&gt;=75,1.1,1)</f>
        <v>0</v>
      </c>
      <c r="Z113" s="4">
        <f>'Payments (Revised)'!$C109*IF(Z$6&lt;$B113,0,1)*IF(Z$6&gt;=75,1.1,1)</f>
        <v>0</v>
      </c>
      <c r="AA113" s="4">
        <f>'Payments (Revised)'!$C109*IF(AA$6&lt;$B113,0,1)*IF(AA$6&gt;=75,1.1,1)</f>
        <v>0</v>
      </c>
      <c r="AB113" s="4">
        <f>'Payments (Revised)'!$C109*IF(AB$6&lt;$B113,0,1)*IF(AB$6&gt;=75,1.1,1)</f>
        <v>0</v>
      </c>
      <c r="AC113" s="4">
        <f>'Payments (Revised)'!$C109*IF(AC$6&lt;$B113,0,1)*IF(AC$6&gt;=75,1.1,1)</f>
        <v>0</v>
      </c>
      <c r="AD113" s="4">
        <f>'Payments (Revised)'!$C109*IF(AD$6&lt;$B113,0,1)*IF(AD$6&gt;=75,1.1,1)</f>
        <v>0</v>
      </c>
      <c r="AE113" s="4">
        <f>'Payments (Revised)'!$C109*IF(AE$6&lt;$B113,0,1)*IF(AE$6&gt;=75,1.1,1)</f>
        <v>0</v>
      </c>
      <c r="AF113" s="4">
        <f>'Payments (Revised)'!$C109*IF(AF$6&lt;$B113,0,1)*IF(AF$6&gt;=75,1.1,1)</f>
        <v>0</v>
      </c>
      <c r="AG113" s="4">
        <f>'Payments (Revised)'!$C109*IF(AG$6&lt;$B113,0,1)*IF(AG$6&gt;=75,1.1,1)</f>
        <v>0</v>
      </c>
      <c r="AH113" s="4">
        <f>'Payments (Revised)'!$C109*IF(AH$6&lt;$B113,0,1)*IF(AH$6&gt;=75,1.1,1)</f>
        <v>0</v>
      </c>
      <c r="AI113" s="4">
        <f>'Payments (Revised)'!$C109*IF(AI$6&lt;$B113,0,1)*IF(AI$6&gt;=75,1.1,1)</f>
        <v>0</v>
      </c>
      <c r="AJ113" s="4">
        <f>'Payments (Revised)'!$C109*IF(AJ$6&lt;$B113,0,1)*IF(AJ$6&gt;=75,1.1,1)</f>
        <v>0</v>
      </c>
      <c r="AK113" s="4">
        <f>'Payments (Revised)'!$C109*IF(AK$6&lt;$B113,0,1)*IF(AK$6&gt;=75,1.1,1)</f>
        <v>0</v>
      </c>
      <c r="AL113" s="4">
        <f>'Payments (Revised)'!$C109*IF(AL$6&lt;$B113,0,1)*IF(AL$6&gt;=75,1.1,1)</f>
        <v>0</v>
      </c>
      <c r="AM113" s="4">
        <f>'Payments (Revised)'!$C109*IF(AM$6&lt;$B113,0,1)*IF(AM$6&gt;=75,1.1,1)</f>
        <v>0</v>
      </c>
      <c r="AN113" s="4">
        <f>'Payments (Revised)'!$C109*IF(AN$6&lt;$B113,0,1)*IF(AN$6&gt;=75,1.1,1)</f>
        <v>0</v>
      </c>
      <c r="AO113" s="4">
        <f>'Payments (Revised)'!$C109*IF(AO$6&lt;$B113,0,1)*IF(AO$6&gt;=75,1.1,1)</f>
        <v>0</v>
      </c>
      <c r="AP113" s="4">
        <f>'Payments (Revised)'!$C109*IF(AP$6&lt;$B113,0,1)*IF(AP$6&gt;=75,1.1,1)</f>
        <v>0</v>
      </c>
      <c r="AQ113" s="4">
        <f>'Payments (Revised)'!$C109*IF(AQ$6&lt;$B113,0,1)*IF(AQ$6&gt;=75,1.1,1)</f>
        <v>0</v>
      </c>
      <c r="AR113" s="4">
        <f>'Payments (Revised)'!$C109*IF(AR$6&lt;$B113,0,1)*IF(AR$6&gt;=75,1.1,1)</f>
        <v>0</v>
      </c>
      <c r="AS113" s="4">
        <f>'Payments (Revised)'!$C109*IF(AS$6&lt;$B113,0,1)*IF(AS$6&gt;=75,1.1,1)</f>
        <v>0</v>
      </c>
      <c r="AT113" s="4">
        <f>'Payments (Revised)'!$C109*IF(AT$6&lt;$B113,0,1)*IF(AT$6&gt;=75,1.1,1)</f>
        <v>0</v>
      </c>
      <c r="AU113" s="4">
        <f>'Payments (Revised)'!$C109*IF(AU$6&lt;$B113,0,1)*IF(AU$6&gt;=75,1.1,1)</f>
        <v>0</v>
      </c>
      <c r="AV113" s="4">
        <f>'Payments (Revised)'!$C109*IF(AV$6&lt;$B113,0,1)*IF(AV$6&gt;=75,1.1,1)</f>
        <v>0</v>
      </c>
      <c r="AW113" s="4">
        <f>'Payments (Revised)'!$C109*IF(AW$6&lt;$B113,0,1)*IF(AW$6&gt;=75,1.1,1)</f>
        <v>0</v>
      </c>
      <c r="AX113" s="4">
        <f>'Payments (Revised)'!$C109*IF(AX$6&lt;$B113,0,1)*IF(AX$6&gt;=75,1.1,1)</f>
        <v>0</v>
      </c>
      <c r="AY113" s="4">
        <f>'Payments (Revised)'!$C109*IF(AY$6&lt;$B113,0,1)*IF(AY$6&gt;=75,1.1,1)</f>
        <v>0</v>
      </c>
      <c r="AZ113" s="4">
        <f>'Payments (Revised)'!$C109*IF(AZ$6&lt;$B113,0,1)*IF(AZ$6&gt;=75,1.1,1)</f>
        <v>0</v>
      </c>
      <c r="BA113" s="4">
        <f>'Payments (Revised)'!$C109*IF(BA$6&lt;$B113,0,1)*IF(BA$6&gt;=75,1.1,1)</f>
        <v>0</v>
      </c>
      <c r="BB113" s="4">
        <f>'Payments (Revised)'!$C109*IF(BB$6&lt;$B113,0,1)*IF(BB$6&gt;=75,1.1,1)</f>
        <v>0</v>
      </c>
      <c r="BC113" s="4">
        <f>'Payments (Revised)'!$C109*IF(BC$6&lt;$B113,0,1)*IF(BC$6&gt;=75,1.1,1)</f>
        <v>0</v>
      </c>
      <c r="BD113" s="4">
        <f>'Payments (Revised)'!$C109*IF(BD$6&lt;$B113,0,1)*IF(BD$6&gt;=75,1.1,1)</f>
        <v>0</v>
      </c>
      <c r="BE113" s="4">
        <f>'Payments (Revised)'!$C109*IF(BE$6&lt;$B113,0,1)*IF(BE$6&gt;=75,1.1,1)</f>
        <v>0</v>
      </c>
      <c r="BF113" s="4">
        <f>'Payments (Revised)'!$C109*IF(BF$6&lt;$B113,0,1)*IF(BF$6&gt;=75,1.1,1)</f>
        <v>0</v>
      </c>
      <c r="BG113" s="4">
        <f>'Payments (Revised)'!$C109*IF(BG$6&lt;$B113,0,1)*IF(BG$6&gt;=75,1.1,1)</f>
        <v>0</v>
      </c>
      <c r="BH113" s="4">
        <f>'Payments (Revised)'!$C109*IF(BH$6&lt;$B113,0,1)*IF(BH$6&gt;=75,1.1,1)</f>
        <v>0</v>
      </c>
      <c r="BI113" s="4">
        <f>'Payments (Revised)'!$C109*IF(BI$6&lt;$B113,0,1)*IF(BI$6&gt;=75,1.1,1)</f>
        <v>0</v>
      </c>
      <c r="BJ113" s="4">
        <f>'Payments (Revised)'!$C109*IF(BJ$6&lt;$B113,0,1)*IF(BJ$6&gt;=75,1.1,1)</f>
        <v>0</v>
      </c>
      <c r="BK113" s="4">
        <f>'Payments (Revised)'!$C109*IF(BK$6&lt;$B113,0,1)*IF(BK$6&gt;=75,1.1,1)</f>
        <v>0</v>
      </c>
      <c r="BL113" s="4">
        <f>'Payments (Revised)'!$C109*IF(BL$6&lt;$B113,0,1)*IF(BL$6&gt;=75,1.1,1)</f>
        <v>0</v>
      </c>
      <c r="BM113" s="4">
        <f>'Payments (Revised)'!$C109*IF(BM$6&lt;$B113,0,1)*IF(BM$6&gt;=75,1.1,1)</f>
        <v>0</v>
      </c>
      <c r="BN113" s="4">
        <f>'Payments (Revised)'!$C109*IF(BN$6&lt;$B113,0,1)*IF(BN$6&gt;=75,1.1,1)</f>
        <v>0</v>
      </c>
      <c r="BO113" s="4">
        <f>'Payments (Revised)'!$C109*IF(BO$6&lt;$B113,0,1)*IF(BO$6&gt;=75,1.1,1)</f>
        <v>0</v>
      </c>
      <c r="BP113" s="4">
        <f>'Payments (Revised)'!$C109*IF(BP$6&lt;$B113,0,1)*IF(BP$6&gt;=75,1.1,1)</f>
        <v>0</v>
      </c>
      <c r="BQ113" s="4">
        <f>'Payments (Revised)'!$C109*IF(BQ$6&lt;$B113,0,1)*IF(BQ$6&gt;=75,1.1,1)</f>
        <v>0</v>
      </c>
      <c r="BR113" s="4">
        <f>'Payments (Revised)'!$C109*IF(BR$6&lt;$B113,0,1)*IF(BR$6&gt;=75,1.1,1)</f>
        <v>0</v>
      </c>
      <c r="BS113" s="4">
        <f>'Payments (Revised)'!$C109*IF(BS$6&lt;$B113,0,1)*IF(BS$6&gt;=75,1.1,1)</f>
        <v>0</v>
      </c>
      <c r="BT113" s="4">
        <f>'Payments (Revised)'!$C109*IF(BT$6&lt;$B113,0,1)*IF(BT$6&gt;=75,1.1,1)</f>
        <v>0</v>
      </c>
      <c r="BU113" s="4">
        <f>'Payments (Revised)'!$C109*IF(BU$6&lt;$B113,0,1)*IF(BU$6&gt;=75,1.1,1)</f>
        <v>0</v>
      </c>
      <c r="BV113" s="4">
        <f>'Payments (Revised)'!$C109*IF(BV$6&lt;$B113,0,1)*IF(BV$6&gt;=75,1.1,1)</f>
        <v>0</v>
      </c>
      <c r="BW113" s="4">
        <f>'Payments (Revised)'!$C109*IF(BW$6&lt;$B113,0,1)*IF(BW$6&gt;=75,1.1,1)</f>
        <v>0</v>
      </c>
      <c r="BX113" s="4">
        <f>'Payments (Revised)'!$C109*IF(BX$6&lt;$B113,0,1)*IF(BX$6&gt;=75,1.1,1)</f>
        <v>0</v>
      </c>
      <c r="BY113" s="4">
        <f>'Payments (Revised)'!$C109*IF(BY$6&lt;$B113,0,1)*IF(BY$6&gt;=75,1.1,1)</f>
        <v>0</v>
      </c>
      <c r="BZ113" s="4">
        <f>'Payments (Revised)'!$C109*IF(BZ$6&lt;$B113,0,1)*IF(BZ$6&gt;=75,1.1,1)</f>
        <v>0</v>
      </c>
      <c r="CA113" s="4">
        <f>'Payments (Revised)'!$C109*IF(CA$6&lt;$B113,0,1)*IF(CA$6&gt;=75,1.1,1)</f>
        <v>0</v>
      </c>
      <c r="CB113" s="4">
        <f>'Payments (Revised)'!$C109*IF(CB$6&lt;$B113,0,1)*IF(CB$6&gt;=75,1.1,1)</f>
        <v>0</v>
      </c>
      <c r="CC113" s="4">
        <f>'Payments (Revised)'!$C109*IF(CC$6&lt;$B113,0,1)*IF(CC$6&gt;=75,1.1,1)</f>
        <v>0</v>
      </c>
      <c r="CD113" s="4">
        <f>'Payments (Revised)'!$C109*IF(CD$6&lt;$B113,0,1)*IF(CD$6&gt;=75,1.1,1)</f>
        <v>0</v>
      </c>
      <c r="CE113" s="4">
        <f>'Payments (Revised)'!$C109*IF(CE$6&lt;$B113,0,1)*IF(CE$6&gt;=75,1.1,1)</f>
        <v>0</v>
      </c>
      <c r="CF113" s="4">
        <f>'Payments (Revised)'!$C109*IF(CF$6&lt;$B113,0,1)*IF(CF$6&gt;=75,1.1,1)</f>
        <v>0</v>
      </c>
      <c r="CG113" s="4">
        <f>'Payments (Revised)'!$C109*IF(CG$6&lt;$B113,0,1)*IF(CG$6&gt;=75,1.1,1)</f>
        <v>0</v>
      </c>
      <c r="CH113" s="4">
        <f>'Payments (Revised)'!$C109*IF(CH$6&lt;$B113,0,1)*IF(CH$6&gt;=75,1.1,1)</f>
        <v>0</v>
      </c>
      <c r="CI113" s="4">
        <f>'Payments (Revised)'!$C109*IF(CI$6&lt;$B113,0,1)*IF(CI$6&gt;=75,1.1,1)</f>
        <v>0</v>
      </c>
      <c r="CJ113" s="4">
        <f>'Payments (Revised)'!$C109*IF(CJ$6&lt;$B113,0,1)*IF(CJ$6&gt;=75,1.1,1)</f>
        <v>0</v>
      </c>
      <c r="CK113" s="4">
        <f>'Payments (Revised)'!$C109*IF(CK$6&lt;$B113,0,1)*IF(CK$6&gt;=75,1.1,1)</f>
        <v>0</v>
      </c>
      <c r="CL113" s="4">
        <f>'Payments (Revised)'!$C109*IF(CL$6&lt;$B113,0,1)*IF(CL$6&gt;=75,1.1,1)</f>
        <v>0</v>
      </c>
      <c r="CM113" s="4">
        <f>'Payments (Revised)'!$C109*IF(CM$6&lt;$B113,0,1)*IF(CM$6&gt;=75,1.1,1)</f>
        <v>0</v>
      </c>
      <c r="CN113" s="4">
        <f>'Payments (Revised)'!$C109*IF(CN$6&lt;$B113,0,1)*IF(CN$6&gt;=75,1.1,1)</f>
        <v>0</v>
      </c>
      <c r="CO113" s="4">
        <f>'Payments (Revised)'!$C109*IF(CO$6&lt;$B113,0,1)*IF(CO$6&gt;=75,1.1,1)</f>
        <v>0</v>
      </c>
      <c r="CP113" s="4">
        <f>'Payments (Revised)'!$C109*IF(CP$6&lt;$B113,0,1)*IF(CP$6&gt;=75,1.1,1)</f>
        <v>0</v>
      </c>
      <c r="CQ113" s="4">
        <f>'Payments (Revised)'!$C109*IF(CQ$6&lt;$B113,0,1)*IF(CQ$6&gt;=75,1.1,1)</f>
        <v>0</v>
      </c>
      <c r="CR113" s="4">
        <f>'Payments (Revised)'!$C109*IF(CR$6&lt;$B113,0,1)*IF(CR$6&gt;=75,1.1,1)</f>
        <v>0</v>
      </c>
      <c r="CS113" s="4">
        <f>'Payments (Revised)'!$C109*IF(CS$6&lt;$B113,0,1)*IF(CS$6&gt;=75,1.1,1)</f>
        <v>0</v>
      </c>
      <c r="CT113" s="4">
        <f>'Payments (Revised)'!$C109*IF(CT$6&lt;$B113,0,1)*IF(CT$6&gt;=75,1.1,1)</f>
        <v>0</v>
      </c>
      <c r="CU113" s="4">
        <f>'Payments (Revised)'!$C109*IF(CU$6&lt;$B113,0,1)*IF(CU$6&gt;=75,1.1,1)</f>
        <v>0</v>
      </c>
      <c r="CV113" s="4">
        <f>'Payments (Revised)'!$C109*IF(CV$6&lt;$B113,0,1)*IF(CV$6&gt;=75,1.1,1)</f>
        <v>0</v>
      </c>
      <c r="CW113" s="4">
        <f>'Payments (Revised)'!$C109*IF(CW$6&lt;$B113,0,1)*IF(CW$6&gt;=75,1.1,1)</f>
        <v>0</v>
      </c>
      <c r="CX113" s="4">
        <f>'Payments (Revised)'!$C109*IF(CX$6&lt;$B113,0,1)*IF(CX$6&gt;=75,1.1,1)</f>
        <v>0</v>
      </c>
      <c r="CY113" s="4">
        <f>'Payments (Revised)'!$C109*IF(CY$6&lt;$B113,0,1)*IF(CY$6&gt;=75,1.1,1)</f>
        <v>0</v>
      </c>
      <c r="CZ113" s="4">
        <f>'Payments (Revised)'!$C109*IF(CZ$6&lt;$B113,0,1)*IF(CZ$6&gt;=75,1.1,1)</f>
        <v>0</v>
      </c>
      <c r="DA113" s="4">
        <f>'Payments (Revised)'!$C109*IF(DA$6&lt;$B113,0,1)*IF(DA$6&gt;=75,1.1,1)</f>
        <v>0</v>
      </c>
      <c r="DB113" s="4">
        <f>'Payments (Revised)'!$C109*IF(DB$6&lt;$B113,0,1)*IF(DB$6&gt;=75,1.1,1)</f>
        <v>0</v>
      </c>
      <c r="DC113" s="4">
        <f>'Payments (Revised)'!$C109*IF(DC$6&lt;$B113,0,1)*IF(DC$6&gt;=75,1.1,1)</f>
        <v>0</v>
      </c>
      <c r="DD113" s="4">
        <f>'Payments (Revised)'!$C109*IF(DD$6&lt;$B113,0,1)*IF(DD$6&gt;=75,1.1,1)</f>
        <v>0</v>
      </c>
      <c r="DE113" s="4">
        <f>'Payments (Revised)'!$C109*IF(DE$6&lt;$B113,0,1)*IF(DE$6&gt;=75,1.1,1)</f>
        <v>371.11169999999998</v>
      </c>
      <c r="DF113" s="4">
        <f>'Payments (Revised)'!$C109*IF(DF$6&lt;$B113,0,1)*IF(DF$6&gt;=75,1.1,1)</f>
        <v>371.11169999999998</v>
      </c>
      <c r="DG113" s="4">
        <f>'Payments (Revised)'!$C109*IF(DG$6&lt;$B113,0,1)*IF(DG$6&gt;=75,1.1,1)</f>
        <v>371.11169999999998</v>
      </c>
      <c r="DH113" s="4">
        <f>'Payments (Revised)'!$C109*IF(DH$6&lt;$B113,0,1)*IF(DH$6&gt;=75,1.1,1)</f>
        <v>371.11169999999998</v>
      </c>
      <c r="DI113" s="4">
        <f>'Payments (Revised)'!$C109*IF(DI$6&lt;$B113,0,1)*IF(DI$6&gt;=75,1.1,1)</f>
        <v>371.11169999999998</v>
      </c>
      <c r="DJ113" s="4">
        <f>'Payments (Revised)'!$C109*IF(DJ$6&lt;$B113,0,1)*IF(DJ$6&gt;=75,1.1,1)</f>
        <v>371.11169999999998</v>
      </c>
      <c r="DK113" s="4">
        <f>'Payments (Revised)'!$C109*IF(DK$6&lt;$B113,0,1)*IF(DK$6&gt;=75,1.1,1)</f>
        <v>371.11169999999998</v>
      </c>
      <c r="DL113" s="4">
        <f>'Payments (Revised)'!$C109*IF(DL$6&lt;$B113,0,1)*IF(DL$6&gt;=75,1.1,1)</f>
        <v>371.11169999999998</v>
      </c>
      <c r="DM113" s="4">
        <f>'Payments (Revised)'!$C109*IF(DM$6&lt;$B113,0,1)*IF(DM$6&gt;=75,1.1,1)</f>
        <v>371.11169999999998</v>
      </c>
      <c r="DN113" s="4">
        <f>'Payments (Revised)'!$C109*IF(DN$6&lt;$B113,0,1)*IF(DN$6&gt;=75,1.1,1)</f>
        <v>371.11169999999998</v>
      </c>
      <c r="DO113" s="4">
        <f>'Payments (Revised)'!$C109*IF(DO$6&lt;$B113,0,1)*IF(DO$6&gt;=75,1.1,1)</f>
        <v>371.11169999999998</v>
      </c>
      <c r="DP113" s="4">
        <f>'Payments (Revised)'!$C109*IF(DP$6&lt;$B113,0,1)*IF(DP$6&gt;=75,1.1,1)</f>
        <v>371.11169999999998</v>
      </c>
      <c r="DQ113" s="4">
        <f>'Payments (Revised)'!$C109*IF(DQ$6&lt;$B113,0,1)*IF(DQ$6&gt;=75,1.1,1)</f>
        <v>371.11169999999998</v>
      </c>
      <c r="DR113" s="4">
        <f>'Payments (Revised)'!$C109*IF(DR$6&lt;$B113,0,1)*IF(DR$6&gt;=75,1.1,1)</f>
        <v>371.11169999999998</v>
      </c>
      <c r="DS113" s="4">
        <f>'Payments (Revised)'!$C109*IF(DS$6&lt;$B113,0,1)*IF(DS$6&gt;=75,1.1,1)</f>
        <v>371.11169999999998</v>
      </c>
      <c r="DT113" s="4">
        <f>'Payments (Revised)'!$C109*IF(DT$6&lt;$B113,0,1)*IF(DT$6&gt;=75,1.1,1)</f>
        <v>408.22287</v>
      </c>
    </row>
    <row r="114" spans="1:124" x14ac:dyDescent="0.25">
      <c r="A114">
        <v>106</v>
      </c>
      <c r="B114" s="15">
        <f t="shared" si="10"/>
        <v>73.833333333333329</v>
      </c>
      <c r="C114" s="16">
        <f t="shared" si="11"/>
        <v>51158.538820061854</v>
      </c>
      <c r="D114" s="4">
        <f>'Payments (Revised)'!$C110*IF(D$6&lt;$B114,0,1)*IF(D$6&gt;=75,1.1,1)</f>
        <v>0</v>
      </c>
      <c r="E114" s="4">
        <f>'Payments (Revised)'!$C110*IF(E$6&lt;$B114,0,1)*IF(E$6&gt;=75,1.1,1)</f>
        <v>0</v>
      </c>
      <c r="F114" s="4">
        <f>'Payments (Revised)'!$C110*IF(F$6&lt;$B114,0,1)*IF(F$6&gt;=75,1.1,1)</f>
        <v>0</v>
      </c>
      <c r="G114" s="4">
        <f>'Payments (Revised)'!$C110*IF(G$6&lt;$B114,0,1)*IF(G$6&gt;=75,1.1,1)</f>
        <v>0</v>
      </c>
      <c r="H114" s="4">
        <f>'Payments (Revised)'!$C110*IF(H$6&lt;$B114,0,1)*IF(H$6&gt;=75,1.1,1)</f>
        <v>0</v>
      </c>
      <c r="I114" s="4">
        <f>'Payments (Revised)'!$C110*IF(I$6&lt;$B114,0,1)*IF(I$6&gt;=75,1.1,1)</f>
        <v>0</v>
      </c>
      <c r="J114" s="4">
        <f>'Payments (Revised)'!$C110*IF(J$6&lt;$B114,0,1)*IF(J$6&gt;=75,1.1,1)</f>
        <v>0</v>
      </c>
      <c r="K114" s="4">
        <f>'Payments (Revised)'!$C110*IF(K$6&lt;$B114,0,1)*IF(K$6&gt;=75,1.1,1)</f>
        <v>0</v>
      </c>
      <c r="L114" s="4">
        <f>'Payments (Revised)'!$C110*IF(L$6&lt;$B114,0,1)*IF(L$6&gt;=75,1.1,1)</f>
        <v>0</v>
      </c>
      <c r="M114" s="4">
        <f>'Payments (Revised)'!$C110*IF(M$6&lt;$B114,0,1)*IF(M$6&gt;=75,1.1,1)</f>
        <v>0</v>
      </c>
      <c r="N114" s="4">
        <f>'Payments (Revised)'!$C110*IF(N$6&lt;$B114,0,1)*IF(N$6&gt;=75,1.1,1)</f>
        <v>0</v>
      </c>
      <c r="O114" s="4">
        <f>'Payments (Revised)'!$C110*IF(O$6&lt;$B114,0,1)*IF(O$6&gt;=75,1.1,1)</f>
        <v>0</v>
      </c>
      <c r="P114" s="4">
        <f>'Payments (Revised)'!$C110*IF(P$6&lt;$B114,0,1)*IF(P$6&gt;=75,1.1,1)</f>
        <v>0</v>
      </c>
      <c r="Q114" s="4">
        <f>'Payments (Revised)'!$C110*IF(Q$6&lt;$B114,0,1)*IF(Q$6&gt;=75,1.1,1)</f>
        <v>0</v>
      </c>
      <c r="R114" s="4">
        <f>'Payments (Revised)'!$C110*IF(R$6&lt;$B114,0,1)*IF(R$6&gt;=75,1.1,1)</f>
        <v>0</v>
      </c>
      <c r="S114" s="4">
        <f>'Payments (Revised)'!$C110*IF(S$6&lt;$B114,0,1)*IF(S$6&gt;=75,1.1,1)</f>
        <v>0</v>
      </c>
      <c r="T114" s="4">
        <f>'Payments (Revised)'!$C110*IF(T$6&lt;$B114,0,1)*IF(T$6&gt;=75,1.1,1)</f>
        <v>0</v>
      </c>
      <c r="U114" s="4">
        <f>'Payments (Revised)'!$C110*IF(U$6&lt;$B114,0,1)*IF(U$6&gt;=75,1.1,1)</f>
        <v>0</v>
      </c>
      <c r="V114" s="4">
        <f>'Payments (Revised)'!$C110*IF(V$6&lt;$B114,0,1)*IF(V$6&gt;=75,1.1,1)</f>
        <v>0</v>
      </c>
      <c r="W114" s="4">
        <f>'Payments (Revised)'!$C110*IF(W$6&lt;$B114,0,1)*IF(W$6&gt;=75,1.1,1)</f>
        <v>0</v>
      </c>
      <c r="X114" s="4">
        <f>'Payments (Revised)'!$C110*IF(X$6&lt;$B114,0,1)*IF(X$6&gt;=75,1.1,1)</f>
        <v>0</v>
      </c>
      <c r="Y114" s="4">
        <f>'Payments (Revised)'!$C110*IF(Y$6&lt;$B114,0,1)*IF(Y$6&gt;=75,1.1,1)</f>
        <v>0</v>
      </c>
      <c r="Z114" s="4">
        <f>'Payments (Revised)'!$C110*IF(Z$6&lt;$B114,0,1)*IF(Z$6&gt;=75,1.1,1)</f>
        <v>0</v>
      </c>
      <c r="AA114" s="4">
        <f>'Payments (Revised)'!$C110*IF(AA$6&lt;$B114,0,1)*IF(AA$6&gt;=75,1.1,1)</f>
        <v>0</v>
      </c>
      <c r="AB114" s="4">
        <f>'Payments (Revised)'!$C110*IF(AB$6&lt;$B114,0,1)*IF(AB$6&gt;=75,1.1,1)</f>
        <v>0</v>
      </c>
      <c r="AC114" s="4">
        <f>'Payments (Revised)'!$C110*IF(AC$6&lt;$B114,0,1)*IF(AC$6&gt;=75,1.1,1)</f>
        <v>0</v>
      </c>
      <c r="AD114" s="4">
        <f>'Payments (Revised)'!$C110*IF(AD$6&lt;$B114,0,1)*IF(AD$6&gt;=75,1.1,1)</f>
        <v>0</v>
      </c>
      <c r="AE114" s="4">
        <f>'Payments (Revised)'!$C110*IF(AE$6&lt;$B114,0,1)*IF(AE$6&gt;=75,1.1,1)</f>
        <v>0</v>
      </c>
      <c r="AF114" s="4">
        <f>'Payments (Revised)'!$C110*IF(AF$6&lt;$B114,0,1)*IF(AF$6&gt;=75,1.1,1)</f>
        <v>0</v>
      </c>
      <c r="AG114" s="4">
        <f>'Payments (Revised)'!$C110*IF(AG$6&lt;$B114,0,1)*IF(AG$6&gt;=75,1.1,1)</f>
        <v>0</v>
      </c>
      <c r="AH114" s="4">
        <f>'Payments (Revised)'!$C110*IF(AH$6&lt;$B114,0,1)*IF(AH$6&gt;=75,1.1,1)</f>
        <v>0</v>
      </c>
      <c r="AI114" s="4">
        <f>'Payments (Revised)'!$C110*IF(AI$6&lt;$B114,0,1)*IF(AI$6&gt;=75,1.1,1)</f>
        <v>0</v>
      </c>
      <c r="AJ114" s="4">
        <f>'Payments (Revised)'!$C110*IF(AJ$6&lt;$B114,0,1)*IF(AJ$6&gt;=75,1.1,1)</f>
        <v>0</v>
      </c>
      <c r="AK114" s="4">
        <f>'Payments (Revised)'!$C110*IF(AK$6&lt;$B114,0,1)*IF(AK$6&gt;=75,1.1,1)</f>
        <v>0</v>
      </c>
      <c r="AL114" s="4">
        <f>'Payments (Revised)'!$C110*IF(AL$6&lt;$B114,0,1)*IF(AL$6&gt;=75,1.1,1)</f>
        <v>0</v>
      </c>
      <c r="AM114" s="4">
        <f>'Payments (Revised)'!$C110*IF(AM$6&lt;$B114,0,1)*IF(AM$6&gt;=75,1.1,1)</f>
        <v>0</v>
      </c>
      <c r="AN114" s="4">
        <f>'Payments (Revised)'!$C110*IF(AN$6&lt;$B114,0,1)*IF(AN$6&gt;=75,1.1,1)</f>
        <v>0</v>
      </c>
      <c r="AO114" s="4">
        <f>'Payments (Revised)'!$C110*IF(AO$6&lt;$B114,0,1)*IF(AO$6&gt;=75,1.1,1)</f>
        <v>0</v>
      </c>
      <c r="AP114" s="4">
        <f>'Payments (Revised)'!$C110*IF(AP$6&lt;$B114,0,1)*IF(AP$6&gt;=75,1.1,1)</f>
        <v>0</v>
      </c>
      <c r="AQ114" s="4">
        <f>'Payments (Revised)'!$C110*IF(AQ$6&lt;$B114,0,1)*IF(AQ$6&gt;=75,1.1,1)</f>
        <v>0</v>
      </c>
      <c r="AR114" s="4">
        <f>'Payments (Revised)'!$C110*IF(AR$6&lt;$B114,0,1)*IF(AR$6&gt;=75,1.1,1)</f>
        <v>0</v>
      </c>
      <c r="AS114" s="4">
        <f>'Payments (Revised)'!$C110*IF(AS$6&lt;$B114,0,1)*IF(AS$6&gt;=75,1.1,1)</f>
        <v>0</v>
      </c>
      <c r="AT114" s="4">
        <f>'Payments (Revised)'!$C110*IF(AT$6&lt;$B114,0,1)*IF(AT$6&gt;=75,1.1,1)</f>
        <v>0</v>
      </c>
      <c r="AU114" s="4">
        <f>'Payments (Revised)'!$C110*IF(AU$6&lt;$B114,0,1)*IF(AU$6&gt;=75,1.1,1)</f>
        <v>0</v>
      </c>
      <c r="AV114" s="4">
        <f>'Payments (Revised)'!$C110*IF(AV$6&lt;$B114,0,1)*IF(AV$6&gt;=75,1.1,1)</f>
        <v>0</v>
      </c>
      <c r="AW114" s="4">
        <f>'Payments (Revised)'!$C110*IF(AW$6&lt;$B114,0,1)*IF(AW$6&gt;=75,1.1,1)</f>
        <v>0</v>
      </c>
      <c r="AX114" s="4">
        <f>'Payments (Revised)'!$C110*IF(AX$6&lt;$B114,0,1)*IF(AX$6&gt;=75,1.1,1)</f>
        <v>0</v>
      </c>
      <c r="AY114" s="4">
        <f>'Payments (Revised)'!$C110*IF(AY$6&lt;$B114,0,1)*IF(AY$6&gt;=75,1.1,1)</f>
        <v>0</v>
      </c>
      <c r="AZ114" s="4">
        <f>'Payments (Revised)'!$C110*IF(AZ$6&lt;$B114,0,1)*IF(AZ$6&gt;=75,1.1,1)</f>
        <v>0</v>
      </c>
      <c r="BA114" s="4">
        <f>'Payments (Revised)'!$C110*IF(BA$6&lt;$B114,0,1)*IF(BA$6&gt;=75,1.1,1)</f>
        <v>0</v>
      </c>
      <c r="BB114" s="4">
        <f>'Payments (Revised)'!$C110*IF(BB$6&lt;$B114,0,1)*IF(BB$6&gt;=75,1.1,1)</f>
        <v>0</v>
      </c>
      <c r="BC114" s="4">
        <f>'Payments (Revised)'!$C110*IF(BC$6&lt;$B114,0,1)*IF(BC$6&gt;=75,1.1,1)</f>
        <v>0</v>
      </c>
      <c r="BD114" s="4">
        <f>'Payments (Revised)'!$C110*IF(BD$6&lt;$B114,0,1)*IF(BD$6&gt;=75,1.1,1)</f>
        <v>0</v>
      </c>
      <c r="BE114" s="4">
        <f>'Payments (Revised)'!$C110*IF(BE$6&lt;$B114,0,1)*IF(BE$6&gt;=75,1.1,1)</f>
        <v>0</v>
      </c>
      <c r="BF114" s="4">
        <f>'Payments (Revised)'!$C110*IF(BF$6&lt;$B114,0,1)*IF(BF$6&gt;=75,1.1,1)</f>
        <v>0</v>
      </c>
      <c r="BG114" s="4">
        <f>'Payments (Revised)'!$C110*IF(BG$6&lt;$B114,0,1)*IF(BG$6&gt;=75,1.1,1)</f>
        <v>0</v>
      </c>
      <c r="BH114" s="4">
        <f>'Payments (Revised)'!$C110*IF(BH$6&lt;$B114,0,1)*IF(BH$6&gt;=75,1.1,1)</f>
        <v>0</v>
      </c>
      <c r="BI114" s="4">
        <f>'Payments (Revised)'!$C110*IF(BI$6&lt;$B114,0,1)*IF(BI$6&gt;=75,1.1,1)</f>
        <v>0</v>
      </c>
      <c r="BJ114" s="4">
        <f>'Payments (Revised)'!$C110*IF(BJ$6&lt;$B114,0,1)*IF(BJ$6&gt;=75,1.1,1)</f>
        <v>0</v>
      </c>
      <c r="BK114" s="4">
        <f>'Payments (Revised)'!$C110*IF(BK$6&lt;$B114,0,1)*IF(BK$6&gt;=75,1.1,1)</f>
        <v>0</v>
      </c>
      <c r="BL114" s="4">
        <f>'Payments (Revised)'!$C110*IF(BL$6&lt;$B114,0,1)*IF(BL$6&gt;=75,1.1,1)</f>
        <v>0</v>
      </c>
      <c r="BM114" s="4">
        <f>'Payments (Revised)'!$C110*IF(BM$6&lt;$B114,0,1)*IF(BM$6&gt;=75,1.1,1)</f>
        <v>0</v>
      </c>
      <c r="BN114" s="4">
        <f>'Payments (Revised)'!$C110*IF(BN$6&lt;$B114,0,1)*IF(BN$6&gt;=75,1.1,1)</f>
        <v>0</v>
      </c>
      <c r="BO114" s="4">
        <f>'Payments (Revised)'!$C110*IF(BO$6&lt;$B114,0,1)*IF(BO$6&gt;=75,1.1,1)</f>
        <v>0</v>
      </c>
      <c r="BP114" s="4">
        <f>'Payments (Revised)'!$C110*IF(BP$6&lt;$B114,0,1)*IF(BP$6&gt;=75,1.1,1)</f>
        <v>0</v>
      </c>
      <c r="BQ114" s="4">
        <f>'Payments (Revised)'!$C110*IF(BQ$6&lt;$B114,0,1)*IF(BQ$6&gt;=75,1.1,1)</f>
        <v>0</v>
      </c>
      <c r="BR114" s="4">
        <f>'Payments (Revised)'!$C110*IF(BR$6&lt;$B114,0,1)*IF(BR$6&gt;=75,1.1,1)</f>
        <v>0</v>
      </c>
      <c r="BS114" s="4">
        <f>'Payments (Revised)'!$C110*IF(BS$6&lt;$B114,0,1)*IF(BS$6&gt;=75,1.1,1)</f>
        <v>0</v>
      </c>
      <c r="BT114" s="4">
        <f>'Payments (Revised)'!$C110*IF(BT$6&lt;$B114,0,1)*IF(BT$6&gt;=75,1.1,1)</f>
        <v>0</v>
      </c>
      <c r="BU114" s="4">
        <f>'Payments (Revised)'!$C110*IF(BU$6&lt;$B114,0,1)*IF(BU$6&gt;=75,1.1,1)</f>
        <v>0</v>
      </c>
      <c r="BV114" s="4">
        <f>'Payments (Revised)'!$C110*IF(BV$6&lt;$B114,0,1)*IF(BV$6&gt;=75,1.1,1)</f>
        <v>0</v>
      </c>
      <c r="BW114" s="4">
        <f>'Payments (Revised)'!$C110*IF(BW$6&lt;$B114,0,1)*IF(BW$6&gt;=75,1.1,1)</f>
        <v>0</v>
      </c>
      <c r="BX114" s="4">
        <f>'Payments (Revised)'!$C110*IF(BX$6&lt;$B114,0,1)*IF(BX$6&gt;=75,1.1,1)</f>
        <v>0</v>
      </c>
      <c r="BY114" s="4">
        <f>'Payments (Revised)'!$C110*IF(BY$6&lt;$B114,0,1)*IF(BY$6&gt;=75,1.1,1)</f>
        <v>0</v>
      </c>
      <c r="BZ114" s="4">
        <f>'Payments (Revised)'!$C110*IF(BZ$6&lt;$B114,0,1)*IF(BZ$6&gt;=75,1.1,1)</f>
        <v>0</v>
      </c>
      <c r="CA114" s="4">
        <f>'Payments (Revised)'!$C110*IF(CA$6&lt;$B114,0,1)*IF(CA$6&gt;=75,1.1,1)</f>
        <v>0</v>
      </c>
      <c r="CB114" s="4">
        <f>'Payments (Revised)'!$C110*IF(CB$6&lt;$B114,0,1)*IF(CB$6&gt;=75,1.1,1)</f>
        <v>0</v>
      </c>
      <c r="CC114" s="4">
        <f>'Payments (Revised)'!$C110*IF(CC$6&lt;$B114,0,1)*IF(CC$6&gt;=75,1.1,1)</f>
        <v>0</v>
      </c>
      <c r="CD114" s="4">
        <f>'Payments (Revised)'!$C110*IF(CD$6&lt;$B114,0,1)*IF(CD$6&gt;=75,1.1,1)</f>
        <v>0</v>
      </c>
      <c r="CE114" s="4">
        <f>'Payments (Revised)'!$C110*IF(CE$6&lt;$B114,0,1)*IF(CE$6&gt;=75,1.1,1)</f>
        <v>0</v>
      </c>
      <c r="CF114" s="4">
        <f>'Payments (Revised)'!$C110*IF(CF$6&lt;$B114,0,1)*IF(CF$6&gt;=75,1.1,1)</f>
        <v>0</v>
      </c>
      <c r="CG114" s="4">
        <f>'Payments (Revised)'!$C110*IF(CG$6&lt;$B114,0,1)*IF(CG$6&gt;=75,1.1,1)</f>
        <v>0</v>
      </c>
      <c r="CH114" s="4">
        <f>'Payments (Revised)'!$C110*IF(CH$6&lt;$B114,0,1)*IF(CH$6&gt;=75,1.1,1)</f>
        <v>0</v>
      </c>
      <c r="CI114" s="4">
        <f>'Payments (Revised)'!$C110*IF(CI$6&lt;$B114,0,1)*IF(CI$6&gt;=75,1.1,1)</f>
        <v>0</v>
      </c>
      <c r="CJ114" s="4">
        <f>'Payments (Revised)'!$C110*IF(CJ$6&lt;$B114,0,1)*IF(CJ$6&gt;=75,1.1,1)</f>
        <v>0</v>
      </c>
      <c r="CK114" s="4">
        <f>'Payments (Revised)'!$C110*IF(CK$6&lt;$B114,0,1)*IF(CK$6&gt;=75,1.1,1)</f>
        <v>0</v>
      </c>
      <c r="CL114" s="4">
        <f>'Payments (Revised)'!$C110*IF(CL$6&lt;$B114,0,1)*IF(CL$6&gt;=75,1.1,1)</f>
        <v>0</v>
      </c>
      <c r="CM114" s="4">
        <f>'Payments (Revised)'!$C110*IF(CM$6&lt;$B114,0,1)*IF(CM$6&gt;=75,1.1,1)</f>
        <v>0</v>
      </c>
      <c r="CN114" s="4">
        <f>'Payments (Revised)'!$C110*IF(CN$6&lt;$B114,0,1)*IF(CN$6&gt;=75,1.1,1)</f>
        <v>0</v>
      </c>
      <c r="CO114" s="4">
        <f>'Payments (Revised)'!$C110*IF(CO$6&lt;$B114,0,1)*IF(CO$6&gt;=75,1.1,1)</f>
        <v>0</v>
      </c>
      <c r="CP114" s="4">
        <f>'Payments (Revised)'!$C110*IF(CP$6&lt;$B114,0,1)*IF(CP$6&gt;=75,1.1,1)</f>
        <v>0</v>
      </c>
      <c r="CQ114" s="4">
        <f>'Payments (Revised)'!$C110*IF(CQ$6&lt;$B114,0,1)*IF(CQ$6&gt;=75,1.1,1)</f>
        <v>0</v>
      </c>
      <c r="CR114" s="4">
        <f>'Payments (Revised)'!$C110*IF(CR$6&lt;$B114,0,1)*IF(CR$6&gt;=75,1.1,1)</f>
        <v>0</v>
      </c>
      <c r="CS114" s="4">
        <f>'Payments (Revised)'!$C110*IF(CS$6&lt;$B114,0,1)*IF(CS$6&gt;=75,1.1,1)</f>
        <v>0</v>
      </c>
      <c r="CT114" s="4">
        <f>'Payments (Revised)'!$C110*IF(CT$6&lt;$B114,0,1)*IF(CT$6&gt;=75,1.1,1)</f>
        <v>0</v>
      </c>
      <c r="CU114" s="4">
        <f>'Payments (Revised)'!$C110*IF(CU$6&lt;$B114,0,1)*IF(CU$6&gt;=75,1.1,1)</f>
        <v>0</v>
      </c>
      <c r="CV114" s="4">
        <f>'Payments (Revised)'!$C110*IF(CV$6&lt;$B114,0,1)*IF(CV$6&gt;=75,1.1,1)</f>
        <v>0</v>
      </c>
      <c r="CW114" s="4">
        <f>'Payments (Revised)'!$C110*IF(CW$6&lt;$B114,0,1)*IF(CW$6&gt;=75,1.1,1)</f>
        <v>0</v>
      </c>
      <c r="CX114" s="4">
        <f>'Payments (Revised)'!$C110*IF(CX$6&lt;$B114,0,1)*IF(CX$6&gt;=75,1.1,1)</f>
        <v>0</v>
      </c>
      <c r="CY114" s="4">
        <f>'Payments (Revised)'!$C110*IF(CY$6&lt;$B114,0,1)*IF(CY$6&gt;=75,1.1,1)</f>
        <v>0</v>
      </c>
      <c r="CZ114" s="4">
        <f>'Payments (Revised)'!$C110*IF(CZ$6&lt;$B114,0,1)*IF(CZ$6&gt;=75,1.1,1)</f>
        <v>0</v>
      </c>
      <c r="DA114" s="4">
        <f>'Payments (Revised)'!$C110*IF(DA$6&lt;$B114,0,1)*IF(DA$6&gt;=75,1.1,1)</f>
        <v>0</v>
      </c>
      <c r="DB114" s="4">
        <f>'Payments (Revised)'!$C110*IF(DB$6&lt;$B114,0,1)*IF(DB$6&gt;=75,1.1,1)</f>
        <v>0</v>
      </c>
      <c r="DC114" s="4">
        <f>'Payments (Revised)'!$C110*IF(DC$6&lt;$B114,0,1)*IF(DC$6&gt;=75,1.1,1)</f>
        <v>0</v>
      </c>
      <c r="DD114" s="4">
        <f>'Payments (Revised)'!$C110*IF(DD$6&lt;$B114,0,1)*IF(DD$6&gt;=75,1.1,1)</f>
        <v>0</v>
      </c>
      <c r="DE114" s="4">
        <f>'Payments (Revised)'!$C110*IF(DE$6&lt;$B114,0,1)*IF(DE$6&gt;=75,1.1,1)</f>
        <v>0</v>
      </c>
      <c r="DF114" s="4">
        <f>'Payments (Revised)'!$C110*IF(DF$6&lt;$B114,0,1)*IF(DF$6&gt;=75,1.1,1)</f>
        <v>371.11169999999998</v>
      </c>
      <c r="DG114" s="4">
        <f>'Payments (Revised)'!$C110*IF(DG$6&lt;$B114,0,1)*IF(DG$6&gt;=75,1.1,1)</f>
        <v>371.11169999999998</v>
      </c>
      <c r="DH114" s="4">
        <f>'Payments (Revised)'!$C110*IF(DH$6&lt;$B114,0,1)*IF(DH$6&gt;=75,1.1,1)</f>
        <v>371.11169999999998</v>
      </c>
      <c r="DI114" s="4">
        <f>'Payments (Revised)'!$C110*IF(DI$6&lt;$B114,0,1)*IF(DI$6&gt;=75,1.1,1)</f>
        <v>371.11169999999998</v>
      </c>
      <c r="DJ114" s="4">
        <f>'Payments (Revised)'!$C110*IF(DJ$6&lt;$B114,0,1)*IF(DJ$6&gt;=75,1.1,1)</f>
        <v>371.11169999999998</v>
      </c>
      <c r="DK114" s="4">
        <f>'Payments (Revised)'!$C110*IF(DK$6&lt;$B114,0,1)*IF(DK$6&gt;=75,1.1,1)</f>
        <v>371.11169999999998</v>
      </c>
      <c r="DL114" s="4">
        <f>'Payments (Revised)'!$C110*IF(DL$6&lt;$B114,0,1)*IF(DL$6&gt;=75,1.1,1)</f>
        <v>371.11169999999998</v>
      </c>
      <c r="DM114" s="4">
        <f>'Payments (Revised)'!$C110*IF(DM$6&lt;$B114,0,1)*IF(DM$6&gt;=75,1.1,1)</f>
        <v>371.11169999999998</v>
      </c>
      <c r="DN114" s="4">
        <f>'Payments (Revised)'!$C110*IF(DN$6&lt;$B114,0,1)*IF(DN$6&gt;=75,1.1,1)</f>
        <v>371.11169999999998</v>
      </c>
      <c r="DO114" s="4">
        <f>'Payments (Revised)'!$C110*IF(DO$6&lt;$B114,0,1)*IF(DO$6&gt;=75,1.1,1)</f>
        <v>371.11169999999998</v>
      </c>
      <c r="DP114" s="4">
        <f>'Payments (Revised)'!$C110*IF(DP$6&lt;$B114,0,1)*IF(DP$6&gt;=75,1.1,1)</f>
        <v>371.11169999999998</v>
      </c>
      <c r="DQ114" s="4">
        <f>'Payments (Revised)'!$C110*IF(DQ$6&lt;$B114,0,1)*IF(DQ$6&gt;=75,1.1,1)</f>
        <v>371.11169999999998</v>
      </c>
      <c r="DR114" s="4">
        <f>'Payments (Revised)'!$C110*IF(DR$6&lt;$B114,0,1)*IF(DR$6&gt;=75,1.1,1)</f>
        <v>371.11169999999998</v>
      </c>
      <c r="DS114" s="4">
        <f>'Payments (Revised)'!$C110*IF(DS$6&lt;$B114,0,1)*IF(DS$6&gt;=75,1.1,1)</f>
        <v>371.11169999999998</v>
      </c>
      <c r="DT114" s="4">
        <f>'Payments (Revised)'!$C110*IF(DT$6&lt;$B114,0,1)*IF(DT$6&gt;=75,1.1,1)</f>
        <v>408.22287</v>
      </c>
    </row>
    <row r="115" spans="1:124" x14ac:dyDescent="0.25">
      <c r="A115">
        <v>107</v>
      </c>
      <c r="B115" s="15">
        <f t="shared" si="10"/>
        <v>73.916666666666671</v>
      </c>
      <c r="C115" s="16">
        <f t="shared" si="11"/>
        <v>50912.504158171068</v>
      </c>
      <c r="D115" s="4">
        <f>'Payments (Revised)'!$C111*IF(D$6&lt;$B115,0,1)*IF(D$6&gt;=75,1.1,1)</f>
        <v>0</v>
      </c>
      <c r="E115" s="4">
        <f>'Payments (Revised)'!$C111*IF(E$6&lt;$B115,0,1)*IF(E$6&gt;=75,1.1,1)</f>
        <v>0</v>
      </c>
      <c r="F115" s="4">
        <f>'Payments (Revised)'!$C111*IF(F$6&lt;$B115,0,1)*IF(F$6&gt;=75,1.1,1)</f>
        <v>0</v>
      </c>
      <c r="G115" s="4">
        <f>'Payments (Revised)'!$C111*IF(G$6&lt;$B115,0,1)*IF(G$6&gt;=75,1.1,1)</f>
        <v>0</v>
      </c>
      <c r="H115" s="4">
        <f>'Payments (Revised)'!$C111*IF(H$6&lt;$B115,0,1)*IF(H$6&gt;=75,1.1,1)</f>
        <v>0</v>
      </c>
      <c r="I115" s="4">
        <f>'Payments (Revised)'!$C111*IF(I$6&lt;$B115,0,1)*IF(I$6&gt;=75,1.1,1)</f>
        <v>0</v>
      </c>
      <c r="J115" s="4">
        <f>'Payments (Revised)'!$C111*IF(J$6&lt;$B115,0,1)*IF(J$6&gt;=75,1.1,1)</f>
        <v>0</v>
      </c>
      <c r="K115" s="4">
        <f>'Payments (Revised)'!$C111*IF(K$6&lt;$B115,0,1)*IF(K$6&gt;=75,1.1,1)</f>
        <v>0</v>
      </c>
      <c r="L115" s="4">
        <f>'Payments (Revised)'!$C111*IF(L$6&lt;$B115,0,1)*IF(L$6&gt;=75,1.1,1)</f>
        <v>0</v>
      </c>
      <c r="M115" s="4">
        <f>'Payments (Revised)'!$C111*IF(M$6&lt;$B115,0,1)*IF(M$6&gt;=75,1.1,1)</f>
        <v>0</v>
      </c>
      <c r="N115" s="4">
        <f>'Payments (Revised)'!$C111*IF(N$6&lt;$B115,0,1)*IF(N$6&gt;=75,1.1,1)</f>
        <v>0</v>
      </c>
      <c r="O115" s="4">
        <f>'Payments (Revised)'!$C111*IF(O$6&lt;$B115,0,1)*IF(O$6&gt;=75,1.1,1)</f>
        <v>0</v>
      </c>
      <c r="P115" s="4">
        <f>'Payments (Revised)'!$C111*IF(P$6&lt;$B115,0,1)*IF(P$6&gt;=75,1.1,1)</f>
        <v>0</v>
      </c>
      <c r="Q115" s="4">
        <f>'Payments (Revised)'!$C111*IF(Q$6&lt;$B115,0,1)*IF(Q$6&gt;=75,1.1,1)</f>
        <v>0</v>
      </c>
      <c r="R115" s="4">
        <f>'Payments (Revised)'!$C111*IF(R$6&lt;$B115,0,1)*IF(R$6&gt;=75,1.1,1)</f>
        <v>0</v>
      </c>
      <c r="S115" s="4">
        <f>'Payments (Revised)'!$C111*IF(S$6&lt;$B115,0,1)*IF(S$6&gt;=75,1.1,1)</f>
        <v>0</v>
      </c>
      <c r="T115" s="4">
        <f>'Payments (Revised)'!$C111*IF(T$6&lt;$B115,0,1)*IF(T$6&gt;=75,1.1,1)</f>
        <v>0</v>
      </c>
      <c r="U115" s="4">
        <f>'Payments (Revised)'!$C111*IF(U$6&lt;$B115,0,1)*IF(U$6&gt;=75,1.1,1)</f>
        <v>0</v>
      </c>
      <c r="V115" s="4">
        <f>'Payments (Revised)'!$C111*IF(V$6&lt;$B115,0,1)*IF(V$6&gt;=75,1.1,1)</f>
        <v>0</v>
      </c>
      <c r="W115" s="4">
        <f>'Payments (Revised)'!$C111*IF(W$6&lt;$B115,0,1)*IF(W$6&gt;=75,1.1,1)</f>
        <v>0</v>
      </c>
      <c r="X115" s="4">
        <f>'Payments (Revised)'!$C111*IF(X$6&lt;$B115,0,1)*IF(X$6&gt;=75,1.1,1)</f>
        <v>0</v>
      </c>
      <c r="Y115" s="4">
        <f>'Payments (Revised)'!$C111*IF(Y$6&lt;$B115,0,1)*IF(Y$6&gt;=75,1.1,1)</f>
        <v>0</v>
      </c>
      <c r="Z115" s="4">
        <f>'Payments (Revised)'!$C111*IF(Z$6&lt;$B115,0,1)*IF(Z$6&gt;=75,1.1,1)</f>
        <v>0</v>
      </c>
      <c r="AA115" s="4">
        <f>'Payments (Revised)'!$C111*IF(AA$6&lt;$B115,0,1)*IF(AA$6&gt;=75,1.1,1)</f>
        <v>0</v>
      </c>
      <c r="AB115" s="4">
        <f>'Payments (Revised)'!$C111*IF(AB$6&lt;$B115,0,1)*IF(AB$6&gt;=75,1.1,1)</f>
        <v>0</v>
      </c>
      <c r="AC115" s="4">
        <f>'Payments (Revised)'!$C111*IF(AC$6&lt;$B115,0,1)*IF(AC$6&gt;=75,1.1,1)</f>
        <v>0</v>
      </c>
      <c r="AD115" s="4">
        <f>'Payments (Revised)'!$C111*IF(AD$6&lt;$B115,0,1)*IF(AD$6&gt;=75,1.1,1)</f>
        <v>0</v>
      </c>
      <c r="AE115" s="4">
        <f>'Payments (Revised)'!$C111*IF(AE$6&lt;$B115,0,1)*IF(AE$6&gt;=75,1.1,1)</f>
        <v>0</v>
      </c>
      <c r="AF115" s="4">
        <f>'Payments (Revised)'!$C111*IF(AF$6&lt;$B115,0,1)*IF(AF$6&gt;=75,1.1,1)</f>
        <v>0</v>
      </c>
      <c r="AG115" s="4">
        <f>'Payments (Revised)'!$C111*IF(AG$6&lt;$B115,0,1)*IF(AG$6&gt;=75,1.1,1)</f>
        <v>0</v>
      </c>
      <c r="AH115" s="4">
        <f>'Payments (Revised)'!$C111*IF(AH$6&lt;$B115,0,1)*IF(AH$6&gt;=75,1.1,1)</f>
        <v>0</v>
      </c>
      <c r="AI115" s="4">
        <f>'Payments (Revised)'!$C111*IF(AI$6&lt;$B115,0,1)*IF(AI$6&gt;=75,1.1,1)</f>
        <v>0</v>
      </c>
      <c r="AJ115" s="4">
        <f>'Payments (Revised)'!$C111*IF(AJ$6&lt;$B115,0,1)*IF(AJ$6&gt;=75,1.1,1)</f>
        <v>0</v>
      </c>
      <c r="AK115" s="4">
        <f>'Payments (Revised)'!$C111*IF(AK$6&lt;$B115,0,1)*IF(AK$6&gt;=75,1.1,1)</f>
        <v>0</v>
      </c>
      <c r="AL115" s="4">
        <f>'Payments (Revised)'!$C111*IF(AL$6&lt;$B115,0,1)*IF(AL$6&gt;=75,1.1,1)</f>
        <v>0</v>
      </c>
      <c r="AM115" s="4">
        <f>'Payments (Revised)'!$C111*IF(AM$6&lt;$B115,0,1)*IF(AM$6&gt;=75,1.1,1)</f>
        <v>0</v>
      </c>
      <c r="AN115" s="4">
        <f>'Payments (Revised)'!$C111*IF(AN$6&lt;$B115,0,1)*IF(AN$6&gt;=75,1.1,1)</f>
        <v>0</v>
      </c>
      <c r="AO115" s="4">
        <f>'Payments (Revised)'!$C111*IF(AO$6&lt;$B115,0,1)*IF(AO$6&gt;=75,1.1,1)</f>
        <v>0</v>
      </c>
      <c r="AP115" s="4">
        <f>'Payments (Revised)'!$C111*IF(AP$6&lt;$B115,0,1)*IF(AP$6&gt;=75,1.1,1)</f>
        <v>0</v>
      </c>
      <c r="AQ115" s="4">
        <f>'Payments (Revised)'!$C111*IF(AQ$6&lt;$B115,0,1)*IF(AQ$6&gt;=75,1.1,1)</f>
        <v>0</v>
      </c>
      <c r="AR115" s="4">
        <f>'Payments (Revised)'!$C111*IF(AR$6&lt;$B115,0,1)*IF(AR$6&gt;=75,1.1,1)</f>
        <v>0</v>
      </c>
      <c r="AS115" s="4">
        <f>'Payments (Revised)'!$C111*IF(AS$6&lt;$B115,0,1)*IF(AS$6&gt;=75,1.1,1)</f>
        <v>0</v>
      </c>
      <c r="AT115" s="4">
        <f>'Payments (Revised)'!$C111*IF(AT$6&lt;$B115,0,1)*IF(AT$6&gt;=75,1.1,1)</f>
        <v>0</v>
      </c>
      <c r="AU115" s="4">
        <f>'Payments (Revised)'!$C111*IF(AU$6&lt;$B115,0,1)*IF(AU$6&gt;=75,1.1,1)</f>
        <v>0</v>
      </c>
      <c r="AV115" s="4">
        <f>'Payments (Revised)'!$C111*IF(AV$6&lt;$B115,0,1)*IF(AV$6&gt;=75,1.1,1)</f>
        <v>0</v>
      </c>
      <c r="AW115" s="4">
        <f>'Payments (Revised)'!$C111*IF(AW$6&lt;$B115,0,1)*IF(AW$6&gt;=75,1.1,1)</f>
        <v>0</v>
      </c>
      <c r="AX115" s="4">
        <f>'Payments (Revised)'!$C111*IF(AX$6&lt;$B115,0,1)*IF(AX$6&gt;=75,1.1,1)</f>
        <v>0</v>
      </c>
      <c r="AY115" s="4">
        <f>'Payments (Revised)'!$C111*IF(AY$6&lt;$B115,0,1)*IF(AY$6&gt;=75,1.1,1)</f>
        <v>0</v>
      </c>
      <c r="AZ115" s="4">
        <f>'Payments (Revised)'!$C111*IF(AZ$6&lt;$B115,0,1)*IF(AZ$6&gt;=75,1.1,1)</f>
        <v>0</v>
      </c>
      <c r="BA115" s="4">
        <f>'Payments (Revised)'!$C111*IF(BA$6&lt;$B115,0,1)*IF(BA$6&gt;=75,1.1,1)</f>
        <v>0</v>
      </c>
      <c r="BB115" s="4">
        <f>'Payments (Revised)'!$C111*IF(BB$6&lt;$B115,0,1)*IF(BB$6&gt;=75,1.1,1)</f>
        <v>0</v>
      </c>
      <c r="BC115" s="4">
        <f>'Payments (Revised)'!$C111*IF(BC$6&lt;$B115,0,1)*IF(BC$6&gt;=75,1.1,1)</f>
        <v>0</v>
      </c>
      <c r="BD115" s="4">
        <f>'Payments (Revised)'!$C111*IF(BD$6&lt;$B115,0,1)*IF(BD$6&gt;=75,1.1,1)</f>
        <v>0</v>
      </c>
      <c r="BE115" s="4">
        <f>'Payments (Revised)'!$C111*IF(BE$6&lt;$B115,0,1)*IF(BE$6&gt;=75,1.1,1)</f>
        <v>0</v>
      </c>
      <c r="BF115" s="4">
        <f>'Payments (Revised)'!$C111*IF(BF$6&lt;$B115,0,1)*IF(BF$6&gt;=75,1.1,1)</f>
        <v>0</v>
      </c>
      <c r="BG115" s="4">
        <f>'Payments (Revised)'!$C111*IF(BG$6&lt;$B115,0,1)*IF(BG$6&gt;=75,1.1,1)</f>
        <v>0</v>
      </c>
      <c r="BH115" s="4">
        <f>'Payments (Revised)'!$C111*IF(BH$6&lt;$B115,0,1)*IF(BH$6&gt;=75,1.1,1)</f>
        <v>0</v>
      </c>
      <c r="BI115" s="4">
        <f>'Payments (Revised)'!$C111*IF(BI$6&lt;$B115,0,1)*IF(BI$6&gt;=75,1.1,1)</f>
        <v>0</v>
      </c>
      <c r="BJ115" s="4">
        <f>'Payments (Revised)'!$C111*IF(BJ$6&lt;$B115,0,1)*IF(BJ$6&gt;=75,1.1,1)</f>
        <v>0</v>
      </c>
      <c r="BK115" s="4">
        <f>'Payments (Revised)'!$C111*IF(BK$6&lt;$B115,0,1)*IF(BK$6&gt;=75,1.1,1)</f>
        <v>0</v>
      </c>
      <c r="BL115" s="4">
        <f>'Payments (Revised)'!$C111*IF(BL$6&lt;$B115,0,1)*IF(BL$6&gt;=75,1.1,1)</f>
        <v>0</v>
      </c>
      <c r="BM115" s="4">
        <f>'Payments (Revised)'!$C111*IF(BM$6&lt;$B115,0,1)*IF(BM$6&gt;=75,1.1,1)</f>
        <v>0</v>
      </c>
      <c r="BN115" s="4">
        <f>'Payments (Revised)'!$C111*IF(BN$6&lt;$B115,0,1)*IF(BN$6&gt;=75,1.1,1)</f>
        <v>0</v>
      </c>
      <c r="BO115" s="4">
        <f>'Payments (Revised)'!$C111*IF(BO$6&lt;$B115,0,1)*IF(BO$6&gt;=75,1.1,1)</f>
        <v>0</v>
      </c>
      <c r="BP115" s="4">
        <f>'Payments (Revised)'!$C111*IF(BP$6&lt;$B115,0,1)*IF(BP$6&gt;=75,1.1,1)</f>
        <v>0</v>
      </c>
      <c r="BQ115" s="4">
        <f>'Payments (Revised)'!$C111*IF(BQ$6&lt;$B115,0,1)*IF(BQ$6&gt;=75,1.1,1)</f>
        <v>0</v>
      </c>
      <c r="BR115" s="4">
        <f>'Payments (Revised)'!$C111*IF(BR$6&lt;$B115,0,1)*IF(BR$6&gt;=75,1.1,1)</f>
        <v>0</v>
      </c>
      <c r="BS115" s="4">
        <f>'Payments (Revised)'!$C111*IF(BS$6&lt;$B115,0,1)*IF(BS$6&gt;=75,1.1,1)</f>
        <v>0</v>
      </c>
      <c r="BT115" s="4">
        <f>'Payments (Revised)'!$C111*IF(BT$6&lt;$B115,0,1)*IF(BT$6&gt;=75,1.1,1)</f>
        <v>0</v>
      </c>
      <c r="BU115" s="4">
        <f>'Payments (Revised)'!$C111*IF(BU$6&lt;$B115,0,1)*IF(BU$6&gt;=75,1.1,1)</f>
        <v>0</v>
      </c>
      <c r="BV115" s="4">
        <f>'Payments (Revised)'!$C111*IF(BV$6&lt;$B115,0,1)*IF(BV$6&gt;=75,1.1,1)</f>
        <v>0</v>
      </c>
      <c r="BW115" s="4">
        <f>'Payments (Revised)'!$C111*IF(BW$6&lt;$B115,0,1)*IF(BW$6&gt;=75,1.1,1)</f>
        <v>0</v>
      </c>
      <c r="BX115" s="4">
        <f>'Payments (Revised)'!$C111*IF(BX$6&lt;$B115,0,1)*IF(BX$6&gt;=75,1.1,1)</f>
        <v>0</v>
      </c>
      <c r="BY115" s="4">
        <f>'Payments (Revised)'!$C111*IF(BY$6&lt;$B115,0,1)*IF(BY$6&gt;=75,1.1,1)</f>
        <v>0</v>
      </c>
      <c r="BZ115" s="4">
        <f>'Payments (Revised)'!$C111*IF(BZ$6&lt;$B115,0,1)*IF(BZ$6&gt;=75,1.1,1)</f>
        <v>0</v>
      </c>
      <c r="CA115" s="4">
        <f>'Payments (Revised)'!$C111*IF(CA$6&lt;$B115,0,1)*IF(CA$6&gt;=75,1.1,1)</f>
        <v>0</v>
      </c>
      <c r="CB115" s="4">
        <f>'Payments (Revised)'!$C111*IF(CB$6&lt;$B115,0,1)*IF(CB$6&gt;=75,1.1,1)</f>
        <v>0</v>
      </c>
      <c r="CC115" s="4">
        <f>'Payments (Revised)'!$C111*IF(CC$6&lt;$B115,0,1)*IF(CC$6&gt;=75,1.1,1)</f>
        <v>0</v>
      </c>
      <c r="CD115" s="4">
        <f>'Payments (Revised)'!$C111*IF(CD$6&lt;$B115,0,1)*IF(CD$6&gt;=75,1.1,1)</f>
        <v>0</v>
      </c>
      <c r="CE115" s="4">
        <f>'Payments (Revised)'!$C111*IF(CE$6&lt;$B115,0,1)*IF(CE$6&gt;=75,1.1,1)</f>
        <v>0</v>
      </c>
      <c r="CF115" s="4">
        <f>'Payments (Revised)'!$C111*IF(CF$6&lt;$B115,0,1)*IF(CF$6&gt;=75,1.1,1)</f>
        <v>0</v>
      </c>
      <c r="CG115" s="4">
        <f>'Payments (Revised)'!$C111*IF(CG$6&lt;$B115,0,1)*IF(CG$6&gt;=75,1.1,1)</f>
        <v>0</v>
      </c>
      <c r="CH115" s="4">
        <f>'Payments (Revised)'!$C111*IF(CH$6&lt;$B115,0,1)*IF(CH$6&gt;=75,1.1,1)</f>
        <v>0</v>
      </c>
      <c r="CI115" s="4">
        <f>'Payments (Revised)'!$C111*IF(CI$6&lt;$B115,0,1)*IF(CI$6&gt;=75,1.1,1)</f>
        <v>0</v>
      </c>
      <c r="CJ115" s="4">
        <f>'Payments (Revised)'!$C111*IF(CJ$6&lt;$B115,0,1)*IF(CJ$6&gt;=75,1.1,1)</f>
        <v>0</v>
      </c>
      <c r="CK115" s="4">
        <f>'Payments (Revised)'!$C111*IF(CK$6&lt;$B115,0,1)*IF(CK$6&gt;=75,1.1,1)</f>
        <v>0</v>
      </c>
      <c r="CL115" s="4">
        <f>'Payments (Revised)'!$C111*IF(CL$6&lt;$B115,0,1)*IF(CL$6&gt;=75,1.1,1)</f>
        <v>0</v>
      </c>
      <c r="CM115" s="4">
        <f>'Payments (Revised)'!$C111*IF(CM$6&lt;$B115,0,1)*IF(CM$6&gt;=75,1.1,1)</f>
        <v>0</v>
      </c>
      <c r="CN115" s="4">
        <f>'Payments (Revised)'!$C111*IF(CN$6&lt;$B115,0,1)*IF(CN$6&gt;=75,1.1,1)</f>
        <v>0</v>
      </c>
      <c r="CO115" s="4">
        <f>'Payments (Revised)'!$C111*IF(CO$6&lt;$B115,0,1)*IF(CO$6&gt;=75,1.1,1)</f>
        <v>0</v>
      </c>
      <c r="CP115" s="4">
        <f>'Payments (Revised)'!$C111*IF(CP$6&lt;$B115,0,1)*IF(CP$6&gt;=75,1.1,1)</f>
        <v>0</v>
      </c>
      <c r="CQ115" s="4">
        <f>'Payments (Revised)'!$C111*IF(CQ$6&lt;$B115,0,1)*IF(CQ$6&gt;=75,1.1,1)</f>
        <v>0</v>
      </c>
      <c r="CR115" s="4">
        <f>'Payments (Revised)'!$C111*IF(CR$6&lt;$B115,0,1)*IF(CR$6&gt;=75,1.1,1)</f>
        <v>0</v>
      </c>
      <c r="CS115" s="4">
        <f>'Payments (Revised)'!$C111*IF(CS$6&lt;$B115,0,1)*IF(CS$6&gt;=75,1.1,1)</f>
        <v>0</v>
      </c>
      <c r="CT115" s="4">
        <f>'Payments (Revised)'!$C111*IF(CT$6&lt;$B115,0,1)*IF(CT$6&gt;=75,1.1,1)</f>
        <v>0</v>
      </c>
      <c r="CU115" s="4">
        <f>'Payments (Revised)'!$C111*IF(CU$6&lt;$B115,0,1)*IF(CU$6&gt;=75,1.1,1)</f>
        <v>0</v>
      </c>
      <c r="CV115" s="4">
        <f>'Payments (Revised)'!$C111*IF(CV$6&lt;$B115,0,1)*IF(CV$6&gt;=75,1.1,1)</f>
        <v>0</v>
      </c>
      <c r="CW115" s="4">
        <f>'Payments (Revised)'!$C111*IF(CW$6&lt;$B115,0,1)*IF(CW$6&gt;=75,1.1,1)</f>
        <v>0</v>
      </c>
      <c r="CX115" s="4">
        <f>'Payments (Revised)'!$C111*IF(CX$6&lt;$B115,0,1)*IF(CX$6&gt;=75,1.1,1)</f>
        <v>0</v>
      </c>
      <c r="CY115" s="4">
        <f>'Payments (Revised)'!$C111*IF(CY$6&lt;$B115,0,1)*IF(CY$6&gt;=75,1.1,1)</f>
        <v>0</v>
      </c>
      <c r="CZ115" s="4">
        <f>'Payments (Revised)'!$C111*IF(CZ$6&lt;$B115,0,1)*IF(CZ$6&gt;=75,1.1,1)</f>
        <v>0</v>
      </c>
      <c r="DA115" s="4">
        <f>'Payments (Revised)'!$C111*IF(DA$6&lt;$B115,0,1)*IF(DA$6&gt;=75,1.1,1)</f>
        <v>0</v>
      </c>
      <c r="DB115" s="4">
        <f>'Payments (Revised)'!$C111*IF(DB$6&lt;$B115,0,1)*IF(DB$6&gt;=75,1.1,1)</f>
        <v>0</v>
      </c>
      <c r="DC115" s="4">
        <f>'Payments (Revised)'!$C111*IF(DC$6&lt;$B115,0,1)*IF(DC$6&gt;=75,1.1,1)</f>
        <v>0</v>
      </c>
      <c r="DD115" s="4">
        <f>'Payments (Revised)'!$C111*IF(DD$6&lt;$B115,0,1)*IF(DD$6&gt;=75,1.1,1)</f>
        <v>0</v>
      </c>
      <c r="DE115" s="4">
        <f>'Payments (Revised)'!$C111*IF(DE$6&lt;$B115,0,1)*IF(DE$6&gt;=75,1.1,1)</f>
        <v>0</v>
      </c>
      <c r="DF115" s="4">
        <f>'Payments (Revised)'!$C111*IF(DF$6&lt;$B115,0,1)*IF(DF$6&gt;=75,1.1,1)</f>
        <v>0</v>
      </c>
      <c r="DG115" s="4">
        <f>'Payments (Revised)'!$C111*IF(DG$6&lt;$B115,0,1)*IF(DG$6&gt;=75,1.1,1)</f>
        <v>371.11169999999998</v>
      </c>
      <c r="DH115" s="4">
        <f>'Payments (Revised)'!$C111*IF(DH$6&lt;$B115,0,1)*IF(DH$6&gt;=75,1.1,1)</f>
        <v>371.11169999999998</v>
      </c>
      <c r="DI115" s="4">
        <f>'Payments (Revised)'!$C111*IF(DI$6&lt;$B115,0,1)*IF(DI$6&gt;=75,1.1,1)</f>
        <v>371.11169999999998</v>
      </c>
      <c r="DJ115" s="4">
        <f>'Payments (Revised)'!$C111*IF(DJ$6&lt;$B115,0,1)*IF(DJ$6&gt;=75,1.1,1)</f>
        <v>371.11169999999998</v>
      </c>
      <c r="DK115" s="4">
        <f>'Payments (Revised)'!$C111*IF(DK$6&lt;$B115,0,1)*IF(DK$6&gt;=75,1.1,1)</f>
        <v>371.11169999999998</v>
      </c>
      <c r="DL115" s="4">
        <f>'Payments (Revised)'!$C111*IF(DL$6&lt;$B115,0,1)*IF(DL$6&gt;=75,1.1,1)</f>
        <v>371.11169999999998</v>
      </c>
      <c r="DM115" s="4">
        <f>'Payments (Revised)'!$C111*IF(DM$6&lt;$B115,0,1)*IF(DM$6&gt;=75,1.1,1)</f>
        <v>371.11169999999998</v>
      </c>
      <c r="DN115" s="4">
        <f>'Payments (Revised)'!$C111*IF(DN$6&lt;$B115,0,1)*IF(DN$6&gt;=75,1.1,1)</f>
        <v>371.11169999999998</v>
      </c>
      <c r="DO115" s="4">
        <f>'Payments (Revised)'!$C111*IF(DO$6&lt;$B115,0,1)*IF(DO$6&gt;=75,1.1,1)</f>
        <v>371.11169999999998</v>
      </c>
      <c r="DP115" s="4">
        <f>'Payments (Revised)'!$C111*IF(DP$6&lt;$B115,0,1)*IF(DP$6&gt;=75,1.1,1)</f>
        <v>371.11169999999998</v>
      </c>
      <c r="DQ115" s="4">
        <f>'Payments (Revised)'!$C111*IF(DQ$6&lt;$B115,0,1)*IF(DQ$6&gt;=75,1.1,1)</f>
        <v>371.11169999999998</v>
      </c>
      <c r="DR115" s="4">
        <f>'Payments (Revised)'!$C111*IF(DR$6&lt;$B115,0,1)*IF(DR$6&gt;=75,1.1,1)</f>
        <v>371.11169999999998</v>
      </c>
      <c r="DS115" s="4">
        <f>'Payments (Revised)'!$C111*IF(DS$6&lt;$B115,0,1)*IF(DS$6&gt;=75,1.1,1)</f>
        <v>371.11169999999998</v>
      </c>
      <c r="DT115" s="4">
        <f>'Payments (Revised)'!$C111*IF(DT$6&lt;$B115,0,1)*IF(DT$6&gt;=75,1.1,1)</f>
        <v>408.22287</v>
      </c>
    </row>
    <row r="116" spans="1:124" x14ac:dyDescent="0.25">
      <c r="A116">
        <v>108</v>
      </c>
      <c r="B116" s="15">
        <f t="shared" si="10"/>
        <v>74</v>
      </c>
      <c r="C116" s="16">
        <f t="shared" si="11"/>
        <v>50667.577882522768</v>
      </c>
      <c r="D116" s="4">
        <f>'Payments (Revised)'!$C112*IF(D$6&lt;$B116,0,1)*IF(D$6&gt;=75,1.1,1)</f>
        <v>0</v>
      </c>
      <c r="E116" s="4">
        <f>'Payments (Revised)'!$C112*IF(E$6&lt;$B116,0,1)*IF(E$6&gt;=75,1.1,1)</f>
        <v>0</v>
      </c>
      <c r="F116" s="4">
        <f>'Payments (Revised)'!$C112*IF(F$6&lt;$B116,0,1)*IF(F$6&gt;=75,1.1,1)</f>
        <v>0</v>
      </c>
      <c r="G116" s="4">
        <f>'Payments (Revised)'!$C112*IF(G$6&lt;$B116,0,1)*IF(G$6&gt;=75,1.1,1)</f>
        <v>0</v>
      </c>
      <c r="H116" s="4">
        <f>'Payments (Revised)'!$C112*IF(H$6&lt;$B116,0,1)*IF(H$6&gt;=75,1.1,1)</f>
        <v>0</v>
      </c>
      <c r="I116" s="4">
        <f>'Payments (Revised)'!$C112*IF(I$6&lt;$B116,0,1)*IF(I$6&gt;=75,1.1,1)</f>
        <v>0</v>
      </c>
      <c r="J116" s="4">
        <f>'Payments (Revised)'!$C112*IF(J$6&lt;$B116,0,1)*IF(J$6&gt;=75,1.1,1)</f>
        <v>0</v>
      </c>
      <c r="K116" s="4">
        <f>'Payments (Revised)'!$C112*IF(K$6&lt;$B116,0,1)*IF(K$6&gt;=75,1.1,1)</f>
        <v>0</v>
      </c>
      <c r="L116" s="4">
        <f>'Payments (Revised)'!$C112*IF(L$6&lt;$B116,0,1)*IF(L$6&gt;=75,1.1,1)</f>
        <v>0</v>
      </c>
      <c r="M116" s="4">
        <f>'Payments (Revised)'!$C112*IF(M$6&lt;$B116,0,1)*IF(M$6&gt;=75,1.1,1)</f>
        <v>0</v>
      </c>
      <c r="N116" s="4">
        <f>'Payments (Revised)'!$C112*IF(N$6&lt;$B116,0,1)*IF(N$6&gt;=75,1.1,1)</f>
        <v>0</v>
      </c>
      <c r="O116" s="4">
        <f>'Payments (Revised)'!$C112*IF(O$6&lt;$B116,0,1)*IF(O$6&gt;=75,1.1,1)</f>
        <v>0</v>
      </c>
      <c r="P116" s="4">
        <f>'Payments (Revised)'!$C112*IF(P$6&lt;$B116,0,1)*IF(P$6&gt;=75,1.1,1)</f>
        <v>0</v>
      </c>
      <c r="Q116" s="4">
        <f>'Payments (Revised)'!$C112*IF(Q$6&lt;$B116,0,1)*IF(Q$6&gt;=75,1.1,1)</f>
        <v>0</v>
      </c>
      <c r="R116" s="4">
        <f>'Payments (Revised)'!$C112*IF(R$6&lt;$B116,0,1)*IF(R$6&gt;=75,1.1,1)</f>
        <v>0</v>
      </c>
      <c r="S116" s="4">
        <f>'Payments (Revised)'!$C112*IF(S$6&lt;$B116,0,1)*IF(S$6&gt;=75,1.1,1)</f>
        <v>0</v>
      </c>
      <c r="T116" s="4">
        <f>'Payments (Revised)'!$C112*IF(T$6&lt;$B116,0,1)*IF(T$6&gt;=75,1.1,1)</f>
        <v>0</v>
      </c>
      <c r="U116" s="4">
        <f>'Payments (Revised)'!$C112*IF(U$6&lt;$B116,0,1)*IF(U$6&gt;=75,1.1,1)</f>
        <v>0</v>
      </c>
      <c r="V116" s="4">
        <f>'Payments (Revised)'!$C112*IF(V$6&lt;$B116,0,1)*IF(V$6&gt;=75,1.1,1)</f>
        <v>0</v>
      </c>
      <c r="W116" s="4">
        <f>'Payments (Revised)'!$C112*IF(W$6&lt;$B116,0,1)*IF(W$6&gt;=75,1.1,1)</f>
        <v>0</v>
      </c>
      <c r="X116" s="4">
        <f>'Payments (Revised)'!$C112*IF(X$6&lt;$B116,0,1)*IF(X$6&gt;=75,1.1,1)</f>
        <v>0</v>
      </c>
      <c r="Y116" s="4">
        <f>'Payments (Revised)'!$C112*IF(Y$6&lt;$B116,0,1)*IF(Y$6&gt;=75,1.1,1)</f>
        <v>0</v>
      </c>
      <c r="Z116" s="4">
        <f>'Payments (Revised)'!$C112*IF(Z$6&lt;$B116,0,1)*IF(Z$6&gt;=75,1.1,1)</f>
        <v>0</v>
      </c>
      <c r="AA116" s="4">
        <f>'Payments (Revised)'!$C112*IF(AA$6&lt;$B116,0,1)*IF(AA$6&gt;=75,1.1,1)</f>
        <v>0</v>
      </c>
      <c r="AB116" s="4">
        <f>'Payments (Revised)'!$C112*IF(AB$6&lt;$B116,0,1)*IF(AB$6&gt;=75,1.1,1)</f>
        <v>0</v>
      </c>
      <c r="AC116" s="4">
        <f>'Payments (Revised)'!$C112*IF(AC$6&lt;$B116,0,1)*IF(AC$6&gt;=75,1.1,1)</f>
        <v>0</v>
      </c>
      <c r="AD116" s="4">
        <f>'Payments (Revised)'!$C112*IF(AD$6&lt;$B116,0,1)*IF(AD$6&gt;=75,1.1,1)</f>
        <v>0</v>
      </c>
      <c r="AE116" s="4">
        <f>'Payments (Revised)'!$C112*IF(AE$6&lt;$B116,0,1)*IF(AE$6&gt;=75,1.1,1)</f>
        <v>0</v>
      </c>
      <c r="AF116" s="4">
        <f>'Payments (Revised)'!$C112*IF(AF$6&lt;$B116,0,1)*IF(AF$6&gt;=75,1.1,1)</f>
        <v>0</v>
      </c>
      <c r="AG116" s="4">
        <f>'Payments (Revised)'!$C112*IF(AG$6&lt;$B116,0,1)*IF(AG$6&gt;=75,1.1,1)</f>
        <v>0</v>
      </c>
      <c r="AH116" s="4">
        <f>'Payments (Revised)'!$C112*IF(AH$6&lt;$B116,0,1)*IF(AH$6&gt;=75,1.1,1)</f>
        <v>0</v>
      </c>
      <c r="AI116" s="4">
        <f>'Payments (Revised)'!$C112*IF(AI$6&lt;$B116,0,1)*IF(AI$6&gt;=75,1.1,1)</f>
        <v>0</v>
      </c>
      <c r="AJ116" s="4">
        <f>'Payments (Revised)'!$C112*IF(AJ$6&lt;$B116,0,1)*IF(AJ$6&gt;=75,1.1,1)</f>
        <v>0</v>
      </c>
      <c r="AK116" s="4">
        <f>'Payments (Revised)'!$C112*IF(AK$6&lt;$B116,0,1)*IF(AK$6&gt;=75,1.1,1)</f>
        <v>0</v>
      </c>
      <c r="AL116" s="4">
        <f>'Payments (Revised)'!$C112*IF(AL$6&lt;$B116,0,1)*IF(AL$6&gt;=75,1.1,1)</f>
        <v>0</v>
      </c>
      <c r="AM116" s="4">
        <f>'Payments (Revised)'!$C112*IF(AM$6&lt;$B116,0,1)*IF(AM$6&gt;=75,1.1,1)</f>
        <v>0</v>
      </c>
      <c r="AN116" s="4">
        <f>'Payments (Revised)'!$C112*IF(AN$6&lt;$B116,0,1)*IF(AN$6&gt;=75,1.1,1)</f>
        <v>0</v>
      </c>
      <c r="AO116" s="4">
        <f>'Payments (Revised)'!$C112*IF(AO$6&lt;$B116,0,1)*IF(AO$6&gt;=75,1.1,1)</f>
        <v>0</v>
      </c>
      <c r="AP116" s="4">
        <f>'Payments (Revised)'!$C112*IF(AP$6&lt;$B116,0,1)*IF(AP$6&gt;=75,1.1,1)</f>
        <v>0</v>
      </c>
      <c r="AQ116" s="4">
        <f>'Payments (Revised)'!$C112*IF(AQ$6&lt;$B116,0,1)*IF(AQ$6&gt;=75,1.1,1)</f>
        <v>0</v>
      </c>
      <c r="AR116" s="4">
        <f>'Payments (Revised)'!$C112*IF(AR$6&lt;$B116,0,1)*IF(AR$6&gt;=75,1.1,1)</f>
        <v>0</v>
      </c>
      <c r="AS116" s="4">
        <f>'Payments (Revised)'!$C112*IF(AS$6&lt;$B116,0,1)*IF(AS$6&gt;=75,1.1,1)</f>
        <v>0</v>
      </c>
      <c r="AT116" s="4">
        <f>'Payments (Revised)'!$C112*IF(AT$6&lt;$B116,0,1)*IF(AT$6&gt;=75,1.1,1)</f>
        <v>0</v>
      </c>
      <c r="AU116" s="4">
        <f>'Payments (Revised)'!$C112*IF(AU$6&lt;$B116,0,1)*IF(AU$6&gt;=75,1.1,1)</f>
        <v>0</v>
      </c>
      <c r="AV116" s="4">
        <f>'Payments (Revised)'!$C112*IF(AV$6&lt;$B116,0,1)*IF(AV$6&gt;=75,1.1,1)</f>
        <v>0</v>
      </c>
      <c r="AW116" s="4">
        <f>'Payments (Revised)'!$C112*IF(AW$6&lt;$B116,0,1)*IF(AW$6&gt;=75,1.1,1)</f>
        <v>0</v>
      </c>
      <c r="AX116" s="4">
        <f>'Payments (Revised)'!$C112*IF(AX$6&lt;$B116,0,1)*IF(AX$6&gt;=75,1.1,1)</f>
        <v>0</v>
      </c>
      <c r="AY116" s="4">
        <f>'Payments (Revised)'!$C112*IF(AY$6&lt;$B116,0,1)*IF(AY$6&gt;=75,1.1,1)</f>
        <v>0</v>
      </c>
      <c r="AZ116" s="4">
        <f>'Payments (Revised)'!$C112*IF(AZ$6&lt;$B116,0,1)*IF(AZ$6&gt;=75,1.1,1)</f>
        <v>0</v>
      </c>
      <c r="BA116" s="4">
        <f>'Payments (Revised)'!$C112*IF(BA$6&lt;$B116,0,1)*IF(BA$6&gt;=75,1.1,1)</f>
        <v>0</v>
      </c>
      <c r="BB116" s="4">
        <f>'Payments (Revised)'!$C112*IF(BB$6&lt;$B116,0,1)*IF(BB$6&gt;=75,1.1,1)</f>
        <v>0</v>
      </c>
      <c r="BC116" s="4">
        <f>'Payments (Revised)'!$C112*IF(BC$6&lt;$B116,0,1)*IF(BC$6&gt;=75,1.1,1)</f>
        <v>0</v>
      </c>
      <c r="BD116" s="4">
        <f>'Payments (Revised)'!$C112*IF(BD$6&lt;$B116,0,1)*IF(BD$6&gt;=75,1.1,1)</f>
        <v>0</v>
      </c>
      <c r="BE116" s="4">
        <f>'Payments (Revised)'!$C112*IF(BE$6&lt;$B116,0,1)*IF(BE$6&gt;=75,1.1,1)</f>
        <v>0</v>
      </c>
      <c r="BF116" s="4">
        <f>'Payments (Revised)'!$C112*IF(BF$6&lt;$B116,0,1)*IF(BF$6&gt;=75,1.1,1)</f>
        <v>0</v>
      </c>
      <c r="BG116" s="4">
        <f>'Payments (Revised)'!$C112*IF(BG$6&lt;$B116,0,1)*IF(BG$6&gt;=75,1.1,1)</f>
        <v>0</v>
      </c>
      <c r="BH116" s="4">
        <f>'Payments (Revised)'!$C112*IF(BH$6&lt;$B116,0,1)*IF(BH$6&gt;=75,1.1,1)</f>
        <v>0</v>
      </c>
      <c r="BI116" s="4">
        <f>'Payments (Revised)'!$C112*IF(BI$6&lt;$B116,0,1)*IF(BI$6&gt;=75,1.1,1)</f>
        <v>0</v>
      </c>
      <c r="BJ116" s="4">
        <f>'Payments (Revised)'!$C112*IF(BJ$6&lt;$B116,0,1)*IF(BJ$6&gt;=75,1.1,1)</f>
        <v>0</v>
      </c>
      <c r="BK116" s="4">
        <f>'Payments (Revised)'!$C112*IF(BK$6&lt;$B116,0,1)*IF(BK$6&gt;=75,1.1,1)</f>
        <v>0</v>
      </c>
      <c r="BL116" s="4">
        <f>'Payments (Revised)'!$C112*IF(BL$6&lt;$B116,0,1)*IF(BL$6&gt;=75,1.1,1)</f>
        <v>0</v>
      </c>
      <c r="BM116" s="4">
        <f>'Payments (Revised)'!$C112*IF(BM$6&lt;$B116,0,1)*IF(BM$6&gt;=75,1.1,1)</f>
        <v>0</v>
      </c>
      <c r="BN116" s="4">
        <f>'Payments (Revised)'!$C112*IF(BN$6&lt;$B116,0,1)*IF(BN$6&gt;=75,1.1,1)</f>
        <v>0</v>
      </c>
      <c r="BO116" s="4">
        <f>'Payments (Revised)'!$C112*IF(BO$6&lt;$B116,0,1)*IF(BO$6&gt;=75,1.1,1)</f>
        <v>0</v>
      </c>
      <c r="BP116" s="4">
        <f>'Payments (Revised)'!$C112*IF(BP$6&lt;$B116,0,1)*IF(BP$6&gt;=75,1.1,1)</f>
        <v>0</v>
      </c>
      <c r="BQ116" s="4">
        <f>'Payments (Revised)'!$C112*IF(BQ$6&lt;$B116,0,1)*IF(BQ$6&gt;=75,1.1,1)</f>
        <v>0</v>
      </c>
      <c r="BR116" s="4">
        <f>'Payments (Revised)'!$C112*IF(BR$6&lt;$B116,0,1)*IF(BR$6&gt;=75,1.1,1)</f>
        <v>0</v>
      </c>
      <c r="BS116" s="4">
        <f>'Payments (Revised)'!$C112*IF(BS$6&lt;$B116,0,1)*IF(BS$6&gt;=75,1.1,1)</f>
        <v>0</v>
      </c>
      <c r="BT116" s="4">
        <f>'Payments (Revised)'!$C112*IF(BT$6&lt;$B116,0,1)*IF(BT$6&gt;=75,1.1,1)</f>
        <v>0</v>
      </c>
      <c r="BU116" s="4">
        <f>'Payments (Revised)'!$C112*IF(BU$6&lt;$B116,0,1)*IF(BU$6&gt;=75,1.1,1)</f>
        <v>0</v>
      </c>
      <c r="BV116" s="4">
        <f>'Payments (Revised)'!$C112*IF(BV$6&lt;$B116,0,1)*IF(BV$6&gt;=75,1.1,1)</f>
        <v>0</v>
      </c>
      <c r="BW116" s="4">
        <f>'Payments (Revised)'!$C112*IF(BW$6&lt;$B116,0,1)*IF(BW$6&gt;=75,1.1,1)</f>
        <v>0</v>
      </c>
      <c r="BX116" s="4">
        <f>'Payments (Revised)'!$C112*IF(BX$6&lt;$B116,0,1)*IF(BX$6&gt;=75,1.1,1)</f>
        <v>0</v>
      </c>
      <c r="BY116" s="4">
        <f>'Payments (Revised)'!$C112*IF(BY$6&lt;$B116,0,1)*IF(BY$6&gt;=75,1.1,1)</f>
        <v>0</v>
      </c>
      <c r="BZ116" s="4">
        <f>'Payments (Revised)'!$C112*IF(BZ$6&lt;$B116,0,1)*IF(BZ$6&gt;=75,1.1,1)</f>
        <v>0</v>
      </c>
      <c r="CA116" s="4">
        <f>'Payments (Revised)'!$C112*IF(CA$6&lt;$B116,0,1)*IF(CA$6&gt;=75,1.1,1)</f>
        <v>0</v>
      </c>
      <c r="CB116" s="4">
        <f>'Payments (Revised)'!$C112*IF(CB$6&lt;$B116,0,1)*IF(CB$6&gt;=75,1.1,1)</f>
        <v>0</v>
      </c>
      <c r="CC116" s="4">
        <f>'Payments (Revised)'!$C112*IF(CC$6&lt;$B116,0,1)*IF(CC$6&gt;=75,1.1,1)</f>
        <v>0</v>
      </c>
      <c r="CD116" s="4">
        <f>'Payments (Revised)'!$C112*IF(CD$6&lt;$B116,0,1)*IF(CD$6&gt;=75,1.1,1)</f>
        <v>0</v>
      </c>
      <c r="CE116" s="4">
        <f>'Payments (Revised)'!$C112*IF(CE$6&lt;$B116,0,1)*IF(CE$6&gt;=75,1.1,1)</f>
        <v>0</v>
      </c>
      <c r="CF116" s="4">
        <f>'Payments (Revised)'!$C112*IF(CF$6&lt;$B116,0,1)*IF(CF$6&gt;=75,1.1,1)</f>
        <v>0</v>
      </c>
      <c r="CG116" s="4">
        <f>'Payments (Revised)'!$C112*IF(CG$6&lt;$B116,0,1)*IF(CG$6&gt;=75,1.1,1)</f>
        <v>0</v>
      </c>
      <c r="CH116" s="4">
        <f>'Payments (Revised)'!$C112*IF(CH$6&lt;$B116,0,1)*IF(CH$6&gt;=75,1.1,1)</f>
        <v>0</v>
      </c>
      <c r="CI116" s="4">
        <f>'Payments (Revised)'!$C112*IF(CI$6&lt;$B116,0,1)*IF(CI$6&gt;=75,1.1,1)</f>
        <v>0</v>
      </c>
      <c r="CJ116" s="4">
        <f>'Payments (Revised)'!$C112*IF(CJ$6&lt;$B116,0,1)*IF(CJ$6&gt;=75,1.1,1)</f>
        <v>0</v>
      </c>
      <c r="CK116" s="4">
        <f>'Payments (Revised)'!$C112*IF(CK$6&lt;$B116,0,1)*IF(CK$6&gt;=75,1.1,1)</f>
        <v>0</v>
      </c>
      <c r="CL116" s="4">
        <f>'Payments (Revised)'!$C112*IF(CL$6&lt;$B116,0,1)*IF(CL$6&gt;=75,1.1,1)</f>
        <v>0</v>
      </c>
      <c r="CM116" s="4">
        <f>'Payments (Revised)'!$C112*IF(CM$6&lt;$B116,0,1)*IF(CM$6&gt;=75,1.1,1)</f>
        <v>0</v>
      </c>
      <c r="CN116" s="4">
        <f>'Payments (Revised)'!$C112*IF(CN$6&lt;$B116,0,1)*IF(CN$6&gt;=75,1.1,1)</f>
        <v>0</v>
      </c>
      <c r="CO116" s="4">
        <f>'Payments (Revised)'!$C112*IF(CO$6&lt;$B116,0,1)*IF(CO$6&gt;=75,1.1,1)</f>
        <v>0</v>
      </c>
      <c r="CP116" s="4">
        <f>'Payments (Revised)'!$C112*IF(CP$6&lt;$B116,0,1)*IF(CP$6&gt;=75,1.1,1)</f>
        <v>0</v>
      </c>
      <c r="CQ116" s="4">
        <f>'Payments (Revised)'!$C112*IF(CQ$6&lt;$B116,0,1)*IF(CQ$6&gt;=75,1.1,1)</f>
        <v>0</v>
      </c>
      <c r="CR116" s="4">
        <f>'Payments (Revised)'!$C112*IF(CR$6&lt;$B116,0,1)*IF(CR$6&gt;=75,1.1,1)</f>
        <v>0</v>
      </c>
      <c r="CS116" s="4">
        <f>'Payments (Revised)'!$C112*IF(CS$6&lt;$B116,0,1)*IF(CS$6&gt;=75,1.1,1)</f>
        <v>0</v>
      </c>
      <c r="CT116" s="4">
        <f>'Payments (Revised)'!$C112*IF(CT$6&lt;$B116,0,1)*IF(CT$6&gt;=75,1.1,1)</f>
        <v>0</v>
      </c>
      <c r="CU116" s="4">
        <f>'Payments (Revised)'!$C112*IF(CU$6&lt;$B116,0,1)*IF(CU$6&gt;=75,1.1,1)</f>
        <v>0</v>
      </c>
      <c r="CV116" s="4">
        <f>'Payments (Revised)'!$C112*IF(CV$6&lt;$B116,0,1)*IF(CV$6&gt;=75,1.1,1)</f>
        <v>0</v>
      </c>
      <c r="CW116" s="4">
        <f>'Payments (Revised)'!$C112*IF(CW$6&lt;$B116,0,1)*IF(CW$6&gt;=75,1.1,1)</f>
        <v>0</v>
      </c>
      <c r="CX116" s="4">
        <f>'Payments (Revised)'!$C112*IF(CX$6&lt;$B116,0,1)*IF(CX$6&gt;=75,1.1,1)</f>
        <v>0</v>
      </c>
      <c r="CY116" s="4">
        <f>'Payments (Revised)'!$C112*IF(CY$6&lt;$B116,0,1)*IF(CY$6&gt;=75,1.1,1)</f>
        <v>0</v>
      </c>
      <c r="CZ116" s="4">
        <f>'Payments (Revised)'!$C112*IF(CZ$6&lt;$B116,0,1)*IF(CZ$6&gt;=75,1.1,1)</f>
        <v>0</v>
      </c>
      <c r="DA116" s="4">
        <f>'Payments (Revised)'!$C112*IF(DA$6&lt;$B116,0,1)*IF(DA$6&gt;=75,1.1,1)</f>
        <v>0</v>
      </c>
      <c r="DB116" s="4">
        <f>'Payments (Revised)'!$C112*IF(DB$6&lt;$B116,0,1)*IF(DB$6&gt;=75,1.1,1)</f>
        <v>0</v>
      </c>
      <c r="DC116" s="4">
        <f>'Payments (Revised)'!$C112*IF(DC$6&lt;$B116,0,1)*IF(DC$6&gt;=75,1.1,1)</f>
        <v>0</v>
      </c>
      <c r="DD116" s="4">
        <f>'Payments (Revised)'!$C112*IF(DD$6&lt;$B116,0,1)*IF(DD$6&gt;=75,1.1,1)</f>
        <v>0</v>
      </c>
      <c r="DE116" s="4">
        <f>'Payments (Revised)'!$C112*IF(DE$6&lt;$B116,0,1)*IF(DE$6&gt;=75,1.1,1)</f>
        <v>0</v>
      </c>
      <c r="DF116" s="4">
        <f>'Payments (Revised)'!$C112*IF(DF$6&lt;$B116,0,1)*IF(DF$6&gt;=75,1.1,1)</f>
        <v>0</v>
      </c>
      <c r="DG116" s="4">
        <f>'Payments (Revised)'!$C112*IF(DG$6&lt;$B116,0,1)*IF(DG$6&gt;=75,1.1,1)</f>
        <v>0</v>
      </c>
      <c r="DH116" s="4">
        <f>'Payments (Revised)'!$C112*IF(DH$6&lt;$B116,0,1)*IF(DH$6&gt;=75,1.1,1)</f>
        <v>371.11169999999998</v>
      </c>
      <c r="DI116" s="4">
        <f>'Payments (Revised)'!$C112*IF(DI$6&lt;$B116,0,1)*IF(DI$6&gt;=75,1.1,1)</f>
        <v>371.11169999999998</v>
      </c>
      <c r="DJ116" s="4">
        <f>'Payments (Revised)'!$C112*IF(DJ$6&lt;$B116,0,1)*IF(DJ$6&gt;=75,1.1,1)</f>
        <v>371.11169999999998</v>
      </c>
      <c r="DK116" s="4">
        <f>'Payments (Revised)'!$C112*IF(DK$6&lt;$B116,0,1)*IF(DK$6&gt;=75,1.1,1)</f>
        <v>371.11169999999998</v>
      </c>
      <c r="DL116" s="4">
        <f>'Payments (Revised)'!$C112*IF(DL$6&lt;$B116,0,1)*IF(DL$6&gt;=75,1.1,1)</f>
        <v>371.11169999999998</v>
      </c>
      <c r="DM116" s="4">
        <f>'Payments (Revised)'!$C112*IF(DM$6&lt;$B116,0,1)*IF(DM$6&gt;=75,1.1,1)</f>
        <v>371.11169999999998</v>
      </c>
      <c r="DN116" s="4">
        <f>'Payments (Revised)'!$C112*IF(DN$6&lt;$B116,0,1)*IF(DN$6&gt;=75,1.1,1)</f>
        <v>371.11169999999998</v>
      </c>
      <c r="DO116" s="4">
        <f>'Payments (Revised)'!$C112*IF(DO$6&lt;$B116,0,1)*IF(DO$6&gt;=75,1.1,1)</f>
        <v>371.11169999999998</v>
      </c>
      <c r="DP116" s="4">
        <f>'Payments (Revised)'!$C112*IF(DP$6&lt;$B116,0,1)*IF(DP$6&gt;=75,1.1,1)</f>
        <v>371.11169999999998</v>
      </c>
      <c r="DQ116" s="4">
        <f>'Payments (Revised)'!$C112*IF(DQ$6&lt;$B116,0,1)*IF(DQ$6&gt;=75,1.1,1)</f>
        <v>371.11169999999998</v>
      </c>
      <c r="DR116" s="4">
        <f>'Payments (Revised)'!$C112*IF(DR$6&lt;$B116,0,1)*IF(DR$6&gt;=75,1.1,1)</f>
        <v>371.11169999999998</v>
      </c>
      <c r="DS116" s="4">
        <f>'Payments (Revised)'!$C112*IF(DS$6&lt;$B116,0,1)*IF(DS$6&gt;=75,1.1,1)</f>
        <v>371.11169999999998</v>
      </c>
      <c r="DT116" s="4">
        <f>'Payments (Revised)'!$C112*IF(DT$6&lt;$B116,0,1)*IF(DT$6&gt;=75,1.1,1)</f>
        <v>408.22287</v>
      </c>
    </row>
    <row r="117" spans="1:124" x14ac:dyDescent="0.25">
      <c r="A117">
        <v>109</v>
      </c>
      <c r="B117" s="15">
        <f t="shared" si="10"/>
        <v>74.083333333333329</v>
      </c>
      <c r="C117" s="16">
        <f t="shared" si="11"/>
        <v>50423.756028556476</v>
      </c>
      <c r="D117" s="4">
        <f>'Payments (Revised)'!$C113*IF(D$6&lt;$B117,0,1)*IF(D$6&gt;=75,1.1,1)</f>
        <v>0</v>
      </c>
      <c r="E117" s="4">
        <f>'Payments (Revised)'!$C113*IF(E$6&lt;$B117,0,1)*IF(E$6&gt;=75,1.1,1)</f>
        <v>0</v>
      </c>
      <c r="F117" s="4">
        <f>'Payments (Revised)'!$C113*IF(F$6&lt;$B117,0,1)*IF(F$6&gt;=75,1.1,1)</f>
        <v>0</v>
      </c>
      <c r="G117" s="4">
        <f>'Payments (Revised)'!$C113*IF(G$6&lt;$B117,0,1)*IF(G$6&gt;=75,1.1,1)</f>
        <v>0</v>
      </c>
      <c r="H117" s="4">
        <f>'Payments (Revised)'!$C113*IF(H$6&lt;$B117,0,1)*IF(H$6&gt;=75,1.1,1)</f>
        <v>0</v>
      </c>
      <c r="I117" s="4">
        <f>'Payments (Revised)'!$C113*IF(I$6&lt;$B117,0,1)*IF(I$6&gt;=75,1.1,1)</f>
        <v>0</v>
      </c>
      <c r="J117" s="4">
        <f>'Payments (Revised)'!$C113*IF(J$6&lt;$B117,0,1)*IF(J$6&gt;=75,1.1,1)</f>
        <v>0</v>
      </c>
      <c r="K117" s="4">
        <f>'Payments (Revised)'!$C113*IF(K$6&lt;$B117,0,1)*IF(K$6&gt;=75,1.1,1)</f>
        <v>0</v>
      </c>
      <c r="L117" s="4">
        <f>'Payments (Revised)'!$C113*IF(L$6&lt;$B117,0,1)*IF(L$6&gt;=75,1.1,1)</f>
        <v>0</v>
      </c>
      <c r="M117" s="4">
        <f>'Payments (Revised)'!$C113*IF(M$6&lt;$B117,0,1)*IF(M$6&gt;=75,1.1,1)</f>
        <v>0</v>
      </c>
      <c r="N117" s="4">
        <f>'Payments (Revised)'!$C113*IF(N$6&lt;$B117,0,1)*IF(N$6&gt;=75,1.1,1)</f>
        <v>0</v>
      </c>
      <c r="O117" s="4">
        <f>'Payments (Revised)'!$C113*IF(O$6&lt;$B117,0,1)*IF(O$6&gt;=75,1.1,1)</f>
        <v>0</v>
      </c>
      <c r="P117" s="4">
        <f>'Payments (Revised)'!$C113*IF(P$6&lt;$B117,0,1)*IF(P$6&gt;=75,1.1,1)</f>
        <v>0</v>
      </c>
      <c r="Q117" s="4">
        <f>'Payments (Revised)'!$C113*IF(Q$6&lt;$B117,0,1)*IF(Q$6&gt;=75,1.1,1)</f>
        <v>0</v>
      </c>
      <c r="R117" s="4">
        <f>'Payments (Revised)'!$C113*IF(R$6&lt;$B117,0,1)*IF(R$6&gt;=75,1.1,1)</f>
        <v>0</v>
      </c>
      <c r="S117" s="4">
        <f>'Payments (Revised)'!$C113*IF(S$6&lt;$B117,0,1)*IF(S$6&gt;=75,1.1,1)</f>
        <v>0</v>
      </c>
      <c r="T117" s="4">
        <f>'Payments (Revised)'!$C113*IF(T$6&lt;$B117,0,1)*IF(T$6&gt;=75,1.1,1)</f>
        <v>0</v>
      </c>
      <c r="U117" s="4">
        <f>'Payments (Revised)'!$C113*IF(U$6&lt;$B117,0,1)*IF(U$6&gt;=75,1.1,1)</f>
        <v>0</v>
      </c>
      <c r="V117" s="4">
        <f>'Payments (Revised)'!$C113*IF(V$6&lt;$B117,0,1)*IF(V$6&gt;=75,1.1,1)</f>
        <v>0</v>
      </c>
      <c r="W117" s="4">
        <f>'Payments (Revised)'!$C113*IF(W$6&lt;$B117,0,1)*IF(W$6&gt;=75,1.1,1)</f>
        <v>0</v>
      </c>
      <c r="X117" s="4">
        <f>'Payments (Revised)'!$C113*IF(X$6&lt;$B117,0,1)*IF(X$6&gt;=75,1.1,1)</f>
        <v>0</v>
      </c>
      <c r="Y117" s="4">
        <f>'Payments (Revised)'!$C113*IF(Y$6&lt;$B117,0,1)*IF(Y$6&gt;=75,1.1,1)</f>
        <v>0</v>
      </c>
      <c r="Z117" s="4">
        <f>'Payments (Revised)'!$C113*IF(Z$6&lt;$B117,0,1)*IF(Z$6&gt;=75,1.1,1)</f>
        <v>0</v>
      </c>
      <c r="AA117" s="4">
        <f>'Payments (Revised)'!$C113*IF(AA$6&lt;$B117,0,1)*IF(AA$6&gt;=75,1.1,1)</f>
        <v>0</v>
      </c>
      <c r="AB117" s="4">
        <f>'Payments (Revised)'!$C113*IF(AB$6&lt;$B117,0,1)*IF(AB$6&gt;=75,1.1,1)</f>
        <v>0</v>
      </c>
      <c r="AC117" s="4">
        <f>'Payments (Revised)'!$C113*IF(AC$6&lt;$B117,0,1)*IF(AC$6&gt;=75,1.1,1)</f>
        <v>0</v>
      </c>
      <c r="AD117" s="4">
        <f>'Payments (Revised)'!$C113*IF(AD$6&lt;$B117,0,1)*IF(AD$6&gt;=75,1.1,1)</f>
        <v>0</v>
      </c>
      <c r="AE117" s="4">
        <f>'Payments (Revised)'!$C113*IF(AE$6&lt;$B117,0,1)*IF(AE$6&gt;=75,1.1,1)</f>
        <v>0</v>
      </c>
      <c r="AF117" s="4">
        <f>'Payments (Revised)'!$C113*IF(AF$6&lt;$B117,0,1)*IF(AF$6&gt;=75,1.1,1)</f>
        <v>0</v>
      </c>
      <c r="AG117" s="4">
        <f>'Payments (Revised)'!$C113*IF(AG$6&lt;$B117,0,1)*IF(AG$6&gt;=75,1.1,1)</f>
        <v>0</v>
      </c>
      <c r="AH117" s="4">
        <f>'Payments (Revised)'!$C113*IF(AH$6&lt;$B117,0,1)*IF(AH$6&gt;=75,1.1,1)</f>
        <v>0</v>
      </c>
      <c r="AI117" s="4">
        <f>'Payments (Revised)'!$C113*IF(AI$6&lt;$B117,0,1)*IF(AI$6&gt;=75,1.1,1)</f>
        <v>0</v>
      </c>
      <c r="AJ117" s="4">
        <f>'Payments (Revised)'!$C113*IF(AJ$6&lt;$B117,0,1)*IF(AJ$6&gt;=75,1.1,1)</f>
        <v>0</v>
      </c>
      <c r="AK117" s="4">
        <f>'Payments (Revised)'!$C113*IF(AK$6&lt;$B117,0,1)*IF(AK$6&gt;=75,1.1,1)</f>
        <v>0</v>
      </c>
      <c r="AL117" s="4">
        <f>'Payments (Revised)'!$C113*IF(AL$6&lt;$B117,0,1)*IF(AL$6&gt;=75,1.1,1)</f>
        <v>0</v>
      </c>
      <c r="AM117" s="4">
        <f>'Payments (Revised)'!$C113*IF(AM$6&lt;$B117,0,1)*IF(AM$6&gt;=75,1.1,1)</f>
        <v>0</v>
      </c>
      <c r="AN117" s="4">
        <f>'Payments (Revised)'!$C113*IF(AN$6&lt;$B117,0,1)*IF(AN$6&gt;=75,1.1,1)</f>
        <v>0</v>
      </c>
      <c r="AO117" s="4">
        <f>'Payments (Revised)'!$C113*IF(AO$6&lt;$B117,0,1)*IF(AO$6&gt;=75,1.1,1)</f>
        <v>0</v>
      </c>
      <c r="AP117" s="4">
        <f>'Payments (Revised)'!$C113*IF(AP$6&lt;$B117,0,1)*IF(AP$6&gt;=75,1.1,1)</f>
        <v>0</v>
      </c>
      <c r="AQ117" s="4">
        <f>'Payments (Revised)'!$C113*IF(AQ$6&lt;$B117,0,1)*IF(AQ$6&gt;=75,1.1,1)</f>
        <v>0</v>
      </c>
      <c r="AR117" s="4">
        <f>'Payments (Revised)'!$C113*IF(AR$6&lt;$B117,0,1)*IF(AR$6&gt;=75,1.1,1)</f>
        <v>0</v>
      </c>
      <c r="AS117" s="4">
        <f>'Payments (Revised)'!$C113*IF(AS$6&lt;$B117,0,1)*IF(AS$6&gt;=75,1.1,1)</f>
        <v>0</v>
      </c>
      <c r="AT117" s="4">
        <f>'Payments (Revised)'!$C113*IF(AT$6&lt;$B117,0,1)*IF(AT$6&gt;=75,1.1,1)</f>
        <v>0</v>
      </c>
      <c r="AU117" s="4">
        <f>'Payments (Revised)'!$C113*IF(AU$6&lt;$B117,0,1)*IF(AU$6&gt;=75,1.1,1)</f>
        <v>0</v>
      </c>
      <c r="AV117" s="4">
        <f>'Payments (Revised)'!$C113*IF(AV$6&lt;$B117,0,1)*IF(AV$6&gt;=75,1.1,1)</f>
        <v>0</v>
      </c>
      <c r="AW117" s="4">
        <f>'Payments (Revised)'!$C113*IF(AW$6&lt;$B117,0,1)*IF(AW$6&gt;=75,1.1,1)</f>
        <v>0</v>
      </c>
      <c r="AX117" s="4">
        <f>'Payments (Revised)'!$C113*IF(AX$6&lt;$B117,0,1)*IF(AX$6&gt;=75,1.1,1)</f>
        <v>0</v>
      </c>
      <c r="AY117" s="4">
        <f>'Payments (Revised)'!$C113*IF(AY$6&lt;$B117,0,1)*IF(AY$6&gt;=75,1.1,1)</f>
        <v>0</v>
      </c>
      <c r="AZ117" s="4">
        <f>'Payments (Revised)'!$C113*IF(AZ$6&lt;$B117,0,1)*IF(AZ$6&gt;=75,1.1,1)</f>
        <v>0</v>
      </c>
      <c r="BA117" s="4">
        <f>'Payments (Revised)'!$C113*IF(BA$6&lt;$B117,0,1)*IF(BA$6&gt;=75,1.1,1)</f>
        <v>0</v>
      </c>
      <c r="BB117" s="4">
        <f>'Payments (Revised)'!$C113*IF(BB$6&lt;$B117,0,1)*IF(BB$6&gt;=75,1.1,1)</f>
        <v>0</v>
      </c>
      <c r="BC117" s="4">
        <f>'Payments (Revised)'!$C113*IF(BC$6&lt;$B117,0,1)*IF(BC$6&gt;=75,1.1,1)</f>
        <v>0</v>
      </c>
      <c r="BD117" s="4">
        <f>'Payments (Revised)'!$C113*IF(BD$6&lt;$B117,0,1)*IF(BD$6&gt;=75,1.1,1)</f>
        <v>0</v>
      </c>
      <c r="BE117" s="4">
        <f>'Payments (Revised)'!$C113*IF(BE$6&lt;$B117,0,1)*IF(BE$6&gt;=75,1.1,1)</f>
        <v>0</v>
      </c>
      <c r="BF117" s="4">
        <f>'Payments (Revised)'!$C113*IF(BF$6&lt;$B117,0,1)*IF(BF$6&gt;=75,1.1,1)</f>
        <v>0</v>
      </c>
      <c r="BG117" s="4">
        <f>'Payments (Revised)'!$C113*IF(BG$6&lt;$B117,0,1)*IF(BG$6&gt;=75,1.1,1)</f>
        <v>0</v>
      </c>
      <c r="BH117" s="4">
        <f>'Payments (Revised)'!$C113*IF(BH$6&lt;$B117,0,1)*IF(BH$6&gt;=75,1.1,1)</f>
        <v>0</v>
      </c>
      <c r="BI117" s="4">
        <f>'Payments (Revised)'!$C113*IF(BI$6&lt;$B117,0,1)*IF(BI$6&gt;=75,1.1,1)</f>
        <v>0</v>
      </c>
      <c r="BJ117" s="4">
        <f>'Payments (Revised)'!$C113*IF(BJ$6&lt;$B117,0,1)*IF(BJ$6&gt;=75,1.1,1)</f>
        <v>0</v>
      </c>
      <c r="BK117" s="4">
        <f>'Payments (Revised)'!$C113*IF(BK$6&lt;$B117,0,1)*IF(BK$6&gt;=75,1.1,1)</f>
        <v>0</v>
      </c>
      <c r="BL117" s="4">
        <f>'Payments (Revised)'!$C113*IF(BL$6&lt;$B117,0,1)*IF(BL$6&gt;=75,1.1,1)</f>
        <v>0</v>
      </c>
      <c r="BM117" s="4">
        <f>'Payments (Revised)'!$C113*IF(BM$6&lt;$B117,0,1)*IF(BM$6&gt;=75,1.1,1)</f>
        <v>0</v>
      </c>
      <c r="BN117" s="4">
        <f>'Payments (Revised)'!$C113*IF(BN$6&lt;$B117,0,1)*IF(BN$6&gt;=75,1.1,1)</f>
        <v>0</v>
      </c>
      <c r="BO117" s="4">
        <f>'Payments (Revised)'!$C113*IF(BO$6&lt;$B117,0,1)*IF(BO$6&gt;=75,1.1,1)</f>
        <v>0</v>
      </c>
      <c r="BP117" s="4">
        <f>'Payments (Revised)'!$C113*IF(BP$6&lt;$B117,0,1)*IF(BP$6&gt;=75,1.1,1)</f>
        <v>0</v>
      </c>
      <c r="BQ117" s="4">
        <f>'Payments (Revised)'!$C113*IF(BQ$6&lt;$B117,0,1)*IF(BQ$6&gt;=75,1.1,1)</f>
        <v>0</v>
      </c>
      <c r="BR117" s="4">
        <f>'Payments (Revised)'!$C113*IF(BR$6&lt;$B117,0,1)*IF(BR$6&gt;=75,1.1,1)</f>
        <v>0</v>
      </c>
      <c r="BS117" s="4">
        <f>'Payments (Revised)'!$C113*IF(BS$6&lt;$B117,0,1)*IF(BS$6&gt;=75,1.1,1)</f>
        <v>0</v>
      </c>
      <c r="BT117" s="4">
        <f>'Payments (Revised)'!$C113*IF(BT$6&lt;$B117,0,1)*IF(BT$6&gt;=75,1.1,1)</f>
        <v>0</v>
      </c>
      <c r="BU117" s="4">
        <f>'Payments (Revised)'!$C113*IF(BU$6&lt;$B117,0,1)*IF(BU$6&gt;=75,1.1,1)</f>
        <v>0</v>
      </c>
      <c r="BV117" s="4">
        <f>'Payments (Revised)'!$C113*IF(BV$6&lt;$B117,0,1)*IF(BV$6&gt;=75,1.1,1)</f>
        <v>0</v>
      </c>
      <c r="BW117" s="4">
        <f>'Payments (Revised)'!$C113*IF(BW$6&lt;$B117,0,1)*IF(BW$6&gt;=75,1.1,1)</f>
        <v>0</v>
      </c>
      <c r="BX117" s="4">
        <f>'Payments (Revised)'!$C113*IF(BX$6&lt;$B117,0,1)*IF(BX$6&gt;=75,1.1,1)</f>
        <v>0</v>
      </c>
      <c r="BY117" s="4">
        <f>'Payments (Revised)'!$C113*IF(BY$6&lt;$B117,0,1)*IF(BY$6&gt;=75,1.1,1)</f>
        <v>0</v>
      </c>
      <c r="BZ117" s="4">
        <f>'Payments (Revised)'!$C113*IF(BZ$6&lt;$B117,0,1)*IF(BZ$6&gt;=75,1.1,1)</f>
        <v>0</v>
      </c>
      <c r="CA117" s="4">
        <f>'Payments (Revised)'!$C113*IF(CA$6&lt;$B117,0,1)*IF(CA$6&gt;=75,1.1,1)</f>
        <v>0</v>
      </c>
      <c r="CB117" s="4">
        <f>'Payments (Revised)'!$C113*IF(CB$6&lt;$B117,0,1)*IF(CB$6&gt;=75,1.1,1)</f>
        <v>0</v>
      </c>
      <c r="CC117" s="4">
        <f>'Payments (Revised)'!$C113*IF(CC$6&lt;$B117,0,1)*IF(CC$6&gt;=75,1.1,1)</f>
        <v>0</v>
      </c>
      <c r="CD117" s="4">
        <f>'Payments (Revised)'!$C113*IF(CD$6&lt;$B117,0,1)*IF(CD$6&gt;=75,1.1,1)</f>
        <v>0</v>
      </c>
      <c r="CE117" s="4">
        <f>'Payments (Revised)'!$C113*IF(CE$6&lt;$B117,0,1)*IF(CE$6&gt;=75,1.1,1)</f>
        <v>0</v>
      </c>
      <c r="CF117" s="4">
        <f>'Payments (Revised)'!$C113*IF(CF$6&lt;$B117,0,1)*IF(CF$6&gt;=75,1.1,1)</f>
        <v>0</v>
      </c>
      <c r="CG117" s="4">
        <f>'Payments (Revised)'!$C113*IF(CG$6&lt;$B117,0,1)*IF(CG$6&gt;=75,1.1,1)</f>
        <v>0</v>
      </c>
      <c r="CH117" s="4">
        <f>'Payments (Revised)'!$C113*IF(CH$6&lt;$B117,0,1)*IF(CH$6&gt;=75,1.1,1)</f>
        <v>0</v>
      </c>
      <c r="CI117" s="4">
        <f>'Payments (Revised)'!$C113*IF(CI$6&lt;$B117,0,1)*IF(CI$6&gt;=75,1.1,1)</f>
        <v>0</v>
      </c>
      <c r="CJ117" s="4">
        <f>'Payments (Revised)'!$C113*IF(CJ$6&lt;$B117,0,1)*IF(CJ$6&gt;=75,1.1,1)</f>
        <v>0</v>
      </c>
      <c r="CK117" s="4">
        <f>'Payments (Revised)'!$C113*IF(CK$6&lt;$B117,0,1)*IF(CK$6&gt;=75,1.1,1)</f>
        <v>0</v>
      </c>
      <c r="CL117" s="4">
        <f>'Payments (Revised)'!$C113*IF(CL$6&lt;$B117,0,1)*IF(CL$6&gt;=75,1.1,1)</f>
        <v>0</v>
      </c>
      <c r="CM117" s="4">
        <f>'Payments (Revised)'!$C113*IF(CM$6&lt;$B117,0,1)*IF(CM$6&gt;=75,1.1,1)</f>
        <v>0</v>
      </c>
      <c r="CN117" s="4">
        <f>'Payments (Revised)'!$C113*IF(CN$6&lt;$B117,0,1)*IF(CN$6&gt;=75,1.1,1)</f>
        <v>0</v>
      </c>
      <c r="CO117" s="4">
        <f>'Payments (Revised)'!$C113*IF(CO$6&lt;$B117,0,1)*IF(CO$6&gt;=75,1.1,1)</f>
        <v>0</v>
      </c>
      <c r="CP117" s="4">
        <f>'Payments (Revised)'!$C113*IF(CP$6&lt;$B117,0,1)*IF(CP$6&gt;=75,1.1,1)</f>
        <v>0</v>
      </c>
      <c r="CQ117" s="4">
        <f>'Payments (Revised)'!$C113*IF(CQ$6&lt;$B117,0,1)*IF(CQ$6&gt;=75,1.1,1)</f>
        <v>0</v>
      </c>
      <c r="CR117" s="4">
        <f>'Payments (Revised)'!$C113*IF(CR$6&lt;$B117,0,1)*IF(CR$6&gt;=75,1.1,1)</f>
        <v>0</v>
      </c>
      <c r="CS117" s="4">
        <f>'Payments (Revised)'!$C113*IF(CS$6&lt;$B117,0,1)*IF(CS$6&gt;=75,1.1,1)</f>
        <v>0</v>
      </c>
      <c r="CT117" s="4">
        <f>'Payments (Revised)'!$C113*IF(CT$6&lt;$B117,0,1)*IF(CT$6&gt;=75,1.1,1)</f>
        <v>0</v>
      </c>
      <c r="CU117" s="4">
        <f>'Payments (Revised)'!$C113*IF(CU$6&lt;$B117,0,1)*IF(CU$6&gt;=75,1.1,1)</f>
        <v>0</v>
      </c>
      <c r="CV117" s="4">
        <f>'Payments (Revised)'!$C113*IF(CV$6&lt;$B117,0,1)*IF(CV$6&gt;=75,1.1,1)</f>
        <v>0</v>
      </c>
      <c r="CW117" s="4">
        <f>'Payments (Revised)'!$C113*IF(CW$6&lt;$B117,0,1)*IF(CW$6&gt;=75,1.1,1)</f>
        <v>0</v>
      </c>
      <c r="CX117" s="4">
        <f>'Payments (Revised)'!$C113*IF(CX$6&lt;$B117,0,1)*IF(CX$6&gt;=75,1.1,1)</f>
        <v>0</v>
      </c>
      <c r="CY117" s="4">
        <f>'Payments (Revised)'!$C113*IF(CY$6&lt;$B117,0,1)*IF(CY$6&gt;=75,1.1,1)</f>
        <v>0</v>
      </c>
      <c r="CZ117" s="4">
        <f>'Payments (Revised)'!$C113*IF(CZ$6&lt;$B117,0,1)*IF(CZ$6&gt;=75,1.1,1)</f>
        <v>0</v>
      </c>
      <c r="DA117" s="4">
        <f>'Payments (Revised)'!$C113*IF(DA$6&lt;$B117,0,1)*IF(DA$6&gt;=75,1.1,1)</f>
        <v>0</v>
      </c>
      <c r="DB117" s="4">
        <f>'Payments (Revised)'!$C113*IF(DB$6&lt;$B117,0,1)*IF(DB$6&gt;=75,1.1,1)</f>
        <v>0</v>
      </c>
      <c r="DC117" s="4">
        <f>'Payments (Revised)'!$C113*IF(DC$6&lt;$B117,0,1)*IF(DC$6&gt;=75,1.1,1)</f>
        <v>0</v>
      </c>
      <c r="DD117" s="4">
        <f>'Payments (Revised)'!$C113*IF(DD$6&lt;$B117,0,1)*IF(DD$6&gt;=75,1.1,1)</f>
        <v>0</v>
      </c>
      <c r="DE117" s="4">
        <f>'Payments (Revised)'!$C113*IF(DE$6&lt;$B117,0,1)*IF(DE$6&gt;=75,1.1,1)</f>
        <v>0</v>
      </c>
      <c r="DF117" s="4">
        <f>'Payments (Revised)'!$C113*IF(DF$6&lt;$B117,0,1)*IF(DF$6&gt;=75,1.1,1)</f>
        <v>0</v>
      </c>
      <c r="DG117" s="4">
        <f>'Payments (Revised)'!$C113*IF(DG$6&lt;$B117,0,1)*IF(DG$6&gt;=75,1.1,1)</f>
        <v>0</v>
      </c>
      <c r="DH117" s="4">
        <f>'Payments (Revised)'!$C113*IF(DH$6&lt;$B117,0,1)*IF(DH$6&gt;=75,1.1,1)</f>
        <v>0</v>
      </c>
      <c r="DI117" s="4">
        <f>'Payments (Revised)'!$C113*IF(DI$6&lt;$B117,0,1)*IF(DI$6&gt;=75,1.1,1)</f>
        <v>371.11169999999998</v>
      </c>
      <c r="DJ117" s="4">
        <f>'Payments (Revised)'!$C113*IF(DJ$6&lt;$B117,0,1)*IF(DJ$6&gt;=75,1.1,1)</f>
        <v>371.11169999999998</v>
      </c>
      <c r="DK117" s="4">
        <f>'Payments (Revised)'!$C113*IF(DK$6&lt;$B117,0,1)*IF(DK$6&gt;=75,1.1,1)</f>
        <v>371.11169999999998</v>
      </c>
      <c r="DL117" s="4">
        <f>'Payments (Revised)'!$C113*IF(DL$6&lt;$B117,0,1)*IF(DL$6&gt;=75,1.1,1)</f>
        <v>371.11169999999998</v>
      </c>
      <c r="DM117" s="4">
        <f>'Payments (Revised)'!$C113*IF(DM$6&lt;$B117,0,1)*IF(DM$6&gt;=75,1.1,1)</f>
        <v>371.11169999999998</v>
      </c>
      <c r="DN117" s="4">
        <f>'Payments (Revised)'!$C113*IF(DN$6&lt;$B117,0,1)*IF(DN$6&gt;=75,1.1,1)</f>
        <v>371.11169999999998</v>
      </c>
      <c r="DO117" s="4">
        <f>'Payments (Revised)'!$C113*IF(DO$6&lt;$B117,0,1)*IF(DO$6&gt;=75,1.1,1)</f>
        <v>371.11169999999998</v>
      </c>
      <c r="DP117" s="4">
        <f>'Payments (Revised)'!$C113*IF(DP$6&lt;$B117,0,1)*IF(DP$6&gt;=75,1.1,1)</f>
        <v>371.11169999999998</v>
      </c>
      <c r="DQ117" s="4">
        <f>'Payments (Revised)'!$C113*IF(DQ$6&lt;$B117,0,1)*IF(DQ$6&gt;=75,1.1,1)</f>
        <v>371.11169999999998</v>
      </c>
      <c r="DR117" s="4">
        <f>'Payments (Revised)'!$C113*IF(DR$6&lt;$B117,0,1)*IF(DR$6&gt;=75,1.1,1)</f>
        <v>371.11169999999998</v>
      </c>
      <c r="DS117" s="4">
        <f>'Payments (Revised)'!$C113*IF(DS$6&lt;$B117,0,1)*IF(DS$6&gt;=75,1.1,1)</f>
        <v>371.11169999999998</v>
      </c>
      <c r="DT117" s="4">
        <f>'Payments (Revised)'!$C113*IF(DT$6&lt;$B117,0,1)*IF(DT$6&gt;=75,1.1,1)</f>
        <v>408.22287</v>
      </c>
    </row>
    <row r="118" spans="1:124" x14ac:dyDescent="0.25">
      <c r="A118">
        <v>110</v>
      </c>
      <c r="B118" s="15">
        <f t="shared" si="10"/>
        <v>74.166666666666671</v>
      </c>
      <c r="C118" s="16">
        <f t="shared" si="11"/>
        <v>50181.073127233292</v>
      </c>
      <c r="D118" s="4">
        <f>'Payments (Revised)'!$C114*IF(D$6&lt;$B118,0,1)*IF(D$6&gt;=75,1.1,1)</f>
        <v>0</v>
      </c>
      <c r="E118" s="4">
        <f>'Payments (Revised)'!$C114*IF(E$6&lt;$B118,0,1)*IF(E$6&gt;=75,1.1,1)</f>
        <v>0</v>
      </c>
      <c r="F118" s="4">
        <f>'Payments (Revised)'!$C114*IF(F$6&lt;$B118,0,1)*IF(F$6&gt;=75,1.1,1)</f>
        <v>0</v>
      </c>
      <c r="G118" s="4">
        <f>'Payments (Revised)'!$C114*IF(G$6&lt;$B118,0,1)*IF(G$6&gt;=75,1.1,1)</f>
        <v>0</v>
      </c>
      <c r="H118" s="4">
        <f>'Payments (Revised)'!$C114*IF(H$6&lt;$B118,0,1)*IF(H$6&gt;=75,1.1,1)</f>
        <v>0</v>
      </c>
      <c r="I118" s="4">
        <f>'Payments (Revised)'!$C114*IF(I$6&lt;$B118,0,1)*IF(I$6&gt;=75,1.1,1)</f>
        <v>0</v>
      </c>
      <c r="J118" s="4">
        <f>'Payments (Revised)'!$C114*IF(J$6&lt;$B118,0,1)*IF(J$6&gt;=75,1.1,1)</f>
        <v>0</v>
      </c>
      <c r="K118" s="4">
        <f>'Payments (Revised)'!$C114*IF(K$6&lt;$B118,0,1)*IF(K$6&gt;=75,1.1,1)</f>
        <v>0</v>
      </c>
      <c r="L118" s="4">
        <f>'Payments (Revised)'!$C114*IF(L$6&lt;$B118,0,1)*IF(L$6&gt;=75,1.1,1)</f>
        <v>0</v>
      </c>
      <c r="M118" s="4">
        <f>'Payments (Revised)'!$C114*IF(M$6&lt;$B118,0,1)*IF(M$6&gt;=75,1.1,1)</f>
        <v>0</v>
      </c>
      <c r="N118" s="4">
        <f>'Payments (Revised)'!$C114*IF(N$6&lt;$B118,0,1)*IF(N$6&gt;=75,1.1,1)</f>
        <v>0</v>
      </c>
      <c r="O118" s="4">
        <f>'Payments (Revised)'!$C114*IF(O$6&lt;$B118,0,1)*IF(O$6&gt;=75,1.1,1)</f>
        <v>0</v>
      </c>
      <c r="P118" s="4">
        <f>'Payments (Revised)'!$C114*IF(P$6&lt;$B118,0,1)*IF(P$6&gt;=75,1.1,1)</f>
        <v>0</v>
      </c>
      <c r="Q118" s="4">
        <f>'Payments (Revised)'!$C114*IF(Q$6&lt;$B118,0,1)*IF(Q$6&gt;=75,1.1,1)</f>
        <v>0</v>
      </c>
      <c r="R118" s="4">
        <f>'Payments (Revised)'!$C114*IF(R$6&lt;$B118,0,1)*IF(R$6&gt;=75,1.1,1)</f>
        <v>0</v>
      </c>
      <c r="S118" s="4">
        <f>'Payments (Revised)'!$C114*IF(S$6&lt;$B118,0,1)*IF(S$6&gt;=75,1.1,1)</f>
        <v>0</v>
      </c>
      <c r="T118" s="4">
        <f>'Payments (Revised)'!$C114*IF(T$6&lt;$B118,0,1)*IF(T$6&gt;=75,1.1,1)</f>
        <v>0</v>
      </c>
      <c r="U118" s="4">
        <f>'Payments (Revised)'!$C114*IF(U$6&lt;$B118,0,1)*IF(U$6&gt;=75,1.1,1)</f>
        <v>0</v>
      </c>
      <c r="V118" s="4">
        <f>'Payments (Revised)'!$C114*IF(V$6&lt;$B118,0,1)*IF(V$6&gt;=75,1.1,1)</f>
        <v>0</v>
      </c>
      <c r="W118" s="4">
        <f>'Payments (Revised)'!$C114*IF(W$6&lt;$B118,0,1)*IF(W$6&gt;=75,1.1,1)</f>
        <v>0</v>
      </c>
      <c r="X118" s="4">
        <f>'Payments (Revised)'!$C114*IF(X$6&lt;$B118,0,1)*IF(X$6&gt;=75,1.1,1)</f>
        <v>0</v>
      </c>
      <c r="Y118" s="4">
        <f>'Payments (Revised)'!$C114*IF(Y$6&lt;$B118,0,1)*IF(Y$6&gt;=75,1.1,1)</f>
        <v>0</v>
      </c>
      <c r="Z118" s="4">
        <f>'Payments (Revised)'!$C114*IF(Z$6&lt;$B118,0,1)*IF(Z$6&gt;=75,1.1,1)</f>
        <v>0</v>
      </c>
      <c r="AA118" s="4">
        <f>'Payments (Revised)'!$C114*IF(AA$6&lt;$B118,0,1)*IF(AA$6&gt;=75,1.1,1)</f>
        <v>0</v>
      </c>
      <c r="AB118" s="4">
        <f>'Payments (Revised)'!$C114*IF(AB$6&lt;$B118,0,1)*IF(AB$6&gt;=75,1.1,1)</f>
        <v>0</v>
      </c>
      <c r="AC118" s="4">
        <f>'Payments (Revised)'!$C114*IF(AC$6&lt;$B118,0,1)*IF(AC$6&gt;=75,1.1,1)</f>
        <v>0</v>
      </c>
      <c r="AD118" s="4">
        <f>'Payments (Revised)'!$C114*IF(AD$6&lt;$B118,0,1)*IF(AD$6&gt;=75,1.1,1)</f>
        <v>0</v>
      </c>
      <c r="AE118" s="4">
        <f>'Payments (Revised)'!$C114*IF(AE$6&lt;$B118,0,1)*IF(AE$6&gt;=75,1.1,1)</f>
        <v>0</v>
      </c>
      <c r="AF118" s="4">
        <f>'Payments (Revised)'!$C114*IF(AF$6&lt;$B118,0,1)*IF(AF$6&gt;=75,1.1,1)</f>
        <v>0</v>
      </c>
      <c r="AG118" s="4">
        <f>'Payments (Revised)'!$C114*IF(AG$6&lt;$B118,0,1)*IF(AG$6&gt;=75,1.1,1)</f>
        <v>0</v>
      </c>
      <c r="AH118" s="4">
        <f>'Payments (Revised)'!$C114*IF(AH$6&lt;$B118,0,1)*IF(AH$6&gt;=75,1.1,1)</f>
        <v>0</v>
      </c>
      <c r="AI118" s="4">
        <f>'Payments (Revised)'!$C114*IF(AI$6&lt;$B118,0,1)*IF(AI$6&gt;=75,1.1,1)</f>
        <v>0</v>
      </c>
      <c r="AJ118" s="4">
        <f>'Payments (Revised)'!$C114*IF(AJ$6&lt;$B118,0,1)*IF(AJ$6&gt;=75,1.1,1)</f>
        <v>0</v>
      </c>
      <c r="AK118" s="4">
        <f>'Payments (Revised)'!$C114*IF(AK$6&lt;$B118,0,1)*IF(AK$6&gt;=75,1.1,1)</f>
        <v>0</v>
      </c>
      <c r="AL118" s="4">
        <f>'Payments (Revised)'!$C114*IF(AL$6&lt;$B118,0,1)*IF(AL$6&gt;=75,1.1,1)</f>
        <v>0</v>
      </c>
      <c r="AM118" s="4">
        <f>'Payments (Revised)'!$C114*IF(AM$6&lt;$B118,0,1)*IF(AM$6&gt;=75,1.1,1)</f>
        <v>0</v>
      </c>
      <c r="AN118" s="4">
        <f>'Payments (Revised)'!$C114*IF(AN$6&lt;$B118,0,1)*IF(AN$6&gt;=75,1.1,1)</f>
        <v>0</v>
      </c>
      <c r="AO118" s="4">
        <f>'Payments (Revised)'!$C114*IF(AO$6&lt;$B118,0,1)*IF(AO$6&gt;=75,1.1,1)</f>
        <v>0</v>
      </c>
      <c r="AP118" s="4">
        <f>'Payments (Revised)'!$C114*IF(AP$6&lt;$B118,0,1)*IF(AP$6&gt;=75,1.1,1)</f>
        <v>0</v>
      </c>
      <c r="AQ118" s="4">
        <f>'Payments (Revised)'!$C114*IF(AQ$6&lt;$B118,0,1)*IF(AQ$6&gt;=75,1.1,1)</f>
        <v>0</v>
      </c>
      <c r="AR118" s="4">
        <f>'Payments (Revised)'!$C114*IF(AR$6&lt;$B118,0,1)*IF(AR$6&gt;=75,1.1,1)</f>
        <v>0</v>
      </c>
      <c r="AS118" s="4">
        <f>'Payments (Revised)'!$C114*IF(AS$6&lt;$B118,0,1)*IF(AS$6&gt;=75,1.1,1)</f>
        <v>0</v>
      </c>
      <c r="AT118" s="4">
        <f>'Payments (Revised)'!$C114*IF(AT$6&lt;$B118,0,1)*IF(AT$6&gt;=75,1.1,1)</f>
        <v>0</v>
      </c>
      <c r="AU118" s="4">
        <f>'Payments (Revised)'!$C114*IF(AU$6&lt;$B118,0,1)*IF(AU$6&gt;=75,1.1,1)</f>
        <v>0</v>
      </c>
      <c r="AV118" s="4">
        <f>'Payments (Revised)'!$C114*IF(AV$6&lt;$B118,0,1)*IF(AV$6&gt;=75,1.1,1)</f>
        <v>0</v>
      </c>
      <c r="AW118" s="4">
        <f>'Payments (Revised)'!$C114*IF(AW$6&lt;$B118,0,1)*IF(AW$6&gt;=75,1.1,1)</f>
        <v>0</v>
      </c>
      <c r="AX118" s="4">
        <f>'Payments (Revised)'!$C114*IF(AX$6&lt;$B118,0,1)*IF(AX$6&gt;=75,1.1,1)</f>
        <v>0</v>
      </c>
      <c r="AY118" s="4">
        <f>'Payments (Revised)'!$C114*IF(AY$6&lt;$B118,0,1)*IF(AY$6&gt;=75,1.1,1)</f>
        <v>0</v>
      </c>
      <c r="AZ118" s="4">
        <f>'Payments (Revised)'!$C114*IF(AZ$6&lt;$B118,0,1)*IF(AZ$6&gt;=75,1.1,1)</f>
        <v>0</v>
      </c>
      <c r="BA118" s="4">
        <f>'Payments (Revised)'!$C114*IF(BA$6&lt;$B118,0,1)*IF(BA$6&gt;=75,1.1,1)</f>
        <v>0</v>
      </c>
      <c r="BB118" s="4">
        <f>'Payments (Revised)'!$C114*IF(BB$6&lt;$B118,0,1)*IF(BB$6&gt;=75,1.1,1)</f>
        <v>0</v>
      </c>
      <c r="BC118" s="4">
        <f>'Payments (Revised)'!$C114*IF(BC$6&lt;$B118,0,1)*IF(BC$6&gt;=75,1.1,1)</f>
        <v>0</v>
      </c>
      <c r="BD118" s="4">
        <f>'Payments (Revised)'!$C114*IF(BD$6&lt;$B118,0,1)*IF(BD$6&gt;=75,1.1,1)</f>
        <v>0</v>
      </c>
      <c r="BE118" s="4">
        <f>'Payments (Revised)'!$C114*IF(BE$6&lt;$B118,0,1)*IF(BE$6&gt;=75,1.1,1)</f>
        <v>0</v>
      </c>
      <c r="BF118" s="4">
        <f>'Payments (Revised)'!$C114*IF(BF$6&lt;$B118,0,1)*IF(BF$6&gt;=75,1.1,1)</f>
        <v>0</v>
      </c>
      <c r="BG118" s="4">
        <f>'Payments (Revised)'!$C114*IF(BG$6&lt;$B118,0,1)*IF(BG$6&gt;=75,1.1,1)</f>
        <v>0</v>
      </c>
      <c r="BH118" s="4">
        <f>'Payments (Revised)'!$C114*IF(BH$6&lt;$B118,0,1)*IF(BH$6&gt;=75,1.1,1)</f>
        <v>0</v>
      </c>
      <c r="BI118" s="4">
        <f>'Payments (Revised)'!$C114*IF(BI$6&lt;$B118,0,1)*IF(BI$6&gt;=75,1.1,1)</f>
        <v>0</v>
      </c>
      <c r="BJ118" s="4">
        <f>'Payments (Revised)'!$C114*IF(BJ$6&lt;$B118,0,1)*IF(BJ$6&gt;=75,1.1,1)</f>
        <v>0</v>
      </c>
      <c r="BK118" s="4">
        <f>'Payments (Revised)'!$C114*IF(BK$6&lt;$B118,0,1)*IF(BK$6&gt;=75,1.1,1)</f>
        <v>0</v>
      </c>
      <c r="BL118" s="4">
        <f>'Payments (Revised)'!$C114*IF(BL$6&lt;$B118,0,1)*IF(BL$6&gt;=75,1.1,1)</f>
        <v>0</v>
      </c>
      <c r="BM118" s="4">
        <f>'Payments (Revised)'!$C114*IF(BM$6&lt;$B118,0,1)*IF(BM$6&gt;=75,1.1,1)</f>
        <v>0</v>
      </c>
      <c r="BN118" s="4">
        <f>'Payments (Revised)'!$C114*IF(BN$6&lt;$B118,0,1)*IF(BN$6&gt;=75,1.1,1)</f>
        <v>0</v>
      </c>
      <c r="BO118" s="4">
        <f>'Payments (Revised)'!$C114*IF(BO$6&lt;$B118,0,1)*IF(BO$6&gt;=75,1.1,1)</f>
        <v>0</v>
      </c>
      <c r="BP118" s="4">
        <f>'Payments (Revised)'!$C114*IF(BP$6&lt;$B118,0,1)*IF(BP$6&gt;=75,1.1,1)</f>
        <v>0</v>
      </c>
      <c r="BQ118" s="4">
        <f>'Payments (Revised)'!$C114*IF(BQ$6&lt;$B118,0,1)*IF(BQ$6&gt;=75,1.1,1)</f>
        <v>0</v>
      </c>
      <c r="BR118" s="4">
        <f>'Payments (Revised)'!$C114*IF(BR$6&lt;$B118,0,1)*IF(BR$6&gt;=75,1.1,1)</f>
        <v>0</v>
      </c>
      <c r="BS118" s="4">
        <f>'Payments (Revised)'!$C114*IF(BS$6&lt;$B118,0,1)*IF(BS$6&gt;=75,1.1,1)</f>
        <v>0</v>
      </c>
      <c r="BT118" s="4">
        <f>'Payments (Revised)'!$C114*IF(BT$6&lt;$B118,0,1)*IF(BT$6&gt;=75,1.1,1)</f>
        <v>0</v>
      </c>
      <c r="BU118" s="4">
        <f>'Payments (Revised)'!$C114*IF(BU$6&lt;$B118,0,1)*IF(BU$6&gt;=75,1.1,1)</f>
        <v>0</v>
      </c>
      <c r="BV118" s="4">
        <f>'Payments (Revised)'!$C114*IF(BV$6&lt;$B118,0,1)*IF(BV$6&gt;=75,1.1,1)</f>
        <v>0</v>
      </c>
      <c r="BW118" s="4">
        <f>'Payments (Revised)'!$C114*IF(BW$6&lt;$B118,0,1)*IF(BW$6&gt;=75,1.1,1)</f>
        <v>0</v>
      </c>
      <c r="BX118" s="4">
        <f>'Payments (Revised)'!$C114*IF(BX$6&lt;$B118,0,1)*IF(BX$6&gt;=75,1.1,1)</f>
        <v>0</v>
      </c>
      <c r="BY118" s="4">
        <f>'Payments (Revised)'!$C114*IF(BY$6&lt;$B118,0,1)*IF(BY$6&gt;=75,1.1,1)</f>
        <v>0</v>
      </c>
      <c r="BZ118" s="4">
        <f>'Payments (Revised)'!$C114*IF(BZ$6&lt;$B118,0,1)*IF(BZ$6&gt;=75,1.1,1)</f>
        <v>0</v>
      </c>
      <c r="CA118" s="4">
        <f>'Payments (Revised)'!$C114*IF(CA$6&lt;$B118,0,1)*IF(CA$6&gt;=75,1.1,1)</f>
        <v>0</v>
      </c>
      <c r="CB118" s="4">
        <f>'Payments (Revised)'!$C114*IF(CB$6&lt;$B118,0,1)*IF(CB$6&gt;=75,1.1,1)</f>
        <v>0</v>
      </c>
      <c r="CC118" s="4">
        <f>'Payments (Revised)'!$C114*IF(CC$6&lt;$B118,0,1)*IF(CC$6&gt;=75,1.1,1)</f>
        <v>0</v>
      </c>
      <c r="CD118" s="4">
        <f>'Payments (Revised)'!$C114*IF(CD$6&lt;$B118,0,1)*IF(CD$6&gt;=75,1.1,1)</f>
        <v>0</v>
      </c>
      <c r="CE118" s="4">
        <f>'Payments (Revised)'!$C114*IF(CE$6&lt;$B118,0,1)*IF(CE$6&gt;=75,1.1,1)</f>
        <v>0</v>
      </c>
      <c r="CF118" s="4">
        <f>'Payments (Revised)'!$C114*IF(CF$6&lt;$B118,0,1)*IF(CF$6&gt;=75,1.1,1)</f>
        <v>0</v>
      </c>
      <c r="CG118" s="4">
        <f>'Payments (Revised)'!$C114*IF(CG$6&lt;$B118,0,1)*IF(CG$6&gt;=75,1.1,1)</f>
        <v>0</v>
      </c>
      <c r="CH118" s="4">
        <f>'Payments (Revised)'!$C114*IF(CH$6&lt;$B118,0,1)*IF(CH$6&gt;=75,1.1,1)</f>
        <v>0</v>
      </c>
      <c r="CI118" s="4">
        <f>'Payments (Revised)'!$C114*IF(CI$6&lt;$B118,0,1)*IF(CI$6&gt;=75,1.1,1)</f>
        <v>0</v>
      </c>
      <c r="CJ118" s="4">
        <f>'Payments (Revised)'!$C114*IF(CJ$6&lt;$B118,0,1)*IF(CJ$6&gt;=75,1.1,1)</f>
        <v>0</v>
      </c>
      <c r="CK118" s="4">
        <f>'Payments (Revised)'!$C114*IF(CK$6&lt;$B118,0,1)*IF(CK$6&gt;=75,1.1,1)</f>
        <v>0</v>
      </c>
      <c r="CL118" s="4">
        <f>'Payments (Revised)'!$C114*IF(CL$6&lt;$B118,0,1)*IF(CL$6&gt;=75,1.1,1)</f>
        <v>0</v>
      </c>
      <c r="CM118" s="4">
        <f>'Payments (Revised)'!$C114*IF(CM$6&lt;$B118,0,1)*IF(CM$6&gt;=75,1.1,1)</f>
        <v>0</v>
      </c>
      <c r="CN118" s="4">
        <f>'Payments (Revised)'!$C114*IF(CN$6&lt;$B118,0,1)*IF(CN$6&gt;=75,1.1,1)</f>
        <v>0</v>
      </c>
      <c r="CO118" s="4">
        <f>'Payments (Revised)'!$C114*IF(CO$6&lt;$B118,0,1)*IF(CO$6&gt;=75,1.1,1)</f>
        <v>0</v>
      </c>
      <c r="CP118" s="4">
        <f>'Payments (Revised)'!$C114*IF(CP$6&lt;$B118,0,1)*IF(CP$6&gt;=75,1.1,1)</f>
        <v>0</v>
      </c>
      <c r="CQ118" s="4">
        <f>'Payments (Revised)'!$C114*IF(CQ$6&lt;$B118,0,1)*IF(CQ$6&gt;=75,1.1,1)</f>
        <v>0</v>
      </c>
      <c r="CR118" s="4">
        <f>'Payments (Revised)'!$C114*IF(CR$6&lt;$B118,0,1)*IF(CR$6&gt;=75,1.1,1)</f>
        <v>0</v>
      </c>
      <c r="CS118" s="4">
        <f>'Payments (Revised)'!$C114*IF(CS$6&lt;$B118,0,1)*IF(CS$6&gt;=75,1.1,1)</f>
        <v>0</v>
      </c>
      <c r="CT118" s="4">
        <f>'Payments (Revised)'!$C114*IF(CT$6&lt;$B118,0,1)*IF(CT$6&gt;=75,1.1,1)</f>
        <v>0</v>
      </c>
      <c r="CU118" s="4">
        <f>'Payments (Revised)'!$C114*IF(CU$6&lt;$B118,0,1)*IF(CU$6&gt;=75,1.1,1)</f>
        <v>0</v>
      </c>
      <c r="CV118" s="4">
        <f>'Payments (Revised)'!$C114*IF(CV$6&lt;$B118,0,1)*IF(CV$6&gt;=75,1.1,1)</f>
        <v>0</v>
      </c>
      <c r="CW118" s="4">
        <f>'Payments (Revised)'!$C114*IF(CW$6&lt;$B118,0,1)*IF(CW$6&gt;=75,1.1,1)</f>
        <v>0</v>
      </c>
      <c r="CX118" s="4">
        <f>'Payments (Revised)'!$C114*IF(CX$6&lt;$B118,0,1)*IF(CX$6&gt;=75,1.1,1)</f>
        <v>0</v>
      </c>
      <c r="CY118" s="4">
        <f>'Payments (Revised)'!$C114*IF(CY$6&lt;$B118,0,1)*IF(CY$6&gt;=75,1.1,1)</f>
        <v>0</v>
      </c>
      <c r="CZ118" s="4">
        <f>'Payments (Revised)'!$C114*IF(CZ$6&lt;$B118,0,1)*IF(CZ$6&gt;=75,1.1,1)</f>
        <v>0</v>
      </c>
      <c r="DA118" s="4">
        <f>'Payments (Revised)'!$C114*IF(DA$6&lt;$B118,0,1)*IF(DA$6&gt;=75,1.1,1)</f>
        <v>0</v>
      </c>
      <c r="DB118" s="4">
        <f>'Payments (Revised)'!$C114*IF(DB$6&lt;$B118,0,1)*IF(DB$6&gt;=75,1.1,1)</f>
        <v>0</v>
      </c>
      <c r="DC118" s="4">
        <f>'Payments (Revised)'!$C114*IF(DC$6&lt;$B118,0,1)*IF(DC$6&gt;=75,1.1,1)</f>
        <v>0</v>
      </c>
      <c r="DD118" s="4">
        <f>'Payments (Revised)'!$C114*IF(DD$6&lt;$B118,0,1)*IF(DD$6&gt;=75,1.1,1)</f>
        <v>0</v>
      </c>
      <c r="DE118" s="4">
        <f>'Payments (Revised)'!$C114*IF(DE$6&lt;$B118,0,1)*IF(DE$6&gt;=75,1.1,1)</f>
        <v>0</v>
      </c>
      <c r="DF118" s="4">
        <f>'Payments (Revised)'!$C114*IF(DF$6&lt;$B118,0,1)*IF(DF$6&gt;=75,1.1,1)</f>
        <v>0</v>
      </c>
      <c r="DG118" s="4">
        <f>'Payments (Revised)'!$C114*IF(DG$6&lt;$B118,0,1)*IF(DG$6&gt;=75,1.1,1)</f>
        <v>0</v>
      </c>
      <c r="DH118" s="4">
        <f>'Payments (Revised)'!$C114*IF(DH$6&lt;$B118,0,1)*IF(DH$6&gt;=75,1.1,1)</f>
        <v>0</v>
      </c>
      <c r="DI118" s="4">
        <f>'Payments (Revised)'!$C114*IF(DI$6&lt;$B118,0,1)*IF(DI$6&gt;=75,1.1,1)</f>
        <v>0</v>
      </c>
      <c r="DJ118" s="4">
        <f>'Payments (Revised)'!$C114*IF(DJ$6&lt;$B118,0,1)*IF(DJ$6&gt;=75,1.1,1)</f>
        <v>371.11169999999998</v>
      </c>
      <c r="DK118" s="4">
        <f>'Payments (Revised)'!$C114*IF(DK$6&lt;$B118,0,1)*IF(DK$6&gt;=75,1.1,1)</f>
        <v>371.11169999999998</v>
      </c>
      <c r="DL118" s="4">
        <f>'Payments (Revised)'!$C114*IF(DL$6&lt;$B118,0,1)*IF(DL$6&gt;=75,1.1,1)</f>
        <v>371.11169999999998</v>
      </c>
      <c r="DM118" s="4">
        <f>'Payments (Revised)'!$C114*IF(DM$6&lt;$B118,0,1)*IF(DM$6&gt;=75,1.1,1)</f>
        <v>371.11169999999998</v>
      </c>
      <c r="DN118" s="4">
        <f>'Payments (Revised)'!$C114*IF(DN$6&lt;$B118,0,1)*IF(DN$6&gt;=75,1.1,1)</f>
        <v>371.11169999999998</v>
      </c>
      <c r="DO118" s="4">
        <f>'Payments (Revised)'!$C114*IF(DO$6&lt;$B118,0,1)*IF(DO$6&gt;=75,1.1,1)</f>
        <v>371.11169999999998</v>
      </c>
      <c r="DP118" s="4">
        <f>'Payments (Revised)'!$C114*IF(DP$6&lt;$B118,0,1)*IF(DP$6&gt;=75,1.1,1)</f>
        <v>371.11169999999998</v>
      </c>
      <c r="DQ118" s="4">
        <f>'Payments (Revised)'!$C114*IF(DQ$6&lt;$B118,0,1)*IF(DQ$6&gt;=75,1.1,1)</f>
        <v>371.11169999999998</v>
      </c>
      <c r="DR118" s="4">
        <f>'Payments (Revised)'!$C114*IF(DR$6&lt;$B118,0,1)*IF(DR$6&gt;=75,1.1,1)</f>
        <v>371.11169999999998</v>
      </c>
      <c r="DS118" s="4">
        <f>'Payments (Revised)'!$C114*IF(DS$6&lt;$B118,0,1)*IF(DS$6&gt;=75,1.1,1)</f>
        <v>371.11169999999998</v>
      </c>
      <c r="DT118" s="4">
        <f>'Payments (Revised)'!$C114*IF(DT$6&lt;$B118,0,1)*IF(DT$6&gt;=75,1.1,1)</f>
        <v>408.22287</v>
      </c>
    </row>
    <row r="119" spans="1:124" x14ac:dyDescent="0.25">
      <c r="A119">
        <v>111</v>
      </c>
      <c r="B119" s="15">
        <f t="shared" si="10"/>
        <v>74.25</v>
      </c>
      <c r="C119" s="16">
        <f t="shared" si="11"/>
        <v>49939.525050200464</v>
      </c>
      <c r="D119" s="4">
        <f>'Payments (Revised)'!$C115*IF(D$6&lt;$B119,0,1)*IF(D$6&gt;=75,1.1,1)</f>
        <v>0</v>
      </c>
      <c r="E119" s="4">
        <f>'Payments (Revised)'!$C115*IF(E$6&lt;$B119,0,1)*IF(E$6&gt;=75,1.1,1)</f>
        <v>0</v>
      </c>
      <c r="F119" s="4">
        <f>'Payments (Revised)'!$C115*IF(F$6&lt;$B119,0,1)*IF(F$6&gt;=75,1.1,1)</f>
        <v>0</v>
      </c>
      <c r="G119" s="4">
        <f>'Payments (Revised)'!$C115*IF(G$6&lt;$B119,0,1)*IF(G$6&gt;=75,1.1,1)</f>
        <v>0</v>
      </c>
      <c r="H119" s="4">
        <f>'Payments (Revised)'!$C115*IF(H$6&lt;$B119,0,1)*IF(H$6&gt;=75,1.1,1)</f>
        <v>0</v>
      </c>
      <c r="I119" s="4">
        <f>'Payments (Revised)'!$C115*IF(I$6&lt;$B119,0,1)*IF(I$6&gt;=75,1.1,1)</f>
        <v>0</v>
      </c>
      <c r="J119" s="4">
        <f>'Payments (Revised)'!$C115*IF(J$6&lt;$B119,0,1)*IF(J$6&gt;=75,1.1,1)</f>
        <v>0</v>
      </c>
      <c r="K119" s="4">
        <f>'Payments (Revised)'!$C115*IF(K$6&lt;$B119,0,1)*IF(K$6&gt;=75,1.1,1)</f>
        <v>0</v>
      </c>
      <c r="L119" s="4">
        <f>'Payments (Revised)'!$C115*IF(L$6&lt;$B119,0,1)*IF(L$6&gt;=75,1.1,1)</f>
        <v>0</v>
      </c>
      <c r="M119" s="4">
        <f>'Payments (Revised)'!$C115*IF(M$6&lt;$B119,0,1)*IF(M$6&gt;=75,1.1,1)</f>
        <v>0</v>
      </c>
      <c r="N119" s="4">
        <f>'Payments (Revised)'!$C115*IF(N$6&lt;$B119,0,1)*IF(N$6&gt;=75,1.1,1)</f>
        <v>0</v>
      </c>
      <c r="O119" s="4">
        <f>'Payments (Revised)'!$C115*IF(O$6&lt;$B119,0,1)*IF(O$6&gt;=75,1.1,1)</f>
        <v>0</v>
      </c>
      <c r="P119" s="4">
        <f>'Payments (Revised)'!$C115*IF(P$6&lt;$B119,0,1)*IF(P$6&gt;=75,1.1,1)</f>
        <v>0</v>
      </c>
      <c r="Q119" s="4">
        <f>'Payments (Revised)'!$C115*IF(Q$6&lt;$B119,0,1)*IF(Q$6&gt;=75,1.1,1)</f>
        <v>0</v>
      </c>
      <c r="R119" s="4">
        <f>'Payments (Revised)'!$C115*IF(R$6&lt;$B119,0,1)*IF(R$6&gt;=75,1.1,1)</f>
        <v>0</v>
      </c>
      <c r="S119" s="4">
        <f>'Payments (Revised)'!$C115*IF(S$6&lt;$B119,0,1)*IF(S$6&gt;=75,1.1,1)</f>
        <v>0</v>
      </c>
      <c r="T119" s="4">
        <f>'Payments (Revised)'!$C115*IF(T$6&lt;$B119,0,1)*IF(T$6&gt;=75,1.1,1)</f>
        <v>0</v>
      </c>
      <c r="U119" s="4">
        <f>'Payments (Revised)'!$C115*IF(U$6&lt;$B119,0,1)*IF(U$6&gt;=75,1.1,1)</f>
        <v>0</v>
      </c>
      <c r="V119" s="4">
        <f>'Payments (Revised)'!$C115*IF(V$6&lt;$B119,0,1)*IF(V$6&gt;=75,1.1,1)</f>
        <v>0</v>
      </c>
      <c r="W119" s="4">
        <f>'Payments (Revised)'!$C115*IF(W$6&lt;$B119,0,1)*IF(W$6&gt;=75,1.1,1)</f>
        <v>0</v>
      </c>
      <c r="X119" s="4">
        <f>'Payments (Revised)'!$C115*IF(X$6&lt;$B119,0,1)*IF(X$6&gt;=75,1.1,1)</f>
        <v>0</v>
      </c>
      <c r="Y119" s="4">
        <f>'Payments (Revised)'!$C115*IF(Y$6&lt;$B119,0,1)*IF(Y$6&gt;=75,1.1,1)</f>
        <v>0</v>
      </c>
      <c r="Z119" s="4">
        <f>'Payments (Revised)'!$C115*IF(Z$6&lt;$B119,0,1)*IF(Z$6&gt;=75,1.1,1)</f>
        <v>0</v>
      </c>
      <c r="AA119" s="4">
        <f>'Payments (Revised)'!$C115*IF(AA$6&lt;$B119,0,1)*IF(AA$6&gt;=75,1.1,1)</f>
        <v>0</v>
      </c>
      <c r="AB119" s="4">
        <f>'Payments (Revised)'!$C115*IF(AB$6&lt;$B119,0,1)*IF(AB$6&gt;=75,1.1,1)</f>
        <v>0</v>
      </c>
      <c r="AC119" s="4">
        <f>'Payments (Revised)'!$C115*IF(AC$6&lt;$B119,0,1)*IF(AC$6&gt;=75,1.1,1)</f>
        <v>0</v>
      </c>
      <c r="AD119" s="4">
        <f>'Payments (Revised)'!$C115*IF(AD$6&lt;$B119,0,1)*IF(AD$6&gt;=75,1.1,1)</f>
        <v>0</v>
      </c>
      <c r="AE119" s="4">
        <f>'Payments (Revised)'!$C115*IF(AE$6&lt;$B119,0,1)*IF(AE$6&gt;=75,1.1,1)</f>
        <v>0</v>
      </c>
      <c r="AF119" s="4">
        <f>'Payments (Revised)'!$C115*IF(AF$6&lt;$B119,0,1)*IF(AF$6&gt;=75,1.1,1)</f>
        <v>0</v>
      </c>
      <c r="AG119" s="4">
        <f>'Payments (Revised)'!$C115*IF(AG$6&lt;$B119,0,1)*IF(AG$6&gt;=75,1.1,1)</f>
        <v>0</v>
      </c>
      <c r="AH119" s="4">
        <f>'Payments (Revised)'!$C115*IF(AH$6&lt;$B119,0,1)*IF(AH$6&gt;=75,1.1,1)</f>
        <v>0</v>
      </c>
      <c r="AI119" s="4">
        <f>'Payments (Revised)'!$C115*IF(AI$6&lt;$B119,0,1)*IF(AI$6&gt;=75,1.1,1)</f>
        <v>0</v>
      </c>
      <c r="AJ119" s="4">
        <f>'Payments (Revised)'!$C115*IF(AJ$6&lt;$B119,0,1)*IF(AJ$6&gt;=75,1.1,1)</f>
        <v>0</v>
      </c>
      <c r="AK119" s="4">
        <f>'Payments (Revised)'!$C115*IF(AK$6&lt;$B119,0,1)*IF(AK$6&gt;=75,1.1,1)</f>
        <v>0</v>
      </c>
      <c r="AL119" s="4">
        <f>'Payments (Revised)'!$C115*IF(AL$6&lt;$B119,0,1)*IF(AL$6&gt;=75,1.1,1)</f>
        <v>0</v>
      </c>
      <c r="AM119" s="4">
        <f>'Payments (Revised)'!$C115*IF(AM$6&lt;$B119,0,1)*IF(AM$6&gt;=75,1.1,1)</f>
        <v>0</v>
      </c>
      <c r="AN119" s="4">
        <f>'Payments (Revised)'!$C115*IF(AN$6&lt;$B119,0,1)*IF(AN$6&gt;=75,1.1,1)</f>
        <v>0</v>
      </c>
      <c r="AO119" s="4">
        <f>'Payments (Revised)'!$C115*IF(AO$6&lt;$B119,0,1)*IF(AO$6&gt;=75,1.1,1)</f>
        <v>0</v>
      </c>
      <c r="AP119" s="4">
        <f>'Payments (Revised)'!$C115*IF(AP$6&lt;$B119,0,1)*IF(AP$6&gt;=75,1.1,1)</f>
        <v>0</v>
      </c>
      <c r="AQ119" s="4">
        <f>'Payments (Revised)'!$C115*IF(AQ$6&lt;$B119,0,1)*IF(AQ$6&gt;=75,1.1,1)</f>
        <v>0</v>
      </c>
      <c r="AR119" s="4">
        <f>'Payments (Revised)'!$C115*IF(AR$6&lt;$B119,0,1)*IF(AR$6&gt;=75,1.1,1)</f>
        <v>0</v>
      </c>
      <c r="AS119" s="4">
        <f>'Payments (Revised)'!$C115*IF(AS$6&lt;$B119,0,1)*IF(AS$6&gt;=75,1.1,1)</f>
        <v>0</v>
      </c>
      <c r="AT119" s="4">
        <f>'Payments (Revised)'!$C115*IF(AT$6&lt;$B119,0,1)*IF(AT$6&gt;=75,1.1,1)</f>
        <v>0</v>
      </c>
      <c r="AU119" s="4">
        <f>'Payments (Revised)'!$C115*IF(AU$6&lt;$B119,0,1)*IF(AU$6&gt;=75,1.1,1)</f>
        <v>0</v>
      </c>
      <c r="AV119" s="4">
        <f>'Payments (Revised)'!$C115*IF(AV$6&lt;$B119,0,1)*IF(AV$6&gt;=75,1.1,1)</f>
        <v>0</v>
      </c>
      <c r="AW119" s="4">
        <f>'Payments (Revised)'!$C115*IF(AW$6&lt;$B119,0,1)*IF(AW$6&gt;=75,1.1,1)</f>
        <v>0</v>
      </c>
      <c r="AX119" s="4">
        <f>'Payments (Revised)'!$C115*IF(AX$6&lt;$B119,0,1)*IF(AX$6&gt;=75,1.1,1)</f>
        <v>0</v>
      </c>
      <c r="AY119" s="4">
        <f>'Payments (Revised)'!$C115*IF(AY$6&lt;$B119,0,1)*IF(AY$6&gt;=75,1.1,1)</f>
        <v>0</v>
      </c>
      <c r="AZ119" s="4">
        <f>'Payments (Revised)'!$C115*IF(AZ$6&lt;$B119,0,1)*IF(AZ$6&gt;=75,1.1,1)</f>
        <v>0</v>
      </c>
      <c r="BA119" s="4">
        <f>'Payments (Revised)'!$C115*IF(BA$6&lt;$B119,0,1)*IF(BA$6&gt;=75,1.1,1)</f>
        <v>0</v>
      </c>
      <c r="BB119" s="4">
        <f>'Payments (Revised)'!$C115*IF(BB$6&lt;$B119,0,1)*IF(BB$6&gt;=75,1.1,1)</f>
        <v>0</v>
      </c>
      <c r="BC119" s="4">
        <f>'Payments (Revised)'!$C115*IF(BC$6&lt;$B119,0,1)*IF(BC$6&gt;=75,1.1,1)</f>
        <v>0</v>
      </c>
      <c r="BD119" s="4">
        <f>'Payments (Revised)'!$C115*IF(BD$6&lt;$B119,0,1)*IF(BD$6&gt;=75,1.1,1)</f>
        <v>0</v>
      </c>
      <c r="BE119" s="4">
        <f>'Payments (Revised)'!$C115*IF(BE$6&lt;$B119,0,1)*IF(BE$6&gt;=75,1.1,1)</f>
        <v>0</v>
      </c>
      <c r="BF119" s="4">
        <f>'Payments (Revised)'!$C115*IF(BF$6&lt;$B119,0,1)*IF(BF$6&gt;=75,1.1,1)</f>
        <v>0</v>
      </c>
      <c r="BG119" s="4">
        <f>'Payments (Revised)'!$C115*IF(BG$6&lt;$B119,0,1)*IF(BG$6&gt;=75,1.1,1)</f>
        <v>0</v>
      </c>
      <c r="BH119" s="4">
        <f>'Payments (Revised)'!$C115*IF(BH$6&lt;$B119,0,1)*IF(BH$6&gt;=75,1.1,1)</f>
        <v>0</v>
      </c>
      <c r="BI119" s="4">
        <f>'Payments (Revised)'!$C115*IF(BI$6&lt;$B119,0,1)*IF(BI$6&gt;=75,1.1,1)</f>
        <v>0</v>
      </c>
      <c r="BJ119" s="4">
        <f>'Payments (Revised)'!$C115*IF(BJ$6&lt;$B119,0,1)*IF(BJ$6&gt;=75,1.1,1)</f>
        <v>0</v>
      </c>
      <c r="BK119" s="4">
        <f>'Payments (Revised)'!$C115*IF(BK$6&lt;$B119,0,1)*IF(BK$6&gt;=75,1.1,1)</f>
        <v>0</v>
      </c>
      <c r="BL119" s="4">
        <f>'Payments (Revised)'!$C115*IF(BL$6&lt;$B119,0,1)*IF(BL$6&gt;=75,1.1,1)</f>
        <v>0</v>
      </c>
      <c r="BM119" s="4">
        <f>'Payments (Revised)'!$C115*IF(BM$6&lt;$B119,0,1)*IF(BM$6&gt;=75,1.1,1)</f>
        <v>0</v>
      </c>
      <c r="BN119" s="4">
        <f>'Payments (Revised)'!$C115*IF(BN$6&lt;$B119,0,1)*IF(BN$6&gt;=75,1.1,1)</f>
        <v>0</v>
      </c>
      <c r="BO119" s="4">
        <f>'Payments (Revised)'!$C115*IF(BO$6&lt;$B119,0,1)*IF(BO$6&gt;=75,1.1,1)</f>
        <v>0</v>
      </c>
      <c r="BP119" s="4">
        <f>'Payments (Revised)'!$C115*IF(BP$6&lt;$B119,0,1)*IF(BP$6&gt;=75,1.1,1)</f>
        <v>0</v>
      </c>
      <c r="BQ119" s="4">
        <f>'Payments (Revised)'!$C115*IF(BQ$6&lt;$B119,0,1)*IF(BQ$6&gt;=75,1.1,1)</f>
        <v>0</v>
      </c>
      <c r="BR119" s="4">
        <f>'Payments (Revised)'!$C115*IF(BR$6&lt;$B119,0,1)*IF(BR$6&gt;=75,1.1,1)</f>
        <v>0</v>
      </c>
      <c r="BS119" s="4">
        <f>'Payments (Revised)'!$C115*IF(BS$6&lt;$B119,0,1)*IF(BS$6&gt;=75,1.1,1)</f>
        <v>0</v>
      </c>
      <c r="BT119" s="4">
        <f>'Payments (Revised)'!$C115*IF(BT$6&lt;$B119,0,1)*IF(BT$6&gt;=75,1.1,1)</f>
        <v>0</v>
      </c>
      <c r="BU119" s="4">
        <f>'Payments (Revised)'!$C115*IF(BU$6&lt;$B119,0,1)*IF(BU$6&gt;=75,1.1,1)</f>
        <v>0</v>
      </c>
      <c r="BV119" s="4">
        <f>'Payments (Revised)'!$C115*IF(BV$6&lt;$B119,0,1)*IF(BV$6&gt;=75,1.1,1)</f>
        <v>0</v>
      </c>
      <c r="BW119" s="4">
        <f>'Payments (Revised)'!$C115*IF(BW$6&lt;$B119,0,1)*IF(BW$6&gt;=75,1.1,1)</f>
        <v>0</v>
      </c>
      <c r="BX119" s="4">
        <f>'Payments (Revised)'!$C115*IF(BX$6&lt;$B119,0,1)*IF(BX$6&gt;=75,1.1,1)</f>
        <v>0</v>
      </c>
      <c r="BY119" s="4">
        <f>'Payments (Revised)'!$C115*IF(BY$6&lt;$B119,0,1)*IF(BY$6&gt;=75,1.1,1)</f>
        <v>0</v>
      </c>
      <c r="BZ119" s="4">
        <f>'Payments (Revised)'!$C115*IF(BZ$6&lt;$B119,0,1)*IF(BZ$6&gt;=75,1.1,1)</f>
        <v>0</v>
      </c>
      <c r="CA119" s="4">
        <f>'Payments (Revised)'!$C115*IF(CA$6&lt;$B119,0,1)*IF(CA$6&gt;=75,1.1,1)</f>
        <v>0</v>
      </c>
      <c r="CB119" s="4">
        <f>'Payments (Revised)'!$C115*IF(CB$6&lt;$B119,0,1)*IF(CB$6&gt;=75,1.1,1)</f>
        <v>0</v>
      </c>
      <c r="CC119" s="4">
        <f>'Payments (Revised)'!$C115*IF(CC$6&lt;$B119,0,1)*IF(CC$6&gt;=75,1.1,1)</f>
        <v>0</v>
      </c>
      <c r="CD119" s="4">
        <f>'Payments (Revised)'!$C115*IF(CD$6&lt;$B119,0,1)*IF(CD$6&gt;=75,1.1,1)</f>
        <v>0</v>
      </c>
      <c r="CE119" s="4">
        <f>'Payments (Revised)'!$C115*IF(CE$6&lt;$B119,0,1)*IF(CE$6&gt;=75,1.1,1)</f>
        <v>0</v>
      </c>
      <c r="CF119" s="4">
        <f>'Payments (Revised)'!$C115*IF(CF$6&lt;$B119,0,1)*IF(CF$6&gt;=75,1.1,1)</f>
        <v>0</v>
      </c>
      <c r="CG119" s="4">
        <f>'Payments (Revised)'!$C115*IF(CG$6&lt;$B119,0,1)*IF(CG$6&gt;=75,1.1,1)</f>
        <v>0</v>
      </c>
      <c r="CH119" s="4">
        <f>'Payments (Revised)'!$C115*IF(CH$6&lt;$B119,0,1)*IF(CH$6&gt;=75,1.1,1)</f>
        <v>0</v>
      </c>
      <c r="CI119" s="4">
        <f>'Payments (Revised)'!$C115*IF(CI$6&lt;$B119,0,1)*IF(CI$6&gt;=75,1.1,1)</f>
        <v>0</v>
      </c>
      <c r="CJ119" s="4">
        <f>'Payments (Revised)'!$C115*IF(CJ$6&lt;$B119,0,1)*IF(CJ$6&gt;=75,1.1,1)</f>
        <v>0</v>
      </c>
      <c r="CK119" s="4">
        <f>'Payments (Revised)'!$C115*IF(CK$6&lt;$B119,0,1)*IF(CK$6&gt;=75,1.1,1)</f>
        <v>0</v>
      </c>
      <c r="CL119" s="4">
        <f>'Payments (Revised)'!$C115*IF(CL$6&lt;$B119,0,1)*IF(CL$6&gt;=75,1.1,1)</f>
        <v>0</v>
      </c>
      <c r="CM119" s="4">
        <f>'Payments (Revised)'!$C115*IF(CM$6&lt;$B119,0,1)*IF(CM$6&gt;=75,1.1,1)</f>
        <v>0</v>
      </c>
      <c r="CN119" s="4">
        <f>'Payments (Revised)'!$C115*IF(CN$6&lt;$B119,0,1)*IF(CN$6&gt;=75,1.1,1)</f>
        <v>0</v>
      </c>
      <c r="CO119" s="4">
        <f>'Payments (Revised)'!$C115*IF(CO$6&lt;$B119,0,1)*IF(CO$6&gt;=75,1.1,1)</f>
        <v>0</v>
      </c>
      <c r="CP119" s="4">
        <f>'Payments (Revised)'!$C115*IF(CP$6&lt;$B119,0,1)*IF(CP$6&gt;=75,1.1,1)</f>
        <v>0</v>
      </c>
      <c r="CQ119" s="4">
        <f>'Payments (Revised)'!$C115*IF(CQ$6&lt;$B119,0,1)*IF(CQ$6&gt;=75,1.1,1)</f>
        <v>0</v>
      </c>
      <c r="CR119" s="4">
        <f>'Payments (Revised)'!$C115*IF(CR$6&lt;$B119,0,1)*IF(CR$6&gt;=75,1.1,1)</f>
        <v>0</v>
      </c>
      <c r="CS119" s="4">
        <f>'Payments (Revised)'!$C115*IF(CS$6&lt;$B119,0,1)*IF(CS$6&gt;=75,1.1,1)</f>
        <v>0</v>
      </c>
      <c r="CT119" s="4">
        <f>'Payments (Revised)'!$C115*IF(CT$6&lt;$B119,0,1)*IF(CT$6&gt;=75,1.1,1)</f>
        <v>0</v>
      </c>
      <c r="CU119" s="4">
        <f>'Payments (Revised)'!$C115*IF(CU$6&lt;$B119,0,1)*IF(CU$6&gt;=75,1.1,1)</f>
        <v>0</v>
      </c>
      <c r="CV119" s="4">
        <f>'Payments (Revised)'!$C115*IF(CV$6&lt;$B119,0,1)*IF(CV$6&gt;=75,1.1,1)</f>
        <v>0</v>
      </c>
      <c r="CW119" s="4">
        <f>'Payments (Revised)'!$C115*IF(CW$6&lt;$B119,0,1)*IF(CW$6&gt;=75,1.1,1)</f>
        <v>0</v>
      </c>
      <c r="CX119" s="4">
        <f>'Payments (Revised)'!$C115*IF(CX$6&lt;$B119,0,1)*IF(CX$6&gt;=75,1.1,1)</f>
        <v>0</v>
      </c>
      <c r="CY119" s="4">
        <f>'Payments (Revised)'!$C115*IF(CY$6&lt;$B119,0,1)*IF(CY$6&gt;=75,1.1,1)</f>
        <v>0</v>
      </c>
      <c r="CZ119" s="4">
        <f>'Payments (Revised)'!$C115*IF(CZ$6&lt;$B119,0,1)*IF(CZ$6&gt;=75,1.1,1)</f>
        <v>0</v>
      </c>
      <c r="DA119" s="4">
        <f>'Payments (Revised)'!$C115*IF(DA$6&lt;$B119,0,1)*IF(DA$6&gt;=75,1.1,1)</f>
        <v>0</v>
      </c>
      <c r="DB119" s="4">
        <f>'Payments (Revised)'!$C115*IF(DB$6&lt;$B119,0,1)*IF(DB$6&gt;=75,1.1,1)</f>
        <v>0</v>
      </c>
      <c r="DC119" s="4">
        <f>'Payments (Revised)'!$C115*IF(DC$6&lt;$B119,0,1)*IF(DC$6&gt;=75,1.1,1)</f>
        <v>0</v>
      </c>
      <c r="DD119" s="4">
        <f>'Payments (Revised)'!$C115*IF(DD$6&lt;$B119,0,1)*IF(DD$6&gt;=75,1.1,1)</f>
        <v>0</v>
      </c>
      <c r="DE119" s="4">
        <f>'Payments (Revised)'!$C115*IF(DE$6&lt;$B119,0,1)*IF(DE$6&gt;=75,1.1,1)</f>
        <v>0</v>
      </c>
      <c r="DF119" s="4">
        <f>'Payments (Revised)'!$C115*IF(DF$6&lt;$B119,0,1)*IF(DF$6&gt;=75,1.1,1)</f>
        <v>0</v>
      </c>
      <c r="DG119" s="4">
        <f>'Payments (Revised)'!$C115*IF(DG$6&lt;$B119,0,1)*IF(DG$6&gt;=75,1.1,1)</f>
        <v>0</v>
      </c>
      <c r="DH119" s="4">
        <f>'Payments (Revised)'!$C115*IF(DH$6&lt;$B119,0,1)*IF(DH$6&gt;=75,1.1,1)</f>
        <v>0</v>
      </c>
      <c r="DI119" s="4">
        <f>'Payments (Revised)'!$C115*IF(DI$6&lt;$B119,0,1)*IF(DI$6&gt;=75,1.1,1)</f>
        <v>0</v>
      </c>
      <c r="DJ119" s="4">
        <f>'Payments (Revised)'!$C115*IF(DJ$6&lt;$B119,0,1)*IF(DJ$6&gt;=75,1.1,1)</f>
        <v>0</v>
      </c>
      <c r="DK119" s="4">
        <f>'Payments (Revised)'!$C115*IF(DK$6&lt;$B119,0,1)*IF(DK$6&gt;=75,1.1,1)</f>
        <v>371.11169999999998</v>
      </c>
      <c r="DL119" s="4">
        <f>'Payments (Revised)'!$C115*IF(DL$6&lt;$B119,0,1)*IF(DL$6&gt;=75,1.1,1)</f>
        <v>371.11169999999998</v>
      </c>
      <c r="DM119" s="4">
        <f>'Payments (Revised)'!$C115*IF(DM$6&lt;$B119,0,1)*IF(DM$6&gt;=75,1.1,1)</f>
        <v>371.11169999999998</v>
      </c>
      <c r="DN119" s="4">
        <f>'Payments (Revised)'!$C115*IF(DN$6&lt;$B119,0,1)*IF(DN$6&gt;=75,1.1,1)</f>
        <v>371.11169999999998</v>
      </c>
      <c r="DO119" s="4">
        <f>'Payments (Revised)'!$C115*IF(DO$6&lt;$B119,0,1)*IF(DO$6&gt;=75,1.1,1)</f>
        <v>371.11169999999998</v>
      </c>
      <c r="DP119" s="4">
        <f>'Payments (Revised)'!$C115*IF(DP$6&lt;$B119,0,1)*IF(DP$6&gt;=75,1.1,1)</f>
        <v>371.11169999999998</v>
      </c>
      <c r="DQ119" s="4">
        <f>'Payments (Revised)'!$C115*IF(DQ$6&lt;$B119,0,1)*IF(DQ$6&gt;=75,1.1,1)</f>
        <v>371.11169999999998</v>
      </c>
      <c r="DR119" s="4">
        <f>'Payments (Revised)'!$C115*IF(DR$6&lt;$B119,0,1)*IF(DR$6&gt;=75,1.1,1)</f>
        <v>371.11169999999998</v>
      </c>
      <c r="DS119" s="4">
        <f>'Payments (Revised)'!$C115*IF(DS$6&lt;$B119,0,1)*IF(DS$6&gt;=75,1.1,1)</f>
        <v>371.11169999999998</v>
      </c>
      <c r="DT119" s="4">
        <f>'Payments (Revised)'!$C115*IF(DT$6&lt;$B119,0,1)*IF(DT$6&gt;=75,1.1,1)</f>
        <v>408.22287</v>
      </c>
    </row>
    <row r="120" spans="1:124" x14ac:dyDescent="0.25">
      <c r="A120">
        <v>112</v>
      </c>
      <c r="B120" s="15">
        <f t="shared" si="10"/>
        <v>74.333333333333329</v>
      </c>
      <c r="C120" s="16">
        <f t="shared" si="11"/>
        <v>49699.107682524787</v>
      </c>
      <c r="D120" s="4">
        <f>'Payments (Revised)'!$C116*IF(D$6&lt;$B120,0,1)*IF(D$6&gt;=75,1.1,1)</f>
        <v>0</v>
      </c>
      <c r="E120" s="4">
        <f>'Payments (Revised)'!$C116*IF(E$6&lt;$B120,0,1)*IF(E$6&gt;=75,1.1,1)</f>
        <v>0</v>
      </c>
      <c r="F120" s="4">
        <f>'Payments (Revised)'!$C116*IF(F$6&lt;$B120,0,1)*IF(F$6&gt;=75,1.1,1)</f>
        <v>0</v>
      </c>
      <c r="G120" s="4">
        <f>'Payments (Revised)'!$C116*IF(G$6&lt;$B120,0,1)*IF(G$6&gt;=75,1.1,1)</f>
        <v>0</v>
      </c>
      <c r="H120" s="4">
        <f>'Payments (Revised)'!$C116*IF(H$6&lt;$B120,0,1)*IF(H$6&gt;=75,1.1,1)</f>
        <v>0</v>
      </c>
      <c r="I120" s="4">
        <f>'Payments (Revised)'!$C116*IF(I$6&lt;$B120,0,1)*IF(I$6&gt;=75,1.1,1)</f>
        <v>0</v>
      </c>
      <c r="J120" s="4">
        <f>'Payments (Revised)'!$C116*IF(J$6&lt;$B120,0,1)*IF(J$6&gt;=75,1.1,1)</f>
        <v>0</v>
      </c>
      <c r="K120" s="4">
        <f>'Payments (Revised)'!$C116*IF(K$6&lt;$B120,0,1)*IF(K$6&gt;=75,1.1,1)</f>
        <v>0</v>
      </c>
      <c r="L120" s="4">
        <f>'Payments (Revised)'!$C116*IF(L$6&lt;$B120,0,1)*IF(L$6&gt;=75,1.1,1)</f>
        <v>0</v>
      </c>
      <c r="M120" s="4">
        <f>'Payments (Revised)'!$C116*IF(M$6&lt;$B120,0,1)*IF(M$6&gt;=75,1.1,1)</f>
        <v>0</v>
      </c>
      <c r="N120" s="4">
        <f>'Payments (Revised)'!$C116*IF(N$6&lt;$B120,0,1)*IF(N$6&gt;=75,1.1,1)</f>
        <v>0</v>
      </c>
      <c r="O120" s="4">
        <f>'Payments (Revised)'!$C116*IF(O$6&lt;$B120,0,1)*IF(O$6&gt;=75,1.1,1)</f>
        <v>0</v>
      </c>
      <c r="P120" s="4">
        <f>'Payments (Revised)'!$C116*IF(P$6&lt;$B120,0,1)*IF(P$6&gt;=75,1.1,1)</f>
        <v>0</v>
      </c>
      <c r="Q120" s="4">
        <f>'Payments (Revised)'!$C116*IF(Q$6&lt;$B120,0,1)*IF(Q$6&gt;=75,1.1,1)</f>
        <v>0</v>
      </c>
      <c r="R120" s="4">
        <f>'Payments (Revised)'!$C116*IF(R$6&lt;$B120,0,1)*IF(R$6&gt;=75,1.1,1)</f>
        <v>0</v>
      </c>
      <c r="S120" s="4">
        <f>'Payments (Revised)'!$C116*IF(S$6&lt;$B120,0,1)*IF(S$6&gt;=75,1.1,1)</f>
        <v>0</v>
      </c>
      <c r="T120" s="4">
        <f>'Payments (Revised)'!$C116*IF(T$6&lt;$B120,0,1)*IF(T$6&gt;=75,1.1,1)</f>
        <v>0</v>
      </c>
      <c r="U120" s="4">
        <f>'Payments (Revised)'!$C116*IF(U$6&lt;$B120,0,1)*IF(U$6&gt;=75,1.1,1)</f>
        <v>0</v>
      </c>
      <c r="V120" s="4">
        <f>'Payments (Revised)'!$C116*IF(V$6&lt;$B120,0,1)*IF(V$6&gt;=75,1.1,1)</f>
        <v>0</v>
      </c>
      <c r="W120" s="4">
        <f>'Payments (Revised)'!$C116*IF(W$6&lt;$B120,0,1)*IF(W$6&gt;=75,1.1,1)</f>
        <v>0</v>
      </c>
      <c r="X120" s="4">
        <f>'Payments (Revised)'!$C116*IF(X$6&lt;$B120,0,1)*IF(X$6&gt;=75,1.1,1)</f>
        <v>0</v>
      </c>
      <c r="Y120" s="4">
        <f>'Payments (Revised)'!$C116*IF(Y$6&lt;$B120,0,1)*IF(Y$6&gt;=75,1.1,1)</f>
        <v>0</v>
      </c>
      <c r="Z120" s="4">
        <f>'Payments (Revised)'!$C116*IF(Z$6&lt;$B120,0,1)*IF(Z$6&gt;=75,1.1,1)</f>
        <v>0</v>
      </c>
      <c r="AA120" s="4">
        <f>'Payments (Revised)'!$C116*IF(AA$6&lt;$B120,0,1)*IF(AA$6&gt;=75,1.1,1)</f>
        <v>0</v>
      </c>
      <c r="AB120" s="4">
        <f>'Payments (Revised)'!$C116*IF(AB$6&lt;$B120,0,1)*IF(AB$6&gt;=75,1.1,1)</f>
        <v>0</v>
      </c>
      <c r="AC120" s="4">
        <f>'Payments (Revised)'!$C116*IF(AC$6&lt;$B120,0,1)*IF(AC$6&gt;=75,1.1,1)</f>
        <v>0</v>
      </c>
      <c r="AD120" s="4">
        <f>'Payments (Revised)'!$C116*IF(AD$6&lt;$B120,0,1)*IF(AD$6&gt;=75,1.1,1)</f>
        <v>0</v>
      </c>
      <c r="AE120" s="4">
        <f>'Payments (Revised)'!$C116*IF(AE$6&lt;$B120,0,1)*IF(AE$6&gt;=75,1.1,1)</f>
        <v>0</v>
      </c>
      <c r="AF120" s="4">
        <f>'Payments (Revised)'!$C116*IF(AF$6&lt;$B120,0,1)*IF(AF$6&gt;=75,1.1,1)</f>
        <v>0</v>
      </c>
      <c r="AG120" s="4">
        <f>'Payments (Revised)'!$C116*IF(AG$6&lt;$B120,0,1)*IF(AG$6&gt;=75,1.1,1)</f>
        <v>0</v>
      </c>
      <c r="AH120" s="4">
        <f>'Payments (Revised)'!$C116*IF(AH$6&lt;$B120,0,1)*IF(AH$6&gt;=75,1.1,1)</f>
        <v>0</v>
      </c>
      <c r="AI120" s="4">
        <f>'Payments (Revised)'!$C116*IF(AI$6&lt;$B120,0,1)*IF(AI$6&gt;=75,1.1,1)</f>
        <v>0</v>
      </c>
      <c r="AJ120" s="4">
        <f>'Payments (Revised)'!$C116*IF(AJ$6&lt;$B120,0,1)*IF(AJ$6&gt;=75,1.1,1)</f>
        <v>0</v>
      </c>
      <c r="AK120" s="4">
        <f>'Payments (Revised)'!$C116*IF(AK$6&lt;$B120,0,1)*IF(AK$6&gt;=75,1.1,1)</f>
        <v>0</v>
      </c>
      <c r="AL120" s="4">
        <f>'Payments (Revised)'!$C116*IF(AL$6&lt;$B120,0,1)*IF(AL$6&gt;=75,1.1,1)</f>
        <v>0</v>
      </c>
      <c r="AM120" s="4">
        <f>'Payments (Revised)'!$C116*IF(AM$6&lt;$B120,0,1)*IF(AM$6&gt;=75,1.1,1)</f>
        <v>0</v>
      </c>
      <c r="AN120" s="4">
        <f>'Payments (Revised)'!$C116*IF(AN$6&lt;$B120,0,1)*IF(AN$6&gt;=75,1.1,1)</f>
        <v>0</v>
      </c>
      <c r="AO120" s="4">
        <f>'Payments (Revised)'!$C116*IF(AO$6&lt;$B120,0,1)*IF(AO$6&gt;=75,1.1,1)</f>
        <v>0</v>
      </c>
      <c r="AP120" s="4">
        <f>'Payments (Revised)'!$C116*IF(AP$6&lt;$B120,0,1)*IF(AP$6&gt;=75,1.1,1)</f>
        <v>0</v>
      </c>
      <c r="AQ120" s="4">
        <f>'Payments (Revised)'!$C116*IF(AQ$6&lt;$B120,0,1)*IF(AQ$6&gt;=75,1.1,1)</f>
        <v>0</v>
      </c>
      <c r="AR120" s="4">
        <f>'Payments (Revised)'!$C116*IF(AR$6&lt;$B120,0,1)*IF(AR$6&gt;=75,1.1,1)</f>
        <v>0</v>
      </c>
      <c r="AS120" s="4">
        <f>'Payments (Revised)'!$C116*IF(AS$6&lt;$B120,0,1)*IF(AS$6&gt;=75,1.1,1)</f>
        <v>0</v>
      </c>
      <c r="AT120" s="4">
        <f>'Payments (Revised)'!$C116*IF(AT$6&lt;$B120,0,1)*IF(AT$6&gt;=75,1.1,1)</f>
        <v>0</v>
      </c>
      <c r="AU120" s="4">
        <f>'Payments (Revised)'!$C116*IF(AU$6&lt;$B120,0,1)*IF(AU$6&gt;=75,1.1,1)</f>
        <v>0</v>
      </c>
      <c r="AV120" s="4">
        <f>'Payments (Revised)'!$C116*IF(AV$6&lt;$B120,0,1)*IF(AV$6&gt;=75,1.1,1)</f>
        <v>0</v>
      </c>
      <c r="AW120" s="4">
        <f>'Payments (Revised)'!$C116*IF(AW$6&lt;$B120,0,1)*IF(AW$6&gt;=75,1.1,1)</f>
        <v>0</v>
      </c>
      <c r="AX120" s="4">
        <f>'Payments (Revised)'!$C116*IF(AX$6&lt;$B120,0,1)*IF(AX$6&gt;=75,1.1,1)</f>
        <v>0</v>
      </c>
      <c r="AY120" s="4">
        <f>'Payments (Revised)'!$C116*IF(AY$6&lt;$B120,0,1)*IF(AY$6&gt;=75,1.1,1)</f>
        <v>0</v>
      </c>
      <c r="AZ120" s="4">
        <f>'Payments (Revised)'!$C116*IF(AZ$6&lt;$B120,0,1)*IF(AZ$6&gt;=75,1.1,1)</f>
        <v>0</v>
      </c>
      <c r="BA120" s="4">
        <f>'Payments (Revised)'!$C116*IF(BA$6&lt;$B120,0,1)*IF(BA$6&gt;=75,1.1,1)</f>
        <v>0</v>
      </c>
      <c r="BB120" s="4">
        <f>'Payments (Revised)'!$C116*IF(BB$6&lt;$B120,0,1)*IF(BB$6&gt;=75,1.1,1)</f>
        <v>0</v>
      </c>
      <c r="BC120" s="4">
        <f>'Payments (Revised)'!$C116*IF(BC$6&lt;$B120,0,1)*IF(BC$6&gt;=75,1.1,1)</f>
        <v>0</v>
      </c>
      <c r="BD120" s="4">
        <f>'Payments (Revised)'!$C116*IF(BD$6&lt;$B120,0,1)*IF(BD$6&gt;=75,1.1,1)</f>
        <v>0</v>
      </c>
      <c r="BE120" s="4">
        <f>'Payments (Revised)'!$C116*IF(BE$6&lt;$B120,0,1)*IF(BE$6&gt;=75,1.1,1)</f>
        <v>0</v>
      </c>
      <c r="BF120" s="4">
        <f>'Payments (Revised)'!$C116*IF(BF$6&lt;$B120,0,1)*IF(BF$6&gt;=75,1.1,1)</f>
        <v>0</v>
      </c>
      <c r="BG120" s="4">
        <f>'Payments (Revised)'!$C116*IF(BG$6&lt;$B120,0,1)*IF(BG$6&gt;=75,1.1,1)</f>
        <v>0</v>
      </c>
      <c r="BH120" s="4">
        <f>'Payments (Revised)'!$C116*IF(BH$6&lt;$B120,0,1)*IF(BH$6&gt;=75,1.1,1)</f>
        <v>0</v>
      </c>
      <c r="BI120" s="4">
        <f>'Payments (Revised)'!$C116*IF(BI$6&lt;$B120,0,1)*IF(BI$6&gt;=75,1.1,1)</f>
        <v>0</v>
      </c>
      <c r="BJ120" s="4">
        <f>'Payments (Revised)'!$C116*IF(BJ$6&lt;$B120,0,1)*IF(BJ$6&gt;=75,1.1,1)</f>
        <v>0</v>
      </c>
      <c r="BK120" s="4">
        <f>'Payments (Revised)'!$C116*IF(BK$6&lt;$B120,0,1)*IF(BK$6&gt;=75,1.1,1)</f>
        <v>0</v>
      </c>
      <c r="BL120" s="4">
        <f>'Payments (Revised)'!$C116*IF(BL$6&lt;$B120,0,1)*IF(BL$6&gt;=75,1.1,1)</f>
        <v>0</v>
      </c>
      <c r="BM120" s="4">
        <f>'Payments (Revised)'!$C116*IF(BM$6&lt;$B120,0,1)*IF(BM$6&gt;=75,1.1,1)</f>
        <v>0</v>
      </c>
      <c r="BN120" s="4">
        <f>'Payments (Revised)'!$C116*IF(BN$6&lt;$B120,0,1)*IF(BN$6&gt;=75,1.1,1)</f>
        <v>0</v>
      </c>
      <c r="BO120" s="4">
        <f>'Payments (Revised)'!$C116*IF(BO$6&lt;$B120,0,1)*IF(BO$6&gt;=75,1.1,1)</f>
        <v>0</v>
      </c>
      <c r="BP120" s="4">
        <f>'Payments (Revised)'!$C116*IF(BP$6&lt;$B120,0,1)*IF(BP$6&gt;=75,1.1,1)</f>
        <v>0</v>
      </c>
      <c r="BQ120" s="4">
        <f>'Payments (Revised)'!$C116*IF(BQ$6&lt;$B120,0,1)*IF(BQ$6&gt;=75,1.1,1)</f>
        <v>0</v>
      </c>
      <c r="BR120" s="4">
        <f>'Payments (Revised)'!$C116*IF(BR$6&lt;$B120,0,1)*IF(BR$6&gt;=75,1.1,1)</f>
        <v>0</v>
      </c>
      <c r="BS120" s="4">
        <f>'Payments (Revised)'!$C116*IF(BS$6&lt;$B120,0,1)*IF(BS$6&gt;=75,1.1,1)</f>
        <v>0</v>
      </c>
      <c r="BT120" s="4">
        <f>'Payments (Revised)'!$C116*IF(BT$6&lt;$B120,0,1)*IF(BT$6&gt;=75,1.1,1)</f>
        <v>0</v>
      </c>
      <c r="BU120" s="4">
        <f>'Payments (Revised)'!$C116*IF(BU$6&lt;$B120,0,1)*IF(BU$6&gt;=75,1.1,1)</f>
        <v>0</v>
      </c>
      <c r="BV120" s="4">
        <f>'Payments (Revised)'!$C116*IF(BV$6&lt;$B120,0,1)*IF(BV$6&gt;=75,1.1,1)</f>
        <v>0</v>
      </c>
      <c r="BW120" s="4">
        <f>'Payments (Revised)'!$C116*IF(BW$6&lt;$B120,0,1)*IF(BW$6&gt;=75,1.1,1)</f>
        <v>0</v>
      </c>
      <c r="BX120" s="4">
        <f>'Payments (Revised)'!$C116*IF(BX$6&lt;$B120,0,1)*IF(BX$6&gt;=75,1.1,1)</f>
        <v>0</v>
      </c>
      <c r="BY120" s="4">
        <f>'Payments (Revised)'!$C116*IF(BY$6&lt;$B120,0,1)*IF(BY$6&gt;=75,1.1,1)</f>
        <v>0</v>
      </c>
      <c r="BZ120" s="4">
        <f>'Payments (Revised)'!$C116*IF(BZ$6&lt;$B120,0,1)*IF(BZ$6&gt;=75,1.1,1)</f>
        <v>0</v>
      </c>
      <c r="CA120" s="4">
        <f>'Payments (Revised)'!$C116*IF(CA$6&lt;$B120,0,1)*IF(CA$6&gt;=75,1.1,1)</f>
        <v>0</v>
      </c>
      <c r="CB120" s="4">
        <f>'Payments (Revised)'!$C116*IF(CB$6&lt;$B120,0,1)*IF(CB$6&gt;=75,1.1,1)</f>
        <v>0</v>
      </c>
      <c r="CC120" s="4">
        <f>'Payments (Revised)'!$C116*IF(CC$6&lt;$B120,0,1)*IF(CC$6&gt;=75,1.1,1)</f>
        <v>0</v>
      </c>
      <c r="CD120" s="4">
        <f>'Payments (Revised)'!$C116*IF(CD$6&lt;$B120,0,1)*IF(CD$6&gt;=75,1.1,1)</f>
        <v>0</v>
      </c>
      <c r="CE120" s="4">
        <f>'Payments (Revised)'!$C116*IF(CE$6&lt;$B120,0,1)*IF(CE$6&gt;=75,1.1,1)</f>
        <v>0</v>
      </c>
      <c r="CF120" s="4">
        <f>'Payments (Revised)'!$C116*IF(CF$6&lt;$B120,0,1)*IF(CF$6&gt;=75,1.1,1)</f>
        <v>0</v>
      </c>
      <c r="CG120" s="4">
        <f>'Payments (Revised)'!$C116*IF(CG$6&lt;$B120,0,1)*IF(CG$6&gt;=75,1.1,1)</f>
        <v>0</v>
      </c>
      <c r="CH120" s="4">
        <f>'Payments (Revised)'!$C116*IF(CH$6&lt;$B120,0,1)*IF(CH$6&gt;=75,1.1,1)</f>
        <v>0</v>
      </c>
      <c r="CI120" s="4">
        <f>'Payments (Revised)'!$C116*IF(CI$6&lt;$B120,0,1)*IF(CI$6&gt;=75,1.1,1)</f>
        <v>0</v>
      </c>
      <c r="CJ120" s="4">
        <f>'Payments (Revised)'!$C116*IF(CJ$6&lt;$B120,0,1)*IF(CJ$6&gt;=75,1.1,1)</f>
        <v>0</v>
      </c>
      <c r="CK120" s="4">
        <f>'Payments (Revised)'!$C116*IF(CK$6&lt;$B120,0,1)*IF(CK$6&gt;=75,1.1,1)</f>
        <v>0</v>
      </c>
      <c r="CL120" s="4">
        <f>'Payments (Revised)'!$C116*IF(CL$6&lt;$B120,0,1)*IF(CL$6&gt;=75,1.1,1)</f>
        <v>0</v>
      </c>
      <c r="CM120" s="4">
        <f>'Payments (Revised)'!$C116*IF(CM$6&lt;$B120,0,1)*IF(CM$6&gt;=75,1.1,1)</f>
        <v>0</v>
      </c>
      <c r="CN120" s="4">
        <f>'Payments (Revised)'!$C116*IF(CN$6&lt;$B120,0,1)*IF(CN$6&gt;=75,1.1,1)</f>
        <v>0</v>
      </c>
      <c r="CO120" s="4">
        <f>'Payments (Revised)'!$C116*IF(CO$6&lt;$B120,0,1)*IF(CO$6&gt;=75,1.1,1)</f>
        <v>0</v>
      </c>
      <c r="CP120" s="4">
        <f>'Payments (Revised)'!$C116*IF(CP$6&lt;$B120,0,1)*IF(CP$6&gt;=75,1.1,1)</f>
        <v>0</v>
      </c>
      <c r="CQ120" s="4">
        <f>'Payments (Revised)'!$C116*IF(CQ$6&lt;$B120,0,1)*IF(CQ$6&gt;=75,1.1,1)</f>
        <v>0</v>
      </c>
      <c r="CR120" s="4">
        <f>'Payments (Revised)'!$C116*IF(CR$6&lt;$B120,0,1)*IF(CR$6&gt;=75,1.1,1)</f>
        <v>0</v>
      </c>
      <c r="CS120" s="4">
        <f>'Payments (Revised)'!$C116*IF(CS$6&lt;$B120,0,1)*IF(CS$6&gt;=75,1.1,1)</f>
        <v>0</v>
      </c>
      <c r="CT120" s="4">
        <f>'Payments (Revised)'!$C116*IF(CT$6&lt;$B120,0,1)*IF(CT$6&gt;=75,1.1,1)</f>
        <v>0</v>
      </c>
      <c r="CU120" s="4">
        <f>'Payments (Revised)'!$C116*IF(CU$6&lt;$B120,0,1)*IF(CU$6&gt;=75,1.1,1)</f>
        <v>0</v>
      </c>
      <c r="CV120" s="4">
        <f>'Payments (Revised)'!$C116*IF(CV$6&lt;$B120,0,1)*IF(CV$6&gt;=75,1.1,1)</f>
        <v>0</v>
      </c>
      <c r="CW120" s="4">
        <f>'Payments (Revised)'!$C116*IF(CW$6&lt;$B120,0,1)*IF(CW$6&gt;=75,1.1,1)</f>
        <v>0</v>
      </c>
      <c r="CX120" s="4">
        <f>'Payments (Revised)'!$C116*IF(CX$6&lt;$B120,0,1)*IF(CX$6&gt;=75,1.1,1)</f>
        <v>0</v>
      </c>
      <c r="CY120" s="4">
        <f>'Payments (Revised)'!$C116*IF(CY$6&lt;$B120,0,1)*IF(CY$6&gt;=75,1.1,1)</f>
        <v>0</v>
      </c>
      <c r="CZ120" s="4">
        <f>'Payments (Revised)'!$C116*IF(CZ$6&lt;$B120,0,1)*IF(CZ$6&gt;=75,1.1,1)</f>
        <v>0</v>
      </c>
      <c r="DA120" s="4">
        <f>'Payments (Revised)'!$C116*IF(DA$6&lt;$B120,0,1)*IF(DA$6&gt;=75,1.1,1)</f>
        <v>0</v>
      </c>
      <c r="DB120" s="4">
        <f>'Payments (Revised)'!$C116*IF(DB$6&lt;$B120,0,1)*IF(DB$6&gt;=75,1.1,1)</f>
        <v>0</v>
      </c>
      <c r="DC120" s="4">
        <f>'Payments (Revised)'!$C116*IF(DC$6&lt;$B120,0,1)*IF(DC$6&gt;=75,1.1,1)</f>
        <v>0</v>
      </c>
      <c r="DD120" s="4">
        <f>'Payments (Revised)'!$C116*IF(DD$6&lt;$B120,0,1)*IF(DD$6&gt;=75,1.1,1)</f>
        <v>0</v>
      </c>
      <c r="DE120" s="4">
        <f>'Payments (Revised)'!$C116*IF(DE$6&lt;$B120,0,1)*IF(DE$6&gt;=75,1.1,1)</f>
        <v>0</v>
      </c>
      <c r="DF120" s="4">
        <f>'Payments (Revised)'!$C116*IF(DF$6&lt;$B120,0,1)*IF(DF$6&gt;=75,1.1,1)</f>
        <v>0</v>
      </c>
      <c r="DG120" s="4">
        <f>'Payments (Revised)'!$C116*IF(DG$6&lt;$B120,0,1)*IF(DG$6&gt;=75,1.1,1)</f>
        <v>0</v>
      </c>
      <c r="DH120" s="4">
        <f>'Payments (Revised)'!$C116*IF(DH$6&lt;$B120,0,1)*IF(DH$6&gt;=75,1.1,1)</f>
        <v>0</v>
      </c>
      <c r="DI120" s="4">
        <f>'Payments (Revised)'!$C116*IF(DI$6&lt;$B120,0,1)*IF(DI$6&gt;=75,1.1,1)</f>
        <v>0</v>
      </c>
      <c r="DJ120" s="4">
        <f>'Payments (Revised)'!$C116*IF(DJ$6&lt;$B120,0,1)*IF(DJ$6&gt;=75,1.1,1)</f>
        <v>0</v>
      </c>
      <c r="DK120" s="4">
        <f>'Payments (Revised)'!$C116*IF(DK$6&lt;$B120,0,1)*IF(DK$6&gt;=75,1.1,1)</f>
        <v>0</v>
      </c>
      <c r="DL120" s="4">
        <f>'Payments (Revised)'!$C116*IF(DL$6&lt;$B120,0,1)*IF(DL$6&gt;=75,1.1,1)</f>
        <v>371.11169999999998</v>
      </c>
      <c r="DM120" s="4">
        <f>'Payments (Revised)'!$C116*IF(DM$6&lt;$B120,0,1)*IF(DM$6&gt;=75,1.1,1)</f>
        <v>371.11169999999998</v>
      </c>
      <c r="DN120" s="4">
        <f>'Payments (Revised)'!$C116*IF(DN$6&lt;$B120,0,1)*IF(DN$6&gt;=75,1.1,1)</f>
        <v>371.11169999999998</v>
      </c>
      <c r="DO120" s="4">
        <f>'Payments (Revised)'!$C116*IF(DO$6&lt;$B120,0,1)*IF(DO$6&gt;=75,1.1,1)</f>
        <v>371.11169999999998</v>
      </c>
      <c r="DP120" s="4">
        <f>'Payments (Revised)'!$C116*IF(DP$6&lt;$B120,0,1)*IF(DP$6&gt;=75,1.1,1)</f>
        <v>371.11169999999998</v>
      </c>
      <c r="DQ120" s="4">
        <f>'Payments (Revised)'!$C116*IF(DQ$6&lt;$B120,0,1)*IF(DQ$6&gt;=75,1.1,1)</f>
        <v>371.11169999999998</v>
      </c>
      <c r="DR120" s="4">
        <f>'Payments (Revised)'!$C116*IF(DR$6&lt;$B120,0,1)*IF(DR$6&gt;=75,1.1,1)</f>
        <v>371.11169999999998</v>
      </c>
      <c r="DS120" s="4">
        <f>'Payments (Revised)'!$C116*IF(DS$6&lt;$B120,0,1)*IF(DS$6&gt;=75,1.1,1)</f>
        <v>371.11169999999998</v>
      </c>
      <c r="DT120" s="4">
        <f>'Payments (Revised)'!$C116*IF(DT$6&lt;$B120,0,1)*IF(DT$6&gt;=75,1.1,1)</f>
        <v>408.22287</v>
      </c>
    </row>
    <row r="121" spans="1:124" x14ac:dyDescent="0.25">
      <c r="A121">
        <v>113</v>
      </c>
      <c r="B121" s="15">
        <f t="shared" si="10"/>
        <v>74.416666666666671</v>
      </c>
      <c r="C121" s="16">
        <f t="shared" si="11"/>
        <v>49459.816922651567</v>
      </c>
      <c r="D121" s="4">
        <f>'Payments (Revised)'!$C117*IF(D$6&lt;$B121,0,1)*IF(D$6&gt;=75,1.1,1)</f>
        <v>0</v>
      </c>
      <c r="E121" s="4">
        <f>'Payments (Revised)'!$C117*IF(E$6&lt;$B121,0,1)*IF(E$6&gt;=75,1.1,1)</f>
        <v>0</v>
      </c>
      <c r="F121" s="4">
        <f>'Payments (Revised)'!$C117*IF(F$6&lt;$B121,0,1)*IF(F$6&gt;=75,1.1,1)</f>
        <v>0</v>
      </c>
      <c r="G121" s="4">
        <f>'Payments (Revised)'!$C117*IF(G$6&lt;$B121,0,1)*IF(G$6&gt;=75,1.1,1)</f>
        <v>0</v>
      </c>
      <c r="H121" s="4">
        <f>'Payments (Revised)'!$C117*IF(H$6&lt;$B121,0,1)*IF(H$6&gt;=75,1.1,1)</f>
        <v>0</v>
      </c>
      <c r="I121" s="4">
        <f>'Payments (Revised)'!$C117*IF(I$6&lt;$B121,0,1)*IF(I$6&gt;=75,1.1,1)</f>
        <v>0</v>
      </c>
      <c r="J121" s="4">
        <f>'Payments (Revised)'!$C117*IF(J$6&lt;$B121,0,1)*IF(J$6&gt;=75,1.1,1)</f>
        <v>0</v>
      </c>
      <c r="K121" s="4">
        <f>'Payments (Revised)'!$C117*IF(K$6&lt;$B121,0,1)*IF(K$6&gt;=75,1.1,1)</f>
        <v>0</v>
      </c>
      <c r="L121" s="4">
        <f>'Payments (Revised)'!$C117*IF(L$6&lt;$B121,0,1)*IF(L$6&gt;=75,1.1,1)</f>
        <v>0</v>
      </c>
      <c r="M121" s="4">
        <f>'Payments (Revised)'!$C117*IF(M$6&lt;$B121,0,1)*IF(M$6&gt;=75,1.1,1)</f>
        <v>0</v>
      </c>
      <c r="N121" s="4">
        <f>'Payments (Revised)'!$C117*IF(N$6&lt;$B121,0,1)*IF(N$6&gt;=75,1.1,1)</f>
        <v>0</v>
      </c>
      <c r="O121" s="4">
        <f>'Payments (Revised)'!$C117*IF(O$6&lt;$B121,0,1)*IF(O$6&gt;=75,1.1,1)</f>
        <v>0</v>
      </c>
      <c r="P121" s="4">
        <f>'Payments (Revised)'!$C117*IF(P$6&lt;$B121,0,1)*IF(P$6&gt;=75,1.1,1)</f>
        <v>0</v>
      </c>
      <c r="Q121" s="4">
        <f>'Payments (Revised)'!$C117*IF(Q$6&lt;$B121,0,1)*IF(Q$6&gt;=75,1.1,1)</f>
        <v>0</v>
      </c>
      <c r="R121" s="4">
        <f>'Payments (Revised)'!$C117*IF(R$6&lt;$B121,0,1)*IF(R$6&gt;=75,1.1,1)</f>
        <v>0</v>
      </c>
      <c r="S121" s="4">
        <f>'Payments (Revised)'!$C117*IF(S$6&lt;$B121,0,1)*IF(S$6&gt;=75,1.1,1)</f>
        <v>0</v>
      </c>
      <c r="T121" s="4">
        <f>'Payments (Revised)'!$C117*IF(T$6&lt;$B121,0,1)*IF(T$6&gt;=75,1.1,1)</f>
        <v>0</v>
      </c>
      <c r="U121" s="4">
        <f>'Payments (Revised)'!$C117*IF(U$6&lt;$B121,0,1)*IF(U$6&gt;=75,1.1,1)</f>
        <v>0</v>
      </c>
      <c r="V121" s="4">
        <f>'Payments (Revised)'!$C117*IF(V$6&lt;$B121,0,1)*IF(V$6&gt;=75,1.1,1)</f>
        <v>0</v>
      </c>
      <c r="W121" s="4">
        <f>'Payments (Revised)'!$C117*IF(W$6&lt;$B121,0,1)*IF(W$6&gt;=75,1.1,1)</f>
        <v>0</v>
      </c>
      <c r="X121" s="4">
        <f>'Payments (Revised)'!$C117*IF(X$6&lt;$B121,0,1)*IF(X$6&gt;=75,1.1,1)</f>
        <v>0</v>
      </c>
      <c r="Y121" s="4">
        <f>'Payments (Revised)'!$C117*IF(Y$6&lt;$B121,0,1)*IF(Y$6&gt;=75,1.1,1)</f>
        <v>0</v>
      </c>
      <c r="Z121" s="4">
        <f>'Payments (Revised)'!$C117*IF(Z$6&lt;$B121,0,1)*IF(Z$6&gt;=75,1.1,1)</f>
        <v>0</v>
      </c>
      <c r="AA121" s="4">
        <f>'Payments (Revised)'!$C117*IF(AA$6&lt;$B121,0,1)*IF(AA$6&gt;=75,1.1,1)</f>
        <v>0</v>
      </c>
      <c r="AB121" s="4">
        <f>'Payments (Revised)'!$C117*IF(AB$6&lt;$B121,0,1)*IF(AB$6&gt;=75,1.1,1)</f>
        <v>0</v>
      </c>
      <c r="AC121" s="4">
        <f>'Payments (Revised)'!$C117*IF(AC$6&lt;$B121,0,1)*IF(AC$6&gt;=75,1.1,1)</f>
        <v>0</v>
      </c>
      <c r="AD121" s="4">
        <f>'Payments (Revised)'!$C117*IF(AD$6&lt;$B121,0,1)*IF(AD$6&gt;=75,1.1,1)</f>
        <v>0</v>
      </c>
      <c r="AE121" s="4">
        <f>'Payments (Revised)'!$C117*IF(AE$6&lt;$B121,0,1)*IF(AE$6&gt;=75,1.1,1)</f>
        <v>0</v>
      </c>
      <c r="AF121" s="4">
        <f>'Payments (Revised)'!$C117*IF(AF$6&lt;$B121,0,1)*IF(AF$6&gt;=75,1.1,1)</f>
        <v>0</v>
      </c>
      <c r="AG121" s="4">
        <f>'Payments (Revised)'!$C117*IF(AG$6&lt;$B121,0,1)*IF(AG$6&gt;=75,1.1,1)</f>
        <v>0</v>
      </c>
      <c r="AH121" s="4">
        <f>'Payments (Revised)'!$C117*IF(AH$6&lt;$B121,0,1)*IF(AH$6&gt;=75,1.1,1)</f>
        <v>0</v>
      </c>
      <c r="AI121" s="4">
        <f>'Payments (Revised)'!$C117*IF(AI$6&lt;$B121,0,1)*IF(AI$6&gt;=75,1.1,1)</f>
        <v>0</v>
      </c>
      <c r="AJ121" s="4">
        <f>'Payments (Revised)'!$C117*IF(AJ$6&lt;$B121,0,1)*IF(AJ$6&gt;=75,1.1,1)</f>
        <v>0</v>
      </c>
      <c r="AK121" s="4">
        <f>'Payments (Revised)'!$C117*IF(AK$6&lt;$B121,0,1)*IF(AK$6&gt;=75,1.1,1)</f>
        <v>0</v>
      </c>
      <c r="AL121" s="4">
        <f>'Payments (Revised)'!$C117*IF(AL$6&lt;$B121,0,1)*IF(AL$6&gt;=75,1.1,1)</f>
        <v>0</v>
      </c>
      <c r="AM121" s="4">
        <f>'Payments (Revised)'!$C117*IF(AM$6&lt;$B121,0,1)*IF(AM$6&gt;=75,1.1,1)</f>
        <v>0</v>
      </c>
      <c r="AN121" s="4">
        <f>'Payments (Revised)'!$C117*IF(AN$6&lt;$B121,0,1)*IF(AN$6&gt;=75,1.1,1)</f>
        <v>0</v>
      </c>
      <c r="AO121" s="4">
        <f>'Payments (Revised)'!$C117*IF(AO$6&lt;$B121,0,1)*IF(AO$6&gt;=75,1.1,1)</f>
        <v>0</v>
      </c>
      <c r="AP121" s="4">
        <f>'Payments (Revised)'!$C117*IF(AP$6&lt;$B121,0,1)*IF(AP$6&gt;=75,1.1,1)</f>
        <v>0</v>
      </c>
      <c r="AQ121" s="4">
        <f>'Payments (Revised)'!$C117*IF(AQ$6&lt;$B121,0,1)*IF(AQ$6&gt;=75,1.1,1)</f>
        <v>0</v>
      </c>
      <c r="AR121" s="4">
        <f>'Payments (Revised)'!$C117*IF(AR$6&lt;$B121,0,1)*IF(AR$6&gt;=75,1.1,1)</f>
        <v>0</v>
      </c>
      <c r="AS121" s="4">
        <f>'Payments (Revised)'!$C117*IF(AS$6&lt;$B121,0,1)*IF(AS$6&gt;=75,1.1,1)</f>
        <v>0</v>
      </c>
      <c r="AT121" s="4">
        <f>'Payments (Revised)'!$C117*IF(AT$6&lt;$B121,0,1)*IF(AT$6&gt;=75,1.1,1)</f>
        <v>0</v>
      </c>
      <c r="AU121" s="4">
        <f>'Payments (Revised)'!$C117*IF(AU$6&lt;$B121,0,1)*IF(AU$6&gt;=75,1.1,1)</f>
        <v>0</v>
      </c>
      <c r="AV121" s="4">
        <f>'Payments (Revised)'!$C117*IF(AV$6&lt;$B121,0,1)*IF(AV$6&gt;=75,1.1,1)</f>
        <v>0</v>
      </c>
      <c r="AW121" s="4">
        <f>'Payments (Revised)'!$C117*IF(AW$6&lt;$B121,0,1)*IF(AW$6&gt;=75,1.1,1)</f>
        <v>0</v>
      </c>
      <c r="AX121" s="4">
        <f>'Payments (Revised)'!$C117*IF(AX$6&lt;$B121,0,1)*IF(AX$6&gt;=75,1.1,1)</f>
        <v>0</v>
      </c>
      <c r="AY121" s="4">
        <f>'Payments (Revised)'!$C117*IF(AY$6&lt;$B121,0,1)*IF(AY$6&gt;=75,1.1,1)</f>
        <v>0</v>
      </c>
      <c r="AZ121" s="4">
        <f>'Payments (Revised)'!$C117*IF(AZ$6&lt;$B121,0,1)*IF(AZ$6&gt;=75,1.1,1)</f>
        <v>0</v>
      </c>
      <c r="BA121" s="4">
        <f>'Payments (Revised)'!$C117*IF(BA$6&lt;$B121,0,1)*IF(BA$6&gt;=75,1.1,1)</f>
        <v>0</v>
      </c>
      <c r="BB121" s="4">
        <f>'Payments (Revised)'!$C117*IF(BB$6&lt;$B121,0,1)*IF(BB$6&gt;=75,1.1,1)</f>
        <v>0</v>
      </c>
      <c r="BC121" s="4">
        <f>'Payments (Revised)'!$C117*IF(BC$6&lt;$B121,0,1)*IF(BC$6&gt;=75,1.1,1)</f>
        <v>0</v>
      </c>
      <c r="BD121" s="4">
        <f>'Payments (Revised)'!$C117*IF(BD$6&lt;$B121,0,1)*IF(BD$6&gt;=75,1.1,1)</f>
        <v>0</v>
      </c>
      <c r="BE121" s="4">
        <f>'Payments (Revised)'!$C117*IF(BE$6&lt;$B121,0,1)*IF(BE$6&gt;=75,1.1,1)</f>
        <v>0</v>
      </c>
      <c r="BF121" s="4">
        <f>'Payments (Revised)'!$C117*IF(BF$6&lt;$B121,0,1)*IF(BF$6&gt;=75,1.1,1)</f>
        <v>0</v>
      </c>
      <c r="BG121" s="4">
        <f>'Payments (Revised)'!$C117*IF(BG$6&lt;$B121,0,1)*IF(BG$6&gt;=75,1.1,1)</f>
        <v>0</v>
      </c>
      <c r="BH121" s="4">
        <f>'Payments (Revised)'!$C117*IF(BH$6&lt;$B121,0,1)*IF(BH$6&gt;=75,1.1,1)</f>
        <v>0</v>
      </c>
      <c r="BI121" s="4">
        <f>'Payments (Revised)'!$C117*IF(BI$6&lt;$B121,0,1)*IF(BI$6&gt;=75,1.1,1)</f>
        <v>0</v>
      </c>
      <c r="BJ121" s="4">
        <f>'Payments (Revised)'!$C117*IF(BJ$6&lt;$B121,0,1)*IF(BJ$6&gt;=75,1.1,1)</f>
        <v>0</v>
      </c>
      <c r="BK121" s="4">
        <f>'Payments (Revised)'!$C117*IF(BK$6&lt;$B121,0,1)*IF(BK$6&gt;=75,1.1,1)</f>
        <v>0</v>
      </c>
      <c r="BL121" s="4">
        <f>'Payments (Revised)'!$C117*IF(BL$6&lt;$B121,0,1)*IF(BL$6&gt;=75,1.1,1)</f>
        <v>0</v>
      </c>
      <c r="BM121" s="4">
        <f>'Payments (Revised)'!$C117*IF(BM$6&lt;$B121,0,1)*IF(BM$6&gt;=75,1.1,1)</f>
        <v>0</v>
      </c>
      <c r="BN121" s="4">
        <f>'Payments (Revised)'!$C117*IF(BN$6&lt;$B121,0,1)*IF(BN$6&gt;=75,1.1,1)</f>
        <v>0</v>
      </c>
      <c r="BO121" s="4">
        <f>'Payments (Revised)'!$C117*IF(BO$6&lt;$B121,0,1)*IF(BO$6&gt;=75,1.1,1)</f>
        <v>0</v>
      </c>
      <c r="BP121" s="4">
        <f>'Payments (Revised)'!$C117*IF(BP$6&lt;$B121,0,1)*IF(BP$6&gt;=75,1.1,1)</f>
        <v>0</v>
      </c>
      <c r="BQ121" s="4">
        <f>'Payments (Revised)'!$C117*IF(BQ$6&lt;$B121,0,1)*IF(BQ$6&gt;=75,1.1,1)</f>
        <v>0</v>
      </c>
      <c r="BR121" s="4">
        <f>'Payments (Revised)'!$C117*IF(BR$6&lt;$B121,0,1)*IF(BR$6&gt;=75,1.1,1)</f>
        <v>0</v>
      </c>
      <c r="BS121" s="4">
        <f>'Payments (Revised)'!$C117*IF(BS$6&lt;$B121,0,1)*IF(BS$6&gt;=75,1.1,1)</f>
        <v>0</v>
      </c>
      <c r="BT121" s="4">
        <f>'Payments (Revised)'!$C117*IF(BT$6&lt;$B121,0,1)*IF(BT$6&gt;=75,1.1,1)</f>
        <v>0</v>
      </c>
      <c r="BU121" s="4">
        <f>'Payments (Revised)'!$C117*IF(BU$6&lt;$B121,0,1)*IF(BU$6&gt;=75,1.1,1)</f>
        <v>0</v>
      </c>
      <c r="BV121" s="4">
        <f>'Payments (Revised)'!$C117*IF(BV$6&lt;$B121,0,1)*IF(BV$6&gt;=75,1.1,1)</f>
        <v>0</v>
      </c>
      <c r="BW121" s="4">
        <f>'Payments (Revised)'!$C117*IF(BW$6&lt;$B121,0,1)*IF(BW$6&gt;=75,1.1,1)</f>
        <v>0</v>
      </c>
      <c r="BX121" s="4">
        <f>'Payments (Revised)'!$C117*IF(BX$6&lt;$B121,0,1)*IF(BX$6&gt;=75,1.1,1)</f>
        <v>0</v>
      </c>
      <c r="BY121" s="4">
        <f>'Payments (Revised)'!$C117*IF(BY$6&lt;$B121,0,1)*IF(BY$6&gt;=75,1.1,1)</f>
        <v>0</v>
      </c>
      <c r="BZ121" s="4">
        <f>'Payments (Revised)'!$C117*IF(BZ$6&lt;$B121,0,1)*IF(BZ$6&gt;=75,1.1,1)</f>
        <v>0</v>
      </c>
      <c r="CA121" s="4">
        <f>'Payments (Revised)'!$C117*IF(CA$6&lt;$B121,0,1)*IF(CA$6&gt;=75,1.1,1)</f>
        <v>0</v>
      </c>
      <c r="CB121" s="4">
        <f>'Payments (Revised)'!$C117*IF(CB$6&lt;$B121,0,1)*IF(CB$6&gt;=75,1.1,1)</f>
        <v>0</v>
      </c>
      <c r="CC121" s="4">
        <f>'Payments (Revised)'!$C117*IF(CC$6&lt;$B121,0,1)*IF(CC$6&gt;=75,1.1,1)</f>
        <v>0</v>
      </c>
      <c r="CD121" s="4">
        <f>'Payments (Revised)'!$C117*IF(CD$6&lt;$B121,0,1)*IF(CD$6&gt;=75,1.1,1)</f>
        <v>0</v>
      </c>
      <c r="CE121" s="4">
        <f>'Payments (Revised)'!$C117*IF(CE$6&lt;$B121,0,1)*IF(CE$6&gt;=75,1.1,1)</f>
        <v>0</v>
      </c>
      <c r="CF121" s="4">
        <f>'Payments (Revised)'!$C117*IF(CF$6&lt;$B121,0,1)*IF(CF$6&gt;=75,1.1,1)</f>
        <v>0</v>
      </c>
      <c r="CG121" s="4">
        <f>'Payments (Revised)'!$C117*IF(CG$6&lt;$B121,0,1)*IF(CG$6&gt;=75,1.1,1)</f>
        <v>0</v>
      </c>
      <c r="CH121" s="4">
        <f>'Payments (Revised)'!$C117*IF(CH$6&lt;$B121,0,1)*IF(CH$6&gt;=75,1.1,1)</f>
        <v>0</v>
      </c>
      <c r="CI121" s="4">
        <f>'Payments (Revised)'!$C117*IF(CI$6&lt;$B121,0,1)*IF(CI$6&gt;=75,1.1,1)</f>
        <v>0</v>
      </c>
      <c r="CJ121" s="4">
        <f>'Payments (Revised)'!$C117*IF(CJ$6&lt;$B121,0,1)*IF(CJ$6&gt;=75,1.1,1)</f>
        <v>0</v>
      </c>
      <c r="CK121" s="4">
        <f>'Payments (Revised)'!$C117*IF(CK$6&lt;$B121,0,1)*IF(CK$6&gt;=75,1.1,1)</f>
        <v>0</v>
      </c>
      <c r="CL121" s="4">
        <f>'Payments (Revised)'!$C117*IF(CL$6&lt;$B121,0,1)*IF(CL$6&gt;=75,1.1,1)</f>
        <v>0</v>
      </c>
      <c r="CM121" s="4">
        <f>'Payments (Revised)'!$C117*IF(CM$6&lt;$B121,0,1)*IF(CM$6&gt;=75,1.1,1)</f>
        <v>0</v>
      </c>
      <c r="CN121" s="4">
        <f>'Payments (Revised)'!$C117*IF(CN$6&lt;$B121,0,1)*IF(CN$6&gt;=75,1.1,1)</f>
        <v>0</v>
      </c>
      <c r="CO121" s="4">
        <f>'Payments (Revised)'!$C117*IF(CO$6&lt;$B121,0,1)*IF(CO$6&gt;=75,1.1,1)</f>
        <v>0</v>
      </c>
      <c r="CP121" s="4">
        <f>'Payments (Revised)'!$C117*IF(CP$6&lt;$B121,0,1)*IF(CP$6&gt;=75,1.1,1)</f>
        <v>0</v>
      </c>
      <c r="CQ121" s="4">
        <f>'Payments (Revised)'!$C117*IF(CQ$6&lt;$B121,0,1)*IF(CQ$6&gt;=75,1.1,1)</f>
        <v>0</v>
      </c>
      <c r="CR121" s="4">
        <f>'Payments (Revised)'!$C117*IF(CR$6&lt;$B121,0,1)*IF(CR$6&gt;=75,1.1,1)</f>
        <v>0</v>
      </c>
      <c r="CS121" s="4">
        <f>'Payments (Revised)'!$C117*IF(CS$6&lt;$B121,0,1)*IF(CS$6&gt;=75,1.1,1)</f>
        <v>0</v>
      </c>
      <c r="CT121" s="4">
        <f>'Payments (Revised)'!$C117*IF(CT$6&lt;$B121,0,1)*IF(CT$6&gt;=75,1.1,1)</f>
        <v>0</v>
      </c>
      <c r="CU121" s="4">
        <f>'Payments (Revised)'!$C117*IF(CU$6&lt;$B121,0,1)*IF(CU$6&gt;=75,1.1,1)</f>
        <v>0</v>
      </c>
      <c r="CV121" s="4">
        <f>'Payments (Revised)'!$C117*IF(CV$6&lt;$B121,0,1)*IF(CV$6&gt;=75,1.1,1)</f>
        <v>0</v>
      </c>
      <c r="CW121" s="4">
        <f>'Payments (Revised)'!$C117*IF(CW$6&lt;$B121,0,1)*IF(CW$6&gt;=75,1.1,1)</f>
        <v>0</v>
      </c>
      <c r="CX121" s="4">
        <f>'Payments (Revised)'!$C117*IF(CX$6&lt;$B121,0,1)*IF(CX$6&gt;=75,1.1,1)</f>
        <v>0</v>
      </c>
      <c r="CY121" s="4">
        <f>'Payments (Revised)'!$C117*IF(CY$6&lt;$B121,0,1)*IF(CY$6&gt;=75,1.1,1)</f>
        <v>0</v>
      </c>
      <c r="CZ121" s="4">
        <f>'Payments (Revised)'!$C117*IF(CZ$6&lt;$B121,0,1)*IF(CZ$6&gt;=75,1.1,1)</f>
        <v>0</v>
      </c>
      <c r="DA121" s="4">
        <f>'Payments (Revised)'!$C117*IF(DA$6&lt;$B121,0,1)*IF(DA$6&gt;=75,1.1,1)</f>
        <v>0</v>
      </c>
      <c r="DB121" s="4">
        <f>'Payments (Revised)'!$C117*IF(DB$6&lt;$B121,0,1)*IF(DB$6&gt;=75,1.1,1)</f>
        <v>0</v>
      </c>
      <c r="DC121" s="4">
        <f>'Payments (Revised)'!$C117*IF(DC$6&lt;$B121,0,1)*IF(DC$6&gt;=75,1.1,1)</f>
        <v>0</v>
      </c>
      <c r="DD121" s="4">
        <f>'Payments (Revised)'!$C117*IF(DD$6&lt;$B121,0,1)*IF(DD$6&gt;=75,1.1,1)</f>
        <v>0</v>
      </c>
      <c r="DE121" s="4">
        <f>'Payments (Revised)'!$C117*IF(DE$6&lt;$B121,0,1)*IF(DE$6&gt;=75,1.1,1)</f>
        <v>0</v>
      </c>
      <c r="DF121" s="4">
        <f>'Payments (Revised)'!$C117*IF(DF$6&lt;$B121,0,1)*IF(DF$6&gt;=75,1.1,1)</f>
        <v>0</v>
      </c>
      <c r="DG121" s="4">
        <f>'Payments (Revised)'!$C117*IF(DG$6&lt;$B121,0,1)*IF(DG$6&gt;=75,1.1,1)</f>
        <v>0</v>
      </c>
      <c r="DH121" s="4">
        <f>'Payments (Revised)'!$C117*IF(DH$6&lt;$B121,0,1)*IF(DH$6&gt;=75,1.1,1)</f>
        <v>0</v>
      </c>
      <c r="DI121" s="4">
        <f>'Payments (Revised)'!$C117*IF(DI$6&lt;$B121,0,1)*IF(DI$6&gt;=75,1.1,1)</f>
        <v>0</v>
      </c>
      <c r="DJ121" s="4">
        <f>'Payments (Revised)'!$C117*IF(DJ$6&lt;$B121,0,1)*IF(DJ$6&gt;=75,1.1,1)</f>
        <v>0</v>
      </c>
      <c r="DK121" s="4">
        <f>'Payments (Revised)'!$C117*IF(DK$6&lt;$B121,0,1)*IF(DK$6&gt;=75,1.1,1)</f>
        <v>0</v>
      </c>
      <c r="DL121" s="4">
        <f>'Payments (Revised)'!$C117*IF(DL$6&lt;$B121,0,1)*IF(DL$6&gt;=75,1.1,1)</f>
        <v>0</v>
      </c>
      <c r="DM121" s="4">
        <f>'Payments (Revised)'!$C117*IF(DM$6&lt;$B121,0,1)*IF(DM$6&gt;=75,1.1,1)</f>
        <v>371.11169999999998</v>
      </c>
      <c r="DN121" s="4">
        <f>'Payments (Revised)'!$C117*IF(DN$6&lt;$B121,0,1)*IF(DN$6&gt;=75,1.1,1)</f>
        <v>371.11169999999998</v>
      </c>
      <c r="DO121" s="4">
        <f>'Payments (Revised)'!$C117*IF(DO$6&lt;$B121,0,1)*IF(DO$6&gt;=75,1.1,1)</f>
        <v>371.11169999999998</v>
      </c>
      <c r="DP121" s="4">
        <f>'Payments (Revised)'!$C117*IF(DP$6&lt;$B121,0,1)*IF(DP$6&gt;=75,1.1,1)</f>
        <v>371.11169999999998</v>
      </c>
      <c r="DQ121" s="4">
        <f>'Payments (Revised)'!$C117*IF(DQ$6&lt;$B121,0,1)*IF(DQ$6&gt;=75,1.1,1)</f>
        <v>371.11169999999998</v>
      </c>
      <c r="DR121" s="4">
        <f>'Payments (Revised)'!$C117*IF(DR$6&lt;$B121,0,1)*IF(DR$6&gt;=75,1.1,1)</f>
        <v>371.11169999999998</v>
      </c>
      <c r="DS121" s="4">
        <f>'Payments (Revised)'!$C117*IF(DS$6&lt;$B121,0,1)*IF(DS$6&gt;=75,1.1,1)</f>
        <v>371.11169999999998</v>
      </c>
      <c r="DT121" s="4">
        <f>'Payments (Revised)'!$C117*IF(DT$6&lt;$B121,0,1)*IF(DT$6&gt;=75,1.1,1)</f>
        <v>408.22287</v>
      </c>
    </row>
    <row r="122" spans="1:124" x14ac:dyDescent="0.25">
      <c r="A122">
        <v>114</v>
      </c>
      <c r="B122" s="15">
        <f t="shared" si="10"/>
        <v>74.5</v>
      </c>
      <c r="C122" s="16">
        <f t="shared" si="11"/>
        <v>49221.648682363681</v>
      </c>
      <c r="D122" s="4">
        <f>'Payments (Revised)'!$C118*IF(D$6&lt;$B122,0,1)*IF(D$6&gt;=75,1.1,1)</f>
        <v>0</v>
      </c>
      <c r="E122" s="4">
        <f>'Payments (Revised)'!$C118*IF(E$6&lt;$B122,0,1)*IF(E$6&gt;=75,1.1,1)</f>
        <v>0</v>
      </c>
      <c r="F122" s="4">
        <f>'Payments (Revised)'!$C118*IF(F$6&lt;$B122,0,1)*IF(F$6&gt;=75,1.1,1)</f>
        <v>0</v>
      </c>
      <c r="G122" s="4">
        <f>'Payments (Revised)'!$C118*IF(G$6&lt;$B122,0,1)*IF(G$6&gt;=75,1.1,1)</f>
        <v>0</v>
      </c>
      <c r="H122" s="4">
        <f>'Payments (Revised)'!$C118*IF(H$6&lt;$B122,0,1)*IF(H$6&gt;=75,1.1,1)</f>
        <v>0</v>
      </c>
      <c r="I122" s="4">
        <f>'Payments (Revised)'!$C118*IF(I$6&lt;$B122,0,1)*IF(I$6&gt;=75,1.1,1)</f>
        <v>0</v>
      </c>
      <c r="J122" s="4">
        <f>'Payments (Revised)'!$C118*IF(J$6&lt;$B122,0,1)*IF(J$6&gt;=75,1.1,1)</f>
        <v>0</v>
      </c>
      <c r="K122" s="4">
        <f>'Payments (Revised)'!$C118*IF(K$6&lt;$B122,0,1)*IF(K$6&gt;=75,1.1,1)</f>
        <v>0</v>
      </c>
      <c r="L122" s="4">
        <f>'Payments (Revised)'!$C118*IF(L$6&lt;$B122,0,1)*IF(L$6&gt;=75,1.1,1)</f>
        <v>0</v>
      </c>
      <c r="M122" s="4">
        <f>'Payments (Revised)'!$C118*IF(M$6&lt;$B122,0,1)*IF(M$6&gt;=75,1.1,1)</f>
        <v>0</v>
      </c>
      <c r="N122" s="4">
        <f>'Payments (Revised)'!$C118*IF(N$6&lt;$B122,0,1)*IF(N$6&gt;=75,1.1,1)</f>
        <v>0</v>
      </c>
      <c r="O122" s="4">
        <f>'Payments (Revised)'!$C118*IF(O$6&lt;$B122,0,1)*IF(O$6&gt;=75,1.1,1)</f>
        <v>0</v>
      </c>
      <c r="P122" s="4">
        <f>'Payments (Revised)'!$C118*IF(P$6&lt;$B122,0,1)*IF(P$6&gt;=75,1.1,1)</f>
        <v>0</v>
      </c>
      <c r="Q122" s="4">
        <f>'Payments (Revised)'!$C118*IF(Q$6&lt;$B122,0,1)*IF(Q$6&gt;=75,1.1,1)</f>
        <v>0</v>
      </c>
      <c r="R122" s="4">
        <f>'Payments (Revised)'!$C118*IF(R$6&lt;$B122,0,1)*IF(R$6&gt;=75,1.1,1)</f>
        <v>0</v>
      </c>
      <c r="S122" s="4">
        <f>'Payments (Revised)'!$C118*IF(S$6&lt;$B122,0,1)*IF(S$6&gt;=75,1.1,1)</f>
        <v>0</v>
      </c>
      <c r="T122" s="4">
        <f>'Payments (Revised)'!$C118*IF(T$6&lt;$B122,0,1)*IF(T$6&gt;=75,1.1,1)</f>
        <v>0</v>
      </c>
      <c r="U122" s="4">
        <f>'Payments (Revised)'!$C118*IF(U$6&lt;$B122,0,1)*IF(U$6&gt;=75,1.1,1)</f>
        <v>0</v>
      </c>
      <c r="V122" s="4">
        <f>'Payments (Revised)'!$C118*IF(V$6&lt;$B122,0,1)*IF(V$6&gt;=75,1.1,1)</f>
        <v>0</v>
      </c>
      <c r="W122" s="4">
        <f>'Payments (Revised)'!$C118*IF(W$6&lt;$B122,0,1)*IF(W$6&gt;=75,1.1,1)</f>
        <v>0</v>
      </c>
      <c r="X122" s="4">
        <f>'Payments (Revised)'!$C118*IF(X$6&lt;$B122,0,1)*IF(X$6&gt;=75,1.1,1)</f>
        <v>0</v>
      </c>
      <c r="Y122" s="4">
        <f>'Payments (Revised)'!$C118*IF(Y$6&lt;$B122,0,1)*IF(Y$6&gt;=75,1.1,1)</f>
        <v>0</v>
      </c>
      <c r="Z122" s="4">
        <f>'Payments (Revised)'!$C118*IF(Z$6&lt;$B122,0,1)*IF(Z$6&gt;=75,1.1,1)</f>
        <v>0</v>
      </c>
      <c r="AA122" s="4">
        <f>'Payments (Revised)'!$C118*IF(AA$6&lt;$B122,0,1)*IF(AA$6&gt;=75,1.1,1)</f>
        <v>0</v>
      </c>
      <c r="AB122" s="4">
        <f>'Payments (Revised)'!$C118*IF(AB$6&lt;$B122,0,1)*IF(AB$6&gt;=75,1.1,1)</f>
        <v>0</v>
      </c>
      <c r="AC122" s="4">
        <f>'Payments (Revised)'!$C118*IF(AC$6&lt;$B122,0,1)*IF(AC$6&gt;=75,1.1,1)</f>
        <v>0</v>
      </c>
      <c r="AD122" s="4">
        <f>'Payments (Revised)'!$C118*IF(AD$6&lt;$B122,0,1)*IF(AD$6&gt;=75,1.1,1)</f>
        <v>0</v>
      </c>
      <c r="AE122" s="4">
        <f>'Payments (Revised)'!$C118*IF(AE$6&lt;$B122,0,1)*IF(AE$6&gt;=75,1.1,1)</f>
        <v>0</v>
      </c>
      <c r="AF122" s="4">
        <f>'Payments (Revised)'!$C118*IF(AF$6&lt;$B122,0,1)*IF(AF$6&gt;=75,1.1,1)</f>
        <v>0</v>
      </c>
      <c r="AG122" s="4">
        <f>'Payments (Revised)'!$C118*IF(AG$6&lt;$B122,0,1)*IF(AG$6&gt;=75,1.1,1)</f>
        <v>0</v>
      </c>
      <c r="AH122" s="4">
        <f>'Payments (Revised)'!$C118*IF(AH$6&lt;$B122,0,1)*IF(AH$6&gt;=75,1.1,1)</f>
        <v>0</v>
      </c>
      <c r="AI122" s="4">
        <f>'Payments (Revised)'!$C118*IF(AI$6&lt;$B122,0,1)*IF(AI$6&gt;=75,1.1,1)</f>
        <v>0</v>
      </c>
      <c r="AJ122" s="4">
        <f>'Payments (Revised)'!$C118*IF(AJ$6&lt;$B122,0,1)*IF(AJ$6&gt;=75,1.1,1)</f>
        <v>0</v>
      </c>
      <c r="AK122" s="4">
        <f>'Payments (Revised)'!$C118*IF(AK$6&lt;$B122,0,1)*IF(AK$6&gt;=75,1.1,1)</f>
        <v>0</v>
      </c>
      <c r="AL122" s="4">
        <f>'Payments (Revised)'!$C118*IF(AL$6&lt;$B122,0,1)*IF(AL$6&gt;=75,1.1,1)</f>
        <v>0</v>
      </c>
      <c r="AM122" s="4">
        <f>'Payments (Revised)'!$C118*IF(AM$6&lt;$B122,0,1)*IF(AM$6&gt;=75,1.1,1)</f>
        <v>0</v>
      </c>
      <c r="AN122" s="4">
        <f>'Payments (Revised)'!$C118*IF(AN$6&lt;$B122,0,1)*IF(AN$6&gt;=75,1.1,1)</f>
        <v>0</v>
      </c>
      <c r="AO122" s="4">
        <f>'Payments (Revised)'!$C118*IF(AO$6&lt;$B122,0,1)*IF(AO$6&gt;=75,1.1,1)</f>
        <v>0</v>
      </c>
      <c r="AP122" s="4">
        <f>'Payments (Revised)'!$C118*IF(AP$6&lt;$B122,0,1)*IF(AP$6&gt;=75,1.1,1)</f>
        <v>0</v>
      </c>
      <c r="AQ122" s="4">
        <f>'Payments (Revised)'!$C118*IF(AQ$6&lt;$B122,0,1)*IF(AQ$6&gt;=75,1.1,1)</f>
        <v>0</v>
      </c>
      <c r="AR122" s="4">
        <f>'Payments (Revised)'!$C118*IF(AR$6&lt;$B122,0,1)*IF(AR$6&gt;=75,1.1,1)</f>
        <v>0</v>
      </c>
      <c r="AS122" s="4">
        <f>'Payments (Revised)'!$C118*IF(AS$6&lt;$B122,0,1)*IF(AS$6&gt;=75,1.1,1)</f>
        <v>0</v>
      </c>
      <c r="AT122" s="4">
        <f>'Payments (Revised)'!$C118*IF(AT$6&lt;$B122,0,1)*IF(AT$6&gt;=75,1.1,1)</f>
        <v>0</v>
      </c>
      <c r="AU122" s="4">
        <f>'Payments (Revised)'!$C118*IF(AU$6&lt;$B122,0,1)*IF(AU$6&gt;=75,1.1,1)</f>
        <v>0</v>
      </c>
      <c r="AV122" s="4">
        <f>'Payments (Revised)'!$C118*IF(AV$6&lt;$B122,0,1)*IF(AV$6&gt;=75,1.1,1)</f>
        <v>0</v>
      </c>
      <c r="AW122" s="4">
        <f>'Payments (Revised)'!$C118*IF(AW$6&lt;$B122,0,1)*IF(AW$6&gt;=75,1.1,1)</f>
        <v>0</v>
      </c>
      <c r="AX122" s="4">
        <f>'Payments (Revised)'!$C118*IF(AX$6&lt;$B122,0,1)*IF(AX$6&gt;=75,1.1,1)</f>
        <v>0</v>
      </c>
      <c r="AY122" s="4">
        <f>'Payments (Revised)'!$C118*IF(AY$6&lt;$B122,0,1)*IF(AY$6&gt;=75,1.1,1)</f>
        <v>0</v>
      </c>
      <c r="AZ122" s="4">
        <f>'Payments (Revised)'!$C118*IF(AZ$6&lt;$B122,0,1)*IF(AZ$6&gt;=75,1.1,1)</f>
        <v>0</v>
      </c>
      <c r="BA122" s="4">
        <f>'Payments (Revised)'!$C118*IF(BA$6&lt;$B122,0,1)*IF(BA$6&gt;=75,1.1,1)</f>
        <v>0</v>
      </c>
      <c r="BB122" s="4">
        <f>'Payments (Revised)'!$C118*IF(BB$6&lt;$B122,0,1)*IF(BB$6&gt;=75,1.1,1)</f>
        <v>0</v>
      </c>
      <c r="BC122" s="4">
        <f>'Payments (Revised)'!$C118*IF(BC$6&lt;$B122,0,1)*IF(BC$6&gt;=75,1.1,1)</f>
        <v>0</v>
      </c>
      <c r="BD122" s="4">
        <f>'Payments (Revised)'!$C118*IF(BD$6&lt;$B122,0,1)*IF(BD$6&gt;=75,1.1,1)</f>
        <v>0</v>
      </c>
      <c r="BE122" s="4">
        <f>'Payments (Revised)'!$C118*IF(BE$6&lt;$B122,0,1)*IF(BE$6&gt;=75,1.1,1)</f>
        <v>0</v>
      </c>
      <c r="BF122" s="4">
        <f>'Payments (Revised)'!$C118*IF(BF$6&lt;$B122,0,1)*IF(BF$6&gt;=75,1.1,1)</f>
        <v>0</v>
      </c>
      <c r="BG122" s="4">
        <f>'Payments (Revised)'!$C118*IF(BG$6&lt;$B122,0,1)*IF(BG$6&gt;=75,1.1,1)</f>
        <v>0</v>
      </c>
      <c r="BH122" s="4">
        <f>'Payments (Revised)'!$C118*IF(BH$6&lt;$B122,0,1)*IF(BH$6&gt;=75,1.1,1)</f>
        <v>0</v>
      </c>
      <c r="BI122" s="4">
        <f>'Payments (Revised)'!$C118*IF(BI$6&lt;$B122,0,1)*IF(BI$6&gt;=75,1.1,1)</f>
        <v>0</v>
      </c>
      <c r="BJ122" s="4">
        <f>'Payments (Revised)'!$C118*IF(BJ$6&lt;$B122,0,1)*IF(BJ$6&gt;=75,1.1,1)</f>
        <v>0</v>
      </c>
      <c r="BK122" s="4">
        <f>'Payments (Revised)'!$C118*IF(BK$6&lt;$B122,0,1)*IF(BK$6&gt;=75,1.1,1)</f>
        <v>0</v>
      </c>
      <c r="BL122" s="4">
        <f>'Payments (Revised)'!$C118*IF(BL$6&lt;$B122,0,1)*IF(BL$6&gt;=75,1.1,1)</f>
        <v>0</v>
      </c>
      <c r="BM122" s="4">
        <f>'Payments (Revised)'!$C118*IF(BM$6&lt;$B122,0,1)*IF(BM$6&gt;=75,1.1,1)</f>
        <v>0</v>
      </c>
      <c r="BN122" s="4">
        <f>'Payments (Revised)'!$C118*IF(BN$6&lt;$B122,0,1)*IF(BN$6&gt;=75,1.1,1)</f>
        <v>0</v>
      </c>
      <c r="BO122" s="4">
        <f>'Payments (Revised)'!$C118*IF(BO$6&lt;$B122,0,1)*IF(BO$6&gt;=75,1.1,1)</f>
        <v>0</v>
      </c>
      <c r="BP122" s="4">
        <f>'Payments (Revised)'!$C118*IF(BP$6&lt;$B122,0,1)*IF(BP$6&gt;=75,1.1,1)</f>
        <v>0</v>
      </c>
      <c r="BQ122" s="4">
        <f>'Payments (Revised)'!$C118*IF(BQ$6&lt;$B122,0,1)*IF(BQ$6&gt;=75,1.1,1)</f>
        <v>0</v>
      </c>
      <c r="BR122" s="4">
        <f>'Payments (Revised)'!$C118*IF(BR$6&lt;$B122,0,1)*IF(BR$6&gt;=75,1.1,1)</f>
        <v>0</v>
      </c>
      <c r="BS122" s="4">
        <f>'Payments (Revised)'!$C118*IF(BS$6&lt;$B122,0,1)*IF(BS$6&gt;=75,1.1,1)</f>
        <v>0</v>
      </c>
      <c r="BT122" s="4">
        <f>'Payments (Revised)'!$C118*IF(BT$6&lt;$B122,0,1)*IF(BT$6&gt;=75,1.1,1)</f>
        <v>0</v>
      </c>
      <c r="BU122" s="4">
        <f>'Payments (Revised)'!$C118*IF(BU$6&lt;$B122,0,1)*IF(BU$6&gt;=75,1.1,1)</f>
        <v>0</v>
      </c>
      <c r="BV122" s="4">
        <f>'Payments (Revised)'!$C118*IF(BV$6&lt;$B122,0,1)*IF(BV$6&gt;=75,1.1,1)</f>
        <v>0</v>
      </c>
      <c r="BW122" s="4">
        <f>'Payments (Revised)'!$C118*IF(BW$6&lt;$B122,0,1)*IF(BW$6&gt;=75,1.1,1)</f>
        <v>0</v>
      </c>
      <c r="BX122" s="4">
        <f>'Payments (Revised)'!$C118*IF(BX$6&lt;$B122,0,1)*IF(BX$6&gt;=75,1.1,1)</f>
        <v>0</v>
      </c>
      <c r="BY122" s="4">
        <f>'Payments (Revised)'!$C118*IF(BY$6&lt;$B122,0,1)*IF(BY$6&gt;=75,1.1,1)</f>
        <v>0</v>
      </c>
      <c r="BZ122" s="4">
        <f>'Payments (Revised)'!$C118*IF(BZ$6&lt;$B122,0,1)*IF(BZ$6&gt;=75,1.1,1)</f>
        <v>0</v>
      </c>
      <c r="CA122" s="4">
        <f>'Payments (Revised)'!$C118*IF(CA$6&lt;$B122,0,1)*IF(CA$6&gt;=75,1.1,1)</f>
        <v>0</v>
      </c>
      <c r="CB122" s="4">
        <f>'Payments (Revised)'!$C118*IF(CB$6&lt;$B122,0,1)*IF(CB$6&gt;=75,1.1,1)</f>
        <v>0</v>
      </c>
      <c r="CC122" s="4">
        <f>'Payments (Revised)'!$C118*IF(CC$6&lt;$B122,0,1)*IF(CC$6&gt;=75,1.1,1)</f>
        <v>0</v>
      </c>
      <c r="CD122" s="4">
        <f>'Payments (Revised)'!$C118*IF(CD$6&lt;$B122,0,1)*IF(CD$6&gt;=75,1.1,1)</f>
        <v>0</v>
      </c>
      <c r="CE122" s="4">
        <f>'Payments (Revised)'!$C118*IF(CE$6&lt;$B122,0,1)*IF(CE$6&gt;=75,1.1,1)</f>
        <v>0</v>
      </c>
      <c r="CF122" s="4">
        <f>'Payments (Revised)'!$C118*IF(CF$6&lt;$B122,0,1)*IF(CF$6&gt;=75,1.1,1)</f>
        <v>0</v>
      </c>
      <c r="CG122" s="4">
        <f>'Payments (Revised)'!$C118*IF(CG$6&lt;$B122,0,1)*IF(CG$6&gt;=75,1.1,1)</f>
        <v>0</v>
      </c>
      <c r="CH122" s="4">
        <f>'Payments (Revised)'!$C118*IF(CH$6&lt;$B122,0,1)*IF(CH$6&gt;=75,1.1,1)</f>
        <v>0</v>
      </c>
      <c r="CI122" s="4">
        <f>'Payments (Revised)'!$C118*IF(CI$6&lt;$B122,0,1)*IF(CI$6&gt;=75,1.1,1)</f>
        <v>0</v>
      </c>
      <c r="CJ122" s="4">
        <f>'Payments (Revised)'!$C118*IF(CJ$6&lt;$B122,0,1)*IF(CJ$6&gt;=75,1.1,1)</f>
        <v>0</v>
      </c>
      <c r="CK122" s="4">
        <f>'Payments (Revised)'!$C118*IF(CK$6&lt;$B122,0,1)*IF(CK$6&gt;=75,1.1,1)</f>
        <v>0</v>
      </c>
      <c r="CL122" s="4">
        <f>'Payments (Revised)'!$C118*IF(CL$6&lt;$B122,0,1)*IF(CL$6&gt;=75,1.1,1)</f>
        <v>0</v>
      </c>
      <c r="CM122" s="4">
        <f>'Payments (Revised)'!$C118*IF(CM$6&lt;$B122,0,1)*IF(CM$6&gt;=75,1.1,1)</f>
        <v>0</v>
      </c>
      <c r="CN122" s="4">
        <f>'Payments (Revised)'!$C118*IF(CN$6&lt;$B122,0,1)*IF(CN$6&gt;=75,1.1,1)</f>
        <v>0</v>
      </c>
      <c r="CO122" s="4">
        <f>'Payments (Revised)'!$C118*IF(CO$6&lt;$B122,0,1)*IF(CO$6&gt;=75,1.1,1)</f>
        <v>0</v>
      </c>
      <c r="CP122" s="4">
        <f>'Payments (Revised)'!$C118*IF(CP$6&lt;$B122,0,1)*IF(CP$6&gt;=75,1.1,1)</f>
        <v>0</v>
      </c>
      <c r="CQ122" s="4">
        <f>'Payments (Revised)'!$C118*IF(CQ$6&lt;$B122,0,1)*IF(CQ$6&gt;=75,1.1,1)</f>
        <v>0</v>
      </c>
      <c r="CR122" s="4">
        <f>'Payments (Revised)'!$C118*IF(CR$6&lt;$B122,0,1)*IF(CR$6&gt;=75,1.1,1)</f>
        <v>0</v>
      </c>
      <c r="CS122" s="4">
        <f>'Payments (Revised)'!$C118*IF(CS$6&lt;$B122,0,1)*IF(CS$6&gt;=75,1.1,1)</f>
        <v>0</v>
      </c>
      <c r="CT122" s="4">
        <f>'Payments (Revised)'!$C118*IF(CT$6&lt;$B122,0,1)*IF(CT$6&gt;=75,1.1,1)</f>
        <v>0</v>
      </c>
      <c r="CU122" s="4">
        <f>'Payments (Revised)'!$C118*IF(CU$6&lt;$B122,0,1)*IF(CU$6&gt;=75,1.1,1)</f>
        <v>0</v>
      </c>
      <c r="CV122" s="4">
        <f>'Payments (Revised)'!$C118*IF(CV$6&lt;$B122,0,1)*IF(CV$6&gt;=75,1.1,1)</f>
        <v>0</v>
      </c>
      <c r="CW122" s="4">
        <f>'Payments (Revised)'!$C118*IF(CW$6&lt;$B122,0,1)*IF(CW$6&gt;=75,1.1,1)</f>
        <v>0</v>
      </c>
      <c r="CX122" s="4">
        <f>'Payments (Revised)'!$C118*IF(CX$6&lt;$B122,0,1)*IF(CX$6&gt;=75,1.1,1)</f>
        <v>0</v>
      </c>
      <c r="CY122" s="4">
        <f>'Payments (Revised)'!$C118*IF(CY$6&lt;$B122,0,1)*IF(CY$6&gt;=75,1.1,1)</f>
        <v>0</v>
      </c>
      <c r="CZ122" s="4">
        <f>'Payments (Revised)'!$C118*IF(CZ$6&lt;$B122,0,1)*IF(CZ$6&gt;=75,1.1,1)</f>
        <v>0</v>
      </c>
      <c r="DA122" s="4">
        <f>'Payments (Revised)'!$C118*IF(DA$6&lt;$B122,0,1)*IF(DA$6&gt;=75,1.1,1)</f>
        <v>0</v>
      </c>
      <c r="DB122" s="4">
        <f>'Payments (Revised)'!$C118*IF(DB$6&lt;$B122,0,1)*IF(DB$6&gt;=75,1.1,1)</f>
        <v>0</v>
      </c>
      <c r="DC122" s="4">
        <f>'Payments (Revised)'!$C118*IF(DC$6&lt;$B122,0,1)*IF(DC$6&gt;=75,1.1,1)</f>
        <v>0</v>
      </c>
      <c r="DD122" s="4">
        <f>'Payments (Revised)'!$C118*IF(DD$6&lt;$B122,0,1)*IF(DD$6&gt;=75,1.1,1)</f>
        <v>0</v>
      </c>
      <c r="DE122" s="4">
        <f>'Payments (Revised)'!$C118*IF(DE$6&lt;$B122,0,1)*IF(DE$6&gt;=75,1.1,1)</f>
        <v>0</v>
      </c>
      <c r="DF122" s="4">
        <f>'Payments (Revised)'!$C118*IF(DF$6&lt;$B122,0,1)*IF(DF$6&gt;=75,1.1,1)</f>
        <v>0</v>
      </c>
      <c r="DG122" s="4">
        <f>'Payments (Revised)'!$C118*IF(DG$6&lt;$B122,0,1)*IF(DG$6&gt;=75,1.1,1)</f>
        <v>0</v>
      </c>
      <c r="DH122" s="4">
        <f>'Payments (Revised)'!$C118*IF(DH$6&lt;$B122,0,1)*IF(DH$6&gt;=75,1.1,1)</f>
        <v>0</v>
      </c>
      <c r="DI122" s="4">
        <f>'Payments (Revised)'!$C118*IF(DI$6&lt;$B122,0,1)*IF(DI$6&gt;=75,1.1,1)</f>
        <v>0</v>
      </c>
      <c r="DJ122" s="4">
        <f>'Payments (Revised)'!$C118*IF(DJ$6&lt;$B122,0,1)*IF(DJ$6&gt;=75,1.1,1)</f>
        <v>0</v>
      </c>
      <c r="DK122" s="4">
        <f>'Payments (Revised)'!$C118*IF(DK$6&lt;$B122,0,1)*IF(DK$6&gt;=75,1.1,1)</f>
        <v>0</v>
      </c>
      <c r="DL122" s="4">
        <f>'Payments (Revised)'!$C118*IF(DL$6&lt;$B122,0,1)*IF(DL$6&gt;=75,1.1,1)</f>
        <v>0</v>
      </c>
      <c r="DM122" s="4">
        <f>'Payments (Revised)'!$C118*IF(DM$6&lt;$B122,0,1)*IF(DM$6&gt;=75,1.1,1)</f>
        <v>0</v>
      </c>
      <c r="DN122" s="4">
        <f>'Payments (Revised)'!$C118*IF(DN$6&lt;$B122,0,1)*IF(DN$6&gt;=75,1.1,1)</f>
        <v>371.11169999999998</v>
      </c>
      <c r="DO122" s="4">
        <f>'Payments (Revised)'!$C118*IF(DO$6&lt;$B122,0,1)*IF(DO$6&gt;=75,1.1,1)</f>
        <v>371.11169999999998</v>
      </c>
      <c r="DP122" s="4">
        <f>'Payments (Revised)'!$C118*IF(DP$6&lt;$B122,0,1)*IF(DP$6&gt;=75,1.1,1)</f>
        <v>371.11169999999998</v>
      </c>
      <c r="DQ122" s="4">
        <f>'Payments (Revised)'!$C118*IF(DQ$6&lt;$B122,0,1)*IF(DQ$6&gt;=75,1.1,1)</f>
        <v>371.11169999999998</v>
      </c>
      <c r="DR122" s="4">
        <f>'Payments (Revised)'!$C118*IF(DR$6&lt;$B122,0,1)*IF(DR$6&gt;=75,1.1,1)</f>
        <v>371.11169999999998</v>
      </c>
      <c r="DS122" s="4">
        <f>'Payments (Revised)'!$C118*IF(DS$6&lt;$B122,0,1)*IF(DS$6&gt;=75,1.1,1)</f>
        <v>371.11169999999998</v>
      </c>
      <c r="DT122" s="4">
        <f>'Payments (Revised)'!$C118*IF(DT$6&lt;$B122,0,1)*IF(DT$6&gt;=75,1.1,1)</f>
        <v>408.22287</v>
      </c>
    </row>
    <row r="123" spans="1:124" x14ac:dyDescent="0.25">
      <c r="A123">
        <v>115</v>
      </c>
      <c r="B123" s="15">
        <f t="shared" si="10"/>
        <v>74.583333333333329</v>
      </c>
      <c r="C123" s="16">
        <f t="shared" si="11"/>
        <v>48984.598886740801</v>
      </c>
      <c r="D123" s="4">
        <f>'Payments (Revised)'!$C119*IF(D$6&lt;$B123,0,1)*IF(D$6&gt;=75,1.1,1)</f>
        <v>0</v>
      </c>
      <c r="E123" s="4">
        <f>'Payments (Revised)'!$C119*IF(E$6&lt;$B123,0,1)*IF(E$6&gt;=75,1.1,1)</f>
        <v>0</v>
      </c>
      <c r="F123" s="4">
        <f>'Payments (Revised)'!$C119*IF(F$6&lt;$B123,0,1)*IF(F$6&gt;=75,1.1,1)</f>
        <v>0</v>
      </c>
      <c r="G123" s="4">
        <f>'Payments (Revised)'!$C119*IF(G$6&lt;$B123,0,1)*IF(G$6&gt;=75,1.1,1)</f>
        <v>0</v>
      </c>
      <c r="H123" s="4">
        <f>'Payments (Revised)'!$C119*IF(H$6&lt;$B123,0,1)*IF(H$6&gt;=75,1.1,1)</f>
        <v>0</v>
      </c>
      <c r="I123" s="4">
        <f>'Payments (Revised)'!$C119*IF(I$6&lt;$B123,0,1)*IF(I$6&gt;=75,1.1,1)</f>
        <v>0</v>
      </c>
      <c r="J123" s="4">
        <f>'Payments (Revised)'!$C119*IF(J$6&lt;$B123,0,1)*IF(J$6&gt;=75,1.1,1)</f>
        <v>0</v>
      </c>
      <c r="K123" s="4">
        <f>'Payments (Revised)'!$C119*IF(K$6&lt;$B123,0,1)*IF(K$6&gt;=75,1.1,1)</f>
        <v>0</v>
      </c>
      <c r="L123" s="4">
        <f>'Payments (Revised)'!$C119*IF(L$6&lt;$B123,0,1)*IF(L$6&gt;=75,1.1,1)</f>
        <v>0</v>
      </c>
      <c r="M123" s="4">
        <f>'Payments (Revised)'!$C119*IF(M$6&lt;$B123,0,1)*IF(M$6&gt;=75,1.1,1)</f>
        <v>0</v>
      </c>
      <c r="N123" s="4">
        <f>'Payments (Revised)'!$C119*IF(N$6&lt;$B123,0,1)*IF(N$6&gt;=75,1.1,1)</f>
        <v>0</v>
      </c>
      <c r="O123" s="4">
        <f>'Payments (Revised)'!$C119*IF(O$6&lt;$B123,0,1)*IF(O$6&gt;=75,1.1,1)</f>
        <v>0</v>
      </c>
      <c r="P123" s="4">
        <f>'Payments (Revised)'!$C119*IF(P$6&lt;$B123,0,1)*IF(P$6&gt;=75,1.1,1)</f>
        <v>0</v>
      </c>
      <c r="Q123" s="4">
        <f>'Payments (Revised)'!$C119*IF(Q$6&lt;$B123,0,1)*IF(Q$6&gt;=75,1.1,1)</f>
        <v>0</v>
      </c>
      <c r="R123" s="4">
        <f>'Payments (Revised)'!$C119*IF(R$6&lt;$B123,0,1)*IF(R$6&gt;=75,1.1,1)</f>
        <v>0</v>
      </c>
      <c r="S123" s="4">
        <f>'Payments (Revised)'!$C119*IF(S$6&lt;$B123,0,1)*IF(S$6&gt;=75,1.1,1)</f>
        <v>0</v>
      </c>
      <c r="T123" s="4">
        <f>'Payments (Revised)'!$C119*IF(T$6&lt;$B123,0,1)*IF(T$6&gt;=75,1.1,1)</f>
        <v>0</v>
      </c>
      <c r="U123" s="4">
        <f>'Payments (Revised)'!$C119*IF(U$6&lt;$B123,0,1)*IF(U$6&gt;=75,1.1,1)</f>
        <v>0</v>
      </c>
      <c r="V123" s="4">
        <f>'Payments (Revised)'!$C119*IF(V$6&lt;$B123,0,1)*IF(V$6&gt;=75,1.1,1)</f>
        <v>0</v>
      </c>
      <c r="W123" s="4">
        <f>'Payments (Revised)'!$C119*IF(W$6&lt;$B123,0,1)*IF(W$6&gt;=75,1.1,1)</f>
        <v>0</v>
      </c>
      <c r="X123" s="4">
        <f>'Payments (Revised)'!$C119*IF(X$6&lt;$B123,0,1)*IF(X$6&gt;=75,1.1,1)</f>
        <v>0</v>
      </c>
      <c r="Y123" s="4">
        <f>'Payments (Revised)'!$C119*IF(Y$6&lt;$B123,0,1)*IF(Y$6&gt;=75,1.1,1)</f>
        <v>0</v>
      </c>
      <c r="Z123" s="4">
        <f>'Payments (Revised)'!$C119*IF(Z$6&lt;$B123,0,1)*IF(Z$6&gt;=75,1.1,1)</f>
        <v>0</v>
      </c>
      <c r="AA123" s="4">
        <f>'Payments (Revised)'!$C119*IF(AA$6&lt;$B123,0,1)*IF(AA$6&gt;=75,1.1,1)</f>
        <v>0</v>
      </c>
      <c r="AB123" s="4">
        <f>'Payments (Revised)'!$C119*IF(AB$6&lt;$B123,0,1)*IF(AB$6&gt;=75,1.1,1)</f>
        <v>0</v>
      </c>
      <c r="AC123" s="4">
        <f>'Payments (Revised)'!$C119*IF(AC$6&lt;$B123,0,1)*IF(AC$6&gt;=75,1.1,1)</f>
        <v>0</v>
      </c>
      <c r="AD123" s="4">
        <f>'Payments (Revised)'!$C119*IF(AD$6&lt;$B123,0,1)*IF(AD$6&gt;=75,1.1,1)</f>
        <v>0</v>
      </c>
      <c r="AE123" s="4">
        <f>'Payments (Revised)'!$C119*IF(AE$6&lt;$B123,0,1)*IF(AE$6&gt;=75,1.1,1)</f>
        <v>0</v>
      </c>
      <c r="AF123" s="4">
        <f>'Payments (Revised)'!$C119*IF(AF$6&lt;$B123,0,1)*IF(AF$6&gt;=75,1.1,1)</f>
        <v>0</v>
      </c>
      <c r="AG123" s="4">
        <f>'Payments (Revised)'!$C119*IF(AG$6&lt;$B123,0,1)*IF(AG$6&gt;=75,1.1,1)</f>
        <v>0</v>
      </c>
      <c r="AH123" s="4">
        <f>'Payments (Revised)'!$C119*IF(AH$6&lt;$B123,0,1)*IF(AH$6&gt;=75,1.1,1)</f>
        <v>0</v>
      </c>
      <c r="AI123" s="4">
        <f>'Payments (Revised)'!$C119*IF(AI$6&lt;$B123,0,1)*IF(AI$6&gt;=75,1.1,1)</f>
        <v>0</v>
      </c>
      <c r="AJ123" s="4">
        <f>'Payments (Revised)'!$C119*IF(AJ$6&lt;$B123,0,1)*IF(AJ$6&gt;=75,1.1,1)</f>
        <v>0</v>
      </c>
      <c r="AK123" s="4">
        <f>'Payments (Revised)'!$C119*IF(AK$6&lt;$B123,0,1)*IF(AK$6&gt;=75,1.1,1)</f>
        <v>0</v>
      </c>
      <c r="AL123" s="4">
        <f>'Payments (Revised)'!$C119*IF(AL$6&lt;$B123,0,1)*IF(AL$6&gt;=75,1.1,1)</f>
        <v>0</v>
      </c>
      <c r="AM123" s="4">
        <f>'Payments (Revised)'!$C119*IF(AM$6&lt;$B123,0,1)*IF(AM$6&gt;=75,1.1,1)</f>
        <v>0</v>
      </c>
      <c r="AN123" s="4">
        <f>'Payments (Revised)'!$C119*IF(AN$6&lt;$B123,0,1)*IF(AN$6&gt;=75,1.1,1)</f>
        <v>0</v>
      </c>
      <c r="AO123" s="4">
        <f>'Payments (Revised)'!$C119*IF(AO$6&lt;$B123,0,1)*IF(AO$6&gt;=75,1.1,1)</f>
        <v>0</v>
      </c>
      <c r="AP123" s="4">
        <f>'Payments (Revised)'!$C119*IF(AP$6&lt;$B123,0,1)*IF(AP$6&gt;=75,1.1,1)</f>
        <v>0</v>
      </c>
      <c r="AQ123" s="4">
        <f>'Payments (Revised)'!$C119*IF(AQ$6&lt;$B123,0,1)*IF(AQ$6&gt;=75,1.1,1)</f>
        <v>0</v>
      </c>
      <c r="AR123" s="4">
        <f>'Payments (Revised)'!$C119*IF(AR$6&lt;$B123,0,1)*IF(AR$6&gt;=75,1.1,1)</f>
        <v>0</v>
      </c>
      <c r="AS123" s="4">
        <f>'Payments (Revised)'!$C119*IF(AS$6&lt;$B123,0,1)*IF(AS$6&gt;=75,1.1,1)</f>
        <v>0</v>
      </c>
      <c r="AT123" s="4">
        <f>'Payments (Revised)'!$C119*IF(AT$6&lt;$B123,0,1)*IF(AT$6&gt;=75,1.1,1)</f>
        <v>0</v>
      </c>
      <c r="AU123" s="4">
        <f>'Payments (Revised)'!$C119*IF(AU$6&lt;$B123,0,1)*IF(AU$6&gt;=75,1.1,1)</f>
        <v>0</v>
      </c>
      <c r="AV123" s="4">
        <f>'Payments (Revised)'!$C119*IF(AV$6&lt;$B123,0,1)*IF(AV$6&gt;=75,1.1,1)</f>
        <v>0</v>
      </c>
      <c r="AW123" s="4">
        <f>'Payments (Revised)'!$C119*IF(AW$6&lt;$B123,0,1)*IF(AW$6&gt;=75,1.1,1)</f>
        <v>0</v>
      </c>
      <c r="AX123" s="4">
        <f>'Payments (Revised)'!$C119*IF(AX$6&lt;$B123,0,1)*IF(AX$6&gt;=75,1.1,1)</f>
        <v>0</v>
      </c>
      <c r="AY123" s="4">
        <f>'Payments (Revised)'!$C119*IF(AY$6&lt;$B123,0,1)*IF(AY$6&gt;=75,1.1,1)</f>
        <v>0</v>
      </c>
      <c r="AZ123" s="4">
        <f>'Payments (Revised)'!$C119*IF(AZ$6&lt;$B123,0,1)*IF(AZ$6&gt;=75,1.1,1)</f>
        <v>0</v>
      </c>
      <c r="BA123" s="4">
        <f>'Payments (Revised)'!$C119*IF(BA$6&lt;$B123,0,1)*IF(BA$6&gt;=75,1.1,1)</f>
        <v>0</v>
      </c>
      <c r="BB123" s="4">
        <f>'Payments (Revised)'!$C119*IF(BB$6&lt;$B123,0,1)*IF(BB$6&gt;=75,1.1,1)</f>
        <v>0</v>
      </c>
      <c r="BC123" s="4">
        <f>'Payments (Revised)'!$C119*IF(BC$6&lt;$B123,0,1)*IF(BC$6&gt;=75,1.1,1)</f>
        <v>0</v>
      </c>
      <c r="BD123" s="4">
        <f>'Payments (Revised)'!$C119*IF(BD$6&lt;$B123,0,1)*IF(BD$6&gt;=75,1.1,1)</f>
        <v>0</v>
      </c>
      <c r="BE123" s="4">
        <f>'Payments (Revised)'!$C119*IF(BE$6&lt;$B123,0,1)*IF(BE$6&gt;=75,1.1,1)</f>
        <v>0</v>
      </c>
      <c r="BF123" s="4">
        <f>'Payments (Revised)'!$C119*IF(BF$6&lt;$B123,0,1)*IF(BF$6&gt;=75,1.1,1)</f>
        <v>0</v>
      </c>
      <c r="BG123" s="4">
        <f>'Payments (Revised)'!$C119*IF(BG$6&lt;$B123,0,1)*IF(BG$6&gt;=75,1.1,1)</f>
        <v>0</v>
      </c>
      <c r="BH123" s="4">
        <f>'Payments (Revised)'!$C119*IF(BH$6&lt;$B123,0,1)*IF(BH$6&gt;=75,1.1,1)</f>
        <v>0</v>
      </c>
      <c r="BI123" s="4">
        <f>'Payments (Revised)'!$C119*IF(BI$6&lt;$B123,0,1)*IF(BI$6&gt;=75,1.1,1)</f>
        <v>0</v>
      </c>
      <c r="BJ123" s="4">
        <f>'Payments (Revised)'!$C119*IF(BJ$6&lt;$B123,0,1)*IF(BJ$6&gt;=75,1.1,1)</f>
        <v>0</v>
      </c>
      <c r="BK123" s="4">
        <f>'Payments (Revised)'!$C119*IF(BK$6&lt;$B123,0,1)*IF(BK$6&gt;=75,1.1,1)</f>
        <v>0</v>
      </c>
      <c r="BL123" s="4">
        <f>'Payments (Revised)'!$C119*IF(BL$6&lt;$B123,0,1)*IF(BL$6&gt;=75,1.1,1)</f>
        <v>0</v>
      </c>
      <c r="BM123" s="4">
        <f>'Payments (Revised)'!$C119*IF(BM$6&lt;$B123,0,1)*IF(BM$6&gt;=75,1.1,1)</f>
        <v>0</v>
      </c>
      <c r="BN123" s="4">
        <f>'Payments (Revised)'!$C119*IF(BN$6&lt;$B123,0,1)*IF(BN$6&gt;=75,1.1,1)</f>
        <v>0</v>
      </c>
      <c r="BO123" s="4">
        <f>'Payments (Revised)'!$C119*IF(BO$6&lt;$B123,0,1)*IF(BO$6&gt;=75,1.1,1)</f>
        <v>0</v>
      </c>
      <c r="BP123" s="4">
        <f>'Payments (Revised)'!$C119*IF(BP$6&lt;$B123,0,1)*IF(BP$6&gt;=75,1.1,1)</f>
        <v>0</v>
      </c>
      <c r="BQ123" s="4">
        <f>'Payments (Revised)'!$C119*IF(BQ$6&lt;$B123,0,1)*IF(BQ$6&gt;=75,1.1,1)</f>
        <v>0</v>
      </c>
      <c r="BR123" s="4">
        <f>'Payments (Revised)'!$C119*IF(BR$6&lt;$B123,0,1)*IF(BR$6&gt;=75,1.1,1)</f>
        <v>0</v>
      </c>
      <c r="BS123" s="4">
        <f>'Payments (Revised)'!$C119*IF(BS$6&lt;$B123,0,1)*IF(BS$6&gt;=75,1.1,1)</f>
        <v>0</v>
      </c>
      <c r="BT123" s="4">
        <f>'Payments (Revised)'!$C119*IF(BT$6&lt;$B123,0,1)*IF(BT$6&gt;=75,1.1,1)</f>
        <v>0</v>
      </c>
      <c r="BU123" s="4">
        <f>'Payments (Revised)'!$C119*IF(BU$6&lt;$B123,0,1)*IF(BU$6&gt;=75,1.1,1)</f>
        <v>0</v>
      </c>
      <c r="BV123" s="4">
        <f>'Payments (Revised)'!$C119*IF(BV$6&lt;$B123,0,1)*IF(BV$6&gt;=75,1.1,1)</f>
        <v>0</v>
      </c>
      <c r="BW123" s="4">
        <f>'Payments (Revised)'!$C119*IF(BW$6&lt;$B123,0,1)*IF(BW$6&gt;=75,1.1,1)</f>
        <v>0</v>
      </c>
      <c r="BX123" s="4">
        <f>'Payments (Revised)'!$C119*IF(BX$6&lt;$B123,0,1)*IF(BX$6&gt;=75,1.1,1)</f>
        <v>0</v>
      </c>
      <c r="BY123" s="4">
        <f>'Payments (Revised)'!$C119*IF(BY$6&lt;$B123,0,1)*IF(BY$6&gt;=75,1.1,1)</f>
        <v>0</v>
      </c>
      <c r="BZ123" s="4">
        <f>'Payments (Revised)'!$C119*IF(BZ$6&lt;$B123,0,1)*IF(BZ$6&gt;=75,1.1,1)</f>
        <v>0</v>
      </c>
      <c r="CA123" s="4">
        <f>'Payments (Revised)'!$C119*IF(CA$6&lt;$B123,0,1)*IF(CA$6&gt;=75,1.1,1)</f>
        <v>0</v>
      </c>
      <c r="CB123" s="4">
        <f>'Payments (Revised)'!$C119*IF(CB$6&lt;$B123,0,1)*IF(CB$6&gt;=75,1.1,1)</f>
        <v>0</v>
      </c>
      <c r="CC123" s="4">
        <f>'Payments (Revised)'!$C119*IF(CC$6&lt;$B123,0,1)*IF(CC$6&gt;=75,1.1,1)</f>
        <v>0</v>
      </c>
      <c r="CD123" s="4">
        <f>'Payments (Revised)'!$C119*IF(CD$6&lt;$B123,0,1)*IF(CD$6&gt;=75,1.1,1)</f>
        <v>0</v>
      </c>
      <c r="CE123" s="4">
        <f>'Payments (Revised)'!$C119*IF(CE$6&lt;$B123,0,1)*IF(CE$6&gt;=75,1.1,1)</f>
        <v>0</v>
      </c>
      <c r="CF123" s="4">
        <f>'Payments (Revised)'!$C119*IF(CF$6&lt;$B123,0,1)*IF(CF$6&gt;=75,1.1,1)</f>
        <v>0</v>
      </c>
      <c r="CG123" s="4">
        <f>'Payments (Revised)'!$C119*IF(CG$6&lt;$B123,0,1)*IF(CG$6&gt;=75,1.1,1)</f>
        <v>0</v>
      </c>
      <c r="CH123" s="4">
        <f>'Payments (Revised)'!$C119*IF(CH$6&lt;$B123,0,1)*IF(CH$6&gt;=75,1.1,1)</f>
        <v>0</v>
      </c>
      <c r="CI123" s="4">
        <f>'Payments (Revised)'!$C119*IF(CI$6&lt;$B123,0,1)*IF(CI$6&gt;=75,1.1,1)</f>
        <v>0</v>
      </c>
      <c r="CJ123" s="4">
        <f>'Payments (Revised)'!$C119*IF(CJ$6&lt;$B123,0,1)*IF(CJ$6&gt;=75,1.1,1)</f>
        <v>0</v>
      </c>
      <c r="CK123" s="4">
        <f>'Payments (Revised)'!$C119*IF(CK$6&lt;$B123,0,1)*IF(CK$6&gt;=75,1.1,1)</f>
        <v>0</v>
      </c>
      <c r="CL123" s="4">
        <f>'Payments (Revised)'!$C119*IF(CL$6&lt;$B123,0,1)*IF(CL$6&gt;=75,1.1,1)</f>
        <v>0</v>
      </c>
      <c r="CM123" s="4">
        <f>'Payments (Revised)'!$C119*IF(CM$6&lt;$B123,0,1)*IF(CM$6&gt;=75,1.1,1)</f>
        <v>0</v>
      </c>
      <c r="CN123" s="4">
        <f>'Payments (Revised)'!$C119*IF(CN$6&lt;$B123,0,1)*IF(CN$6&gt;=75,1.1,1)</f>
        <v>0</v>
      </c>
      <c r="CO123" s="4">
        <f>'Payments (Revised)'!$C119*IF(CO$6&lt;$B123,0,1)*IF(CO$6&gt;=75,1.1,1)</f>
        <v>0</v>
      </c>
      <c r="CP123" s="4">
        <f>'Payments (Revised)'!$C119*IF(CP$6&lt;$B123,0,1)*IF(CP$6&gt;=75,1.1,1)</f>
        <v>0</v>
      </c>
      <c r="CQ123" s="4">
        <f>'Payments (Revised)'!$C119*IF(CQ$6&lt;$B123,0,1)*IF(CQ$6&gt;=75,1.1,1)</f>
        <v>0</v>
      </c>
      <c r="CR123" s="4">
        <f>'Payments (Revised)'!$C119*IF(CR$6&lt;$B123,0,1)*IF(CR$6&gt;=75,1.1,1)</f>
        <v>0</v>
      </c>
      <c r="CS123" s="4">
        <f>'Payments (Revised)'!$C119*IF(CS$6&lt;$B123,0,1)*IF(CS$6&gt;=75,1.1,1)</f>
        <v>0</v>
      </c>
      <c r="CT123" s="4">
        <f>'Payments (Revised)'!$C119*IF(CT$6&lt;$B123,0,1)*IF(CT$6&gt;=75,1.1,1)</f>
        <v>0</v>
      </c>
      <c r="CU123" s="4">
        <f>'Payments (Revised)'!$C119*IF(CU$6&lt;$B123,0,1)*IF(CU$6&gt;=75,1.1,1)</f>
        <v>0</v>
      </c>
      <c r="CV123" s="4">
        <f>'Payments (Revised)'!$C119*IF(CV$6&lt;$B123,0,1)*IF(CV$6&gt;=75,1.1,1)</f>
        <v>0</v>
      </c>
      <c r="CW123" s="4">
        <f>'Payments (Revised)'!$C119*IF(CW$6&lt;$B123,0,1)*IF(CW$6&gt;=75,1.1,1)</f>
        <v>0</v>
      </c>
      <c r="CX123" s="4">
        <f>'Payments (Revised)'!$C119*IF(CX$6&lt;$B123,0,1)*IF(CX$6&gt;=75,1.1,1)</f>
        <v>0</v>
      </c>
      <c r="CY123" s="4">
        <f>'Payments (Revised)'!$C119*IF(CY$6&lt;$B123,0,1)*IF(CY$6&gt;=75,1.1,1)</f>
        <v>0</v>
      </c>
      <c r="CZ123" s="4">
        <f>'Payments (Revised)'!$C119*IF(CZ$6&lt;$B123,0,1)*IF(CZ$6&gt;=75,1.1,1)</f>
        <v>0</v>
      </c>
      <c r="DA123" s="4">
        <f>'Payments (Revised)'!$C119*IF(DA$6&lt;$B123,0,1)*IF(DA$6&gt;=75,1.1,1)</f>
        <v>0</v>
      </c>
      <c r="DB123" s="4">
        <f>'Payments (Revised)'!$C119*IF(DB$6&lt;$B123,0,1)*IF(DB$6&gt;=75,1.1,1)</f>
        <v>0</v>
      </c>
      <c r="DC123" s="4">
        <f>'Payments (Revised)'!$C119*IF(DC$6&lt;$B123,0,1)*IF(DC$6&gt;=75,1.1,1)</f>
        <v>0</v>
      </c>
      <c r="DD123" s="4">
        <f>'Payments (Revised)'!$C119*IF(DD$6&lt;$B123,0,1)*IF(DD$6&gt;=75,1.1,1)</f>
        <v>0</v>
      </c>
      <c r="DE123" s="4">
        <f>'Payments (Revised)'!$C119*IF(DE$6&lt;$B123,0,1)*IF(DE$6&gt;=75,1.1,1)</f>
        <v>0</v>
      </c>
      <c r="DF123" s="4">
        <f>'Payments (Revised)'!$C119*IF(DF$6&lt;$B123,0,1)*IF(DF$6&gt;=75,1.1,1)</f>
        <v>0</v>
      </c>
      <c r="DG123" s="4">
        <f>'Payments (Revised)'!$C119*IF(DG$6&lt;$B123,0,1)*IF(DG$6&gt;=75,1.1,1)</f>
        <v>0</v>
      </c>
      <c r="DH123" s="4">
        <f>'Payments (Revised)'!$C119*IF(DH$6&lt;$B123,0,1)*IF(DH$6&gt;=75,1.1,1)</f>
        <v>0</v>
      </c>
      <c r="DI123" s="4">
        <f>'Payments (Revised)'!$C119*IF(DI$6&lt;$B123,0,1)*IF(DI$6&gt;=75,1.1,1)</f>
        <v>0</v>
      </c>
      <c r="DJ123" s="4">
        <f>'Payments (Revised)'!$C119*IF(DJ$6&lt;$B123,0,1)*IF(DJ$6&gt;=75,1.1,1)</f>
        <v>0</v>
      </c>
      <c r="DK123" s="4">
        <f>'Payments (Revised)'!$C119*IF(DK$6&lt;$B123,0,1)*IF(DK$6&gt;=75,1.1,1)</f>
        <v>0</v>
      </c>
      <c r="DL123" s="4">
        <f>'Payments (Revised)'!$C119*IF(DL$6&lt;$B123,0,1)*IF(DL$6&gt;=75,1.1,1)</f>
        <v>0</v>
      </c>
      <c r="DM123" s="4">
        <f>'Payments (Revised)'!$C119*IF(DM$6&lt;$B123,0,1)*IF(DM$6&gt;=75,1.1,1)</f>
        <v>0</v>
      </c>
      <c r="DN123" s="4">
        <f>'Payments (Revised)'!$C119*IF(DN$6&lt;$B123,0,1)*IF(DN$6&gt;=75,1.1,1)</f>
        <v>0</v>
      </c>
      <c r="DO123" s="4">
        <f>'Payments (Revised)'!$C119*IF(DO$6&lt;$B123,0,1)*IF(DO$6&gt;=75,1.1,1)</f>
        <v>371.11169999999998</v>
      </c>
      <c r="DP123" s="4">
        <f>'Payments (Revised)'!$C119*IF(DP$6&lt;$B123,0,1)*IF(DP$6&gt;=75,1.1,1)</f>
        <v>371.11169999999998</v>
      </c>
      <c r="DQ123" s="4">
        <f>'Payments (Revised)'!$C119*IF(DQ$6&lt;$B123,0,1)*IF(DQ$6&gt;=75,1.1,1)</f>
        <v>371.11169999999998</v>
      </c>
      <c r="DR123" s="4">
        <f>'Payments (Revised)'!$C119*IF(DR$6&lt;$B123,0,1)*IF(DR$6&gt;=75,1.1,1)</f>
        <v>371.11169999999998</v>
      </c>
      <c r="DS123" s="4">
        <f>'Payments (Revised)'!$C119*IF(DS$6&lt;$B123,0,1)*IF(DS$6&gt;=75,1.1,1)</f>
        <v>371.11169999999998</v>
      </c>
      <c r="DT123" s="4">
        <f>'Payments (Revised)'!$C119*IF(DT$6&lt;$B123,0,1)*IF(DT$6&gt;=75,1.1,1)</f>
        <v>408.22287</v>
      </c>
    </row>
    <row r="124" spans="1:124" x14ac:dyDescent="0.25">
      <c r="A124">
        <v>116</v>
      </c>
      <c r="B124" s="15">
        <f t="shared" si="10"/>
        <v>74.666666666666671</v>
      </c>
      <c r="C124" s="16">
        <f t="shared" si="11"/>
        <v>48748.663474118679</v>
      </c>
      <c r="D124" s="4">
        <f>'Payments (Revised)'!$C120*IF(D$6&lt;$B124,0,1)*IF(D$6&gt;=75,1.1,1)</f>
        <v>0</v>
      </c>
      <c r="E124" s="4">
        <f>'Payments (Revised)'!$C120*IF(E$6&lt;$B124,0,1)*IF(E$6&gt;=75,1.1,1)</f>
        <v>0</v>
      </c>
      <c r="F124" s="4">
        <f>'Payments (Revised)'!$C120*IF(F$6&lt;$B124,0,1)*IF(F$6&gt;=75,1.1,1)</f>
        <v>0</v>
      </c>
      <c r="G124" s="4">
        <f>'Payments (Revised)'!$C120*IF(G$6&lt;$B124,0,1)*IF(G$6&gt;=75,1.1,1)</f>
        <v>0</v>
      </c>
      <c r="H124" s="4">
        <f>'Payments (Revised)'!$C120*IF(H$6&lt;$B124,0,1)*IF(H$6&gt;=75,1.1,1)</f>
        <v>0</v>
      </c>
      <c r="I124" s="4">
        <f>'Payments (Revised)'!$C120*IF(I$6&lt;$B124,0,1)*IF(I$6&gt;=75,1.1,1)</f>
        <v>0</v>
      </c>
      <c r="J124" s="4">
        <f>'Payments (Revised)'!$C120*IF(J$6&lt;$B124,0,1)*IF(J$6&gt;=75,1.1,1)</f>
        <v>0</v>
      </c>
      <c r="K124" s="4">
        <f>'Payments (Revised)'!$C120*IF(K$6&lt;$B124,0,1)*IF(K$6&gt;=75,1.1,1)</f>
        <v>0</v>
      </c>
      <c r="L124" s="4">
        <f>'Payments (Revised)'!$C120*IF(L$6&lt;$B124,0,1)*IF(L$6&gt;=75,1.1,1)</f>
        <v>0</v>
      </c>
      <c r="M124" s="4">
        <f>'Payments (Revised)'!$C120*IF(M$6&lt;$B124,0,1)*IF(M$6&gt;=75,1.1,1)</f>
        <v>0</v>
      </c>
      <c r="N124" s="4">
        <f>'Payments (Revised)'!$C120*IF(N$6&lt;$B124,0,1)*IF(N$6&gt;=75,1.1,1)</f>
        <v>0</v>
      </c>
      <c r="O124" s="4">
        <f>'Payments (Revised)'!$C120*IF(O$6&lt;$B124,0,1)*IF(O$6&gt;=75,1.1,1)</f>
        <v>0</v>
      </c>
      <c r="P124" s="4">
        <f>'Payments (Revised)'!$C120*IF(P$6&lt;$B124,0,1)*IF(P$6&gt;=75,1.1,1)</f>
        <v>0</v>
      </c>
      <c r="Q124" s="4">
        <f>'Payments (Revised)'!$C120*IF(Q$6&lt;$B124,0,1)*IF(Q$6&gt;=75,1.1,1)</f>
        <v>0</v>
      </c>
      <c r="R124" s="4">
        <f>'Payments (Revised)'!$C120*IF(R$6&lt;$B124,0,1)*IF(R$6&gt;=75,1.1,1)</f>
        <v>0</v>
      </c>
      <c r="S124" s="4">
        <f>'Payments (Revised)'!$C120*IF(S$6&lt;$B124,0,1)*IF(S$6&gt;=75,1.1,1)</f>
        <v>0</v>
      </c>
      <c r="T124" s="4">
        <f>'Payments (Revised)'!$C120*IF(T$6&lt;$B124,0,1)*IF(T$6&gt;=75,1.1,1)</f>
        <v>0</v>
      </c>
      <c r="U124" s="4">
        <f>'Payments (Revised)'!$C120*IF(U$6&lt;$B124,0,1)*IF(U$6&gt;=75,1.1,1)</f>
        <v>0</v>
      </c>
      <c r="V124" s="4">
        <f>'Payments (Revised)'!$C120*IF(V$6&lt;$B124,0,1)*IF(V$6&gt;=75,1.1,1)</f>
        <v>0</v>
      </c>
      <c r="W124" s="4">
        <f>'Payments (Revised)'!$C120*IF(W$6&lt;$B124,0,1)*IF(W$6&gt;=75,1.1,1)</f>
        <v>0</v>
      </c>
      <c r="X124" s="4">
        <f>'Payments (Revised)'!$C120*IF(X$6&lt;$B124,0,1)*IF(X$6&gt;=75,1.1,1)</f>
        <v>0</v>
      </c>
      <c r="Y124" s="4">
        <f>'Payments (Revised)'!$C120*IF(Y$6&lt;$B124,0,1)*IF(Y$6&gt;=75,1.1,1)</f>
        <v>0</v>
      </c>
      <c r="Z124" s="4">
        <f>'Payments (Revised)'!$C120*IF(Z$6&lt;$B124,0,1)*IF(Z$6&gt;=75,1.1,1)</f>
        <v>0</v>
      </c>
      <c r="AA124" s="4">
        <f>'Payments (Revised)'!$C120*IF(AA$6&lt;$B124,0,1)*IF(AA$6&gt;=75,1.1,1)</f>
        <v>0</v>
      </c>
      <c r="AB124" s="4">
        <f>'Payments (Revised)'!$C120*IF(AB$6&lt;$B124,0,1)*IF(AB$6&gt;=75,1.1,1)</f>
        <v>0</v>
      </c>
      <c r="AC124" s="4">
        <f>'Payments (Revised)'!$C120*IF(AC$6&lt;$B124,0,1)*IF(AC$6&gt;=75,1.1,1)</f>
        <v>0</v>
      </c>
      <c r="AD124" s="4">
        <f>'Payments (Revised)'!$C120*IF(AD$6&lt;$B124,0,1)*IF(AD$6&gt;=75,1.1,1)</f>
        <v>0</v>
      </c>
      <c r="AE124" s="4">
        <f>'Payments (Revised)'!$C120*IF(AE$6&lt;$B124,0,1)*IF(AE$6&gt;=75,1.1,1)</f>
        <v>0</v>
      </c>
      <c r="AF124" s="4">
        <f>'Payments (Revised)'!$C120*IF(AF$6&lt;$B124,0,1)*IF(AF$6&gt;=75,1.1,1)</f>
        <v>0</v>
      </c>
      <c r="AG124" s="4">
        <f>'Payments (Revised)'!$C120*IF(AG$6&lt;$B124,0,1)*IF(AG$6&gt;=75,1.1,1)</f>
        <v>0</v>
      </c>
      <c r="AH124" s="4">
        <f>'Payments (Revised)'!$C120*IF(AH$6&lt;$B124,0,1)*IF(AH$6&gt;=75,1.1,1)</f>
        <v>0</v>
      </c>
      <c r="AI124" s="4">
        <f>'Payments (Revised)'!$C120*IF(AI$6&lt;$B124,0,1)*IF(AI$6&gt;=75,1.1,1)</f>
        <v>0</v>
      </c>
      <c r="AJ124" s="4">
        <f>'Payments (Revised)'!$C120*IF(AJ$6&lt;$B124,0,1)*IF(AJ$6&gt;=75,1.1,1)</f>
        <v>0</v>
      </c>
      <c r="AK124" s="4">
        <f>'Payments (Revised)'!$C120*IF(AK$6&lt;$B124,0,1)*IF(AK$6&gt;=75,1.1,1)</f>
        <v>0</v>
      </c>
      <c r="AL124" s="4">
        <f>'Payments (Revised)'!$C120*IF(AL$6&lt;$B124,0,1)*IF(AL$6&gt;=75,1.1,1)</f>
        <v>0</v>
      </c>
      <c r="AM124" s="4">
        <f>'Payments (Revised)'!$C120*IF(AM$6&lt;$B124,0,1)*IF(AM$6&gt;=75,1.1,1)</f>
        <v>0</v>
      </c>
      <c r="AN124" s="4">
        <f>'Payments (Revised)'!$C120*IF(AN$6&lt;$B124,0,1)*IF(AN$6&gt;=75,1.1,1)</f>
        <v>0</v>
      </c>
      <c r="AO124" s="4">
        <f>'Payments (Revised)'!$C120*IF(AO$6&lt;$B124,0,1)*IF(AO$6&gt;=75,1.1,1)</f>
        <v>0</v>
      </c>
      <c r="AP124" s="4">
        <f>'Payments (Revised)'!$C120*IF(AP$6&lt;$B124,0,1)*IF(AP$6&gt;=75,1.1,1)</f>
        <v>0</v>
      </c>
      <c r="AQ124" s="4">
        <f>'Payments (Revised)'!$C120*IF(AQ$6&lt;$B124,0,1)*IF(AQ$6&gt;=75,1.1,1)</f>
        <v>0</v>
      </c>
      <c r="AR124" s="4">
        <f>'Payments (Revised)'!$C120*IF(AR$6&lt;$B124,0,1)*IF(AR$6&gt;=75,1.1,1)</f>
        <v>0</v>
      </c>
      <c r="AS124" s="4">
        <f>'Payments (Revised)'!$C120*IF(AS$6&lt;$B124,0,1)*IF(AS$6&gt;=75,1.1,1)</f>
        <v>0</v>
      </c>
      <c r="AT124" s="4">
        <f>'Payments (Revised)'!$C120*IF(AT$6&lt;$B124,0,1)*IF(AT$6&gt;=75,1.1,1)</f>
        <v>0</v>
      </c>
      <c r="AU124" s="4">
        <f>'Payments (Revised)'!$C120*IF(AU$6&lt;$B124,0,1)*IF(AU$6&gt;=75,1.1,1)</f>
        <v>0</v>
      </c>
      <c r="AV124" s="4">
        <f>'Payments (Revised)'!$C120*IF(AV$6&lt;$B124,0,1)*IF(AV$6&gt;=75,1.1,1)</f>
        <v>0</v>
      </c>
      <c r="AW124" s="4">
        <f>'Payments (Revised)'!$C120*IF(AW$6&lt;$B124,0,1)*IF(AW$6&gt;=75,1.1,1)</f>
        <v>0</v>
      </c>
      <c r="AX124" s="4">
        <f>'Payments (Revised)'!$C120*IF(AX$6&lt;$B124,0,1)*IF(AX$6&gt;=75,1.1,1)</f>
        <v>0</v>
      </c>
      <c r="AY124" s="4">
        <f>'Payments (Revised)'!$C120*IF(AY$6&lt;$B124,0,1)*IF(AY$6&gt;=75,1.1,1)</f>
        <v>0</v>
      </c>
      <c r="AZ124" s="4">
        <f>'Payments (Revised)'!$C120*IF(AZ$6&lt;$B124,0,1)*IF(AZ$6&gt;=75,1.1,1)</f>
        <v>0</v>
      </c>
      <c r="BA124" s="4">
        <f>'Payments (Revised)'!$C120*IF(BA$6&lt;$B124,0,1)*IF(BA$6&gt;=75,1.1,1)</f>
        <v>0</v>
      </c>
      <c r="BB124" s="4">
        <f>'Payments (Revised)'!$C120*IF(BB$6&lt;$B124,0,1)*IF(BB$6&gt;=75,1.1,1)</f>
        <v>0</v>
      </c>
      <c r="BC124" s="4">
        <f>'Payments (Revised)'!$C120*IF(BC$6&lt;$B124,0,1)*IF(BC$6&gt;=75,1.1,1)</f>
        <v>0</v>
      </c>
      <c r="BD124" s="4">
        <f>'Payments (Revised)'!$C120*IF(BD$6&lt;$B124,0,1)*IF(BD$6&gt;=75,1.1,1)</f>
        <v>0</v>
      </c>
      <c r="BE124" s="4">
        <f>'Payments (Revised)'!$C120*IF(BE$6&lt;$B124,0,1)*IF(BE$6&gt;=75,1.1,1)</f>
        <v>0</v>
      </c>
      <c r="BF124" s="4">
        <f>'Payments (Revised)'!$C120*IF(BF$6&lt;$B124,0,1)*IF(BF$6&gt;=75,1.1,1)</f>
        <v>0</v>
      </c>
      <c r="BG124" s="4">
        <f>'Payments (Revised)'!$C120*IF(BG$6&lt;$B124,0,1)*IF(BG$6&gt;=75,1.1,1)</f>
        <v>0</v>
      </c>
      <c r="BH124" s="4">
        <f>'Payments (Revised)'!$C120*IF(BH$6&lt;$B124,0,1)*IF(BH$6&gt;=75,1.1,1)</f>
        <v>0</v>
      </c>
      <c r="BI124" s="4">
        <f>'Payments (Revised)'!$C120*IF(BI$6&lt;$B124,0,1)*IF(BI$6&gt;=75,1.1,1)</f>
        <v>0</v>
      </c>
      <c r="BJ124" s="4">
        <f>'Payments (Revised)'!$C120*IF(BJ$6&lt;$B124,0,1)*IF(BJ$6&gt;=75,1.1,1)</f>
        <v>0</v>
      </c>
      <c r="BK124" s="4">
        <f>'Payments (Revised)'!$C120*IF(BK$6&lt;$B124,0,1)*IF(BK$6&gt;=75,1.1,1)</f>
        <v>0</v>
      </c>
      <c r="BL124" s="4">
        <f>'Payments (Revised)'!$C120*IF(BL$6&lt;$B124,0,1)*IF(BL$6&gt;=75,1.1,1)</f>
        <v>0</v>
      </c>
      <c r="BM124" s="4">
        <f>'Payments (Revised)'!$C120*IF(BM$6&lt;$B124,0,1)*IF(BM$6&gt;=75,1.1,1)</f>
        <v>0</v>
      </c>
      <c r="BN124" s="4">
        <f>'Payments (Revised)'!$C120*IF(BN$6&lt;$B124,0,1)*IF(BN$6&gt;=75,1.1,1)</f>
        <v>0</v>
      </c>
      <c r="BO124" s="4">
        <f>'Payments (Revised)'!$C120*IF(BO$6&lt;$B124,0,1)*IF(BO$6&gt;=75,1.1,1)</f>
        <v>0</v>
      </c>
      <c r="BP124" s="4">
        <f>'Payments (Revised)'!$C120*IF(BP$6&lt;$B124,0,1)*IF(BP$6&gt;=75,1.1,1)</f>
        <v>0</v>
      </c>
      <c r="BQ124" s="4">
        <f>'Payments (Revised)'!$C120*IF(BQ$6&lt;$B124,0,1)*IF(BQ$6&gt;=75,1.1,1)</f>
        <v>0</v>
      </c>
      <c r="BR124" s="4">
        <f>'Payments (Revised)'!$C120*IF(BR$6&lt;$B124,0,1)*IF(BR$6&gt;=75,1.1,1)</f>
        <v>0</v>
      </c>
      <c r="BS124" s="4">
        <f>'Payments (Revised)'!$C120*IF(BS$6&lt;$B124,0,1)*IF(BS$6&gt;=75,1.1,1)</f>
        <v>0</v>
      </c>
      <c r="BT124" s="4">
        <f>'Payments (Revised)'!$C120*IF(BT$6&lt;$B124,0,1)*IF(BT$6&gt;=75,1.1,1)</f>
        <v>0</v>
      </c>
      <c r="BU124" s="4">
        <f>'Payments (Revised)'!$C120*IF(BU$6&lt;$B124,0,1)*IF(BU$6&gt;=75,1.1,1)</f>
        <v>0</v>
      </c>
      <c r="BV124" s="4">
        <f>'Payments (Revised)'!$C120*IF(BV$6&lt;$B124,0,1)*IF(BV$6&gt;=75,1.1,1)</f>
        <v>0</v>
      </c>
      <c r="BW124" s="4">
        <f>'Payments (Revised)'!$C120*IF(BW$6&lt;$B124,0,1)*IF(BW$6&gt;=75,1.1,1)</f>
        <v>0</v>
      </c>
      <c r="BX124" s="4">
        <f>'Payments (Revised)'!$C120*IF(BX$6&lt;$B124,0,1)*IF(BX$6&gt;=75,1.1,1)</f>
        <v>0</v>
      </c>
      <c r="BY124" s="4">
        <f>'Payments (Revised)'!$C120*IF(BY$6&lt;$B124,0,1)*IF(BY$6&gt;=75,1.1,1)</f>
        <v>0</v>
      </c>
      <c r="BZ124" s="4">
        <f>'Payments (Revised)'!$C120*IF(BZ$6&lt;$B124,0,1)*IF(BZ$6&gt;=75,1.1,1)</f>
        <v>0</v>
      </c>
      <c r="CA124" s="4">
        <f>'Payments (Revised)'!$C120*IF(CA$6&lt;$B124,0,1)*IF(CA$6&gt;=75,1.1,1)</f>
        <v>0</v>
      </c>
      <c r="CB124" s="4">
        <f>'Payments (Revised)'!$C120*IF(CB$6&lt;$B124,0,1)*IF(CB$6&gt;=75,1.1,1)</f>
        <v>0</v>
      </c>
      <c r="CC124" s="4">
        <f>'Payments (Revised)'!$C120*IF(CC$6&lt;$B124,0,1)*IF(CC$6&gt;=75,1.1,1)</f>
        <v>0</v>
      </c>
      <c r="CD124" s="4">
        <f>'Payments (Revised)'!$C120*IF(CD$6&lt;$B124,0,1)*IF(CD$6&gt;=75,1.1,1)</f>
        <v>0</v>
      </c>
      <c r="CE124" s="4">
        <f>'Payments (Revised)'!$C120*IF(CE$6&lt;$B124,0,1)*IF(CE$6&gt;=75,1.1,1)</f>
        <v>0</v>
      </c>
      <c r="CF124" s="4">
        <f>'Payments (Revised)'!$C120*IF(CF$6&lt;$B124,0,1)*IF(CF$6&gt;=75,1.1,1)</f>
        <v>0</v>
      </c>
      <c r="CG124" s="4">
        <f>'Payments (Revised)'!$C120*IF(CG$6&lt;$B124,0,1)*IF(CG$6&gt;=75,1.1,1)</f>
        <v>0</v>
      </c>
      <c r="CH124" s="4">
        <f>'Payments (Revised)'!$C120*IF(CH$6&lt;$B124,0,1)*IF(CH$6&gt;=75,1.1,1)</f>
        <v>0</v>
      </c>
      <c r="CI124" s="4">
        <f>'Payments (Revised)'!$C120*IF(CI$6&lt;$B124,0,1)*IF(CI$6&gt;=75,1.1,1)</f>
        <v>0</v>
      </c>
      <c r="CJ124" s="4">
        <f>'Payments (Revised)'!$C120*IF(CJ$6&lt;$B124,0,1)*IF(CJ$6&gt;=75,1.1,1)</f>
        <v>0</v>
      </c>
      <c r="CK124" s="4">
        <f>'Payments (Revised)'!$C120*IF(CK$6&lt;$B124,0,1)*IF(CK$6&gt;=75,1.1,1)</f>
        <v>0</v>
      </c>
      <c r="CL124" s="4">
        <f>'Payments (Revised)'!$C120*IF(CL$6&lt;$B124,0,1)*IF(CL$6&gt;=75,1.1,1)</f>
        <v>0</v>
      </c>
      <c r="CM124" s="4">
        <f>'Payments (Revised)'!$C120*IF(CM$6&lt;$B124,0,1)*IF(CM$6&gt;=75,1.1,1)</f>
        <v>0</v>
      </c>
      <c r="CN124" s="4">
        <f>'Payments (Revised)'!$C120*IF(CN$6&lt;$B124,0,1)*IF(CN$6&gt;=75,1.1,1)</f>
        <v>0</v>
      </c>
      <c r="CO124" s="4">
        <f>'Payments (Revised)'!$C120*IF(CO$6&lt;$B124,0,1)*IF(CO$6&gt;=75,1.1,1)</f>
        <v>0</v>
      </c>
      <c r="CP124" s="4">
        <f>'Payments (Revised)'!$C120*IF(CP$6&lt;$B124,0,1)*IF(CP$6&gt;=75,1.1,1)</f>
        <v>0</v>
      </c>
      <c r="CQ124" s="4">
        <f>'Payments (Revised)'!$C120*IF(CQ$6&lt;$B124,0,1)*IF(CQ$6&gt;=75,1.1,1)</f>
        <v>0</v>
      </c>
      <c r="CR124" s="4">
        <f>'Payments (Revised)'!$C120*IF(CR$6&lt;$B124,0,1)*IF(CR$6&gt;=75,1.1,1)</f>
        <v>0</v>
      </c>
      <c r="CS124" s="4">
        <f>'Payments (Revised)'!$C120*IF(CS$6&lt;$B124,0,1)*IF(CS$6&gt;=75,1.1,1)</f>
        <v>0</v>
      </c>
      <c r="CT124" s="4">
        <f>'Payments (Revised)'!$C120*IF(CT$6&lt;$B124,0,1)*IF(CT$6&gt;=75,1.1,1)</f>
        <v>0</v>
      </c>
      <c r="CU124" s="4">
        <f>'Payments (Revised)'!$C120*IF(CU$6&lt;$B124,0,1)*IF(CU$6&gt;=75,1.1,1)</f>
        <v>0</v>
      </c>
      <c r="CV124" s="4">
        <f>'Payments (Revised)'!$C120*IF(CV$6&lt;$B124,0,1)*IF(CV$6&gt;=75,1.1,1)</f>
        <v>0</v>
      </c>
      <c r="CW124" s="4">
        <f>'Payments (Revised)'!$C120*IF(CW$6&lt;$B124,0,1)*IF(CW$6&gt;=75,1.1,1)</f>
        <v>0</v>
      </c>
      <c r="CX124" s="4">
        <f>'Payments (Revised)'!$C120*IF(CX$6&lt;$B124,0,1)*IF(CX$6&gt;=75,1.1,1)</f>
        <v>0</v>
      </c>
      <c r="CY124" s="4">
        <f>'Payments (Revised)'!$C120*IF(CY$6&lt;$B124,0,1)*IF(CY$6&gt;=75,1.1,1)</f>
        <v>0</v>
      </c>
      <c r="CZ124" s="4">
        <f>'Payments (Revised)'!$C120*IF(CZ$6&lt;$B124,0,1)*IF(CZ$6&gt;=75,1.1,1)</f>
        <v>0</v>
      </c>
      <c r="DA124" s="4">
        <f>'Payments (Revised)'!$C120*IF(DA$6&lt;$B124,0,1)*IF(DA$6&gt;=75,1.1,1)</f>
        <v>0</v>
      </c>
      <c r="DB124" s="4">
        <f>'Payments (Revised)'!$C120*IF(DB$6&lt;$B124,0,1)*IF(DB$6&gt;=75,1.1,1)</f>
        <v>0</v>
      </c>
      <c r="DC124" s="4">
        <f>'Payments (Revised)'!$C120*IF(DC$6&lt;$B124,0,1)*IF(DC$6&gt;=75,1.1,1)</f>
        <v>0</v>
      </c>
      <c r="DD124" s="4">
        <f>'Payments (Revised)'!$C120*IF(DD$6&lt;$B124,0,1)*IF(DD$6&gt;=75,1.1,1)</f>
        <v>0</v>
      </c>
      <c r="DE124" s="4">
        <f>'Payments (Revised)'!$C120*IF(DE$6&lt;$B124,0,1)*IF(DE$6&gt;=75,1.1,1)</f>
        <v>0</v>
      </c>
      <c r="DF124" s="4">
        <f>'Payments (Revised)'!$C120*IF(DF$6&lt;$B124,0,1)*IF(DF$6&gt;=75,1.1,1)</f>
        <v>0</v>
      </c>
      <c r="DG124" s="4">
        <f>'Payments (Revised)'!$C120*IF(DG$6&lt;$B124,0,1)*IF(DG$6&gt;=75,1.1,1)</f>
        <v>0</v>
      </c>
      <c r="DH124" s="4">
        <f>'Payments (Revised)'!$C120*IF(DH$6&lt;$B124,0,1)*IF(DH$6&gt;=75,1.1,1)</f>
        <v>0</v>
      </c>
      <c r="DI124" s="4">
        <f>'Payments (Revised)'!$C120*IF(DI$6&lt;$B124,0,1)*IF(DI$6&gt;=75,1.1,1)</f>
        <v>0</v>
      </c>
      <c r="DJ124" s="4">
        <f>'Payments (Revised)'!$C120*IF(DJ$6&lt;$B124,0,1)*IF(DJ$6&gt;=75,1.1,1)</f>
        <v>0</v>
      </c>
      <c r="DK124" s="4">
        <f>'Payments (Revised)'!$C120*IF(DK$6&lt;$B124,0,1)*IF(DK$6&gt;=75,1.1,1)</f>
        <v>0</v>
      </c>
      <c r="DL124" s="4">
        <f>'Payments (Revised)'!$C120*IF(DL$6&lt;$B124,0,1)*IF(DL$6&gt;=75,1.1,1)</f>
        <v>0</v>
      </c>
      <c r="DM124" s="4">
        <f>'Payments (Revised)'!$C120*IF(DM$6&lt;$B124,0,1)*IF(DM$6&gt;=75,1.1,1)</f>
        <v>0</v>
      </c>
      <c r="DN124" s="4">
        <f>'Payments (Revised)'!$C120*IF(DN$6&lt;$B124,0,1)*IF(DN$6&gt;=75,1.1,1)</f>
        <v>0</v>
      </c>
      <c r="DO124" s="4">
        <f>'Payments (Revised)'!$C120*IF(DO$6&lt;$B124,0,1)*IF(DO$6&gt;=75,1.1,1)</f>
        <v>0</v>
      </c>
      <c r="DP124" s="4">
        <f>'Payments (Revised)'!$C120*IF(DP$6&lt;$B124,0,1)*IF(DP$6&gt;=75,1.1,1)</f>
        <v>371.11169999999998</v>
      </c>
      <c r="DQ124" s="4">
        <f>'Payments (Revised)'!$C120*IF(DQ$6&lt;$B124,0,1)*IF(DQ$6&gt;=75,1.1,1)</f>
        <v>371.11169999999998</v>
      </c>
      <c r="DR124" s="4">
        <f>'Payments (Revised)'!$C120*IF(DR$6&lt;$B124,0,1)*IF(DR$6&gt;=75,1.1,1)</f>
        <v>371.11169999999998</v>
      </c>
      <c r="DS124" s="4">
        <f>'Payments (Revised)'!$C120*IF(DS$6&lt;$B124,0,1)*IF(DS$6&gt;=75,1.1,1)</f>
        <v>371.11169999999998</v>
      </c>
      <c r="DT124" s="4">
        <f>'Payments (Revised)'!$C120*IF(DT$6&lt;$B124,0,1)*IF(DT$6&gt;=75,1.1,1)</f>
        <v>408.22287</v>
      </c>
    </row>
    <row r="125" spans="1:124" x14ac:dyDescent="0.25">
      <c r="A125">
        <v>117</v>
      </c>
      <c r="B125" s="15">
        <f t="shared" si="10"/>
        <v>74.75</v>
      </c>
      <c r="C125" s="16">
        <f t="shared" si="11"/>
        <v>48513.838396048632</v>
      </c>
      <c r="D125" s="4">
        <f>'Payments (Revised)'!$C121*IF(D$6&lt;$B125,0,1)*IF(D$6&gt;=75,1.1,1)</f>
        <v>0</v>
      </c>
      <c r="E125" s="4">
        <f>'Payments (Revised)'!$C121*IF(E$6&lt;$B125,0,1)*IF(E$6&gt;=75,1.1,1)</f>
        <v>0</v>
      </c>
      <c r="F125" s="4">
        <f>'Payments (Revised)'!$C121*IF(F$6&lt;$B125,0,1)*IF(F$6&gt;=75,1.1,1)</f>
        <v>0</v>
      </c>
      <c r="G125" s="4">
        <f>'Payments (Revised)'!$C121*IF(G$6&lt;$B125,0,1)*IF(G$6&gt;=75,1.1,1)</f>
        <v>0</v>
      </c>
      <c r="H125" s="4">
        <f>'Payments (Revised)'!$C121*IF(H$6&lt;$B125,0,1)*IF(H$6&gt;=75,1.1,1)</f>
        <v>0</v>
      </c>
      <c r="I125" s="4">
        <f>'Payments (Revised)'!$C121*IF(I$6&lt;$B125,0,1)*IF(I$6&gt;=75,1.1,1)</f>
        <v>0</v>
      </c>
      <c r="J125" s="4">
        <f>'Payments (Revised)'!$C121*IF(J$6&lt;$B125,0,1)*IF(J$6&gt;=75,1.1,1)</f>
        <v>0</v>
      </c>
      <c r="K125" s="4">
        <f>'Payments (Revised)'!$C121*IF(K$6&lt;$B125,0,1)*IF(K$6&gt;=75,1.1,1)</f>
        <v>0</v>
      </c>
      <c r="L125" s="4">
        <f>'Payments (Revised)'!$C121*IF(L$6&lt;$B125,0,1)*IF(L$6&gt;=75,1.1,1)</f>
        <v>0</v>
      </c>
      <c r="M125" s="4">
        <f>'Payments (Revised)'!$C121*IF(M$6&lt;$B125,0,1)*IF(M$6&gt;=75,1.1,1)</f>
        <v>0</v>
      </c>
      <c r="N125" s="4">
        <f>'Payments (Revised)'!$C121*IF(N$6&lt;$B125,0,1)*IF(N$6&gt;=75,1.1,1)</f>
        <v>0</v>
      </c>
      <c r="O125" s="4">
        <f>'Payments (Revised)'!$C121*IF(O$6&lt;$B125,0,1)*IF(O$6&gt;=75,1.1,1)</f>
        <v>0</v>
      </c>
      <c r="P125" s="4">
        <f>'Payments (Revised)'!$C121*IF(P$6&lt;$B125,0,1)*IF(P$6&gt;=75,1.1,1)</f>
        <v>0</v>
      </c>
      <c r="Q125" s="4">
        <f>'Payments (Revised)'!$C121*IF(Q$6&lt;$B125,0,1)*IF(Q$6&gt;=75,1.1,1)</f>
        <v>0</v>
      </c>
      <c r="R125" s="4">
        <f>'Payments (Revised)'!$C121*IF(R$6&lt;$B125,0,1)*IF(R$6&gt;=75,1.1,1)</f>
        <v>0</v>
      </c>
      <c r="S125" s="4">
        <f>'Payments (Revised)'!$C121*IF(S$6&lt;$B125,0,1)*IF(S$6&gt;=75,1.1,1)</f>
        <v>0</v>
      </c>
      <c r="T125" s="4">
        <f>'Payments (Revised)'!$C121*IF(T$6&lt;$B125,0,1)*IF(T$6&gt;=75,1.1,1)</f>
        <v>0</v>
      </c>
      <c r="U125" s="4">
        <f>'Payments (Revised)'!$C121*IF(U$6&lt;$B125,0,1)*IF(U$6&gt;=75,1.1,1)</f>
        <v>0</v>
      </c>
      <c r="V125" s="4">
        <f>'Payments (Revised)'!$C121*IF(V$6&lt;$B125,0,1)*IF(V$6&gt;=75,1.1,1)</f>
        <v>0</v>
      </c>
      <c r="W125" s="4">
        <f>'Payments (Revised)'!$C121*IF(W$6&lt;$B125,0,1)*IF(W$6&gt;=75,1.1,1)</f>
        <v>0</v>
      </c>
      <c r="X125" s="4">
        <f>'Payments (Revised)'!$C121*IF(X$6&lt;$B125,0,1)*IF(X$6&gt;=75,1.1,1)</f>
        <v>0</v>
      </c>
      <c r="Y125" s="4">
        <f>'Payments (Revised)'!$C121*IF(Y$6&lt;$B125,0,1)*IF(Y$6&gt;=75,1.1,1)</f>
        <v>0</v>
      </c>
      <c r="Z125" s="4">
        <f>'Payments (Revised)'!$C121*IF(Z$6&lt;$B125,0,1)*IF(Z$6&gt;=75,1.1,1)</f>
        <v>0</v>
      </c>
      <c r="AA125" s="4">
        <f>'Payments (Revised)'!$C121*IF(AA$6&lt;$B125,0,1)*IF(AA$6&gt;=75,1.1,1)</f>
        <v>0</v>
      </c>
      <c r="AB125" s="4">
        <f>'Payments (Revised)'!$C121*IF(AB$6&lt;$B125,0,1)*IF(AB$6&gt;=75,1.1,1)</f>
        <v>0</v>
      </c>
      <c r="AC125" s="4">
        <f>'Payments (Revised)'!$C121*IF(AC$6&lt;$B125,0,1)*IF(AC$6&gt;=75,1.1,1)</f>
        <v>0</v>
      </c>
      <c r="AD125" s="4">
        <f>'Payments (Revised)'!$C121*IF(AD$6&lt;$B125,0,1)*IF(AD$6&gt;=75,1.1,1)</f>
        <v>0</v>
      </c>
      <c r="AE125" s="4">
        <f>'Payments (Revised)'!$C121*IF(AE$6&lt;$B125,0,1)*IF(AE$6&gt;=75,1.1,1)</f>
        <v>0</v>
      </c>
      <c r="AF125" s="4">
        <f>'Payments (Revised)'!$C121*IF(AF$6&lt;$B125,0,1)*IF(AF$6&gt;=75,1.1,1)</f>
        <v>0</v>
      </c>
      <c r="AG125" s="4">
        <f>'Payments (Revised)'!$C121*IF(AG$6&lt;$B125,0,1)*IF(AG$6&gt;=75,1.1,1)</f>
        <v>0</v>
      </c>
      <c r="AH125" s="4">
        <f>'Payments (Revised)'!$C121*IF(AH$6&lt;$B125,0,1)*IF(AH$6&gt;=75,1.1,1)</f>
        <v>0</v>
      </c>
      <c r="AI125" s="4">
        <f>'Payments (Revised)'!$C121*IF(AI$6&lt;$B125,0,1)*IF(AI$6&gt;=75,1.1,1)</f>
        <v>0</v>
      </c>
      <c r="AJ125" s="4">
        <f>'Payments (Revised)'!$C121*IF(AJ$6&lt;$B125,0,1)*IF(AJ$6&gt;=75,1.1,1)</f>
        <v>0</v>
      </c>
      <c r="AK125" s="4">
        <f>'Payments (Revised)'!$C121*IF(AK$6&lt;$B125,0,1)*IF(AK$6&gt;=75,1.1,1)</f>
        <v>0</v>
      </c>
      <c r="AL125" s="4">
        <f>'Payments (Revised)'!$C121*IF(AL$6&lt;$B125,0,1)*IF(AL$6&gt;=75,1.1,1)</f>
        <v>0</v>
      </c>
      <c r="AM125" s="4">
        <f>'Payments (Revised)'!$C121*IF(AM$6&lt;$B125,0,1)*IF(AM$6&gt;=75,1.1,1)</f>
        <v>0</v>
      </c>
      <c r="AN125" s="4">
        <f>'Payments (Revised)'!$C121*IF(AN$6&lt;$B125,0,1)*IF(AN$6&gt;=75,1.1,1)</f>
        <v>0</v>
      </c>
      <c r="AO125" s="4">
        <f>'Payments (Revised)'!$C121*IF(AO$6&lt;$B125,0,1)*IF(AO$6&gt;=75,1.1,1)</f>
        <v>0</v>
      </c>
      <c r="AP125" s="4">
        <f>'Payments (Revised)'!$C121*IF(AP$6&lt;$B125,0,1)*IF(AP$6&gt;=75,1.1,1)</f>
        <v>0</v>
      </c>
      <c r="AQ125" s="4">
        <f>'Payments (Revised)'!$C121*IF(AQ$6&lt;$B125,0,1)*IF(AQ$6&gt;=75,1.1,1)</f>
        <v>0</v>
      </c>
      <c r="AR125" s="4">
        <f>'Payments (Revised)'!$C121*IF(AR$6&lt;$B125,0,1)*IF(AR$6&gt;=75,1.1,1)</f>
        <v>0</v>
      </c>
      <c r="AS125" s="4">
        <f>'Payments (Revised)'!$C121*IF(AS$6&lt;$B125,0,1)*IF(AS$6&gt;=75,1.1,1)</f>
        <v>0</v>
      </c>
      <c r="AT125" s="4">
        <f>'Payments (Revised)'!$C121*IF(AT$6&lt;$B125,0,1)*IF(AT$6&gt;=75,1.1,1)</f>
        <v>0</v>
      </c>
      <c r="AU125" s="4">
        <f>'Payments (Revised)'!$C121*IF(AU$6&lt;$B125,0,1)*IF(AU$6&gt;=75,1.1,1)</f>
        <v>0</v>
      </c>
      <c r="AV125" s="4">
        <f>'Payments (Revised)'!$C121*IF(AV$6&lt;$B125,0,1)*IF(AV$6&gt;=75,1.1,1)</f>
        <v>0</v>
      </c>
      <c r="AW125" s="4">
        <f>'Payments (Revised)'!$C121*IF(AW$6&lt;$B125,0,1)*IF(AW$6&gt;=75,1.1,1)</f>
        <v>0</v>
      </c>
      <c r="AX125" s="4">
        <f>'Payments (Revised)'!$C121*IF(AX$6&lt;$B125,0,1)*IF(AX$6&gt;=75,1.1,1)</f>
        <v>0</v>
      </c>
      <c r="AY125" s="4">
        <f>'Payments (Revised)'!$C121*IF(AY$6&lt;$B125,0,1)*IF(AY$6&gt;=75,1.1,1)</f>
        <v>0</v>
      </c>
      <c r="AZ125" s="4">
        <f>'Payments (Revised)'!$C121*IF(AZ$6&lt;$B125,0,1)*IF(AZ$6&gt;=75,1.1,1)</f>
        <v>0</v>
      </c>
      <c r="BA125" s="4">
        <f>'Payments (Revised)'!$C121*IF(BA$6&lt;$B125,0,1)*IF(BA$6&gt;=75,1.1,1)</f>
        <v>0</v>
      </c>
      <c r="BB125" s="4">
        <f>'Payments (Revised)'!$C121*IF(BB$6&lt;$B125,0,1)*IF(BB$6&gt;=75,1.1,1)</f>
        <v>0</v>
      </c>
      <c r="BC125" s="4">
        <f>'Payments (Revised)'!$C121*IF(BC$6&lt;$B125,0,1)*IF(BC$6&gt;=75,1.1,1)</f>
        <v>0</v>
      </c>
      <c r="BD125" s="4">
        <f>'Payments (Revised)'!$C121*IF(BD$6&lt;$B125,0,1)*IF(BD$6&gt;=75,1.1,1)</f>
        <v>0</v>
      </c>
      <c r="BE125" s="4">
        <f>'Payments (Revised)'!$C121*IF(BE$6&lt;$B125,0,1)*IF(BE$6&gt;=75,1.1,1)</f>
        <v>0</v>
      </c>
      <c r="BF125" s="4">
        <f>'Payments (Revised)'!$C121*IF(BF$6&lt;$B125,0,1)*IF(BF$6&gt;=75,1.1,1)</f>
        <v>0</v>
      </c>
      <c r="BG125" s="4">
        <f>'Payments (Revised)'!$C121*IF(BG$6&lt;$B125,0,1)*IF(BG$6&gt;=75,1.1,1)</f>
        <v>0</v>
      </c>
      <c r="BH125" s="4">
        <f>'Payments (Revised)'!$C121*IF(BH$6&lt;$B125,0,1)*IF(BH$6&gt;=75,1.1,1)</f>
        <v>0</v>
      </c>
      <c r="BI125" s="4">
        <f>'Payments (Revised)'!$C121*IF(BI$6&lt;$B125,0,1)*IF(BI$6&gt;=75,1.1,1)</f>
        <v>0</v>
      </c>
      <c r="BJ125" s="4">
        <f>'Payments (Revised)'!$C121*IF(BJ$6&lt;$B125,0,1)*IF(BJ$6&gt;=75,1.1,1)</f>
        <v>0</v>
      </c>
      <c r="BK125" s="4">
        <f>'Payments (Revised)'!$C121*IF(BK$6&lt;$B125,0,1)*IF(BK$6&gt;=75,1.1,1)</f>
        <v>0</v>
      </c>
      <c r="BL125" s="4">
        <f>'Payments (Revised)'!$C121*IF(BL$6&lt;$B125,0,1)*IF(BL$6&gt;=75,1.1,1)</f>
        <v>0</v>
      </c>
      <c r="BM125" s="4">
        <f>'Payments (Revised)'!$C121*IF(BM$6&lt;$B125,0,1)*IF(BM$6&gt;=75,1.1,1)</f>
        <v>0</v>
      </c>
      <c r="BN125" s="4">
        <f>'Payments (Revised)'!$C121*IF(BN$6&lt;$B125,0,1)*IF(BN$6&gt;=75,1.1,1)</f>
        <v>0</v>
      </c>
      <c r="BO125" s="4">
        <f>'Payments (Revised)'!$C121*IF(BO$6&lt;$B125,0,1)*IF(BO$6&gt;=75,1.1,1)</f>
        <v>0</v>
      </c>
      <c r="BP125" s="4">
        <f>'Payments (Revised)'!$C121*IF(BP$6&lt;$B125,0,1)*IF(BP$6&gt;=75,1.1,1)</f>
        <v>0</v>
      </c>
      <c r="BQ125" s="4">
        <f>'Payments (Revised)'!$C121*IF(BQ$6&lt;$B125,0,1)*IF(BQ$6&gt;=75,1.1,1)</f>
        <v>0</v>
      </c>
      <c r="BR125" s="4">
        <f>'Payments (Revised)'!$C121*IF(BR$6&lt;$B125,0,1)*IF(BR$6&gt;=75,1.1,1)</f>
        <v>0</v>
      </c>
      <c r="BS125" s="4">
        <f>'Payments (Revised)'!$C121*IF(BS$6&lt;$B125,0,1)*IF(BS$6&gt;=75,1.1,1)</f>
        <v>0</v>
      </c>
      <c r="BT125" s="4">
        <f>'Payments (Revised)'!$C121*IF(BT$6&lt;$B125,0,1)*IF(BT$6&gt;=75,1.1,1)</f>
        <v>0</v>
      </c>
      <c r="BU125" s="4">
        <f>'Payments (Revised)'!$C121*IF(BU$6&lt;$B125,0,1)*IF(BU$6&gt;=75,1.1,1)</f>
        <v>0</v>
      </c>
      <c r="BV125" s="4">
        <f>'Payments (Revised)'!$C121*IF(BV$6&lt;$B125,0,1)*IF(BV$6&gt;=75,1.1,1)</f>
        <v>0</v>
      </c>
      <c r="BW125" s="4">
        <f>'Payments (Revised)'!$C121*IF(BW$6&lt;$B125,0,1)*IF(BW$6&gt;=75,1.1,1)</f>
        <v>0</v>
      </c>
      <c r="BX125" s="4">
        <f>'Payments (Revised)'!$C121*IF(BX$6&lt;$B125,0,1)*IF(BX$6&gt;=75,1.1,1)</f>
        <v>0</v>
      </c>
      <c r="BY125" s="4">
        <f>'Payments (Revised)'!$C121*IF(BY$6&lt;$B125,0,1)*IF(BY$6&gt;=75,1.1,1)</f>
        <v>0</v>
      </c>
      <c r="BZ125" s="4">
        <f>'Payments (Revised)'!$C121*IF(BZ$6&lt;$B125,0,1)*IF(BZ$6&gt;=75,1.1,1)</f>
        <v>0</v>
      </c>
      <c r="CA125" s="4">
        <f>'Payments (Revised)'!$C121*IF(CA$6&lt;$B125,0,1)*IF(CA$6&gt;=75,1.1,1)</f>
        <v>0</v>
      </c>
      <c r="CB125" s="4">
        <f>'Payments (Revised)'!$C121*IF(CB$6&lt;$B125,0,1)*IF(CB$6&gt;=75,1.1,1)</f>
        <v>0</v>
      </c>
      <c r="CC125" s="4">
        <f>'Payments (Revised)'!$C121*IF(CC$6&lt;$B125,0,1)*IF(CC$6&gt;=75,1.1,1)</f>
        <v>0</v>
      </c>
      <c r="CD125" s="4">
        <f>'Payments (Revised)'!$C121*IF(CD$6&lt;$B125,0,1)*IF(CD$6&gt;=75,1.1,1)</f>
        <v>0</v>
      </c>
      <c r="CE125" s="4">
        <f>'Payments (Revised)'!$C121*IF(CE$6&lt;$B125,0,1)*IF(CE$6&gt;=75,1.1,1)</f>
        <v>0</v>
      </c>
      <c r="CF125" s="4">
        <f>'Payments (Revised)'!$C121*IF(CF$6&lt;$B125,0,1)*IF(CF$6&gt;=75,1.1,1)</f>
        <v>0</v>
      </c>
      <c r="CG125" s="4">
        <f>'Payments (Revised)'!$C121*IF(CG$6&lt;$B125,0,1)*IF(CG$6&gt;=75,1.1,1)</f>
        <v>0</v>
      </c>
      <c r="CH125" s="4">
        <f>'Payments (Revised)'!$C121*IF(CH$6&lt;$B125,0,1)*IF(CH$6&gt;=75,1.1,1)</f>
        <v>0</v>
      </c>
      <c r="CI125" s="4">
        <f>'Payments (Revised)'!$C121*IF(CI$6&lt;$B125,0,1)*IF(CI$6&gt;=75,1.1,1)</f>
        <v>0</v>
      </c>
      <c r="CJ125" s="4">
        <f>'Payments (Revised)'!$C121*IF(CJ$6&lt;$B125,0,1)*IF(CJ$6&gt;=75,1.1,1)</f>
        <v>0</v>
      </c>
      <c r="CK125" s="4">
        <f>'Payments (Revised)'!$C121*IF(CK$6&lt;$B125,0,1)*IF(CK$6&gt;=75,1.1,1)</f>
        <v>0</v>
      </c>
      <c r="CL125" s="4">
        <f>'Payments (Revised)'!$C121*IF(CL$6&lt;$B125,0,1)*IF(CL$6&gt;=75,1.1,1)</f>
        <v>0</v>
      </c>
      <c r="CM125" s="4">
        <f>'Payments (Revised)'!$C121*IF(CM$6&lt;$B125,0,1)*IF(CM$6&gt;=75,1.1,1)</f>
        <v>0</v>
      </c>
      <c r="CN125" s="4">
        <f>'Payments (Revised)'!$C121*IF(CN$6&lt;$B125,0,1)*IF(CN$6&gt;=75,1.1,1)</f>
        <v>0</v>
      </c>
      <c r="CO125" s="4">
        <f>'Payments (Revised)'!$C121*IF(CO$6&lt;$B125,0,1)*IF(CO$6&gt;=75,1.1,1)</f>
        <v>0</v>
      </c>
      <c r="CP125" s="4">
        <f>'Payments (Revised)'!$C121*IF(CP$6&lt;$B125,0,1)*IF(CP$6&gt;=75,1.1,1)</f>
        <v>0</v>
      </c>
      <c r="CQ125" s="4">
        <f>'Payments (Revised)'!$C121*IF(CQ$6&lt;$B125,0,1)*IF(CQ$6&gt;=75,1.1,1)</f>
        <v>0</v>
      </c>
      <c r="CR125" s="4">
        <f>'Payments (Revised)'!$C121*IF(CR$6&lt;$B125,0,1)*IF(CR$6&gt;=75,1.1,1)</f>
        <v>0</v>
      </c>
      <c r="CS125" s="4">
        <f>'Payments (Revised)'!$C121*IF(CS$6&lt;$B125,0,1)*IF(CS$6&gt;=75,1.1,1)</f>
        <v>0</v>
      </c>
      <c r="CT125" s="4">
        <f>'Payments (Revised)'!$C121*IF(CT$6&lt;$B125,0,1)*IF(CT$6&gt;=75,1.1,1)</f>
        <v>0</v>
      </c>
      <c r="CU125" s="4">
        <f>'Payments (Revised)'!$C121*IF(CU$6&lt;$B125,0,1)*IF(CU$6&gt;=75,1.1,1)</f>
        <v>0</v>
      </c>
      <c r="CV125" s="4">
        <f>'Payments (Revised)'!$C121*IF(CV$6&lt;$B125,0,1)*IF(CV$6&gt;=75,1.1,1)</f>
        <v>0</v>
      </c>
      <c r="CW125" s="4">
        <f>'Payments (Revised)'!$C121*IF(CW$6&lt;$B125,0,1)*IF(CW$6&gt;=75,1.1,1)</f>
        <v>0</v>
      </c>
      <c r="CX125" s="4">
        <f>'Payments (Revised)'!$C121*IF(CX$6&lt;$B125,0,1)*IF(CX$6&gt;=75,1.1,1)</f>
        <v>0</v>
      </c>
      <c r="CY125" s="4">
        <f>'Payments (Revised)'!$C121*IF(CY$6&lt;$B125,0,1)*IF(CY$6&gt;=75,1.1,1)</f>
        <v>0</v>
      </c>
      <c r="CZ125" s="4">
        <f>'Payments (Revised)'!$C121*IF(CZ$6&lt;$B125,0,1)*IF(CZ$6&gt;=75,1.1,1)</f>
        <v>0</v>
      </c>
      <c r="DA125" s="4">
        <f>'Payments (Revised)'!$C121*IF(DA$6&lt;$B125,0,1)*IF(DA$6&gt;=75,1.1,1)</f>
        <v>0</v>
      </c>
      <c r="DB125" s="4">
        <f>'Payments (Revised)'!$C121*IF(DB$6&lt;$B125,0,1)*IF(DB$6&gt;=75,1.1,1)</f>
        <v>0</v>
      </c>
      <c r="DC125" s="4">
        <f>'Payments (Revised)'!$C121*IF(DC$6&lt;$B125,0,1)*IF(DC$6&gt;=75,1.1,1)</f>
        <v>0</v>
      </c>
      <c r="DD125" s="4">
        <f>'Payments (Revised)'!$C121*IF(DD$6&lt;$B125,0,1)*IF(DD$6&gt;=75,1.1,1)</f>
        <v>0</v>
      </c>
      <c r="DE125" s="4">
        <f>'Payments (Revised)'!$C121*IF(DE$6&lt;$B125,0,1)*IF(DE$6&gt;=75,1.1,1)</f>
        <v>0</v>
      </c>
      <c r="DF125" s="4">
        <f>'Payments (Revised)'!$C121*IF(DF$6&lt;$B125,0,1)*IF(DF$6&gt;=75,1.1,1)</f>
        <v>0</v>
      </c>
      <c r="DG125" s="4">
        <f>'Payments (Revised)'!$C121*IF(DG$6&lt;$B125,0,1)*IF(DG$6&gt;=75,1.1,1)</f>
        <v>0</v>
      </c>
      <c r="DH125" s="4">
        <f>'Payments (Revised)'!$C121*IF(DH$6&lt;$B125,0,1)*IF(DH$6&gt;=75,1.1,1)</f>
        <v>0</v>
      </c>
      <c r="DI125" s="4">
        <f>'Payments (Revised)'!$C121*IF(DI$6&lt;$B125,0,1)*IF(DI$6&gt;=75,1.1,1)</f>
        <v>0</v>
      </c>
      <c r="DJ125" s="4">
        <f>'Payments (Revised)'!$C121*IF(DJ$6&lt;$B125,0,1)*IF(DJ$6&gt;=75,1.1,1)</f>
        <v>0</v>
      </c>
      <c r="DK125" s="4">
        <f>'Payments (Revised)'!$C121*IF(DK$6&lt;$B125,0,1)*IF(DK$6&gt;=75,1.1,1)</f>
        <v>0</v>
      </c>
      <c r="DL125" s="4">
        <f>'Payments (Revised)'!$C121*IF(DL$6&lt;$B125,0,1)*IF(DL$6&gt;=75,1.1,1)</f>
        <v>0</v>
      </c>
      <c r="DM125" s="4">
        <f>'Payments (Revised)'!$C121*IF(DM$6&lt;$B125,0,1)*IF(DM$6&gt;=75,1.1,1)</f>
        <v>0</v>
      </c>
      <c r="DN125" s="4">
        <f>'Payments (Revised)'!$C121*IF(DN$6&lt;$B125,0,1)*IF(DN$6&gt;=75,1.1,1)</f>
        <v>0</v>
      </c>
      <c r="DO125" s="4">
        <f>'Payments (Revised)'!$C121*IF(DO$6&lt;$B125,0,1)*IF(DO$6&gt;=75,1.1,1)</f>
        <v>0</v>
      </c>
      <c r="DP125" s="4">
        <f>'Payments (Revised)'!$C121*IF(DP$6&lt;$B125,0,1)*IF(DP$6&gt;=75,1.1,1)</f>
        <v>0</v>
      </c>
      <c r="DQ125" s="4">
        <f>'Payments (Revised)'!$C121*IF(DQ$6&lt;$B125,0,1)*IF(DQ$6&gt;=75,1.1,1)</f>
        <v>371.11169999999998</v>
      </c>
      <c r="DR125" s="4">
        <f>'Payments (Revised)'!$C121*IF(DR$6&lt;$B125,0,1)*IF(DR$6&gt;=75,1.1,1)</f>
        <v>371.11169999999998</v>
      </c>
      <c r="DS125" s="4">
        <f>'Payments (Revised)'!$C121*IF(DS$6&lt;$B125,0,1)*IF(DS$6&gt;=75,1.1,1)</f>
        <v>371.11169999999998</v>
      </c>
      <c r="DT125" s="4">
        <f>'Payments (Revised)'!$C121*IF(DT$6&lt;$B125,0,1)*IF(DT$6&gt;=75,1.1,1)</f>
        <v>408.22287</v>
      </c>
    </row>
    <row r="126" spans="1:124" x14ac:dyDescent="0.25">
      <c r="A126">
        <v>118</v>
      </c>
      <c r="B126" s="15">
        <f t="shared" si="10"/>
        <v>74.833333333333329</v>
      </c>
      <c r="C126" s="16">
        <f t="shared" si="11"/>
        <v>48280.119617257049</v>
      </c>
      <c r="D126" s="4">
        <f>'Payments (Revised)'!$C122*IF(D$6&lt;$B126,0,1)*IF(D$6&gt;=75,1.1,1)</f>
        <v>0</v>
      </c>
      <c r="E126" s="4">
        <f>'Payments (Revised)'!$C122*IF(E$6&lt;$B126,0,1)*IF(E$6&gt;=75,1.1,1)</f>
        <v>0</v>
      </c>
      <c r="F126" s="4">
        <f>'Payments (Revised)'!$C122*IF(F$6&lt;$B126,0,1)*IF(F$6&gt;=75,1.1,1)</f>
        <v>0</v>
      </c>
      <c r="G126" s="4">
        <f>'Payments (Revised)'!$C122*IF(G$6&lt;$B126,0,1)*IF(G$6&gt;=75,1.1,1)</f>
        <v>0</v>
      </c>
      <c r="H126" s="4">
        <f>'Payments (Revised)'!$C122*IF(H$6&lt;$B126,0,1)*IF(H$6&gt;=75,1.1,1)</f>
        <v>0</v>
      </c>
      <c r="I126" s="4">
        <f>'Payments (Revised)'!$C122*IF(I$6&lt;$B126,0,1)*IF(I$6&gt;=75,1.1,1)</f>
        <v>0</v>
      </c>
      <c r="J126" s="4">
        <f>'Payments (Revised)'!$C122*IF(J$6&lt;$B126,0,1)*IF(J$6&gt;=75,1.1,1)</f>
        <v>0</v>
      </c>
      <c r="K126" s="4">
        <f>'Payments (Revised)'!$C122*IF(K$6&lt;$B126,0,1)*IF(K$6&gt;=75,1.1,1)</f>
        <v>0</v>
      </c>
      <c r="L126" s="4">
        <f>'Payments (Revised)'!$C122*IF(L$6&lt;$B126,0,1)*IF(L$6&gt;=75,1.1,1)</f>
        <v>0</v>
      </c>
      <c r="M126" s="4">
        <f>'Payments (Revised)'!$C122*IF(M$6&lt;$B126,0,1)*IF(M$6&gt;=75,1.1,1)</f>
        <v>0</v>
      </c>
      <c r="N126" s="4">
        <f>'Payments (Revised)'!$C122*IF(N$6&lt;$B126,0,1)*IF(N$6&gt;=75,1.1,1)</f>
        <v>0</v>
      </c>
      <c r="O126" s="4">
        <f>'Payments (Revised)'!$C122*IF(O$6&lt;$B126,0,1)*IF(O$6&gt;=75,1.1,1)</f>
        <v>0</v>
      </c>
      <c r="P126" s="4">
        <f>'Payments (Revised)'!$C122*IF(P$6&lt;$B126,0,1)*IF(P$6&gt;=75,1.1,1)</f>
        <v>0</v>
      </c>
      <c r="Q126" s="4">
        <f>'Payments (Revised)'!$C122*IF(Q$6&lt;$B126,0,1)*IF(Q$6&gt;=75,1.1,1)</f>
        <v>0</v>
      </c>
      <c r="R126" s="4">
        <f>'Payments (Revised)'!$C122*IF(R$6&lt;$B126,0,1)*IF(R$6&gt;=75,1.1,1)</f>
        <v>0</v>
      </c>
      <c r="S126" s="4">
        <f>'Payments (Revised)'!$C122*IF(S$6&lt;$B126,0,1)*IF(S$6&gt;=75,1.1,1)</f>
        <v>0</v>
      </c>
      <c r="T126" s="4">
        <f>'Payments (Revised)'!$C122*IF(T$6&lt;$B126,0,1)*IF(T$6&gt;=75,1.1,1)</f>
        <v>0</v>
      </c>
      <c r="U126" s="4">
        <f>'Payments (Revised)'!$C122*IF(U$6&lt;$B126,0,1)*IF(U$6&gt;=75,1.1,1)</f>
        <v>0</v>
      </c>
      <c r="V126" s="4">
        <f>'Payments (Revised)'!$C122*IF(V$6&lt;$B126,0,1)*IF(V$6&gt;=75,1.1,1)</f>
        <v>0</v>
      </c>
      <c r="W126" s="4">
        <f>'Payments (Revised)'!$C122*IF(W$6&lt;$B126,0,1)*IF(W$6&gt;=75,1.1,1)</f>
        <v>0</v>
      </c>
      <c r="X126" s="4">
        <f>'Payments (Revised)'!$C122*IF(X$6&lt;$B126,0,1)*IF(X$6&gt;=75,1.1,1)</f>
        <v>0</v>
      </c>
      <c r="Y126" s="4">
        <f>'Payments (Revised)'!$C122*IF(Y$6&lt;$B126,0,1)*IF(Y$6&gt;=75,1.1,1)</f>
        <v>0</v>
      </c>
      <c r="Z126" s="4">
        <f>'Payments (Revised)'!$C122*IF(Z$6&lt;$B126,0,1)*IF(Z$6&gt;=75,1.1,1)</f>
        <v>0</v>
      </c>
      <c r="AA126" s="4">
        <f>'Payments (Revised)'!$C122*IF(AA$6&lt;$B126,0,1)*IF(AA$6&gt;=75,1.1,1)</f>
        <v>0</v>
      </c>
      <c r="AB126" s="4">
        <f>'Payments (Revised)'!$C122*IF(AB$6&lt;$B126,0,1)*IF(AB$6&gt;=75,1.1,1)</f>
        <v>0</v>
      </c>
      <c r="AC126" s="4">
        <f>'Payments (Revised)'!$C122*IF(AC$6&lt;$B126,0,1)*IF(AC$6&gt;=75,1.1,1)</f>
        <v>0</v>
      </c>
      <c r="AD126" s="4">
        <f>'Payments (Revised)'!$C122*IF(AD$6&lt;$B126,0,1)*IF(AD$6&gt;=75,1.1,1)</f>
        <v>0</v>
      </c>
      <c r="AE126" s="4">
        <f>'Payments (Revised)'!$C122*IF(AE$6&lt;$B126,0,1)*IF(AE$6&gt;=75,1.1,1)</f>
        <v>0</v>
      </c>
      <c r="AF126" s="4">
        <f>'Payments (Revised)'!$C122*IF(AF$6&lt;$B126,0,1)*IF(AF$6&gt;=75,1.1,1)</f>
        <v>0</v>
      </c>
      <c r="AG126" s="4">
        <f>'Payments (Revised)'!$C122*IF(AG$6&lt;$B126,0,1)*IF(AG$6&gt;=75,1.1,1)</f>
        <v>0</v>
      </c>
      <c r="AH126" s="4">
        <f>'Payments (Revised)'!$C122*IF(AH$6&lt;$B126,0,1)*IF(AH$6&gt;=75,1.1,1)</f>
        <v>0</v>
      </c>
      <c r="AI126" s="4">
        <f>'Payments (Revised)'!$C122*IF(AI$6&lt;$B126,0,1)*IF(AI$6&gt;=75,1.1,1)</f>
        <v>0</v>
      </c>
      <c r="AJ126" s="4">
        <f>'Payments (Revised)'!$C122*IF(AJ$6&lt;$B126,0,1)*IF(AJ$6&gt;=75,1.1,1)</f>
        <v>0</v>
      </c>
      <c r="AK126" s="4">
        <f>'Payments (Revised)'!$C122*IF(AK$6&lt;$B126,0,1)*IF(AK$6&gt;=75,1.1,1)</f>
        <v>0</v>
      </c>
      <c r="AL126" s="4">
        <f>'Payments (Revised)'!$C122*IF(AL$6&lt;$B126,0,1)*IF(AL$6&gt;=75,1.1,1)</f>
        <v>0</v>
      </c>
      <c r="AM126" s="4">
        <f>'Payments (Revised)'!$C122*IF(AM$6&lt;$B126,0,1)*IF(AM$6&gt;=75,1.1,1)</f>
        <v>0</v>
      </c>
      <c r="AN126" s="4">
        <f>'Payments (Revised)'!$C122*IF(AN$6&lt;$B126,0,1)*IF(AN$6&gt;=75,1.1,1)</f>
        <v>0</v>
      </c>
      <c r="AO126" s="4">
        <f>'Payments (Revised)'!$C122*IF(AO$6&lt;$B126,0,1)*IF(AO$6&gt;=75,1.1,1)</f>
        <v>0</v>
      </c>
      <c r="AP126" s="4">
        <f>'Payments (Revised)'!$C122*IF(AP$6&lt;$B126,0,1)*IF(AP$6&gt;=75,1.1,1)</f>
        <v>0</v>
      </c>
      <c r="AQ126" s="4">
        <f>'Payments (Revised)'!$C122*IF(AQ$6&lt;$B126,0,1)*IF(AQ$6&gt;=75,1.1,1)</f>
        <v>0</v>
      </c>
      <c r="AR126" s="4">
        <f>'Payments (Revised)'!$C122*IF(AR$6&lt;$B126,0,1)*IF(AR$6&gt;=75,1.1,1)</f>
        <v>0</v>
      </c>
      <c r="AS126" s="4">
        <f>'Payments (Revised)'!$C122*IF(AS$6&lt;$B126,0,1)*IF(AS$6&gt;=75,1.1,1)</f>
        <v>0</v>
      </c>
      <c r="AT126" s="4">
        <f>'Payments (Revised)'!$C122*IF(AT$6&lt;$B126,0,1)*IF(AT$6&gt;=75,1.1,1)</f>
        <v>0</v>
      </c>
      <c r="AU126" s="4">
        <f>'Payments (Revised)'!$C122*IF(AU$6&lt;$B126,0,1)*IF(AU$6&gt;=75,1.1,1)</f>
        <v>0</v>
      </c>
      <c r="AV126" s="4">
        <f>'Payments (Revised)'!$C122*IF(AV$6&lt;$B126,0,1)*IF(AV$6&gt;=75,1.1,1)</f>
        <v>0</v>
      </c>
      <c r="AW126" s="4">
        <f>'Payments (Revised)'!$C122*IF(AW$6&lt;$B126,0,1)*IF(AW$6&gt;=75,1.1,1)</f>
        <v>0</v>
      </c>
      <c r="AX126" s="4">
        <f>'Payments (Revised)'!$C122*IF(AX$6&lt;$B126,0,1)*IF(AX$6&gt;=75,1.1,1)</f>
        <v>0</v>
      </c>
      <c r="AY126" s="4">
        <f>'Payments (Revised)'!$C122*IF(AY$6&lt;$B126,0,1)*IF(AY$6&gt;=75,1.1,1)</f>
        <v>0</v>
      </c>
      <c r="AZ126" s="4">
        <f>'Payments (Revised)'!$C122*IF(AZ$6&lt;$B126,0,1)*IF(AZ$6&gt;=75,1.1,1)</f>
        <v>0</v>
      </c>
      <c r="BA126" s="4">
        <f>'Payments (Revised)'!$C122*IF(BA$6&lt;$B126,0,1)*IF(BA$6&gt;=75,1.1,1)</f>
        <v>0</v>
      </c>
      <c r="BB126" s="4">
        <f>'Payments (Revised)'!$C122*IF(BB$6&lt;$B126,0,1)*IF(BB$6&gt;=75,1.1,1)</f>
        <v>0</v>
      </c>
      <c r="BC126" s="4">
        <f>'Payments (Revised)'!$C122*IF(BC$6&lt;$B126,0,1)*IF(BC$6&gt;=75,1.1,1)</f>
        <v>0</v>
      </c>
      <c r="BD126" s="4">
        <f>'Payments (Revised)'!$C122*IF(BD$6&lt;$B126,0,1)*IF(BD$6&gt;=75,1.1,1)</f>
        <v>0</v>
      </c>
      <c r="BE126" s="4">
        <f>'Payments (Revised)'!$C122*IF(BE$6&lt;$B126,0,1)*IF(BE$6&gt;=75,1.1,1)</f>
        <v>0</v>
      </c>
      <c r="BF126" s="4">
        <f>'Payments (Revised)'!$C122*IF(BF$6&lt;$B126,0,1)*IF(BF$6&gt;=75,1.1,1)</f>
        <v>0</v>
      </c>
      <c r="BG126" s="4">
        <f>'Payments (Revised)'!$C122*IF(BG$6&lt;$B126,0,1)*IF(BG$6&gt;=75,1.1,1)</f>
        <v>0</v>
      </c>
      <c r="BH126" s="4">
        <f>'Payments (Revised)'!$C122*IF(BH$6&lt;$B126,0,1)*IF(BH$6&gt;=75,1.1,1)</f>
        <v>0</v>
      </c>
      <c r="BI126" s="4">
        <f>'Payments (Revised)'!$C122*IF(BI$6&lt;$B126,0,1)*IF(BI$6&gt;=75,1.1,1)</f>
        <v>0</v>
      </c>
      <c r="BJ126" s="4">
        <f>'Payments (Revised)'!$C122*IF(BJ$6&lt;$B126,0,1)*IF(BJ$6&gt;=75,1.1,1)</f>
        <v>0</v>
      </c>
      <c r="BK126" s="4">
        <f>'Payments (Revised)'!$C122*IF(BK$6&lt;$B126,0,1)*IF(BK$6&gt;=75,1.1,1)</f>
        <v>0</v>
      </c>
      <c r="BL126" s="4">
        <f>'Payments (Revised)'!$C122*IF(BL$6&lt;$B126,0,1)*IF(BL$6&gt;=75,1.1,1)</f>
        <v>0</v>
      </c>
      <c r="BM126" s="4">
        <f>'Payments (Revised)'!$C122*IF(BM$6&lt;$B126,0,1)*IF(BM$6&gt;=75,1.1,1)</f>
        <v>0</v>
      </c>
      <c r="BN126" s="4">
        <f>'Payments (Revised)'!$C122*IF(BN$6&lt;$B126,0,1)*IF(BN$6&gt;=75,1.1,1)</f>
        <v>0</v>
      </c>
      <c r="BO126" s="4">
        <f>'Payments (Revised)'!$C122*IF(BO$6&lt;$B126,0,1)*IF(BO$6&gt;=75,1.1,1)</f>
        <v>0</v>
      </c>
      <c r="BP126" s="4">
        <f>'Payments (Revised)'!$C122*IF(BP$6&lt;$B126,0,1)*IF(BP$6&gt;=75,1.1,1)</f>
        <v>0</v>
      </c>
      <c r="BQ126" s="4">
        <f>'Payments (Revised)'!$C122*IF(BQ$6&lt;$B126,0,1)*IF(BQ$6&gt;=75,1.1,1)</f>
        <v>0</v>
      </c>
      <c r="BR126" s="4">
        <f>'Payments (Revised)'!$C122*IF(BR$6&lt;$B126,0,1)*IF(BR$6&gt;=75,1.1,1)</f>
        <v>0</v>
      </c>
      <c r="BS126" s="4">
        <f>'Payments (Revised)'!$C122*IF(BS$6&lt;$B126,0,1)*IF(BS$6&gt;=75,1.1,1)</f>
        <v>0</v>
      </c>
      <c r="BT126" s="4">
        <f>'Payments (Revised)'!$C122*IF(BT$6&lt;$B126,0,1)*IF(BT$6&gt;=75,1.1,1)</f>
        <v>0</v>
      </c>
      <c r="BU126" s="4">
        <f>'Payments (Revised)'!$C122*IF(BU$6&lt;$B126,0,1)*IF(BU$6&gt;=75,1.1,1)</f>
        <v>0</v>
      </c>
      <c r="BV126" s="4">
        <f>'Payments (Revised)'!$C122*IF(BV$6&lt;$B126,0,1)*IF(BV$6&gt;=75,1.1,1)</f>
        <v>0</v>
      </c>
      <c r="BW126" s="4">
        <f>'Payments (Revised)'!$C122*IF(BW$6&lt;$B126,0,1)*IF(BW$6&gt;=75,1.1,1)</f>
        <v>0</v>
      </c>
      <c r="BX126" s="4">
        <f>'Payments (Revised)'!$C122*IF(BX$6&lt;$B126,0,1)*IF(BX$6&gt;=75,1.1,1)</f>
        <v>0</v>
      </c>
      <c r="BY126" s="4">
        <f>'Payments (Revised)'!$C122*IF(BY$6&lt;$B126,0,1)*IF(BY$6&gt;=75,1.1,1)</f>
        <v>0</v>
      </c>
      <c r="BZ126" s="4">
        <f>'Payments (Revised)'!$C122*IF(BZ$6&lt;$B126,0,1)*IF(BZ$6&gt;=75,1.1,1)</f>
        <v>0</v>
      </c>
      <c r="CA126" s="4">
        <f>'Payments (Revised)'!$C122*IF(CA$6&lt;$B126,0,1)*IF(CA$6&gt;=75,1.1,1)</f>
        <v>0</v>
      </c>
      <c r="CB126" s="4">
        <f>'Payments (Revised)'!$C122*IF(CB$6&lt;$B126,0,1)*IF(CB$6&gt;=75,1.1,1)</f>
        <v>0</v>
      </c>
      <c r="CC126" s="4">
        <f>'Payments (Revised)'!$C122*IF(CC$6&lt;$B126,0,1)*IF(CC$6&gt;=75,1.1,1)</f>
        <v>0</v>
      </c>
      <c r="CD126" s="4">
        <f>'Payments (Revised)'!$C122*IF(CD$6&lt;$B126,0,1)*IF(CD$6&gt;=75,1.1,1)</f>
        <v>0</v>
      </c>
      <c r="CE126" s="4">
        <f>'Payments (Revised)'!$C122*IF(CE$6&lt;$B126,0,1)*IF(CE$6&gt;=75,1.1,1)</f>
        <v>0</v>
      </c>
      <c r="CF126" s="4">
        <f>'Payments (Revised)'!$C122*IF(CF$6&lt;$B126,0,1)*IF(CF$6&gt;=75,1.1,1)</f>
        <v>0</v>
      </c>
      <c r="CG126" s="4">
        <f>'Payments (Revised)'!$C122*IF(CG$6&lt;$B126,0,1)*IF(CG$6&gt;=75,1.1,1)</f>
        <v>0</v>
      </c>
      <c r="CH126" s="4">
        <f>'Payments (Revised)'!$C122*IF(CH$6&lt;$B126,0,1)*IF(CH$6&gt;=75,1.1,1)</f>
        <v>0</v>
      </c>
      <c r="CI126" s="4">
        <f>'Payments (Revised)'!$C122*IF(CI$6&lt;$B126,0,1)*IF(CI$6&gt;=75,1.1,1)</f>
        <v>0</v>
      </c>
      <c r="CJ126" s="4">
        <f>'Payments (Revised)'!$C122*IF(CJ$6&lt;$B126,0,1)*IF(CJ$6&gt;=75,1.1,1)</f>
        <v>0</v>
      </c>
      <c r="CK126" s="4">
        <f>'Payments (Revised)'!$C122*IF(CK$6&lt;$B126,0,1)*IF(CK$6&gt;=75,1.1,1)</f>
        <v>0</v>
      </c>
      <c r="CL126" s="4">
        <f>'Payments (Revised)'!$C122*IF(CL$6&lt;$B126,0,1)*IF(CL$6&gt;=75,1.1,1)</f>
        <v>0</v>
      </c>
      <c r="CM126" s="4">
        <f>'Payments (Revised)'!$C122*IF(CM$6&lt;$B126,0,1)*IF(CM$6&gt;=75,1.1,1)</f>
        <v>0</v>
      </c>
      <c r="CN126" s="4">
        <f>'Payments (Revised)'!$C122*IF(CN$6&lt;$B126,0,1)*IF(CN$6&gt;=75,1.1,1)</f>
        <v>0</v>
      </c>
      <c r="CO126" s="4">
        <f>'Payments (Revised)'!$C122*IF(CO$6&lt;$B126,0,1)*IF(CO$6&gt;=75,1.1,1)</f>
        <v>0</v>
      </c>
      <c r="CP126" s="4">
        <f>'Payments (Revised)'!$C122*IF(CP$6&lt;$B126,0,1)*IF(CP$6&gt;=75,1.1,1)</f>
        <v>0</v>
      </c>
      <c r="CQ126" s="4">
        <f>'Payments (Revised)'!$C122*IF(CQ$6&lt;$B126,0,1)*IF(CQ$6&gt;=75,1.1,1)</f>
        <v>0</v>
      </c>
      <c r="CR126" s="4">
        <f>'Payments (Revised)'!$C122*IF(CR$6&lt;$B126,0,1)*IF(CR$6&gt;=75,1.1,1)</f>
        <v>0</v>
      </c>
      <c r="CS126" s="4">
        <f>'Payments (Revised)'!$C122*IF(CS$6&lt;$B126,0,1)*IF(CS$6&gt;=75,1.1,1)</f>
        <v>0</v>
      </c>
      <c r="CT126" s="4">
        <f>'Payments (Revised)'!$C122*IF(CT$6&lt;$B126,0,1)*IF(CT$6&gt;=75,1.1,1)</f>
        <v>0</v>
      </c>
      <c r="CU126" s="4">
        <f>'Payments (Revised)'!$C122*IF(CU$6&lt;$B126,0,1)*IF(CU$6&gt;=75,1.1,1)</f>
        <v>0</v>
      </c>
      <c r="CV126" s="4">
        <f>'Payments (Revised)'!$C122*IF(CV$6&lt;$B126,0,1)*IF(CV$6&gt;=75,1.1,1)</f>
        <v>0</v>
      </c>
      <c r="CW126" s="4">
        <f>'Payments (Revised)'!$C122*IF(CW$6&lt;$B126,0,1)*IF(CW$6&gt;=75,1.1,1)</f>
        <v>0</v>
      </c>
      <c r="CX126" s="4">
        <f>'Payments (Revised)'!$C122*IF(CX$6&lt;$B126,0,1)*IF(CX$6&gt;=75,1.1,1)</f>
        <v>0</v>
      </c>
      <c r="CY126" s="4">
        <f>'Payments (Revised)'!$C122*IF(CY$6&lt;$B126,0,1)*IF(CY$6&gt;=75,1.1,1)</f>
        <v>0</v>
      </c>
      <c r="CZ126" s="4">
        <f>'Payments (Revised)'!$C122*IF(CZ$6&lt;$B126,0,1)*IF(CZ$6&gt;=75,1.1,1)</f>
        <v>0</v>
      </c>
      <c r="DA126" s="4">
        <f>'Payments (Revised)'!$C122*IF(DA$6&lt;$B126,0,1)*IF(DA$6&gt;=75,1.1,1)</f>
        <v>0</v>
      </c>
      <c r="DB126" s="4">
        <f>'Payments (Revised)'!$C122*IF(DB$6&lt;$B126,0,1)*IF(DB$6&gt;=75,1.1,1)</f>
        <v>0</v>
      </c>
      <c r="DC126" s="4">
        <f>'Payments (Revised)'!$C122*IF(DC$6&lt;$B126,0,1)*IF(DC$6&gt;=75,1.1,1)</f>
        <v>0</v>
      </c>
      <c r="DD126" s="4">
        <f>'Payments (Revised)'!$C122*IF(DD$6&lt;$B126,0,1)*IF(DD$6&gt;=75,1.1,1)</f>
        <v>0</v>
      </c>
      <c r="DE126" s="4">
        <f>'Payments (Revised)'!$C122*IF(DE$6&lt;$B126,0,1)*IF(DE$6&gt;=75,1.1,1)</f>
        <v>0</v>
      </c>
      <c r="DF126" s="4">
        <f>'Payments (Revised)'!$C122*IF(DF$6&lt;$B126,0,1)*IF(DF$6&gt;=75,1.1,1)</f>
        <v>0</v>
      </c>
      <c r="DG126" s="4">
        <f>'Payments (Revised)'!$C122*IF(DG$6&lt;$B126,0,1)*IF(DG$6&gt;=75,1.1,1)</f>
        <v>0</v>
      </c>
      <c r="DH126" s="4">
        <f>'Payments (Revised)'!$C122*IF(DH$6&lt;$B126,0,1)*IF(DH$6&gt;=75,1.1,1)</f>
        <v>0</v>
      </c>
      <c r="DI126" s="4">
        <f>'Payments (Revised)'!$C122*IF(DI$6&lt;$B126,0,1)*IF(DI$6&gt;=75,1.1,1)</f>
        <v>0</v>
      </c>
      <c r="DJ126" s="4">
        <f>'Payments (Revised)'!$C122*IF(DJ$6&lt;$B126,0,1)*IF(DJ$6&gt;=75,1.1,1)</f>
        <v>0</v>
      </c>
      <c r="DK126" s="4">
        <f>'Payments (Revised)'!$C122*IF(DK$6&lt;$B126,0,1)*IF(DK$6&gt;=75,1.1,1)</f>
        <v>0</v>
      </c>
      <c r="DL126" s="4">
        <f>'Payments (Revised)'!$C122*IF(DL$6&lt;$B126,0,1)*IF(DL$6&gt;=75,1.1,1)</f>
        <v>0</v>
      </c>
      <c r="DM126" s="4">
        <f>'Payments (Revised)'!$C122*IF(DM$6&lt;$B126,0,1)*IF(DM$6&gt;=75,1.1,1)</f>
        <v>0</v>
      </c>
      <c r="DN126" s="4">
        <f>'Payments (Revised)'!$C122*IF(DN$6&lt;$B126,0,1)*IF(DN$6&gt;=75,1.1,1)</f>
        <v>0</v>
      </c>
      <c r="DO126" s="4">
        <f>'Payments (Revised)'!$C122*IF(DO$6&lt;$B126,0,1)*IF(DO$6&gt;=75,1.1,1)</f>
        <v>0</v>
      </c>
      <c r="DP126" s="4">
        <f>'Payments (Revised)'!$C122*IF(DP$6&lt;$B126,0,1)*IF(DP$6&gt;=75,1.1,1)</f>
        <v>0</v>
      </c>
      <c r="DQ126" s="4">
        <f>'Payments (Revised)'!$C122*IF(DQ$6&lt;$B126,0,1)*IF(DQ$6&gt;=75,1.1,1)</f>
        <v>0</v>
      </c>
      <c r="DR126" s="4">
        <f>'Payments (Revised)'!$C122*IF(DR$6&lt;$B126,0,1)*IF(DR$6&gt;=75,1.1,1)</f>
        <v>371.11169999999998</v>
      </c>
      <c r="DS126" s="4">
        <f>'Payments (Revised)'!$C122*IF(DS$6&lt;$B126,0,1)*IF(DS$6&gt;=75,1.1,1)</f>
        <v>371.11169999999998</v>
      </c>
      <c r="DT126" s="4">
        <f>'Payments (Revised)'!$C122*IF(DT$6&lt;$B126,0,1)*IF(DT$6&gt;=75,1.1,1)</f>
        <v>408.22287</v>
      </c>
    </row>
    <row r="127" spans="1:124" x14ac:dyDescent="0.25">
      <c r="A127">
        <v>119</v>
      </c>
      <c r="B127" s="15">
        <f t="shared" si="10"/>
        <v>74.916666666666671</v>
      </c>
      <c r="C127" s="16">
        <f t="shared" si="11"/>
        <v>48047.503115605105</v>
      </c>
      <c r="D127" s="4">
        <f>'Payments (Revised)'!$C123*IF(D$6&lt;$B127,0,1)*IF(D$6&gt;=75,1.1,1)</f>
        <v>0</v>
      </c>
      <c r="E127" s="4">
        <f>'Payments (Revised)'!$C123*IF(E$6&lt;$B127,0,1)*IF(E$6&gt;=75,1.1,1)</f>
        <v>0</v>
      </c>
      <c r="F127" s="4">
        <f>'Payments (Revised)'!$C123*IF(F$6&lt;$B127,0,1)*IF(F$6&gt;=75,1.1,1)</f>
        <v>0</v>
      </c>
      <c r="G127" s="4">
        <f>'Payments (Revised)'!$C123*IF(G$6&lt;$B127,0,1)*IF(G$6&gt;=75,1.1,1)</f>
        <v>0</v>
      </c>
      <c r="H127" s="4">
        <f>'Payments (Revised)'!$C123*IF(H$6&lt;$B127,0,1)*IF(H$6&gt;=75,1.1,1)</f>
        <v>0</v>
      </c>
      <c r="I127" s="4">
        <f>'Payments (Revised)'!$C123*IF(I$6&lt;$B127,0,1)*IF(I$6&gt;=75,1.1,1)</f>
        <v>0</v>
      </c>
      <c r="J127" s="4">
        <f>'Payments (Revised)'!$C123*IF(J$6&lt;$B127,0,1)*IF(J$6&gt;=75,1.1,1)</f>
        <v>0</v>
      </c>
      <c r="K127" s="4">
        <f>'Payments (Revised)'!$C123*IF(K$6&lt;$B127,0,1)*IF(K$6&gt;=75,1.1,1)</f>
        <v>0</v>
      </c>
      <c r="L127" s="4">
        <f>'Payments (Revised)'!$C123*IF(L$6&lt;$B127,0,1)*IF(L$6&gt;=75,1.1,1)</f>
        <v>0</v>
      </c>
      <c r="M127" s="4">
        <f>'Payments (Revised)'!$C123*IF(M$6&lt;$B127,0,1)*IF(M$6&gt;=75,1.1,1)</f>
        <v>0</v>
      </c>
      <c r="N127" s="4">
        <f>'Payments (Revised)'!$C123*IF(N$6&lt;$B127,0,1)*IF(N$6&gt;=75,1.1,1)</f>
        <v>0</v>
      </c>
      <c r="O127" s="4">
        <f>'Payments (Revised)'!$C123*IF(O$6&lt;$B127,0,1)*IF(O$6&gt;=75,1.1,1)</f>
        <v>0</v>
      </c>
      <c r="P127" s="4">
        <f>'Payments (Revised)'!$C123*IF(P$6&lt;$B127,0,1)*IF(P$6&gt;=75,1.1,1)</f>
        <v>0</v>
      </c>
      <c r="Q127" s="4">
        <f>'Payments (Revised)'!$C123*IF(Q$6&lt;$B127,0,1)*IF(Q$6&gt;=75,1.1,1)</f>
        <v>0</v>
      </c>
      <c r="R127" s="4">
        <f>'Payments (Revised)'!$C123*IF(R$6&lt;$B127,0,1)*IF(R$6&gt;=75,1.1,1)</f>
        <v>0</v>
      </c>
      <c r="S127" s="4">
        <f>'Payments (Revised)'!$C123*IF(S$6&lt;$B127,0,1)*IF(S$6&gt;=75,1.1,1)</f>
        <v>0</v>
      </c>
      <c r="T127" s="4">
        <f>'Payments (Revised)'!$C123*IF(T$6&lt;$B127,0,1)*IF(T$6&gt;=75,1.1,1)</f>
        <v>0</v>
      </c>
      <c r="U127" s="4">
        <f>'Payments (Revised)'!$C123*IF(U$6&lt;$B127,0,1)*IF(U$6&gt;=75,1.1,1)</f>
        <v>0</v>
      </c>
      <c r="V127" s="4">
        <f>'Payments (Revised)'!$C123*IF(V$6&lt;$B127,0,1)*IF(V$6&gt;=75,1.1,1)</f>
        <v>0</v>
      </c>
      <c r="W127" s="4">
        <f>'Payments (Revised)'!$C123*IF(W$6&lt;$B127,0,1)*IF(W$6&gt;=75,1.1,1)</f>
        <v>0</v>
      </c>
      <c r="X127" s="4">
        <f>'Payments (Revised)'!$C123*IF(X$6&lt;$B127,0,1)*IF(X$6&gt;=75,1.1,1)</f>
        <v>0</v>
      </c>
      <c r="Y127" s="4">
        <f>'Payments (Revised)'!$C123*IF(Y$6&lt;$B127,0,1)*IF(Y$6&gt;=75,1.1,1)</f>
        <v>0</v>
      </c>
      <c r="Z127" s="4">
        <f>'Payments (Revised)'!$C123*IF(Z$6&lt;$B127,0,1)*IF(Z$6&gt;=75,1.1,1)</f>
        <v>0</v>
      </c>
      <c r="AA127" s="4">
        <f>'Payments (Revised)'!$C123*IF(AA$6&lt;$B127,0,1)*IF(AA$6&gt;=75,1.1,1)</f>
        <v>0</v>
      </c>
      <c r="AB127" s="4">
        <f>'Payments (Revised)'!$C123*IF(AB$6&lt;$B127,0,1)*IF(AB$6&gt;=75,1.1,1)</f>
        <v>0</v>
      </c>
      <c r="AC127" s="4">
        <f>'Payments (Revised)'!$C123*IF(AC$6&lt;$B127,0,1)*IF(AC$6&gt;=75,1.1,1)</f>
        <v>0</v>
      </c>
      <c r="AD127" s="4">
        <f>'Payments (Revised)'!$C123*IF(AD$6&lt;$B127,0,1)*IF(AD$6&gt;=75,1.1,1)</f>
        <v>0</v>
      </c>
      <c r="AE127" s="4">
        <f>'Payments (Revised)'!$C123*IF(AE$6&lt;$B127,0,1)*IF(AE$6&gt;=75,1.1,1)</f>
        <v>0</v>
      </c>
      <c r="AF127" s="4">
        <f>'Payments (Revised)'!$C123*IF(AF$6&lt;$B127,0,1)*IF(AF$6&gt;=75,1.1,1)</f>
        <v>0</v>
      </c>
      <c r="AG127" s="4">
        <f>'Payments (Revised)'!$C123*IF(AG$6&lt;$B127,0,1)*IF(AG$6&gt;=75,1.1,1)</f>
        <v>0</v>
      </c>
      <c r="AH127" s="4">
        <f>'Payments (Revised)'!$C123*IF(AH$6&lt;$B127,0,1)*IF(AH$6&gt;=75,1.1,1)</f>
        <v>0</v>
      </c>
      <c r="AI127" s="4">
        <f>'Payments (Revised)'!$C123*IF(AI$6&lt;$B127,0,1)*IF(AI$6&gt;=75,1.1,1)</f>
        <v>0</v>
      </c>
      <c r="AJ127" s="4">
        <f>'Payments (Revised)'!$C123*IF(AJ$6&lt;$B127,0,1)*IF(AJ$6&gt;=75,1.1,1)</f>
        <v>0</v>
      </c>
      <c r="AK127" s="4">
        <f>'Payments (Revised)'!$C123*IF(AK$6&lt;$B127,0,1)*IF(AK$6&gt;=75,1.1,1)</f>
        <v>0</v>
      </c>
      <c r="AL127" s="4">
        <f>'Payments (Revised)'!$C123*IF(AL$6&lt;$B127,0,1)*IF(AL$6&gt;=75,1.1,1)</f>
        <v>0</v>
      </c>
      <c r="AM127" s="4">
        <f>'Payments (Revised)'!$C123*IF(AM$6&lt;$B127,0,1)*IF(AM$6&gt;=75,1.1,1)</f>
        <v>0</v>
      </c>
      <c r="AN127" s="4">
        <f>'Payments (Revised)'!$C123*IF(AN$6&lt;$B127,0,1)*IF(AN$6&gt;=75,1.1,1)</f>
        <v>0</v>
      </c>
      <c r="AO127" s="4">
        <f>'Payments (Revised)'!$C123*IF(AO$6&lt;$B127,0,1)*IF(AO$6&gt;=75,1.1,1)</f>
        <v>0</v>
      </c>
      <c r="AP127" s="4">
        <f>'Payments (Revised)'!$C123*IF(AP$6&lt;$B127,0,1)*IF(AP$6&gt;=75,1.1,1)</f>
        <v>0</v>
      </c>
      <c r="AQ127" s="4">
        <f>'Payments (Revised)'!$C123*IF(AQ$6&lt;$B127,0,1)*IF(AQ$6&gt;=75,1.1,1)</f>
        <v>0</v>
      </c>
      <c r="AR127" s="4">
        <f>'Payments (Revised)'!$C123*IF(AR$6&lt;$B127,0,1)*IF(AR$6&gt;=75,1.1,1)</f>
        <v>0</v>
      </c>
      <c r="AS127" s="4">
        <f>'Payments (Revised)'!$C123*IF(AS$6&lt;$B127,0,1)*IF(AS$6&gt;=75,1.1,1)</f>
        <v>0</v>
      </c>
      <c r="AT127" s="4">
        <f>'Payments (Revised)'!$C123*IF(AT$6&lt;$B127,0,1)*IF(AT$6&gt;=75,1.1,1)</f>
        <v>0</v>
      </c>
      <c r="AU127" s="4">
        <f>'Payments (Revised)'!$C123*IF(AU$6&lt;$B127,0,1)*IF(AU$6&gt;=75,1.1,1)</f>
        <v>0</v>
      </c>
      <c r="AV127" s="4">
        <f>'Payments (Revised)'!$C123*IF(AV$6&lt;$B127,0,1)*IF(AV$6&gt;=75,1.1,1)</f>
        <v>0</v>
      </c>
      <c r="AW127" s="4">
        <f>'Payments (Revised)'!$C123*IF(AW$6&lt;$B127,0,1)*IF(AW$6&gt;=75,1.1,1)</f>
        <v>0</v>
      </c>
      <c r="AX127" s="4">
        <f>'Payments (Revised)'!$C123*IF(AX$6&lt;$B127,0,1)*IF(AX$6&gt;=75,1.1,1)</f>
        <v>0</v>
      </c>
      <c r="AY127" s="4">
        <f>'Payments (Revised)'!$C123*IF(AY$6&lt;$B127,0,1)*IF(AY$6&gt;=75,1.1,1)</f>
        <v>0</v>
      </c>
      <c r="AZ127" s="4">
        <f>'Payments (Revised)'!$C123*IF(AZ$6&lt;$B127,0,1)*IF(AZ$6&gt;=75,1.1,1)</f>
        <v>0</v>
      </c>
      <c r="BA127" s="4">
        <f>'Payments (Revised)'!$C123*IF(BA$6&lt;$B127,0,1)*IF(BA$6&gt;=75,1.1,1)</f>
        <v>0</v>
      </c>
      <c r="BB127" s="4">
        <f>'Payments (Revised)'!$C123*IF(BB$6&lt;$B127,0,1)*IF(BB$6&gt;=75,1.1,1)</f>
        <v>0</v>
      </c>
      <c r="BC127" s="4">
        <f>'Payments (Revised)'!$C123*IF(BC$6&lt;$B127,0,1)*IF(BC$6&gt;=75,1.1,1)</f>
        <v>0</v>
      </c>
      <c r="BD127" s="4">
        <f>'Payments (Revised)'!$C123*IF(BD$6&lt;$B127,0,1)*IF(BD$6&gt;=75,1.1,1)</f>
        <v>0</v>
      </c>
      <c r="BE127" s="4">
        <f>'Payments (Revised)'!$C123*IF(BE$6&lt;$B127,0,1)*IF(BE$6&gt;=75,1.1,1)</f>
        <v>0</v>
      </c>
      <c r="BF127" s="4">
        <f>'Payments (Revised)'!$C123*IF(BF$6&lt;$B127,0,1)*IF(BF$6&gt;=75,1.1,1)</f>
        <v>0</v>
      </c>
      <c r="BG127" s="4">
        <f>'Payments (Revised)'!$C123*IF(BG$6&lt;$B127,0,1)*IF(BG$6&gt;=75,1.1,1)</f>
        <v>0</v>
      </c>
      <c r="BH127" s="4">
        <f>'Payments (Revised)'!$C123*IF(BH$6&lt;$B127,0,1)*IF(BH$6&gt;=75,1.1,1)</f>
        <v>0</v>
      </c>
      <c r="BI127" s="4">
        <f>'Payments (Revised)'!$C123*IF(BI$6&lt;$B127,0,1)*IF(BI$6&gt;=75,1.1,1)</f>
        <v>0</v>
      </c>
      <c r="BJ127" s="4">
        <f>'Payments (Revised)'!$C123*IF(BJ$6&lt;$B127,0,1)*IF(BJ$6&gt;=75,1.1,1)</f>
        <v>0</v>
      </c>
      <c r="BK127" s="4">
        <f>'Payments (Revised)'!$C123*IF(BK$6&lt;$B127,0,1)*IF(BK$6&gt;=75,1.1,1)</f>
        <v>0</v>
      </c>
      <c r="BL127" s="4">
        <f>'Payments (Revised)'!$C123*IF(BL$6&lt;$B127,0,1)*IF(BL$6&gt;=75,1.1,1)</f>
        <v>0</v>
      </c>
      <c r="BM127" s="4">
        <f>'Payments (Revised)'!$C123*IF(BM$6&lt;$B127,0,1)*IF(BM$6&gt;=75,1.1,1)</f>
        <v>0</v>
      </c>
      <c r="BN127" s="4">
        <f>'Payments (Revised)'!$C123*IF(BN$6&lt;$B127,0,1)*IF(BN$6&gt;=75,1.1,1)</f>
        <v>0</v>
      </c>
      <c r="BO127" s="4">
        <f>'Payments (Revised)'!$C123*IF(BO$6&lt;$B127,0,1)*IF(BO$6&gt;=75,1.1,1)</f>
        <v>0</v>
      </c>
      <c r="BP127" s="4">
        <f>'Payments (Revised)'!$C123*IF(BP$6&lt;$B127,0,1)*IF(BP$6&gt;=75,1.1,1)</f>
        <v>0</v>
      </c>
      <c r="BQ127" s="4">
        <f>'Payments (Revised)'!$C123*IF(BQ$6&lt;$B127,0,1)*IF(BQ$6&gt;=75,1.1,1)</f>
        <v>0</v>
      </c>
      <c r="BR127" s="4">
        <f>'Payments (Revised)'!$C123*IF(BR$6&lt;$B127,0,1)*IF(BR$6&gt;=75,1.1,1)</f>
        <v>0</v>
      </c>
      <c r="BS127" s="4">
        <f>'Payments (Revised)'!$C123*IF(BS$6&lt;$B127,0,1)*IF(BS$6&gt;=75,1.1,1)</f>
        <v>0</v>
      </c>
      <c r="BT127" s="4">
        <f>'Payments (Revised)'!$C123*IF(BT$6&lt;$B127,0,1)*IF(BT$6&gt;=75,1.1,1)</f>
        <v>0</v>
      </c>
      <c r="BU127" s="4">
        <f>'Payments (Revised)'!$C123*IF(BU$6&lt;$B127,0,1)*IF(BU$6&gt;=75,1.1,1)</f>
        <v>0</v>
      </c>
      <c r="BV127" s="4">
        <f>'Payments (Revised)'!$C123*IF(BV$6&lt;$B127,0,1)*IF(BV$6&gt;=75,1.1,1)</f>
        <v>0</v>
      </c>
      <c r="BW127" s="4">
        <f>'Payments (Revised)'!$C123*IF(BW$6&lt;$B127,0,1)*IF(BW$6&gt;=75,1.1,1)</f>
        <v>0</v>
      </c>
      <c r="BX127" s="4">
        <f>'Payments (Revised)'!$C123*IF(BX$6&lt;$B127,0,1)*IF(BX$6&gt;=75,1.1,1)</f>
        <v>0</v>
      </c>
      <c r="BY127" s="4">
        <f>'Payments (Revised)'!$C123*IF(BY$6&lt;$B127,0,1)*IF(BY$6&gt;=75,1.1,1)</f>
        <v>0</v>
      </c>
      <c r="BZ127" s="4">
        <f>'Payments (Revised)'!$C123*IF(BZ$6&lt;$B127,0,1)*IF(BZ$6&gt;=75,1.1,1)</f>
        <v>0</v>
      </c>
      <c r="CA127" s="4">
        <f>'Payments (Revised)'!$C123*IF(CA$6&lt;$B127,0,1)*IF(CA$6&gt;=75,1.1,1)</f>
        <v>0</v>
      </c>
      <c r="CB127" s="4">
        <f>'Payments (Revised)'!$C123*IF(CB$6&lt;$B127,0,1)*IF(CB$6&gt;=75,1.1,1)</f>
        <v>0</v>
      </c>
      <c r="CC127" s="4">
        <f>'Payments (Revised)'!$C123*IF(CC$6&lt;$B127,0,1)*IF(CC$6&gt;=75,1.1,1)</f>
        <v>0</v>
      </c>
      <c r="CD127" s="4">
        <f>'Payments (Revised)'!$C123*IF(CD$6&lt;$B127,0,1)*IF(CD$6&gt;=75,1.1,1)</f>
        <v>0</v>
      </c>
      <c r="CE127" s="4">
        <f>'Payments (Revised)'!$C123*IF(CE$6&lt;$B127,0,1)*IF(CE$6&gt;=75,1.1,1)</f>
        <v>0</v>
      </c>
      <c r="CF127" s="4">
        <f>'Payments (Revised)'!$C123*IF(CF$6&lt;$B127,0,1)*IF(CF$6&gt;=75,1.1,1)</f>
        <v>0</v>
      </c>
      <c r="CG127" s="4">
        <f>'Payments (Revised)'!$C123*IF(CG$6&lt;$B127,0,1)*IF(CG$6&gt;=75,1.1,1)</f>
        <v>0</v>
      </c>
      <c r="CH127" s="4">
        <f>'Payments (Revised)'!$C123*IF(CH$6&lt;$B127,0,1)*IF(CH$6&gt;=75,1.1,1)</f>
        <v>0</v>
      </c>
      <c r="CI127" s="4">
        <f>'Payments (Revised)'!$C123*IF(CI$6&lt;$B127,0,1)*IF(CI$6&gt;=75,1.1,1)</f>
        <v>0</v>
      </c>
      <c r="CJ127" s="4">
        <f>'Payments (Revised)'!$C123*IF(CJ$6&lt;$B127,0,1)*IF(CJ$6&gt;=75,1.1,1)</f>
        <v>0</v>
      </c>
      <c r="CK127" s="4">
        <f>'Payments (Revised)'!$C123*IF(CK$6&lt;$B127,0,1)*IF(CK$6&gt;=75,1.1,1)</f>
        <v>0</v>
      </c>
      <c r="CL127" s="4">
        <f>'Payments (Revised)'!$C123*IF(CL$6&lt;$B127,0,1)*IF(CL$6&gt;=75,1.1,1)</f>
        <v>0</v>
      </c>
      <c r="CM127" s="4">
        <f>'Payments (Revised)'!$C123*IF(CM$6&lt;$B127,0,1)*IF(CM$6&gt;=75,1.1,1)</f>
        <v>0</v>
      </c>
      <c r="CN127" s="4">
        <f>'Payments (Revised)'!$C123*IF(CN$6&lt;$B127,0,1)*IF(CN$6&gt;=75,1.1,1)</f>
        <v>0</v>
      </c>
      <c r="CO127" s="4">
        <f>'Payments (Revised)'!$C123*IF(CO$6&lt;$B127,0,1)*IF(CO$6&gt;=75,1.1,1)</f>
        <v>0</v>
      </c>
      <c r="CP127" s="4">
        <f>'Payments (Revised)'!$C123*IF(CP$6&lt;$B127,0,1)*IF(CP$6&gt;=75,1.1,1)</f>
        <v>0</v>
      </c>
      <c r="CQ127" s="4">
        <f>'Payments (Revised)'!$C123*IF(CQ$6&lt;$B127,0,1)*IF(CQ$6&gt;=75,1.1,1)</f>
        <v>0</v>
      </c>
      <c r="CR127" s="4">
        <f>'Payments (Revised)'!$C123*IF(CR$6&lt;$B127,0,1)*IF(CR$6&gt;=75,1.1,1)</f>
        <v>0</v>
      </c>
      <c r="CS127" s="4">
        <f>'Payments (Revised)'!$C123*IF(CS$6&lt;$B127,0,1)*IF(CS$6&gt;=75,1.1,1)</f>
        <v>0</v>
      </c>
      <c r="CT127" s="4">
        <f>'Payments (Revised)'!$C123*IF(CT$6&lt;$B127,0,1)*IF(CT$6&gt;=75,1.1,1)</f>
        <v>0</v>
      </c>
      <c r="CU127" s="4">
        <f>'Payments (Revised)'!$C123*IF(CU$6&lt;$B127,0,1)*IF(CU$6&gt;=75,1.1,1)</f>
        <v>0</v>
      </c>
      <c r="CV127" s="4">
        <f>'Payments (Revised)'!$C123*IF(CV$6&lt;$B127,0,1)*IF(CV$6&gt;=75,1.1,1)</f>
        <v>0</v>
      </c>
      <c r="CW127" s="4">
        <f>'Payments (Revised)'!$C123*IF(CW$6&lt;$B127,0,1)*IF(CW$6&gt;=75,1.1,1)</f>
        <v>0</v>
      </c>
      <c r="CX127" s="4">
        <f>'Payments (Revised)'!$C123*IF(CX$6&lt;$B127,0,1)*IF(CX$6&gt;=75,1.1,1)</f>
        <v>0</v>
      </c>
      <c r="CY127" s="4">
        <f>'Payments (Revised)'!$C123*IF(CY$6&lt;$B127,0,1)*IF(CY$6&gt;=75,1.1,1)</f>
        <v>0</v>
      </c>
      <c r="CZ127" s="4">
        <f>'Payments (Revised)'!$C123*IF(CZ$6&lt;$B127,0,1)*IF(CZ$6&gt;=75,1.1,1)</f>
        <v>0</v>
      </c>
      <c r="DA127" s="4">
        <f>'Payments (Revised)'!$C123*IF(DA$6&lt;$B127,0,1)*IF(DA$6&gt;=75,1.1,1)</f>
        <v>0</v>
      </c>
      <c r="DB127" s="4">
        <f>'Payments (Revised)'!$C123*IF(DB$6&lt;$B127,0,1)*IF(DB$6&gt;=75,1.1,1)</f>
        <v>0</v>
      </c>
      <c r="DC127" s="4">
        <f>'Payments (Revised)'!$C123*IF(DC$6&lt;$B127,0,1)*IF(DC$6&gt;=75,1.1,1)</f>
        <v>0</v>
      </c>
      <c r="DD127" s="4">
        <f>'Payments (Revised)'!$C123*IF(DD$6&lt;$B127,0,1)*IF(DD$6&gt;=75,1.1,1)</f>
        <v>0</v>
      </c>
      <c r="DE127" s="4">
        <f>'Payments (Revised)'!$C123*IF(DE$6&lt;$B127,0,1)*IF(DE$6&gt;=75,1.1,1)</f>
        <v>0</v>
      </c>
      <c r="DF127" s="4">
        <f>'Payments (Revised)'!$C123*IF(DF$6&lt;$B127,0,1)*IF(DF$6&gt;=75,1.1,1)</f>
        <v>0</v>
      </c>
      <c r="DG127" s="4">
        <f>'Payments (Revised)'!$C123*IF(DG$6&lt;$B127,0,1)*IF(DG$6&gt;=75,1.1,1)</f>
        <v>0</v>
      </c>
      <c r="DH127" s="4">
        <f>'Payments (Revised)'!$C123*IF(DH$6&lt;$B127,0,1)*IF(DH$6&gt;=75,1.1,1)</f>
        <v>0</v>
      </c>
      <c r="DI127" s="4">
        <f>'Payments (Revised)'!$C123*IF(DI$6&lt;$B127,0,1)*IF(DI$6&gt;=75,1.1,1)</f>
        <v>0</v>
      </c>
      <c r="DJ127" s="4">
        <f>'Payments (Revised)'!$C123*IF(DJ$6&lt;$B127,0,1)*IF(DJ$6&gt;=75,1.1,1)</f>
        <v>0</v>
      </c>
      <c r="DK127" s="4">
        <f>'Payments (Revised)'!$C123*IF(DK$6&lt;$B127,0,1)*IF(DK$6&gt;=75,1.1,1)</f>
        <v>0</v>
      </c>
      <c r="DL127" s="4">
        <f>'Payments (Revised)'!$C123*IF(DL$6&lt;$B127,0,1)*IF(DL$6&gt;=75,1.1,1)</f>
        <v>0</v>
      </c>
      <c r="DM127" s="4">
        <f>'Payments (Revised)'!$C123*IF(DM$6&lt;$B127,0,1)*IF(DM$6&gt;=75,1.1,1)</f>
        <v>0</v>
      </c>
      <c r="DN127" s="4">
        <f>'Payments (Revised)'!$C123*IF(DN$6&lt;$B127,0,1)*IF(DN$6&gt;=75,1.1,1)</f>
        <v>0</v>
      </c>
      <c r="DO127" s="4">
        <f>'Payments (Revised)'!$C123*IF(DO$6&lt;$B127,0,1)*IF(DO$6&gt;=75,1.1,1)</f>
        <v>0</v>
      </c>
      <c r="DP127" s="4">
        <f>'Payments (Revised)'!$C123*IF(DP$6&lt;$B127,0,1)*IF(DP$6&gt;=75,1.1,1)</f>
        <v>0</v>
      </c>
      <c r="DQ127" s="4">
        <f>'Payments (Revised)'!$C123*IF(DQ$6&lt;$B127,0,1)*IF(DQ$6&gt;=75,1.1,1)</f>
        <v>0</v>
      </c>
      <c r="DR127" s="4">
        <f>'Payments (Revised)'!$C123*IF(DR$6&lt;$B127,0,1)*IF(DR$6&gt;=75,1.1,1)</f>
        <v>0</v>
      </c>
      <c r="DS127" s="4">
        <f>'Payments (Revised)'!$C123*IF(DS$6&lt;$B127,0,1)*IF(DS$6&gt;=75,1.1,1)</f>
        <v>371.11169999999998</v>
      </c>
      <c r="DT127" s="4">
        <f>'Payments (Revised)'!$C123*IF(DT$6&lt;$B127,0,1)*IF(DT$6&gt;=75,1.1,1)</f>
        <v>408.22287</v>
      </c>
    </row>
    <row r="128" spans="1:124" x14ac:dyDescent="0.25">
      <c r="A128">
        <v>120</v>
      </c>
      <c r="B128" s="15">
        <f t="shared" si="10"/>
        <v>75</v>
      </c>
      <c r="C128" s="16">
        <f t="shared" si="11"/>
        <v>47815.984882048542</v>
      </c>
      <c r="D128" s="4">
        <f>'Payments (Revised)'!$C124*IF(D$6&lt;$B128,0,1)*IF(D$6&gt;=75,1.1,1)</f>
        <v>0</v>
      </c>
      <c r="E128" s="4">
        <f>'Payments (Revised)'!$C124*IF(E$6&lt;$B128,0,1)*IF(E$6&gt;=75,1.1,1)</f>
        <v>0</v>
      </c>
      <c r="F128" s="4">
        <f>'Payments (Revised)'!$C124*IF(F$6&lt;$B128,0,1)*IF(F$6&gt;=75,1.1,1)</f>
        <v>0</v>
      </c>
      <c r="G128" s="4">
        <f>'Payments (Revised)'!$C124*IF(G$6&lt;$B128,0,1)*IF(G$6&gt;=75,1.1,1)</f>
        <v>0</v>
      </c>
      <c r="H128" s="4">
        <f>'Payments (Revised)'!$C124*IF(H$6&lt;$B128,0,1)*IF(H$6&gt;=75,1.1,1)</f>
        <v>0</v>
      </c>
      <c r="I128" s="4">
        <f>'Payments (Revised)'!$C124*IF(I$6&lt;$B128,0,1)*IF(I$6&gt;=75,1.1,1)</f>
        <v>0</v>
      </c>
      <c r="J128" s="4">
        <f>'Payments (Revised)'!$C124*IF(J$6&lt;$B128,0,1)*IF(J$6&gt;=75,1.1,1)</f>
        <v>0</v>
      </c>
      <c r="K128" s="4">
        <f>'Payments (Revised)'!$C124*IF(K$6&lt;$B128,0,1)*IF(K$6&gt;=75,1.1,1)</f>
        <v>0</v>
      </c>
      <c r="L128" s="4">
        <f>'Payments (Revised)'!$C124*IF(L$6&lt;$B128,0,1)*IF(L$6&gt;=75,1.1,1)</f>
        <v>0</v>
      </c>
      <c r="M128" s="4">
        <f>'Payments (Revised)'!$C124*IF(M$6&lt;$B128,0,1)*IF(M$6&gt;=75,1.1,1)</f>
        <v>0</v>
      </c>
      <c r="N128" s="4">
        <f>'Payments (Revised)'!$C124*IF(N$6&lt;$B128,0,1)*IF(N$6&gt;=75,1.1,1)</f>
        <v>0</v>
      </c>
      <c r="O128" s="4">
        <f>'Payments (Revised)'!$C124*IF(O$6&lt;$B128,0,1)*IF(O$6&gt;=75,1.1,1)</f>
        <v>0</v>
      </c>
      <c r="P128" s="4">
        <f>'Payments (Revised)'!$C124*IF(P$6&lt;$B128,0,1)*IF(P$6&gt;=75,1.1,1)</f>
        <v>0</v>
      </c>
      <c r="Q128" s="4">
        <f>'Payments (Revised)'!$C124*IF(Q$6&lt;$B128,0,1)*IF(Q$6&gt;=75,1.1,1)</f>
        <v>0</v>
      </c>
      <c r="R128" s="4">
        <f>'Payments (Revised)'!$C124*IF(R$6&lt;$B128,0,1)*IF(R$6&gt;=75,1.1,1)</f>
        <v>0</v>
      </c>
      <c r="S128" s="4">
        <f>'Payments (Revised)'!$C124*IF(S$6&lt;$B128,0,1)*IF(S$6&gt;=75,1.1,1)</f>
        <v>0</v>
      </c>
      <c r="T128" s="4">
        <f>'Payments (Revised)'!$C124*IF(T$6&lt;$B128,0,1)*IF(T$6&gt;=75,1.1,1)</f>
        <v>0</v>
      </c>
      <c r="U128" s="4">
        <f>'Payments (Revised)'!$C124*IF(U$6&lt;$B128,0,1)*IF(U$6&gt;=75,1.1,1)</f>
        <v>0</v>
      </c>
      <c r="V128" s="4">
        <f>'Payments (Revised)'!$C124*IF(V$6&lt;$B128,0,1)*IF(V$6&gt;=75,1.1,1)</f>
        <v>0</v>
      </c>
      <c r="W128" s="4">
        <f>'Payments (Revised)'!$C124*IF(W$6&lt;$B128,0,1)*IF(W$6&gt;=75,1.1,1)</f>
        <v>0</v>
      </c>
      <c r="X128" s="4">
        <f>'Payments (Revised)'!$C124*IF(X$6&lt;$B128,0,1)*IF(X$6&gt;=75,1.1,1)</f>
        <v>0</v>
      </c>
      <c r="Y128" s="4">
        <f>'Payments (Revised)'!$C124*IF(Y$6&lt;$B128,0,1)*IF(Y$6&gt;=75,1.1,1)</f>
        <v>0</v>
      </c>
      <c r="Z128" s="4">
        <f>'Payments (Revised)'!$C124*IF(Z$6&lt;$B128,0,1)*IF(Z$6&gt;=75,1.1,1)</f>
        <v>0</v>
      </c>
      <c r="AA128" s="4">
        <f>'Payments (Revised)'!$C124*IF(AA$6&lt;$B128,0,1)*IF(AA$6&gt;=75,1.1,1)</f>
        <v>0</v>
      </c>
      <c r="AB128" s="4">
        <f>'Payments (Revised)'!$C124*IF(AB$6&lt;$B128,0,1)*IF(AB$6&gt;=75,1.1,1)</f>
        <v>0</v>
      </c>
      <c r="AC128" s="4">
        <f>'Payments (Revised)'!$C124*IF(AC$6&lt;$B128,0,1)*IF(AC$6&gt;=75,1.1,1)</f>
        <v>0</v>
      </c>
      <c r="AD128" s="4">
        <f>'Payments (Revised)'!$C124*IF(AD$6&lt;$B128,0,1)*IF(AD$6&gt;=75,1.1,1)</f>
        <v>0</v>
      </c>
      <c r="AE128" s="4">
        <f>'Payments (Revised)'!$C124*IF(AE$6&lt;$B128,0,1)*IF(AE$6&gt;=75,1.1,1)</f>
        <v>0</v>
      </c>
      <c r="AF128" s="4">
        <f>'Payments (Revised)'!$C124*IF(AF$6&lt;$B128,0,1)*IF(AF$6&gt;=75,1.1,1)</f>
        <v>0</v>
      </c>
      <c r="AG128" s="4">
        <f>'Payments (Revised)'!$C124*IF(AG$6&lt;$B128,0,1)*IF(AG$6&gt;=75,1.1,1)</f>
        <v>0</v>
      </c>
      <c r="AH128" s="4">
        <f>'Payments (Revised)'!$C124*IF(AH$6&lt;$B128,0,1)*IF(AH$6&gt;=75,1.1,1)</f>
        <v>0</v>
      </c>
      <c r="AI128" s="4">
        <f>'Payments (Revised)'!$C124*IF(AI$6&lt;$B128,0,1)*IF(AI$6&gt;=75,1.1,1)</f>
        <v>0</v>
      </c>
      <c r="AJ128" s="4">
        <f>'Payments (Revised)'!$C124*IF(AJ$6&lt;$B128,0,1)*IF(AJ$6&gt;=75,1.1,1)</f>
        <v>0</v>
      </c>
      <c r="AK128" s="4">
        <f>'Payments (Revised)'!$C124*IF(AK$6&lt;$B128,0,1)*IF(AK$6&gt;=75,1.1,1)</f>
        <v>0</v>
      </c>
      <c r="AL128" s="4">
        <f>'Payments (Revised)'!$C124*IF(AL$6&lt;$B128,0,1)*IF(AL$6&gt;=75,1.1,1)</f>
        <v>0</v>
      </c>
      <c r="AM128" s="4">
        <f>'Payments (Revised)'!$C124*IF(AM$6&lt;$B128,0,1)*IF(AM$6&gt;=75,1.1,1)</f>
        <v>0</v>
      </c>
      <c r="AN128" s="4">
        <f>'Payments (Revised)'!$C124*IF(AN$6&lt;$B128,0,1)*IF(AN$6&gt;=75,1.1,1)</f>
        <v>0</v>
      </c>
      <c r="AO128" s="4">
        <f>'Payments (Revised)'!$C124*IF(AO$6&lt;$B128,0,1)*IF(AO$6&gt;=75,1.1,1)</f>
        <v>0</v>
      </c>
      <c r="AP128" s="4">
        <f>'Payments (Revised)'!$C124*IF(AP$6&lt;$B128,0,1)*IF(AP$6&gt;=75,1.1,1)</f>
        <v>0</v>
      </c>
      <c r="AQ128" s="4">
        <f>'Payments (Revised)'!$C124*IF(AQ$6&lt;$B128,0,1)*IF(AQ$6&gt;=75,1.1,1)</f>
        <v>0</v>
      </c>
      <c r="AR128" s="4">
        <f>'Payments (Revised)'!$C124*IF(AR$6&lt;$B128,0,1)*IF(AR$6&gt;=75,1.1,1)</f>
        <v>0</v>
      </c>
      <c r="AS128" s="4">
        <f>'Payments (Revised)'!$C124*IF(AS$6&lt;$B128,0,1)*IF(AS$6&gt;=75,1.1,1)</f>
        <v>0</v>
      </c>
      <c r="AT128" s="4">
        <f>'Payments (Revised)'!$C124*IF(AT$6&lt;$B128,0,1)*IF(AT$6&gt;=75,1.1,1)</f>
        <v>0</v>
      </c>
      <c r="AU128" s="4">
        <f>'Payments (Revised)'!$C124*IF(AU$6&lt;$B128,0,1)*IF(AU$6&gt;=75,1.1,1)</f>
        <v>0</v>
      </c>
      <c r="AV128" s="4">
        <f>'Payments (Revised)'!$C124*IF(AV$6&lt;$B128,0,1)*IF(AV$6&gt;=75,1.1,1)</f>
        <v>0</v>
      </c>
      <c r="AW128" s="4">
        <f>'Payments (Revised)'!$C124*IF(AW$6&lt;$B128,0,1)*IF(AW$6&gt;=75,1.1,1)</f>
        <v>0</v>
      </c>
      <c r="AX128" s="4">
        <f>'Payments (Revised)'!$C124*IF(AX$6&lt;$B128,0,1)*IF(AX$6&gt;=75,1.1,1)</f>
        <v>0</v>
      </c>
      <c r="AY128" s="4">
        <f>'Payments (Revised)'!$C124*IF(AY$6&lt;$B128,0,1)*IF(AY$6&gt;=75,1.1,1)</f>
        <v>0</v>
      </c>
      <c r="AZ128" s="4">
        <f>'Payments (Revised)'!$C124*IF(AZ$6&lt;$B128,0,1)*IF(AZ$6&gt;=75,1.1,1)</f>
        <v>0</v>
      </c>
      <c r="BA128" s="4">
        <f>'Payments (Revised)'!$C124*IF(BA$6&lt;$B128,0,1)*IF(BA$6&gt;=75,1.1,1)</f>
        <v>0</v>
      </c>
      <c r="BB128" s="4">
        <f>'Payments (Revised)'!$C124*IF(BB$6&lt;$B128,0,1)*IF(BB$6&gt;=75,1.1,1)</f>
        <v>0</v>
      </c>
      <c r="BC128" s="4">
        <f>'Payments (Revised)'!$C124*IF(BC$6&lt;$B128,0,1)*IF(BC$6&gt;=75,1.1,1)</f>
        <v>0</v>
      </c>
      <c r="BD128" s="4">
        <f>'Payments (Revised)'!$C124*IF(BD$6&lt;$B128,0,1)*IF(BD$6&gt;=75,1.1,1)</f>
        <v>0</v>
      </c>
      <c r="BE128" s="4">
        <f>'Payments (Revised)'!$C124*IF(BE$6&lt;$B128,0,1)*IF(BE$6&gt;=75,1.1,1)</f>
        <v>0</v>
      </c>
      <c r="BF128" s="4">
        <f>'Payments (Revised)'!$C124*IF(BF$6&lt;$B128,0,1)*IF(BF$6&gt;=75,1.1,1)</f>
        <v>0</v>
      </c>
      <c r="BG128" s="4">
        <f>'Payments (Revised)'!$C124*IF(BG$6&lt;$B128,0,1)*IF(BG$6&gt;=75,1.1,1)</f>
        <v>0</v>
      </c>
      <c r="BH128" s="4">
        <f>'Payments (Revised)'!$C124*IF(BH$6&lt;$B128,0,1)*IF(BH$6&gt;=75,1.1,1)</f>
        <v>0</v>
      </c>
      <c r="BI128" s="4">
        <f>'Payments (Revised)'!$C124*IF(BI$6&lt;$B128,0,1)*IF(BI$6&gt;=75,1.1,1)</f>
        <v>0</v>
      </c>
      <c r="BJ128" s="4">
        <f>'Payments (Revised)'!$C124*IF(BJ$6&lt;$B128,0,1)*IF(BJ$6&gt;=75,1.1,1)</f>
        <v>0</v>
      </c>
      <c r="BK128" s="4">
        <f>'Payments (Revised)'!$C124*IF(BK$6&lt;$B128,0,1)*IF(BK$6&gt;=75,1.1,1)</f>
        <v>0</v>
      </c>
      <c r="BL128" s="4">
        <f>'Payments (Revised)'!$C124*IF(BL$6&lt;$B128,0,1)*IF(BL$6&gt;=75,1.1,1)</f>
        <v>0</v>
      </c>
      <c r="BM128" s="4">
        <f>'Payments (Revised)'!$C124*IF(BM$6&lt;$B128,0,1)*IF(BM$6&gt;=75,1.1,1)</f>
        <v>0</v>
      </c>
      <c r="BN128" s="4">
        <f>'Payments (Revised)'!$C124*IF(BN$6&lt;$B128,0,1)*IF(BN$6&gt;=75,1.1,1)</f>
        <v>0</v>
      </c>
      <c r="BO128" s="4">
        <f>'Payments (Revised)'!$C124*IF(BO$6&lt;$B128,0,1)*IF(BO$6&gt;=75,1.1,1)</f>
        <v>0</v>
      </c>
      <c r="BP128" s="4">
        <f>'Payments (Revised)'!$C124*IF(BP$6&lt;$B128,0,1)*IF(BP$6&gt;=75,1.1,1)</f>
        <v>0</v>
      </c>
      <c r="BQ128" s="4">
        <f>'Payments (Revised)'!$C124*IF(BQ$6&lt;$B128,0,1)*IF(BQ$6&gt;=75,1.1,1)</f>
        <v>0</v>
      </c>
      <c r="BR128" s="4">
        <f>'Payments (Revised)'!$C124*IF(BR$6&lt;$B128,0,1)*IF(BR$6&gt;=75,1.1,1)</f>
        <v>0</v>
      </c>
      <c r="BS128" s="4">
        <f>'Payments (Revised)'!$C124*IF(BS$6&lt;$B128,0,1)*IF(BS$6&gt;=75,1.1,1)</f>
        <v>0</v>
      </c>
      <c r="BT128" s="4">
        <f>'Payments (Revised)'!$C124*IF(BT$6&lt;$B128,0,1)*IF(BT$6&gt;=75,1.1,1)</f>
        <v>0</v>
      </c>
      <c r="BU128" s="4">
        <f>'Payments (Revised)'!$C124*IF(BU$6&lt;$B128,0,1)*IF(BU$6&gt;=75,1.1,1)</f>
        <v>0</v>
      </c>
      <c r="BV128" s="4">
        <f>'Payments (Revised)'!$C124*IF(BV$6&lt;$B128,0,1)*IF(BV$6&gt;=75,1.1,1)</f>
        <v>0</v>
      </c>
      <c r="BW128" s="4">
        <f>'Payments (Revised)'!$C124*IF(BW$6&lt;$B128,0,1)*IF(BW$6&gt;=75,1.1,1)</f>
        <v>0</v>
      </c>
      <c r="BX128" s="4">
        <f>'Payments (Revised)'!$C124*IF(BX$6&lt;$B128,0,1)*IF(BX$6&gt;=75,1.1,1)</f>
        <v>0</v>
      </c>
      <c r="BY128" s="4">
        <f>'Payments (Revised)'!$C124*IF(BY$6&lt;$B128,0,1)*IF(BY$6&gt;=75,1.1,1)</f>
        <v>0</v>
      </c>
      <c r="BZ128" s="4">
        <f>'Payments (Revised)'!$C124*IF(BZ$6&lt;$B128,0,1)*IF(BZ$6&gt;=75,1.1,1)</f>
        <v>0</v>
      </c>
      <c r="CA128" s="4">
        <f>'Payments (Revised)'!$C124*IF(CA$6&lt;$B128,0,1)*IF(CA$6&gt;=75,1.1,1)</f>
        <v>0</v>
      </c>
      <c r="CB128" s="4">
        <f>'Payments (Revised)'!$C124*IF(CB$6&lt;$B128,0,1)*IF(CB$6&gt;=75,1.1,1)</f>
        <v>0</v>
      </c>
      <c r="CC128" s="4">
        <f>'Payments (Revised)'!$C124*IF(CC$6&lt;$B128,0,1)*IF(CC$6&gt;=75,1.1,1)</f>
        <v>0</v>
      </c>
      <c r="CD128" s="4">
        <f>'Payments (Revised)'!$C124*IF(CD$6&lt;$B128,0,1)*IF(CD$6&gt;=75,1.1,1)</f>
        <v>0</v>
      </c>
      <c r="CE128" s="4">
        <f>'Payments (Revised)'!$C124*IF(CE$6&lt;$B128,0,1)*IF(CE$6&gt;=75,1.1,1)</f>
        <v>0</v>
      </c>
      <c r="CF128" s="4">
        <f>'Payments (Revised)'!$C124*IF(CF$6&lt;$B128,0,1)*IF(CF$6&gt;=75,1.1,1)</f>
        <v>0</v>
      </c>
      <c r="CG128" s="4">
        <f>'Payments (Revised)'!$C124*IF(CG$6&lt;$B128,0,1)*IF(CG$6&gt;=75,1.1,1)</f>
        <v>0</v>
      </c>
      <c r="CH128" s="4">
        <f>'Payments (Revised)'!$C124*IF(CH$6&lt;$B128,0,1)*IF(CH$6&gt;=75,1.1,1)</f>
        <v>0</v>
      </c>
      <c r="CI128" s="4">
        <f>'Payments (Revised)'!$C124*IF(CI$6&lt;$B128,0,1)*IF(CI$6&gt;=75,1.1,1)</f>
        <v>0</v>
      </c>
      <c r="CJ128" s="4">
        <f>'Payments (Revised)'!$C124*IF(CJ$6&lt;$B128,0,1)*IF(CJ$6&gt;=75,1.1,1)</f>
        <v>0</v>
      </c>
      <c r="CK128" s="4">
        <f>'Payments (Revised)'!$C124*IF(CK$6&lt;$B128,0,1)*IF(CK$6&gt;=75,1.1,1)</f>
        <v>0</v>
      </c>
      <c r="CL128" s="4">
        <f>'Payments (Revised)'!$C124*IF(CL$6&lt;$B128,0,1)*IF(CL$6&gt;=75,1.1,1)</f>
        <v>0</v>
      </c>
      <c r="CM128" s="4">
        <f>'Payments (Revised)'!$C124*IF(CM$6&lt;$B128,0,1)*IF(CM$6&gt;=75,1.1,1)</f>
        <v>0</v>
      </c>
      <c r="CN128" s="4">
        <f>'Payments (Revised)'!$C124*IF(CN$6&lt;$B128,0,1)*IF(CN$6&gt;=75,1.1,1)</f>
        <v>0</v>
      </c>
      <c r="CO128" s="4">
        <f>'Payments (Revised)'!$C124*IF(CO$6&lt;$B128,0,1)*IF(CO$6&gt;=75,1.1,1)</f>
        <v>0</v>
      </c>
      <c r="CP128" s="4">
        <f>'Payments (Revised)'!$C124*IF(CP$6&lt;$B128,0,1)*IF(CP$6&gt;=75,1.1,1)</f>
        <v>0</v>
      </c>
      <c r="CQ128" s="4">
        <f>'Payments (Revised)'!$C124*IF(CQ$6&lt;$B128,0,1)*IF(CQ$6&gt;=75,1.1,1)</f>
        <v>0</v>
      </c>
      <c r="CR128" s="4">
        <f>'Payments (Revised)'!$C124*IF(CR$6&lt;$B128,0,1)*IF(CR$6&gt;=75,1.1,1)</f>
        <v>0</v>
      </c>
      <c r="CS128" s="4">
        <f>'Payments (Revised)'!$C124*IF(CS$6&lt;$B128,0,1)*IF(CS$6&gt;=75,1.1,1)</f>
        <v>0</v>
      </c>
      <c r="CT128" s="4">
        <f>'Payments (Revised)'!$C124*IF(CT$6&lt;$B128,0,1)*IF(CT$6&gt;=75,1.1,1)</f>
        <v>0</v>
      </c>
      <c r="CU128" s="4">
        <f>'Payments (Revised)'!$C124*IF(CU$6&lt;$B128,0,1)*IF(CU$6&gt;=75,1.1,1)</f>
        <v>0</v>
      </c>
      <c r="CV128" s="4">
        <f>'Payments (Revised)'!$C124*IF(CV$6&lt;$B128,0,1)*IF(CV$6&gt;=75,1.1,1)</f>
        <v>0</v>
      </c>
      <c r="CW128" s="4">
        <f>'Payments (Revised)'!$C124*IF(CW$6&lt;$B128,0,1)*IF(CW$6&gt;=75,1.1,1)</f>
        <v>0</v>
      </c>
      <c r="CX128" s="4">
        <f>'Payments (Revised)'!$C124*IF(CX$6&lt;$B128,0,1)*IF(CX$6&gt;=75,1.1,1)</f>
        <v>0</v>
      </c>
      <c r="CY128" s="4">
        <f>'Payments (Revised)'!$C124*IF(CY$6&lt;$B128,0,1)*IF(CY$6&gt;=75,1.1,1)</f>
        <v>0</v>
      </c>
      <c r="CZ128" s="4">
        <f>'Payments (Revised)'!$C124*IF(CZ$6&lt;$B128,0,1)*IF(CZ$6&gt;=75,1.1,1)</f>
        <v>0</v>
      </c>
      <c r="DA128" s="4">
        <f>'Payments (Revised)'!$C124*IF(DA$6&lt;$B128,0,1)*IF(DA$6&gt;=75,1.1,1)</f>
        <v>0</v>
      </c>
      <c r="DB128" s="4">
        <f>'Payments (Revised)'!$C124*IF(DB$6&lt;$B128,0,1)*IF(DB$6&gt;=75,1.1,1)</f>
        <v>0</v>
      </c>
      <c r="DC128" s="4">
        <f>'Payments (Revised)'!$C124*IF(DC$6&lt;$B128,0,1)*IF(DC$6&gt;=75,1.1,1)</f>
        <v>0</v>
      </c>
      <c r="DD128" s="4">
        <f>'Payments (Revised)'!$C124*IF(DD$6&lt;$B128,0,1)*IF(DD$6&gt;=75,1.1,1)</f>
        <v>0</v>
      </c>
      <c r="DE128" s="4">
        <f>'Payments (Revised)'!$C124*IF(DE$6&lt;$B128,0,1)*IF(DE$6&gt;=75,1.1,1)</f>
        <v>0</v>
      </c>
      <c r="DF128" s="4">
        <f>'Payments (Revised)'!$C124*IF(DF$6&lt;$B128,0,1)*IF(DF$6&gt;=75,1.1,1)</f>
        <v>0</v>
      </c>
      <c r="DG128" s="4">
        <f>'Payments (Revised)'!$C124*IF(DG$6&lt;$B128,0,1)*IF(DG$6&gt;=75,1.1,1)</f>
        <v>0</v>
      </c>
      <c r="DH128" s="4">
        <f>'Payments (Revised)'!$C124*IF(DH$6&lt;$B128,0,1)*IF(DH$6&gt;=75,1.1,1)</f>
        <v>0</v>
      </c>
      <c r="DI128" s="4">
        <f>'Payments (Revised)'!$C124*IF(DI$6&lt;$B128,0,1)*IF(DI$6&gt;=75,1.1,1)</f>
        <v>0</v>
      </c>
      <c r="DJ128" s="4">
        <f>'Payments (Revised)'!$C124*IF(DJ$6&lt;$B128,0,1)*IF(DJ$6&gt;=75,1.1,1)</f>
        <v>0</v>
      </c>
      <c r="DK128" s="4">
        <f>'Payments (Revised)'!$C124*IF(DK$6&lt;$B128,0,1)*IF(DK$6&gt;=75,1.1,1)</f>
        <v>0</v>
      </c>
      <c r="DL128" s="4">
        <f>'Payments (Revised)'!$C124*IF(DL$6&lt;$B128,0,1)*IF(DL$6&gt;=75,1.1,1)</f>
        <v>0</v>
      </c>
      <c r="DM128" s="4">
        <f>'Payments (Revised)'!$C124*IF(DM$6&lt;$B128,0,1)*IF(DM$6&gt;=75,1.1,1)</f>
        <v>0</v>
      </c>
      <c r="DN128" s="4">
        <f>'Payments (Revised)'!$C124*IF(DN$6&lt;$B128,0,1)*IF(DN$6&gt;=75,1.1,1)</f>
        <v>0</v>
      </c>
      <c r="DO128" s="4">
        <f>'Payments (Revised)'!$C124*IF(DO$6&lt;$B128,0,1)*IF(DO$6&gt;=75,1.1,1)</f>
        <v>0</v>
      </c>
      <c r="DP128" s="4">
        <f>'Payments (Revised)'!$C124*IF(DP$6&lt;$B128,0,1)*IF(DP$6&gt;=75,1.1,1)</f>
        <v>0</v>
      </c>
      <c r="DQ128" s="4">
        <f>'Payments (Revised)'!$C124*IF(DQ$6&lt;$B128,0,1)*IF(DQ$6&gt;=75,1.1,1)</f>
        <v>0</v>
      </c>
      <c r="DR128" s="4">
        <f>'Payments (Revised)'!$C124*IF(DR$6&lt;$B128,0,1)*IF(DR$6&gt;=75,1.1,1)</f>
        <v>0</v>
      </c>
      <c r="DS128" s="4">
        <f>'Payments (Revised)'!$C124*IF(DS$6&lt;$B128,0,1)*IF(DS$6&gt;=75,1.1,1)</f>
        <v>0</v>
      </c>
      <c r="DT128" s="4">
        <f>'Payments (Revised)'!$C124*IF(DT$6&lt;$B128,0,1)*IF(DT$6&gt;=75,1.1,1)</f>
        <v>408.22287</v>
      </c>
    </row>
  </sheetData>
  <conditionalFormatting sqref="C8:C128">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2131-6FFD-4D90-9238-00E1EB9A43E9}">
  <dimension ref="A1:BF48"/>
  <sheetViews>
    <sheetView workbookViewId="0">
      <pane ySplit="1" topLeftCell="A2" activePane="bottomLeft" state="frozen"/>
      <selection activeCell="B1" sqref="B1"/>
      <selection pane="bottomLeft" activeCell="J21" sqref="J21"/>
    </sheetView>
  </sheetViews>
  <sheetFormatPr defaultRowHeight="15.75" x14ac:dyDescent="0.25"/>
  <cols>
    <col min="1" max="4" width="9" style="6"/>
    <col min="5" max="5" width="9.140625" style="6"/>
    <col min="6" max="6" width="12.42578125" style="6" bestFit="1" customWidth="1"/>
    <col min="7" max="7" width="11.42578125" style="6" bestFit="1" customWidth="1"/>
    <col min="8" max="10" width="11.42578125" style="6" customWidth="1"/>
    <col min="11" max="178" width="9" style="6"/>
    <col min="179" max="179" width="14.140625" style="6" bestFit="1" customWidth="1"/>
    <col min="180" max="434" width="9" style="6"/>
    <col min="435" max="435" width="14.140625" style="6" bestFit="1" customWidth="1"/>
    <col min="436" max="690" width="9" style="6"/>
    <col min="691" max="691" width="14.140625" style="6" bestFit="1" customWidth="1"/>
    <col min="692" max="946" width="9" style="6"/>
    <col min="947" max="947" width="14.140625" style="6" bestFit="1" customWidth="1"/>
    <col min="948" max="1202" width="9" style="6"/>
    <col min="1203" max="1203" width="14.140625" style="6" bestFit="1" customWidth="1"/>
    <col min="1204" max="1458" width="9" style="6"/>
    <col min="1459" max="1459" width="14.140625" style="6" bestFit="1" customWidth="1"/>
    <col min="1460" max="1714" width="9" style="6"/>
    <col min="1715" max="1715" width="14.140625" style="6" bestFit="1" customWidth="1"/>
    <col min="1716" max="1970" width="9" style="6"/>
    <col min="1971" max="1971" width="14.140625" style="6" bestFit="1" customWidth="1"/>
    <col min="1972" max="2226" width="9" style="6"/>
    <col min="2227" max="2227" width="14.140625" style="6" bestFit="1" customWidth="1"/>
    <col min="2228" max="2482" width="9" style="6"/>
    <col min="2483" max="2483" width="14.140625" style="6" bestFit="1" customWidth="1"/>
    <col min="2484" max="2738" width="9" style="6"/>
    <col min="2739" max="2739" width="14.140625" style="6" bestFit="1" customWidth="1"/>
    <col min="2740" max="2994" width="9" style="6"/>
    <col min="2995" max="2995" width="14.140625" style="6" bestFit="1" customWidth="1"/>
    <col min="2996" max="3250" width="9" style="6"/>
    <col min="3251" max="3251" width="14.140625" style="6" bestFit="1" customWidth="1"/>
    <col min="3252" max="3506" width="9" style="6"/>
    <col min="3507" max="3507" width="14.140625" style="6" bestFit="1" customWidth="1"/>
    <col min="3508" max="3762" width="9" style="6"/>
    <col min="3763" max="3763" width="14.140625" style="6" bestFit="1" customWidth="1"/>
    <col min="3764" max="4018" width="9" style="6"/>
    <col min="4019" max="4019" width="14.140625" style="6" bestFit="1" customWidth="1"/>
    <col min="4020" max="4274" width="9" style="6"/>
    <col min="4275" max="4275" width="14.140625" style="6" bestFit="1" customWidth="1"/>
    <col min="4276" max="4530" width="9" style="6"/>
    <col min="4531" max="4531" width="14.140625" style="6" bestFit="1" customWidth="1"/>
    <col min="4532" max="4786" width="9" style="6"/>
    <col min="4787" max="4787" width="14.140625" style="6" bestFit="1" customWidth="1"/>
    <col min="4788" max="5042" width="9" style="6"/>
    <col min="5043" max="5043" width="14.140625" style="6" bestFit="1" customWidth="1"/>
    <col min="5044" max="5298" width="9" style="6"/>
    <col min="5299" max="5299" width="14.140625" style="6" bestFit="1" customWidth="1"/>
    <col min="5300" max="5554" width="9" style="6"/>
    <col min="5555" max="5555" width="14.140625" style="6" bestFit="1" customWidth="1"/>
    <col min="5556" max="5810" width="9" style="6"/>
    <col min="5811" max="5811" width="14.140625" style="6" bestFit="1" customWidth="1"/>
    <col min="5812" max="6066" width="9" style="6"/>
    <col min="6067" max="6067" width="14.140625" style="6" bestFit="1" customWidth="1"/>
    <col min="6068" max="6322" width="9" style="6"/>
    <col min="6323" max="6323" width="14.140625" style="6" bestFit="1" customWidth="1"/>
    <col min="6324" max="6578" width="9" style="6"/>
    <col min="6579" max="6579" width="14.140625" style="6" bestFit="1" customWidth="1"/>
    <col min="6580" max="6834" width="9" style="6"/>
    <col min="6835" max="6835" width="14.140625" style="6" bestFit="1" customWidth="1"/>
    <col min="6836" max="7090" width="9" style="6"/>
    <col min="7091" max="7091" width="14.140625" style="6" bestFit="1" customWidth="1"/>
    <col min="7092" max="7346" width="9" style="6"/>
    <col min="7347" max="7347" width="14.140625" style="6" bestFit="1" customWidth="1"/>
    <col min="7348" max="7602" width="9" style="6"/>
    <col min="7603" max="7603" width="14.140625" style="6" bestFit="1" customWidth="1"/>
    <col min="7604" max="7858" width="9" style="6"/>
    <col min="7859" max="7859" width="14.140625" style="6" bestFit="1" customWidth="1"/>
    <col min="7860" max="8114" width="9" style="6"/>
    <col min="8115" max="8115" width="14.140625" style="6" bestFit="1" customWidth="1"/>
    <col min="8116" max="8370" width="9" style="6"/>
    <col min="8371" max="8371" width="14.140625" style="6" bestFit="1" customWidth="1"/>
    <col min="8372" max="8626" width="9" style="6"/>
    <col min="8627" max="8627" width="14.140625" style="6" bestFit="1" customWidth="1"/>
    <col min="8628" max="8882" width="9" style="6"/>
    <col min="8883" max="8883" width="14.140625" style="6" bestFit="1" customWidth="1"/>
    <col min="8884" max="9138" width="9" style="6"/>
    <col min="9139" max="9139" width="14.140625" style="6" bestFit="1" customWidth="1"/>
    <col min="9140" max="9394" width="9" style="6"/>
    <col min="9395" max="9395" width="14.140625" style="6" bestFit="1" customWidth="1"/>
    <col min="9396" max="9650" width="9" style="6"/>
    <col min="9651" max="9651" width="14.140625" style="6" bestFit="1" customWidth="1"/>
    <col min="9652" max="9906" width="9" style="6"/>
    <col min="9907" max="9907" width="14.140625" style="6" bestFit="1" customWidth="1"/>
    <col min="9908" max="10162" width="9" style="6"/>
    <col min="10163" max="10163" width="14.140625" style="6" bestFit="1" customWidth="1"/>
    <col min="10164" max="10418" width="9" style="6"/>
    <col min="10419" max="10419" width="14.140625" style="6" bestFit="1" customWidth="1"/>
    <col min="10420" max="10674" width="9" style="6"/>
    <col min="10675" max="10675" width="14.140625" style="6" bestFit="1" customWidth="1"/>
    <col min="10676" max="10930" width="9" style="6"/>
    <col min="10931" max="10931" width="14.140625" style="6" bestFit="1" customWidth="1"/>
    <col min="10932" max="11186" width="9" style="6"/>
    <col min="11187" max="11187" width="14.140625" style="6" bestFit="1" customWidth="1"/>
    <col min="11188" max="11442" width="9" style="6"/>
    <col min="11443" max="11443" width="14.140625" style="6" bestFit="1" customWidth="1"/>
    <col min="11444" max="11698" width="9" style="6"/>
    <col min="11699" max="11699" width="14.140625" style="6" bestFit="1" customWidth="1"/>
    <col min="11700" max="11954" width="9" style="6"/>
    <col min="11955" max="11955" width="14.140625" style="6" bestFit="1" customWidth="1"/>
    <col min="11956" max="12210" width="9" style="6"/>
    <col min="12211" max="12211" width="14.140625" style="6" bestFit="1" customWidth="1"/>
    <col min="12212" max="12466" width="9" style="6"/>
    <col min="12467" max="12467" width="14.140625" style="6" bestFit="1" customWidth="1"/>
    <col min="12468" max="12722" width="9" style="6"/>
    <col min="12723" max="12723" width="14.140625" style="6" bestFit="1" customWidth="1"/>
    <col min="12724" max="12978" width="9" style="6"/>
    <col min="12979" max="12979" width="14.140625" style="6" bestFit="1" customWidth="1"/>
    <col min="12980" max="13234" width="9" style="6"/>
    <col min="13235" max="13235" width="14.140625" style="6" bestFit="1" customWidth="1"/>
    <col min="13236" max="13490" width="9" style="6"/>
    <col min="13491" max="13491" width="14.140625" style="6" bestFit="1" customWidth="1"/>
    <col min="13492" max="13746" width="9" style="6"/>
    <col min="13747" max="13747" width="14.140625" style="6" bestFit="1" customWidth="1"/>
    <col min="13748" max="14002" width="9" style="6"/>
    <col min="14003" max="14003" width="14.140625" style="6" bestFit="1" customWidth="1"/>
    <col min="14004" max="14258" width="9" style="6"/>
    <col min="14259" max="14259" width="14.140625" style="6" bestFit="1" customWidth="1"/>
    <col min="14260" max="14514" width="9" style="6"/>
    <col min="14515" max="14515" width="14.140625" style="6" bestFit="1" customWidth="1"/>
    <col min="14516" max="14770" width="9" style="6"/>
    <col min="14771" max="14771" width="14.140625" style="6" bestFit="1" customWidth="1"/>
    <col min="14772" max="15026" width="9" style="6"/>
    <col min="15027" max="15027" width="14.140625" style="6" bestFit="1" customWidth="1"/>
    <col min="15028" max="15282" width="9" style="6"/>
    <col min="15283" max="15283" width="14.140625" style="6" bestFit="1" customWidth="1"/>
    <col min="15284" max="15538" width="9" style="6"/>
    <col min="15539" max="15539" width="14.140625" style="6" bestFit="1" customWidth="1"/>
    <col min="15540" max="15794" width="9" style="6"/>
    <col min="15795" max="15795" width="14.140625" style="6" bestFit="1" customWidth="1"/>
    <col min="15796" max="16050" width="9" style="6"/>
    <col min="16051" max="16051" width="14.140625" style="6" bestFit="1" customWidth="1"/>
    <col min="16052" max="16313" width="9" style="6"/>
    <col min="16314" max="16384" width="9" style="6" customWidth="1"/>
  </cols>
  <sheetData>
    <row r="1" spans="1:58" s="5" customFormat="1" x14ac:dyDescent="0.25">
      <c r="A1" s="5" t="str">
        <f>'Cover Page'!B3</f>
        <v>Male</v>
      </c>
      <c r="C1" s="5" t="s">
        <v>42</v>
      </c>
      <c r="D1" s="5" t="s">
        <v>43</v>
      </c>
      <c r="E1" s="5" t="s">
        <v>44</v>
      </c>
      <c r="F1" s="5" t="s">
        <v>45</v>
      </c>
      <c r="G1" s="5" t="s">
        <v>46</v>
      </c>
      <c r="H1" s="5" t="s">
        <v>47</v>
      </c>
      <c r="I1" s="5" t="s">
        <v>48</v>
      </c>
      <c r="K1" s="5" t="s">
        <v>49</v>
      </c>
      <c r="L1" s="5">
        <v>0</v>
      </c>
      <c r="M1" s="5">
        <v>1</v>
      </c>
      <c r="N1" s="5">
        <v>2</v>
      </c>
      <c r="O1" s="5">
        <v>3</v>
      </c>
      <c r="P1" s="5">
        <v>4</v>
      </c>
      <c r="Q1" s="5">
        <v>5</v>
      </c>
      <c r="R1" s="5">
        <v>6</v>
      </c>
      <c r="S1" s="5">
        <v>7</v>
      </c>
      <c r="T1" s="5">
        <v>8</v>
      </c>
      <c r="U1" s="5">
        <v>9</v>
      </c>
      <c r="V1" s="5">
        <v>10</v>
      </c>
      <c r="W1" s="5">
        <v>11</v>
      </c>
      <c r="X1" s="5">
        <v>12</v>
      </c>
      <c r="Y1" s="5">
        <v>13</v>
      </c>
      <c r="Z1" s="5">
        <v>14</v>
      </c>
      <c r="AA1" s="5">
        <v>15</v>
      </c>
      <c r="AB1" s="5">
        <v>16</v>
      </c>
      <c r="AC1" s="5">
        <v>17</v>
      </c>
      <c r="AD1" s="5">
        <v>18</v>
      </c>
      <c r="AE1" s="5">
        <v>19</v>
      </c>
      <c r="AF1" s="5">
        <v>20</v>
      </c>
      <c r="AG1" s="5">
        <v>21</v>
      </c>
      <c r="AH1" s="5">
        <v>22</v>
      </c>
      <c r="AI1" s="5">
        <v>23</v>
      </c>
      <c r="AJ1" s="5">
        <v>24</v>
      </c>
      <c r="AK1" s="5">
        <v>25</v>
      </c>
      <c r="AL1" s="5">
        <v>26</v>
      </c>
      <c r="AM1" s="5">
        <v>27</v>
      </c>
      <c r="AN1" s="5">
        <v>28</v>
      </c>
      <c r="AO1" s="5">
        <v>29</v>
      </c>
      <c r="AP1" s="5">
        <v>30</v>
      </c>
      <c r="AQ1" s="5">
        <v>31</v>
      </c>
      <c r="AR1" s="5">
        <v>32</v>
      </c>
      <c r="AS1" s="5">
        <v>33</v>
      </c>
      <c r="AT1" s="5">
        <v>34</v>
      </c>
      <c r="AU1" s="5">
        <v>35</v>
      </c>
      <c r="AV1" s="5">
        <v>36</v>
      </c>
      <c r="AW1" s="5">
        <v>37</v>
      </c>
      <c r="AX1" s="5">
        <v>38</v>
      </c>
      <c r="AY1" s="5">
        <v>39</v>
      </c>
      <c r="AZ1" s="5">
        <v>40</v>
      </c>
      <c r="BA1" s="5">
        <v>41</v>
      </c>
      <c r="BB1" s="5">
        <v>42</v>
      </c>
      <c r="BC1" s="5">
        <v>43</v>
      </c>
      <c r="BD1" s="5">
        <v>44</v>
      </c>
      <c r="BE1" s="5">
        <v>45</v>
      </c>
      <c r="BF1" s="5">
        <v>46</v>
      </c>
    </row>
    <row r="2" spans="1:58" x14ac:dyDescent="0.25">
      <c r="C2" s="6">
        <v>64</v>
      </c>
      <c r="D2" s="6" cm="1">
        <f t="array" ref="D2">_xlfn.IFS($A$1="Male",Data!O4,$A$1="Female",Data!W4,$A$1="Unspecified",Data!G4)</f>
        <v>1.0388E-2</v>
      </c>
      <c r="L2" s="6">
        <v>1</v>
      </c>
      <c r="M2" s="6" cm="1">
        <f t="array" ref="M2">IFERROR(L2*(1-INDEX($D2:$D$71,M$1)),0)</f>
        <v>0.98961200000000005</v>
      </c>
      <c r="N2" s="6" cm="1">
        <f t="array" ref="N2">IFERROR(M2*(1-INDEX($D2:$D$71,N$1)),0)</f>
        <v>0.97837198690400007</v>
      </c>
      <c r="O2" s="6" cm="1">
        <f t="array" ref="O2">IFERROR(N2*(1-INDEX($D2:$D$71,O$1)),0)</f>
        <v>0.96620495287486197</v>
      </c>
      <c r="P2" s="6" cm="1">
        <f t="array" ref="P2">IFERROR(O2*(1-INDEX($D2:$D$71,P$1)),0)</f>
        <v>0.9530375117770834</v>
      </c>
      <c r="Q2" s="6" cm="1">
        <f t="array" ref="Q2">IFERROR(P2*(1-INDEX($D2:$D$71,Q$1)),0)</f>
        <v>0.93879150705103964</v>
      </c>
      <c r="R2" s="6" cm="1">
        <f t="array" ref="R2">IFERROR(Q2*(1-INDEX($D2:$D$71,R$1)),0)</f>
        <v>0.92338218325430388</v>
      </c>
      <c r="S2" s="6" cm="1">
        <f t="array" ref="S2">IFERROR(R2*(1-INDEX($D2:$D$71,S$1)),0)</f>
        <v>0.90672067513966326</v>
      </c>
      <c r="T2" s="6" cm="1">
        <f t="array" ref="T2">IFERROR(S2*(1-INDEX($D2:$D$71,T$1)),0)</f>
        <v>0.88872045629679064</v>
      </c>
      <c r="U2" s="6" cm="1">
        <f t="array" ref="U2">IFERROR(T2*(1-INDEX($D2:$D$71,U$1)),0)</f>
        <v>0.86928947224031761</v>
      </c>
      <c r="V2" s="6" cm="1">
        <f t="array" ref="V2">IFERROR(U2*(1-INDEX($D2:$D$71,V$1)),0)</f>
        <v>0.848336118801437</v>
      </c>
      <c r="W2" s="6" cm="1">
        <f t="array" ref="W2">IFERROR(V2*(1-INDEX($D2:$D$71,W$1)),0)</f>
        <v>0.8257720747135564</v>
      </c>
      <c r="X2" s="6" cm="1">
        <f t="array" ref="X2">IFERROR(W2*(1-INDEX($D2:$D$71,X$1)),0)</f>
        <v>0.80151089115847218</v>
      </c>
      <c r="Y2" s="6" cm="1">
        <f t="array" ref="Y2">IFERROR(X2*(1-INDEX($D2:$D$71,Y$1)),0)</f>
        <v>0.77547140532651582</v>
      </c>
      <c r="Z2" s="6" cm="1">
        <f t="array" ref="Z2">IFERROR(Y2*(1-INDEX($D2:$D$71,Z$1)),0)</f>
        <v>0.7475870045337849</v>
      </c>
      <c r="AA2" s="6" cm="1">
        <f t="array" ref="AA2">IFERROR(Z2*(1-INDEX($D2:$D$71,AA$1)),0)</f>
        <v>0.71780313827315889</v>
      </c>
      <c r="AB2" s="6" cm="1">
        <f t="array" ref="AB2">IFERROR(AA2*(1-INDEX($D2:$D$71,AB$1)),0)</f>
        <v>0.68608772441169763</v>
      </c>
      <c r="AC2" s="6" cm="1">
        <f t="array" ref="AC2">IFERROR(AB2*(1-INDEX($D2:$D$71,AC$1)),0)</f>
        <v>0.65243374935385501</v>
      </c>
      <c r="AD2" s="6" cm="1">
        <f t="array" ref="AD2">IFERROR(AC2*(1-INDEX($D2:$D$71,AD$1)),0)</f>
        <v>0.61686958567657646</v>
      </c>
      <c r="AE2" s="6" cm="1">
        <f t="array" ref="AE2">IFERROR(AD2*(1-INDEX($D2:$D$71,AE$1)),0)</f>
        <v>0.57946754895783426</v>
      </c>
      <c r="AF2" s="6" cm="1">
        <f t="array" ref="AF2">IFERROR(AE2*(1-INDEX($D2:$D$71,AF$1)),0)</f>
        <v>0.54034421792239706</v>
      </c>
      <c r="AG2" s="6" cm="1">
        <f t="array" ref="AG2">IFERROR(AF2*(1-INDEX($D2:$D$71,AG$1)),0)</f>
        <v>0.49968439621217253</v>
      </c>
      <c r="AH2" s="6" cm="1">
        <f t="array" ref="AH2">IFERROR(AG2*(1-INDEX($D2:$D$71,AH$1)),0)</f>
        <v>0.45773289304378334</v>
      </c>
      <c r="AI2" s="6" cm="1">
        <f t="array" ref="AI2">IFERROR(AH2*(1-INDEX($D2:$D$71,AI$1)),0)</f>
        <v>0.41481494152621212</v>
      </c>
      <c r="AJ2" s="6" cm="1">
        <f t="array" ref="AJ2">IFERROR(AI2*(1-INDEX($D2:$D$71,AJ$1)),0)</f>
        <v>0.37133486898531765</v>
      </c>
      <c r="AK2" s="6" cm="1">
        <f t="array" ref="AK2">IFERROR(AJ2*(1-INDEX($D2:$D$71,AK$1)),0)</f>
        <v>0.3277795168625538</v>
      </c>
      <c r="AL2" s="6" cm="1">
        <f t="array" ref="AL2">IFERROR(AK2*(1-INDEX($D2:$D$71,AL$1)),0)</f>
        <v>0.28471387726005032</v>
      </c>
      <c r="AM2" s="6" cm="1">
        <f t="array" ref="AM2">IFERROR(AL2*(1-INDEX($D2:$D$71,AM$1)),0)</f>
        <v>0.24276982886209969</v>
      </c>
      <c r="AN2" s="6" cm="1">
        <f t="array" ref="AN2">IFERROR(AM2*(1-INDEX($D2:$D$71,AN$1)),0)</f>
        <v>0.20274825149486708</v>
      </c>
      <c r="AO2" s="6" cm="1">
        <f t="array" ref="AO2">IFERROR(AN2*(1-INDEX($D2:$D$71,AO$1)),0)</f>
        <v>0.16553178245046929</v>
      </c>
      <c r="AP2" s="6" cm="1">
        <f t="array" ref="AP2">IFERROR(AO2*(1-INDEX($D2:$D$71,AP$1)),0)</f>
        <v>0.13186692172638756</v>
      </c>
      <c r="AQ2" s="6" cm="1">
        <f t="array" ref="AQ2">IFERROR(AP2*(1-INDEX($D2:$D$71,AQ$1)),0)</f>
        <v>0.10230262160917492</v>
      </c>
      <c r="AR2" s="6" cm="1">
        <f t="array" ref="AR2">IFERROR(AQ2*(1-INDEX($D2:$D$71,AR$1)),0)</f>
        <v>7.6973924735445731E-2</v>
      </c>
      <c r="AS2" s="6" cm="1">
        <f t="array" ref="AS2">IFERROR(AR2*(1-INDEX($D2:$D$71,AS$1)),0)</f>
        <v>5.6221754626769559E-2</v>
      </c>
      <c r="AT2" s="6" cm="1">
        <f t="array" ref="AT2">IFERROR(AS2*(1-INDEX($D2:$D$71,AT$1)),0)</f>
        <v>3.9793870368336752E-2</v>
      </c>
      <c r="AU2" s="6" cm="1">
        <f t="array" ref="AU2">IFERROR(AT2*(1-INDEX($D2:$D$71,AU$1)),0)</f>
        <v>2.7251399542422165E-2</v>
      </c>
      <c r="AV2" s="6" cm="1">
        <f t="array" ref="AV2">IFERROR(AU2*(1-INDEX($D2:$D$71,AV$1)),0)</f>
        <v>1.8030997512841793E-2</v>
      </c>
      <c r="AW2" s="6" cm="1">
        <f t="array" ref="AW2">IFERROR(AV2*(1-INDEX($D2:$D$71,AW$1)),0)</f>
        <v>1.151358527584005E-2</v>
      </c>
      <c r="AX2" s="6" cm="1">
        <f t="array" ref="AX2">IFERROR(AW2*(1-INDEX($D2:$D$71,AX$1)),0)</f>
        <v>7.0890065630169257E-3</v>
      </c>
      <c r="AY2" s="6" cm="1">
        <f t="array" ref="AY2">IFERROR(AX2*(1-INDEX($D2:$D$71,AY$1)),0)</f>
        <v>4.2062904001923442E-3</v>
      </c>
      <c r="AZ2" s="6" cm="1">
        <f t="array" ref="AZ2">IFERROR(AY2*(1-INDEX($D2:$D$71,AZ$1)),0)</f>
        <v>2.4046436834011592E-3</v>
      </c>
      <c r="BA2" s="6" cm="1">
        <f t="array" ref="BA2">IFERROR(AZ2*(1-INDEX($D2:$D$71,BA$1)),0)</f>
        <v>1.3245787358520614E-3</v>
      </c>
      <c r="BB2" s="6" cm="1">
        <f t="array" ref="BB2">IFERROR(BA2*(1-INDEX($D2:$D$71,BB$1)),0)</f>
        <v>7.0333806295008608E-4</v>
      </c>
      <c r="BC2" s="6" cm="1">
        <f t="array" ref="BC2">IFERROR(BB2*(1-INDEX($D2:$D$71,BC$1)),0)</f>
        <v>3.6026804263267079E-4</v>
      </c>
      <c r="BD2" s="6" cm="1">
        <f t="array" ref="BD2">IFERROR(BC2*(1-INDEX($D2:$D$71,BD$1)),0)</f>
        <v>1.7820226407173898E-4</v>
      </c>
      <c r="BE2" s="6" cm="1">
        <f t="array" ref="BE2">IFERROR(BD2*(1-INDEX($D2:$D$71,BE$1)),0)</f>
        <v>8.5227371219478038E-5</v>
      </c>
      <c r="BF2" s="6" cm="1">
        <f t="array" ref="BF2">IFERROR(BE2*(1-INDEX($D2:$D$71,BF$1)),0)</f>
        <v>3.9471011523391977E-5</v>
      </c>
    </row>
    <row r="3" spans="1:58" x14ac:dyDescent="0.25">
      <c r="A3" s="52" t="s">
        <v>53</v>
      </c>
      <c r="C3" s="6">
        <v>65</v>
      </c>
      <c r="D3" s="6" cm="1">
        <f t="array" ref="D3">_xlfn.IFS($A$1="Male",Data!O5,$A$1="Female",Data!W5,$A$1="Unspecified",Data!G5)</f>
        <v>1.1358000000000002E-2</v>
      </c>
      <c r="E3" s="6">
        <f>-1/2*(LN(1-D2)+LN(1-D3))</f>
        <v>1.0932663278134132E-2</v>
      </c>
      <c r="F3" s="6" cm="1">
        <f t="array" ref="F3">SUMPRODUCT($A$6^(($L$1:$BD$1)+1),(L3:BD3),(TRANSPOSE(D3:D47)))</f>
        <v>0.5746020729858814</v>
      </c>
      <c r="G3" s="6" cm="1">
        <f t="array" ref="G3">SUMPRODUCT($A$6^($L$1:$BF$1),L3:BF3)</f>
        <v>14.60497725333359</v>
      </c>
      <c r="H3" s="6">
        <f t="shared" ref="H3:H48" si="0">(1-$A$4/$A$8*F3)/$A$12</f>
        <v>14.143122935585199</v>
      </c>
      <c r="I3" s="6">
        <f t="shared" ref="I3:I34" si="1">G3-(12-1)/2/12-(12^2-1)/12/12^2*(E3+LN(1+$A$4))</f>
        <v>14.143293063768015</v>
      </c>
      <c r="L3" s="6">
        <v>1</v>
      </c>
      <c r="M3" s="6" cm="1">
        <f t="array" ref="M3">IFERROR(L3*(1-INDEX($D3:$D$71,M$1)),0)</f>
        <v>0.98864200000000002</v>
      </c>
      <c r="N3" s="6" cm="1">
        <f t="array" ref="N3">IFERROR(M3*(1-INDEX($D3:$D$71,N$1)),0)</f>
        <v>0.976347248088</v>
      </c>
      <c r="O3" s="6" cm="1">
        <f t="array" ref="O3">IFERROR(N3*(1-INDEX($D3:$D$71,O$1)),0)</f>
        <v>0.96304158779105675</v>
      </c>
      <c r="P3" s="6" cm="1">
        <f t="array" ref="P3">IFERROR(O3*(1-INDEX($D3:$D$71,P$1)),0)</f>
        <v>0.94864604213675607</v>
      </c>
      <c r="Q3" s="6" cm="1">
        <f t="array" ref="Q3">IFERROR(P3*(1-INDEX($D3:$D$71,Q$1)),0)</f>
        <v>0.93307496600112327</v>
      </c>
      <c r="R3" s="6" cm="1">
        <f t="array" ref="R3">IFERROR(Q3*(1-INDEX($D3:$D$71,R$1)),0)</f>
        <v>0.91623856131459902</v>
      </c>
      <c r="S3" s="6" cm="1">
        <f t="array" ref="S3">IFERROR(R3*(1-INDEX($D3:$D$71,S$1)),0)</f>
        <v>0.89804939339538159</v>
      </c>
      <c r="T3" s="6" cm="1">
        <f t="array" ref="T3">IFERROR(S3*(1-INDEX($D3:$D$71,T$1)),0)</f>
        <v>0.87841444145818492</v>
      </c>
      <c r="U3" s="6" cm="1">
        <f t="array" ref="U3">IFERROR(T3*(1-INDEX($D3:$D$71,U$1)),0)</f>
        <v>0.8572411397612768</v>
      </c>
      <c r="V3" s="6" cm="1">
        <f t="array" ref="V3">IFERROR(U3*(1-INDEX($D3:$D$71,V$1)),0)</f>
        <v>0.83444023992590632</v>
      </c>
      <c r="W3" s="6" cm="1">
        <f t="array" ref="W3">IFERROR(V3*(1-INDEX($D3:$D$71,W$1)),0)</f>
        <v>0.80992438567688319</v>
      </c>
      <c r="X3" s="6" cm="1">
        <f t="array" ref="X3">IFERROR(W3*(1-INDEX($D3:$D$71,X$1)),0)</f>
        <v>0.7836115622350126</v>
      </c>
      <c r="Y3" s="6" cm="1">
        <f t="array" ref="Y3">IFERROR(X3*(1-INDEX($D3:$D$71,Y$1)),0)</f>
        <v>0.75543445768016604</v>
      </c>
      <c r="Z3" s="6" cm="1">
        <f t="array" ref="Z3">IFERROR(Y3*(1-INDEX($D3:$D$71,Z$1)),0)</f>
        <v>0.72533794888618819</v>
      </c>
      <c r="AA3" s="6" cm="1">
        <f t="array" ref="AA3">IFERROR(Z3*(1-INDEX($D3:$D$71,AA$1)),0)</f>
        <v>0.69328961695260083</v>
      </c>
      <c r="AB3" s="6" cm="1">
        <f t="array" ref="AB3">IFERROR(AA3*(1-INDEX($D3:$D$71,AB$1)),0)</f>
        <v>0.65928237466184192</v>
      </c>
      <c r="AC3" s="6" cm="1">
        <f t="array" ref="AC3">IFERROR(AB3*(1-INDEX($D3:$D$71,AC$1)),0)</f>
        <v>0.62334489241902491</v>
      </c>
      <c r="AD3" s="6" cm="1">
        <f t="array" ref="AD3">IFERROR(AC3*(1-INDEX($D3:$D$71,AD$1)),0)</f>
        <v>0.58555024490187457</v>
      </c>
      <c r="AE3" s="6" cm="1">
        <f t="array" ref="AE3">IFERROR(AD3*(1-INDEX($D3:$D$71,AE$1)),0)</f>
        <v>0.54601623456707959</v>
      </c>
      <c r="AF3" s="6" cm="1">
        <f t="array" ref="AF3">IFERROR(AE3*(1-INDEX($D3:$D$71,AF$1)),0)</f>
        <v>0.50492960494837602</v>
      </c>
      <c r="AG3" s="6" cm="1">
        <f t="array" ref="AG3">IFERROR(AF3*(1-INDEX($D3:$D$71,AG$1)),0)</f>
        <v>0.46253773503533013</v>
      </c>
      <c r="AH3" s="6" cm="1">
        <f t="array" ref="AH3">IFERROR(AG3*(1-INDEX($D3:$D$71,AH$1)),0)</f>
        <v>0.41916927192294751</v>
      </c>
      <c r="AI3" s="6" cm="1">
        <f t="array" ref="AI3">IFERROR(AH3*(1-INDEX($D3:$D$71,AI$1)),0)</f>
        <v>0.37523278717852798</v>
      </c>
      <c r="AJ3" s="6" cm="1">
        <f t="array" ref="AJ3">IFERROR(AI3*(1-INDEX($D3:$D$71,AJ$1)),0)</f>
        <v>0.33122023263920974</v>
      </c>
      <c r="AK3" s="6" cm="1">
        <f t="array" ref="AK3">IFERROR(AJ3*(1-INDEX($D3:$D$71,AK$1)),0)</f>
        <v>0.28770253115367456</v>
      </c>
      <c r="AL3" s="6" cm="1">
        <f t="array" ref="AL3">IFERROR(AK3*(1-INDEX($D3:$D$71,AL$1)),0)</f>
        <v>0.24531819426411522</v>
      </c>
      <c r="AM3" s="6" cm="1">
        <f t="array" ref="AM3">IFERROR(AL3*(1-INDEX($D3:$D$71,AM$1)),0)</f>
        <v>0.20487650866689874</v>
      </c>
      <c r="AN3" s="6" cm="1">
        <f t="array" ref="AN3">IFERROR(AM3*(1-INDEX($D3:$D$71,AN$1)),0)</f>
        <v>0.16726937673600281</v>
      </c>
      <c r="AO3" s="6" cm="1">
        <f t="array" ref="AO3">IFERROR(AN3*(1-INDEX($D3:$D$71,AO$1)),0)</f>
        <v>0.13325113451169499</v>
      </c>
      <c r="AP3" s="6" cm="1">
        <f t="array" ref="AP3">IFERROR(AO3*(1-INDEX($D3:$D$71,AP$1)),0)</f>
        <v>0.103376496656442</v>
      </c>
      <c r="AQ3" s="6" cm="1">
        <f t="array" ref="AQ3">IFERROR(AP3*(1-INDEX($D3:$D$71,AQ$1)),0)</f>
        <v>7.7781923355260157E-2</v>
      </c>
      <c r="AR3" s="6" cm="1">
        <f t="array" ref="AR3">IFERROR(AQ3*(1-INDEX($D3:$D$71,AR$1)),0)</f>
        <v>5.6811916818682015E-2</v>
      </c>
      <c r="AS3" s="6" cm="1">
        <f t="array" ref="AS3">IFERROR(AR3*(1-INDEX($D3:$D$71,AS$1)),0)</f>
        <v>4.0211588348096773E-2</v>
      </c>
      <c r="AT3" s="6" cm="1">
        <f t="array" ref="AT3">IFERROR(AS3*(1-INDEX($D3:$D$71,AT$1)),0)</f>
        <v>2.7537458663013544E-2</v>
      </c>
      <c r="AU3" s="6" cm="1">
        <f t="array" ref="AU3">IFERROR(AT3*(1-INDEX($D3:$D$71,AU$1)),0)</f>
        <v>1.8220269674217561E-2</v>
      </c>
      <c r="AV3" s="6" cm="1">
        <f t="array" ref="AV3">IFERROR(AU3*(1-INDEX($D3:$D$71,AV$1)),0)</f>
        <v>1.1634443878853578E-2</v>
      </c>
      <c r="AW3" s="6" cm="1">
        <f t="array" ref="AW3">IFERROR(AV3*(1-INDEX($D3:$D$71,AW$1)),0)</f>
        <v>7.1634201717611793E-3</v>
      </c>
      <c r="AX3" s="6" cm="1">
        <f t="array" ref="AX3">IFERROR(AW3*(1-INDEX($D3:$D$71,AX$1)),0)</f>
        <v>4.2504440125951826E-3</v>
      </c>
      <c r="AY3" s="6" cm="1">
        <f t="array" ref="AY3">IFERROR(AX3*(1-INDEX($D3:$D$71,AY$1)),0)</f>
        <v>2.4298853322323889E-3</v>
      </c>
      <c r="AZ3" s="6" cm="1">
        <f t="array" ref="AZ3">IFERROR(AY3*(1-INDEX($D3:$D$71,AZ$1)),0)</f>
        <v>1.3384828961775536E-3</v>
      </c>
      <c r="BA3" s="6" cm="1">
        <f t="array" ref="BA3">IFERROR(AZ3*(1-INDEX($D3:$D$71,BA$1)),0)</f>
        <v>7.1072103304131913E-4</v>
      </c>
      <c r="BB3" s="6" cm="1">
        <f t="array" ref="BB3">IFERROR(BA3*(1-INDEX($D3:$D$71,BB$1)),0)</f>
        <v>3.640497918706227E-4</v>
      </c>
      <c r="BC3" s="6" cm="1">
        <f t="array" ref="BC3">IFERROR(BB3*(1-INDEX($D3:$D$71,BC$1)),0)</f>
        <v>1.8007286095130104E-4</v>
      </c>
      <c r="BD3" s="6" cm="1">
        <f t="array" ref="BD3">IFERROR(BC3*(1-INDEX($D3:$D$71,BD$1)),0)</f>
        <v>8.6122006624291149E-5</v>
      </c>
      <c r="BE3" s="6" cm="1">
        <f t="array" ref="BE3">IFERROR(BD3*(1-INDEX($D3:$D$71,BE$1)),0)</f>
        <v>3.9885340439881454E-5</v>
      </c>
      <c r="BF3" s="6" cm="1">
        <f t="array" ref="BF3">IFERROR(BE3*(1-INDEX($D3:$D$71,BF$1)),0)</f>
        <v>0</v>
      </c>
    </row>
    <row r="4" spans="1:58" x14ac:dyDescent="0.25">
      <c r="A4" s="49">
        <f>Payments!K2</f>
        <v>0.03</v>
      </c>
      <c r="C4" s="6">
        <v>66</v>
      </c>
      <c r="D4" s="6" cm="1">
        <f t="array" ref="D4">_xlfn.IFS($A$1="Male",Data!O6,$A$1="Female",Data!W6,$A$1="Unspecified",Data!G6)</f>
        <v>1.2435999999999999E-2</v>
      </c>
      <c r="E4" s="6">
        <f t="shared" ref="E4:E23" si="2">-1/2*(LN(1-D3)+LN(1-D4))</f>
        <v>1.1968484435406147E-2</v>
      </c>
      <c r="F4" s="6" cm="1">
        <f t="array" ref="F4">SUMPRODUCT($A$6^(($L$1:$BD$1)+1),(L4:BD4),(TRANSPOSE(D4:D48)))</f>
        <v>0.58716166458636465</v>
      </c>
      <c r="G4" s="6" cm="1">
        <f t="array" ref="G4">SUMPRODUCT($A$6^($L$1:$BF$1),L4:BF4)</f>
        <v>14.174116182534831</v>
      </c>
      <c r="H4" s="6">
        <f t="shared" si="0"/>
        <v>13.711879111076351</v>
      </c>
      <c r="I4" s="6">
        <f t="shared" si="1"/>
        <v>13.712346273973022</v>
      </c>
      <c r="L4" s="6">
        <v>1</v>
      </c>
      <c r="M4" s="6" cm="1">
        <f t="array" ref="M4">IFERROR(L4*(1-INDEX($D4:$D$71,M$1)),0)</f>
        <v>0.987564</v>
      </c>
      <c r="N4" s="6" cm="1">
        <f t="array" ref="N4">IFERROR(M4*(1-INDEX($D4:$D$71,N$1)),0)</f>
        <v>0.97410547780800005</v>
      </c>
      <c r="O4" s="6" cm="1">
        <f t="array" ref="O4">IFERROR(N4*(1-INDEX($D4:$D$71,O$1)),0)</f>
        <v>0.95954454912572607</v>
      </c>
      <c r="P4" s="6" cm="1">
        <f t="array" ref="P4">IFERROR(O4*(1-INDEX($D4:$D$71,P$1)),0)</f>
        <v>0.94379458489637635</v>
      </c>
      <c r="Q4" s="6" cm="1">
        <f t="array" ref="Q4">IFERROR(P4*(1-INDEX($D4:$D$71,Q$1)),0)</f>
        <v>0.92676475540650616</v>
      </c>
      <c r="R4" s="6" cm="1">
        <f t="array" ref="R4">IFERROR(Q4*(1-INDEX($D4:$D$71,R$1)),0)</f>
        <v>0.90836662148217617</v>
      </c>
      <c r="S4" s="6" cm="1">
        <f t="array" ref="S4">IFERROR(R4*(1-INDEX($D4:$D$71,S$1)),0)</f>
        <v>0.88850609367008992</v>
      </c>
      <c r="T4" s="6" cm="1">
        <f t="array" ref="T4">IFERROR(S4*(1-INDEX($D4:$D$71,T$1)),0)</f>
        <v>0.86708954278826611</v>
      </c>
      <c r="U4" s="6" cm="1">
        <f t="array" ref="U4">IFERROR(T4*(1-INDEX($D4:$D$71,U$1)),0)</f>
        <v>0.84402669512918382</v>
      </c>
      <c r="V4" s="6" cm="1">
        <f t="array" ref="V4">IFERROR(U4*(1-INDEX($D4:$D$71,V$1)),0)</f>
        <v>0.81922919082628842</v>
      </c>
      <c r="W4" s="6" cm="1">
        <f t="array" ref="W4">IFERROR(V4*(1-INDEX($D4:$D$71,W$1)),0)</f>
        <v>0.79261407287472396</v>
      </c>
      <c r="X4" s="6" cm="1">
        <f t="array" ref="X4">IFERROR(W4*(1-INDEX($D4:$D$71,X$1)),0)</f>
        <v>0.76411325604229463</v>
      </c>
      <c r="Y4" s="6" cm="1">
        <f t="array" ref="Y4">IFERROR(X4*(1-INDEX($D4:$D$71,Y$1)),0)</f>
        <v>0.7336709839215696</v>
      </c>
      <c r="Z4" s="6" cm="1">
        <f t="array" ref="Z4">IFERROR(Y4*(1-INDEX($D4:$D$71,Z$1)),0)</f>
        <v>0.70125446516797896</v>
      </c>
      <c r="AA4" s="6" cm="1">
        <f t="array" ref="AA4">IFERROR(Z4*(1-INDEX($D4:$D$71,AA$1)),0)</f>
        <v>0.66685653114255927</v>
      </c>
      <c r="AB4" s="6" cm="1">
        <f t="array" ref="AB4">IFERROR(AA4*(1-INDEX($D4:$D$71,AB$1)),0)</f>
        <v>0.6305061816299784</v>
      </c>
      <c r="AC4" s="6" cm="1">
        <f t="array" ref="AC4">IFERROR(AB4*(1-INDEX($D4:$D$71,AC$1)),0)</f>
        <v>0.59227733082538958</v>
      </c>
      <c r="AD4" s="6" cm="1">
        <f t="array" ref="AD4">IFERROR(AC4*(1-INDEX($D4:$D$71,AD$1)),0)</f>
        <v>0.5522891345573826</v>
      </c>
      <c r="AE4" s="6" cm="1">
        <f t="array" ref="AE4">IFERROR(AD4*(1-INDEX($D4:$D$71,AE$1)),0)</f>
        <v>0.51073048176020863</v>
      </c>
      <c r="AF4" s="6" cm="1">
        <f t="array" ref="AF4">IFERROR(AE4*(1-INDEX($D4:$D$71,AF$1)),0)</f>
        <v>0.46785159343354854</v>
      </c>
      <c r="AG4" s="6" cm="1">
        <f t="array" ref="AG4">IFERROR(AF4*(1-INDEX($D4:$D$71,AG$1)),0)</f>
        <v>0.42398489233003217</v>
      </c>
      <c r="AH4" s="6" cm="1">
        <f t="array" ref="AH4">IFERROR(AG4*(1-INDEX($D4:$D$71,AH$1)),0)</f>
        <v>0.37954364388578288</v>
      </c>
      <c r="AI4" s="6" cm="1">
        <f t="array" ref="AI4">IFERROR(AH4*(1-INDEX($D4:$D$71,AI$1)),0)</f>
        <v>0.33502545171984388</v>
      </c>
      <c r="AJ4" s="6" cm="1">
        <f t="array" ref="AJ4">IFERROR(AI4*(1-INDEX($D4:$D$71,AJ$1)),0)</f>
        <v>0.29100779772018048</v>
      </c>
      <c r="AK4" s="6" cm="1">
        <f t="array" ref="AK4">IFERROR(AJ4*(1-INDEX($D4:$D$71,AK$1)),0)</f>
        <v>0.24813652896004348</v>
      </c>
      <c r="AL4" s="6" cm="1">
        <f t="array" ref="AL4">IFERROR(AK4*(1-INDEX($D4:$D$71,AL$1)),0)</f>
        <v>0.20723022961486445</v>
      </c>
      <c r="AM4" s="6" cm="1">
        <f t="array" ref="AM4">IFERROR(AL4*(1-INDEX($D4:$D$71,AM$1)),0)</f>
        <v>0.16919104866675994</v>
      </c>
      <c r="AN4" s="6" cm="1">
        <f t="array" ref="AN4">IFERROR(AM4*(1-INDEX($D4:$D$71,AN$1)),0)</f>
        <v>0.1347819883352063</v>
      </c>
      <c r="AO4" s="6" cm="1">
        <f t="array" ref="AO4">IFERROR(AN4*(1-INDEX($D4:$D$71,AO$1)),0)</f>
        <v>0.10456413611442972</v>
      </c>
      <c r="AP4" s="6" cm="1">
        <f t="array" ref="AP4">IFERROR(AO4*(1-INDEX($D4:$D$71,AP$1)),0)</f>
        <v>7.867551991040253E-2</v>
      </c>
      <c r="AQ4" s="6" cm="1">
        <f t="array" ref="AQ4">IFERROR(AP4*(1-INDEX($D4:$D$71,AQ$1)),0)</f>
        <v>5.7464599742558006E-2</v>
      </c>
      <c r="AR4" s="6" cm="1">
        <f t="array" ref="AR4">IFERROR(AQ4*(1-INDEX($D4:$D$71,AR$1)),0)</f>
        <v>4.0673558626982041E-2</v>
      </c>
      <c r="AS4" s="6" cm="1">
        <f t="array" ref="AS4">IFERROR(AR4*(1-INDEX($D4:$D$71,AS$1)),0)</f>
        <v>2.785382237757808E-2</v>
      </c>
      <c r="AT4" s="6" cm="1">
        <f t="array" ref="AT4">IFERROR(AS4*(1-INDEX($D4:$D$71,AT$1)),0)</f>
        <v>1.8429592991414046E-2</v>
      </c>
      <c r="AU4" s="6" cm="1">
        <f t="array" ref="AU4">IFERROR(AT4*(1-INDEX($D4:$D$71,AU$1)),0)</f>
        <v>1.176810602710949E-2</v>
      </c>
      <c r="AV4" s="6" cm="1">
        <f t="array" ref="AV4">IFERROR(AU4*(1-INDEX($D4:$D$71,AV$1)),0)</f>
        <v>7.2457170257395308E-3</v>
      </c>
      <c r="AW4" s="6" cm="1">
        <f t="array" ref="AW4">IFERROR(AV4*(1-INDEX($D4:$D$71,AW$1)),0)</f>
        <v>4.2992751800906533E-3</v>
      </c>
      <c r="AX4" s="6" cm="1">
        <f t="array" ref="AX4">IFERROR(AW4*(1-INDEX($D4:$D$71,AX$1)),0)</f>
        <v>2.4578010364038646E-3</v>
      </c>
      <c r="AY4" s="6" cm="1">
        <f t="array" ref="AY4">IFERROR(AX4*(1-INDEX($D4:$D$71,AY$1)),0)</f>
        <v>1.3538600384947778E-3</v>
      </c>
      <c r="AZ4" s="6" cm="1">
        <f t="array" ref="AZ4">IFERROR(AY4*(1-INDEX($D4:$D$71,AZ$1)),0)</f>
        <v>7.1888614184034206E-4</v>
      </c>
      <c r="BA4" s="6" cm="1">
        <f t="array" ref="BA4">IFERROR(AZ4*(1-INDEX($D4:$D$71,BA$1)),0)</f>
        <v>3.6823217289031103E-4</v>
      </c>
      <c r="BB4" s="6" cm="1">
        <f t="array" ref="BB4">IFERROR(BA4*(1-INDEX($D4:$D$71,BB$1)),0)</f>
        <v>1.8214162553411764E-4</v>
      </c>
      <c r="BC4" s="6" cm="1">
        <f t="array" ref="BC4">IFERROR(BB4*(1-INDEX($D4:$D$71,BC$1)),0)</f>
        <v>8.7111418111198184E-5</v>
      </c>
      <c r="BD4" s="6" cm="1">
        <f t="array" ref="BD4">IFERROR(BC4*(1-INDEX($D4:$D$71,BD$1)),0)</f>
        <v>4.0343562624166762E-5</v>
      </c>
      <c r="BE4" s="6" cm="1">
        <f t="array" ref="BE4">IFERROR(BD4*(1-INDEX($D4:$D$71,BE$1)),0)</f>
        <v>0</v>
      </c>
      <c r="BF4" s="6" cm="1">
        <f t="array" ref="BF4">IFERROR(BE4*(1-INDEX($D4:$D$71,BF$1)),0)</f>
        <v>0</v>
      </c>
    </row>
    <row r="5" spans="1:58" x14ac:dyDescent="0.25">
      <c r="A5" s="52" t="s">
        <v>56</v>
      </c>
      <c r="C5" s="6">
        <v>67</v>
      </c>
      <c r="D5" s="6" cm="1">
        <f t="array" ref="D5">_xlfn.IFS($A$1="Male",Data!O7,$A$1="Female",Data!W7,$A$1="Unspecified",Data!G7)</f>
        <v>1.3628000000000001E-2</v>
      </c>
      <c r="E5" s="6">
        <f t="shared" si="2"/>
        <v>1.3117843882770625E-2</v>
      </c>
      <c r="F5" s="6" cm="1">
        <f t="array" ref="F5">SUMPRODUCT($A$6^(($L$1:$BD$1)+1),(L5:BD5),(TRANSPOSE(D5:D49)))</f>
        <v>0.59979962263099418</v>
      </c>
      <c r="G5" s="6" cm="1">
        <f t="array" ref="G5">SUMPRODUCT($A$6^($L$1:$BF$1),L5:BF5)</f>
        <v>13.740212956335863</v>
      </c>
      <c r="H5" s="6">
        <f t="shared" si="0"/>
        <v>13.277944510771462</v>
      </c>
      <c r="I5" s="6">
        <f t="shared" si="1"/>
        <v>13.278347932958678</v>
      </c>
      <c r="L5" s="6">
        <v>1</v>
      </c>
      <c r="M5" s="6" cm="1">
        <f t="array" ref="M5">IFERROR(L5*(1-INDEX($D5:$D$71,M$1)),0)</f>
        <v>0.98637200000000003</v>
      </c>
      <c r="N5" s="6" cm="1">
        <f t="array" ref="N5">IFERROR(M5*(1-INDEX($D5:$D$71,N$1)),0)</f>
        <v>0.97162771134400006</v>
      </c>
      <c r="O5" s="6" cm="1">
        <f t="array" ref="O5">IFERROR(N5*(1-INDEX($D5:$D$71,O$1)),0)</f>
        <v>0.95567941408999957</v>
      </c>
      <c r="P5" s="6" cm="1">
        <f t="array" ref="P5">IFERROR(O5*(1-INDEX($D5:$D$71,P$1)),0)</f>
        <v>0.93843513474215967</v>
      </c>
      <c r="Q5" s="6" cm="1">
        <f t="array" ref="Q5">IFERROR(P5*(1-INDEX($D5:$D$71,Q$1)),0)</f>
        <v>0.91980532044725838</v>
      </c>
      <c r="R5" s="6" cm="1">
        <f t="array" ref="R5">IFERROR(Q5*(1-INDEX($D5:$D$71,R$1)),0)</f>
        <v>0.89969469692099957</v>
      </c>
      <c r="S5" s="6" cm="1">
        <f t="array" ref="S5">IFERROR(R5*(1-INDEX($D5:$D$71,S$1)),0)</f>
        <v>0.87800845594641574</v>
      </c>
      <c r="T5" s="6" cm="1">
        <f t="array" ref="T5">IFERROR(S5*(1-INDEX($D5:$D$71,T$1)),0)</f>
        <v>0.85465518703515297</v>
      </c>
      <c r="U5" s="6" cm="1">
        <f t="array" ref="U5">IFERROR(T5*(1-INDEX($D5:$D$71,U$1)),0)</f>
        <v>0.82954541764006018</v>
      </c>
      <c r="V5" s="6" cm="1">
        <f t="array" ref="V5">IFERROR(U5*(1-INDEX($D5:$D$71,V$1)),0)</f>
        <v>0.80259514611176996</v>
      </c>
      <c r="W5" s="6" cm="1">
        <f t="array" ref="W5">IFERROR(V5*(1-INDEX($D5:$D$71,W$1)),0)</f>
        <v>0.77373542984788291</v>
      </c>
      <c r="X5" s="6" cm="1">
        <f t="array" ref="X5">IFERROR(W5*(1-INDEX($D5:$D$71,X$1)),0)</f>
        <v>0.74290981032274328</v>
      </c>
      <c r="Y5" s="6" cm="1">
        <f t="array" ref="Y5">IFERROR(X5*(1-INDEX($D5:$D$71,Y$1)),0)</f>
        <v>0.71008508326344322</v>
      </c>
      <c r="Z5" s="6" cm="1">
        <f t="array" ref="Z5">IFERROR(Y5*(1-INDEX($D5:$D$71,Z$1)),0)</f>
        <v>0.67525398975920481</v>
      </c>
      <c r="AA5" s="6" cm="1">
        <f t="array" ref="AA5">IFERROR(Z5*(1-INDEX($D5:$D$71,AA$1)),0)</f>
        <v>0.63844589477743063</v>
      </c>
      <c r="AB5" s="6" cm="1">
        <f t="array" ref="AB5">IFERROR(AA5*(1-INDEX($D5:$D$71,AB$1)),0)</f>
        <v>0.5997356432852855</v>
      </c>
      <c r="AC5" s="6" cm="1">
        <f t="array" ref="AC5">IFERROR(AB5*(1-INDEX($D5:$D$71,AC$1)),0)</f>
        <v>0.55924389159323618</v>
      </c>
      <c r="AD5" s="6" cm="1">
        <f t="array" ref="AD5">IFERROR(AC5*(1-INDEX($D5:$D$71,AD$1)),0)</f>
        <v>0.51716190723862832</v>
      </c>
      <c r="AE5" s="6" cm="1">
        <f t="array" ref="AE5">IFERROR(AD5*(1-INDEX($D5:$D$71,AE$1)),0)</f>
        <v>0.47374306215450201</v>
      </c>
      <c r="AF5" s="6" cm="1">
        <f t="array" ref="AF5">IFERROR(AE5*(1-INDEX($D5:$D$71,AF$1)),0)</f>
        <v>0.42932396516077159</v>
      </c>
      <c r="AG5" s="6" cm="1">
        <f t="array" ref="AG5">IFERROR(AF5*(1-INDEX($D5:$D$71,AG$1)),0)</f>
        <v>0.38432308578054986</v>
      </c>
      <c r="AH5" s="6" cm="1">
        <f t="array" ref="AH5">IFERROR(AG5*(1-INDEX($D5:$D$71,AH$1)),0)</f>
        <v>0.33924429375700604</v>
      </c>
      <c r="AI5" s="6" cm="1">
        <f t="array" ref="AI5">IFERROR(AH5*(1-INDEX($D5:$D$71,AI$1)),0)</f>
        <v>0.29467234297744804</v>
      </c>
      <c r="AJ5" s="6" cm="1">
        <f t="array" ref="AJ5">IFERROR(AI5*(1-INDEX($D5:$D$71,AJ$1)),0)</f>
        <v>0.2512612134100104</v>
      </c>
      <c r="AK5" s="6" cm="1">
        <f t="array" ref="AK5">IFERROR(AJ5*(1-INDEX($D5:$D$71,AK$1)),0)</f>
        <v>0.20983979733451652</v>
      </c>
      <c r="AL5" s="6" cm="1">
        <f t="array" ref="AL5">IFERROR(AK5*(1-INDEX($D5:$D$71,AL$1)),0)</f>
        <v>0.17132160413579267</v>
      </c>
      <c r="AM5" s="6" cm="1">
        <f t="array" ref="AM5">IFERROR(AL5*(1-INDEX($D5:$D$71,AM$1)),0)</f>
        <v>0.13647924421627999</v>
      </c>
      <c r="AN5" s="6" cm="1">
        <f t="array" ref="AN5">IFERROR(AM5*(1-INDEX($D5:$D$71,AN$1)),0)</f>
        <v>0.10588087062147845</v>
      </c>
      <c r="AO5" s="6" cm="1">
        <f t="array" ref="AO5">IFERROR(AN5*(1-INDEX($D5:$D$71,AO$1)),0)</f>
        <v>7.9666249387789087E-2</v>
      </c>
      <c r="AP5" s="6" cm="1">
        <f t="array" ref="AP5">IFERROR(AO5*(1-INDEX($D5:$D$71,AP$1)),0)</f>
        <v>5.8188228552841142E-2</v>
      </c>
      <c r="AQ5" s="6" cm="1">
        <f t="array" ref="AQ5">IFERROR(AP5*(1-INDEX($D5:$D$71,AQ$1)),0)</f>
        <v>4.1185744546158067E-2</v>
      </c>
      <c r="AR5" s="6" cm="1">
        <f t="array" ref="AR5">IFERROR(AQ5*(1-INDEX($D5:$D$71,AR$1)),0)</f>
        <v>2.8204574465632692E-2</v>
      </c>
      <c r="AS5" s="6" cm="1">
        <f t="array" ref="AS5">IFERROR(AR5*(1-INDEX($D5:$D$71,AS$1)),0)</f>
        <v>1.8661669513483733E-2</v>
      </c>
      <c r="AT5" s="6" cm="1">
        <f t="array" ref="AT5">IFERROR(AS5*(1-INDEX($D5:$D$71,AT$1)),0)</f>
        <v>1.1916297097817958E-2</v>
      </c>
      <c r="AU5" s="6" cm="1">
        <f t="array" ref="AU5">IFERROR(AT5*(1-INDEX($D5:$D$71,AU$1)),0)</f>
        <v>7.3369594535032997E-3</v>
      </c>
      <c r="AV5" s="6" cm="1">
        <f t="array" ref="AV5">IFERROR(AU5*(1-INDEX($D5:$D$71,AV$1)),0)</f>
        <v>4.3534142395739968E-3</v>
      </c>
      <c r="AW5" s="6" cm="1">
        <f t="array" ref="AW5">IFERROR(AV5*(1-INDEX($D5:$D$71,AW$1)),0)</f>
        <v>2.4887511456511834E-3</v>
      </c>
      <c r="AX5" s="6" cm="1">
        <f t="array" ref="AX5">IFERROR(AW5*(1-INDEX($D5:$D$71,AX$1)),0)</f>
        <v>1.3709086585727893E-3</v>
      </c>
      <c r="AY5" s="6" cm="1">
        <f t="array" ref="AY5">IFERROR(AX5*(1-INDEX($D5:$D$71,AY$1)),0)</f>
        <v>7.2793878861556534E-4</v>
      </c>
      <c r="AZ5" s="6" cm="1">
        <f t="array" ref="AZ5">IFERROR(AY5*(1-INDEX($D5:$D$71,AZ$1)),0)</f>
        <v>3.7286917393739656E-4</v>
      </c>
      <c r="BA5" s="6" cm="1">
        <f t="array" ref="BA5">IFERROR(AZ5*(1-INDEX($D5:$D$71,BA$1)),0)</f>
        <v>1.8443526245804593E-4</v>
      </c>
      <c r="BB5" s="6" cm="1">
        <f t="array" ref="BB5">IFERROR(BA5*(1-INDEX($D5:$D$71,BB$1)),0)</f>
        <v>8.8208377493709976E-5</v>
      </c>
      <c r="BC5" s="6" cm="1">
        <f t="array" ref="BC5">IFERROR(BB5*(1-INDEX($D5:$D$71,BC$1)),0)</f>
        <v>4.0851593035151923E-5</v>
      </c>
      <c r="BD5" s="6" cm="1">
        <f t="array" ref="BD5">IFERROR(BC5*(1-INDEX($D5:$D$71,BD$1)),0)</f>
        <v>0</v>
      </c>
      <c r="BE5" s="6" cm="1">
        <f t="array" ref="BE5">IFERROR(BD5*(1-INDEX($D5:$D$71,BE$1)),0)</f>
        <v>0</v>
      </c>
      <c r="BF5" s="6" cm="1">
        <f t="array" ref="BF5">IFERROR(BE5*(1-INDEX($D5:$D$71,BF$1)),0)</f>
        <v>0</v>
      </c>
    </row>
    <row r="6" spans="1:58" x14ac:dyDescent="0.25">
      <c r="A6" s="48">
        <f>(1+A4)^-1</f>
        <v>0.970873786407767</v>
      </c>
      <c r="C6" s="6">
        <v>68</v>
      </c>
      <c r="D6" s="6" cm="1">
        <f t="array" ref="D6">_xlfn.IFS($A$1="Male",Data!O8,$A$1="Female",Data!W8,$A$1="Unspecified",Data!G8)</f>
        <v>1.4947999999999999E-2</v>
      </c>
      <c r="E6" s="6">
        <f t="shared" si="2"/>
        <v>1.4391280455247797E-2</v>
      </c>
      <c r="F6" s="6" cm="1">
        <f t="array" ref="F6">SUMPRODUCT($A$6^(($L$1:$BD$1)+1),(L6:BD6),(TRANSPOSE(D6:D50)))</f>
        <v>0.61251293762386183</v>
      </c>
      <c r="G6" s="6" cm="1">
        <f t="array" ref="G6">SUMPRODUCT($A$6^($L$1:$BF$1),L6:BF6)</f>
        <v>13.303722474914069</v>
      </c>
      <c r="H6" s="6">
        <f t="shared" si="0"/>
        <v>12.841422468167869</v>
      </c>
      <c r="I6" s="6">
        <f t="shared" si="1"/>
        <v>12.84175206876497</v>
      </c>
      <c r="L6" s="6">
        <v>1</v>
      </c>
      <c r="M6" s="6" cm="1">
        <f t="array" ref="M6">IFERROR(L6*(1-INDEX($D6:$D$71,M$1)),0)</f>
        <v>0.98505200000000004</v>
      </c>
      <c r="N6" s="6" cm="1">
        <f t="array" ref="N6">IFERROR(M6*(1-INDEX($D6:$D$71,N$1)),0)</f>
        <v>0.96888335647199997</v>
      </c>
      <c r="O6" s="6" cm="1">
        <f t="array" ref="O6">IFERROR(N6*(1-INDEX($D6:$D$71,O$1)),0)</f>
        <v>0.95140082518781921</v>
      </c>
      <c r="P6" s="6" cm="1">
        <f t="array" ref="P6">IFERROR(O6*(1-INDEX($D6:$D$71,P$1)),0)</f>
        <v>0.93251361600619065</v>
      </c>
      <c r="Q6" s="6" cm="1">
        <f t="array" ref="Q6">IFERROR(P6*(1-INDEX($D6:$D$71,Q$1)),0)</f>
        <v>0.91212513830583131</v>
      </c>
      <c r="R6" s="6" cm="1">
        <f t="array" ref="R6">IFERROR(Q6*(1-INDEX($D6:$D$71,R$1)),0)</f>
        <v>0.89013927397210757</v>
      </c>
      <c r="S6" s="6" cm="1">
        <f t="array" ref="S6">IFERROR(R6*(1-INDEX($D6:$D$71,S$1)),0)</f>
        <v>0.86646334956299742</v>
      </c>
      <c r="T6" s="6" cm="1">
        <f t="array" ref="T6">IFERROR(S6*(1-INDEX($D6:$D$71,T$1)),0)</f>
        <v>0.84100665635283656</v>
      </c>
      <c r="U6" s="6" cm="1">
        <f t="array" ref="U6">IFERROR(T6*(1-INDEX($D6:$D$71,U$1)),0)</f>
        <v>0.81368403210124562</v>
      </c>
      <c r="V6" s="6" cm="1">
        <f t="array" ref="V6">IFERROR(U6*(1-INDEX($D6:$D$71,V$1)),0)</f>
        <v>0.78442558167494902</v>
      </c>
      <c r="W6" s="6" cm="1">
        <f t="array" ref="W6">IFERROR(V6*(1-INDEX($D6:$D$71,W$1)),0)</f>
        <v>0.75317406650101903</v>
      </c>
      <c r="X6" s="6" cm="1">
        <f t="array" ref="X6">IFERROR(W6*(1-INDEX($D6:$D$71,X$1)),0)</f>
        <v>0.71989582354673798</v>
      </c>
      <c r="Y6" s="6" cm="1">
        <f t="array" ref="Y6">IFERROR(X6*(1-INDEX($D6:$D$71,Y$1)),0)</f>
        <v>0.68458349361012338</v>
      </c>
      <c r="Z6" s="6" cm="1">
        <f t="array" ref="Z6">IFERROR(Y6*(1-INDEX($D6:$D$71,Z$1)),0)</f>
        <v>0.64726684737343554</v>
      </c>
      <c r="AA6" s="6" cm="1">
        <f t="array" ref="AA6">IFERROR(Z6*(1-INDEX($D6:$D$71,AA$1)),0)</f>
        <v>0.60802176388348939</v>
      </c>
      <c r="AB6" s="6" cm="1">
        <f t="array" ref="AB6">IFERROR(AA6*(1-INDEX($D6:$D$71,AB$1)),0)</f>
        <v>0.56697056647313171</v>
      </c>
      <c r="AC6" s="6" cm="1">
        <f t="array" ref="AC6">IFERROR(AB6*(1-INDEX($D6:$D$71,AC$1)),0)</f>
        <v>0.52430716528716148</v>
      </c>
      <c r="AD6" s="6" cm="1">
        <f t="array" ref="AD6">IFERROR(AC6*(1-INDEX($D6:$D$71,AD$1)),0)</f>
        <v>0.48028843291831252</v>
      </c>
      <c r="AE6" s="6" cm="1">
        <f t="array" ref="AE6">IFERROR(AD6*(1-INDEX($D6:$D$71,AE$1)),0)</f>
        <v>0.4352556288710257</v>
      </c>
      <c r="AF6" s="6" cm="1">
        <f t="array" ref="AF6">IFERROR(AE6*(1-INDEX($D6:$D$71,AF$1)),0)</f>
        <v>0.38963300436402254</v>
      </c>
      <c r="AG6" s="6" cm="1">
        <f t="array" ref="AG6">IFERROR(AF6*(1-INDEX($D6:$D$71,AG$1)),0)</f>
        <v>0.34393139075014889</v>
      </c>
      <c r="AH6" s="6" cm="1">
        <f t="array" ref="AH6">IFERROR(AG6*(1-INDEX($D6:$D$71,AH$1)),0)</f>
        <v>0.29874362104504981</v>
      </c>
      <c r="AI6" s="6" cm="1">
        <f t="array" ref="AI6">IFERROR(AH6*(1-INDEX($D6:$D$71,AI$1)),0)</f>
        <v>0.25473271079269305</v>
      </c>
      <c r="AJ6" s="6" cm="1">
        <f t="array" ref="AJ6">IFERROR(AI6*(1-INDEX($D6:$D$71,AJ$1)),0)</f>
        <v>0.21273900448767441</v>
      </c>
      <c r="AK6" s="6" cm="1">
        <f t="array" ref="AK6">IFERROR(AJ6*(1-INDEX($D6:$D$71,AK$1)),0)</f>
        <v>0.17368863282391692</v>
      </c>
      <c r="AL6" s="6" cm="1">
        <f t="array" ref="AL6">IFERROR(AK6*(1-INDEX($D6:$D$71,AL$1)),0)</f>
        <v>0.13836488081198564</v>
      </c>
      <c r="AM6" s="6" cm="1">
        <f t="array" ref="AM6">IFERROR(AL6*(1-INDEX($D6:$D$71,AM$1)),0)</f>
        <v>0.10734375126370008</v>
      </c>
      <c r="AN6" s="6" cm="1">
        <f t="array" ref="AN6">IFERROR(AM6*(1-INDEX($D6:$D$71,AN$1)),0)</f>
        <v>8.0766941263325634E-2</v>
      </c>
      <c r="AO6" s="6" cm="1">
        <f t="array" ref="AO6">IFERROR(AN6*(1-INDEX($D6:$D$71,AO$1)),0)</f>
        <v>5.8992173898733041E-2</v>
      </c>
      <c r="AP6" s="6" cm="1">
        <f t="array" ref="AP6">IFERROR(AO6*(1-INDEX($D6:$D$71,AP$1)),0)</f>
        <v>4.1754778669871047E-2</v>
      </c>
      <c r="AQ6" s="6" cm="1">
        <f t="array" ref="AQ6">IFERROR(AP6*(1-INDEX($D6:$D$71,AQ$1)),0)</f>
        <v>2.8594257000029072E-2</v>
      </c>
      <c r="AR6" s="6" cm="1">
        <f t="array" ref="AR6">IFERROR(AQ6*(1-INDEX($D6:$D$71,AR$1)),0)</f>
        <v>1.8919504521097235E-2</v>
      </c>
      <c r="AS6" s="6" cm="1">
        <f t="array" ref="AS6">IFERROR(AR6*(1-INDEX($D6:$D$71,AS$1)),0)</f>
        <v>1.2080936094919514E-2</v>
      </c>
      <c r="AT6" s="6" cm="1">
        <f t="array" ref="AT6">IFERROR(AS6*(1-INDEX($D6:$D$71,AT$1)),0)</f>
        <v>7.4383290011307045E-3</v>
      </c>
      <c r="AU6" s="6" cm="1">
        <f t="array" ref="AU6">IFERROR(AT6*(1-INDEX($D6:$D$71,AU$1)),0)</f>
        <v>4.4135622661369079E-3</v>
      </c>
      <c r="AV6" s="6" cm="1">
        <f t="array" ref="AV6">IFERROR(AU6*(1-INDEX($D6:$D$71,AV$1)),0)</f>
        <v>2.5231364491806155E-3</v>
      </c>
      <c r="AW6" s="6" cm="1">
        <f t="array" ref="AW6">IFERROR(AV6*(1-INDEX($D6:$D$71,AW$1)),0)</f>
        <v>1.3898495279395487E-3</v>
      </c>
      <c r="AX6" s="6" cm="1">
        <f t="array" ref="AX6">IFERROR(AW6*(1-INDEX($D6:$D$71,AX$1)),0)</f>
        <v>7.3799620084062092E-4</v>
      </c>
      <c r="AY6" s="6" cm="1">
        <f t="array" ref="AY6">IFERROR(AX6*(1-INDEX($D6:$D$71,AY$1)),0)</f>
        <v>3.7802084197178788E-4</v>
      </c>
      <c r="AZ6" s="6" cm="1">
        <f t="array" ref="AZ6">IFERROR(AY6*(1-INDEX($D6:$D$71,AZ$1)),0)</f>
        <v>1.8698347323124119E-4</v>
      </c>
      <c r="BA6" s="6" cm="1">
        <f t="array" ref="BA6">IFERROR(AZ6*(1-INDEX($D6:$D$71,BA$1)),0)</f>
        <v>8.9427089874519891E-5</v>
      </c>
      <c r="BB6" s="6" cm="1">
        <f t="array" ref="BB6">IFERROR(BA6*(1-INDEX($D6:$D$71,BB$1)),0)</f>
        <v>4.1416010425226889E-5</v>
      </c>
      <c r="BC6" s="6" cm="1">
        <f t="array" ref="BC6">IFERROR(BB6*(1-INDEX($D6:$D$71,BC$1)),0)</f>
        <v>0</v>
      </c>
      <c r="BD6" s="6" cm="1">
        <f t="array" ref="BD6">IFERROR(BC6*(1-INDEX($D6:$D$71,BD$1)),0)</f>
        <v>0</v>
      </c>
      <c r="BE6" s="6" cm="1">
        <f t="array" ref="BE6">IFERROR(BD6*(1-INDEX($D6:$D$71,BE$1)),0)</f>
        <v>0</v>
      </c>
      <c r="BF6" s="6" cm="1">
        <f t="array" ref="BF6">IFERROR(BE6*(1-INDEX($D6:$D$71,BF$1)),0)</f>
        <v>0</v>
      </c>
    </row>
    <row r="7" spans="1:58" x14ac:dyDescent="0.25">
      <c r="A7" s="53" t="s">
        <v>60</v>
      </c>
      <c r="C7" s="6">
        <v>69</v>
      </c>
      <c r="D7" s="6" cm="1">
        <f t="array" ref="D7">_xlfn.IFS($A$1="Male",Data!O9,$A$1="Female",Data!W9,$A$1="Unspecified",Data!G9)</f>
        <v>1.6414000000000002E-2</v>
      </c>
      <c r="E7" s="6">
        <f t="shared" si="2"/>
        <v>1.5805524747468176E-2</v>
      </c>
      <c r="F7" s="6" cm="1">
        <f t="array" ref="F7">SUMPRODUCT($A$6^(($L$1:$BD$1)+1),(L7:BD7),(TRANSPOSE(D7:D51)))</f>
        <v>0.6252871175862571</v>
      </c>
      <c r="G7" s="6" cm="1">
        <f t="array" ref="G7">SUMPRODUCT($A$6^($L$1:$BF$1),L7:BF7)</f>
        <v>12.86514229620516</v>
      </c>
      <c r="H7" s="6">
        <f t="shared" si="0"/>
        <v>12.402810577178068</v>
      </c>
      <c r="I7" s="6">
        <f t="shared" si="1"/>
        <v>12.403054854793453</v>
      </c>
      <c r="L7" s="6">
        <v>1</v>
      </c>
      <c r="M7" s="6" cm="1">
        <f t="array" ref="M7">IFERROR(L7*(1-INDEX($D7:$D$71,M$1)),0)</f>
        <v>0.98358599999999996</v>
      </c>
      <c r="N7" s="6" cm="1">
        <f t="array" ref="N7">IFERROR(M7*(1-INDEX($D7:$D$71,N$1)),0)</f>
        <v>0.96583817421600004</v>
      </c>
      <c r="O7" s="6" cm="1">
        <f t="array" ref="O7">IFERROR(N7*(1-INDEX($D7:$D$71,O$1)),0)</f>
        <v>0.94666435478146405</v>
      </c>
      <c r="P7" s="6" cm="1">
        <f t="array" ref="P7">IFERROR(O7*(1-INDEX($D7:$D$71,P$1)),0)</f>
        <v>0.9259664853285221</v>
      </c>
      <c r="Q7" s="6" cm="1">
        <f t="array" ref="Q7">IFERROR(P7*(1-INDEX($D7:$D$71,Q$1)),0)</f>
        <v>0.90364698916616337</v>
      </c>
      <c r="R7" s="6" cm="1">
        <f t="array" ref="R7">IFERROR(Q7*(1-INDEX($D7:$D$71,R$1)),0)</f>
        <v>0.87961178654832173</v>
      </c>
      <c r="S7" s="6" cm="1">
        <f t="array" ref="S7">IFERROR(R7*(1-INDEX($D7:$D$71,S$1)),0)</f>
        <v>0.85376879225953206</v>
      </c>
      <c r="T7" s="6" cm="1">
        <f t="array" ref="T7">IFERROR(S7*(1-INDEX($D7:$D$71,T$1)),0)</f>
        <v>0.82603155173660436</v>
      </c>
      <c r="U7" s="6" cm="1">
        <f t="array" ref="U7">IFERROR(T7*(1-INDEX($D7:$D$71,U$1)),0)</f>
        <v>0.79632910919925948</v>
      </c>
      <c r="V7" s="6" cm="1">
        <f t="array" ref="V7">IFERROR(U7*(1-INDEX($D7:$D$71,V$1)),0)</f>
        <v>0.76460335748876096</v>
      </c>
      <c r="W7" s="6" cm="1">
        <f t="array" ref="W7">IFERROR(V7*(1-INDEX($D7:$D$71,W$1)),0)</f>
        <v>0.73082012274147756</v>
      </c>
      <c r="X7" s="6" cm="1">
        <f t="array" ref="X7">IFERROR(W7*(1-INDEX($D7:$D$71,X$1)),0)</f>
        <v>0.69497193408076263</v>
      </c>
      <c r="Y7" s="6" cm="1">
        <f t="array" ref="Y7">IFERROR(X7*(1-INDEX($D7:$D$71,Y$1)),0)</f>
        <v>0.65708901395402031</v>
      </c>
      <c r="Z7" s="6" cm="1">
        <f t="array" ref="Z7">IFERROR(Y7*(1-INDEX($D7:$D$71,Z$1)),0)</f>
        <v>0.61724839285996014</v>
      </c>
      <c r="AA7" s="6" cm="1">
        <f t="array" ref="AA7">IFERROR(Z7*(1-INDEX($D7:$D$71,AA$1)),0)</f>
        <v>0.5755742503676271</v>
      </c>
      <c r="AB7" s="6" cm="1">
        <f t="array" ref="AB7">IFERROR(AA7*(1-INDEX($D7:$D$71,AB$1)),0)</f>
        <v>0.53226343917596386</v>
      </c>
      <c r="AC7" s="6" cm="1">
        <f t="array" ref="AC7">IFERROR(AB7*(1-INDEX($D7:$D$71,AC$1)),0)</f>
        <v>0.48757672987650663</v>
      </c>
      <c r="AD7" s="6" cm="1">
        <f t="array" ref="AD7">IFERROR(AC7*(1-INDEX($D7:$D$71,AD$1)),0)</f>
        <v>0.44186056052982559</v>
      </c>
      <c r="AE7" s="6" cm="1">
        <f t="array" ref="AE7">IFERROR(AD7*(1-INDEX($D7:$D$71,AE$1)),0)</f>
        <v>0.39554562029621032</v>
      </c>
      <c r="AF7" s="6" cm="1">
        <f t="array" ref="AF7">IFERROR(AE7*(1-INDEX($D7:$D$71,AF$1)),0)</f>
        <v>0.3491504923091866</v>
      </c>
      <c r="AG7" s="6" cm="1">
        <f t="array" ref="AG7">IFERROR(AF7*(1-INDEX($D7:$D$71,AG$1)),0)</f>
        <v>0.30327700572665178</v>
      </c>
      <c r="AH7" s="6" cm="1">
        <f t="array" ref="AH7">IFERROR(AG7*(1-INDEX($D7:$D$71,AH$1)),0)</f>
        <v>0.25859823724300146</v>
      </c>
      <c r="AI7" s="6" cm="1">
        <f t="array" ref="AI7">IFERROR(AH7*(1-INDEX($D7:$D$71,AI$1)),0)</f>
        <v>0.21596728344054369</v>
      </c>
      <c r="AJ7" s="6" cm="1">
        <f t="array" ref="AJ7">IFERROR(AI7*(1-INDEX($D7:$D$71,AJ$1)),0)</f>
        <v>0.17632432889219751</v>
      </c>
      <c r="AK7" s="6" cm="1">
        <f t="array" ref="AK7">IFERROR(AJ7*(1-INDEX($D7:$D$71,AK$1)),0)</f>
        <v>0.14046454482807574</v>
      </c>
      <c r="AL7" s="6" cm="1">
        <f t="array" ref="AL7">IFERROR(AK7*(1-INDEX($D7:$D$71,AL$1)),0)</f>
        <v>0.10897267480671081</v>
      </c>
      <c r="AM7" s="6" cm="1">
        <f t="array" ref="AM7">IFERROR(AL7*(1-INDEX($D7:$D$71,AM$1)),0)</f>
        <v>8.1992566142016512E-2</v>
      </c>
      <c r="AN7" s="6" cm="1">
        <f t="array" ref="AN7">IFERROR(AM7*(1-INDEX($D7:$D$71,AN$1)),0)</f>
        <v>5.9887370310128855E-2</v>
      </c>
      <c r="AO7" s="6" cm="1">
        <f t="array" ref="AO7">IFERROR(AN7*(1-INDEX($D7:$D$71,AO$1)),0)</f>
        <v>4.2388400480249826E-2</v>
      </c>
      <c r="AP7" s="6" cm="1">
        <f t="array" ref="AP7">IFERROR(AO7*(1-INDEX($D7:$D$71,AP$1)),0)</f>
        <v>2.9028170086481807E-2</v>
      </c>
      <c r="AQ7" s="6" cm="1">
        <f t="array" ref="AQ7">IFERROR(AP7*(1-INDEX($D7:$D$71,AQ$1)),0)</f>
        <v>1.9206604850401033E-2</v>
      </c>
      <c r="AR7" s="6" cm="1">
        <f t="array" ref="AR7">IFERROR(AQ7*(1-INDEX($D7:$D$71,AR$1)),0)</f>
        <v>1.2264262287594477E-2</v>
      </c>
      <c r="AS7" s="6" cm="1">
        <f t="array" ref="AS7">IFERROR(AR7*(1-INDEX($D7:$D$71,AS$1)),0)</f>
        <v>7.5512044045702208E-3</v>
      </c>
      <c r="AT7" s="6" cm="1">
        <f t="array" ref="AT7">IFERROR(AS7*(1-INDEX($D7:$D$71,AT$1)),0)</f>
        <v>4.4805373382693584E-3</v>
      </c>
      <c r="AU7" s="6" cm="1">
        <f t="array" ref="AU7">IFERROR(AT7*(1-INDEX($D7:$D$71,AU$1)),0)</f>
        <v>2.5614246244671504E-3</v>
      </c>
      <c r="AV7" s="6" cm="1">
        <f t="array" ref="AV7">IFERROR(AU7*(1-INDEX($D7:$D$71,AV$1)),0)</f>
        <v>1.4109402629907343E-3</v>
      </c>
      <c r="AW7" s="6" cm="1">
        <f t="array" ref="AW7">IFERROR(AV7*(1-INDEX($D7:$D$71,AW$1)),0)</f>
        <v>7.4919517024544992E-4</v>
      </c>
      <c r="AX7" s="6" cm="1">
        <f t="array" ref="AX7">IFERROR(AW7*(1-INDEX($D7:$D$71,AX$1)),0)</f>
        <v>3.8375724527414581E-4</v>
      </c>
      <c r="AY7" s="6" cm="1">
        <f t="array" ref="AY7">IFERROR(AX7*(1-INDEX($D7:$D$71,AY$1)),0)</f>
        <v>1.8982091628791289E-4</v>
      </c>
      <c r="AZ7" s="6" cm="1">
        <f t="array" ref="AZ7">IFERROR(AY7*(1-INDEX($D7:$D$71,AZ$1)),0)</f>
        <v>9.0784131065689813E-5</v>
      </c>
      <c r="BA7" s="6" cm="1">
        <f t="array" ref="BA7">IFERROR(AZ7*(1-INDEX($D7:$D$71,BA$1)),0)</f>
        <v>4.2044491483928655E-5</v>
      </c>
      <c r="BB7" s="6" cm="1">
        <f t="array" ref="BB7">IFERROR(BA7*(1-INDEX($D7:$D$71,BB$1)),0)</f>
        <v>0</v>
      </c>
      <c r="BC7" s="6" cm="1">
        <f t="array" ref="BC7">IFERROR(BB7*(1-INDEX($D7:$D$71,BC$1)),0)</f>
        <v>0</v>
      </c>
      <c r="BD7" s="6" cm="1">
        <f t="array" ref="BD7">IFERROR(BC7*(1-INDEX($D7:$D$71,BD$1)),0)</f>
        <v>0</v>
      </c>
      <c r="BE7" s="6" cm="1">
        <f t="array" ref="BE7">IFERROR(BD7*(1-INDEX($D7:$D$71,BE$1)),0)</f>
        <v>0</v>
      </c>
      <c r="BF7" s="6" cm="1">
        <f t="array" ref="BF7">IFERROR(BE7*(1-INDEX($D7:$D$71,BF$1)),0)</f>
        <v>0</v>
      </c>
    </row>
    <row r="8" spans="1:58" x14ac:dyDescent="0.25">
      <c r="A8" s="50">
        <f>12*((1+A4)^(1/12)-1)</f>
        <v>2.9595237267644237E-2</v>
      </c>
      <c r="C8" s="6">
        <v>70</v>
      </c>
      <c r="D8" s="6" cm="1">
        <f t="array" ref="D8">_xlfn.IFS($A$1="Male",Data!O10,$A$1="Female",Data!W10,$A$1="Unspecified",Data!G10)</f>
        <v>1.8043999999999998E-2</v>
      </c>
      <c r="E8" s="6">
        <f t="shared" si="2"/>
        <v>1.7379490159221675E-2</v>
      </c>
      <c r="F8" s="6" cm="1">
        <f t="array" ref="F8">SUMPRODUCT($A$6^(($L$1:$BD$1)+1),(L8:BD8),(TRANSPOSE(D8:D52)))</f>
        <v>0.6381055963727067</v>
      </c>
      <c r="G8" s="6" cm="1">
        <f t="array" ref="G8">SUMPRODUCT($A$6^($L$1:$BF$1),L8:BF8)</f>
        <v>12.425041191203748</v>
      </c>
      <c r="H8" s="6">
        <f t="shared" si="0"/>
        <v>11.962677649922592</v>
      </c>
      <c r="I8" s="6">
        <f t="shared" si="1"/>
        <v>11.962823496867342</v>
      </c>
      <c r="L8" s="6">
        <v>1</v>
      </c>
      <c r="M8" s="6" cm="1">
        <f t="array" ref="M8">IFERROR(L8*(1-INDEX($D8:$D$71,M$1)),0)</f>
        <v>0.98195600000000005</v>
      </c>
      <c r="N8" s="6" cm="1">
        <f t="array" ref="N8">IFERROR(M8*(1-INDEX($D8:$D$71,N$1)),0)</f>
        <v>0.9624622094880001</v>
      </c>
      <c r="O8" s="6" cm="1">
        <f t="array" ref="O8">IFERROR(N8*(1-INDEX($D8:$D$71,O$1)),0)</f>
        <v>0.94141893573975444</v>
      </c>
      <c r="P8" s="6" cm="1">
        <f t="array" ref="P8">IFERROR(O8*(1-INDEX($D8:$D$71,P$1)),0)</f>
        <v>0.91872697371268341</v>
      </c>
      <c r="Q8" s="6" cm="1">
        <f t="array" ref="Q8">IFERROR(P8*(1-INDEX($D8:$D$71,Q$1)),0)</f>
        <v>0.89429067366587345</v>
      </c>
      <c r="R8" s="6" cm="1">
        <f t="array" ref="R8">IFERROR(Q8*(1-INDEX($D8:$D$71,R$1)),0)</f>
        <v>0.86801641367357008</v>
      </c>
      <c r="S8" s="6" cm="1">
        <f t="array" ref="S8">IFERROR(R8*(1-INDEX($D8:$D$71,S$1)),0)</f>
        <v>0.83981629642614319</v>
      </c>
      <c r="T8" s="6" cm="1">
        <f t="array" ref="T8">IFERROR(S8*(1-INDEX($D8:$D$71,T$1)),0)</f>
        <v>0.80961818203925184</v>
      </c>
      <c r="U8" s="6" cm="1">
        <f t="array" ref="U8">IFERROR(T8*(1-INDEX($D8:$D$71,U$1)),0)</f>
        <v>0.77736299366680806</v>
      </c>
      <c r="V8" s="6" cm="1">
        <f t="array" ref="V8">IFERROR(U8*(1-INDEX($D8:$D$71,V$1)),0)</f>
        <v>0.74301598715463379</v>
      </c>
      <c r="W8" s="6" cm="1">
        <f t="array" ref="W8">IFERROR(V8*(1-INDEX($D8:$D$71,W$1)),0)</f>
        <v>0.70656956695272466</v>
      </c>
      <c r="X8" s="6" cm="1">
        <f t="array" ref="X8">IFERROR(W8*(1-INDEX($D8:$D$71,X$1)),0)</f>
        <v>0.66805445985813172</v>
      </c>
      <c r="Y8" s="6" cm="1">
        <f t="array" ref="Y8">IFERROR(X8*(1-INDEX($D8:$D$71,Y$1)),0)</f>
        <v>0.62754898184801344</v>
      </c>
      <c r="Z8" s="6" cm="1">
        <f t="array" ref="Z8">IFERROR(Y8*(1-INDEX($D8:$D$71,Z$1)),0)</f>
        <v>0.585179384789563</v>
      </c>
      <c r="AA8" s="6" cm="1">
        <f t="array" ref="AA8">IFERROR(Z8*(1-INDEX($D8:$D$71,AA$1)),0)</f>
        <v>0.54114580644291799</v>
      </c>
      <c r="AB8" s="6" cm="1">
        <f t="array" ref="AB8">IFERROR(AA8*(1-INDEX($D8:$D$71,AB$1)),0)</f>
        <v>0.49571336911719632</v>
      </c>
      <c r="AC8" s="6" cm="1">
        <f t="array" ref="AC8">IFERROR(AB8*(1-INDEX($D8:$D$71,AC$1)),0)</f>
        <v>0.44923429220202976</v>
      </c>
      <c r="AD8" s="6" cm="1">
        <f t="array" ref="AD8">IFERROR(AC8*(1-INDEX($D8:$D$71,AD$1)),0)</f>
        <v>0.4021464521619974</v>
      </c>
      <c r="AE8" s="6" cm="1">
        <f t="array" ref="AE8">IFERROR(AD8*(1-INDEX($D8:$D$71,AE$1)),0)</f>
        <v>0.35497708620210805</v>
      </c>
      <c r="AF8" s="6" cm="1">
        <f t="array" ref="AF8">IFERROR(AE8*(1-INDEX($D8:$D$71,AF$1)),0)</f>
        <v>0.30833806675435788</v>
      </c>
      <c r="AG8" s="6" cm="1">
        <f t="array" ref="AG8">IFERROR(AF8*(1-INDEX($D8:$D$71,AG$1)),0)</f>
        <v>0.26291370276010589</v>
      </c>
      <c r="AH8" s="6" cm="1">
        <f t="array" ref="AH8">IFERROR(AG8*(1-INDEX($D8:$D$71,AH$1)),0)</f>
        <v>0.21957132720529138</v>
      </c>
      <c r="AI8" s="6" cm="1">
        <f t="array" ref="AI8">IFERROR(AH8*(1-INDEX($D8:$D$71,AI$1)),0)</f>
        <v>0.1792668143834881</v>
      </c>
      <c r="AJ8" s="6" cm="1">
        <f t="array" ref="AJ8">IFERROR(AI8*(1-INDEX($D8:$D$71,AJ$1)),0)</f>
        <v>0.14280860527506059</v>
      </c>
      <c r="AK8" s="6" cm="1">
        <f t="array" ref="AK8">IFERROR(AJ8*(1-INDEX($D8:$D$71,AK$1)),0)</f>
        <v>0.11079120158960255</v>
      </c>
      <c r="AL8" s="6" cm="1">
        <f t="array" ref="AL8">IFERROR(AK8*(1-INDEX($D8:$D$71,AL$1)),0)</f>
        <v>8.3360851152839213E-2</v>
      </c>
      <c r="AM8" s="6" cm="1">
        <f t="array" ref="AM8">IFERROR(AL8*(1-INDEX($D8:$D$71,AM$1)),0)</f>
        <v>6.0886765682033758E-2</v>
      </c>
      <c r="AN8" s="6" cm="1">
        <f t="array" ref="AN8">IFERROR(AM8*(1-INDEX($D8:$D$71,AN$1)),0)</f>
        <v>4.3095774523274857E-2</v>
      </c>
      <c r="AO8" s="6" cm="1">
        <f t="array" ref="AO8">IFERROR(AN8*(1-INDEX($D8:$D$71,AO$1)),0)</f>
        <v>2.951258973438195E-2</v>
      </c>
      <c r="AP8" s="6" cm="1">
        <f t="array" ref="AP8">IFERROR(AO8*(1-INDEX($D8:$D$71,AP$1)),0)</f>
        <v>1.9527123048112754E-2</v>
      </c>
      <c r="AQ8" s="6" cm="1">
        <f t="array" ref="AQ8">IFERROR(AP8*(1-INDEX($D8:$D$71,AQ$1)),0)</f>
        <v>1.2468927259634111E-2</v>
      </c>
      <c r="AR8" s="6" cm="1">
        <f t="array" ref="AR8">IFERROR(AQ8*(1-INDEX($D8:$D$71,AR$1)),0)</f>
        <v>7.6772182651747992E-3</v>
      </c>
      <c r="AS8" s="6" cm="1">
        <f t="array" ref="AS8">IFERROR(AR8*(1-INDEX($D8:$D$71,AS$1)),0)</f>
        <v>4.5553081665145271E-3</v>
      </c>
      <c r="AT8" s="6" cm="1">
        <f t="array" ref="AT8">IFERROR(AS8*(1-INDEX($D8:$D$71,AT$1)),0)</f>
        <v>2.6041694620166918E-3</v>
      </c>
      <c r="AU8" s="6" cm="1">
        <f t="array" ref="AU8">IFERROR(AT8*(1-INDEX($D8:$D$71,AU$1)),0)</f>
        <v>1.4344859147961987E-3</v>
      </c>
      <c r="AV8" s="6" cm="1">
        <f t="array" ref="AV8">IFERROR(AU8*(1-INDEX($D8:$D$71,AV$1)),0)</f>
        <v>7.6169767589763353E-4</v>
      </c>
      <c r="AW8" s="6" cm="1">
        <f t="array" ref="AW8">IFERROR(AV8*(1-INDEX($D8:$D$71,AW$1)),0)</f>
        <v>3.9016135373434122E-4</v>
      </c>
      <c r="AX8" s="6" cm="1">
        <f t="array" ref="AX8">IFERROR(AW8*(1-INDEX($D8:$D$71,AX$1)),0)</f>
        <v>1.9298863168844705E-4</v>
      </c>
      <c r="AY8" s="6" cm="1">
        <f t="array" ref="AY8">IFERROR(AX8*(1-INDEX($D8:$D$71,AY$1)),0)</f>
        <v>9.2299128968580083E-5</v>
      </c>
      <c r="AZ8" s="6" cm="1">
        <f t="array" ref="AZ8">IFERROR(AY8*(1-INDEX($D8:$D$71,AZ$1)),0)</f>
        <v>4.2746126402702616E-5</v>
      </c>
      <c r="BA8" s="6" cm="1">
        <f t="array" ref="BA8">IFERROR(AZ8*(1-INDEX($D8:$D$71,BA$1)),0)</f>
        <v>0</v>
      </c>
      <c r="BB8" s="6" cm="1">
        <f t="array" ref="BB8">IFERROR(BA8*(1-INDEX($D8:$D$71,BB$1)),0)</f>
        <v>0</v>
      </c>
      <c r="BC8" s="6" cm="1">
        <f t="array" ref="BC8">IFERROR(BB8*(1-INDEX($D8:$D$71,BC$1)),0)</f>
        <v>0</v>
      </c>
      <c r="BD8" s="6" cm="1">
        <f t="array" ref="BD8">IFERROR(BC8*(1-INDEX($D8:$D$71,BD$1)),0)</f>
        <v>0</v>
      </c>
      <c r="BE8" s="6" cm="1">
        <f t="array" ref="BE8">IFERROR(BD8*(1-INDEX($D8:$D$71,BE$1)),0)</f>
        <v>0</v>
      </c>
      <c r="BF8" s="6" cm="1">
        <f t="array" ref="BF8">IFERROR(BE8*(1-INDEX($D8:$D$71,BF$1)),0)</f>
        <v>0</v>
      </c>
    </row>
    <row r="9" spans="1:58" x14ac:dyDescent="0.25">
      <c r="A9" s="53" t="s">
        <v>64</v>
      </c>
      <c r="C9" s="6">
        <v>71</v>
      </c>
      <c r="D9" s="6" cm="1">
        <f t="array" ref="D9">_xlfn.IFS($A$1="Male",Data!O11,$A$1="Female",Data!W11,$A$1="Unspecified",Data!G11)</f>
        <v>1.9852000000000002E-2</v>
      </c>
      <c r="E9" s="6">
        <f t="shared" si="2"/>
        <v>1.9130238230307361E-2</v>
      </c>
      <c r="F9" s="6" cm="1">
        <f t="array" ref="F9">SUMPRODUCT($A$6^(($L$1:$BD$1)+1),(L9:BD9),(TRANSPOSE(D9:D53)))</f>
        <v>0.65095051536309967</v>
      </c>
      <c r="G9" s="6" cm="1">
        <f t="array" ref="G9">SUMPRODUCT($A$6^($L$1:$BF$1),L9:BF9)</f>
        <v>11.984032305866917</v>
      </c>
      <c r="H9" s="6">
        <f t="shared" si="0"/>
        <v>11.521636876693131</v>
      </c>
      <c r="I9" s="6">
        <f t="shared" si="1"/>
        <v>11.521669729022312</v>
      </c>
      <c r="L9" s="6">
        <v>1</v>
      </c>
      <c r="M9" s="6" cm="1">
        <f t="array" ref="M9">IFERROR(L9*(1-INDEX($D9:$D$71,M$1)),0)</f>
        <v>0.98014800000000002</v>
      </c>
      <c r="N9" s="6" cm="1">
        <f t="array" ref="N9">IFERROR(M9*(1-INDEX($D9:$D$71,N$1)),0)</f>
        <v>0.95871804412799999</v>
      </c>
      <c r="O9" s="6" cm="1">
        <f t="array" ref="O9">IFERROR(N9*(1-INDEX($D9:$D$71,O$1)),0)</f>
        <v>0.93560910439233869</v>
      </c>
      <c r="P9" s="6" cm="1">
        <f t="array" ref="P9">IFERROR(O9*(1-INDEX($D9:$D$71,P$1)),0)</f>
        <v>0.91072377343371125</v>
      </c>
      <c r="Q9" s="6" cm="1">
        <f t="array" ref="Q9">IFERROR(P9*(1-INDEX($D9:$D$71,Q$1)),0)</f>
        <v>0.88396670897022889</v>
      </c>
      <c r="R9" s="6" cm="1">
        <f t="array" ref="R9">IFERROR(Q9*(1-INDEX($D9:$D$71,R$1)),0)</f>
        <v>0.85524839852920409</v>
      </c>
      <c r="S9" s="6" cm="1">
        <f t="array" ref="S9">IFERROR(R9*(1-INDEX($D9:$D$71,S$1)),0)</f>
        <v>0.82449537661489092</v>
      </c>
      <c r="T9" s="6" cm="1">
        <f t="array" ref="T9">IFERROR(S9*(1-INDEX($D9:$D$71,T$1)),0)</f>
        <v>0.79164748081055369</v>
      </c>
      <c r="U9" s="6" cm="1">
        <f t="array" ref="U9">IFERROR(T9*(1-INDEX($D9:$D$71,U$1)),0)</f>
        <v>0.75666932851842017</v>
      </c>
      <c r="V9" s="6" cm="1">
        <f t="array" ref="V9">IFERROR(U9*(1-INDEX($D9:$D$71,V$1)),0)</f>
        <v>0.71955318461593465</v>
      </c>
      <c r="W9" s="6" cm="1">
        <f t="array" ref="W9">IFERROR(V9*(1-INDEX($D9:$D$71,W$1)),0)</f>
        <v>0.68033034052252006</v>
      </c>
      <c r="X9" s="6" cm="1">
        <f t="array" ref="X9">IFERROR(W9*(1-INDEX($D9:$D$71,X$1)),0)</f>
        <v>0.63908055131595864</v>
      </c>
      <c r="Y9" s="6" cm="1">
        <f t="array" ref="Y9">IFERROR(X9*(1-INDEX($D9:$D$71,Y$1)),0)</f>
        <v>0.59593238881331034</v>
      </c>
      <c r="Z9" s="6" cm="1">
        <f t="array" ref="Z9">IFERROR(Y9*(1-INDEX($D9:$D$71,Z$1)),0)</f>
        <v>0.55108966841988638</v>
      </c>
      <c r="AA9" s="6" cm="1">
        <f t="array" ref="AA9">IFERROR(Z9*(1-INDEX($D9:$D$71,AA$1)),0)</f>
        <v>0.50482238421802639</v>
      </c>
      <c r="AB9" s="6" cm="1">
        <f t="array" ref="AB9">IFERROR(AA9*(1-INDEX($D9:$D$71,AB$1)),0)</f>
        <v>0.45748922782897578</v>
      </c>
      <c r="AC9" s="6" cm="1">
        <f t="array" ref="AC9">IFERROR(AB9*(1-INDEX($D9:$D$71,AC$1)),0)</f>
        <v>0.40953612194639821</v>
      </c>
      <c r="AD9" s="6" cm="1">
        <f t="array" ref="AD9">IFERROR(AC9*(1-INDEX($D9:$D$71,AD$1)),0)</f>
        <v>0.36149999205881739</v>
      </c>
      <c r="AE9" s="6" cm="1">
        <f t="array" ref="AE9">IFERROR(AD9*(1-INDEX($D9:$D$71,AE$1)),0)</f>
        <v>0.31400395410217763</v>
      </c>
      <c r="AF9" s="6" cm="1">
        <f t="array" ref="AF9">IFERROR(AE9*(1-INDEX($D9:$D$71,AF$1)),0)</f>
        <v>0.26774489158384485</v>
      </c>
      <c r="AG9" s="6" cm="1">
        <f t="array" ref="AG9">IFERROR(AF9*(1-INDEX($D9:$D$71,AG$1)),0)</f>
        <v>0.22360607522668166</v>
      </c>
      <c r="AH9" s="6" cm="1">
        <f t="array" ref="AH9">IFERROR(AG9*(1-INDEX($D9:$D$71,AH$1)),0)</f>
        <v>0.18256094405807199</v>
      </c>
      <c r="AI9" s="6" cm="1">
        <f t="array" ref="AI9">IFERROR(AH9*(1-INDEX($D9:$D$71,AI$1)),0)</f>
        <v>0.14543279462120567</v>
      </c>
      <c r="AJ9" s="6" cm="1">
        <f t="array" ref="AJ9">IFERROR(AI9*(1-INDEX($D9:$D$71,AJ$1)),0)</f>
        <v>0.11282705293272061</v>
      </c>
      <c r="AK9" s="6" cm="1">
        <f t="array" ref="AK9">IFERROR(AJ9*(1-INDEX($D9:$D$71,AK$1)),0)</f>
        <v>8.4892654205320051E-2</v>
      </c>
      <c r="AL9" s="6" cm="1">
        <f t="array" ref="AL9">IFERROR(AK9*(1-INDEX($D9:$D$71,AL$1)),0)</f>
        <v>6.2005594631565762E-2</v>
      </c>
      <c r="AM9" s="6" cm="1">
        <f t="array" ref="AM9">IFERROR(AL9*(1-INDEX($D9:$D$71,AM$1)),0)</f>
        <v>4.3887683891411511E-2</v>
      </c>
      <c r="AN9" s="6" cm="1">
        <f t="array" ref="AN9">IFERROR(AM9*(1-INDEX($D9:$D$71,AN$1)),0)</f>
        <v>3.0054900356413086E-2</v>
      </c>
      <c r="AO9" s="6" cm="1">
        <f t="array" ref="AO9">IFERROR(AN9*(1-INDEX($D9:$D$71,AO$1)),0)</f>
        <v>1.9885945040422143E-2</v>
      </c>
      <c r="AP9" s="6" cm="1">
        <f t="array" ref="AP9">IFERROR(AO9*(1-INDEX($D9:$D$71,AP$1)),0)</f>
        <v>1.2698050889891318E-2</v>
      </c>
      <c r="AQ9" s="6" cm="1">
        <f t="array" ref="AQ9">IFERROR(AP9*(1-INDEX($D9:$D$71,AQ$1)),0)</f>
        <v>7.8182915173132042E-3</v>
      </c>
      <c r="AR9" s="6" cm="1">
        <f t="array" ref="AR9">IFERROR(AQ9*(1-INDEX($D9:$D$71,AR$1)),0)</f>
        <v>4.6390145449638582E-3</v>
      </c>
      <c r="AS9" s="6" cm="1">
        <f t="array" ref="AS9">IFERROR(AR9*(1-INDEX($D9:$D$71,AS$1)),0)</f>
        <v>2.6520225570358488E-3</v>
      </c>
      <c r="AT9" s="6" cm="1">
        <f t="array" ref="AT9">IFERROR(AS9*(1-INDEX($D9:$D$71,AT$1)),0)</f>
        <v>1.4608454093627413E-3</v>
      </c>
      <c r="AU9" s="6" cm="1">
        <f t="array" ref="AU9">IFERROR(AT9*(1-INDEX($D9:$D$71,AU$1)),0)</f>
        <v>7.7569430391752196E-4</v>
      </c>
      <c r="AV9" s="6" cm="1">
        <f t="array" ref="AV9">IFERROR(AU9*(1-INDEX($D9:$D$71,AV$1)),0)</f>
        <v>3.9733079051845657E-4</v>
      </c>
      <c r="AW9" s="6" cm="1">
        <f t="array" ref="AW9">IFERROR(AV9*(1-INDEX($D9:$D$71,AW$1)),0)</f>
        <v>1.9653490756046829E-4</v>
      </c>
      <c r="AX9" s="6" cm="1">
        <f t="array" ref="AX9">IFERROR(AW9*(1-INDEX($D9:$D$71,AX$1)),0)</f>
        <v>9.3995177959684705E-5</v>
      </c>
      <c r="AY9" s="6" cm="1">
        <f t="array" ref="AY9">IFERROR(AX9*(1-INDEX($D9:$D$71,AY$1)),0)</f>
        <v>4.3531610787756934E-5</v>
      </c>
      <c r="AZ9" s="6" cm="1">
        <f t="array" ref="AZ9">IFERROR(AY9*(1-INDEX($D9:$D$71,AZ$1)),0)</f>
        <v>0</v>
      </c>
      <c r="BA9" s="6" cm="1">
        <f t="array" ref="BA9">IFERROR(AZ9*(1-INDEX($D9:$D$71,BA$1)),0)</f>
        <v>0</v>
      </c>
      <c r="BB9" s="6" cm="1">
        <f t="array" ref="BB9">IFERROR(BA9*(1-INDEX($D9:$D$71,BB$1)),0)</f>
        <v>0</v>
      </c>
      <c r="BC9" s="6" cm="1">
        <f t="array" ref="BC9">IFERROR(BB9*(1-INDEX($D9:$D$71,BC$1)),0)</f>
        <v>0</v>
      </c>
      <c r="BD9" s="6" cm="1">
        <f t="array" ref="BD9">IFERROR(BC9*(1-INDEX($D9:$D$71,BD$1)),0)</f>
        <v>0</v>
      </c>
      <c r="BE9" s="6" cm="1">
        <f t="array" ref="BE9">IFERROR(BD9*(1-INDEX($D9:$D$71,BE$1)),0)</f>
        <v>0</v>
      </c>
      <c r="BF9" s="6" cm="1">
        <f t="array" ref="BF9">IFERROR(BE9*(1-INDEX($D9:$D$71,BF$1)),0)</f>
        <v>0</v>
      </c>
    </row>
    <row r="10" spans="1:58" x14ac:dyDescent="0.25">
      <c r="A10" s="50">
        <f>1-1/(1+A4)</f>
        <v>2.9126213592232997E-2</v>
      </c>
      <c r="C10" s="6">
        <v>72</v>
      </c>
      <c r="D10" s="6" cm="1">
        <f t="array" ref="D10">_xlfn.IFS($A$1="Male",Data!O12,$A$1="Female",Data!W12,$A$1="Unspecified",Data!G12)</f>
        <v>2.1864000000000001E-2</v>
      </c>
      <c r="E10" s="6">
        <f t="shared" si="2"/>
        <v>2.1079128811127553E-2</v>
      </c>
      <c r="F10" s="6" cm="1">
        <f t="array" ref="F10">SUMPRODUCT($A$6^(($L$1:$BD$1)+1),(L10:BD10),(TRANSPOSE(D10:D54)))</f>
        <v>0.66380488540913485</v>
      </c>
      <c r="G10" s="6" cm="1">
        <f t="array" ref="G10">SUMPRODUCT($A$6^($L$1:$BF$1),L10:BF10)</f>
        <v>11.542698934286374</v>
      </c>
      <c r="H10" s="6">
        <f t="shared" si="0"/>
        <v>11.080271593757431</v>
      </c>
      <c r="I10" s="6">
        <f t="shared" si="1"/>
        <v>11.080175077723565</v>
      </c>
      <c r="L10" s="6">
        <v>1</v>
      </c>
      <c r="M10" s="6" cm="1">
        <f t="array" ref="M10">IFERROR(L10*(1-INDEX($D10:$D$71,M$1)),0)</f>
        <v>0.97813600000000001</v>
      </c>
      <c r="N10" s="6" cm="1">
        <f t="array" ref="N10">IFERROR(M10*(1-INDEX($D10:$D$71,N$1)),0)</f>
        <v>0.95455900985599995</v>
      </c>
      <c r="O10" s="6" cm="1">
        <f t="array" ref="O10">IFERROR(N10*(1-INDEX($D10:$D$71,O$1)),0)</f>
        <v>0.92916964931185009</v>
      </c>
      <c r="P10" s="6" cm="1">
        <f t="array" ref="P10">IFERROR(O10*(1-INDEX($D10:$D$71,P$1)),0)</f>
        <v>0.90187064501506797</v>
      </c>
      <c r="Q10" s="6" cm="1">
        <f t="array" ref="Q10">IFERROR(P10*(1-INDEX($D10:$D$71,Q$1)),0)</f>
        <v>0.87257067149981848</v>
      </c>
      <c r="R10" s="6" cm="1">
        <f t="array" ref="R10">IFERROR(Q10*(1-INDEX($D10:$D$71,R$1)),0)</f>
        <v>0.84119477529402797</v>
      </c>
      <c r="S10" s="6" cm="1">
        <f t="array" ref="S10">IFERROR(R10*(1-INDEX($D10:$D$71,S$1)),0)</f>
        <v>0.80768157544631392</v>
      </c>
      <c r="T10" s="6" cm="1">
        <f t="array" ref="T10">IFERROR(S10*(1-INDEX($D10:$D$71,T$1)),0)</f>
        <v>0.77199497271679396</v>
      </c>
      <c r="U10" s="6" cm="1">
        <f t="array" ref="U10">IFERROR(T10*(1-INDEX($D10:$D$71,U$1)),0)</f>
        <v>0.73412707531508981</v>
      </c>
      <c r="V10" s="6" cm="1">
        <f t="array" ref="V10">IFERROR(U10*(1-INDEX($D10:$D$71,V$1)),0)</f>
        <v>0.6941098084396643</v>
      </c>
      <c r="W10" s="6" cm="1">
        <f t="array" ref="W10">IFERROR(V10*(1-INDEX($D10:$D$71,W$1)),0)</f>
        <v>0.6520245425343506</v>
      </c>
      <c r="X10" s="6" cm="1">
        <f t="array" ref="X10">IFERROR(W10*(1-INDEX($D10:$D$71,X$1)),0)</f>
        <v>0.60800245352060134</v>
      </c>
      <c r="Y10" s="6" cm="1">
        <f t="array" ref="Y10">IFERROR(X10*(1-INDEX($D10:$D$71,Y$1)),0)</f>
        <v>0.56225148489808319</v>
      </c>
      <c r="Z10" s="6" cm="1">
        <f t="array" ref="Z10">IFERROR(Y10*(1-INDEX($D10:$D$71,Z$1)),0)</f>
        <v>0.51504709923197967</v>
      </c>
      <c r="AA10" s="6" cm="1">
        <f t="array" ref="AA10">IFERROR(Z10*(1-INDEX($D10:$D$71,AA$1)),0)</f>
        <v>0.46675525311379079</v>
      </c>
      <c r="AB10" s="6" cm="1">
        <f t="array" ref="AB10">IFERROR(AA10*(1-INDEX($D10:$D$71,AB$1)),0)</f>
        <v>0.41783090099290948</v>
      </c>
      <c r="AC10" s="6" cm="1">
        <f t="array" ref="AC10">IFERROR(AB10*(1-INDEX($D10:$D$71,AC$1)),0)</f>
        <v>0.36882184329184714</v>
      </c>
      <c r="AD10" s="6" cm="1">
        <f t="array" ref="AD10">IFERROR(AC10*(1-INDEX($D10:$D$71,AD$1)),0)</f>
        <v>0.32036381658910451</v>
      </c>
      <c r="AE10" s="6" cm="1">
        <f t="array" ref="AE10">IFERROR(AD10*(1-INDEX($D10:$D$71,AE$1)),0)</f>
        <v>0.27316781912919763</v>
      </c>
      <c r="AF10" s="6" cm="1">
        <f t="array" ref="AF10">IFERROR(AE10*(1-INDEX($D10:$D$71,AF$1)),0)</f>
        <v>0.22813501147447288</v>
      </c>
      <c r="AG10" s="6" cm="1">
        <f t="array" ref="AG10">IFERROR(AF10*(1-INDEX($D10:$D$71,AG$1)),0)</f>
        <v>0.18625854876821865</v>
      </c>
      <c r="AH10" s="6" cm="1">
        <f t="array" ref="AH10">IFERROR(AG10*(1-INDEX($D10:$D$71,AH$1)),0)</f>
        <v>0.14837840267103097</v>
      </c>
      <c r="AI10" s="6" cm="1">
        <f t="array" ref="AI10">IFERROR(AH10*(1-INDEX($D10:$D$71,AI$1)),0)</f>
        <v>0.11511226154899117</v>
      </c>
      <c r="AJ10" s="6" cm="1">
        <f t="array" ref="AJ10">IFERROR(AI10*(1-INDEX($D10:$D$71,AJ$1)),0)</f>
        <v>8.6612077161122639E-2</v>
      </c>
      <c r="AK10" s="6" cm="1">
        <f t="array" ref="AK10">IFERROR(AJ10*(1-INDEX($D10:$D$71,AK$1)),0)</f>
        <v>6.3261461158483967E-2</v>
      </c>
      <c r="AL10" s="6" cm="1">
        <f t="array" ref="AL10">IFERROR(AK10*(1-INDEX($D10:$D$71,AL$1)),0)</f>
        <v>4.4776588730897272E-2</v>
      </c>
      <c r="AM10" s="6" cm="1">
        <f t="array" ref="AM10">IFERROR(AL10*(1-INDEX($D10:$D$71,AM$1)),0)</f>
        <v>3.0663634835160686E-2</v>
      </c>
      <c r="AN10" s="6" cm="1">
        <f t="array" ref="AN10">IFERROR(AM10*(1-INDEX($D10:$D$71,AN$1)),0)</f>
        <v>2.0288716643223407E-2</v>
      </c>
      <c r="AO10" s="6" cm="1">
        <f t="array" ref="AO10">IFERROR(AN10*(1-INDEX($D10:$D$71,AO$1)),0)</f>
        <v>1.2955238280230447E-2</v>
      </c>
      <c r="AP10" s="6" cm="1">
        <f t="array" ref="AP10">IFERROR(AO10*(1-INDEX($D10:$D$71,AP$1)),0)</f>
        <v>7.9766438510441295E-3</v>
      </c>
      <c r="AQ10" s="6" cm="1">
        <f t="array" ref="AQ10">IFERROR(AP10*(1-INDEX($D10:$D$71,AQ$1)),0)</f>
        <v>4.7329735355924381E-3</v>
      </c>
      <c r="AR10" s="6" cm="1">
        <f t="array" ref="AR10">IFERROR(AQ10*(1-INDEX($D10:$D$71,AR$1)),0)</f>
        <v>2.7057368448804141E-3</v>
      </c>
      <c r="AS10" s="6" cm="1">
        <f t="array" ref="AS10">IFERROR(AR10*(1-INDEX($D10:$D$71,AS$1)),0)</f>
        <v>1.4904334951076172E-3</v>
      </c>
      <c r="AT10" s="6" cm="1">
        <f t="array" ref="AT10">IFERROR(AS10*(1-INDEX($D10:$D$71,AT$1)),0)</f>
        <v>7.9140528156719362E-4</v>
      </c>
      <c r="AU10" s="6" cm="1">
        <f t="array" ref="AU10">IFERROR(AT10*(1-INDEX($D10:$D$71,AU$1)),0)</f>
        <v>4.0537836175603731E-4</v>
      </c>
      <c r="AV10" s="6" cm="1">
        <f t="array" ref="AV10">IFERROR(AU10*(1-INDEX($D10:$D$71,AV$1)),0)</f>
        <v>2.0051554210228276E-4</v>
      </c>
      <c r="AW10" s="6" cm="1">
        <f t="array" ref="AW10">IFERROR(AV10*(1-INDEX($D10:$D$71,AW$1)),0)</f>
        <v>9.5898964196921966E-5</v>
      </c>
      <c r="AX10" s="6" cm="1">
        <f t="array" ref="AX10">IFERROR(AW10*(1-INDEX($D10:$D$71,AX$1)),0)</f>
        <v>4.4413303692663678E-5</v>
      </c>
      <c r="AY10" s="6" cm="1">
        <f t="array" ref="AY10">IFERROR(AX10*(1-INDEX($D10:$D$71,AY$1)),0)</f>
        <v>0</v>
      </c>
      <c r="AZ10" s="6" cm="1">
        <f t="array" ref="AZ10">IFERROR(AY10*(1-INDEX($D10:$D$71,AZ$1)),0)</f>
        <v>0</v>
      </c>
      <c r="BA10" s="6" cm="1">
        <f t="array" ref="BA10">IFERROR(AZ10*(1-INDEX($D10:$D$71,BA$1)),0)</f>
        <v>0</v>
      </c>
      <c r="BB10" s="6" cm="1">
        <f t="array" ref="BB10">IFERROR(BA10*(1-INDEX($D10:$D$71,BB$1)),0)</f>
        <v>0</v>
      </c>
      <c r="BC10" s="6" cm="1">
        <f t="array" ref="BC10">IFERROR(BB10*(1-INDEX($D10:$D$71,BC$1)),0)</f>
        <v>0</v>
      </c>
      <c r="BD10" s="6" cm="1">
        <f t="array" ref="BD10">IFERROR(BC10*(1-INDEX($D10:$D$71,BD$1)),0)</f>
        <v>0</v>
      </c>
      <c r="BE10" s="6" cm="1">
        <f t="array" ref="BE10">IFERROR(BD10*(1-INDEX($D10:$D$71,BE$1)),0)</f>
        <v>0</v>
      </c>
      <c r="BF10" s="6" cm="1">
        <f t="array" ref="BF10">IFERROR(BE10*(1-INDEX($D10:$D$71,BF$1)),0)</f>
        <v>0</v>
      </c>
    </row>
    <row r="11" spans="1:58" x14ac:dyDescent="0.25">
      <c r="A11" s="53" t="s">
        <v>68</v>
      </c>
      <c r="C11" s="6">
        <v>73</v>
      </c>
      <c r="D11" s="6" cm="1">
        <f t="array" ref="D11">_xlfn.IFS($A$1="Male",Data!O13,$A$1="Female",Data!W13,$A$1="Unspecified",Data!G13)</f>
        <v>2.4104E-2</v>
      </c>
      <c r="E11" s="6">
        <f t="shared" si="2"/>
        <v>2.3252907467099744E-2</v>
      </c>
      <c r="F11" s="6" cm="1">
        <f t="array" ref="F11">SUMPRODUCT($A$6^(($L$1:$BD$1)+1),(L11:BD11),(TRANSPOSE(D11:D55)))</f>
        <v>0.67664929209374647</v>
      </c>
      <c r="G11" s="6" cm="1">
        <f t="array" ref="G11">SUMPRODUCT($A$6^($L$1:$BF$1),L11:BF11)</f>
        <v>11.101707638114709</v>
      </c>
      <c r="H11" s="6">
        <f t="shared" si="0"/>
        <v>10.639248410964946</v>
      </c>
      <c r="I11" s="6">
        <f t="shared" si="1"/>
        <v>10.639003891304329</v>
      </c>
      <c r="L11" s="6">
        <v>1</v>
      </c>
      <c r="M11" s="6" cm="1">
        <f t="array" ref="M11">IFERROR(L11*(1-INDEX($D11:$D$71,M$1)),0)</f>
        <v>0.97589599999999999</v>
      </c>
      <c r="N11" s="6" cm="1">
        <f t="array" ref="N11">IFERROR(M11*(1-INDEX($D11:$D$71,N$1)),0)</f>
        <v>0.94993911819199994</v>
      </c>
      <c r="O11" s="6" cm="1">
        <f t="array" ref="O11">IFERROR(N11*(1-INDEX($D11:$D$71,O$1)),0)</f>
        <v>0.92202990689951903</v>
      </c>
      <c r="P11" s="6" cm="1">
        <f t="array" ref="P11">IFERROR(O11*(1-INDEX($D11:$D$71,P$1)),0)</f>
        <v>0.89207499928416745</v>
      </c>
      <c r="Q11" s="6" cm="1">
        <f t="array" ref="Q11">IFERROR(P11*(1-INDEX($D11:$D$71,Q$1)),0)</f>
        <v>0.85999776645990733</v>
      </c>
      <c r="R11" s="6" cm="1">
        <f t="array" ref="R11">IFERROR(Q11*(1-INDEX($D11:$D$71,R$1)),0)</f>
        <v>0.82573545544414462</v>
      </c>
      <c r="S11" s="6" cm="1">
        <f t="array" ref="S11">IFERROR(R11*(1-INDEX($D11:$D$71,S$1)),0)</f>
        <v>0.78925116008080054</v>
      </c>
      <c r="T11" s="6" cm="1">
        <f t="array" ref="T11">IFERROR(S11*(1-INDEX($D11:$D$71,T$1)),0)</f>
        <v>0.75053681217651713</v>
      </c>
      <c r="U11" s="6" cm="1">
        <f t="array" ref="U11">IFERROR(T11*(1-INDEX($D11:$D$71,U$1)),0)</f>
        <v>0.7096250505447752</v>
      </c>
      <c r="V11" s="6" cm="1">
        <f t="array" ref="V11">IFERROR(U11*(1-INDEX($D11:$D$71,V$1)),0)</f>
        <v>0.66659906448014439</v>
      </c>
      <c r="W11" s="6" cm="1">
        <f t="array" ref="W11">IFERROR(V11*(1-INDEX($D11:$D$71,W$1)),0)</f>
        <v>0.62159296204270298</v>
      </c>
      <c r="X11" s="6" cm="1">
        <f t="array" ref="X11">IFERROR(W11*(1-INDEX($D11:$D$71,X$1)),0)</f>
        <v>0.57481933483491365</v>
      </c>
      <c r="Y11" s="6" cm="1">
        <f t="array" ref="Y11">IFERROR(X11*(1-INDEX($D11:$D$71,Y$1)),0)</f>
        <v>0.52655980275951364</v>
      </c>
      <c r="Z11" s="6" cm="1">
        <f t="array" ref="Z11">IFERROR(Y11*(1-INDEX($D11:$D$71,Z$1)),0)</f>
        <v>0.47718850253317613</v>
      </c>
      <c r="AA11" s="6" cm="1">
        <f t="array" ref="AA11">IFERROR(Z11*(1-INDEX($D11:$D$71,AA$1)),0)</f>
        <v>0.42717055807465371</v>
      </c>
      <c r="AB11" s="6" cm="1">
        <f t="array" ref="AB11">IFERROR(AA11*(1-INDEX($D11:$D$71,AB$1)),0)</f>
        <v>0.37706601463584527</v>
      </c>
      <c r="AC11" s="6" cm="1">
        <f t="array" ref="AC11">IFERROR(AB11*(1-INDEX($D11:$D$71,AC$1)),0)</f>
        <v>0.32752481923690008</v>
      </c>
      <c r="AD11" s="6" cm="1">
        <f t="array" ref="AD11">IFERROR(AC11*(1-INDEX($D11:$D$71,AD$1)),0)</f>
        <v>0.27927386286691996</v>
      </c>
      <c r="AE11" s="6" cm="1">
        <f t="array" ref="AE11">IFERROR(AD11*(1-INDEX($D11:$D$71,AE$1)),0)</f>
        <v>0.23323444947785674</v>
      </c>
      <c r="AF11" s="6" cm="1">
        <f t="array" ref="AF11">IFERROR(AE11*(1-INDEX($D11:$D$71,AF$1)),0)</f>
        <v>0.19042193393170137</v>
      </c>
      <c r="AG11" s="6" cm="1">
        <f t="array" ref="AG11">IFERROR(AF11*(1-INDEX($D11:$D$71,AG$1)),0)</f>
        <v>0.15169506354027554</v>
      </c>
      <c r="AH11" s="6" cm="1">
        <f t="array" ref="AH11">IFERROR(AG11*(1-INDEX($D11:$D$71,AH$1)),0)</f>
        <v>0.11768533368467284</v>
      </c>
      <c r="AI11" s="6" cm="1">
        <f t="array" ref="AI11">IFERROR(AH11*(1-INDEX($D11:$D$71,AI$1)),0)</f>
        <v>8.8548092659019431E-2</v>
      </c>
      <c r="AJ11" s="6" cm="1">
        <f t="array" ref="AJ11">IFERROR(AI11*(1-INDEX($D11:$D$71,AJ$1)),0)</f>
        <v>6.4675526878147788E-2</v>
      </c>
      <c r="AK11" s="6" cm="1">
        <f t="array" ref="AK11">IFERROR(AJ11*(1-INDEX($D11:$D$71,AK$1)),0)</f>
        <v>4.5777467275406762E-2</v>
      </c>
      <c r="AL11" s="6" cm="1">
        <f t="array" ref="AL11">IFERROR(AK11*(1-INDEX($D11:$D$71,AL$1)),0)</f>
        <v>3.134905047474041E-2</v>
      </c>
      <c r="AM11" s="6" cm="1">
        <f t="array" ref="AM11">IFERROR(AL11*(1-INDEX($D11:$D$71,AM$1)),0)</f>
        <v>2.0742224642813889E-2</v>
      </c>
      <c r="AN11" s="6" cm="1">
        <f t="array" ref="AN11">IFERROR(AM11*(1-INDEX($D11:$D$71,AN$1)),0)</f>
        <v>1.3244823092320952E-2</v>
      </c>
      <c r="AO11" s="6" cm="1">
        <f t="array" ref="AO11">IFERROR(AN11*(1-INDEX($D11:$D$71,AO$1)),0)</f>
        <v>8.1549435365267497E-3</v>
      </c>
      <c r="AP11" s="6" cm="1">
        <f t="array" ref="AP11">IFERROR(AO11*(1-INDEX($D11:$D$71,AP$1)),0)</f>
        <v>4.8387683671722928E-3</v>
      </c>
      <c r="AQ11" s="6" cm="1">
        <f t="array" ref="AQ11">IFERROR(AP11*(1-INDEX($D11:$D$71,AQ$1)),0)</f>
        <v>2.7662174226083221E-3</v>
      </c>
      <c r="AR11" s="6" cm="1">
        <f t="array" ref="AR11">IFERROR(AQ11*(1-INDEX($D11:$D$71,AR$1)),0)</f>
        <v>1.5237487375044136E-3</v>
      </c>
      <c r="AS11" s="6" cm="1">
        <f t="array" ref="AS11">IFERROR(AR11*(1-INDEX($D11:$D$71,AS$1)),0)</f>
        <v>8.0909534212746852E-4</v>
      </c>
      <c r="AT11" s="6" cm="1">
        <f t="array" ref="AT11">IFERROR(AS11*(1-INDEX($D11:$D$71,AT$1)),0)</f>
        <v>4.1443967071658466E-4</v>
      </c>
      <c r="AU11" s="6" cm="1">
        <f t="array" ref="AU11">IFERROR(AT11*(1-INDEX($D11:$D$71,AU$1)),0)</f>
        <v>2.0499760984390997E-4</v>
      </c>
      <c r="AV11" s="6" cm="1">
        <f t="array" ref="AV11">IFERROR(AU11*(1-INDEX($D11:$D$71,AV$1)),0)</f>
        <v>9.8042566879168085E-5</v>
      </c>
      <c r="AW11" s="6" cm="1">
        <f t="array" ref="AW11">IFERROR(AV11*(1-INDEX($D11:$D$71,AW$1)),0)</f>
        <v>4.540606182848159E-5</v>
      </c>
      <c r="AX11" s="6" cm="1">
        <f t="array" ref="AX11">IFERROR(AW11*(1-INDEX($D11:$D$71,AX$1)),0)</f>
        <v>0</v>
      </c>
      <c r="AY11" s="6" cm="1">
        <f t="array" ref="AY11">IFERROR(AX11*(1-INDEX($D11:$D$71,AY$1)),0)</f>
        <v>0</v>
      </c>
      <c r="AZ11" s="6" cm="1">
        <f t="array" ref="AZ11">IFERROR(AY11*(1-INDEX($D11:$D$71,AZ$1)),0)</f>
        <v>0</v>
      </c>
      <c r="BA11" s="6" cm="1">
        <f t="array" ref="BA11">IFERROR(AZ11*(1-INDEX($D11:$D$71,BA$1)),0)</f>
        <v>0</v>
      </c>
      <c r="BB11" s="6" cm="1">
        <f t="array" ref="BB11">IFERROR(BA11*(1-INDEX($D11:$D$71,BB$1)),0)</f>
        <v>0</v>
      </c>
      <c r="BC11" s="6" cm="1">
        <f t="array" ref="BC11">IFERROR(BB11*(1-INDEX($D11:$D$71,BC$1)),0)</f>
        <v>0</v>
      </c>
      <c r="BD11" s="6" cm="1">
        <f t="array" ref="BD11">IFERROR(BC11*(1-INDEX($D11:$D$71,BD$1)),0)</f>
        <v>0</v>
      </c>
      <c r="BE11" s="6" cm="1">
        <f t="array" ref="BE11">IFERROR(BD11*(1-INDEX($D11:$D$71,BE$1)),0)</f>
        <v>0</v>
      </c>
      <c r="BF11" s="6" cm="1">
        <f t="array" ref="BF11">IFERROR(BE11*(1-INDEX($D11:$D$71,BF$1)),0)</f>
        <v>0</v>
      </c>
    </row>
    <row r="12" spans="1:58" x14ac:dyDescent="0.25">
      <c r="A12" s="51">
        <f>(1-(1+A4)^(-1/12))*12</f>
        <v>2.9522426998333184E-2</v>
      </c>
      <c r="C12" s="6">
        <v>74</v>
      </c>
      <c r="D12" s="6" cm="1">
        <f t="array" ref="D12">_xlfn.IFS($A$1="Male",Data!O14,$A$1="Female",Data!W14,$A$1="Unspecified",Data!G14)</f>
        <v>2.6598E-2</v>
      </c>
      <c r="E12" s="6">
        <f t="shared" si="2"/>
        <v>2.5678691277418744E-2</v>
      </c>
      <c r="F12" s="6" cm="1">
        <f t="array" ref="F12">SUMPRODUCT($A$6^(($L$1:$BD$1)+1),(L12:BD12),(TRANSPOSE(D12:D56)))</f>
        <v>0.68946360150729058</v>
      </c>
      <c r="G12" s="6" cm="1">
        <f t="array" ref="G12">SUMPRODUCT($A$6^($L$1:$BF$1),L12:BF12)</f>
        <v>10.661749681583023</v>
      </c>
      <c r="H12" s="6">
        <f t="shared" si="0"/>
        <v>10.199258642529811</v>
      </c>
      <c r="I12" s="6">
        <f t="shared" si="1"/>
        <v>10.198845189931859</v>
      </c>
      <c r="L12" s="6">
        <v>1</v>
      </c>
      <c r="M12" s="6" cm="1">
        <f t="array" ref="M12">IFERROR(L12*(1-INDEX($D12:$D$71,M$1)),0)</f>
        <v>0.97340199999999999</v>
      </c>
      <c r="N12" s="6" cm="1">
        <f t="array" ref="N12">IFERROR(M12*(1-INDEX($D12:$D$71,N$1)),0)</f>
        <v>0.94480344924000004</v>
      </c>
      <c r="O12" s="6" cm="1">
        <f t="array" ref="O12">IFERROR(N12*(1-INDEX($D12:$D$71,O$1)),0)</f>
        <v>0.91410867478109092</v>
      </c>
      <c r="P12" s="6" cm="1">
        <f t="array" ref="P12">IFERROR(O12*(1-INDEX($D12:$D$71,P$1)),0)</f>
        <v>0.88123915505331241</v>
      </c>
      <c r="Q12" s="6" cm="1">
        <f t="array" ref="Q12">IFERROR(P12*(1-INDEX($D12:$D$71,Q$1)),0)</f>
        <v>0.84613058711598843</v>
      </c>
      <c r="R12" s="6" cm="1">
        <f t="array" ref="R12">IFERROR(Q12*(1-INDEX($D12:$D$71,R$1)),0)</f>
        <v>0.80874515325485563</v>
      </c>
      <c r="S12" s="6" cm="1">
        <f t="array" ref="S12">IFERROR(R12*(1-INDEX($D12:$D$71,S$1)),0)</f>
        <v>0.76907458599739842</v>
      </c>
      <c r="T12" s="6" cm="1">
        <f t="array" ref="T12">IFERROR(S12*(1-INDEX($D12:$D$71,T$1)),0)</f>
        <v>0.7271523303146803</v>
      </c>
      <c r="U12" s="6" cm="1">
        <f t="array" ref="U12">IFERROR(T12*(1-INDEX($D12:$D$71,U$1)),0)</f>
        <v>0.68306363022304062</v>
      </c>
      <c r="V12" s="6" cm="1">
        <f t="array" ref="V12">IFERROR(U12*(1-INDEX($D12:$D$71,V$1)),0)</f>
        <v>0.63694590616490177</v>
      </c>
      <c r="W12" s="6" cm="1">
        <f t="array" ref="W12">IFERROR(V12*(1-INDEX($D12:$D$71,W$1)),0)</f>
        <v>0.58901700061780526</v>
      </c>
      <c r="X12" s="6" cm="1">
        <f t="array" ref="X12">IFERROR(W12*(1-INDEX($D12:$D$71,X$1)),0)</f>
        <v>0.53956548931393677</v>
      </c>
      <c r="Y12" s="6" cm="1">
        <f t="array" ref="Y12">IFERROR(X12*(1-INDEX($D12:$D$71,Y$1)),0)</f>
        <v>0.48897474990488343</v>
      </c>
      <c r="Z12" s="6" cm="1">
        <f t="array" ref="Z12">IFERROR(Y12*(1-INDEX($D12:$D$71,Z$1)),0)</f>
        <v>0.43772139456935338</v>
      </c>
      <c r="AA12" s="6" cm="1">
        <f t="array" ref="AA12">IFERROR(Z12*(1-INDEX($D12:$D$71,AA$1)),0)</f>
        <v>0.38637930131473563</v>
      </c>
      <c r="AB12" s="6" cm="1">
        <f t="array" ref="AB12">IFERROR(AA12*(1-INDEX($D12:$D$71,AB$1)),0)</f>
        <v>0.33561447043219778</v>
      </c>
      <c r="AC12" s="6" cm="1">
        <f t="array" ref="AC12">IFERROR(AB12*(1-INDEX($D12:$D$71,AC$1)),0)</f>
        <v>0.28617174664812639</v>
      </c>
      <c r="AD12" s="6" cm="1">
        <f t="array" ref="AD12">IFERROR(AC12*(1-INDEX($D12:$D$71,AD$1)),0)</f>
        <v>0.23899518952619614</v>
      </c>
      <c r="AE12" s="6" cm="1">
        <f t="array" ref="AE12">IFERROR(AD12*(1-INDEX($D12:$D$71,AE$1)),0)</f>
        <v>0.19512523253676758</v>
      </c>
      <c r="AF12" s="6" cm="1">
        <f t="array" ref="AF12">IFERROR(AE12*(1-INDEX($D12:$D$71,AF$1)),0)</f>
        <v>0.15544183349483504</v>
      </c>
      <c r="AG12" s="6" cm="1">
        <f t="array" ref="AG12">IFERROR(AF12*(1-INDEX($D12:$D$71,AG$1)),0)</f>
        <v>0.12059208530896001</v>
      </c>
      <c r="AH12" s="6" cm="1">
        <f t="array" ref="AH12">IFERROR(AG12*(1-INDEX($D12:$D$71,AH$1)),0)</f>
        <v>9.0735173275655848E-2</v>
      </c>
      <c r="AI12" s="6" cm="1">
        <f t="array" ref="AI12">IFERROR(AH12*(1-INDEX($D12:$D$71,AI$1)),0)</f>
        <v>6.6272970560539032E-2</v>
      </c>
      <c r="AJ12" s="6" cm="1">
        <f t="array" ref="AJ12">IFERROR(AI12*(1-INDEX($D12:$D$71,AJ$1)),0)</f>
        <v>4.6908141108690654E-2</v>
      </c>
      <c r="AK12" s="6" cm="1">
        <f t="array" ref="AK12">IFERROR(AJ12*(1-INDEX($D12:$D$71,AK$1)),0)</f>
        <v>3.2123351745206884E-2</v>
      </c>
      <c r="AL12" s="6" cm="1">
        <f t="array" ref="AL12">IFERROR(AK12*(1-INDEX($D12:$D$71,AL$1)),0)</f>
        <v>2.1254544175623113E-2</v>
      </c>
      <c r="AM12" s="6" cm="1">
        <f t="array" ref="AM12">IFERROR(AL12*(1-INDEX($D12:$D$71,AM$1)),0)</f>
        <v>1.3571961656079086E-2</v>
      </c>
      <c r="AN12" s="6" cm="1">
        <f t="array" ref="AN12">IFERROR(AM12*(1-INDEX($D12:$D$71,AN$1)),0)</f>
        <v>8.3563653673411429E-3</v>
      </c>
      <c r="AO12" s="6" cm="1">
        <f t="array" ref="AO12">IFERROR(AN12*(1-INDEX($D12:$D$71,AO$1)),0)</f>
        <v>4.958282816173336E-3</v>
      </c>
      <c r="AP12" s="6" cm="1">
        <f t="array" ref="AP12">IFERROR(AO12*(1-INDEX($D12:$D$71,AP$1)),0)</f>
        <v>2.8345412037843404E-3</v>
      </c>
      <c r="AQ12" s="6" cm="1">
        <f t="array" ref="AQ12">IFERROR(AP12*(1-INDEX($D12:$D$71,AQ$1)),0)</f>
        <v>1.5613843457749738E-3</v>
      </c>
      <c r="AR12" s="6" cm="1">
        <f t="array" ref="AR12">IFERROR(AQ12*(1-INDEX($D12:$D$71,AR$1)),0)</f>
        <v>8.2907947376305335E-4</v>
      </c>
      <c r="AS12" s="6" cm="1">
        <f t="array" ref="AS12">IFERROR(AR12*(1-INDEX($D12:$D$71,AS$1)),0)</f>
        <v>4.2467606252775372E-4</v>
      </c>
      <c r="AT12" s="6" cm="1">
        <f t="array" ref="AT12">IFERROR(AS12*(1-INDEX($D12:$D$71,AT$1)),0)</f>
        <v>2.1006091821660302E-4</v>
      </c>
      <c r="AU12" s="6" cm="1">
        <f t="array" ref="AU12">IFERROR(AT12*(1-INDEX($D12:$D$71,AU$1)),0)</f>
        <v>1.0046415486810901E-4</v>
      </c>
      <c r="AV12" s="6" cm="1">
        <f t="array" ref="AV12">IFERROR(AU12*(1-INDEX($D12:$D$71,AV$1)),0)</f>
        <v>4.6527562187447843E-5</v>
      </c>
      <c r="AW12" s="6" cm="1">
        <f t="array" ref="AW12">IFERROR(AV12*(1-INDEX($D12:$D$71,AW$1)),0)</f>
        <v>0</v>
      </c>
      <c r="AX12" s="6" cm="1">
        <f t="array" ref="AX12">IFERROR(AW12*(1-INDEX($D12:$D$71,AX$1)),0)</f>
        <v>0</v>
      </c>
      <c r="AY12" s="6" cm="1">
        <f t="array" ref="AY12">IFERROR(AX12*(1-INDEX($D12:$D$71,AY$1)),0)</f>
        <v>0</v>
      </c>
      <c r="AZ12" s="6" cm="1">
        <f t="array" ref="AZ12">IFERROR(AY12*(1-INDEX($D12:$D$71,AZ$1)),0)</f>
        <v>0</v>
      </c>
      <c r="BA12" s="6" cm="1">
        <f t="array" ref="BA12">IFERROR(AZ12*(1-INDEX($D12:$D$71,BA$1)),0)</f>
        <v>0</v>
      </c>
      <c r="BB12" s="6" cm="1">
        <f t="array" ref="BB12">IFERROR(BA12*(1-INDEX($D12:$D$71,BB$1)),0)</f>
        <v>0</v>
      </c>
      <c r="BC12" s="6" cm="1">
        <f t="array" ref="BC12">IFERROR(BB12*(1-INDEX($D12:$D$71,BC$1)),0)</f>
        <v>0</v>
      </c>
      <c r="BD12" s="6" cm="1">
        <f t="array" ref="BD12">IFERROR(BC12*(1-INDEX($D12:$D$71,BD$1)),0)</f>
        <v>0</v>
      </c>
      <c r="BE12" s="6" cm="1">
        <f t="array" ref="BE12">IFERROR(BD12*(1-INDEX($D12:$D$71,BE$1)),0)</f>
        <v>0</v>
      </c>
      <c r="BF12" s="6" cm="1">
        <f t="array" ref="BF12">IFERROR(BE12*(1-INDEX($D12:$D$71,BF$1)),0)</f>
        <v>0</v>
      </c>
    </row>
    <row r="13" spans="1:58" x14ac:dyDescent="0.25">
      <c r="C13" s="6">
        <v>75</v>
      </c>
      <c r="D13" s="6" cm="1">
        <f t="array" ref="D13">_xlfn.IFS($A$1="Male",Data!O15,$A$1="Female",Data!W15,$A$1="Unspecified",Data!G15)</f>
        <v>2.938E-2</v>
      </c>
      <c r="E13" s="6">
        <f>-1/2*(LN(1-D12)+LN(1-D13))</f>
        <v>2.8389181671791223E-2</v>
      </c>
      <c r="F13" s="6" cm="1">
        <f t="array" ref="F13">SUMPRODUCT($A$6^(($L$1:$BD$1)+1),(L13:BD13),(TRANSPOSE(D13:D57)))</f>
        <v>0.70222735267906711</v>
      </c>
      <c r="G13" s="6" cm="1">
        <f t="array" ref="G13">SUMPRODUCT($A$6^($L$1:$BF$1),L13:BF13)</f>
        <v>10.223527558018699</v>
      </c>
      <c r="H13" s="6">
        <f t="shared" si="0"/>
        <v>9.7610048325743701</v>
      </c>
      <c r="I13" s="6">
        <f t="shared" si="1"/>
        <v>9.7603987607388323</v>
      </c>
      <c r="L13" s="6">
        <v>1</v>
      </c>
      <c r="M13" s="6" cm="1">
        <f t="array" ref="M13">IFERROR(L13*(1-INDEX($D13:$D$71,M$1)),0)</f>
        <v>0.97062000000000004</v>
      </c>
      <c r="N13" s="6" cm="1">
        <f t="array" ref="N13">IFERROR(M13*(1-INDEX($D13:$D$71,N$1)),0)</f>
        <v>0.93908649744000006</v>
      </c>
      <c r="O13" s="6" cm="1">
        <f t="array" ref="O13">IFERROR(N13*(1-INDEX($D13:$D$71,O$1)),0)</f>
        <v>0.90531882516505247</v>
      </c>
      <c r="P13" s="6" cm="1">
        <f t="array" ref="P13">IFERROR(O13*(1-INDEX($D13:$D$71,P$1)),0)</f>
        <v>0.86925092317047681</v>
      </c>
      <c r="Q13" s="6" cm="1">
        <f t="array" ref="Q13">IFERROR(P13*(1-INDEX($D13:$D$71,Q$1)),0)</f>
        <v>0.83084394038111242</v>
      </c>
      <c r="R13" s="6" cm="1">
        <f t="array" ref="R13">IFERROR(Q13*(1-INDEX($D13:$D$71,R$1)),0)</f>
        <v>0.79008938341753809</v>
      </c>
      <c r="S13" s="6" cm="1">
        <f t="array" ref="S13">IFERROR(R13*(1-INDEX($D13:$D$71,S$1)),0)</f>
        <v>0.74702161112744814</v>
      </c>
      <c r="T13" s="6" cm="1">
        <f t="array" ref="T13">IFERROR(S13*(1-INDEX($D13:$D$71,T$1)),0)</f>
        <v>0.70172819680156873</v>
      </c>
      <c r="U13" s="6" cm="1">
        <f t="array" ref="U13">IFERROR(T13*(1-INDEX($D13:$D$71,U$1)),0)</f>
        <v>0.65435031586631398</v>
      </c>
      <c r="V13" s="6" cm="1">
        <f t="array" ref="V13">IFERROR(U13*(1-INDEX($D13:$D$71,V$1)),0)</f>
        <v>0.60511176329800564</v>
      </c>
      <c r="W13" s="6" cm="1">
        <f t="array" ref="W13">IFERROR(V13*(1-INDEX($D13:$D$71,W$1)),0)</f>
        <v>0.55430900009855821</v>
      </c>
      <c r="X13" s="6" cm="1">
        <f t="array" ref="X13">IFERROR(W13*(1-INDEX($D13:$D$71,X$1)),0)</f>
        <v>0.50233587963131721</v>
      </c>
      <c r="Y13" s="6" cm="1">
        <f t="array" ref="Y13">IFERROR(X13*(1-INDEX($D13:$D$71,Y$1)),0)</f>
        <v>0.4496820374001218</v>
      </c>
      <c r="Z13" s="6" cm="1">
        <f t="array" ref="Z13">IFERROR(Y13*(1-INDEX($D13:$D$71,Z$1)),0)</f>
        <v>0.39693703250531193</v>
      </c>
      <c r="AA13" s="6" cm="1">
        <f t="array" ref="AA13">IFERROR(Z13*(1-INDEX($D13:$D$71,AA$1)),0)</f>
        <v>0.34478506355256899</v>
      </c>
      <c r="AB13" s="6" cm="1">
        <f t="array" ref="AB13">IFERROR(AA13*(1-INDEX($D13:$D$71,AB$1)),0)</f>
        <v>0.29399132799000455</v>
      </c>
      <c r="AC13" s="6" cm="1">
        <f t="array" ref="AC13">IFERROR(AB13*(1-INDEX($D13:$D$71,AC$1)),0)</f>
        <v>0.24552568160554031</v>
      </c>
      <c r="AD13" s="6" cm="1">
        <f t="array" ref="AD13">IFERROR(AC13*(1-INDEX($D13:$D$71,AD$1)),0)</f>
        <v>0.20045698749002736</v>
      </c>
      <c r="AE13" s="6" cm="1">
        <f t="array" ref="AE13">IFERROR(AD13*(1-INDEX($D13:$D$71,AE$1)),0)</f>
        <v>0.15968924811623053</v>
      </c>
      <c r="AF13" s="6" cm="1">
        <f t="array" ref="AF13">IFERROR(AE13*(1-INDEX($D13:$D$71,AF$1)),0)</f>
        <v>0.12388723806706788</v>
      </c>
      <c r="AG13" s="6" cm="1">
        <f t="array" ref="AG13">IFERROR(AF13*(1-INDEX($D13:$D$71,AG$1)),0)</f>
        <v>9.3214492342994809E-2</v>
      </c>
      <c r="AH13" s="6" cm="1">
        <f t="array" ref="AH13">IFERROR(AG13*(1-INDEX($D13:$D$71,AH$1)),0)</f>
        <v>6.8083865207323402E-2</v>
      </c>
      <c r="AI13" s="6" cm="1">
        <f t="array" ref="AI13">IFERROR(AH13*(1-INDEX($D13:$D$71,AI$1)),0)</f>
        <v>4.8189895961473925E-2</v>
      </c>
      <c r="AJ13" s="6" cm="1">
        <f t="array" ref="AJ13">IFERROR(AI13*(1-INDEX($D13:$D$71,AJ$1)),0)</f>
        <v>3.3001115412960809E-2</v>
      </c>
      <c r="AK13" s="6" cm="1">
        <f t="array" ref="AK13">IFERROR(AJ13*(1-INDEX($D13:$D$71,AK$1)),0)</f>
        <v>2.1835320017447171E-2</v>
      </c>
      <c r="AL13" s="6" cm="1">
        <f t="array" ref="AL13">IFERROR(AK13*(1-INDEX($D13:$D$71,AL$1)),0)</f>
        <v>1.3942812585220786E-2</v>
      </c>
      <c r="AM13" s="6" cm="1">
        <f t="array" ref="AM13">IFERROR(AL13*(1-INDEX($D13:$D$71,AM$1)),0)</f>
        <v>8.5847012512211204E-3</v>
      </c>
      <c r="AN13" s="6" cm="1">
        <f t="array" ref="AN13">IFERROR(AM13*(1-INDEX($D13:$D$71,AN$1)),0)</f>
        <v>5.0937668262170561E-3</v>
      </c>
      <c r="AO13" s="6" cm="1">
        <f t="array" ref="AO13">IFERROR(AN13*(1-INDEX($D13:$D$71,AO$1)),0)</f>
        <v>2.9119944316781145E-3</v>
      </c>
      <c r="AP13" s="6" cm="1">
        <f t="array" ref="AP13">IFERROR(AO13*(1-INDEX($D13:$D$71,AP$1)),0)</f>
        <v>1.6040488367344361E-3</v>
      </c>
      <c r="AQ13" s="6" cm="1">
        <f t="array" ref="AQ13">IFERROR(AP13*(1-INDEX($D13:$D$71,AQ$1)),0)</f>
        <v>8.5173389181761815E-4</v>
      </c>
      <c r="AR13" s="6" cm="1">
        <f t="array" ref="AR13">IFERROR(AQ13*(1-INDEX($D13:$D$71,AR$1)),0)</f>
        <v>4.3628024447017126E-4</v>
      </c>
      <c r="AS13" s="6" cm="1">
        <f t="array" ref="AS13">IFERROR(AR13*(1-INDEX($D13:$D$71,AS$1)),0)</f>
        <v>2.1580078756423652E-4</v>
      </c>
      <c r="AT13" s="6" cm="1">
        <f t="array" ref="AT13">IFERROR(AS13*(1-INDEX($D13:$D$71,AT$1)),0)</f>
        <v>1.032093162620469E-4</v>
      </c>
      <c r="AU13" s="6" cm="1">
        <f t="array" ref="AU13">IFERROR(AT13*(1-INDEX($D13:$D$71,AU$1)),0)</f>
        <v>4.7798917803176726E-5</v>
      </c>
      <c r="AV13" s="6" cm="1">
        <f t="array" ref="AV13">IFERROR(AU13*(1-INDEX($D13:$D$71,AV$1)),0)</f>
        <v>0</v>
      </c>
      <c r="AW13" s="6" cm="1">
        <f t="array" ref="AW13">IFERROR(AV13*(1-INDEX($D13:$D$71,AW$1)),0)</f>
        <v>0</v>
      </c>
      <c r="AX13" s="6" cm="1">
        <f t="array" ref="AX13">IFERROR(AW13*(1-INDEX($D13:$D$71,AX$1)),0)</f>
        <v>0</v>
      </c>
      <c r="AY13" s="6" cm="1">
        <f t="array" ref="AY13">IFERROR(AX13*(1-INDEX($D13:$D$71,AY$1)),0)</f>
        <v>0</v>
      </c>
      <c r="AZ13" s="6" cm="1">
        <f t="array" ref="AZ13">IFERROR(AY13*(1-INDEX($D13:$D$71,AZ$1)),0)</f>
        <v>0</v>
      </c>
      <c r="BA13" s="6" cm="1">
        <f t="array" ref="BA13">IFERROR(AZ13*(1-INDEX($D13:$D$71,BA$1)),0)</f>
        <v>0</v>
      </c>
      <c r="BB13" s="6" cm="1">
        <f t="array" ref="BB13">IFERROR(BA13*(1-INDEX($D13:$D$71,BB$1)),0)</f>
        <v>0</v>
      </c>
      <c r="BC13" s="6" cm="1">
        <f t="array" ref="BC13">IFERROR(BB13*(1-INDEX($D13:$D$71,BC$1)),0)</f>
        <v>0</v>
      </c>
      <c r="BD13" s="6" cm="1">
        <f t="array" ref="BD13">IFERROR(BC13*(1-INDEX($D13:$D$71,BD$1)),0)</f>
        <v>0</v>
      </c>
      <c r="BE13" s="6" cm="1">
        <f t="array" ref="BE13">IFERROR(BD13*(1-INDEX($D13:$D$71,BE$1)),0)</f>
        <v>0</v>
      </c>
      <c r="BF13" s="6" cm="1">
        <f t="array" ref="BF13">IFERROR(BE13*(1-INDEX($D13:$D$71,BF$1)),0)</f>
        <v>0</v>
      </c>
    </row>
    <row r="14" spans="1:58" x14ac:dyDescent="0.25">
      <c r="C14" s="6">
        <v>76</v>
      </c>
      <c r="D14" s="6" cm="1">
        <f t="array" ref="D14">_xlfn.IFS($A$1="Male",Data!O16,$A$1="Female",Data!W16,$A$1="Unspecified",Data!G16)</f>
        <v>3.2488000000000003E-2</v>
      </c>
      <c r="E14" s="6">
        <f t="shared" si="2"/>
        <v>3.1423843733411061E-2</v>
      </c>
      <c r="F14" s="6" cm="1">
        <f t="array" ref="F14">SUMPRODUCT($A$6^(($L$1:$BD$1)+1),(L14:BD14),(TRANSPOSE(D14:D58)))</f>
        <v>0.71491847814741039</v>
      </c>
      <c r="G14" s="6" cm="1">
        <f t="array" ref="G14">SUMPRODUCT($A$6^($L$1:$BF$1),L14:BF14)</f>
        <v>9.7877989169389217</v>
      </c>
      <c r="H14" s="6">
        <f t="shared" si="0"/>
        <v>9.3252446853989355</v>
      </c>
      <c r="I14" s="6">
        <f t="shared" si="1"/>
        <v>9.3244189873240959</v>
      </c>
      <c r="L14" s="6">
        <v>1</v>
      </c>
      <c r="M14" s="6" cm="1">
        <f t="array" ref="M14">IFERROR(L14*(1-INDEX($D14:$D$71,M$1)),0)</f>
        <v>0.96751200000000004</v>
      </c>
      <c r="N14" s="6" cm="1">
        <f t="array" ref="N14">IFERROR(M14*(1-INDEX($D14:$D$71,N$1)),0)</f>
        <v>0.93272220350400004</v>
      </c>
      <c r="O14" s="6" cm="1">
        <f t="array" ref="O14">IFERROR(N14*(1-INDEX($D14:$D$71,O$1)),0)</f>
        <v>0.89556255091640069</v>
      </c>
      <c r="P14" s="6" cm="1">
        <f t="array" ref="P14">IFERROR(O14*(1-INDEX($D14:$D$71,P$1)),0)</f>
        <v>0.85599301516671045</v>
      </c>
      <c r="Q14" s="6" cm="1">
        <f t="array" ref="Q14">IFERROR(P14*(1-INDEX($D14:$D$71,Q$1)),0)</f>
        <v>0.81400484578675303</v>
      </c>
      <c r="R14" s="6" cm="1">
        <f t="array" ref="R14">IFERROR(Q14*(1-INDEX($D14:$D$71,R$1)),0)</f>
        <v>0.76963344164291714</v>
      </c>
      <c r="S14" s="6" cm="1">
        <f t="array" ref="S14">IFERROR(R14*(1-INDEX($D14:$D$71,S$1)),0)</f>
        <v>0.72296902680922381</v>
      </c>
      <c r="T14" s="6" cm="1">
        <f t="array" ref="T14">IFERROR(S14*(1-INDEX($D14:$D$71,T$1)),0)</f>
        <v>0.67415704999517223</v>
      </c>
      <c r="U14" s="6" cm="1">
        <f t="array" ref="U14">IFERROR(T14*(1-INDEX($D14:$D$71,U$1)),0)</f>
        <v>0.62342808029713548</v>
      </c>
      <c r="V14" s="6" cm="1">
        <f t="array" ref="V14">IFERROR(U14*(1-INDEX($D14:$D$71,V$1)),0)</f>
        <v>0.57108755238770914</v>
      </c>
      <c r="W14" s="6" cm="1">
        <f t="array" ref="W14">IFERROR(V14*(1-INDEX($D14:$D$71,W$1)),0)</f>
        <v>0.51754124130073276</v>
      </c>
      <c r="X14" s="6" cm="1">
        <f t="array" ref="X14">IFERROR(W14*(1-INDEX($D14:$D$71,X$1)),0)</f>
        <v>0.46329360347007259</v>
      </c>
      <c r="Y14" s="6" cm="1">
        <f t="array" ref="Y14">IFERROR(X14*(1-INDEX($D14:$D$71,Y$1)),0)</f>
        <v>0.40895204354465386</v>
      </c>
      <c r="Z14" s="6" cm="1">
        <f t="array" ref="Z14">IFERROR(Y14*(1-INDEX($D14:$D$71,Z$1)),0)</f>
        <v>0.35522147035149598</v>
      </c>
      <c r="AA14" s="6" cm="1">
        <f t="array" ref="AA14">IFERROR(Z14*(1-INDEX($D14:$D$71,AA$1)),0)</f>
        <v>0.30289024333931358</v>
      </c>
      <c r="AB14" s="6" cm="1">
        <f t="array" ref="AB14">IFERROR(AA14*(1-INDEX($D14:$D$71,AB$1)),0)</f>
        <v>0.25295757516385436</v>
      </c>
      <c r="AC14" s="6" cm="1">
        <f t="array" ref="AC14">IFERROR(AB14*(1-INDEX($D14:$D$71,AC$1)),0)</f>
        <v>0.20652468266677726</v>
      </c>
      <c r="AD14" s="6" cm="1">
        <f t="array" ref="AD14">IFERROR(AC14*(1-INDEX($D14:$D$71,AD$1)),0)</f>
        <v>0.1645229318541041</v>
      </c>
      <c r="AE14" s="6" cm="1">
        <f t="array" ref="AE14">IFERROR(AD14*(1-INDEX($D14:$D$71,AE$1)),0)</f>
        <v>0.12763721957827767</v>
      </c>
      <c r="AF14" s="6" cm="1">
        <f t="array" ref="AF14">IFERROR(AE14*(1-INDEX($D14:$D$71,AF$1)),0)</f>
        <v>9.6036030931770225E-2</v>
      </c>
      <c r="AG14" s="6" cm="1">
        <f t="array" ref="AG14">IFERROR(AF14*(1-INDEX($D14:$D$71,AG$1)),0)</f>
        <v>7.0144716992564971E-2</v>
      </c>
      <c r="AH14" s="6" cm="1">
        <f t="array" ref="AH14">IFERROR(AG14*(1-INDEX($D14:$D$71,AH$1)),0)</f>
        <v>4.9648570976771472E-2</v>
      </c>
      <c r="AI14" s="6" cm="1">
        <f t="array" ref="AI14">IFERROR(AH14*(1-INDEX($D14:$D$71,AI$1)),0)</f>
        <v>3.4000036484886781E-2</v>
      </c>
      <c r="AJ14" s="6" cm="1">
        <f t="array" ref="AJ14">IFERROR(AI14*(1-INDEX($D14:$D$71,AJ$1)),0)</f>
        <v>2.2496260140371278E-2</v>
      </c>
      <c r="AK14" s="6" cm="1">
        <f t="array" ref="AK14">IFERROR(AJ14*(1-INDEX($D14:$D$71,AK$1)),0)</f>
        <v>1.4364851935073237E-2</v>
      </c>
      <c r="AL14" s="6" cm="1">
        <f t="array" ref="AL14">IFERROR(AK14*(1-INDEX($D14:$D$71,AL$1)),0)</f>
        <v>8.8445542552400731E-3</v>
      </c>
      <c r="AM14" s="6" cm="1">
        <f t="array" ref="AM14">IFERROR(AL14*(1-INDEX($D14:$D$71,AM$1)),0)</f>
        <v>5.2479516455637178E-3</v>
      </c>
      <c r="AN14" s="6" cm="1">
        <f t="array" ref="AN14">IFERROR(AM14*(1-INDEX($D14:$D$71,AN$1)),0)</f>
        <v>3.0001385008325753E-3</v>
      </c>
      <c r="AO14" s="6" cm="1">
        <f t="array" ref="AO14">IFERROR(AN14*(1-INDEX($D14:$D$71,AO$1)),0)</f>
        <v>1.6526022920756176E-3</v>
      </c>
      <c r="AP14" s="6" cm="1">
        <f t="array" ref="AP14">IFERROR(AO14*(1-INDEX($D14:$D$71,AP$1)),0)</f>
        <v>8.7751529106923213E-4</v>
      </c>
      <c r="AQ14" s="6" cm="1">
        <f t="array" ref="AQ14">IFERROR(AP14*(1-INDEX($D14:$D$71,AQ$1)),0)</f>
        <v>4.4948614748322846E-4</v>
      </c>
      <c r="AR14" s="6" cm="1">
        <f t="array" ref="AR14">IFERROR(AQ14*(1-INDEX($D14:$D$71,AR$1)),0)</f>
        <v>2.2233292901880912E-4</v>
      </c>
      <c r="AS14" s="6" cm="1">
        <f t="array" ref="AS14">IFERROR(AR14*(1-INDEX($D14:$D$71,AS$1)),0)</f>
        <v>1.063333912983937E-4</v>
      </c>
      <c r="AT14" s="6" cm="1">
        <f t="array" ref="AT14">IFERROR(AS14*(1-INDEX($D14:$D$71,AT$1)),0)</f>
        <v>4.9245758178459875E-5</v>
      </c>
      <c r="AU14" s="6" cm="1">
        <f t="array" ref="AU14">IFERROR(AT14*(1-INDEX($D14:$D$71,AU$1)),0)</f>
        <v>0</v>
      </c>
      <c r="AV14" s="6" cm="1">
        <f t="array" ref="AV14">IFERROR(AU14*(1-INDEX($D14:$D$71,AV$1)),0)</f>
        <v>0</v>
      </c>
      <c r="AW14" s="6" cm="1">
        <f t="array" ref="AW14">IFERROR(AV14*(1-INDEX($D14:$D$71,AW$1)),0)</f>
        <v>0</v>
      </c>
      <c r="AX14" s="6" cm="1">
        <f t="array" ref="AX14">IFERROR(AW14*(1-INDEX($D14:$D$71,AX$1)),0)</f>
        <v>0</v>
      </c>
      <c r="AY14" s="6" cm="1">
        <f t="array" ref="AY14">IFERROR(AX14*(1-INDEX($D14:$D$71,AY$1)),0)</f>
        <v>0</v>
      </c>
      <c r="AZ14" s="6" cm="1">
        <f t="array" ref="AZ14">IFERROR(AY14*(1-INDEX($D14:$D$71,AZ$1)),0)</f>
        <v>0</v>
      </c>
      <c r="BA14" s="6" cm="1">
        <f t="array" ref="BA14">IFERROR(AZ14*(1-INDEX($D14:$D$71,BA$1)),0)</f>
        <v>0</v>
      </c>
      <c r="BB14" s="6" cm="1">
        <f t="array" ref="BB14">IFERROR(BA14*(1-INDEX($D14:$D$71,BB$1)),0)</f>
        <v>0</v>
      </c>
      <c r="BC14" s="6" cm="1">
        <f t="array" ref="BC14">IFERROR(BB14*(1-INDEX($D14:$D$71,BC$1)),0)</f>
        <v>0</v>
      </c>
      <c r="BD14" s="6" cm="1">
        <f t="array" ref="BD14">IFERROR(BC14*(1-INDEX($D14:$D$71,BD$1)),0)</f>
        <v>0</v>
      </c>
      <c r="BE14" s="6" cm="1">
        <f t="array" ref="BE14">IFERROR(BD14*(1-INDEX($D14:$D$71,BE$1)),0)</f>
        <v>0</v>
      </c>
      <c r="BF14" s="6" cm="1">
        <f t="array" ref="BF14">IFERROR(BE14*(1-INDEX($D14:$D$71,BF$1)),0)</f>
        <v>0</v>
      </c>
    </row>
    <row r="15" spans="1:58" x14ac:dyDescent="0.25">
      <c r="C15" s="6">
        <v>77</v>
      </c>
      <c r="D15" s="6" cm="1">
        <f t="array" ref="D15">_xlfn.IFS($A$1="Male",Data!O17,$A$1="Female",Data!W17,$A$1="Unspecified",Data!G17)</f>
        <v>3.5958000000000004E-2</v>
      </c>
      <c r="E15" s="6">
        <f t="shared" si="2"/>
        <v>3.4823933955140982E-2</v>
      </c>
      <c r="F15" s="6" cm="1">
        <f t="array" ref="F15">SUMPRODUCT($A$6^(($L$1:$BD$1)+1),(L15:BD15),(TRANSPOSE(D15:D59)))</f>
        <v>0.72751349078030281</v>
      </c>
      <c r="G15" s="6" cm="1">
        <f t="array" ref="G15">SUMPRODUCT($A$6^($L$1:$BF$1),L15:BF15)</f>
        <v>9.3553701498762702</v>
      </c>
      <c r="H15" s="6">
        <f t="shared" si="0"/>
        <v>8.8927846508436108</v>
      </c>
      <c r="I15" s="6">
        <f t="shared" si="1"/>
        <v>8.8917088470544368</v>
      </c>
      <c r="L15" s="6">
        <v>1</v>
      </c>
      <c r="M15" s="6" cm="1">
        <f t="array" ref="M15">IFERROR(L15*(1-INDEX($D15:$D$71,M$1)),0)</f>
        <v>0.96404199999999995</v>
      </c>
      <c r="N15" s="6" cm="1">
        <f t="array" ref="N15">IFERROR(M15*(1-INDEX($D15:$D$71,N$1)),0)</f>
        <v>0.92563456672</v>
      </c>
      <c r="O15" s="6" cm="1">
        <f t="array" ref="O15">IFERROR(N15*(1-INDEX($D15:$D$71,O$1)),0)</f>
        <v>0.88473632902404353</v>
      </c>
      <c r="P15" s="6" cm="1">
        <f t="array" ref="P15">IFERROR(O15*(1-INDEX($D15:$D$71,P$1)),0)</f>
        <v>0.84133824261275614</v>
      </c>
      <c r="Q15" s="6" cm="1">
        <f t="array" ref="Q15">IFERROR(P15*(1-INDEX($D15:$D$71,Q$1)),0)</f>
        <v>0.79547689500793484</v>
      </c>
      <c r="R15" s="6" cm="1">
        <f t="array" ref="R15">IFERROR(Q15*(1-INDEX($D15:$D$71,R$1)),0)</f>
        <v>0.74724553990981368</v>
      </c>
      <c r="S15" s="6" cm="1">
        <f t="array" ref="S15">IFERROR(R15*(1-INDEX($D15:$D$71,S$1)),0)</f>
        <v>0.69679451003726267</v>
      </c>
      <c r="T15" s="6" cm="1">
        <f t="array" ref="T15">IFERROR(S15*(1-INDEX($D15:$D$71,T$1)),0)</f>
        <v>0.64436211674597876</v>
      </c>
      <c r="U15" s="6" cm="1">
        <f t="array" ref="U15">IFERROR(T15*(1-INDEX($D15:$D$71,U$1)),0)</f>
        <v>0.59026405087245337</v>
      </c>
      <c r="V15" s="6" cm="1">
        <f t="array" ref="V15">IFERROR(U15*(1-INDEX($D15:$D$71,V$1)),0)</f>
        <v>0.53491971293455043</v>
      </c>
      <c r="W15" s="6" cm="1">
        <f t="array" ref="W15">IFERROR(V15*(1-INDEX($D15:$D$71,W$1)),0)</f>
        <v>0.47885049846417677</v>
      </c>
      <c r="X15" s="6" cm="1">
        <f t="array" ref="X15">IFERROR(W15*(1-INDEX($D15:$D$71,X$1)),0)</f>
        <v>0.4226842080973196</v>
      </c>
      <c r="Y15" s="6" cm="1">
        <f t="array" ref="Y15">IFERROR(X15*(1-INDEX($D15:$D$71,Y$1)),0)</f>
        <v>0.36714942073224516</v>
      </c>
      <c r="Z15" s="6" cm="1">
        <f t="array" ref="Z15">IFERROR(Y15*(1-INDEX($D15:$D$71,Z$1)),0)</f>
        <v>0.3130609680699708</v>
      </c>
      <c r="AA15" s="6" cm="1">
        <f t="array" ref="AA15">IFERROR(Z15*(1-INDEX($D15:$D$71,AA$1)),0)</f>
        <v>0.26145161523976379</v>
      </c>
      <c r="AB15" s="6" cm="1">
        <f t="array" ref="AB15">IFERROR(AA15*(1-INDEX($D15:$D$71,AB$1)),0)</f>
        <v>0.21345955674635275</v>
      </c>
      <c r="AC15" s="6" cm="1">
        <f t="array" ref="AC15">IFERROR(AB15*(1-INDEX($D15:$D$71,AC$1)),0)</f>
        <v>0.17004743285262003</v>
      </c>
      <c r="AD15" s="6" cm="1">
        <f t="array" ref="AD15">IFERROR(AC15*(1-INDEX($D15:$D$71,AD$1)),0)</f>
        <v>0.13192313850192833</v>
      </c>
      <c r="AE15" s="6" cm="1">
        <f t="array" ref="AE15">IFERROR(AD15*(1-INDEX($D15:$D$71,AE$1)),0)</f>
        <v>9.9260816332789908E-2</v>
      </c>
      <c r="AF15" s="6" cm="1">
        <f t="array" ref="AF15">IFERROR(AE15*(1-INDEX($D15:$D$71,AF$1)),0)</f>
        <v>7.2500100249469748E-2</v>
      </c>
      <c r="AG15" s="6" cm="1">
        <f t="array" ref="AG15">IFERROR(AF15*(1-INDEX($D15:$D$71,AG$1)),0)</f>
        <v>5.1315715956775192E-2</v>
      </c>
      <c r="AH15" s="6" cm="1">
        <f t="array" ref="AH15">IFERROR(AG15*(1-INDEX($D15:$D$71,AH$1)),0)</f>
        <v>3.5141720707223045E-2</v>
      </c>
      <c r="AI15" s="6" cm="1">
        <f t="array" ref="AI15">IFERROR(AH15*(1-INDEX($D15:$D$71,AI$1)),0)</f>
        <v>2.3251660072816954E-2</v>
      </c>
      <c r="AJ15" s="6" cm="1">
        <f t="array" ref="AJ15">IFERROR(AI15*(1-INDEX($D15:$D$71,AJ$1)),0)</f>
        <v>1.4847208029536828E-2</v>
      </c>
      <c r="AK15" s="6" cm="1">
        <f t="array" ref="AK15">IFERROR(AJ15*(1-INDEX($D15:$D$71,AK$1)),0)</f>
        <v>9.1415447614500624E-3</v>
      </c>
      <c r="AL15" s="6" cm="1">
        <f t="array" ref="AL15">IFERROR(AK15*(1-INDEX($D15:$D$71,AL$1)),0)</f>
        <v>5.4241721503854399E-3</v>
      </c>
      <c r="AM15" s="6" cm="1">
        <f t="array" ref="AM15">IFERROR(AL15*(1-INDEX($D15:$D$71,AM$1)),0)</f>
        <v>3.1008798865880477E-3</v>
      </c>
      <c r="AN15" s="6" cm="1">
        <f t="array" ref="AN15">IFERROR(AM15*(1-INDEX($D15:$D$71,AN$1)),0)</f>
        <v>1.7080948784879335E-3</v>
      </c>
      <c r="AO15" s="6" cm="1">
        <f t="array" ref="AO15">IFERROR(AN15*(1-INDEX($D15:$D$71,AO$1)),0)</f>
        <v>9.0698129952830771E-4</v>
      </c>
      <c r="AP15" s="6" cm="1">
        <f t="array" ref="AP15">IFERROR(AO15*(1-INDEX($D15:$D$71,AP$1)),0)</f>
        <v>4.6457940313218693E-4</v>
      </c>
      <c r="AQ15" s="6" cm="1">
        <f t="array" ref="AQ15">IFERROR(AP15*(1-INDEX($D15:$D$71,AQ$1)),0)</f>
        <v>2.2979862680649863E-4</v>
      </c>
      <c r="AR15" s="6" cm="1">
        <f t="array" ref="AR15">IFERROR(AQ15*(1-INDEX($D15:$D$71,AR$1)),0)</f>
        <v>1.0990395085372966E-4</v>
      </c>
      <c r="AS15" s="6" cm="1">
        <f t="array" ref="AS15">IFERROR(AR15*(1-INDEX($D15:$D$71,AS$1)),0)</f>
        <v>5.0899377143084397E-5</v>
      </c>
      <c r="AT15" s="6" cm="1">
        <f t="array" ref="AT15">IFERROR(AS15*(1-INDEX($D15:$D$71,AT$1)),0)</f>
        <v>0</v>
      </c>
      <c r="AU15" s="6" cm="1">
        <f t="array" ref="AU15">IFERROR(AT15*(1-INDEX($D15:$D$71,AU$1)),0)</f>
        <v>0</v>
      </c>
      <c r="AV15" s="6" cm="1">
        <f t="array" ref="AV15">IFERROR(AU15*(1-INDEX($D15:$D$71,AV$1)),0)</f>
        <v>0</v>
      </c>
      <c r="AW15" s="6" cm="1">
        <f t="array" ref="AW15">IFERROR(AV15*(1-INDEX($D15:$D$71,AW$1)),0)</f>
        <v>0</v>
      </c>
      <c r="AX15" s="6" cm="1">
        <f t="array" ref="AX15">IFERROR(AW15*(1-INDEX($D15:$D$71,AX$1)),0)</f>
        <v>0</v>
      </c>
      <c r="AY15" s="6" cm="1">
        <f t="array" ref="AY15">IFERROR(AX15*(1-INDEX($D15:$D$71,AY$1)),0)</f>
        <v>0</v>
      </c>
      <c r="AZ15" s="6" cm="1">
        <f t="array" ref="AZ15">IFERROR(AY15*(1-INDEX($D15:$D$71,AZ$1)),0)</f>
        <v>0</v>
      </c>
      <c r="BA15" s="6" cm="1">
        <f t="array" ref="BA15">IFERROR(AZ15*(1-INDEX($D15:$D$71,BA$1)),0)</f>
        <v>0</v>
      </c>
      <c r="BB15" s="6" cm="1">
        <f t="array" ref="BB15">IFERROR(BA15*(1-INDEX($D15:$D$71,BB$1)),0)</f>
        <v>0</v>
      </c>
      <c r="BC15" s="6" cm="1">
        <f t="array" ref="BC15">IFERROR(BB15*(1-INDEX($D15:$D$71,BC$1)),0)</f>
        <v>0</v>
      </c>
      <c r="BD15" s="6" cm="1">
        <f t="array" ref="BD15">IFERROR(BC15*(1-INDEX($D15:$D$71,BD$1)),0)</f>
        <v>0</v>
      </c>
      <c r="BE15" s="6" cm="1">
        <f t="array" ref="BE15">IFERROR(BD15*(1-INDEX($D15:$D$71,BE$1)),0)</f>
        <v>0</v>
      </c>
      <c r="BF15" s="6" cm="1">
        <f t="array" ref="BF15">IFERROR(BE15*(1-INDEX($D15:$D$71,BF$1)),0)</f>
        <v>0</v>
      </c>
    </row>
    <row r="16" spans="1:58" x14ac:dyDescent="0.25">
      <c r="C16" s="6">
        <v>78</v>
      </c>
      <c r="D16" s="6" cm="1">
        <f t="array" ref="D16">_xlfn.IFS($A$1="Male",Data!O18,$A$1="Female",Data!W18,$A$1="Unspecified",Data!G18)</f>
        <v>3.984E-2</v>
      </c>
      <c r="E16" s="6">
        <f t="shared" si="2"/>
        <v>3.8637879298436754E-2</v>
      </c>
      <c r="F16" s="6" cm="1">
        <f t="array" ref="F16">SUMPRODUCT($A$6^(($L$1:$BD$1)+1),(L16:BD16),(TRANSPOSE(D16:D60)))</f>
        <v>0.73998943563009922</v>
      </c>
      <c r="G16" s="6" cm="1">
        <f t="array" ref="G16">SUMPRODUCT($A$6^($L$1:$BF$1),L16:BF16)</f>
        <v>8.9270293766999309</v>
      </c>
      <c r="H16" s="6">
        <f t="shared" si="0"/>
        <v>8.4644129057638899</v>
      </c>
      <c r="I16" s="6">
        <f t="shared" si="1"/>
        <v>8.4630524522437867</v>
      </c>
      <c r="L16" s="6">
        <v>1</v>
      </c>
      <c r="M16" s="6" cm="1">
        <f t="array" ref="M16">IFERROR(L16*(1-INDEX($D16:$D$71,M$1)),0)</f>
        <v>0.96016000000000001</v>
      </c>
      <c r="N16" s="6" cm="1">
        <f t="array" ref="N16">IFERROR(M16*(1-INDEX($D16:$D$71,N$1)),0)</f>
        <v>0.91773629056000006</v>
      </c>
      <c r="O16" s="6" cm="1">
        <f t="array" ref="O16">IFERROR(N16*(1-INDEX($D16:$D$71,O$1)),0)</f>
        <v>0.87271949003545091</v>
      </c>
      <c r="P16" s="6" cm="1">
        <f t="array" ref="P16">IFERROR(O16*(1-INDEX($D16:$D$71,P$1)),0)</f>
        <v>0.82514755063361855</v>
      </c>
      <c r="Q16" s="6" cm="1">
        <f t="array" ref="Q16">IFERROR(P16*(1-INDEX($D16:$D$71,Q$1)),0)</f>
        <v>0.77511720434360099</v>
      </c>
      <c r="R16" s="6" cm="1">
        <f t="array" ref="R16">IFERROR(Q16*(1-INDEX($D16:$D$71,R$1)),0)</f>
        <v>0.72278439117513837</v>
      </c>
      <c r="S16" s="6" cm="1">
        <f t="array" ref="S16">IFERROR(R16*(1-INDEX($D16:$D$71,S$1)),0)</f>
        <v>0.6683963113079916</v>
      </c>
      <c r="T16" s="6" cm="1">
        <f t="array" ref="T16">IFERROR(S16*(1-INDEX($D16:$D$71,T$1)),0)</f>
        <v>0.61228043059581783</v>
      </c>
      <c r="U16" s="6" cm="1">
        <f t="array" ref="U16">IFERROR(T16*(1-INDEX($D16:$D$71,U$1)),0)</f>
        <v>0.55487179286229271</v>
      </c>
      <c r="V16" s="6" cm="1">
        <f t="array" ref="V16">IFERROR(U16*(1-INDEX($D16:$D$71,V$1)),0)</f>
        <v>0.49671124127805294</v>
      </c>
      <c r="W16" s="6" cm="1">
        <f t="array" ref="W16">IFERROR(V16*(1-INDEX($D16:$D$71,W$1)),0)</f>
        <v>0.438449992943585</v>
      </c>
      <c r="X16" s="6" cm="1">
        <f t="array" ref="X16">IFERROR(W16*(1-INDEX($D16:$D$71,X$1)),0)</f>
        <v>0.38084380217069913</v>
      </c>
      <c r="Y16" s="6" cm="1">
        <f t="array" ref="Y16">IFERROR(X16*(1-INDEX($D16:$D$71,Y$1)),0)</f>
        <v>0.32473789323491176</v>
      </c>
      <c r="Z16" s="6" cm="1">
        <f t="array" ref="Z16">IFERROR(Y16*(1-INDEX($D16:$D$71,Z$1)),0)</f>
        <v>0.2712035525835636</v>
      </c>
      <c r="AA16" s="6" cm="1">
        <f t="array" ref="AA16">IFERROR(Z16*(1-INDEX($D16:$D$71,AA$1)),0)</f>
        <v>0.22142142847132468</v>
      </c>
      <c r="AB16" s="6" cm="1">
        <f t="array" ref="AB16">IFERROR(AA16*(1-INDEX($D16:$D$71,AB$1)),0)</f>
        <v>0.1763900668773975</v>
      </c>
      <c r="AC16" s="6" cm="1">
        <f t="array" ref="AC16">IFERROR(AB16*(1-INDEX($D16:$D$71,AC$1)),0)</f>
        <v>0.13684376666361872</v>
      </c>
      <c r="AD16" s="6" cm="1">
        <f t="array" ref="AD16">IFERROR(AC16*(1-INDEX($D16:$D$71,AD$1)),0)</f>
        <v>0.10296316585044002</v>
      </c>
      <c r="AE16" s="6" cm="1">
        <f t="array" ref="AE16">IFERROR(AD16*(1-INDEX($D16:$D$71,AE$1)),0)</f>
        <v>7.5204296337161386E-2</v>
      </c>
      <c r="AF16" s="6" cm="1">
        <f t="array" ref="AF16">IFERROR(AE16*(1-INDEX($D16:$D$71,AF$1)),0)</f>
        <v>5.3229751356035505E-2</v>
      </c>
      <c r="AG16" s="6" cm="1">
        <f t="array" ref="AG16">IFERROR(AF16*(1-INDEX($D16:$D$71,AG$1)),0)</f>
        <v>3.6452478945132101E-2</v>
      </c>
      <c r="AH16" s="6" cm="1">
        <f t="array" ref="AH16">IFERROR(AG16*(1-INDEX($D16:$D$71,AH$1)),0)</f>
        <v>2.4118928503962436E-2</v>
      </c>
      <c r="AI16" s="6" cm="1">
        <f t="array" ref="AI16">IFERROR(AH16*(1-INDEX($D16:$D$71,AI$1)),0)</f>
        <v>1.5400997082634189E-2</v>
      </c>
      <c r="AJ16" s="6" cm="1">
        <f t="array" ref="AJ16">IFERROR(AI16*(1-INDEX($D16:$D$71,AJ$1)),0)</f>
        <v>9.482517111754532E-3</v>
      </c>
      <c r="AK16" s="6" cm="1">
        <f t="array" ref="AK16">IFERROR(AJ16*(1-INDEX($D16:$D$71,AK$1)),0)</f>
        <v>5.6264894583279981E-3</v>
      </c>
      <c r="AL16" s="6" cm="1">
        <f t="array" ref="AL16">IFERROR(AK16*(1-INDEX($D16:$D$71,AL$1)),0)</f>
        <v>3.2165402405580335E-3</v>
      </c>
      <c r="AM16" s="6" cm="1">
        <f t="array" ref="AM16">IFERROR(AL16*(1-INDEX($D16:$D$71,AM$1)),0)</f>
        <v>1.7718054591894686E-3</v>
      </c>
      <c r="AN16" s="6" cm="1">
        <f t="array" ref="AN16">IFERROR(AM16*(1-INDEX($D16:$D$71,AN$1)),0)</f>
        <v>9.4081098077501582E-4</v>
      </c>
      <c r="AO16" s="6" cm="1">
        <f t="array" ref="AO16">IFERROR(AN16*(1-INDEX($D16:$D$71,AO$1)),0)</f>
        <v>4.8190784543846322E-4</v>
      </c>
      <c r="AP16" s="6" cm="1">
        <f t="array" ref="AP16">IFERROR(AO16*(1-INDEX($D16:$D$71,AP$1)),0)</f>
        <v>2.3836993285199053E-4</v>
      </c>
      <c r="AQ16" s="6" cm="1">
        <f t="array" ref="AQ16">IFERROR(AP16*(1-INDEX($D16:$D$71,AQ$1)),0)</f>
        <v>1.1400328082565871E-4</v>
      </c>
      <c r="AR16" s="6" cm="1">
        <f t="array" ref="AR16">IFERROR(AQ16*(1-INDEX($D16:$D$71,AR$1)),0)</f>
        <v>5.2797883435664009E-5</v>
      </c>
      <c r="AS16" s="6" cm="1">
        <f t="array" ref="AS16">IFERROR(AR16*(1-INDEX($D16:$D$71,AS$1)),0)</f>
        <v>0</v>
      </c>
      <c r="AT16" s="6" cm="1">
        <f t="array" ref="AT16">IFERROR(AS16*(1-INDEX($D16:$D$71,AT$1)),0)</f>
        <v>0</v>
      </c>
      <c r="AU16" s="6" cm="1">
        <f t="array" ref="AU16">IFERROR(AT16*(1-INDEX($D16:$D$71,AU$1)),0)</f>
        <v>0</v>
      </c>
      <c r="AV16" s="6" cm="1">
        <f t="array" ref="AV16">IFERROR(AU16*(1-INDEX($D16:$D$71,AV$1)),0)</f>
        <v>0</v>
      </c>
      <c r="AW16" s="6" cm="1">
        <f t="array" ref="AW16">IFERROR(AV16*(1-INDEX($D16:$D$71,AW$1)),0)</f>
        <v>0</v>
      </c>
      <c r="AX16" s="6" cm="1">
        <f t="array" ref="AX16">IFERROR(AW16*(1-INDEX($D16:$D$71,AX$1)),0)</f>
        <v>0</v>
      </c>
      <c r="AY16" s="6" cm="1">
        <f t="array" ref="AY16">IFERROR(AX16*(1-INDEX($D16:$D$71,AY$1)),0)</f>
        <v>0</v>
      </c>
      <c r="AZ16" s="6" cm="1">
        <f t="array" ref="AZ16">IFERROR(AY16*(1-INDEX($D16:$D$71,AZ$1)),0)</f>
        <v>0</v>
      </c>
      <c r="BA16" s="6" cm="1">
        <f t="array" ref="BA16">IFERROR(AZ16*(1-INDEX($D16:$D$71,BA$1)),0)</f>
        <v>0</v>
      </c>
      <c r="BB16" s="6" cm="1">
        <f t="array" ref="BB16">IFERROR(BA16*(1-INDEX($D16:$D$71,BB$1)),0)</f>
        <v>0</v>
      </c>
      <c r="BC16" s="6" cm="1">
        <f t="array" ref="BC16">IFERROR(BB16*(1-INDEX($D16:$D$71,BC$1)),0)</f>
        <v>0</v>
      </c>
      <c r="BD16" s="6" cm="1">
        <f t="array" ref="BD16">IFERROR(BC16*(1-INDEX($D16:$D$71,BD$1)),0)</f>
        <v>0</v>
      </c>
      <c r="BE16" s="6" cm="1">
        <f t="array" ref="BE16">IFERROR(BD16*(1-INDEX($D16:$D$71,BE$1)),0)</f>
        <v>0</v>
      </c>
      <c r="BF16" s="6" cm="1">
        <f t="array" ref="BF16">IFERROR(BE16*(1-INDEX($D16:$D$71,BF$1)),0)</f>
        <v>0</v>
      </c>
    </row>
    <row r="17" spans="3:58" x14ac:dyDescent="0.25">
      <c r="C17" s="6">
        <v>79</v>
      </c>
      <c r="D17" s="6" cm="1">
        <f t="array" ref="D17">_xlfn.IFS($A$1="Male",Data!O19,$A$1="Female",Data!W19,$A$1="Unspecified",Data!G19)</f>
        <v>4.4183999999999994E-2</v>
      </c>
      <c r="E17" s="6">
        <f t="shared" si="2"/>
        <v>4.2922597407689306E-2</v>
      </c>
      <c r="F17" s="6" cm="1">
        <f t="array" ref="F17">SUMPRODUCT($A$6^(($L$1:$BD$1)+1),(L17:BD17),(TRANSPOSE(D17:D61)))</f>
        <v>0.7523216117095084</v>
      </c>
      <c r="G17" s="6" cm="1">
        <f t="array" ref="G17">SUMPRODUCT($A$6^($L$1:$BF$1),L17:BF17)</f>
        <v>8.5036246646401974</v>
      </c>
      <c r="H17" s="6">
        <f t="shared" si="0"/>
        <v>8.0409775787110362</v>
      </c>
      <c r="I17" s="6">
        <f t="shared" si="1"/>
        <v>8.0392931599238544</v>
      </c>
      <c r="L17" s="6">
        <v>1</v>
      </c>
      <c r="M17" s="6" cm="1">
        <f t="array" ref="M17">IFERROR(L17*(1-INDEX($D17:$D$71,M$1)),0)</f>
        <v>0.955816</v>
      </c>
      <c r="N17" s="6" cm="1">
        <f t="array" ref="N17">IFERROR(M17*(1-INDEX($D17:$D$71,N$1)),0)</f>
        <v>0.90893131356800005</v>
      </c>
      <c r="O17" s="6" cm="1">
        <f t="array" ref="O17">IFERROR(N17*(1-INDEX($D17:$D$71,O$1)),0)</f>
        <v>0.85938546766540846</v>
      </c>
      <c r="P17" s="6" cm="1">
        <f t="array" ref="P17">IFERROR(O17*(1-INDEX($D17:$D$71,P$1)),0)</f>
        <v>0.80727920798991937</v>
      </c>
      <c r="Q17" s="6" cm="1">
        <f t="array" ref="Q17">IFERROR(P17*(1-INDEX($D17:$D$71,Q$1)),0)</f>
        <v>0.75277494498327191</v>
      </c>
      <c r="R17" s="6" cm="1">
        <f t="array" ref="R17">IFERROR(Q17*(1-INDEX($D17:$D$71,R$1)),0)</f>
        <v>0.69613013592317063</v>
      </c>
      <c r="S17" s="6" cm="1">
        <f t="array" ref="S17">IFERROR(R17*(1-INDEX($D17:$D$71,S$1)),0)</f>
        <v>0.63768583423160485</v>
      </c>
      <c r="T17" s="6" cm="1">
        <f t="array" ref="T17">IFERROR(S17*(1-INDEX($D17:$D$71,T$1)),0)</f>
        <v>0.5778951350423811</v>
      </c>
      <c r="U17" s="6" cm="1">
        <f t="array" ref="U17">IFERROR(T17*(1-INDEX($D17:$D$71,U$1)),0)</f>
        <v>0.51732132277750886</v>
      </c>
      <c r="V17" s="6" cm="1">
        <f t="array" ref="V17">IFERROR(U17*(1-INDEX($D17:$D$71,V$1)),0)</f>
        <v>0.45664263554364376</v>
      </c>
      <c r="W17" s="6" cm="1">
        <f t="array" ref="W17">IFERROR(V17*(1-INDEX($D17:$D$71,W$1)),0)</f>
        <v>0.39664618623010656</v>
      </c>
      <c r="X17" s="6" cm="1">
        <f t="array" ref="X17">IFERROR(W17*(1-INDEX($D17:$D$71,X$1)),0)</f>
        <v>0.33821227007468724</v>
      </c>
      <c r="Y17" s="6" cm="1">
        <f t="array" ref="Y17">IFERROR(X17*(1-INDEX($D17:$D$71,Y$1)),0)</f>
        <v>0.28245662450379472</v>
      </c>
      <c r="Z17" s="6" cm="1">
        <f t="array" ref="Z17">IFERROR(Y17*(1-INDEX($D17:$D$71,Z$1)),0)</f>
        <v>0.23060888650987818</v>
      </c>
      <c r="AA17" s="6" cm="1">
        <f t="array" ref="AA17">IFERROR(Z17*(1-INDEX($D17:$D$71,AA$1)),0)</f>
        <v>0.18370903482481823</v>
      </c>
      <c r="AB17" s="6" cm="1">
        <f t="array" ref="AB17">IFERROR(AA17*(1-INDEX($D17:$D$71,AB$1)),0)</f>
        <v>0.14252183663516363</v>
      </c>
      <c r="AC17" s="6" cm="1">
        <f t="array" ref="AC17">IFERROR(AB17*(1-INDEX($D17:$D$71,AC$1)),0)</f>
        <v>0.10723542519001002</v>
      </c>
      <c r="AD17" s="6" cm="1">
        <f t="array" ref="AD17">IFERROR(AC17*(1-INDEX($D17:$D$71,AD$1)),0)</f>
        <v>7.8324754558783308E-2</v>
      </c>
      <c r="AE17" s="6" cm="1">
        <f t="array" ref="AE17">IFERROR(AD17*(1-INDEX($D17:$D$71,AE$1)),0)</f>
        <v>5.5438417926215948E-2</v>
      </c>
      <c r="AF17" s="6" cm="1">
        <f t="array" ref="AF17">IFERROR(AE17*(1-INDEX($D17:$D$71,AF$1)),0)</f>
        <v>3.7965004733723648E-2</v>
      </c>
      <c r="AG17" s="6" cm="1">
        <f t="array" ref="AG17">IFERROR(AF17*(1-INDEX($D17:$D$71,AG$1)),0)</f>
        <v>2.5119697242087183E-2</v>
      </c>
      <c r="AH17" s="6" cm="1">
        <f t="array" ref="AH17">IFERROR(AG17*(1-INDEX($D17:$D$71,AH$1)),0)</f>
        <v>1.6040031955751318E-2</v>
      </c>
      <c r="AI17" s="6" cm="1">
        <f t="array" ref="AI17">IFERROR(AH17*(1-INDEX($D17:$D$71,AI$1)),0)</f>
        <v>9.8759759954117326E-3</v>
      </c>
      <c r="AJ17" s="6" cm="1">
        <f t="array" ref="AJ17">IFERROR(AI17*(1-INDEX($D17:$D$71,AJ$1)),0)</f>
        <v>5.8599498607815326E-3</v>
      </c>
      <c r="AK17" s="6" cm="1">
        <f t="array" ref="AK17">IFERROR(AJ17*(1-INDEX($D17:$D$71,AK$1)),0)</f>
        <v>3.3500044165118651E-3</v>
      </c>
      <c r="AL17" s="6" cm="1">
        <f t="array" ref="AL17">IFERROR(AK17*(1-INDEX($D17:$D$71,AL$1)),0)</f>
        <v>1.845323132800229E-3</v>
      </c>
      <c r="AM17" s="6" cm="1">
        <f t="array" ref="AM17">IFERROR(AL17*(1-INDEX($D17:$D$71,AM$1)),0)</f>
        <v>9.7984813028559347E-4</v>
      </c>
      <c r="AN17" s="6" cm="1">
        <f t="array" ref="AN17">IFERROR(AM17*(1-INDEX($D17:$D$71,AN$1)),0)</f>
        <v>5.0190368838366837E-4</v>
      </c>
      <c r="AO17" s="6" cm="1">
        <f t="array" ref="AO17">IFERROR(AN17*(1-INDEX($D17:$D$71,AO$1)),0)</f>
        <v>2.4826063661472088E-4</v>
      </c>
      <c r="AP17" s="6" cm="1">
        <f t="array" ref="AP17">IFERROR(AO17*(1-INDEX($D17:$D$71,AP$1)),0)</f>
        <v>1.1873362858862966E-4</v>
      </c>
      <c r="AQ17" s="6" cm="1">
        <f t="array" ref="AQ17">IFERROR(AP17*(1-INDEX($D17:$D$71,AQ$1)),0)</f>
        <v>5.4988630473737693E-5</v>
      </c>
      <c r="AR17" s="6" cm="1">
        <f t="array" ref="AR17">IFERROR(AQ17*(1-INDEX($D17:$D$71,AR$1)),0)</f>
        <v>0</v>
      </c>
      <c r="AS17" s="6" cm="1">
        <f t="array" ref="AS17">IFERROR(AR17*(1-INDEX($D17:$D$71,AS$1)),0)</f>
        <v>0</v>
      </c>
      <c r="AT17" s="6" cm="1">
        <f t="array" ref="AT17">IFERROR(AS17*(1-INDEX($D17:$D$71,AT$1)),0)</f>
        <v>0</v>
      </c>
      <c r="AU17" s="6" cm="1">
        <f t="array" ref="AU17">IFERROR(AT17*(1-INDEX($D17:$D$71,AU$1)),0)</f>
        <v>0</v>
      </c>
      <c r="AV17" s="6" cm="1">
        <f t="array" ref="AV17">IFERROR(AU17*(1-INDEX($D17:$D$71,AV$1)),0)</f>
        <v>0</v>
      </c>
      <c r="AW17" s="6" cm="1">
        <f t="array" ref="AW17">IFERROR(AV17*(1-INDEX($D17:$D$71,AW$1)),0)</f>
        <v>0</v>
      </c>
      <c r="AX17" s="6" cm="1">
        <f t="array" ref="AX17">IFERROR(AW17*(1-INDEX($D17:$D$71,AX$1)),0)</f>
        <v>0</v>
      </c>
      <c r="AY17" s="6" cm="1">
        <f t="array" ref="AY17">IFERROR(AX17*(1-INDEX($D17:$D$71,AY$1)),0)</f>
        <v>0</v>
      </c>
      <c r="AZ17" s="6" cm="1">
        <f t="array" ref="AZ17">IFERROR(AY17*(1-INDEX($D17:$D$71,AZ$1)),0)</f>
        <v>0</v>
      </c>
      <c r="BA17" s="6" cm="1">
        <f t="array" ref="BA17">IFERROR(AZ17*(1-INDEX($D17:$D$71,BA$1)),0)</f>
        <v>0</v>
      </c>
      <c r="BB17" s="6" cm="1">
        <f t="array" ref="BB17">IFERROR(BA17*(1-INDEX($D17:$D$71,BB$1)),0)</f>
        <v>0</v>
      </c>
      <c r="BC17" s="6" cm="1">
        <f t="array" ref="BC17">IFERROR(BB17*(1-INDEX($D17:$D$71,BC$1)),0)</f>
        <v>0</v>
      </c>
      <c r="BD17" s="6" cm="1">
        <f t="array" ref="BD17">IFERROR(BC17*(1-INDEX($D17:$D$71,BD$1)),0)</f>
        <v>0</v>
      </c>
      <c r="BE17" s="6" cm="1">
        <f t="array" ref="BE17">IFERROR(BD17*(1-INDEX($D17:$D$71,BE$1)),0)</f>
        <v>0</v>
      </c>
      <c r="BF17" s="6" cm="1">
        <f t="array" ref="BF17">IFERROR(BE17*(1-INDEX($D17:$D$71,BF$1)),0)</f>
        <v>0</v>
      </c>
    </row>
    <row r="18" spans="3:58" x14ac:dyDescent="0.25">
      <c r="C18" s="6">
        <v>80</v>
      </c>
      <c r="D18" s="6" cm="1">
        <f t="array" ref="D18">_xlfn.IFS($A$1="Male",Data!O20,$A$1="Female",Data!W20,$A$1="Unspecified",Data!G20)</f>
        <v>4.9051999999999998E-2</v>
      </c>
      <c r="E18" s="6">
        <f t="shared" si="2"/>
        <v>4.7742875145560401E-2</v>
      </c>
      <c r="F18" s="6" cm="1">
        <f t="array" ref="F18">SUMPRODUCT($A$6^(($L$1:$BD$1)+1),(L18:BD18),(TRANSPOSE(D18:D62)))</f>
        <v>0.76448527756471307</v>
      </c>
      <c r="G18" s="6" cm="1">
        <f t="array" ref="G18">SUMPRODUCT($A$6^($L$1:$BF$1),L18:BF18)</f>
        <v>8.0860054702781667</v>
      </c>
      <c r="H18" s="6">
        <f t="shared" si="0"/>
        <v>7.6233281876875028</v>
      </c>
      <c r="I18" s="6">
        <f t="shared" si="1"/>
        <v>7.6212750652629149</v>
      </c>
      <c r="L18" s="6">
        <v>1</v>
      </c>
      <c r="M18" s="6" cm="1">
        <f t="array" ref="M18">IFERROR(L18*(1-INDEX($D18:$D$71,M$1)),0)</f>
        <v>0.95094800000000002</v>
      </c>
      <c r="N18" s="6" cm="1">
        <f t="array" ref="N18">IFERROR(M18*(1-INDEX($D18:$D$71,N$1)),0)</f>
        <v>0.89911182452000005</v>
      </c>
      <c r="O18" s="6" cm="1">
        <f t="array" ref="O18">IFERROR(N18*(1-INDEX($D18:$D$71,O$1)),0)</f>
        <v>0.84459687637570335</v>
      </c>
      <c r="P18" s="6" cm="1">
        <f t="array" ref="P18">IFERROR(O18*(1-INDEX($D18:$D$71,P$1)),0)</f>
        <v>0.78757307367032137</v>
      </c>
      <c r="Q18" s="6" cm="1">
        <f t="array" ref="Q18">IFERROR(P18*(1-INDEX($D18:$D$71,Q$1)),0)</f>
        <v>0.72830977502277705</v>
      </c>
      <c r="R18" s="6" cm="1">
        <f t="array" ref="R18">IFERROR(Q18*(1-INDEX($D18:$D$71,R$1)),0)</f>
        <v>0.66716379955096472</v>
      </c>
      <c r="S18" s="6" cm="1">
        <f t="array" ref="S18">IFERROR(R18*(1-INDEX($D18:$D$71,S$1)),0)</f>
        <v>0.60460918737746716</v>
      </c>
      <c r="T18" s="6" cm="1">
        <f t="array" ref="T18">IFERROR(S18*(1-INDEX($D18:$D$71,T$1)),0)</f>
        <v>0.54123526157493584</v>
      </c>
      <c r="U18" s="6" cm="1">
        <f t="array" ref="U18">IFERROR(T18*(1-INDEX($D18:$D$71,U$1)),0)</f>
        <v>0.47775161280376532</v>
      </c>
      <c r="V18" s="6" cm="1">
        <f t="array" ref="V18">IFERROR(U18*(1-INDEX($D18:$D$71,V$1)),0)</f>
        <v>0.41498173940392979</v>
      </c>
      <c r="W18" s="6" cm="1">
        <f t="array" ref="W18">IFERROR(V18*(1-INDEX($D18:$D$71,W$1)),0)</f>
        <v>0.35384662955494284</v>
      </c>
      <c r="X18" s="6" cm="1">
        <f t="array" ref="X18">IFERROR(W18*(1-INDEX($D18:$D$71,X$1)),0)</f>
        <v>0.29551359728629228</v>
      </c>
      <c r="Y18" s="6" cm="1">
        <f t="array" ref="Y18">IFERROR(X18*(1-INDEX($D18:$D$71,Y$1)),0)</f>
        <v>0.24126912136842049</v>
      </c>
      <c r="Z18" s="6" cm="1">
        <f t="array" ref="Z18">IFERROR(Y18*(1-INDEX($D18:$D$71,Z$1)),0)</f>
        <v>0.19220125507923935</v>
      </c>
      <c r="AA18" s="6" cm="1">
        <f t="array" ref="AA18">IFERROR(Z18*(1-INDEX($D18:$D$71,AA$1)),0)</f>
        <v>0.14911011809298405</v>
      </c>
      <c r="AB18" s="6" cm="1">
        <f t="array" ref="AB18">IFERROR(AA18*(1-INDEX($D18:$D$71,AB$1)),0)</f>
        <v>0.11219254039481451</v>
      </c>
      <c r="AC18" s="6" cm="1">
        <f t="array" ref="AC18">IFERROR(AB18*(1-INDEX($D18:$D$71,AC$1)),0)</f>
        <v>8.1945431504372515E-2</v>
      </c>
      <c r="AD18" s="6" cm="1">
        <f t="array" ref="AD18">IFERROR(AC18*(1-INDEX($D18:$D$71,AD$1)),0)</f>
        <v>5.8001140309657875E-2</v>
      </c>
      <c r="AE18" s="6" cm="1">
        <f t="array" ref="AE18">IFERROR(AD18*(1-INDEX($D18:$D$71,AE$1)),0)</f>
        <v>3.9719992900018049E-2</v>
      </c>
      <c r="AF18" s="6" cm="1">
        <f t="array" ref="AF18">IFERROR(AE18*(1-INDEX($D18:$D$71,AF$1)),0)</f>
        <v>2.6280892182268541E-2</v>
      </c>
      <c r="AG18" s="6" cm="1">
        <f t="array" ref="AG18">IFERROR(AF18*(1-INDEX($D18:$D$71,AG$1)),0)</f>
        <v>1.6781506017634482E-2</v>
      </c>
      <c r="AH18" s="6" cm="1">
        <f t="array" ref="AH18">IFERROR(AG18*(1-INDEX($D18:$D$71,AH$1)),0)</f>
        <v>1.0332507507105692E-2</v>
      </c>
      <c r="AI18" s="6" cm="1">
        <f t="array" ref="AI18">IFERROR(AH18*(1-INDEX($D18:$D$71,AI$1)),0)</f>
        <v>6.1308346593711904E-3</v>
      </c>
      <c r="AJ18" s="6" cm="1">
        <f t="array" ref="AJ18">IFERROR(AI18*(1-INDEX($D18:$D$71,AJ$1)),0)</f>
        <v>3.5048632964000035E-3</v>
      </c>
      <c r="AK18" s="6" cm="1">
        <f t="array" ref="AK18">IFERROR(AJ18*(1-INDEX($D18:$D$71,AK$1)),0)</f>
        <v>1.9306259079155709E-3</v>
      </c>
      <c r="AL18" s="6" cm="1">
        <f t="array" ref="AL18">IFERROR(AK18*(1-INDEX($D18:$D$71,AL$1)),0)</f>
        <v>1.025143050844089E-3</v>
      </c>
      <c r="AM18" s="6" cm="1">
        <f t="array" ref="AM18">IFERROR(AL18*(1-INDEX($D18:$D$71,AM$1)),0)</f>
        <v>5.2510492436166423E-4</v>
      </c>
      <c r="AN18" s="6" cm="1">
        <f t="array" ref="AN18">IFERROR(AM18*(1-INDEX($D18:$D$71,AN$1)),0)</f>
        <v>2.5973684957640483E-4</v>
      </c>
      <c r="AO18" s="6" cm="1">
        <f t="array" ref="AO18">IFERROR(AN18*(1-INDEX($D18:$D$71,AO$1)),0)</f>
        <v>1.2422226515211053E-4</v>
      </c>
      <c r="AP18" s="6" cm="1">
        <f t="array" ref="AP18">IFERROR(AO18*(1-INDEX($D18:$D$71,AP$1)),0)</f>
        <v>5.7530560770836335E-5</v>
      </c>
      <c r="AQ18" s="6" cm="1">
        <f t="array" ref="AQ18">IFERROR(AP18*(1-INDEX($D18:$D$71,AQ$1)),0)</f>
        <v>0</v>
      </c>
      <c r="AR18" s="6" cm="1">
        <f t="array" ref="AR18">IFERROR(AQ18*(1-INDEX($D18:$D$71,AR$1)),0)</f>
        <v>0</v>
      </c>
      <c r="AS18" s="6" cm="1">
        <f t="array" ref="AS18">IFERROR(AR18*(1-INDEX($D18:$D$71,AS$1)),0)</f>
        <v>0</v>
      </c>
      <c r="AT18" s="6" cm="1">
        <f t="array" ref="AT18">IFERROR(AS18*(1-INDEX($D18:$D$71,AT$1)),0)</f>
        <v>0</v>
      </c>
      <c r="AU18" s="6" cm="1">
        <f t="array" ref="AU18">IFERROR(AT18*(1-INDEX($D18:$D$71,AU$1)),0)</f>
        <v>0</v>
      </c>
      <c r="AV18" s="6" cm="1">
        <f t="array" ref="AV18">IFERROR(AU18*(1-INDEX($D18:$D$71,AV$1)),0)</f>
        <v>0</v>
      </c>
      <c r="AW18" s="6" cm="1">
        <f t="array" ref="AW18">IFERROR(AV18*(1-INDEX($D18:$D$71,AW$1)),0)</f>
        <v>0</v>
      </c>
      <c r="AX18" s="6" cm="1">
        <f t="array" ref="AX18">IFERROR(AW18*(1-INDEX($D18:$D$71,AX$1)),0)</f>
        <v>0</v>
      </c>
      <c r="AY18" s="6" cm="1">
        <f t="array" ref="AY18">IFERROR(AX18*(1-INDEX($D18:$D$71,AY$1)),0)</f>
        <v>0</v>
      </c>
      <c r="AZ18" s="6" cm="1">
        <f t="array" ref="AZ18">IFERROR(AY18*(1-INDEX($D18:$D$71,AZ$1)),0)</f>
        <v>0</v>
      </c>
      <c r="BA18" s="6" cm="1">
        <f t="array" ref="BA18">IFERROR(AZ18*(1-INDEX($D18:$D$71,BA$1)),0)</f>
        <v>0</v>
      </c>
      <c r="BB18" s="6" cm="1">
        <f t="array" ref="BB18">IFERROR(BA18*(1-INDEX($D18:$D$71,BB$1)),0)</f>
        <v>0</v>
      </c>
      <c r="BC18" s="6" cm="1">
        <f t="array" ref="BC18">IFERROR(BB18*(1-INDEX($D18:$D$71,BC$1)),0)</f>
        <v>0</v>
      </c>
      <c r="BD18" s="6" cm="1">
        <f t="array" ref="BD18">IFERROR(BC18*(1-INDEX($D18:$D$71,BD$1)),0)</f>
        <v>0</v>
      </c>
      <c r="BE18" s="6" cm="1">
        <f t="array" ref="BE18">IFERROR(BD18*(1-INDEX($D18:$D$71,BE$1)),0)</f>
        <v>0</v>
      </c>
      <c r="BF18" s="6" cm="1">
        <f t="array" ref="BF18">IFERROR(BE18*(1-INDEX($D18:$D$71,BF$1)),0)</f>
        <v>0</v>
      </c>
    </row>
    <row r="19" spans="3:58" x14ac:dyDescent="0.25">
      <c r="C19" s="6">
        <v>81</v>
      </c>
      <c r="D19" s="6" cm="1">
        <f t="array" ref="D19">_xlfn.IFS($A$1="Male",Data!O21,$A$1="Female",Data!W21,$A$1="Unspecified",Data!G21)</f>
        <v>5.4509999999999989E-2</v>
      </c>
      <c r="E19" s="6">
        <f t="shared" si="2"/>
        <v>5.3173932285413728E-2</v>
      </c>
      <c r="F19" s="6" cm="1">
        <f t="array" ref="F19">SUMPRODUCT($A$6^(($L$1:$BD$1)+1),(L19:BD19),(TRANSPOSE(D19:D63)))</f>
        <v>0.77645448109849846</v>
      </c>
      <c r="G19" s="6" cm="1">
        <f t="array" ref="G19">SUMPRODUCT($A$6^($L$1:$BF$1),L19:BF19)</f>
        <v>7.6750628156182232</v>
      </c>
      <c r="H19" s="6">
        <f t="shared" si="0"/>
        <v>7.2123558191245163</v>
      </c>
      <c r="I19" s="6">
        <f t="shared" si="1"/>
        <v>7.2098829654808654</v>
      </c>
      <c r="L19" s="6">
        <v>1</v>
      </c>
      <c r="M19" s="6" cm="1">
        <f t="array" ref="M19">IFERROR(L19*(1-INDEX($D19:$D$71,M$1)),0)</f>
        <v>0.94549000000000005</v>
      </c>
      <c r="N19" s="6" cm="1">
        <f t="array" ref="N19">IFERROR(M19*(1-INDEX($D19:$D$71,N$1)),0)</f>
        <v>0.88816305031999998</v>
      </c>
      <c r="O19" s="6" cm="1">
        <f t="array" ref="O19">IFERROR(N19*(1-INDEX($D19:$D$71,O$1)),0)</f>
        <v>0.82819783381459489</v>
      </c>
      <c r="P19" s="6" cm="1">
        <f t="array" ref="P19">IFERROR(O19*(1-INDEX($D19:$D$71,P$1)),0)</f>
        <v>0.7658776032157143</v>
      </c>
      <c r="Q19" s="6" cm="1">
        <f t="array" ref="Q19">IFERROR(P19*(1-INDEX($D19:$D$71,Q$1)),0)</f>
        <v>0.70157758316013574</v>
      </c>
      <c r="R19" s="6" cm="1">
        <f t="array" ref="R19">IFERROR(Q19*(1-INDEX($D19:$D$71,R$1)),0)</f>
        <v>0.63579626580787507</v>
      </c>
      <c r="S19" s="6" cm="1">
        <f t="array" ref="S19">IFERROR(R19*(1-INDEX($D19:$D$71,S$1)),0)</f>
        <v>0.56915337281842526</v>
      </c>
      <c r="T19" s="6" cm="1">
        <f t="array" ref="T19">IFERROR(S19*(1-INDEX($D19:$D$71,T$1)),0)</f>
        <v>0.50239509710706087</v>
      </c>
      <c r="U19" s="6" cm="1">
        <f t="array" ref="U19">IFERROR(T19*(1-INDEX($D19:$D$71,U$1)),0)</f>
        <v>0.43638741487855259</v>
      </c>
      <c r="V19" s="6" cm="1">
        <f t="array" ref="V19">IFERROR(U19*(1-INDEX($D19:$D$71,V$1)),0)</f>
        <v>0.37209882091864421</v>
      </c>
      <c r="W19" s="6" cm="1">
        <f t="array" ref="W19">IFERROR(V19*(1-INDEX($D19:$D$71,W$1)),0)</f>
        <v>0.31075684189492203</v>
      </c>
      <c r="X19" s="6" cm="1">
        <f t="array" ref="X19">IFERROR(W19*(1-INDEX($D19:$D$71,X$1)),0)</f>
        <v>0.25371431599669014</v>
      </c>
      <c r="Y19" s="6" cm="1">
        <f t="array" ref="Y19">IFERROR(X19*(1-INDEX($D19:$D$71,Y$1)),0)</f>
        <v>0.20211542069517929</v>
      </c>
      <c r="Z19" s="6" cm="1">
        <f t="array" ref="Z19">IFERROR(Y19*(1-INDEX($D19:$D$71,Z$1)),0)</f>
        <v>0.1568015476061615</v>
      </c>
      <c r="AA19" s="6" cm="1">
        <f t="array" ref="AA19">IFERROR(Z19*(1-INDEX($D19:$D$71,AA$1)),0)</f>
        <v>0.1179796796405424</v>
      </c>
      <c r="AB19" s="6" cm="1">
        <f t="array" ref="AB19">IFERROR(AA19*(1-INDEX($D19:$D$71,AB$1)),0)</f>
        <v>8.6172358009452166E-2</v>
      </c>
      <c r="AC19" s="6" cm="1">
        <f t="array" ref="AC19">IFERROR(AB19*(1-INDEX($D19:$D$71,AC$1)),0)</f>
        <v>6.0992967343806263E-2</v>
      </c>
      <c r="AD19" s="6" cm="1">
        <f t="array" ref="AD19">IFERROR(AC19*(1-INDEX($D19:$D$71,AD$1)),0)</f>
        <v>4.1768837938581348E-2</v>
      </c>
      <c r="AE19" s="6" cm="1">
        <f t="array" ref="AE19">IFERROR(AD19*(1-INDEX($D19:$D$71,AE$1)),0)</f>
        <v>2.7636518697414101E-2</v>
      </c>
      <c r="AF19" s="6" cm="1">
        <f t="array" ref="AF19">IFERROR(AE19*(1-INDEX($D19:$D$71,AF$1)),0)</f>
        <v>1.7647133195121591E-2</v>
      </c>
      <c r="AG19" s="6" cm="1">
        <f t="array" ref="AG19">IFERROR(AF19*(1-INDEX($D19:$D$71,AG$1)),0)</f>
        <v>1.0865481085301925E-2</v>
      </c>
      <c r="AH19" s="6" cm="1">
        <f t="array" ref="AH19">IFERROR(AG19*(1-INDEX($D19:$D$71,AH$1)),0)</f>
        <v>6.4470766638882373E-3</v>
      </c>
      <c r="AI19" s="6" cm="1">
        <f t="array" ref="AI19">IFERROR(AH19*(1-INDEX($D19:$D$71,AI$1)),0)</f>
        <v>3.6856518930582999E-3</v>
      </c>
      <c r="AJ19" s="6" cm="1">
        <f t="array" ref="AJ19">IFERROR(AI19*(1-INDEX($D19:$D$71,AJ$1)),0)</f>
        <v>2.03021186007602E-3</v>
      </c>
      <c r="AK19" s="6" cm="1">
        <f t="array" ref="AK19">IFERROR(AJ19*(1-INDEX($D19:$D$71,AK$1)),0)</f>
        <v>1.0780221955817657E-3</v>
      </c>
      <c r="AL19" s="6" cm="1">
        <f t="array" ref="AL19">IFERROR(AK19*(1-INDEX($D19:$D$71,AL$1)),0)</f>
        <v>5.5219099715406552E-4</v>
      </c>
      <c r="AM19" s="6" cm="1">
        <f t="array" ref="AM19">IFERROR(AL19*(1-INDEX($D19:$D$71,AM$1)),0)</f>
        <v>2.731346504502926E-4</v>
      </c>
      <c r="AN19" s="6" cm="1">
        <f t="array" ref="AN19">IFERROR(AM19*(1-INDEX($D19:$D$71,AN$1)),0)</f>
        <v>1.3062992419365785E-4</v>
      </c>
      <c r="AO19" s="6" cm="1">
        <f t="array" ref="AO19">IFERROR(AN19*(1-INDEX($D19:$D$71,AO$1)),0)</f>
        <v>6.0498114272111978E-5</v>
      </c>
      <c r="AP19" s="6" cm="1">
        <f t="array" ref="AP19">IFERROR(AO19*(1-INDEX($D19:$D$71,AP$1)),0)</f>
        <v>0</v>
      </c>
      <c r="AQ19" s="6" cm="1">
        <f t="array" ref="AQ19">IFERROR(AP19*(1-INDEX($D19:$D$71,AQ$1)),0)</f>
        <v>0</v>
      </c>
      <c r="AR19" s="6" cm="1">
        <f t="array" ref="AR19">IFERROR(AQ19*(1-INDEX($D19:$D$71,AR$1)),0)</f>
        <v>0</v>
      </c>
      <c r="AS19" s="6" cm="1">
        <f t="array" ref="AS19">IFERROR(AR19*(1-INDEX($D19:$D$71,AS$1)),0)</f>
        <v>0</v>
      </c>
      <c r="AT19" s="6" cm="1">
        <f t="array" ref="AT19">IFERROR(AS19*(1-INDEX($D19:$D$71,AT$1)),0)</f>
        <v>0</v>
      </c>
      <c r="AU19" s="6" cm="1">
        <f t="array" ref="AU19">IFERROR(AT19*(1-INDEX($D19:$D$71,AU$1)),0)</f>
        <v>0</v>
      </c>
      <c r="AV19" s="6" cm="1">
        <f t="array" ref="AV19">IFERROR(AU19*(1-INDEX($D19:$D$71,AV$1)),0)</f>
        <v>0</v>
      </c>
      <c r="AW19" s="6" cm="1">
        <f t="array" ref="AW19">IFERROR(AV19*(1-INDEX($D19:$D$71,AW$1)),0)</f>
        <v>0</v>
      </c>
      <c r="AX19" s="6" cm="1">
        <f t="array" ref="AX19">IFERROR(AW19*(1-INDEX($D19:$D$71,AX$1)),0)</f>
        <v>0</v>
      </c>
      <c r="AY19" s="6" cm="1">
        <f t="array" ref="AY19">IFERROR(AX19*(1-INDEX($D19:$D$71,AY$1)),0)</f>
        <v>0</v>
      </c>
      <c r="AZ19" s="6" cm="1">
        <f t="array" ref="AZ19">IFERROR(AY19*(1-INDEX($D19:$D$71,AZ$1)),0)</f>
        <v>0</v>
      </c>
      <c r="BA19" s="6" cm="1">
        <f t="array" ref="BA19">IFERROR(AZ19*(1-INDEX($D19:$D$71,BA$1)),0)</f>
        <v>0</v>
      </c>
      <c r="BB19" s="6" cm="1">
        <f t="array" ref="BB19">IFERROR(BA19*(1-INDEX($D19:$D$71,BB$1)),0)</f>
        <v>0</v>
      </c>
      <c r="BC19" s="6" cm="1">
        <f t="array" ref="BC19">IFERROR(BB19*(1-INDEX($D19:$D$71,BC$1)),0)</f>
        <v>0</v>
      </c>
      <c r="BD19" s="6" cm="1">
        <f t="array" ref="BD19">IFERROR(BC19*(1-INDEX($D19:$D$71,BD$1)),0)</f>
        <v>0</v>
      </c>
      <c r="BE19" s="6" cm="1">
        <f t="array" ref="BE19">IFERROR(BD19*(1-INDEX($D19:$D$71,BE$1)),0)</f>
        <v>0</v>
      </c>
      <c r="BF19" s="6" cm="1">
        <f t="array" ref="BF19">IFERROR(BE19*(1-INDEX($D19:$D$71,BF$1)),0)</f>
        <v>0</v>
      </c>
    </row>
    <row r="20" spans="3:58" x14ac:dyDescent="0.25">
      <c r="C20" s="6">
        <v>82</v>
      </c>
      <c r="D20" s="6" cm="1">
        <f t="array" ref="D20">_xlfn.IFS($A$1="Male",Data!O22,$A$1="Female",Data!W22,$A$1="Unspecified",Data!G22)</f>
        <v>6.0631999999999998E-2</v>
      </c>
      <c r="E20" s="6">
        <f t="shared" si="2"/>
        <v>5.9299968809976983E-2</v>
      </c>
      <c r="F20" s="6" cm="1">
        <f t="array" ref="F20">SUMPRODUCT($A$6^(($L$1:$BD$1)+1),(L20:BD20),(TRANSPOSE(D20:D64)))</f>
        <v>0.78820306458180767</v>
      </c>
      <c r="G20" s="6" cm="1">
        <f t="array" ref="G20">SUMPRODUCT($A$6^($L$1:$BF$1),L20:BF20)</f>
        <v>7.271694782691271</v>
      </c>
      <c r="H20" s="6">
        <f t="shared" si="0"/>
        <v>6.808958619990368</v>
      </c>
      <c r="I20" s="6">
        <f t="shared" si="1"/>
        <v>6.8060079746702256</v>
      </c>
      <c r="L20" s="6">
        <v>1</v>
      </c>
      <c r="M20" s="6" cm="1">
        <f t="array" ref="M20">IFERROR(L20*(1-INDEX($D20:$D$71,M$1)),0)</f>
        <v>0.93936799999999998</v>
      </c>
      <c r="N20" s="6" cm="1">
        <f t="array" ref="N20">IFERROR(M20*(1-INDEX($D20:$D$71,N$1)),0)</f>
        <v>0.875945630112</v>
      </c>
      <c r="O20" s="6" cm="1">
        <f t="array" ref="O20">IFERROR(N20*(1-INDEX($D20:$D$71,O$1)),0)</f>
        <v>0.81003247333733219</v>
      </c>
      <c r="P20" s="6" cm="1">
        <f t="array" ref="P20">IFERROR(O20*(1-INDEX($D20:$D$71,P$1)),0)</f>
        <v>0.7420253870058231</v>
      </c>
      <c r="Q20" s="6" cm="1">
        <f t="array" ref="Q20">IFERROR(P20*(1-INDEX($D20:$D$71,Q$1)),0)</f>
        <v>0.67245160266938309</v>
      </c>
      <c r="R20" s="6" cm="1">
        <f t="array" ref="R20">IFERROR(Q20*(1-INDEX($D20:$D$71,R$1)),0)</f>
        <v>0.60196657058078373</v>
      </c>
      <c r="S20" s="6" cm="1">
        <f t="array" ref="S20">IFERROR(R20*(1-INDEX($D20:$D$71,S$1)),0)</f>
        <v>0.53135950365108131</v>
      </c>
      <c r="T20" s="6" cm="1">
        <f t="array" ref="T20">IFERROR(S20*(1-INDEX($D20:$D$71,T$1)),0)</f>
        <v>0.46154630390438034</v>
      </c>
      <c r="U20" s="6" cm="1">
        <f t="array" ref="U20">IFERROR(T20*(1-INDEX($D20:$D$71,U$1)),0)</f>
        <v>0.39355130241318703</v>
      </c>
      <c r="V20" s="6" cm="1">
        <f t="array" ref="V20">IFERROR(U20*(1-INDEX($D20:$D$71,V$1)),0)</f>
        <v>0.32867279600516347</v>
      </c>
      <c r="W20" s="6" cm="1">
        <f t="array" ref="W20">IFERROR(V20*(1-INDEX($D20:$D$71,W$1)),0)</f>
        <v>0.26834161757045566</v>
      </c>
      <c r="X20" s="6" cm="1">
        <f t="array" ref="X20">IFERROR(W20*(1-INDEX($D20:$D$71,X$1)),0)</f>
        <v>0.21376790943868182</v>
      </c>
      <c r="Y20" s="6" cm="1">
        <f t="array" ref="Y20">IFERROR(X20*(1-INDEX($D20:$D$71,Y$1)),0)</f>
        <v>0.16584157167834823</v>
      </c>
      <c r="Z20" s="6" cm="1">
        <f t="array" ref="Z20">IFERROR(Y20*(1-INDEX($D20:$D$71,Z$1)),0)</f>
        <v>0.12478152031279272</v>
      </c>
      <c r="AA20" s="6" cm="1">
        <f t="array" ref="AA20">IFERROR(Z20*(1-INDEX($D20:$D$71,AA$1)),0)</f>
        <v>9.1140422436463794E-2</v>
      </c>
      <c r="AB20" s="6" cm="1">
        <f t="array" ref="AB20">IFERROR(AA20*(1-INDEX($D20:$D$71,AB$1)),0)</f>
        <v>6.4509373281373947E-2</v>
      </c>
      <c r="AC20" s="6" cm="1">
        <f t="array" ref="AC20">IFERROR(AB20*(1-INDEX($D20:$D$71,AC$1)),0)</f>
        <v>4.4176921954310819E-2</v>
      </c>
      <c r="AD20" s="6" cm="1">
        <f t="array" ref="AD20">IFERROR(AC20*(1-INDEX($D20:$D$71,AD$1)),0)</f>
        <v>2.9229837118757568E-2</v>
      </c>
      <c r="AE20" s="6" cm="1">
        <f t="array" ref="AE20">IFERROR(AD20*(1-INDEX($D20:$D$71,AE$1)),0)</f>
        <v>1.8664537113159931E-2</v>
      </c>
      <c r="AF20" s="6" cm="1">
        <f t="array" ref="AF20">IFERROR(AE20*(1-INDEX($D20:$D$71,AF$1)),0)</f>
        <v>1.1491904816869476E-2</v>
      </c>
      <c r="AG20" s="6" cm="1">
        <f t="array" ref="AG20">IFERROR(AF20*(1-INDEX($D20:$D$71,AG$1)),0)</f>
        <v>6.8187676907087704E-3</v>
      </c>
      <c r="AH20" s="6" cm="1">
        <f t="array" ref="AH20">IFERROR(AG20*(1-INDEX($D20:$D$71,AH$1)),0)</f>
        <v>3.8981394758890084E-3</v>
      </c>
      <c r="AI20" s="6" cm="1">
        <f t="array" ref="AI20">IFERROR(AH20*(1-INDEX($D20:$D$71,AI$1)),0)</f>
        <v>2.1472589451776536E-3</v>
      </c>
      <c r="AJ20" s="6" cm="1">
        <f t="array" ref="AJ20">IFERROR(AI20*(1-INDEX($D20:$D$71,AJ$1)),0)</f>
        <v>1.1401730272998822E-3</v>
      </c>
      <c r="AK20" s="6" cm="1">
        <f t="array" ref="AK20">IFERROR(AJ20*(1-INDEX($D20:$D$71,AK$1)),0)</f>
        <v>5.8402626908170936E-4</v>
      </c>
      <c r="AL20" s="6" cm="1">
        <f t="array" ref="AL20">IFERROR(AK20*(1-INDEX($D20:$D$71,AL$1)),0)</f>
        <v>2.8888158568603851E-4</v>
      </c>
      <c r="AM20" s="6" cm="1">
        <f t="array" ref="AM20">IFERROR(AL20*(1-INDEX($D20:$D$71,AM$1)),0)</f>
        <v>1.3816108493337618E-4</v>
      </c>
      <c r="AN20" s="6" cm="1">
        <f t="array" ref="AN20">IFERROR(AM20*(1-INDEX($D20:$D$71,AN$1)),0)</f>
        <v>6.398599062085476E-5</v>
      </c>
      <c r="AO20" s="6" cm="1">
        <f t="array" ref="AO20">IFERROR(AN20*(1-INDEX($D20:$D$71,AO$1)),0)</f>
        <v>0</v>
      </c>
      <c r="AP20" s="6" cm="1">
        <f t="array" ref="AP20">IFERROR(AO20*(1-INDEX($D20:$D$71,AP$1)),0)</f>
        <v>0</v>
      </c>
      <c r="AQ20" s="6" cm="1">
        <f t="array" ref="AQ20">IFERROR(AP20*(1-INDEX($D20:$D$71,AQ$1)),0)</f>
        <v>0</v>
      </c>
      <c r="AR20" s="6" cm="1">
        <f t="array" ref="AR20">IFERROR(AQ20*(1-INDEX($D20:$D$71,AR$1)),0)</f>
        <v>0</v>
      </c>
      <c r="AS20" s="6" cm="1">
        <f t="array" ref="AS20">IFERROR(AR20*(1-INDEX($D20:$D$71,AS$1)),0)</f>
        <v>0</v>
      </c>
      <c r="AT20" s="6" cm="1">
        <f t="array" ref="AT20">IFERROR(AS20*(1-INDEX($D20:$D$71,AT$1)),0)</f>
        <v>0</v>
      </c>
      <c r="AU20" s="6" cm="1">
        <f t="array" ref="AU20">IFERROR(AT20*(1-INDEX($D20:$D$71,AU$1)),0)</f>
        <v>0</v>
      </c>
      <c r="AV20" s="6" cm="1">
        <f t="array" ref="AV20">IFERROR(AU20*(1-INDEX($D20:$D$71,AV$1)),0)</f>
        <v>0</v>
      </c>
      <c r="AW20" s="6" cm="1">
        <f t="array" ref="AW20">IFERROR(AV20*(1-INDEX($D20:$D$71,AW$1)),0)</f>
        <v>0</v>
      </c>
      <c r="AX20" s="6" cm="1">
        <f t="array" ref="AX20">IFERROR(AW20*(1-INDEX($D20:$D$71,AX$1)),0)</f>
        <v>0</v>
      </c>
      <c r="AY20" s="6" cm="1">
        <f t="array" ref="AY20">IFERROR(AX20*(1-INDEX($D20:$D$71,AY$1)),0)</f>
        <v>0</v>
      </c>
      <c r="AZ20" s="6" cm="1">
        <f t="array" ref="AZ20">IFERROR(AY20*(1-INDEX($D20:$D$71,AZ$1)),0)</f>
        <v>0</v>
      </c>
      <c r="BA20" s="6" cm="1">
        <f t="array" ref="BA20">IFERROR(AZ20*(1-INDEX($D20:$D$71,BA$1)),0)</f>
        <v>0</v>
      </c>
      <c r="BB20" s="6" cm="1">
        <f t="array" ref="BB20">IFERROR(BA20*(1-INDEX($D20:$D$71,BB$1)),0)</f>
        <v>0</v>
      </c>
      <c r="BC20" s="6" cm="1">
        <f t="array" ref="BC20">IFERROR(BB20*(1-INDEX($D20:$D$71,BC$1)),0)</f>
        <v>0</v>
      </c>
      <c r="BD20" s="6" cm="1">
        <f t="array" ref="BD20">IFERROR(BC20*(1-INDEX($D20:$D$71,BD$1)),0)</f>
        <v>0</v>
      </c>
      <c r="BE20" s="6" cm="1">
        <f t="array" ref="BE20">IFERROR(BD20*(1-INDEX($D20:$D$71,BE$1)),0)</f>
        <v>0</v>
      </c>
      <c r="BF20" s="6" cm="1">
        <f t="array" ref="BF20">IFERROR(BE20*(1-INDEX($D20:$D$71,BF$1)),0)</f>
        <v>0</v>
      </c>
    </row>
    <row r="21" spans="3:58" x14ac:dyDescent="0.25">
      <c r="C21" s="6">
        <v>83</v>
      </c>
      <c r="D21" s="6" cm="1">
        <f t="array" ref="D21">_xlfn.IFS($A$1="Male",Data!O23,$A$1="Female",Data!W23,$A$1="Unspecified",Data!G23)</f>
        <v>6.7515999999999993E-2</v>
      </c>
      <c r="E21" s="6">
        <f t="shared" si="2"/>
        <v>6.6225628027058198E-2</v>
      </c>
      <c r="F21" s="6" cm="1">
        <f t="array" ref="F21">SUMPRODUCT($A$6^(($L$1:$BD$1)+1),(L21:BD21),(TRANSPOSE(D21:D65)))</f>
        <v>0.79970486169345978</v>
      </c>
      <c r="G21" s="6" cm="1">
        <f t="array" ref="G21">SUMPRODUCT($A$6^($L$1:$BF$1),L21:BF21)</f>
        <v>6.8767997485245482</v>
      </c>
      <c r="H21" s="6">
        <f t="shared" si="0"/>
        <v>6.4140350322709425</v>
      </c>
      <c r="I21" s="6">
        <f t="shared" si="1"/>
        <v>6.4105398101400519</v>
      </c>
      <c r="L21" s="6">
        <v>1</v>
      </c>
      <c r="M21" s="6" cm="1">
        <f t="array" ref="M21">IFERROR(L21*(1-INDEX($D21:$D$71,M$1)),0)</f>
        <v>0.93248399999999998</v>
      </c>
      <c r="N21" s="6" cm="1">
        <f t="array" ref="N21">IFERROR(M21*(1-INDEX($D21:$D$71,N$1)),0)</f>
        <v>0.862316443968</v>
      </c>
      <c r="O21" s="6" cm="1">
        <f t="array" ref="O21">IFERROR(N21*(1-INDEX($D21:$D$71,O$1)),0)</f>
        <v>0.78991980459822253</v>
      </c>
      <c r="P21" s="6" cm="1">
        <f t="array" ref="P21">IFERROR(O21*(1-INDEX($D21:$D$71,P$1)),0)</f>
        <v>0.71585534387948402</v>
      </c>
      <c r="Q21" s="6" cm="1">
        <f t="array" ref="Q21">IFERROR(P21*(1-INDEX($D21:$D$71,Q$1)),0)</f>
        <v>0.64082081844472427</v>
      </c>
      <c r="R21" s="6" cm="1">
        <f t="array" ref="R21">IFERROR(Q21*(1-INDEX($D21:$D$71,R$1)),0)</f>
        <v>0.56565638136606877</v>
      </c>
      <c r="S21" s="6" cm="1">
        <f t="array" ref="S21">IFERROR(R21*(1-INDEX($D21:$D$71,S$1)),0)</f>
        <v>0.49133705204390649</v>
      </c>
      <c r="T21" s="6" cm="1">
        <f t="array" ref="T21">IFERROR(S21*(1-INDEX($D21:$D$71,T$1)),0)</f>
        <v>0.41895327753679817</v>
      </c>
      <c r="U21" s="6" cm="1">
        <f t="array" ref="U21">IFERROR(T21*(1-INDEX($D21:$D$71,U$1)),0)</f>
        <v>0.34988715392174685</v>
      </c>
      <c r="V21" s="6" cm="1">
        <f t="array" ref="V21">IFERROR(U21*(1-INDEX($D21:$D$71,V$1)),0)</f>
        <v>0.28566186794787102</v>
      </c>
      <c r="W21" s="6" cm="1">
        <f t="array" ref="W21">IFERROR(V21*(1-INDEX($D21:$D$71,W$1)),0)</f>
        <v>0.2275656712158407</v>
      </c>
      <c r="X21" s="6" cm="1">
        <f t="array" ref="X21">IFERROR(W21*(1-INDEX($D21:$D$71,X$1)),0)</f>
        <v>0.17654590286059166</v>
      </c>
      <c r="Y21" s="6" cm="1">
        <f t="array" ref="Y21">IFERROR(X21*(1-INDEX($D21:$D$71,Y$1)),0)</f>
        <v>0.13283560895494922</v>
      </c>
      <c r="Z21" s="6" cm="1">
        <f t="array" ref="Z21">IFERROR(Y21*(1-INDEX($D21:$D$71,Z$1)),0)</f>
        <v>9.7023128780694912E-2</v>
      </c>
      <c r="AA21" s="6" cm="1">
        <f t="array" ref="AA21">IFERROR(Z21*(1-INDEX($D21:$D$71,AA$1)),0)</f>
        <v>6.8673164597233424E-2</v>
      </c>
      <c r="AB21" s="6" cm="1">
        <f t="array" ref="AB21">IFERROR(AA21*(1-INDEX($D21:$D$71,AB$1)),0)</f>
        <v>4.7028344540489812E-2</v>
      </c>
      <c r="AC21" s="6" cm="1">
        <f t="array" ref="AC21">IFERROR(AB21*(1-INDEX($D21:$D$71,AC$1)),0)</f>
        <v>3.1116492278593245E-2</v>
      </c>
      <c r="AD21" s="6" cm="1">
        <f t="array" ref="AD21">IFERROR(AC21*(1-INDEX($D21:$D$71,AD$1)),0)</f>
        <v>1.9869249445542046E-2</v>
      </c>
      <c r="AE21" s="6" cm="1">
        <f t="array" ref="AE21">IFERROR(AD21*(1-INDEX($D21:$D$71,AE$1)),0)</f>
        <v>1.2233655837615803E-2</v>
      </c>
      <c r="AF21" s="6" cm="1">
        <f t="array" ref="AF21">IFERROR(AE21*(1-INDEX($D21:$D$71,AF$1)),0)</f>
        <v>7.2588886258726859E-3</v>
      </c>
      <c r="AG21" s="6" cm="1">
        <f t="array" ref="AG21">IFERROR(AF21*(1-INDEX($D21:$D$71,AG$1)),0)</f>
        <v>4.1497469318616453E-3</v>
      </c>
      <c r="AH21" s="6" cm="1">
        <f t="array" ref="AH21">IFERROR(AG21*(1-INDEX($D21:$D$71,AH$1)),0)</f>
        <v>2.2858548994405328E-3</v>
      </c>
      <c r="AI21" s="6" cm="1">
        <f t="array" ref="AI21">IFERROR(AH21*(1-INDEX($D21:$D$71,AI$1)),0)</f>
        <v>1.2137660930539285E-3</v>
      </c>
      <c r="AJ21" s="6" cm="1">
        <f t="array" ref="AJ21">IFERROR(AI21*(1-INDEX($D21:$D$71,AJ$1)),0)</f>
        <v>6.2172255078064159E-4</v>
      </c>
      <c r="AK21" s="6" cm="1">
        <f t="array" ref="AK21">IFERROR(AJ21*(1-INDEX($D21:$D$71,AK$1)),0)</f>
        <v>3.0752759907303492E-4</v>
      </c>
      <c r="AL21" s="6" cm="1">
        <f t="array" ref="AL21">IFERROR(AK21*(1-INDEX($D21:$D$71,AL$1)),0)</f>
        <v>1.4707876458786785E-4</v>
      </c>
      <c r="AM21" s="6" cm="1">
        <f t="array" ref="AM21">IFERROR(AL21*(1-INDEX($D21:$D$71,AM$1)),0)</f>
        <v>6.8115999928520878E-5</v>
      </c>
      <c r="AN21" s="6" cm="1">
        <f t="array" ref="AN21">IFERROR(AM21*(1-INDEX($D21:$D$71,AN$1)),0)</f>
        <v>0</v>
      </c>
      <c r="AO21" s="6" cm="1">
        <f t="array" ref="AO21">IFERROR(AN21*(1-INDEX($D21:$D$71,AO$1)),0)</f>
        <v>0</v>
      </c>
      <c r="AP21" s="6" cm="1">
        <f t="array" ref="AP21">IFERROR(AO21*(1-INDEX($D21:$D$71,AP$1)),0)</f>
        <v>0</v>
      </c>
      <c r="AQ21" s="6" cm="1">
        <f t="array" ref="AQ21">IFERROR(AP21*(1-INDEX($D21:$D$71,AQ$1)),0)</f>
        <v>0</v>
      </c>
      <c r="AR21" s="6" cm="1">
        <f t="array" ref="AR21">IFERROR(AQ21*(1-INDEX($D21:$D$71,AR$1)),0)</f>
        <v>0</v>
      </c>
      <c r="AS21" s="6" cm="1">
        <f t="array" ref="AS21">IFERROR(AR21*(1-INDEX($D21:$D$71,AS$1)),0)</f>
        <v>0</v>
      </c>
      <c r="AT21" s="6" cm="1">
        <f t="array" ref="AT21">IFERROR(AS21*(1-INDEX($D21:$D$71,AT$1)),0)</f>
        <v>0</v>
      </c>
      <c r="AU21" s="6" cm="1">
        <f t="array" ref="AU21">IFERROR(AT21*(1-INDEX($D21:$D$71,AU$1)),0)</f>
        <v>0</v>
      </c>
      <c r="AV21" s="6" cm="1">
        <f t="array" ref="AV21">IFERROR(AU21*(1-INDEX($D21:$D$71,AV$1)),0)</f>
        <v>0</v>
      </c>
      <c r="AW21" s="6" cm="1">
        <f t="array" ref="AW21">IFERROR(AV21*(1-INDEX($D21:$D$71,AW$1)),0)</f>
        <v>0</v>
      </c>
      <c r="AX21" s="6" cm="1">
        <f t="array" ref="AX21">IFERROR(AW21*(1-INDEX($D21:$D$71,AX$1)),0)</f>
        <v>0</v>
      </c>
      <c r="AY21" s="6" cm="1">
        <f t="array" ref="AY21">IFERROR(AX21*(1-INDEX($D21:$D$71,AY$1)),0)</f>
        <v>0</v>
      </c>
      <c r="AZ21" s="6" cm="1">
        <f t="array" ref="AZ21">IFERROR(AY21*(1-INDEX($D21:$D$71,AZ$1)),0)</f>
        <v>0</v>
      </c>
      <c r="BA21" s="6" cm="1">
        <f t="array" ref="BA21">IFERROR(AZ21*(1-INDEX($D21:$D$71,BA$1)),0)</f>
        <v>0</v>
      </c>
      <c r="BB21" s="6" cm="1">
        <f t="array" ref="BB21">IFERROR(BA21*(1-INDEX($D21:$D$71,BB$1)),0)</f>
        <v>0</v>
      </c>
      <c r="BC21" s="6" cm="1">
        <f t="array" ref="BC21">IFERROR(BB21*(1-INDEX($D21:$D$71,BC$1)),0)</f>
        <v>0</v>
      </c>
      <c r="BD21" s="6" cm="1">
        <f t="array" ref="BD21">IFERROR(BC21*(1-INDEX($D21:$D$71,BD$1)),0)</f>
        <v>0</v>
      </c>
      <c r="BE21" s="6" cm="1">
        <f t="array" ref="BE21">IFERROR(BD21*(1-INDEX($D21:$D$71,BE$1)),0)</f>
        <v>0</v>
      </c>
      <c r="BF21" s="6" cm="1">
        <f t="array" ref="BF21">IFERROR(BE21*(1-INDEX($D21:$D$71,BF$1)),0)</f>
        <v>0</v>
      </c>
    </row>
    <row r="22" spans="3:58" x14ac:dyDescent="0.25">
      <c r="C22" s="6">
        <v>84</v>
      </c>
      <c r="D22" s="6" cm="1">
        <f t="array" ref="D22">_xlfn.IFS($A$1="Male",Data!O24,$A$1="Female",Data!W24,$A$1="Unspecified",Data!G24)</f>
        <v>7.5248000000000009E-2</v>
      </c>
      <c r="E22" s="6">
        <f t="shared" si="2"/>
        <v>7.4066485656768738E-2</v>
      </c>
      <c r="F22" s="6" cm="1">
        <f t="array" ref="F22">SUMPRODUCT($A$6^(($L$1:$BD$1)+1),(L22:BD22),(TRANSPOSE(D22:D66)))</f>
        <v>0.81093081226515784</v>
      </c>
      <c r="G22" s="6" cm="1">
        <f t="array" ref="G22">SUMPRODUCT($A$6^($L$1:$BF$1),L22:BF22)</f>
        <v>6.4913754455629116</v>
      </c>
      <c r="H22" s="6">
        <f t="shared" si="0"/>
        <v>6.0285828605538248</v>
      </c>
      <c r="I22" s="6">
        <f t="shared" si="1"/>
        <v>6.0244666399092903</v>
      </c>
      <c r="L22" s="6">
        <v>1</v>
      </c>
      <c r="M22" s="6" cm="1">
        <f t="array" ref="M22">IFERROR(L22*(1-INDEX($D22:$D$71,M$1)),0)</f>
        <v>0.92475200000000002</v>
      </c>
      <c r="N22" s="6" cm="1">
        <f t="array" ref="N22">IFERROR(M22*(1-INDEX($D22:$D$71,N$1)),0)</f>
        <v>0.84711352108799998</v>
      </c>
      <c r="O22" s="6" cm="1">
        <f t="array" ref="O22">IFERROR(N22*(1-INDEX($D22:$D$71,O$1)),0)</f>
        <v>0.76768646312374689</v>
      </c>
      <c r="P22" s="6" cm="1">
        <f t="array" ref="P22">IFERROR(O22*(1-INDEX($D22:$D$71,P$1)),0)</f>
        <v>0.68721910343204207</v>
      </c>
      <c r="Q22" s="6" cm="1">
        <f t="array" ref="Q22">IFERROR(P22*(1-INDEX($D22:$D$71,Q$1)),0)</f>
        <v>0.60661242591408415</v>
      </c>
      <c r="R22" s="6" cm="1">
        <f t="array" ref="R22">IFERROR(Q22*(1-INDEX($D22:$D$71,R$1)),0)</f>
        <v>0.52691204572293626</v>
      </c>
      <c r="S22" s="6" cm="1">
        <f t="array" ref="S22">IFERROR(R22*(1-INDEX($D22:$D$71,S$1)),0)</f>
        <v>0.44928736314703327</v>
      </c>
      <c r="T22" s="6" cm="1">
        <f t="array" ref="T22">IFERROR(S22*(1-INDEX($D22:$D$71,T$1)),0)</f>
        <v>0.37522054418279221</v>
      </c>
      <c r="U22" s="6" cm="1">
        <f t="array" ref="U22">IFERROR(T22*(1-INDEX($D22:$D$71,U$1)),0)</f>
        <v>0.3063450610925989</v>
      </c>
      <c r="V22" s="6" cm="1">
        <f t="array" ref="V22">IFERROR(U22*(1-INDEX($D22:$D$71,V$1)),0)</f>
        <v>0.24404244063795272</v>
      </c>
      <c r="W22" s="6" cm="1">
        <f t="array" ref="W22">IFERROR(V22*(1-INDEX($D22:$D$71,W$1)),0)</f>
        <v>0.189328613531805</v>
      </c>
      <c r="X22" s="6" cm="1">
        <f t="array" ref="X22">IFERROR(W22*(1-INDEX($D22:$D$71,X$1)),0)</f>
        <v>0.14245349942191954</v>
      </c>
      <c r="Y22" s="6" cm="1">
        <f t="array" ref="Y22">IFERROR(X22*(1-INDEX($D22:$D$71,Y$1)),0)</f>
        <v>0.10404803597777003</v>
      </c>
      <c r="Z22" s="6" cm="1">
        <f t="array" ref="Z22">IFERROR(Y22*(1-INDEX($D22:$D$71,Z$1)),0)</f>
        <v>7.3645407961137582E-2</v>
      </c>
      <c r="AA22" s="6" cm="1">
        <f t="array" ref="AA22">IFERROR(Z22*(1-INDEX($D22:$D$71,AA$1)),0)</f>
        <v>5.0433406407498473E-2</v>
      </c>
      <c r="AB22" s="6" cm="1">
        <f t="array" ref="AB22">IFERROR(AA22*(1-INDEX($D22:$D$71,AB$1)),0)</f>
        <v>3.336946508314699E-2</v>
      </c>
      <c r="AC22" s="6" cm="1">
        <f t="array" ref="AC22">IFERROR(AB22*(1-INDEX($D22:$D$71,AC$1)),0)</f>
        <v>2.1307871712053013E-2</v>
      </c>
      <c r="AD22" s="6" cm="1">
        <f t="array" ref="AD22">IFERROR(AC22*(1-INDEX($D22:$D$71,AD$1)),0)</f>
        <v>1.3119427076084737E-2</v>
      </c>
      <c r="AE22" s="6" cm="1">
        <f t="array" ref="AE22">IFERROR(AD22*(1-INDEX($D22:$D$71,AE$1)),0)</f>
        <v>7.7844645333031825E-3</v>
      </c>
      <c r="AF22" s="6" cm="1">
        <f t="array" ref="AF22">IFERROR(AE22*(1-INDEX($D22:$D$71,AF$1)),0)</f>
        <v>4.4502071154696966E-3</v>
      </c>
      <c r="AG22" s="6" cm="1">
        <f t="array" ref="AG22">IFERROR(AF22*(1-INDEX($D22:$D$71,AG$1)),0)</f>
        <v>2.4513609878995587E-3</v>
      </c>
      <c r="AH22" s="6" cm="1">
        <f t="array" ref="AH22">IFERROR(AG22*(1-INDEX($D22:$D$71,AH$1)),0)</f>
        <v>1.3016481709647865E-3</v>
      </c>
      <c r="AI22" s="6" cm="1">
        <f t="array" ref="AI22">IFERROR(AH22*(1-INDEX($D22:$D$71,AI$1)),0)</f>
        <v>6.6673803602060864E-4</v>
      </c>
      <c r="AJ22" s="6" cm="1">
        <f t="array" ref="AJ22">IFERROR(AI22*(1-INDEX($D22:$D$71,AJ$1)),0)</f>
        <v>3.2979396866116174E-4</v>
      </c>
      <c r="AK22" s="6" cm="1">
        <f t="array" ref="AK22">IFERROR(AJ22*(1-INDEX($D22:$D$71,AK$1)),0)</f>
        <v>1.5772792303982456E-4</v>
      </c>
      <c r="AL22" s="6" cm="1">
        <f t="array" ref="AL22">IFERROR(AK22*(1-INDEX($D22:$D$71,AL$1)),0)</f>
        <v>7.3047902085741779E-5</v>
      </c>
      <c r="AM22" s="6" cm="1">
        <f t="array" ref="AM22">IFERROR(AL22*(1-INDEX($D22:$D$71,AM$1)),0)</f>
        <v>0</v>
      </c>
      <c r="AN22" s="6" cm="1">
        <f t="array" ref="AN22">IFERROR(AM22*(1-INDEX($D22:$D$71,AN$1)),0)</f>
        <v>0</v>
      </c>
      <c r="AO22" s="6" cm="1">
        <f t="array" ref="AO22">IFERROR(AN22*(1-INDEX($D22:$D$71,AO$1)),0)</f>
        <v>0</v>
      </c>
      <c r="AP22" s="6" cm="1">
        <f t="array" ref="AP22">IFERROR(AO22*(1-INDEX($D22:$D$71,AP$1)),0)</f>
        <v>0</v>
      </c>
      <c r="AQ22" s="6" cm="1">
        <f t="array" ref="AQ22">IFERROR(AP22*(1-INDEX($D22:$D$71,AQ$1)),0)</f>
        <v>0</v>
      </c>
      <c r="AR22" s="6" cm="1">
        <f t="array" ref="AR22">IFERROR(AQ22*(1-INDEX($D22:$D$71,AR$1)),0)</f>
        <v>0</v>
      </c>
      <c r="AS22" s="6" cm="1">
        <f t="array" ref="AS22">IFERROR(AR22*(1-INDEX($D22:$D$71,AS$1)),0)</f>
        <v>0</v>
      </c>
      <c r="AT22" s="6" cm="1">
        <f t="array" ref="AT22">IFERROR(AS22*(1-INDEX($D22:$D$71,AT$1)),0)</f>
        <v>0</v>
      </c>
      <c r="AU22" s="6" cm="1">
        <f t="array" ref="AU22">IFERROR(AT22*(1-INDEX($D22:$D$71,AU$1)),0)</f>
        <v>0</v>
      </c>
      <c r="AV22" s="6" cm="1">
        <f t="array" ref="AV22">IFERROR(AU22*(1-INDEX($D22:$D$71,AV$1)),0)</f>
        <v>0</v>
      </c>
      <c r="AW22" s="6" cm="1">
        <f t="array" ref="AW22">IFERROR(AV22*(1-INDEX($D22:$D$71,AW$1)),0)</f>
        <v>0</v>
      </c>
      <c r="AX22" s="6" cm="1">
        <f t="array" ref="AX22">IFERROR(AW22*(1-INDEX($D22:$D$71,AX$1)),0)</f>
        <v>0</v>
      </c>
      <c r="AY22" s="6" cm="1">
        <f t="array" ref="AY22">IFERROR(AX22*(1-INDEX($D22:$D$71,AY$1)),0)</f>
        <v>0</v>
      </c>
      <c r="AZ22" s="6" cm="1">
        <f t="array" ref="AZ22">IFERROR(AY22*(1-INDEX($D22:$D$71,AZ$1)),0)</f>
        <v>0</v>
      </c>
      <c r="BA22" s="6" cm="1">
        <f t="array" ref="BA22">IFERROR(AZ22*(1-INDEX($D22:$D$71,BA$1)),0)</f>
        <v>0</v>
      </c>
      <c r="BB22" s="6" cm="1">
        <f t="array" ref="BB22">IFERROR(BA22*(1-INDEX($D22:$D$71,BB$1)),0)</f>
        <v>0</v>
      </c>
      <c r="BC22" s="6" cm="1">
        <f t="array" ref="BC22">IFERROR(BB22*(1-INDEX($D22:$D$71,BC$1)),0)</f>
        <v>0</v>
      </c>
      <c r="BD22" s="6" cm="1">
        <f t="array" ref="BD22">IFERROR(BC22*(1-INDEX($D22:$D$71,BD$1)),0)</f>
        <v>0</v>
      </c>
      <c r="BE22" s="6" cm="1">
        <f t="array" ref="BE22">IFERROR(BD22*(1-INDEX($D22:$D$71,BE$1)),0)</f>
        <v>0</v>
      </c>
      <c r="BF22" s="6" cm="1">
        <f t="array" ref="BF22">IFERROR(BE22*(1-INDEX($D22:$D$71,BF$1)),0)</f>
        <v>0</v>
      </c>
    </row>
    <row r="23" spans="3:58" x14ac:dyDescent="0.25">
      <c r="C23" s="6">
        <v>85</v>
      </c>
      <c r="D23" s="6" cm="1">
        <f t="array" ref="D23">_xlfn.IFS($A$1="Male",Data!O25,$A$1="Female",Data!W25,$A$1="Unspecified",Data!G25)</f>
        <v>8.3956000000000003E-2</v>
      </c>
      <c r="E23" s="6">
        <f t="shared" si="2"/>
        <v>8.2960283026186826E-2</v>
      </c>
      <c r="F23" s="6" cm="1">
        <f t="array" ref="F23">SUMPRODUCT($A$6^(($L$1:$BD$1)+1),(L23:BD23),(TRANSPOSE(D23:D67)))</f>
        <v>0.82185357439952822</v>
      </c>
      <c r="G23" s="6" cm="1">
        <f t="array" ref="G23">SUMPRODUCT($A$6^($L$1:$BF$1),L23:BF23)</f>
        <v>6.1163606122828602</v>
      </c>
      <c r="H23" s="6">
        <f t="shared" si="0"/>
        <v>5.653540911192585</v>
      </c>
      <c r="I23" s="6">
        <f t="shared" si="1"/>
        <v>5.6487158037219309</v>
      </c>
      <c r="L23" s="6">
        <v>1</v>
      </c>
      <c r="M23" s="6" cm="1">
        <f t="array" ref="M23">IFERROR(L23*(1-INDEX($D23:$D$71,M$1)),0)</f>
        <v>0.91604399999999997</v>
      </c>
      <c r="N23" s="6" cm="1">
        <f t="array" ref="N23">IFERROR(M23*(1-INDEX($D23:$D$71,N$1)),0)</f>
        <v>0.83015388247199995</v>
      </c>
      <c r="O23" s="6" cm="1">
        <f t="array" ref="O23">IFERROR(N23*(1-INDEX($D23:$D$71,O$1)),0)</f>
        <v>0.74313881281904992</v>
      </c>
      <c r="P23" s="6" cm="1">
        <f t="array" ref="P23">IFERROR(O23*(1-INDEX($D23:$D$71,P$1)),0)</f>
        <v>0.65597308890825223</v>
      </c>
      <c r="Q23" s="6" cm="1">
        <f t="array" ref="Q23">IFERROR(P23*(1-INDEX($D23:$D$71,Q$1)),0)</f>
        <v>0.56978740864895261</v>
      </c>
      <c r="R23" s="6" cm="1">
        <f t="array" ref="R23">IFERROR(Q23*(1-INDEX($D23:$D$71,R$1)),0)</f>
        <v>0.48584632760678892</v>
      </c>
      <c r="S23" s="6" cm="1">
        <f t="array" ref="S23">IFERROR(R23*(1-INDEX($D23:$D$71,S$1)),0)</f>
        <v>0.40575261711549931</v>
      </c>
      <c r="T23" s="6" cm="1">
        <f t="array" ref="T23">IFERROR(S23*(1-INDEX($D23:$D$71,T$1)),0)</f>
        <v>0.33127266671777827</v>
      </c>
      <c r="U23" s="6" cm="1">
        <f t="array" ref="U23">IFERROR(T23*(1-INDEX($D23:$D$71,U$1)),0)</f>
        <v>0.26390041939671688</v>
      </c>
      <c r="V23" s="6" cm="1">
        <f t="array" ref="V23">IFERROR(U23*(1-INDEX($D23:$D$71,V$1)),0)</f>
        <v>0.20473447316881174</v>
      </c>
      <c r="W23" s="6" cm="1">
        <f t="array" ref="W23">IFERROR(V23*(1-INDEX($D23:$D$71,W$1)),0)</f>
        <v>0.15404508389483831</v>
      </c>
      <c r="X23" s="6" cm="1">
        <f t="array" ref="X23">IFERROR(W23*(1-INDEX($D23:$D$71,X$1)),0)</f>
        <v>0.1125145292767899</v>
      </c>
      <c r="Y23" s="6" cm="1">
        <f t="array" ref="Y23">IFERROR(X23*(1-INDEX($D23:$D$71,Y$1)),0)</f>
        <v>7.963800885117045E-2</v>
      </c>
      <c r="Z23" s="6" cm="1">
        <f t="array" ref="Z23">IFERROR(Y23*(1-INDEX($D23:$D$71,Z$1)),0)</f>
        <v>5.4537223393405443E-2</v>
      </c>
      <c r="AA23" s="6" cm="1">
        <f t="array" ref="AA23">IFERROR(Z23*(1-INDEX($D23:$D$71,AA$1)),0)</f>
        <v>3.6084772007140282E-2</v>
      </c>
      <c r="AB23" s="6" cm="1">
        <f t="array" ref="AB23">IFERROR(AA23*(1-INDEX($D23:$D$71,AB$1)),0)</f>
        <v>2.3041714656527386E-2</v>
      </c>
      <c r="AC23" s="6" cm="1">
        <f t="array" ref="AC23">IFERROR(AB23*(1-INDEX($D23:$D$71,AC$1)),0)</f>
        <v>1.4186968047741165E-2</v>
      </c>
      <c r="AD23" s="6" cm="1">
        <f t="array" ref="AD23">IFERROR(AC23*(1-INDEX($D23:$D$71,AD$1)),0)</f>
        <v>8.417894238999411E-3</v>
      </c>
      <c r="AE23" s="6" cm="1">
        <f t="array" ref="AE23">IFERROR(AD23*(1-INDEX($D23:$D$71,AE$1)),0)</f>
        <v>4.8123249427627053E-3</v>
      </c>
      <c r="AF23" s="6" cm="1">
        <f t="array" ref="AF23">IFERROR(AE23*(1-INDEX($D23:$D$71,AF$1)),0)</f>
        <v>2.6508306961212946E-3</v>
      </c>
      <c r="AG23" s="6" cm="1">
        <f t="array" ref="AG23">IFERROR(AF23*(1-INDEX($D23:$D$71,AG$1)),0)</f>
        <v>1.407564591333446E-3</v>
      </c>
      <c r="AH23" s="6" cm="1">
        <f t="array" ref="AH23">IFERROR(AG23*(1-INDEX($D23:$D$71,AH$1)),0)</f>
        <v>7.2099118036036568E-4</v>
      </c>
      <c r="AI23" s="6" cm="1">
        <f t="array" ref="AI23">IFERROR(AH23*(1-INDEX($D23:$D$71,AI$1)),0)</f>
        <v>3.5662963547109048E-4</v>
      </c>
      <c r="AJ23" s="6" cm="1">
        <f t="array" ref="AJ23">IFERROR(AI23*(1-INDEX($D23:$D$71,AJ$1)),0)</f>
        <v>1.7056240271967469E-4</v>
      </c>
      <c r="AK23" s="6" cm="1">
        <f t="array" ref="AK23">IFERROR(AJ23*(1-INDEX($D23:$D$71,AK$1)),0)</f>
        <v>7.8991883321952045E-5</v>
      </c>
      <c r="AL23" s="6" cm="1">
        <f t="array" ref="AL23">IFERROR(AK23*(1-INDEX($D23:$D$71,AL$1)),0)</f>
        <v>0</v>
      </c>
      <c r="AM23" s="6" cm="1">
        <f t="array" ref="AM23">IFERROR(AL23*(1-INDEX($D23:$D$71,AM$1)),0)</f>
        <v>0</v>
      </c>
      <c r="AN23" s="6" cm="1">
        <f t="array" ref="AN23">IFERROR(AM23*(1-INDEX($D23:$D$71,AN$1)),0)</f>
        <v>0</v>
      </c>
      <c r="AO23" s="6" cm="1">
        <f t="array" ref="AO23">IFERROR(AN23*(1-INDEX($D23:$D$71,AO$1)),0)</f>
        <v>0</v>
      </c>
      <c r="AP23" s="6" cm="1">
        <f t="array" ref="AP23">IFERROR(AO23*(1-INDEX($D23:$D$71,AP$1)),0)</f>
        <v>0</v>
      </c>
      <c r="AQ23" s="6" cm="1">
        <f t="array" ref="AQ23">IFERROR(AP23*(1-INDEX($D23:$D$71,AQ$1)),0)</f>
        <v>0</v>
      </c>
      <c r="AR23" s="6" cm="1">
        <f t="array" ref="AR23">IFERROR(AQ23*(1-INDEX($D23:$D$71,AR$1)),0)</f>
        <v>0</v>
      </c>
      <c r="AS23" s="6" cm="1">
        <f t="array" ref="AS23">IFERROR(AR23*(1-INDEX($D23:$D$71,AS$1)),0)</f>
        <v>0</v>
      </c>
      <c r="AT23" s="6" cm="1">
        <f t="array" ref="AT23">IFERROR(AS23*(1-INDEX($D23:$D$71,AT$1)),0)</f>
        <v>0</v>
      </c>
      <c r="AU23" s="6" cm="1">
        <f t="array" ref="AU23">IFERROR(AT23*(1-INDEX($D23:$D$71,AU$1)),0)</f>
        <v>0</v>
      </c>
      <c r="AV23" s="6" cm="1">
        <f t="array" ref="AV23">IFERROR(AU23*(1-INDEX($D23:$D$71,AV$1)),0)</f>
        <v>0</v>
      </c>
      <c r="AW23" s="6" cm="1">
        <f t="array" ref="AW23">IFERROR(AV23*(1-INDEX($D23:$D$71,AW$1)),0)</f>
        <v>0</v>
      </c>
      <c r="AX23" s="6" cm="1">
        <f t="array" ref="AX23">IFERROR(AW23*(1-INDEX($D23:$D$71,AX$1)),0)</f>
        <v>0</v>
      </c>
      <c r="AY23" s="6" cm="1">
        <f t="array" ref="AY23">IFERROR(AX23*(1-INDEX($D23:$D$71,AY$1)),0)</f>
        <v>0</v>
      </c>
      <c r="AZ23" s="6" cm="1">
        <f t="array" ref="AZ23">IFERROR(AY23*(1-INDEX($D23:$D$71,AZ$1)),0)</f>
        <v>0</v>
      </c>
      <c r="BA23" s="6" cm="1">
        <f t="array" ref="BA23">IFERROR(AZ23*(1-INDEX($D23:$D$71,BA$1)),0)</f>
        <v>0</v>
      </c>
      <c r="BB23" s="6" cm="1">
        <f t="array" ref="BB23">IFERROR(BA23*(1-INDEX($D23:$D$71,BB$1)),0)</f>
        <v>0</v>
      </c>
      <c r="BC23" s="6" cm="1">
        <f t="array" ref="BC23">IFERROR(BB23*(1-INDEX($D23:$D$71,BC$1)),0)</f>
        <v>0</v>
      </c>
      <c r="BD23" s="6" cm="1">
        <f t="array" ref="BD23">IFERROR(BC23*(1-INDEX($D23:$D$71,BD$1)),0)</f>
        <v>0</v>
      </c>
      <c r="BE23" s="6" cm="1">
        <f t="array" ref="BE23">IFERROR(BD23*(1-INDEX($D23:$D$71,BE$1)),0)</f>
        <v>0</v>
      </c>
      <c r="BF23" s="6" cm="1">
        <f t="array" ref="BF23">IFERROR(BE23*(1-INDEX($D23:$D$71,BF$1)),0)</f>
        <v>0</v>
      </c>
    </row>
    <row r="24" spans="3:58" x14ac:dyDescent="0.25">
      <c r="C24" s="6">
        <v>86</v>
      </c>
      <c r="D24" s="6" cm="1">
        <f t="array" ref="D24">_xlfn.IFS($A$1="Male",Data!O26,$A$1="Female",Data!W26,$A$1="Unspecified",Data!G26)</f>
        <v>9.3761999999999998E-2</v>
      </c>
      <c r="E24" s="6">
        <f t="shared" ref="E24:E47" si="3">-1/2*(LN(1-D23)+LN(1-D24))</f>
        <v>9.3072097403690129E-2</v>
      </c>
      <c r="F24" s="6" cm="1">
        <f t="array" ref="F24">SUMPRODUCT($A$6^(($L$1:$BD$1)+1),(L24:BD24),(TRANSPOSE(D24:D68)))</f>
        <v>0.83244165305543649</v>
      </c>
      <c r="G24" s="6" cm="1">
        <f t="array" ref="G24">SUMPRODUCT($A$6^($L$1:$BF$1),L24:BF24)</f>
        <v>5.7528365784300153</v>
      </c>
      <c r="H24" s="6">
        <f t="shared" si="0"/>
        <v>5.2899905921202146</v>
      </c>
      <c r="I24" s="6">
        <f t="shared" si="1"/>
        <v>5.2843549704153929</v>
      </c>
      <c r="L24" s="6">
        <v>1</v>
      </c>
      <c r="M24" s="6" cm="1">
        <f t="array" ref="M24">IFERROR(L24*(1-INDEX($D24:$D$71,M$1)),0)</f>
        <v>0.90623799999999999</v>
      </c>
      <c r="N24" s="6" cm="1">
        <f t="array" ref="N24">IFERROR(M24*(1-INDEX($D24:$D$71,N$1)),0)</f>
        <v>0.81124794531599997</v>
      </c>
      <c r="O24" s="6" cm="1">
        <f t="array" ref="O24">IFERROR(N24*(1-INDEX($D24:$D$71,O$1)),0)</f>
        <v>0.71609342881810512</v>
      </c>
      <c r="P24" s="6" cm="1">
        <f t="array" ref="P24">IFERROR(O24*(1-INDEX($D24:$D$71,P$1)),0)</f>
        <v>0.62200877757940953</v>
      </c>
      <c r="Q24" s="6" cm="1">
        <f t="array" ref="Q24">IFERROR(P24*(1-INDEX($D24:$D$71,Q$1)),0)</f>
        <v>0.53037444446641091</v>
      </c>
      <c r="R24" s="6" cm="1">
        <f t="array" ref="R24">IFERROR(Q24*(1-INDEX($D24:$D$71,R$1)),0)</f>
        <v>0.4429400957983452</v>
      </c>
      <c r="S24" s="6" cm="1">
        <f t="array" ref="S24">IFERROR(R24*(1-INDEX($D24:$D$71,S$1)),0)</f>
        <v>0.361634011813601</v>
      </c>
      <c r="T24" s="6" cm="1">
        <f t="array" ref="T24">IFERROR(S24*(1-INDEX($D24:$D$71,T$1)),0)</f>
        <v>0.28808705629502174</v>
      </c>
      <c r="U24" s="6" cm="1">
        <f t="array" ref="U24">IFERROR(T24*(1-INDEX($D24:$D$71,U$1)),0)</f>
        <v>0.22349851444779045</v>
      </c>
      <c r="V24" s="6" cm="1">
        <f t="array" ref="V24">IFERROR(U24*(1-INDEX($D24:$D$71,V$1)),0)</f>
        <v>0.16816341124971981</v>
      </c>
      <c r="W24" s="6" cm="1">
        <f t="array" ref="W24">IFERROR(V24*(1-INDEX($D24:$D$71,W$1)),0)</f>
        <v>0.12282655557679534</v>
      </c>
      <c r="X24" s="6" cm="1">
        <f t="array" ref="X24">IFERROR(W24*(1-INDEX($D24:$D$71,X$1)),0)</f>
        <v>8.6936881690366896E-2</v>
      </c>
      <c r="Y24" s="6" cm="1">
        <f t="array" ref="Y24">IFERROR(X24*(1-INDEX($D24:$D$71,Y$1)),0)</f>
        <v>5.9535593697906918E-2</v>
      </c>
      <c r="Z24" s="6" cm="1">
        <f t="array" ref="Z24">IFERROR(Y24*(1-INDEX($D24:$D$71,Z$1)),0)</f>
        <v>3.9391963712594902E-2</v>
      </c>
      <c r="AA24" s="6" cm="1">
        <f t="array" ref="AA24">IFERROR(Z24*(1-INDEX($D24:$D$71,AA$1)),0)</f>
        <v>2.51535020768952E-2</v>
      </c>
      <c r="AB24" s="6" cm="1">
        <f t="array" ref="AB24">IFERROR(AA24*(1-INDEX($D24:$D$71,AB$1)),0)</f>
        <v>1.548721245676099E-2</v>
      </c>
      <c r="AC24" s="6" cm="1">
        <f t="array" ref="AC24">IFERROR(AB24*(1-INDEX($D24:$D$71,AC$1)),0)</f>
        <v>9.1893994600689595E-3</v>
      </c>
      <c r="AD24" s="6" cm="1">
        <f t="array" ref="AD24">IFERROR(AC24*(1-INDEX($D24:$D$71,AD$1)),0)</f>
        <v>5.2533775045333032E-3</v>
      </c>
      <c r="AE24" s="6" cm="1">
        <f t="array" ref="AE24">IFERROR(AD24*(1-INDEX($D24:$D$71,AE$1)),0)</f>
        <v>2.893780971352134E-3</v>
      </c>
      <c r="AF24" s="6" cm="1">
        <f t="array" ref="AF24">IFERROR(AE24*(1-INDEX($D24:$D$71,AF$1)),0)</f>
        <v>1.5365687579782694E-3</v>
      </c>
      <c r="AG24" s="6" cm="1">
        <f t="array" ref="AG24">IFERROR(AF24*(1-INDEX($D24:$D$71,AG$1)),0)</f>
        <v>7.8707046862417696E-4</v>
      </c>
      <c r="AH24" s="6" cm="1">
        <f t="array" ref="AH24">IFERROR(AG24*(1-INDEX($D24:$D$71,AH$1)),0)</f>
        <v>3.893149624593256E-4</v>
      </c>
      <c r="AI24" s="6" cm="1">
        <f t="array" ref="AI24">IFERROR(AH24*(1-INDEX($D24:$D$71,AI$1)),0)</f>
        <v>1.8619455257572201E-4</v>
      </c>
      <c r="AJ24" s="6" cm="1">
        <f t="array" ref="AJ24">IFERROR(AI24*(1-INDEX($D24:$D$71,AJ$1)),0)</f>
        <v>8.6231538356183819E-5</v>
      </c>
      <c r="AK24" s="6" cm="1">
        <f t="array" ref="AK24">IFERROR(AJ24*(1-INDEX($D24:$D$71,AK$1)),0)</f>
        <v>0</v>
      </c>
      <c r="AL24" s="6" cm="1">
        <f t="array" ref="AL24">IFERROR(AK24*(1-INDEX($D24:$D$71,AL$1)),0)</f>
        <v>0</v>
      </c>
      <c r="AM24" s="6" cm="1">
        <f t="array" ref="AM24">IFERROR(AL24*(1-INDEX($D24:$D$71,AM$1)),0)</f>
        <v>0</v>
      </c>
      <c r="AN24" s="6" cm="1">
        <f t="array" ref="AN24">IFERROR(AM24*(1-INDEX($D24:$D$71,AN$1)),0)</f>
        <v>0</v>
      </c>
      <c r="AO24" s="6" cm="1">
        <f t="array" ref="AO24">IFERROR(AN24*(1-INDEX($D24:$D$71,AO$1)),0)</f>
        <v>0</v>
      </c>
      <c r="AP24" s="6" cm="1">
        <f t="array" ref="AP24">IFERROR(AO24*(1-INDEX($D24:$D$71,AP$1)),0)</f>
        <v>0</v>
      </c>
      <c r="AQ24" s="6" cm="1">
        <f t="array" ref="AQ24">IFERROR(AP24*(1-INDEX($D24:$D$71,AQ$1)),0)</f>
        <v>0</v>
      </c>
      <c r="AR24" s="6" cm="1">
        <f t="array" ref="AR24">IFERROR(AQ24*(1-INDEX($D24:$D$71,AR$1)),0)</f>
        <v>0</v>
      </c>
      <c r="AS24" s="6" cm="1">
        <f t="array" ref="AS24">IFERROR(AR24*(1-INDEX($D24:$D$71,AS$1)),0)</f>
        <v>0</v>
      </c>
      <c r="AT24" s="6" cm="1">
        <f t="array" ref="AT24">IFERROR(AS24*(1-INDEX($D24:$D$71,AT$1)),0)</f>
        <v>0</v>
      </c>
      <c r="AU24" s="6" cm="1">
        <f t="array" ref="AU24">IFERROR(AT24*(1-INDEX($D24:$D$71,AU$1)),0)</f>
        <v>0</v>
      </c>
      <c r="AV24" s="6" cm="1">
        <f t="array" ref="AV24">IFERROR(AU24*(1-INDEX($D24:$D$71,AV$1)),0)</f>
        <v>0</v>
      </c>
      <c r="AW24" s="6" cm="1">
        <f t="array" ref="AW24">IFERROR(AV24*(1-INDEX($D24:$D$71,AW$1)),0)</f>
        <v>0</v>
      </c>
      <c r="AX24" s="6" cm="1">
        <f t="array" ref="AX24">IFERROR(AW24*(1-INDEX($D24:$D$71,AX$1)),0)</f>
        <v>0</v>
      </c>
      <c r="AY24" s="6" cm="1">
        <f t="array" ref="AY24">IFERROR(AX24*(1-INDEX($D24:$D$71,AY$1)),0)</f>
        <v>0</v>
      </c>
      <c r="AZ24" s="6" cm="1">
        <f t="array" ref="AZ24">IFERROR(AY24*(1-INDEX($D24:$D$71,AZ$1)),0)</f>
        <v>0</v>
      </c>
      <c r="BA24" s="6" cm="1">
        <f t="array" ref="BA24">IFERROR(AZ24*(1-INDEX($D24:$D$71,BA$1)),0)</f>
        <v>0</v>
      </c>
      <c r="BB24" s="6" cm="1">
        <f t="array" ref="BB24">IFERROR(BA24*(1-INDEX($D24:$D$71,BB$1)),0)</f>
        <v>0</v>
      </c>
      <c r="BC24" s="6" cm="1">
        <f t="array" ref="BC24">IFERROR(BB24*(1-INDEX($D24:$D$71,BC$1)),0)</f>
        <v>0</v>
      </c>
      <c r="BD24" s="6" cm="1">
        <f t="array" ref="BD24">IFERROR(BC24*(1-INDEX($D24:$D$71,BD$1)),0)</f>
        <v>0</v>
      </c>
      <c r="BE24" s="6" cm="1">
        <f t="array" ref="BE24">IFERROR(BD24*(1-INDEX($D24:$D$71,BE$1)),0)</f>
        <v>0</v>
      </c>
      <c r="BF24" s="6" cm="1">
        <f t="array" ref="BF24">IFERROR(BE24*(1-INDEX($D24:$D$71,BF$1)),0)</f>
        <v>0</v>
      </c>
    </row>
    <row r="25" spans="3:58" x14ac:dyDescent="0.25">
      <c r="C25" s="6">
        <v>87</v>
      </c>
      <c r="D25" s="6" cm="1">
        <f t="array" ref="D25">_xlfn.IFS($A$1="Male",Data!O27,$A$1="Female",Data!W27,$A$1="Unspecified",Data!G27)</f>
        <v>0.10481799999999999</v>
      </c>
      <c r="E25" s="6">
        <f t="shared" si="3"/>
        <v>0.10459077185270568</v>
      </c>
      <c r="F25" s="6" cm="1">
        <f t="array" ref="F25">SUMPRODUCT($A$6^(($L$1:$BD$1)+1),(L25:BD25),(TRANSPOSE(D25:D69)))</f>
        <v>0.84266263679861086</v>
      </c>
      <c r="G25" s="6" cm="1">
        <f t="array" ref="G25">SUMPRODUCT($A$6^($L$1:$BF$1),L25:BF25)</f>
        <v>5.4019161365810291</v>
      </c>
      <c r="H25" s="6">
        <f t="shared" si="0"/>
        <v>4.9390447763757246</v>
      </c>
      <c r="I25" s="6">
        <f t="shared" si="1"/>
        <v>4.9324813049285536</v>
      </c>
      <c r="L25" s="6">
        <v>1</v>
      </c>
      <c r="M25" s="6" cm="1">
        <f t="array" ref="M25">IFERROR(L25*(1-INDEX($D25:$D$71,M$1)),0)</f>
        <v>0.89518200000000003</v>
      </c>
      <c r="N25" s="6" cm="1">
        <f t="array" ref="N25">IFERROR(M25*(1-INDEX($D25:$D$71,N$1)),0)</f>
        <v>0.79018252249200005</v>
      </c>
      <c r="O25" s="6" cm="1">
        <f t="array" ref="O25">IFERROR(N25*(1-INDEX($D25:$D$71,O$1)),0)</f>
        <v>0.68636360159186616</v>
      </c>
      <c r="P25" s="6" cm="1">
        <f t="array" ref="P25">IFERROR(O25*(1-INDEX($D25:$D$71,P$1)),0)</f>
        <v>0.58524851580535242</v>
      </c>
      <c r="Q25" s="6" cm="1">
        <f t="array" ref="Q25">IFERROR(P25*(1-INDEX($D25:$D$71,Q$1)),0)</f>
        <v>0.4887679569807768</v>
      </c>
      <c r="R25" s="6" cm="1">
        <f t="array" ref="R25">IFERROR(Q25*(1-INDEX($D25:$D$71,R$1)),0)</f>
        <v>0.39904971079738544</v>
      </c>
      <c r="S25" s="6" cm="1">
        <f t="array" ref="S25">IFERROR(R25*(1-INDEX($D25:$D$71,S$1)),0)</f>
        <v>0.31789337491367797</v>
      </c>
      <c r="T25" s="6" cm="1">
        <f t="array" ref="T25">IFERROR(S25*(1-INDEX($D25:$D$71,T$1)),0)</f>
        <v>0.24662231604478119</v>
      </c>
      <c r="U25" s="6" cm="1">
        <f t="array" ref="U25">IFERROR(T25*(1-INDEX($D25:$D$71,U$1)),0)</f>
        <v>0.18556208330451801</v>
      </c>
      <c r="V25" s="6" cm="1">
        <f t="array" ref="V25">IFERROR(U25*(1-INDEX($D25:$D$71,V$1)),0)</f>
        <v>0.13553454564561995</v>
      </c>
      <c r="W25" s="6" cm="1">
        <f t="array" ref="W25">IFERROR(V25*(1-INDEX($D25:$D$71,W$1)),0)</f>
        <v>9.5931622477061093E-2</v>
      </c>
      <c r="X25" s="6" cm="1">
        <f t="array" ref="X25">IFERROR(W25*(1-INDEX($D25:$D$71,X$1)),0)</f>
        <v>6.5695318115006118E-2</v>
      </c>
      <c r="Y25" s="6" cm="1">
        <f t="array" ref="Y25">IFERROR(X25*(1-INDEX($D25:$D$71,Y$1)),0)</f>
        <v>4.3467570012066255E-2</v>
      </c>
      <c r="Z25" s="6" cm="1">
        <f t="array" ref="Z25">IFERROR(Y25*(1-INDEX($D25:$D$71,Z$1)),0)</f>
        <v>2.7755956025784834E-2</v>
      </c>
      <c r="AA25" s="6" cm="1">
        <f t="array" ref="AA25">IFERROR(Z25*(1-INDEX($D25:$D$71,AA$1)),0)</f>
        <v>1.708956417272393E-2</v>
      </c>
      <c r="AB25" s="6" cm="1">
        <f t="array" ref="AB25">IFERROR(AA25*(1-INDEX($D25:$D$71,AB$1)),0)</f>
        <v>1.0140161260142434E-2</v>
      </c>
      <c r="AC25" s="6" cm="1">
        <f t="array" ref="AC25">IFERROR(AB25*(1-INDEX($D25:$D$71,AC$1)),0)</f>
        <v>5.7969071088757066E-3</v>
      </c>
      <c r="AD25" s="6" cm="1">
        <f t="array" ref="AD25">IFERROR(AC25*(1-INDEX($D25:$D$71,AD$1)),0)</f>
        <v>3.1931799056673124E-3</v>
      </c>
      <c r="AE25" s="6" cm="1">
        <f t="array" ref="AE25">IFERROR(AD25*(1-INDEX($D25:$D$71,AE$1)),0)</f>
        <v>1.6955465981102862E-3</v>
      </c>
      <c r="AF25" s="6" cm="1">
        <f t="array" ref="AF25">IFERROR(AE25*(1-INDEX($D25:$D$71,AF$1)),0)</f>
        <v>8.6850305176363934E-4</v>
      </c>
      <c r="AG25" s="6" cm="1">
        <f t="array" ref="AG25">IFERROR(AF25*(1-INDEX($D25:$D$71,AG$1)),0)</f>
        <v>4.2959461251826294E-4</v>
      </c>
      <c r="AH25" s="6" cm="1">
        <f t="array" ref="AH25">IFERROR(AG25*(1-INDEX($D25:$D$71,AH$1)),0)</f>
        <v>2.0545877857220949E-4</v>
      </c>
      <c r="AI25" s="6" cm="1">
        <f t="array" ref="AI25">IFERROR(AH25*(1-INDEX($D25:$D$71,AI$1)),0)</f>
        <v>9.515330228503308E-5</v>
      </c>
      <c r="AJ25" s="6" cm="1">
        <f t="array" ref="AJ25">IFERROR(AI25*(1-INDEX($D25:$D$71,AJ$1)),0)</f>
        <v>0</v>
      </c>
      <c r="AK25" s="6" cm="1">
        <f t="array" ref="AK25">IFERROR(AJ25*(1-INDEX($D25:$D$71,AK$1)),0)</f>
        <v>0</v>
      </c>
      <c r="AL25" s="6" cm="1">
        <f t="array" ref="AL25">IFERROR(AK25*(1-INDEX($D25:$D$71,AL$1)),0)</f>
        <v>0</v>
      </c>
      <c r="AM25" s="6" cm="1">
        <f t="array" ref="AM25">IFERROR(AL25*(1-INDEX($D25:$D$71,AM$1)),0)</f>
        <v>0</v>
      </c>
      <c r="AN25" s="6" cm="1">
        <f t="array" ref="AN25">IFERROR(AM25*(1-INDEX($D25:$D$71,AN$1)),0)</f>
        <v>0</v>
      </c>
      <c r="AO25" s="6" cm="1">
        <f t="array" ref="AO25">IFERROR(AN25*(1-INDEX($D25:$D$71,AO$1)),0)</f>
        <v>0</v>
      </c>
      <c r="AP25" s="6" cm="1">
        <f t="array" ref="AP25">IFERROR(AO25*(1-INDEX($D25:$D$71,AP$1)),0)</f>
        <v>0</v>
      </c>
      <c r="AQ25" s="6" cm="1">
        <f t="array" ref="AQ25">IFERROR(AP25*(1-INDEX($D25:$D$71,AQ$1)),0)</f>
        <v>0</v>
      </c>
      <c r="AR25" s="6" cm="1">
        <f t="array" ref="AR25">IFERROR(AQ25*(1-INDEX($D25:$D$71,AR$1)),0)</f>
        <v>0</v>
      </c>
      <c r="AS25" s="6" cm="1">
        <f t="array" ref="AS25">IFERROR(AR25*(1-INDEX($D25:$D$71,AS$1)),0)</f>
        <v>0</v>
      </c>
      <c r="AT25" s="6" cm="1">
        <f t="array" ref="AT25">IFERROR(AS25*(1-INDEX($D25:$D$71,AT$1)),0)</f>
        <v>0</v>
      </c>
      <c r="AU25" s="6" cm="1">
        <f t="array" ref="AU25">IFERROR(AT25*(1-INDEX($D25:$D$71,AU$1)),0)</f>
        <v>0</v>
      </c>
      <c r="AV25" s="6" cm="1">
        <f t="array" ref="AV25">IFERROR(AU25*(1-INDEX($D25:$D$71,AV$1)),0)</f>
        <v>0</v>
      </c>
      <c r="AW25" s="6" cm="1">
        <f t="array" ref="AW25">IFERROR(AV25*(1-INDEX($D25:$D$71,AW$1)),0)</f>
        <v>0</v>
      </c>
      <c r="AX25" s="6" cm="1">
        <f t="array" ref="AX25">IFERROR(AW25*(1-INDEX($D25:$D$71,AX$1)),0)</f>
        <v>0</v>
      </c>
      <c r="AY25" s="6" cm="1">
        <f t="array" ref="AY25">IFERROR(AX25*(1-INDEX($D25:$D$71,AY$1)),0)</f>
        <v>0</v>
      </c>
      <c r="AZ25" s="6" cm="1">
        <f t="array" ref="AZ25">IFERROR(AY25*(1-INDEX($D25:$D$71,AZ$1)),0)</f>
        <v>0</v>
      </c>
      <c r="BA25" s="6" cm="1">
        <f t="array" ref="BA25">IFERROR(AZ25*(1-INDEX($D25:$D$71,BA$1)),0)</f>
        <v>0</v>
      </c>
      <c r="BB25" s="6" cm="1">
        <f t="array" ref="BB25">IFERROR(BA25*(1-INDEX($D25:$D$71,BB$1)),0)</f>
        <v>0</v>
      </c>
      <c r="BC25" s="6" cm="1">
        <f t="array" ref="BC25">IFERROR(BB25*(1-INDEX($D25:$D$71,BC$1)),0)</f>
        <v>0</v>
      </c>
      <c r="BD25" s="6" cm="1">
        <f t="array" ref="BD25">IFERROR(BC25*(1-INDEX($D25:$D$71,BD$1)),0)</f>
        <v>0</v>
      </c>
      <c r="BE25" s="6" cm="1">
        <f t="array" ref="BE25">IFERROR(BD25*(1-INDEX($D25:$D$71,BE$1)),0)</f>
        <v>0</v>
      </c>
      <c r="BF25" s="6" cm="1">
        <f t="array" ref="BF25">IFERROR(BE25*(1-INDEX($D25:$D$71,BF$1)),0)</f>
        <v>0</v>
      </c>
    </row>
    <row r="26" spans="3:58" x14ac:dyDescent="0.25">
      <c r="C26" s="6">
        <v>88</v>
      </c>
      <c r="D26" s="6" cm="1">
        <f t="array" ref="D26">_xlfn.IFS($A$1="Male",Data!O28,$A$1="Female",Data!W28,$A$1="Unspecified",Data!G28)</f>
        <v>0.11729400000000001</v>
      </c>
      <c r="E26" s="6">
        <f t="shared" si="3"/>
        <v>0.11774565953892366</v>
      </c>
      <c r="F26" s="6" cm="1">
        <f t="array" ref="F26">SUMPRODUCT($A$6^(($L$1:$BD$1)+1),(L26:BD26),(TRANSPOSE(D26:D70)))</f>
        <v>0.85247973697255852</v>
      </c>
      <c r="G26" s="6" cm="1">
        <f t="array" ref="G26">SUMPRODUCT($A$6^($L$1:$BF$1),L26:BF26)</f>
        <v>5.0648623639421464</v>
      </c>
      <c r="H26" s="6">
        <f t="shared" si="0"/>
        <v>4.6019666324943005</v>
      </c>
      <c r="I26" s="6">
        <f t="shared" si="1"/>
        <v>4.5943389044313792</v>
      </c>
      <c r="L26" s="6">
        <v>1</v>
      </c>
      <c r="M26" s="6" cm="1">
        <f t="array" ref="M26">IFERROR(L26*(1-INDEX($D26:$D$71,M$1)),0)</f>
        <v>0.88270599999999999</v>
      </c>
      <c r="N26" s="6" cm="1">
        <f t="array" ref="N26">IFERROR(M26*(1-INDEX($D26:$D$71,N$1)),0)</f>
        <v>0.76673078948399997</v>
      </c>
      <c r="O26" s="6" cm="1">
        <f t="array" ref="O26">IFERROR(N26*(1-INDEX($D26:$D$71,O$1)),0)</f>
        <v>0.65377600957721704</v>
      </c>
      <c r="P26" s="6" cm="1">
        <f t="array" ref="P26">IFERROR(O26*(1-INDEX($D26:$D$71,P$1)),0)</f>
        <v>0.54599841929437443</v>
      </c>
      <c r="Q26" s="6" cm="1">
        <f t="array" ref="Q26">IFERROR(P26*(1-INDEX($D26:$D$71,Q$1)),0)</f>
        <v>0.44577494944869911</v>
      </c>
      <c r="R26" s="6" cm="1">
        <f t="array" ref="R26">IFERROR(Q26*(1-INDEX($D26:$D$71,R$1)),0)</f>
        <v>0.35511591487951938</v>
      </c>
      <c r="S26" s="6" cm="1">
        <f t="array" ref="S26">IFERROR(R26*(1-INDEX($D26:$D$71,S$1)),0)</f>
        <v>0.2754996369953609</v>
      </c>
      <c r="T26" s="6" cm="1">
        <f t="array" ref="T26">IFERROR(S26*(1-INDEX($D26:$D$71,T$1)),0)</f>
        <v>0.20728978387022748</v>
      </c>
      <c r="U26" s="6" cm="1">
        <f t="array" ref="U26">IFERROR(T26*(1-INDEX($D26:$D$71,U$1)),0)</f>
        <v>0.15140445813881415</v>
      </c>
      <c r="V26" s="6" cm="1">
        <f t="array" ref="V26">IFERROR(U26*(1-INDEX($D26:$D$71,V$1)),0)</f>
        <v>0.10716437827956894</v>
      </c>
      <c r="W26" s="6" cm="1">
        <f t="array" ref="W26">IFERROR(V26*(1-INDEX($D26:$D$71,W$1)),0)</f>
        <v>7.3387666547144723E-2</v>
      </c>
      <c r="X26" s="6" cm="1">
        <f t="array" ref="X26">IFERROR(W26*(1-INDEX($D26:$D$71,X$1)),0)</f>
        <v>4.8557243121584492E-2</v>
      </c>
      <c r="Y26" s="6" cm="1">
        <f t="array" ref="Y26">IFERROR(X26*(1-INDEX($D26:$D$71,Y$1)),0)</f>
        <v>3.1005936251829049E-2</v>
      </c>
      <c r="Z26" s="6" cm="1">
        <f t="array" ref="Z26">IFERROR(Y26*(1-INDEX($D26:$D$71,Z$1)),0)</f>
        <v>1.9090602997741162E-2</v>
      </c>
      <c r="AA26" s="6" cm="1">
        <f t="array" ref="AA26">IFERROR(Z26*(1-INDEX($D26:$D$71,AA$1)),0)</f>
        <v>1.1327485651121709E-2</v>
      </c>
      <c r="AB26" s="6" cm="1">
        <f t="array" ref="AB26">IFERROR(AA26*(1-INDEX($D26:$D$71,AB$1)),0)</f>
        <v>6.4756743420619567E-3</v>
      </c>
      <c r="AC26" s="6" cm="1">
        <f t="array" ref="AC26">IFERROR(AB26*(1-INDEX($D26:$D$71,AC$1)),0)</f>
        <v>3.5670734059300925E-3</v>
      </c>
      <c r="AD26" s="6" cm="1">
        <f t="array" ref="AD26">IFERROR(AC26*(1-INDEX($D26:$D$71,AD$1)),0)</f>
        <v>1.8940803078148197E-3</v>
      </c>
      <c r="AE26" s="6" cm="1">
        <f t="array" ref="AE26">IFERROR(AD26*(1-INDEX($D26:$D$71,AE$1)),0)</f>
        <v>9.7019717975075379E-4</v>
      </c>
      <c r="AF26" s="6" cm="1">
        <f t="array" ref="AF26">IFERROR(AE26*(1-INDEX($D26:$D$71,AF$1)),0)</f>
        <v>4.7989639259755326E-4</v>
      </c>
      <c r="AG26" s="6" cm="1">
        <f t="array" ref="AG26">IFERROR(AF26*(1-INDEX($D26:$D$71,AG$1)),0)</f>
        <v>2.2951620851649105E-4</v>
      </c>
      <c r="AH26" s="6" cm="1">
        <f t="array" ref="AH26">IFERROR(AG26*(1-INDEX($D26:$D$71,AH$1)),0)</f>
        <v>1.0629492358540841E-4</v>
      </c>
      <c r="AI26" s="6" cm="1">
        <f t="array" ref="AI26">IFERROR(AH26*(1-INDEX($D26:$D$71,AI$1)),0)</f>
        <v>0</v>
      </c>
      <c r="AJ26" s="6" cm="1">
        <f t="array" ref="AJ26">IFERROR(AI26*(1-INDEX($D26:$D$71,AJ$1)),0)</f>
        <v>0</v>
      </c>
      <c r="AK26" s="6" cm="1">
        <f t="array" ref="AK26">IFERROR(AJ26*(1-INDEX($D26:$D$71,AK$1)),0)</f>
        <v>0</v>
      </c>
      <c r="AL26" s="6" cm="1">
        <f t="array" ref="AL26">IFERROR(AK26*(1-INDEX($D26:$D$71,AL$1)),0)</f>
        <v>0</v>
      </c>
      <c r="AM26" s="6" cm="1">
        <f t="array" ref="AM26">IFERROR(AL26*(1-INDEX($D26:$D$71,AM$1)),0)</f>
        <v>0</v>
      </c>
      <c r="AN26" s="6" cm="1">
        <f t="array" ref="AN26">IFERROR(AM26*(1-INDEX($D26:$D$71,AN$1)),0)</f>
        <v>0</v>
      </c>
      <c r="AO26" s="6" cm="1">
        <f t="array" ref="AO26">IFERROR(AN26*(1-INDEX($D26:$D$71,AO$1)),0)</f>
        <v>0</v>
      </c>
      <c r="AP26" s="6" cm="1">
        <f t="array" ref="AP26">IFERROR(AO26*(1-INDEX($D26:$D$71,AP$1)),0)</f>
        <v>0</v>
      </c>
      <c r="AQ26" s="6" cm="1">
        <f t="array" ref="AQ26">IFERROR(AP26*(1-INDEX($D26:$D$71,AQ$1)),0)</f>
        <v>0</v>
      </c>
      <c r="AR26" s="6" cm="1">
        <f t="array" ref="AR26">IFERROR(AQ26*(1-INDEX($D26:$D$71,AR$1)),0)</f>
        <v>0</v>
      </c>
      <c r="AS26" s="6" cm="1">
        <f t="array" ref="AS26">IFERROR(AR26*(1-INDEX($D26:$D$71,AS$1)),0)</f>
        <v>0</v>
      </c>
      <c r="AT26" s="6" cm="1">
        <f t="array" ref="AT26">IFERROR(AS26*(1-INDEX($D26:$D$71,AT$1)),0)</f>
        <v>0</v>
      </c>
      <c r="AU26" s="6" cm="1">
        <f t="array" ref="AU26">IFERROR(AT26*(1-INDEX($D26:$D$71,AU$1)),0)</f>
        <v>0</v>
      </c>
      <c r="AV26" s="6" cm="1">
        <f t="array" ref="AV26">IFERROR(AU26*(1-INDEX($D26:$D$71,AV$1)),0)</f>
        <v>0</v>
      </c>
      <c r="AW26" s="6" cm="1">
        <f t="array" ref="AW26">IFERROR(AV26*(1-INDEX($D26:$D$71,AW$1)),0)</f>
        <v>0</v>
      </c>
      <c r="AX26" s="6" cm="1">
        <f t="array" ref="AX26">IFERROR(AW26*(1-INDEX($D26:$D$71,AX$1)),0)</f>
        <v>0</v>
      </c>
      <c r="AY26" s="6" cm="1">
        <f t="array" ref="AY26">IFERROR(AX26*(1-INDEX($D26:$D$71,AY$1)),0)</f>
        <v>0</v>
      </c>
      <c r="AZ26" s="6" cm="1">
        <f t="array" ref="AZ26">IFERROR(AY26*(1-INDEX($D26:$D$71,AZ$1)),0)</f>
        <v>0</v>
      </c>
      <c r="BA26" s="6" cm="1">
        <f t="array" ref="BA26">IFERROR(AZ26*(1-INDEX($D26:$D$71,BA$1)),0)</f>
        <v>0</v>
      </c>
      <c r="BB26" s="6" cm="1">
        <f t="array" ref="BB26">IFERROR(BA26*(1-INDEX($D26:$D$71,BB$1)),0)</f>
        <v>0</v>
      </c>
      <c r="BC26" s="6" cm="1">
        <f t="array" ref="BC26">IFERROR(BB26*(1-INDEX($D26:$D$71,BC$1)),0)</f>
        <v>0</v>
      </c>
      <c r="BD26" s="6" cm="1">
        <f t="array" ref="BD26">IFERROR(BC26*(1-INDEX($D26:$D$71,BD$1)),0)</f>
        <v>0</v>
      </c>
      <c r="BE26" s="6" cm="1">
        <f t="array" ref="BE26">IFERROR(BD26*(1-INDEX($D26:$D$71,BE$1)),0)</f>
        <v>0</v>
      </c>
      <c r="BF26" s="6" cm="1">
        <f t="array" ref="BF26">IFERROR(BE26*(1-INDEX($D26:$D$71,BF$1)),0)</f>
        <v>0</v>
      </c>
    </row>
    <row r="27" spans="3:58" x14ac:dyDescent="0.25">
      <c r="C27" s="6">
        <v>89</v>
      </c>
      <c r="D27" s="6" cm="1">
        <f t="array" ref="D27">_xlfn.IFS($A$1="Male",Data!O29,$A$1="Female",Data!W29,$A$1="Unspecified",Data!G29)</f>
        <v>0.131386</v>
      </c>
      <c r="E27" s="6">
        <f t="shared" si="3"/>
        <v>0.13280976538655759</v>
      </c>
      <c r="F27" s="6" cm="1">
        <f t="array" ref="F27">SUMPRODUCT($A$6^(($L$1:$BD$1)+1),(L27:BD27),(TRANSPOSE(D27:D71)))</f>
        <v>0.86184995806274767</v>
      </c>
      <c r="G27" s="6" cm="1">
        <f t="array" ref="G27">SUMPRODUCT($A$6^($L$1:$BF$1),L27:BF27)</f>
        <v>4.7431514398456684</v>
      </c>
      <c r="H27" s="6">
        <f t="shared" si="0"/>
        <v>4.2802324465458419</v>
      </c>
      <c r="I27" s="6">
        <f t="shared" si="1"/>
        <v>4.2713813558347784</v>
      </c>
      <c r="L27" s="6">
        <v>1</v>
      </c>
      <c r="M27" s="6" cm="1">
        <f t="array" ref="M27">IFERROR(L27*(1-INDEX($D27:$D$71,M$1)),0)</f>
        <v>0.868614</v>
      </c>
      <c r="N27" s="6" cm="1">
        <f t="array" ref="N27">IFERROR(M27*(1-INDEX($D27:$D$71,N$1)),0)</f>
        <v>0.74064978551999994</v>
      </c>
      <c r="O27" s="6" cm="1">
        <f t="array" ref="O27">IFERROR(N27*(1-INDEX($D27:$D$71,O$1)),0)</f>
        <v>0.61855070577788585</v>
      </c>
      <c r="P27" s="6" cm="1">
        <f t="array" ref="P27">IFERROR(O27*(1-INDEX($D27:$D$71,P$1)),0)</f>
        <v>0.50500953822529715</v>
      </c>
      <c r="Q27" s="6" cm="1">
        <f t="array" ref="Q27">IFERROR(P27*(1-INDEX($D27:$D$71,Q$1)),0)</f>
        <v>0.40230372839826561</v>
      </c>
      <c r="R27" s="6" cm="1">
        <f t="array" ref="R27">IFERROR(Q27*(1-INDEX($D27:$D$71,R$1)),0)</f>
        <v>0.31210803709883128</v>
      </c>
      <c r="S27" s="6" cm="1">
        <f t="array" ref="S27">IFERROR(R27*(1-INDEX($D27:$D$71,S$1)),0)</f>
        <v>0.23483445662568006</v>
      </c>
      <c r="T27" s="6" cm="1">
        <f t="array" ref="T27">IFERROR(S27*(1-INDEX($D27:$D$71,T$1)),0)</f>
        <v>0.17152308711939671</v>
      </c>
      <c r="U27" s="6" cm="1">
        <f t="array" ref="U27">IFERROR(T27*(1-INDEX($D27:$D$71,U$1)),0)</f>
        <v>0.12140438410928324</v>
      </c>
      <c r="V27" s="6" cm="1">
        <f t="array" ref="V27">IFERROR(U27*(1-INDEX($D27:$D$71,V$1)),0)</f>
        <v>8.3139421899414701E-2</v>
      </c>
      <c r="W27" s="6" cm="1">
        <f t="array" ref="W27">IFERROR(V27*(1-INDEX($D27:$D$71,W$1)),0)</f>
        <v>5.5009531057435335E-2</v>
      </c>
      <c r="X27" s="6" cm="1">
        <f t="array" ref="X27">IFERROR(W27*(1-INDEX($D27:$D$71,X$1)),0)</f>
        <v>3.5126005999538988E-2</v>
      </c>
      <c r="Y27" s="6" cm="1">
        <f t="array" ref="Y27">IFERROR(X27*(1-INDEX($D27:$D$71,Y$1)),0)</f>
        <v>2.1627362901964153E-2</v>
      </c>
      <c r="Z27" s="6" cm="1">
        <f t="array" ref="Z27">IFERROR(Y27*(1-INDEX($D27:$D$71,Z$1)),0)</f>
        <v>1.2832682287332036E-2</v>
      </c>
      <c r="AA27" s="6" cm="1">
        <f t="array" ref="AA27">IFERROR(Z27*(1-INDEX($D27:$D$71,AA$1)),0)</f>
        <v>7.3361621446574043E-3</v>
      </c>
      <c r="AB27" s="6" cm="1">
        <f t="array" ref="AB27">IFERROR(AA27*(1-INDEX($D27:$D$71,AB$1)),0)</f>
        <v>4.0410662280873739E-3</v>
      </c>
      <c r="AC27" s="6" cm="1">
        <f t="array" ref="AC27">IFERROR(AB27*(1-INDEX($D27:$D$71,AC$1)),0)</f>
        <v>2.1457657564521145E-3</v>
      </c>
      <c r="AD27" s="6" cm="1">
        <f t="array" ref="AD27">IFERROR(AC27*(1-INDEX($D27:$D$71,AD$1)),0)</f>
        <v>1.0991170103644408E-3</v>
      </c>
      <c r="AE27" s="6" cm="1">
        <f t="array" ref="AE27">IFERROR(AD27*(1-INDEX($D27:$D$71,AE$1)),0)</f>
        <v>5.4366503977264615E-4</v>
      </c>
      <c r="AF27" s="6" cm="1">
        <f t="array" ref="AF27">IFERROR(AE27*(1-INDEX($D27:$D$71,AF$1)),0)</f>
        <v>2.6001432925174531E-4</v>
      </c>
      <c r="AG27" s="6" cm="1">
        <f t="array" ref="AG27">IFERROR(AF27*(1-INDEX($D27:$D$71,AG$1)),0)</f>
        <v>1.2041939624904378E-4</v>
      </c>
      <c r="AH27" s="6" cm="1">
        <f t="array" ref="AH27">IFERROR(AG27*(1-INDEX($D27:$D$71,AH$1)),0)</f>
        <v>0</v>
      </c>
      <c r="AI27" s="6" cm="1">
        <f t="array" ref="AI27">IFERROR(AH27*(1-INDEX($D27:$D$71,AI$1)),0)</f>
        <v>0</v>
      </c>
      <c r="AJ27" s="6" cm="1">
        <f t="array" ref="AJ27">IFERROR(AI27*(1-INDEX($D27:$D$71,AJ$1)),0)</f>
        <v>0</v>
      </c>
      <c r="AK27" s="6" cm="1">
        <f t="array" ref="AK27">IFERROR(AJ27*(1-INDEX($D27:$D$71,AK$1)),0)</f>
        <v>0</v>
      </c>
      <c r="AL27" s="6" cm="1">
        <f t="array" ref="AL27">IFERROR(AK27*(1-INDEX($D27:$D$71,AL$1)),0)</f>
        <v>0</v>
      </c>
      <c r="AM27" s="6" cm="1">
        <f t="array" ref="AM27">IFERROR(AL27*(1-INDEX($D27:$D$71,AM$1)),0)</f>
        <v>0</v>
      </c>
      <c r="AN27" s="6" cm="1">
        <f t="array" ref="AN27">IFERROR(AM27*(1-INDEX($D27:$D$71,AN$1)),0)</f>
        <v>0</v>
      </c>
      <c r="AO27" s="6" cm="1">
        <f t="array" ref="AO27">IFERROR(AN27*(1-INDEX($D27:$D$71,AO$1)),0)</f>
        <v>0</v>
      </c>
      <c r="AP27" s="6" cm="1">
        <f t="array" ref="AP27">IFERROR(AO27*(1-INDEX($D27:$D$71,AP$1)),0)</f>
        <v>0</v>
      </c>
      <c r="AQ27" s="6" cm="1">
        <f t="array" ref="AQ27">IFERROR(AP27*(1-INDEX($D27:$D$71,AQ$1)),0)</f>
        <v>0</v>
      </c>
      <c r="AR27" s="6" cm="1">
        <f t="array" ref="AR27">IFERROR(AQ27*(1-INDEX($D27:$D$71,AR$1)),0)</f>
        <v>0</v>
      </c>
      <c r="AS27" s="6" cm="1">
        <f t="array" ref="AS27">IFERROR(AR27*(1-INDEX($D27:$D$71,AS$1)),0)</f>
        <v>0</v>
      </c>
      <c r="AT27" s="6" cm="1">
        <f t="array" ref="AT27">IFERROR(AS27*(1-INDEX($D27:$D$71,AT$1)),0)</f>
        <v>0</v>
      </c>
      <c r="AU27" s="6" cm="1">
        <f t="array" ref="AU27">IFERROR(AT27*(1-INDEX($D27:$D$71,AU$1)),0)</f>
        <v>0</v>
      </c>
      <c r="AV27" s="6" cm="1">
        <f t="array" ref="AV27">IFERROR(AU27*(1-INDEX($D27:$D$71,AV$1)),0)</f>
        <v>0</v>
      </c>
      <c r="AW27" s="6" cm="1">
        <f t="array" ref="AW27">IFERROR(AV27*(1-INDEX($D27:$D$71,AW$1)),0)</f>
        <v>0</v>
      </c>
      <c r="AX27" s="6" cm="1">
        <f t="array" ref="AX27">IFERROR(AW27*(1-INDEX($D27:$D$71,AX$1)),0)</f>
        <v>0</v>
      </c>
      <c r="AY27" s="6" cm="1">
        <f t="array" ref="AY27">IFERROR(AX27*(1-INDEX($D27:$D$71,AY$1)),0)</f>
        <v>0</v>
      </c>
      <c r="AZ27" s="6" cm="1">
        <f t="array" ref="AZ27">IFERROR(AY27*(1-INDEX($D27:$D$71,AZ$1)),0)</f>
        <v>0</v>
      </c>
      <c r="BA27" s="6" cm="1">
        <f t="array" ref="BA27">IFERROR(AZ27*(1-INDEX($D27:$D$71,BA$1)),0)</f>
        <v>0</v>
      </c>
      <c r="BB27" s="6" cm="1">
        <f t="array" ref="BB27">IFERROR(BA27*(1-INDEX($D27:$D$71,BB$1)),0)</f>
        <v>0</v>
      </c>
      <c r="BC27" s="6" cm="1">
        <f t="array" ref="BC27">IFERROR(BB27*(1-INDEX($D27:$D$71,BC$1)),0)</f>
        <v>0</v>
      </c>
      <c r="BD27" s="6" cm="1">
        <f t="array" ref="BD27">IFERROR(BC27*(1-INDEX($D27:$D$71,BD$1)),0)</f>
        <v>0</v>
      </c>
      <c r="BE27" s="6" cm="1">
        <f t="array" ref="BE27">IFERROR(BD27*(1-INDEX($D27:$D$71,BE$1)),0)</f>
        <v>0</v>
      </c>
      <c r="BF27" s="6" cm="1">
        <f t="array" ref="BF27">IFERROR(BE27*(1-INDEX($D27:$D$71,BF$1)),0)</f>
        <v>0</v>
      </c>
    </row>
    <row r="28" spans="3:58" x14ac:dyDescent="0.25">
      <c r="C28" s="6">
        <v>90</v>
      </c>
      <c r="D28" s="6" cm="1">
        <f t="array" ref="D28">_xlfn.IFS($A$1="Male",Data!O30,$A$1="Female",Data!W30,$A$1="Unspecified",Data!G30)</f>
        <v>0.14732000000000003</v>
      </c>
      <c r="E28" s="6">
        <f t="shared" si="3"/>
        <v>0.15011369476879591</v>
      </c>
      <c r="F28" s="6" cm="1">
        <f t="array" ref="F28">SUMPRODUCT($A$6^(($L$1:$BD$1)+1),(L28:BD28),(TRANSPOSE(D28:D72)))</f>
        <v>0.87071985577555733</v>
      </c>
      <c r="G28" s="6" cm="1">
        <f t="array" ref="G28">SUMPRODUCT($A$6^($L$1:$BF$1),L28:BF28)</f>
        <v>4.4386182850391984</v>
      </c>
      <c r="H28" s="6">
        <f t="shared" si="0"/>
        <v>3.9756772719550439</v>
      </c>
      <c r="I28" s="6">
        <f t="shared" si="1"/>
        <v>3.9654162207611434</v>
      </c>
      <c r="L28" s="6">
        <v>1</v>
      </c>
      <c r="M28" s="6" cm="1">
        <f t="array" ref="M28">IFERROR(L28*(1-INDEX($D28:$D$71,M$1)),0)</f>
        <v>0.85267999999999999</v>
      </c>
      <c r="N28" s="6" cm="1">
        <f t="array" ref="N28">IFERROR(M28*(1-INDEX($D28:$D$71,N$1)),0)</f>
        <v>0.71211229127999998</v>
      </c>
      <c r="O28" s="6" cm="1">
        <f t="array" ref="O28">IFERROR(N28*(1-INDEX($D28:$D$71,O$1)),0)</f>
        <v>0.58139695909264322</v>
      </c>
      <c r="P28" s="6" cm="1">
        <f t="array" ref="P28">IFERROR(O28*(1-INDEX($D28:$D$71,P$1)),0)</f>
        <v>0.46315593393413601</v>
      </c>
      <c r="Q28" s="6" cm="1">
        <f t="array" ref="Q28">IFERROR(P28*(1-INDEX($D28:$D$71,Q$1)),0)</f>
        <v>0.35931729985797056</v>
      </c>
      <c r="R28" s="6" cm="1">
        <f t="array" ref="R28">IFERROR(Q28*(1-INDEX($D28:$D$71,R$1)),0)</f>
        <v>0.27035536685533507</v>
      </c>
      <c r="S28" s="6" cm="1">
        <f t="array" ref="S28">IFERROR(R28*(1-INDEX($D28:$D$71,S$1)),0)</f>
        <v>0.19746755995113671</v>
      </c>
      <c r="T28" s="6" cm="1">
        <f t="array" ref="T28">IFERROR(S28*(1-INDEX($D28:$D$71,T$1)),0)</f>
        <v>0.13976793386853448</v>
      </c>
      <c r="U28" s="6" cm="1">
        <f t="array" ref="U28">IFERROR(T28*(1-INDEX($D28:$D$71,U$1)),0)</f>
        <v>9.571503786424658E-2</v>
      </c>
      <c r="V28" s="6" cm="1">
        <f t="array" ref="V28">IFERROR(U28*(1-INDEX($D28:$D$71,V$1)),0)</f>
        <v>6.3330237663030198E-2</v>
      </c>
      <c r="W28" s="6" cm="1">
        <f t="array" ref="W28">IFERROR(V28*(1-INDEX($D28:$D$71,W$1)),0)</f>
        <v>4.0439143278301955E-2</v>
      </c>
      <c r="X28" s="6" cm="1">
        <f t="array" ref="X28">IFERROR(W28*(1-INDEX($D28:$D$71,X$1)),0)</f>
        <v>2.4898704029596742E-2</v>
      </c>
      <c r="Y28" s="6" cm="1">
        <f t="array" ref="Y28">IFERROR(X28*(1-INDEX($D28:$D$71,Y$1)),0)</f>
        <v>1.4773745630777343E-2</v>
      </c>
      <c r="Z28" s="6" cm="1">
        <f t="array" ref="Z28">IFERROR(Y28*(1-INDEX($D28:$D$71,Z$1)),0)</f>
        <v>8.4458253547115298E-3</v>
      </c>
      <c r="AA28" s="6" cm="1">
        <f t="array" ref="AA28">IFERROR(Z28*(1-INDEX($D28:$D$71,AA$1)),0)</f>
        <v>4.652315330040009E-3</v>
      </c>
      <c r="AB28" s="6" cm="1">
        <f t="array" ref="AB28">IFERROR(AA28*(1-INDEX($D28:$D$71,AB$1)),0)</f>
        <v>2.470332917097944E-3</v>
      </c>
      <c r="AC28" s="6" cm="1">
        <f t="array" ref="AC28">IFERROR(AB28*(1-INDEX($D28:$D$71,AC$1)),0)</f>
        <v>1.2653687487934114E-3</v>
      </c>
      <c r="AD28" s="6" cm="1">
        <f t="array" ref="AD28">IFERROR(AC28*(1-INDEX($D28:$D$71,AD$1)),0)</f>
        <v>6.2589946716567536E-4</v>
      </c>
      <c r="AE28" s="6" cm="1">
        <f t="array" ref="AE28">IFERROR(AD28*(1-INDEX($D28:$D$71,AE$1)),0)</f>
        <v>2.993439309655903E-4</v>
      </c>
      <c r="AF28" s="6" cm="1">
        <f t="array" ref="AF28">IFERROR(AE28*(1-INDEX($D28:$D$71,AF$1)),0)</f>
        <v>1.3863395737236995E-4</v>
      </c>
      <c r="AG28" s="6" cm="1">
        <f t="array" ref="AG28">IFERROR(AF28*(1-INDEX($D28:$D$71,AG$1)),0)</f>
        <v>0</v>
      </c>
      <c r="AH28" s="6" cm="1">
        <f t="array" ref="AH28">IFERROR(AG28*(1-INDEX($D28:$D$71,AH$1)),0)</f>
        <v>0</v>
      </c>
      <c r="AI28" s="6" cm="1">
        <f t="array" ref="AI28">IFERROR(AH28*(1-INDEX($D28:$D$71,AI$1)),0)</f>
        <v>0</v>
      </c>
      <c r="AJ28" s="6" cm="1">
        <f t="array" ref="AJ28">IFERROR(AI28*(1-INDEX($D28:$D$71,AJ$1)),0)</f>
        <v>0</v>
      </c>
      <c r="AK28" s="6" cm="1">
        <f t="array" ref="AK28">IFERROR(AJ28*(1-INDEX($D28:$D$71,AK$1)),0)</f>
        <v>0</v>
      </c>
      <c r="AL28" s="6" cm="1">
        <f t="array" ref="AL28">IFERROR(AK28*(1-INDEX($D28:$D$71,AL$1)),0)</f>
        <v>0</v>
      </c>
      <c r="AM28" s="6" cm="1">
        <f t="array" ref="AM28">IFERROR(AL28*(1-INDEX($D28:$D$71,AM$1)),0)</f>
        <v>0</v>
      </c>
      <c r="AN28" s="6" cm="1">
        <f t="array" ref="AN28">IFERROR(AM28*(1-INDEX($D28:$D$71,AN$1)),0)</f>
        <v>0</v>
      </c>
      <c r="AO28" s="6" cm="1">
        <f t="array" ref="AO28">IFERROR(AN28*(1-INDEX($D28:$D$71,AO$1)),0)</f>
        <v>0</v>
      </c>
      <c r="AP28" s="6" cm="1">
        <f t="array" ref="AP28">IFERROR(AO28*(1-INDEX($D28:$D$71,AP$1)),0)</f>
        <v>0</v>
      </c>
      <c r="AQ28" s="6" cm="1">
        <f t="array" ref="AQ28">IFERROR(AP28*(1-INDEX($D28:$D$71,AQ$1)),0)</f>
        <v>0</v>
      </c>
      <c r="AR28" s="6" cm="1">
        <f t="array" ref="AR28">IFERROR(AQ28*(1-INDEX($D28:$D$71,AR$1)),0)</f>
        <v>0</v>
      </c>
      <c r="AS28" s="6" cm="1">
        <f t="array" ref="AS28">IFERROR(AR28*(1-INDEX($D28:$D$71,AS$1)),0)</f>
        <v>0</v>
      </c>
      <c r="AT28" s="6" cm="1">
        <f t="array" ref="AT28">IFERROR(AS28*(1-INDEX($D28:$D$71,AT$1)),0)</f>
        <v>0</v>
      </c>
      <c r="AU28" s="6" cm="1">
        <f t="array" ref="AU28">IFERROR(AT28*(1-INDEX($D28:$D$71,AU$1)),0)</f>
        <v>0</v>
      </c>
      <c r="AV28" s="6" cm="1">
        <f t="array" ref="AV28">IFERROR(AU28*(1-INDEX($D28:$D$71,AV$1)),0)</f>
        <v>0</v>
      </c>
      <c r="AW28" s="6" cm="1">
        <f t="array" ref="AW28">IFERROR(AV28*(1-INDEX($D28:$D$71,AW$1)),0)</f>
        <v>0</v>
      </c>
      <c r="AX28" s="6" cm="1">
        <f t="array" ref="AX28">IFERROR(AW28*(1-INDEX($D28:$D$71,AX$1)),0)</f>
        <v>0</v>
      </c>
      <c r="AY28" s="6" cm="1">
        <f t="array" ref="AY28">IFERROR(AX28*(1-INDEX($D28:$D$71,AY$1)),0)</f>
        <v>0</v>
      </c>
      <c r="AZ28" s="6" cm="1">
        <f t="array" ref="AZ28">IFERROR(AY28*(1-INDEX($D28:$D$71,AZ$1)),0)</f>
        <v>0</v>
      </c>
      <c r="BA28" s="6" cm="1">
        <f t="array" ref="BA28">IFERROR(AZ28*(1-INDEX($D28:$D$71,BA$1)),0)</f>
        <v>0</v>
      </c>
      <c r="BB28" s="6" cm="1">
        <f t="array" ref="BB28">IFERROR(BA28*(1-INDEX($D28:$D$71,BB$1)),0)</f>
        <v>0</v>
      </c>
      <c r="BC28" s="6" cm="1">
        <f t="array" ref="BC28">IFERROR(BB28*(1-INDEX($D28:$D$71,BC$1)),0)</f>
        <v>0</v>
      </c>
      <c r="BD28" s="6" cm="1">
        <f t="array" ref="BD28">IFERROR(BC28*(1-INDEX($D28:$D$71,BD$1)),0)</f>
        <v>0</v>
      </c>
      <c r="BE28" s="6" cm="1">
        <f t="array" ref="BE28">IFERROR(BD28*(1-INDEX($D28:$D$71,BE$1)),0)</f>
        <v>0</v>
      </c>
      <c r="BF28" s="6" cm="1">
        <f t="array" ref="BF28">IFERROR(BE28*(1-INDEX($D28:$D$71,BF$1)),0)</f>
        <v>0</v>
      </c>
    </row>
    <row r="29" spans="3:58" x14ac:dyDescent="0.25">
      <c r="C29" s="6">
        <v>91</v>
      </c>
      <c r="D29" s="6" cm="1">
        <f t="array" ref="D29">_xlfn.IFS($A$1="Male",Data!O31,$A$1="Female",Data!W31,$A$1="Unspecified",Data!G31)</f>
        <v>0.164854</v>
      </c>
      <c r="E29" s="6">
        <f t="shared" si="3"/>
        <v>0.16975983376677783</v>
      </c>
      <c r="F29" s="6" cm="1">
        <f t="array" ref="F29">SUMPRODUCT($A$6^(($L$1:$BD$1)+1),(L29:BD29),(TRANSPOSE(D29:D73)))</f>
        <v>0.87901844941692542</v>
      </c>
      <c r="G29" s="6" cm="1">
        <f t="array" ref="G29">SUMPRODUCT($A$6^($L$1:$BF$1),L29:BF29)</f>
        <v>4.1536999033522237</v>
      </c>
      <c r="H29" s="6">
        <f t="shared" si="0"/>
        <v>3.6907382887630544</v>
      </c>
      <c r="I29" s="6">
        <f t="shared" si="1"/>
        <v>3.6788720301177387</v>
      </c>
      <c r="L29" s="6">
        <v>1</v>
      </c>
      <c r="M29" s="6" cm="1">
        <f t="array" ref="M29">IFERROR(L29*(1-INDEX($D29:$D$71,M$1)),0)</f>
        <v>0.83514599999999994</v>
      </c>
      <c r="N29" s="6" cm="1">
        <f t="array" ref="N29">IFERROR(M29*(1-INDEX($D29:$D$71,N$1)),0)</f>
        <v>0.68184660023999999</v>
      </c>
      <c r="O29" s="6" cm="1">
        <f t="array" ref="O29">IFERROR(N29*(1-INDEX($D29:$D$71,O$1)),0)</f>
        <v>0.5431767297627903</v>
      </c>
      <c r="P29" s="6" cm="1">
        <f t="array" ref="P29">IFERROR(O29*(1-INDEX($D29:$D$71,P$1)),0)</f>
        <v>0.42139759330343224</v>
      </c>
      <c r="Q29" s="6" cm="1">
        <f t="array" ref="Q29">IFERROR(P29*(1-INDEX($D29:$D$71,Q$1)),0)</f>
        <v>0.31706544876780868</v>
      </c>
      <c r="R29" s="6" cm="1">
        <f t="array" ref="R29">IFERROR(Q29*(1-INDEX($D29:$D$71,R$1)),0)</f>
        <v>0.23158460378000745</v>
      </c>
      <c r="S29" s="6" cm="1">
        <f t="array" ref="S29">IFERROR(R29*(1-INDEX($D29:$D$71,S$1)),0)</f>
        <v>0.16391604572469684</v>
      </c>
      <c r="T29" s="6" cm="1">
        <f t="array" ref="T29">IFERROR(S29*(1-INDEX($D29:$D$71,T$1)),0)</f>
        <v>0.11225200293691255</v>
      </c>
      <c r="U29" s="6" cm="1">
        <f t="array" ref="U29">IFERROR(T29*(1-INDEX($D29:$D$71,U$1)),0)</f>
        <v>7.4271986751219932E-2</v>
      </c>
      <c r="V29" s="6" cm="1">
        <f t="array" ref="V29">IFERROR(U29*(1-INDEX($D29:$D$71,V$1)),0)</f>
        <v>4.7425931508070979E-2</v>
      </c>
      <c r="W29" s="6" cm="1">
        <f t="array" ref="W29">IFERROR(V29*(1-INDEX($D29:$D$71,W$1)),0)</f>
        <v>2.9200525436971367E-2</v>
      </c>
      <c r="X29" s="6" cm="1">
        <f t="array" ref="X29">IFERROR(W29*(1-INDEX($D29:$D$71,X$1)),0)</f>
        <v>1.7326248570128707E-2</v>
      </c>
      <c r="Y29" s="6" cm="1">
        <f t="array" ref="Y29">IFERROR(X29*(1-INDEX($D29:$D$71,Y$1)),0)</f>
        <v>9.9050351300740396E-3</v>
      </c>
      <c r="Z29" s="6" cm="1">
        <f t="array" ref="Z29">IFERROR(Y29*(1-INDEX($D29:$D$71,Z$1)),0)</f>
        <v>5.4561093611202446E-3</v>
      </c>
      <c r="AA29" s="6" cm="1">
        <f t="array" ref="AA29">IFERROR(Z29*(1-INDEX($D29:$D$71,AA$1)),0)</f>
        <v>2.8971395096612385E-3</v>
      </c>
      <c r="AB29" s="6" cm="1">
        <f t="array" ref="AB29">IFERROR(AA29*(1-INDEX($D29:$D$71,AB$1)),0)</f>
        <v>1.4839901824757373E-3</v>
      </c>
      <c r="AC29" s="6" cm="1">
        <f t="array" ref="AC29">IFERROR(AB29*(1-INDEX($D29:$D$71,AC$1)),0)</f>
        <v>7.3403793587943362E-4</v>
      </c>
      <c r="AD29" s="6" cm="1">
        <f t="array" ref="AD29">IFERROR(AC29*(1-INDEX($D29:$D$71,AD$1)),0)</f>
        <v>3.5106245128956975E-4</v>
      </c>
      <c r="AE29" s="6" cm="1">
        <f t="array" ref="AE29">IFERROR(AD29*(1-INDEX($D29:$D$71,AE$1)),0)</f>
        <v>1.6258614881593325E-4</v>
      </c>
      <c r="AF29" s="6" cm="1">
        <f t="array" ref="AF29">IFERROR(AE29*(1-INDEX($D29:$D$71,AF$1)),0)</f>
        <v>0</v>
      </c>
      <c r="AG29" s="6" cm="1">
        <f t="array" ref="AG29">IFERROR(AF29*(1-INDEX($D29:$D$71,AG$1)),0)</f>
        <v>0</v>
      </c>
      <c r="AH29" s="6" cm="1">
        <f t="array" ref="AH29">IFERROR(AG29*(1-INDEX($D29:$D$71,AH$1)),0)</f>
        <v>0</v>
      </c>
      <c r="AI29" s="6" cm="1">
        <f t="array" ref="AI29">IFERROR(AH29*(1-INDEX($D29:$D$71,AI$1)),0)</f>
        <v>0</v>
      </c>
      <c r="AJ29" s="6" cm="1">
        <f t="array" ref="AJ29">IFERROR(AI29*(1-INDEX($D29:$D$71,AJ$1)),0)</f>
        <v>0</v>
      </c>
      <c r="AK29" s="6" cm="1">
        <f t="array" ref="AK29">IFERROR(AJ29*(1-INDEX($D29:$D$71,AK$1)),0)</f>
        <v>0</v>
      </c>
      <c r="AL29" s="6" cm="1">
        <f t="array" ref="AL29">IFERROR(AK29*(1-INDEX($D29:$D$71,AL$1)),0)</f>
        <v>0</v>
      </c>
      <c r="AM29" s="6" cm="1">
        <f t="array" ref="AM29">IFERROR(AL29*(1-INDEX($D29:$D$71,AM$1)),0)</f>
        <v>0</v>
      </c>
      <c r="AN29" s="6" cm="1">
        <f t="array" ref="AN29">IFERROR(AM29*(1-INDEX($D29:$D$71,AN$1)),0)</f>
        <v>0</v>
      </c>
      <c r="AO29" s="6" cm="1">
        <f t="array" ref="AO29">IFERROR(AN29*(1-INDEX($D29:$D$71,AO$1)),0)</f>
        <v>0</v>
      </c>
      <c r="AP29" s="6" cm="1">
        <f t="array" ref="AP29">IFERROR(AO29*(1-INDEX($D29:$D$71,AP$1)),0)</f>
        <v>0</v>
      </c>
      <c r="AQ29" s="6" cm="1">
        <f t="array" ref="AQ29">IFERROR(AP29*(1-INDEX($D29:$D$71,AQ$1)),0)</f>
        <v>0</v>
      </c>
      <c r="AR29" s="6" cm="1">
        <f t="array" ref="AR29">IFERROR(AQ29*(1-INDEX($D29:$D$71,AR$1)),0)</f>
        <v>0</v>
      </c>
      <c r="AS29" s="6" cm="1">
        <f t="array" ref="AS29">IFERROR(AR29*(1-INDEX($D29:$D$71,AS$1)),0)</f>
        <v>0</v>
      </c>
      <c r="AT29" s="6" cm="1">
        <f t="array" ref="AT29">IFERROR(AS29*(1-INDEX($D29:$D$71,AT$1)),0)</f>
        <v>0</v>
      </c>
      <c r="AU29" s="6" cm="1">
        <f t="array" ref="AU29">IFERROR(AT29*(1-INDEX($D29:$D$71,AU$1)),0)</f>
        <v>0</v>
      </c>
      <c r="AV29" s="6" cm="1">
        <f t="array" ref="AV29">IFERROR(AU29*(1-INDEX($D29:$D$71,AV$1)),0)</f>
        <v>0</v>
      </c>
      <c r="AW29" s="6" cm="1">
        <f t="array" ref="AW29">IFERROR(AV29*(1-INDEX($D29:$D$71,AW$1)),0)</f>
        <v>0</v>
      </c>
      <c r="AX29" s="6" cm="1">
        <f t="array" ref="AX29">IFERROR(AW29*(1-INDEX($D29:$D$71,AX$1)),0)</f>
        <v>0</v>
      </c>
      <c r="AY29" s="6" cm="1">
        <f t="array" ref="AY29">IFERROR(AX29*(1-INDEX($D29:$D$71,AY$1)),0)</f>
        <v>0</v>
      </c>
      <c r="AZ29" s="6" cm="1">
        <f t="array" ref="AZ29">IFERROR(AY29*(1-INDEX($D29:$D$71,AZ$1)),0)</f>
        <v>0</v>
      </c>
      <c r="BA29" s="6" cm="1">
        <f t="array" ref="BA29">IFERROR(AZ29*(1-INDEX($D29:$D$71,BA$1)),0)</f>
        <v>0</v>
      </c>
      <c r="BB29" s="6" cm="1">
        <f t="array" ref="BB29">IFERROR(BA29*(1-INDEX($D29:$D$71,BB$1)),0)</f>
        <v>0</v>
      </c>
      <c r="BC29" s="6" cm="1">
        <f t="array" ref="BC29">IFERROR(BB29*(1-INDEX($D29:$D$71,BC$1)),0)</f>
        <v>0</v>
      </c>
      <c r="BD29" s="6" cm="1">
        <f t="array" ref="BD29">IFERROR(BC29*(1-INDEX($D29:$D$71,BD$1)),0)</f>
        <v>0</v>
      </c>
      <c r="BE29" s="6" cm="1">
        <f t="array" ref="BE29">IFERROR(BD29*(1-INDEX($D29:$D$71,BE$1)),0)</f>
        <v>0</v>
      </c>
      <c r="BF29" s="6" cm="1">
        <f t="array" ref="BF29">IFERROR(BE29*(1-INDEX($D29:$D$71,BF$1)),0)</f>
        <v>0</v>
      </c>
    </row>
    <row r="30" spans="3:58" x14ac:dyDescent="0.25">
      <c r="C30" s="6">
        <v>92</v>
      </c>
      <c r="D30" s="6" cm="1">
        <f t="array" ref="D30">_xlfn.IFS($A$1="Male",Data!O32,$A$1="Female",Data!W32,$A$1="Unspecified",Data!G32)</f>
        <v>0.18356</v>
      </c>
      <c r="E30" s="6">
        <f t="shared" si="3"/>
        <v>0.19147528638635375</v>
      </c>
      <c r="F30" s="6" cm="1">
        <f t="array" ref="F30">SUMPRODUCT($A$6^(($L$1:$BD$1)+1),(L30:BD30),(TRANSPOSE(D30:D74)))</f>
        <v>0.88671322487257731</v>
      </c>
      <c r="G30" s="6" cm="1">
        <f t="array" ref="G30">SUMPRODUCT($A$6^($L$1:$BF$1),L30:BF30)</f>
        <v>3.8895126127081863</v>
      </c>
      <c r="H30" s="6">
        <f t="shared" si="0"/>
        <v>3.4265318956105539</v>
      </c>
      <c r="I30" s="6">
        <f t="shared" si="1"/>
        <v>3.4128876852349284</v>
      </c>
      <c r="L30" s="6">
        <v>1</v>
      </c>
      <c r="M30" s="6" cm="1">
        <f t="array" ref="M30">IFERROR(L30*(1-INDEX($D30:$D$71,M$1)),0)</f>
        <v>0.81644000000000005</v>
      </c>
      <c r="N30" s="6" cm="1">
        <f t="array" ref="N30">IFERROR(M30*(1-INDEX($D30:$D$71,N$1)),0)</f>
        <v>0.65039733144000011</v>
      </c>
      <c r="O30" s="6" cm="1">
        <f t="array" ref="O30">IFERROR(N30*(1-INDEX($D30:$D$71,O$1)),0)</f>
        <v>0.50457955052581493</v>
      </c>
      <c r="P30" s="6" cm="1">
        <f t="array" ref="P30">IFERROR(O30*(1-INDEX($D30:$D$71,P$1)),0)</f>
        <v>0.37965271792933053</v>
      </c>
      <c r="Q30" s="6" cm="1">
        <f t="array" ref="Q30">IFERROR(P30*(1-INDEX($D30:$D$71,Q$1)),0)</f>
        <v>0.27729834517558299</v>
      </c>
      <c r="R30" s="6" cm="1">
        <f t="array" ref="R30">IFERROR(Q30*(1-INDEX($D30:$D$71,R$1)),0)</f>
        <v>0.19627232331196801</v>
      </c>
      <c r="S30" s="6" cm="1">
        <f t="array" ref="S30">IFERROR(R30*(1-INDEX($D30:$D$71,S$1)),0)</f>
        <v>0.13441003481656205</v>
      </c>
      <c r="T30" s="6" cm="1">
        <f t="array" ref="T30">IFERROR(S30*(1-INDEX($D30:$D$71,T$1)),0)</f>
        <v>8.893293717651754E-2</v>
      </c>
      <c r="U30" s="6" cm="1">
        <f t="array" ref="U30">IFERROR(T30*(1-INDEX($D30:$D$71,U$1)),0)</f>
        <v>5.6787593436442213E-2</v>
      </c>
      <c r="V30" s="6" cm="1">
        <f t="array" ref="V30">IFERROR(U30*(1-INDEX($D30:$D$71,V$1)),0)</f>
        <v>3.4964575579564963E-2</v>
      </c>
      <c r="W30" s="6" cm="1">
        <f t="array" ref="W30">IFERROR(V30*(1-INDEX($D30:$D$71,W$1)),0)</f>
        <v>2.0746370778437186E-2</v>
      </c>
      <c r="X30" s="6" cm="1">
        <f t="array" ref="X30">IFERROR(W30*(1-INDEX($D30:$D$71,X$1)),0)</f>
        <v>1.1860243753875415E-2</v>
      </c>
      <c r="Y30" s="6" cm="1">
        <f t="array" ref="Y30">IFERROR(X30*(1-INDEX($D30:$D$71,Y$1)),0)</f>
        <v>6.533120389872242E-3</v>
      </c>
      <c r="Z30" s="6" cm="1">
        <f t="array" ref="Z30">IFERROR(Y30*(1-INDEX($D30:$D$71,Z$1)),0)</f>
        <v>3.4690215958182616E-3</v>
      </c>
      <c r="AA30" s="6" cm="1">
        <f t="array" ref="AA30">IFERROR(Z30*(1-INDEX($D30:$D$71,AA$1)),0)</f>
        <v>1.7769230559396046E-3</v>
      </c>
      <c r="AB30" s="6" cm="1">
        <f t="array" ref="AB30">IFERROR(AA30*(1-INDEX($D30:$D$71,AB$1)),0)</f>
        <v>8.78933666543854E-4</v>
      </c>
      <c r="AC30" s="6" cm="1">
        <f t="array" ref="AC30">IFERROR(AB30*(1-INDEX($D30:$D$71,AC$1)),0)</f>
        <v>4.2036057322859674E-4</v>
      </c>
      <c r="AD30" s="6" cm="1">
        <f t="array" ref="AD30">IFERROR(AC30*(1-INDEX($D30:$D$71,AD$1)),0)</f>
        <v>1.9467991083706708E-4</v>
      </c>
      <c r="AE30" s="6" cm="1">
        <f t="array" ref="AE30">IFERROR(AD30*(1-INDEX($D30:$D$71,AE$1)),0)</f>
        <v>0</v>
      </c>
      <c r="AF30" s="6" cm="1">
        <f t="array" ref="AF30">IFERROR(AE30*(1-INDEX($D30:$D$71,AF$1)),0)</f>
        <v>0</v>
      </c>
      <c r="AG30" s="6" cm="1">
        <f t="array" ref="AG30">IFERROR(AF30*(1-INDEX($D30:$D$71,AG$1)),0)</f>
        <v>0</v>
      </c>
      <c r="AH30" s="6" cm="1">
        <f t="array" ref="AH30">IFERROR(AG30*(1-INDEX($D30:$D$71,AH$1)),0)</f>
        <v>0</v>
      </c>
      <c r="AI30" s="6" cm="1">
        <f t="array" ref="AI30">IFERROR(AH30*(1-INDEX($D30:$D$71,AI$1)),0)</f>
        <v>0</v>
      </c>
      <c r="AJ30" s="6" cm="1">
        <f t="array" ref="AJ30">IFERROR(AI30*(1-INDEX($D30:$D$71,AJ$1)),0)</f>
        <v>0</v>
      </c>
      <c r="AK30" s="6" cm="1">
        <f t="array" ref="AK30">IFERROR(AJ30*(1-INDEX($D30:$D$71,AK$1)),0)</f>
        <v>0</v>
      </c>
      <c r="AL30" s="6" cm="1">
        <f t="array" ref="AL30">IFERROR(AK30*(1-INDEX($D30:$D$71,AL$1)),0)</f>
        <v>0</v>
      </c>
      <c r="AM30" s="6" cm="1">
        <f t="array" ref="AM30">IFERROR(AL30*(1-INDEX($D30:$D$71,AM$1)),0)</f>
        <v>0</v>
      </c>
      <c r="AN30" s="6" cm="1">
        <f t="array" ref="AN30">IFERROR(AM30*(1-INDEX($D30:$D$71,AN$1)),0)</f>
        <v>0</v>
      </c>
      <c r="AO30" s="6" cm="1">
        <f t="array" ref="AO30">IFERROR(AN30*(1-INDEX($D30:$D$71,AO$1)),0)</f>
        <v>0</v>
      </c>
      <c r="AP30" s="6" cm="1">
        <f t="array" ref="AP30">IFERROR(AO30*(1-INDEX($D30:$D$71,AP$1)),0)</f>
        <v>0</v>
      </c>
      <c r="AQ30" s="6" cm="1">
        <f t="array" ref="AQ30">IFERROR(AP30*(1-INDEX($D30:$D$71,AQ$1)),0)</f>
        <v>0</v>
      </c>
      <c r="AR30" s="6" cm="1">
        <f t="array" ref="AR30">IFERROR(AQ30*(1-INDEX($D30:$D$71,AR$1)),0)</f>
        <v>0</v>
      </c>
      <c r="AS30" s="6" cm="1">
        <f t="array" ref="AS30">IFERROR(AR30*(1-INDEX($D30:$D$71,AS$1)),0)</f>
        <v>0</v>
      </c>
      <c r="AT30" s="6" cm="1">
        <f t="array" ref="AT30">IFERROR(AS30*(1-INDEX($D30:$D$71,AT$1)),0)</f>
        <v>0</v>
      </c>
      <c r="AU30" s="6" cm="1">
        <f t="array" ref="AU30">IFERROR(AT30*(1-INDEX($D30:$D$71,AU$1)),0)</f>
        <v>0</v>
      </c>
      <c r="AV30" s="6" cm="1">
        <f t="array" ref="AV30">IFERROR(AU30*(1-INDEX($D30:$D$71,AV$1)),0)</f>
        <v>0</v>
      </c>
      <c r="AW30" s="6" cm="1">
        <f t="array" ref="AW30">IFERROR(AV30*(1-INDEX($D30:$D$71,AW$1)),0)</f>
        <v>0</v>
      </c>
      <c r="AX30" s="6" cm="1">
        <f t="array" ref="AX30">IFERROR(AW30*(1-INDEX($D30:$D$71,AX$1)),0)</f>
        <v>0</v>
      </c>
      <c r="AY30" s="6" cm="1">
        <f t="array" ref="AY30">IFERROR(AX30*(1-INDEX($D30:$D$71,AY$1)),0)</f>
        <v>0</v>
      </c>
      <c r="AZ30" s="6" cm="1">
        <f t="array" ref="AZ30">IFERROR(AY30*(1-INDEX($D30:$D$71,AZ$1)),0)</f>
        <v>0</v>
      </c>
      <c r="BA30" s="6" cm="1">
        <f t="array" ref="BA30">IFERROR(AZ30*(1-INDEX($D30:$D$71,BA$1)),0)</f>
        <v>0</v>
      </c>
      <c r="BB30" s="6" cm="1">
        <f t="array" ref="BB30">IFERROR(BA30*(1-INDEX($D30:$D$71,BB$1)),0)</f>
        <v>0</v>
      </c>
      <c r="BC30" s="6" cm="1">
        <f t="array" ref="BC30">IFERROR(BB30*(1-INDEX($D30:$D$71,BC$1)),0)</f>
        <v>0</v>
      </c>
      <c r="BD30" s="6" cm="1">
        <f t="array" ref="BD30">IFERROR(BC30*(1-INDEX($D30:$D$71,BD$1)),0)</f>
        <v>0</v>
      </c>
      <c r="BE30" s="6" cm="1">
        <f t="array" ref="BE30">IFERROR(BD30*(1-INDEX($D30:$D$71,BE$1)),0)</f>
        <v>0</v>
      </c>
      <c r="BF30" s="6" cm="1">
        <f t="array" ref="BF30">IFERROR(BE30*(1-INDEX($D30:$D$71,BF$1)),0)</f>
        <v>0</v>
      </c>
    </row>
    <row r="31" spans="3:58" x14ac:dyDescent="0.25">
      <c r="C31" s="6">
        <v>93</v>
      </c>
      <c r="D31" s="6" cm="1">
        <f t="array" ref="D31">_xlfn.IFS($A$1="Male",Data!O33,$A$1="Female",Data!W33,$A$1="Unspecified",Data!G33)</f>
        <v>0.203374</v>
      </c>
      <c r="E31" s="6">
        <f t="shared" si="3"/>
        <v>0.21508591185449139</v>
      </c>
      <c r="F31" s="6" cm="1">
        <f t="array" ref="F31">SUMPRODUCT($A$6^(($L$1:$BD$1)+1),(L31:BD31),(TRANSPOSE(D31:D75)))</f>
        <v>0.89382516978437432</v>
      </c>
      <c r="G31" s="6" cm="1">
        <f t="array" ref="G31">SUMPRODUCT($A$6^($L$1:$BF$1),L31:BF31)</f>
        <v>3.6453358374031541</v>
      </c>
      <c r="H31" s="6">
        <f t="shared" si="0"/>
        <v>3.1823374646911944</v>
      </c>
      <c r="I31" s="6">
        <f t="shared" si="1"/>
        <v>3.1667570213639564</v>
      </c>
      <c r="L31" s="6">
        <v>1</v>
      </c>
      <c r="M31" s="6" cm="1">
        <f t="array" ref="M31">IFERROR(L31*(1-INDEX($D31:$D$71,M$1)),0)</f>
        <v>0.79662600000000006</v>
      </c>
      <c r="N31" s="6" cm="1">
        <f t="array" ref="N31">IFERROR(M31*(1-INDEX($D31:$D$71,N$1)),0)</f>
        <v>0.61802404405200007</v>
      </c>
      <c r="O31" s="6" cm="1">
        <f t="array" ref="O31">IFERROR(N31*(1-INDEX($D31:$D$71,O$1)),0)</f>
        <v>0.46500994308134158</v>
      </c>
      <c r="P31" s="6" cm="1">
        <f t="array" ref="P31">IFERROR(O31*(1-INDEX($D31:$D$71,P$1)),0)</f>
        <v>0.33964326242661186</v>
      </c>
      <c r="Q31" s="6" cm="1">
        <f t="array" ref="Q31">IFERROR(P31*(1-INDEX($D31:$D$71,Q$1)),0)</f>
        <v>0.24040018043208075</v>
      </c>
      <c r="R31" s="6" cm="1">
        <f t="array" ref="R31">IFERROR(Q31*(1-INDEX($D31:$D$71,R$1)),0)</f>
        <v>0.16462940916241495</v>
      </c>
      <c r="S31" s="6" cm="1">
        <f t="array" ref="S31">IFERROR(R31*(1-INDEX($D31:$D$71,S$1)),0)</f>
        <v>0.10892770708994849</v>
      </c>
      <c r="T31" s="6" cm="1">
        <f t="array" ref="T31">IFERROR(S31*(1-INDEX($D31:$D$71,T$1)),0)</f>
        <v>6.9555133796044069E-2</v>
      </c>
      <c r="U31" s="6" cm="1">
        <f t="array" ref="U31">IFERROR(T31*(1-INDEX($D31:$D$71,U$1)),0)</f>
        <v>4.2825652319294701E-2</v>
      </c>
      <c r="V31" s="6" cm="1">
        <f t="array" ref="V31">IFERROR(U31*(1-INDEX($D31:$D$71,V$1)),0)</f>
        <v>2.5410772106262785E-2</v>
      </c>
      <c r="W31" s="6" cm="1">
        <f t="array" ref="W31">IFERROR(V31*(1-INDEX($D31:$D$71,W$1)),0)</f>
        <v>1.4526779376164096E-2</v>
      </c>
      <c r="X31" s="6" cm="1">
        <f t="array" ref="X31">IFERROR(W31*(1-INDEX($D31:$D$71,X$1)),0)</f>
        <v>8.0019602051249836E-3</v>
      </c>
      <c r="Y31" s="6" cm="1">
        <f t="array" ref="Y31">IFERROR(X31*(1-INDEX($D31:$D$71,Y$1)),0)</f>
        <v>4.2489608493193149E-3</v>
      </c>
      <c r="Z31" s="6" cm="1">
        <f t="array" ref="Z31">IFERROR(Y31*(1-INDEX($D31:$D$71,Z$1)),0)</f>
        <v>2.1764282200034354E-3</v>
      </c>
      <c r="AA31" s="6" cm="1">
        <f t="array" ref="AA31">IFERROR(Z31*(1-INDEX($D31:$D$71,AA$1)),0)</f>
        <v>1.0765441018860591E-3</v>
      </c>
      <c r="AB31" s="6" cm="1">
        <f t="array" ref="AB31">IFERROR(AA31*(1-INDEX($D31:$D$71,AB$1)),0)</f>
        <v>5.1487013525623043E-4</v>
      </c>
      <c r="AC31" s="6" cm="1">
        <f t="array" ref="AC31">IFERROR(AB31*(1-INDEX($D31:$D$71,AC$1)),0)</f>
        <v>2.3844974626067693E-4</v>
      </c>
      <c r="AD31" s="6" cm="1">
        <f t="array" ref="AD31">IFERROR(AC31*(1-INDEX($D31:$D$71,AD$1)),0)</f>
        <v>0</v>
      </c>
      <c r="AE31" s="6" cm="1">
        <f t="array" ref="AE31">IFERROR(AD31*(1-INDEX($D31:$D$71,AE$1)),0)</f>
        <v>0</v>
      </c>
      <c r="AF31" s="6" cm="1">
        <f t="array" ref="AF31">IFERROR(AE31*(1-INDEX($D31:$D$71,AF$1)),0)</f>
        <v>0</v>
      </c>
      <c r="AG31" s="6" cm="1">
        <f t="array" ref="AG31">IFERROR(AF31*(1-INDEX($D31:$D$71,AG$1)),0)</f>
        <v>0</v>
      </c>
      <c r="AH31" s="6" cm="1">
        <f t="array" ref="AH31">IFERROR(AG31*(1-INDEX($D31:$D$71,AH$1)),0)</f>
        <v>0</v>
      </c>
      <c r="AI31" s="6" cm="1">
        <f t="array" ref="AI31">IFERROR(AH31*(1-INDEX($D31:$D$71,AI$1)),0)</f>
        <v>0</v>
      </c>
      <c r="AJ31" s="6" cm="1">
        <f t="array" ref="AJ31">IFERROR(AI31*(1-INDEX($D31:$D$71,AJ$1)),0)</f>
        <v>0</v>
      </c>
      <c r="AK31" s="6" cm="1">
        <f t="array" ref="AK31">IFERROR(AJ31*(1-INDEX($D31:$D$71,AK$1)),0)</f>
        <v>0</v>
      </c>
      <c r="AL31" s="6" cm="1">
        <f t="array" ref="AL31">IFERROR(AK31*(1-INDEX($D31:$D$71,AL$1)),0)</f>
        <v>0</v>
      </c>
      <c r="AM31" s="6" cm="1">
        <f t="array" ref="AM31">IFERROR(AL31*(1-INDEX($D31:$D$71,AM$1)),0)</f>
        <v>0</v>
      </c>
      <c r="AN31" s="6" cm="1">
        <f t="array" ref="AN31">IFERROR(AM31*(1-INDEX($D31:$D$71,AN$1)),0)</f>
        <v>0</v>
      </c>
      <c r="AO31" s="6" cm="1">
        <f t="array" ref="AO31">IFERROR(AN31*(1-INDEX($D31:$D$71,AO$1)),0)</f>
        <v>0</v>
      </c>
      <c r="AP31" s="6" cm="1">
        <f t="array" ref="AP31">IFERROR(AO31*(1-INDEX($D31:$D$71,AP$1)),0)</f>
        <v>0</v>
      </c>
      <c r="AQ31" s="6" cm="1">
        <f t="array" ref="AQ31">IFERROR(AP31*(1-INDEX($D31:$D$71,AQ$1)),0)</f>
        <v>0</v>
      </c>
      <c r="AR31" s="6" cm="1">
        <f t="array" ref="AR31">IFERROR(AQ31*(1-INDEX($D31:$D$71,AR$1)),0)</f>
        <v>0</v>
      </c>
      <c r="AS31" s="6" cm="1">
        <f t="array" ref="AS31">IFERROR(AR31*(1-INDEX($D31:$D$71,AS$1)),0)</f>
        <v>0</v>
      </c>
      <c r="AT31" s="6" cm="1">
        <f t="array" ref="AT31">IFERROR(AS31*(1-INDEX($D31:$D$71,AT$1)),0)</f>
        <v>0</v>
      </c>
      <c r="AU31" s="6" cm="1">
        <f t="array" ref="AU31">IFERROR(AT31*(1-INDEX($D31:$D$71,AU$1)),0)</f>
        <v>0</v>
      </c>
      <c r="AV31" s="6" cm="1">
        <f t="array" ref="AV31">IFERROR(AU31*(1-INDEX($D31:$D$71,AV$1)),0)</f>
        <v>0</v>
      </c>
      <c r="AW31" s="6" cm="1">
        <f t="array" ref="AW31">IFERROR(AV31*(1-INDEX($D31:$D$71,AW$1)),0)</f>
        <v>0</v>
      </c>
      <c r="AX31" s="6" cm="1">
        <f t="array" ref="AX31">IFERROR(AW31*(1-INDEX($D31:$D$71,AX$1)),0)</f>
        <v>0</v>
      </c>
      <c r="AY31" s="6" cm="1">
        <f t="array" ref="AY31">IFERROR(AX31*(1-INDEX($D31:$D$71,AY$1)),0)</f>
        <v>0</v>
      </c>
      <c r="AZ31" s="6" cm="1">
        <f t="array" ref="AZ31">IFERROR(AY31*(1-INDEX($D31:$D$71,AZ$1)),0)</f>
        <v>0</v>
      </c>
      <c r="BA31" s="6" cm="1">
        <f t="array" ref="BA31">IFERROR(AZ31*(1-INDEX($D31:$D$71,BA$1)),0)</f>
        <v>0</v>
      </c>
      <c r="BB31" s="6" cm="1">
        <f t="array" ref="BB31">IFERROR(BA31*(1-INDEX($D31:$D$71,BB$1)),0)</f>
        <v>0</v>
      </c>
      <c r="BC31" s="6" cm="1">
        <f t="array" ref="BC31">IFERROR(BB31*(1-INDEX($D31:$D$71,BC$1)),0)</f>
        <v>0</v>
      </c>
      <c r="BD31" s="6" cm="1">
        <f t="array" ref="BD31">IFERROR(BC31*(1-INDEX($D31:$D$71,BD$1)),0)</f>
        <v>0</v>
      </c>
      <c r="BE31" s="6" cm="1">
        <f t="array" ref="BE31">IFERROR(BD31*(1-INDEX($D31:$D$71,BE$1)),0)</f>
        <v>0</v>
      </c>
      <c r="BF31" s="6" cm="1">
        <f t="array" ref="BF31">IFERROR(BE31*(1-INDEX($D31:$D$71,BF$1)),0)</f>
        <v>0</v>
      </c>
    </row>
    <row r="32" spans="3:58" x14ac:dyDescent="0.25">
      <c r="C32" s="6">
        <v>94</v>
      </c>
      <c r="D32" s="6" cm="1">
        <f t="array" ref="D32">_xlfn.IFS($A$1="Male",Data!O34,$A$1="Female",Data!W34,$A$1="Unspecified",Data!G34)</f>
        <v>0.22419799999999998</v>
      </c>
      <c r="E32" s="6">
        <f t="shared" si="3"/>
        <v>0.24061395802413219</v>
      </c>
      <c r="F32" s="6" cm="1">
        <f t="array" ref="F32">SUMPRODUCT($A$6^(($L$1:$BD$1)+1),(L32:BD32),(TRANSPOSE(D32:D76)))</f>
        <v>0.90037975772558942</v>
      </c>
      <c r="G32" s="6" cm="1">
        <f t="array" ref="G32">SUMPRODUCT($A$6^($L$1:$BF$1),L32:BF32)</f>
        <v>3.420294984754765</v>
      </c>
      <c r="H32" s="6">
        <f t="shared" si="0"/>
        <v>2.9572803400837064</v>
      </c>
      <c r="I32" s="6">
        <f t="shared" si="1"/>
        <v>2.9396036047096308</v>
      </c>
      <c r="L32" s="6">
        <v>1</v>
      </c>
      <c r="M32" s="6" cm="1">
        <f t="array" ref="M32">IFERROR(L32*(1-INDEX($D32:$D$71,M$1)),0)</f>
        <v>0.77580199999999999</v>
      </c>
      <c r="N32" s="6" cm="1">
        <f t="array" ref="N32">IFERROR(M32*(1-INDEX($D32:$D$71,N$1)),0)</f>
        <v>0.58372428602799997</v>
      </c>
      <c r="O32" s="6" cm="1">
        <f t="array" ref="O32">IFERROR(N32*(1-INDEX($D32:$D$71,O$1)),0)</f>
        <v>0.42635221851485117</v>
      </c>
      <c r="P32" s="6" cm="1">
        <f t="array" ref="P32">IFERROR(O32*(1-INDEX($D32:$D$71,P$1)),0)</f>
        <v>0.30177295296924872</v>
      </c>
      <c r="Q32" s="6" cm="1">
        <f t="array" ref="Q32">IFERROR(P32*(1-INDEX($D32:$D$71,Q$1)),0)</f>
        <v>0.20665834301468311</v>
      </c>
      <c r="R32" s="6" cm="1">
        <f t="array" ref="R32">IFERROR(Q32*(1-INDEX($D32:$D$71,R$1)),0)</f>
        <v>0.13673631928903712</v>
      </c>
      <c r="S32" s="6" cm="1">
        <f t="array" ref="S32">IFERROR(R32*(1-INDEX($D32:$D$71,S$1)),0)</f>
        <v>8.7312156264098925E-2</v>
      </c>
      <c r="T32" s="6" cm="1">
        <f t="array" ref="T32">IFERROR(S32*(1-INDEX($D32:$D$71,T$1)),0)</f>
        <v>5.3758793109055826E-2</v>
      </c>
      <c r="U32" s="6" cm="1">
        <f t="array" ref="U32">IFERROR(T32*(1-INDEX($D32:$D$71,U$1)),0)</f>
        <v>3.1897994926430709E-2</v>
      </c>
      <c r="V32" s="6" cm="1">
        <f t="array" ref="V32">IFERROR(U32*(1-INDEX($D32:$D$71,V$1)),0)</f>
        <v>1.8235381943552054E-2</v>
      </c>
      <c r="W32" s="6" cm="1">
        <f t="array" ref="W32">IFERROR(V32*(1-INDEX($D32:$D$71,W$1)),0)</f>
        <v>1.0044814260550101E-2</v>
      </c>
      <c r="X32" s="6" cm="1">
        <f t="array" ref="X32">IFERROR(W32*(1-INDEX($D32:$D$71,X$1)),0)</f>
        <v>5.3336959242094983E-3</v>
      </c>
      <c r="Y32" s="6" cm="1">
        <f t="array" ref="Y32">IFERROR(X32*(1-INDEX($D32:$D$71,Y$1)),0)</f>
        <v>2.7320577284741343E-3</v>
      </c>
      <c r="Z32" s="6" cm="1">
        <f t="array" ref="Z32">IFERROR(Y32*(1-INDEX($D32:$D$71,Z$1)),0)</f>
        <v>1.3513795706969886E-3</v>
      </c>
      <c r="AA32" s="6" cm="1">
        <f t="array" ref="AA32">IFERROR(Z32*(1-INDEX($D32:$D$71,AA$1)),0)</f>
        <v>6.4631349624068323E-4</v>
      </c>
      <c r="AB32" s="6" cm="1">
        <f t="array" ref="AB32">IFERROR(AA32*(1-INDEX($D32:$D$71,AB$1)),0)</f>
        <v>2.9932458425996263E-4</v>
      </c>
      <c r="AC32" s="6" cm="1">
        <f t="array" ref="AC32">IFERROR(AB32*(1-INDEX($D32:$D$71,AC$1)),0)</f>
        <v>0</v>
      </c>
      <c r="AD32" s="6" cm="1">
        <f t="array" ref="AD32">IFERROR(AC32*(1-INDEX($D32:$D$71,AD$1)),0)</f>
        <v>0</v>
      </c>
      <c r="AE32" s="6" cm="1">
        <f t="array" ref="AE32">IFERROR(AD32*(1-INDEX($D32:$D$71,AE$1)),0)</f>
        <v>0</v>
      </c>
      <c r="AF32" s="6" cm="1">
        <f t="array" ref="AF32">IFERROR(AE32*(1-INDEX($D32:$D$71,AF$1)),0)</f>
        <v>0</v>
      </c>
      <c r="AG32" s="6" cm="1">
        <f t="array" ref="AG32">IFERROR(AF32*(1-INDEX($D32:$D$71,AG$1)),0)</f>
        <v>0</v>
      </c>
      <c r="AH32" s="6" cm="1">
        <f t="array" ref="AH32">IFERROR(AG32*(1-INDEX($D32:$D$71,AH$1)),0)</f>
        <v>0</v>
      </c>
      <c r="AI32" s="6" cm="1">
        <f t="array" ref="AI32">IFERROR(AH32*(1-INDEX($D32:$D$71,AI$1)),0)</f>
        <v>0</v>
      </c>
      <c r="AJ32" s="6" cm="1">
        <f t="array" ref="AJ32">IFERROR(AI32*(1-INDEX($D32:$D$71,AJ$1)),0)</f>
        <v>0</v>
      </c>
      <c r="AK32" s="6" cm="1">
        <f t="array" ref="AK32">IFERROR(AJ32*(1-INDEX($D32:$D$71,AK$1)),0)</f>
        <v>0</v>
      </c>
      <c r="AL32" s="6" cm="1">
        <f t="array" ref="AL32">IFERROR(AK32*(1-INDEX($D32:$D$71,AL$1)),0)</f>
        <v>0</v>
      </c>
      <c r="AM32" s="6" cm="1">
        <f t="array" ref="AM32">IFERROR(AL32*(1-INDEX($D32:$D$71,AM$1)),0)</f>
        <v>0</v>
      </c>
      <c r="AN32" s="6" cm="1">
        <f t="array" ref="AN32">IFERROR(AM32*(1-INDEX($D32:$D$71,AN$1)),0)</f>
        <v>0</v>
      </c>
      <c r="AO32" s="6" cm="1">
        <f t="array" ref="AO32">IFERROR(AN32*(1-INDEX($D32:$D$71,AO$1)),0)</f>
        <v>0</v>
      </c>
      <c r="AP32" s="6" cm="1">
        <f t="array" ref="AP32">IFERROR(AO32*(1-INDEX($D32:$D$71,AP$1)),0)</f>
        <v>0</v>
      </c>
      <c r="AQ32" s="6" cm="1">
        <f t="array" ref="AQ32">IFERROR(AP32*(1-INDEX($D32:$D$71,AQ$1)),0)</f>
        <v>0</v>
      </c>
      <c r="AR32" s="6" cm="1">
        <f t="array" ref="AR32">IFERROR(AQ32*(1-INDEX($D32:$D$71,AR$1)),0)</f>
        <v>0</v>
      </c>
      <c r="AS32" s="6" cm="1">
        <f t="array" ref="AS32">IFERROR(AR32*(1-INDEX($D32:$D$71,AS$1)),0)</f>
        <v>0</v>
      </c>
      <c r="AT32" s="6" cm="1">
        <f t="array" ref="AT32">IFERROR(AS32*(1-INDEX($D32:$D$71,AT$1)),0)</f>
        <v>0</v>
      </c>
      <c r="AU32" s="6" cm="1">
        <f t="array" ref="AU32">IFERROR(AT32*(1-INDEX($D32:$D$71,AU$1)),0)</f>
        <v>0</v>
      </c>
      <c r="AV32" s="6" cm="1">
        <f t="array" ref="AV32">IFERROR(AU32*(1-INDEX($D32:$D$71,AV$1)),0)</f>
        <v>0</v>
      </c>
      <c r="AW32" s="6" cm="1">
        <f t="array" ref="AW32">IFERROR(AV32*(1-INDEX($D32:$D$71,AW$1)),0)</f>
        <v>0</v>
      </c>
      <c r="AX32" s="6" cm="1">
        <f t="array" ref="AX32">IFERROR(AW32*(1-INDEX($D32:$D$71,AX$1)),0)</f>
        <v>0</v>
      </c>
      <c r="AY32" s="6" cm="1">
        <f t="array" ref="AY32">IFERROR(AX32*(1-INDEX($D32:$D$71,AY$1)),0)</f>
        <v>0</v>
      </c>
      <c r="AZ32" s="6" cm="1">
        <f t="array" ref="AZ32">IFERROR(AY32*(1-INDEX($D32:$D$71,AZ$1)),0)</f>
        <v>0</v>
      </c>
      <c r="BA32" s="6" cm="1">
        <f t="array" ref="BA32">IFERROR(AZ32*(1-INDEX($D32:$D$71,BA$1)),0)</f>
        <v>0</v>
      </c>
      <c r="BB32" s="6" cm="1">
        <f t="array" ref="BB32">IFERROR(BA32*(1-INDEX($D32:$D$71,BB$1)),0)</f>
        <v>0</v>
      </c>
      <c r="BC32" s="6" cm="1">
        <f t="array" ref="BC32">IFERROR(BB32*(1-INDEX($D32:$D$71,BC$1)),0)</f>
        <v>0</v>
      </c>
      <c r="BD32" s="6" cm="1">
        <f t="array" ref="BD32">IFERROR(BC32*(1-INDEX($D32:$D$71,BD$1)),0)</f>
        <v>0</v>
      </c>
      <c r="BE32" s="6" cm="1">
        <f t="array" ref="BE32">IFERROR(BD32*(1-INDEX($D32:$D$71,BE$1)),0)</f>
        <v>0</v>
      </c>
      <c r="BF32" s="6" cm="1">
        <f t="array" ref="BF32">IFERROR(BE32*(1-INDEX($D32:$D$71,BF$1)),0)</f>
        <v>0</v>
      </c>
    </row>
    <row r="33" spans="3:58" x14ac:dyDescent="0.25">
      <c r="C33" s="6">
        <v>95</v>
      </c>
      <c r="D33" s="6" cm="1">
        <f t="array" ref="D33">_xlfn.IFS($A$1="Male",Data!O35,$A$1="Female",Data!W35,$A$1="Unspecified",Data!G35)</f>
        <v>0.247586</v>
      </c>
      <c r="E33" s="6">
        <f t="shared" si="3"/>
        <v>0.26916326030003929</v>
      </c>
      <c r="F33" s="6" cm="1">
        <f t="array" ref="F33">SUMPRODUCT($A$6^(($L$1:$BD$1)+1),(L33:BD33),(TRANSPOSE(D33:D77)))</f>
        <v>0.90640801448998209</v>
      </c>
      <c r="G33" s="6" cm="1">
        <f t="array" ref="G33">SUMPRODUCT($A$6^($L$1:$BF$1),L33:BF33)</f>
        <v>3.2133248358439492</v>
      </c>
      <c r="H33" s="6">
        <f t="shared" si="0"/>
        <v>2.7502952258465507</v>
      </c>
      <c r="I33" s="6">
        <f t="shared" si="1"/>
        <v>2.7302708688627879</v>
      </c>
      <c r="L33" s="6">
        <v>1</v>
      </c>
      <c r="M33" s="6" cm="1">
        <f t="array" ref="M33">IFERROR(L33*(1-INDEX($D33:$D$71,M$1)),0)</f>
        <v>0.75241400000000003</v>
      </c>
      <c r="N33" s="6" cm="1">
        <f t="array" ref="N33">IFERROR(M33*(1-INDEX($D33:$D$71,N$1)),0)</f>
        <v>0.54956318559999995</v>
      </c>
      <c r="O33" s="6" cm="1">
        <f t="array" ref="O33">IFERROR(N33*(1-INDEX($D33:$D$71,O$1)),0)</f>
        <v>0.38898192189405117</v>
      </c>
      <c r="P33" s="6" cm="1">
        <f t="array" ref="P33">IFERROR(O33*(1-INDEX($D33:$D$71,P$1)),0)</f>
        <v>0.26638026585995278</v>
      </c>
      <c r="Q33" s="6" cm="1">
        <f t="array" ref="Q33">IFERROR(P33*(1-INDEX($D33:$D$71,Q$1)),0)</f>
        <v>0.17625156842730119</v>
      </c>
      <c r="R33" s="6" cm="1">
        <f t="array" ref="R33">IFERROR(Q33*(1-INDEX($D33:$D$71,R$1)),0)</f>
        <v>0.11254438150984261</v>
      </c>
      <c r="S33" s="6" cm="1">
        <f t="array" ref="S33">IFERROR(R33*(1-INDEX($D33:$D$71,S$1)),0)</f>
        <v>6.9294476050662177E-2</v>
      </c>
      <c r="T33" s="6" cm="1">
        <f t="array" ref="T33">IFERROR(S33*(1-INDEX($D33:$D$71,T$1)),0)</f>
        <v>4.1116154542564599E-2</v>
      </c>
      <c r="U33" s="6" cm="1">
        <f t="array" ref="U33">IFERROR(T33*(1-INDEX($D33:$D$71,U$1)),0)</f>
        <v>2.3505200996584246E-2</v>
      </c>
      <c r="V33" s="6" cm="1">
        <f t="array" ref="V33">IFERROR(U33*(1-INDEX($D33:$D$71,V$1)),0)</f>
        <v>1.294765192736046E-2</v>
      </c>
      <c r="W33" s="6" cm="1">
        <f t="array" ref="W33">IFERROR(V33*(1-INDEX($D33:$D$71,W$1)),0)</f>
        <v>6.87507369690913E-3</v>
      </c>
      <c r="X33" s="6" cm="1">
        <f t="array" ref="X33">IFERROR(W33*(1-INDEX($D33:$D$71,X$1)),0)</f>
        <v>3.5215914994729757E-3</v>
      </c>
      <c r="Y33" s="6" cm="1">
        <f t="array" ref="Y33">IFERROR(X33*(1-INDEX($D33:$D$71,Y$1)),0)</f>
        <v>1.7419129761163134E-3</v>
      </c>
      <c r="Z33" s="6" cm="1">
        <f t="array" ref="Z33">IFERROR(Y33*(1-INDEX($D33:$D$71,Z$1)),0)</f>
        <v>8.330907837833404E-4</v>
      </c>
      <c r="AA33" s="6" cm="1">
        <f t="array" ref="AA33">IFERROR(Z33*(1-INDEX($D33:$D$71,AA$1)),0)</f>
        <v>3.8582600233044327E-4</v>
      </c>
      <c r="AB33" s="6" cm="1">
        <f t="array" ref="AB33">IFERROR(AA33*(1-INDEX($D33:$D$71,AB$1)),0)</f>
        <v>0</v>
      </c>
      <c r="AC33" s="6" cm="1">
        <f t="array" ref="AC33">IFERROR(AB33*(1-INDEX($D33:$D$71,AC$1)),0)</f>
        <v>0</v>
      </c>
      <c r="AD33" s="6" cm="1">
        <f t="array" ref="AD33">IFERROR(AC33*(1-INDEX($D33:$D$71,AD$1)),0)</f>
        <v>0</v>
      </c>
      <c r="AE33" s="6" cm="1">
        <f t="array" ref="AE33">IFERROR(AD33*(1-INDEX($D33:$D$71,AE$1)),0)</f>
        <v>0</v>
      </c>
      <c r="AF33" s="6" cm="1">
        <f t="array" ref="AF33">IFERROR(AE33*(1-INDEX($D33:$D$71,AF$1)),0)</f>
        <v>0</v>
      </c>
      <c r="AG33" s="6" cm="1">
        <f t="array" ref="AG33">IFERROR(AF33*(1-INDEX($D33:$D$71,AG$1)),0)</f>
        <v>0</v>
      </c>
      <c r="AH33" s="6" cm="1">
        <f t="array" ref="AH33">IFERROR(AG33*(1-INDEX($D33:$D$71,AH$1)),0)</f>
        <v>0</v>
      </c>
      <c r="AI33" s="6" cm="1">
        <f t="array" ref="AI33">IFERROR(AH33*(1-INDEX($D33:$D$71,AI$1)),0)</f>
        <v>0</v>
      </c>
      <c r="AJ33" s="6" cm="1">
        <f t="array" ref="AJ33">IFERROR(AI33*(1-INDEX($D33:$D$71,AJ$1)),0)</f>
        <v>0</v>
      </c>
      <c r="AK33" s="6" cm="1">
        <f t="array" ref="AK33">IFERROR(AJ33*(1-INDEX($D33:$D$71,AK$1)),0)</f>
        <v>0</v>
      </c>
      <c r="AL33" s="6" cm="1">
        <f t="array" ref="AL33">IFERROR(AK33*(1-INDEX($D33:$D$71,AL$1)),0)</f>
        <v>0</v>
      </c>
      <c r="AM33" s="6" cm="1">
        <f t="array" ref="AM33">IFERROR(AL33*(1-INDEX($D33:$D$71,AM$1)),0)</f>
        <v>0</v>
      </c>
      <c r="AN33" s="6" cm="1">
        <f t="array" ref="AN33">IFERROR(AM33*(1-INDEX($D33:$D$71,AN$1)),0)</f>
        <v>0</v>
      </c>
      <c r="AO33" s="6" cm="1">
        <f t="array" ref="AO33">IFERROR(AN33*(1-INDEX($D33:$D$71,AO$1)),0)</f>
        <v>0</v>
      </c>
      <c r="AP33" s="6" cm="1">
        <f t="array" ref="AP33">IFERROR(AO33*(1-INDEX($D33:$D$71,AP$1)),0)</f>
        <v>0</v>
      </c>
      <c r="AQ33" s="6" cm="1">
        <f t="array" ref="AQ33">IFERROR(AP33*(1-INDEX($D33:$D$71,AQ$1)),0)</f>
        <v>0</v>
      </c>
      <c r="AR33" s="6" cm="1">
        <f t="array" ref="AR33">IFERROR(AQ33*(1-INDEX($D33:$D$71,AR$1)),0)</f>
        <v>0</v>
      </c>
      <c r="AS33" s="6" cm="1">
        <f t="array" ref="AS33">IFERROR(AR33*(1-INDEX($D33:$D$71,AS$1)),0)</f>
        <v>0</v>
      </c>
      <c r="AT33" s="6" cm="1">
        <f t="array" ref="AT33">IFERROR(AS33*(1-INDEX($D33:$D$71,AT$1)),0)</f>
        <v>0</v>
      </c>
      <c r="AU33" s="6" cm="1">
        <f t="array" ref="AU33">IFERROR(AT33*(1-INDEX($D33:$D$71,AU$1)),0)</f>
        <v>0</v>
      </c>
      <c r="AV33" s="6" cm="1">
        <f t="array" ref="AV33">IFERROR(AU33*(1-INDEX($D33:$D$71,AV$1)),0)</f>
        <v>0</v>
      </c>
      <c r="AW33" s="6" cm="1">
        <f t="array" ref="AW33">IFERROR(AV33*(1-INDEX($D33:$D$71,AW$1)),0)</f>
        <v>0</v>
      </c>
      <c r="AX33" s="6" cm="1">
        <f t="array" ref="AX33">IFERROR(AW33*(1-INDEX($D33:$D$71,AX$1)),0)</f>
        <v>0</v>
      </c>
      <c r="AY33" s="6" cm="1">
        <f t="array" ref="AY33">IFERROR(AX33*(1-INDEX($D33:$D$71,AY$1)),0)</f>
        <v>0</v>
      </c>
      <c r="AZ33" s="6" cm="1">
        <f t="array" ref="AZ33">IFERROR(AY33*(1-INDEX($D33:$D$71,AZ$1)),0)</f>
        <v>0</v>
      </c>
      <c r="BA33" s="6" cm="1">
        <f t="array" ref="BA33">IFERROR(AZ33*(1-INDEX($D33:$D$71,BA$1)),0)</f>
        <v>0</v>
      </c>
      <c r="BB33" s="6" cm="1">
        <f t="array" ref="BB33">IFERROR(BA33*(1-INDEX($D33:$D$71,BB$1)),0)</f>
        <v>0</v>
      </c>
      <c r="BC33" s="6" cm="1">
        <f t="array" ref="BC33">IFERROR(BB33*(1-INDEX($D33:$D$71,BC$1)),0)</f>
        <v>0</v>
      </c>
      <c r="BD33" s="6" cm="1">
        <f t="array" ref="BD33">IFERROR(BC33*(1-INDEX($D33:$D$71,BD$1)),0)</f>
        <v>0</v>
      </c>
      <c r="BE33" s="6" cm="1">
        <f t="array" ref="BE33">IFERROR(BD33*(1-INDEX($D33:$D$71,BE$1)),0)</f>
        <v>0</v>
      </c>
      <c r="BF33" s="6" cm="1">
        <f t="array" ref="BF33">IFERROR(BE33*(1-INDEX($D33:$D$71,BF$1)),0)</f>
        <v>0</v>
      </c>
    </row>
    <row r="34" spans="3:58" x14ac:dyDescent="0.25">
      <c r="C34" s="6">
        <v>96</v>
      </c>
      <c r="D34" s="6" cm="1">
        <f t="array" ref="D34">_xlfn.IFS($A$1="Male",Data!O36,$A$1="Female",Data!W36,$A$1="Unspecified",Data!G36)</f>
        <v>0.26960000000000001</v>
      </c>
      <c r="E34" s="6">
        <f t="shared" si="3"/>
        <v>0.29931576215294009</v>
      </c>
      <c r="F34" s="6" cm="1">
        <f t="array" ref="F34">SUMPRODUCT($A$6^(($L$1:$BD$1)+1),(L34:BD34),(TRANSPOSE(D34:D78)))</f>
        <v>0.91175105051830696</v>
      </c>
      <c r="G34" s="6" cm="1">
        <f t="array" ref="G34">SUMPRODUCT($A$6^($L$1:$BF$1),L34:BF34)</f>
        <v>3.0298805988714554</v>
      </c>
      <c r="H34" s="6">
        <f t="shared" si="0"/>
        <v>2.5668377246285408</v>
      </c>
      <c r="I34" s="6">
        <f t="shared" si="1"/>
        <v>2.5443313727670507</v>
      </c>
      <c r="L34" s="6">
        <v>1</v>
      </c>
      <c r="M34" s="6" cm="1">
        <f t="array" ref="M34">IFERROR(L34*(1-INDEX($D34:$D$71,M$1)),0)</f>
        <v>0.73039999999999994</v>
      </c>
      <c r="N34" s="6" cm="1">
        <f t="array" ref="N34">IFERROR(M34*(1-INDEX($D34:$D$71,N$1)),0)</f>
        <v>0.51697858080000003</v>
      </c>
      <c r="O34" s="6" cm="1">
        <f t="array" ref="O34">IFERROR(N34*(1-INDEX($D34:$D$71,O$1)),0)</f>
        <v>0.35403416983197122</v>
      </c>
      <c r="P34" s="6" cm="1">
        <f t="array" ref="P34">IFERROR(O34*(1-INDEX($D34:$D$71,P$1)),0)</f>
        <v>0.23424812460600308</v>
      </c>
      <c r="Q34" s="6" cm="1">
        <f t="array" ref="Q34">IFERROR(P34*(1-INDEX($D34:$D$71,Q$1)),0)</f>
        <v>0.14957773447841563</v>
      </c>
      <c r="R34" s="6" cm="1">
        <f t="array" ref="R34">IFERROR(Q34*(1-INDEX($D34:$D$71,R$1)),0)</f>
        <v>9.209620774023633E-2</v>
      </c>
      <c r="S34" s="6" cm="1">
        <f t="array" ref="S34">IFERROR(R34*(1-INDEX($D34:$D$71,S$1)),0)</f>
        <v>5.4645653247500182E-2</v>
      </c>
      <c r="T34" s="6" cm="1">
        <f t="array" ref="T34">IFERROR(S34*(1-INDEX($D34:$D$71,T$1)),0)</f>
        <v>3.1239717757224412E-2</v>
      </c>
      <c r="U34" s="6" cm="1">
        <f t="array" ref="U34">IFERROR(T34*(1-INDEX($D34:$D$71,U$1)),0)</f>
        <v>1.7208148608825011E-2</v>
      </c>
      <c r="V34" s="6" cm="1">
        <f t="array" ref="V34">IFERROR(U34*(1-INDEX($D34:$D$71,V$1)),0)</f>
        <v>9.1373548297999912E-3</v>
      </c>
      <c r="W34" s="6" cm="1">
        <f t="array" ref="W34">IFERROR(V34*(1-INDEX($D34:$D$71,W$1)),0)</f>
        <v>4.6803907150491297E-3</v>
      </c>
      <c r="X34" s="6" cm="1">
        <f t="array" ref="X34">IFERROR(W34*(1-INDEX($D34:$D$71,X$1)),0)</f>
        <v>2.3150991025104712E-3</v>
      </c>
      <c r="Y34" s="6" cm="1">
        <f t="array" ref="Y34">IFERROR(X34*(1-INDEX($D34:$D$71,Y$1)),0)</f>
        <v>1.1072239269648632E-3</v>
      </c>
      <c r="Z34" s="6" cm="1">
        <f t="array" ref="Z34">IFERROR(Y34*(1-INDEX($D34:$D$71,Z$1)),0)</f>
        <v>5.1278418839952912E-4</v>
      </c>
      <c r="AA34" s="6" cm="1">
        <f t="array" ref="AA34">IFERROR(Z34*(1-INDEX($D34:$D$71,AA$1)),0)</f>
        <v>0</v>
      </c>
      <c r="AB34" s="6" cm="1">
        <f t="array" ref="AB34">IFERROR(AA34*(1-INDEX($D34:$D$71,AB$1)),0)</f>
        <v>0</v>
      </c>
      <c r="AC34" s="6" cm="1">
        <f t="array" ref="AC34">IFERROR(AB34*(1-INDEX($D34:$D$71,AC$1)),0)</f>
        <v>0</v>
      </c>
      <c r="AD34" s="6" cm="1">
        <f t="array" ref="AD34">IFERROR(AC34*(1-INDEX($D34:$D$71,AD$1)),0)</f>
        <v>0</v>
      </c>
      <c r="AE34" s="6" cm="1">
        <f t="array" ref="AE34">IFERROR(AD34*(1-INDEX($D34:$D$71,AE$1)),0)</f>
        <v>0</v>
      </c>
      <c r="AF34" s="6" cm="1">
        <f t="array" ref="AF34">IFERROR(AE34*(1-INDEX($D34:$D$71,AF$1)),0)</f>
        <v>0</v>
      </c>
      <c r="AG34" s="6" cm="1">
        <f t="array" ref="AG34">IFERROR(AF34*(1-INDEX($D34:$D$71,AG$1)),0)</f>
        <v>0</v>
      </c>
      <c r="AH34" s="6" cm="1">
        <f t="array" ref="AH34">IFERROR(AG34*(1-INDEX($D34:$D$71,AH$1)),0)</f>
        <v>0</v>
      </c>
      <c r="AI34" s="6" cm="1">
        <f t="array" ref="AI34">IFERROR(AH34*(1-INDEX($D34:$D$71,AI$1)),0)</f>
        <v>0</v>
      </c>
      <c r="AJ34" s="6" cm="1">
        <f t="array" ref="AJ34">IFERROR(AI34*(1-INDEX($D34:$D$71,AJ$1)),0)</f>
        <v>0</v>
      </c>
      <c r="AK34" s="6" cm="1">
        <f t="array" ref="AK34">IFERROR(AJ34*(1-INDEX($D34:$D$71,AK$1)),0)</f>
        <v>0</v>
      </c>
      <c r="AL34" s="6" cm="1">
        <f t="array" ref="AL34">IFERROR(AK34*(1-INDEX($D34:$D$71,AL$1)),0)</f>
        <v>0</v>
      </c>
      <c r="AM34" s="6" cm="1">
        <f t="array" ref="AM34">IFERROR(AL34*(1-INDEX($D34:$D$71,AM$1)),0)</f>
        <v>0</v>
      </c>
      <c r="AN34" s="6" cm="1">
        <f t="array" ref="AN34">IFERROR(AM34*(1-INDEX($D34:$D$71,AN$1)),0)</f>
        <v>0</v>
      </c>
      <c r="AO34" s="6" cm="1">
        <f t="array" ref="AO34">IFERROR(AN34*(1-INDEX($D34:$D$71,AO$1)),0)</f>
        <v>0</v>
      </c>
      <c r="AP34" s="6" cm="1">
        <f t="array" ref="AP34">IFERROR(AO34*(1-INDEX($D34:$D$71,AP$1)),0)</f>
        <v>0</v>
      </c>
      <c r="AQ34" s="6" cm="1">
        <f t="array" ref="AQ34">IFERROR(AP34*(1-INDEX($D34:$D$71,AQ$1)),0)</f>
        <v>0</v>
      </c>
      <c r="AR34" s="6" cm="1">
        <f t="array" ref="AR34">IFERROR(AQ34*(1-INDEX($D34:$D$71,AR$1)),0)</f>
        <v>0</v>
      </c>
      <c r="AS34" s="6" cm="1">
        <f t="array" ref="AS34">IFERROR(AR34*(1-INDEX($D34:$D$71,AS$1)),0)</f>
        <v>0</v>
      </c>
      <c r="AT34" s="6" cm="1">
        <f t="array" ref="AT34">IFERROR(AS34*(1-INDEX($D34:$D$71,AT$1)),0)</f>
        <v>0</v>
      </c>
      <c r="AU34" s="6" cm="1">
        <f t="array" ref="AU34">IFERROR(AT34*(1-INDEX($D34:$D$71,AU$1)),0)</f>
        <v>0</v>
      </c>
      <c r="AV34" s="6" cm="1">
        <f t="array" ref="AV34">IFERROR(AU34*(1-INDEX($D34:$D$71,AV$1)),0)</f>
        <v>0</v>
      </c>
      <c r="AW34" s="6" cm="1">
        <f t="array" ref="AW34">IFERROR(AV34*(1-INDEX($D34:$D$71,AW$1)),0)</f>
        <v>0</v>
      </c>
      <c r="AX34" s="6" cm="1">
        <f t="array" ref="AX34">IFERROR(AW34*(1-INDEX($D34:$D$71,AX$1)),0)</f>
        <v>0</v>
      </c>
      <c r="AY34" s="6" cm="1">
        <f t="array" ref="AY34">IFERROR(AX34*(1-INDEX($D34:$D$71,AY$1)),0)</f>
        <v>0</v>
      </c>
      <c r="AZ34" s="6" cm="1">
        <f t="array" ref="AZ34">IFERROR(AY34*(1-INDEX($D34:$D$71,AZ$1)),0)</f>
        <v>0</v>
      </c>
      <c r="BA34" s="6" cm="1">
        <f t="array" ref="BA34">IFERROR(AZ34*(1-INDEX($D34:$D$71,BA$1)),0)</f>
        <v>0</v>
      </c>
      <c r="BB34" s="6" cm="1">
        <f t="array" ref="BB34">IFERROR(BA34*(1-INDEX($D34:$D$71,BB$1)),0)</f>
        <v>0</v>
      </c>
      <c r="BC34" s="6" cm="1">
        <f t="array" ref="BC34">IFERROR(BB34*(1-INDEX($D34:$D$71,BC$1)),0)</f>
        <v>0</v>
      </c>
      <c r="BD34" s="6" cm="1">
        <f t="array" ref="BD34">IFERROR(BC34*(1-INDEX($D34:$D$71,BD$1)),0)</f>
        <v>0</v>
      </c>
      <c r="BE34" s="6" cm="1">
        <f t="array" ref="BE34">IFERROR(BD34*(1-INDEX($D34:$D$71,BE$1)),0)</f>
        <v>0</v>
      </c>
      <c r="BF34" s="6" cm="1">
        <f t="array" ref="BF34">IFERROR(BE34*(1-INDEX($D34:$D$71,BF$1)),0)</f>
        <v>0</v>
      </c>
    </row>
    <row r="35" spans="3:58" x14ac:dyDescent="0.25">
      <c r="C35" s="6">
        <v>97</v>
      </c>
      <c r="D35" s="6" cm="1">
        <f t="array" ref="D35">_xlfn.IFS($A$1="Male",Data!O37,$A$1="Female",Data!W37,$A$1="Unspecified",Data!G37)</f>
        <v>0.29219800000000001</v>
      </c>
      <c r="E35" s="6">
        <f t="shared" si="3"/>
        <v>0.3298769175595897</v>
      </c>
      <c r="F35" s="6" cm="1">
        <f t="array" ref="F35">SUMPRODUCT($A$6^(($L$1:$BD$1)+1),(L35:BD35),(TRANSPOSE(D35:D79)))</f>
        <v>0.91662593378129298</v>
      </c>
      <c r="G35" s="6" cm="1">
        <f t="array" ref="G35">SUMPRODUCT($A$6^($L$1:$BF$1),L35:BF35)</f>
        <v>2.8625096068422771</v>
      </c>
      <c r="H35" s="6">
        <f t="shared" si="0"/>
        <v>2.3994546305569688</v>
      </c>
      <c r="I35" s="6">
        <f t="shared" ref="I35:I48" si="4">G35-(12-1)/2/12-(12^2-1)/12/12^2*(E35+LN(1+$A$4))</f>
        <v>2.3744313036411415</v>
      </c>
      <c r="L35" s="6">
        <v>1</v>
      </c>
      <c r="M35" s="6" cm="1">
        <f t="array" ref="M35">IFERROR(L35*(1-INDEX($D35:$D$71,M$1)),0)</f>
        <v>0.70780200000000004</v>
      </c>
      <c r="N35" s="6" cm="1">
        <f t="array" ref="N35">IFERROR(M35*(1-INDEX($D35:$D$71,N$1)),0)</f>
        <v>0.48471271882800004</v>
      </c>
      <c r="O35" s="6" cm="1">
        <f t="array" ref="O35">IFERROR(N35*(1-INDEX($D35:$D$71,O$1)),0)</f>
        <v>0.32071210926342153</v>
      </c>
      <c r="P35" s="6" cm="1">
        <f t="array" ref="P35">IFERROR(O35*(1-INDEX($D35:$D$71,P$1)),0)</f>
        <v>0.20478879309750223</v>
      </c>
      <c r="Q35" s="6" cm="1">
        <f t="array" ref="Q35">IFERROR(P35*(1-INDEX($D35:$D$71,Q$1)),0)</f>
        <v>0.1260900982204769</v>
      </c>
      <c r="R35" s="6" cm="1">
        <f t="array" ref="R35">IFERROR(Q35*(1-INDEX($D35:$D$71,R$1)),0)</f>
        <v>7.4816064139512847E-2</v>
      </c>
      <c r="S35" s="6" cm="1">
        <f t="array" ref="S35">IFERROR(R35*(1-INDEX($D35:$D$71,S$1)),0)</f>
        <v>4.2770697915148426E-2</v>
      </c>
      <c r="T35" s="6" cm="1">
        <f t="array" ref="T35">IFERROR(S35*(1-INDEX($D35:$D$71,T$1)),0)</f>
        <v>2.355989678097619E-2</v>
      </c>
      <c r="U35" s="6" cm="1">
        <f t="array" ref="U35">IFERROR(T35*(1-INDEX($D35:$D$71,U$1)),0)</f>
        <v>1.2510069591730547E-2</v>
      </c>
      <c r="V35" s="6" cm="1">
        <f t="array" ref="V35">IFERROR(U35*(1-INDEX($D35:$D$71,V$1)),0)</f>
        <v>6.4079829066937708E-3</v>
      </c>
      <c r="W35" s="6" cm="1">
        <f t="array" ref="W35">IFERROR(V35*(1-INDEX($D35:$D$71,W$1)),0)</f>
        <v>3.1696318490011927E-3</v>
      </c>
      <c r="X35" s="6" cm="1">
        <f t="array" ref="X35">IFERROR(W35*(1-INDEX($D35:$D$71,X$1)),0)</f>
        <v>1.5159144673670087E-3</v>
      </c>
      <c r="Y35" s="6" cm="1">
        <f t="array" ref="Y35">IFERROR(X35*(1-INDEX($D35:$D$71,Y$1)),0)</f>
        <v>7.0205940361381316E-4</v>
      </c>
      <c r="Z35" s="6" cm="1">
        <f t="array" ref="Z35">IFERROR(Y35*(1-INDEX($D35:$D$71,Z$1)),0)</f>
        <v>0</v>
      </c>
      <c r="AA35" s="6" cm="1">
        <f t="array" ref="AA35">IFERROR(Z35*(1-INDEX($D35:$D$71,AA$1)),0)</f>
        <v>0</v>
      </c>
      <c r="AB35" s="6" cm="1">
        <f t="array" ref="AB35">IFERROR(AA35*(1-INDEX($D35:$D$71,AB$1)),0)</f>
        <v>0</v>
      </c>
      <c r="AC35" s="6" cm="1">
        <f t="array" ref="AC35">IFERROR(AB35*(1-INDEX($D35:$D$71,AC$1)),0)</f>
        <v>0</v>
      </c>
      <c r="AD35" s="6" cm="1">
        <f t="array" ref="AD35">IFERROR(AC35*(1-INDEX($D35:$D$71,AD$1)),0)</f>
        <v>0</v>
      </c>
      <c r="AE35" s="6" cm="1">
        <f t="array" ref="AE35">IFERROR(AD35*(1-INDEX($D35:$D$71,AE$1)),0)</f>
        <v>0</v>
      </c>
      <c r="AF35" s="6" cm="1">
        <f t="array" ref="AF35">IFERROR(AE35*(1-INDEX($D35:$D$71,AF$1)),0)</f>
        <v>0</v>
      </c>
      <c r="AG35" s="6" cm="1">
        <f t="array" ref="AG35">IFERROR(AF35*(1-INDEX($D35:$D$71,AG$1)),0)</f>
        <v>0</v>
      </c>
      <c r="AH35" s="6" cm="1">
        <f t="array" ref="AH35">IFERROR(AG35*(1-INDEX($D35:$D$71,AH$1)),0)</f>
        <v>0</v>
      </c>
      <c r="AI35" s="6" cm="1">
        <f t="array" ref="AI35">IFERROR(AH35*(1-INDEX($D35:$D$71,AI$1)),0)</f>
        <v>0</v>
      </c>
      <c r="AJ35" s="6" cm="1">
        <f t="array" ref="AJ35">IFERROR(AI35*(1-INDEX($D35:$D$71,AJ$1)),0)</f>
        <v>0</v>
      </c>
      <c r="AK35" s="6" cm="1">
        <f t="array" ref="AK35">IFERROR(AJ35*(1-INDEX($D35:$D$71,AK$1)),0)</f>
        <v>0</v>
      </c>
      <c r="AL35" s="6" cm="1">
        <f t="array" ref="AL35">IFERROR(AK35*(1-INDEX($D35:$D$71,AL$1)),0)</f>
        <v>0</v>
      </c>
      <c r="AM35" s="6" cm="1">
        <f t="array" ref="AM35">IFERROR(AL35*(1-INDEX($D35:$D$71,AM$1)),0)</f>
        <v>0</v>
      </c>
      <c r="AN35" s="6" cm="1">
        <f t="array" ref="AN35">IFERROR(AM35*(1-INDEX($D35:$D$71,AN$1)),0)</f>
        <v>0</v>
      </c>
      <c r="AO35" s="6" cm="1">
        <f t="array" ref="AO35">IFERROR(AN35*(1-INDEX($D35:$D$71,AO$1)),0)</f>
        <v>0</v>
      </c>
      <c r="AP35" s="6" cm="1">
        <f t="array" ref="AP35">IFERROR(AO35*(1-INDEX($D35:$D$71,AP$1)),0)</f>
        <v>0</v>
      </c>
      <c r="AQ35" s="6" cm="1">
        <f t="array" ref="AQ35">IFERROR(AP35*(1-INDEX($D35:$D$71,AQ$1)),0)</f>
        <v>0</v>
      </c>
      <c r="AR35" s="6" cm="1">
        <f t="array" ref="AR35">IFERROR(AQ35*(1-INDEX($D35:$D$71,AR$1)),0)</f>
        <v>0</v>
      </c>
      <c r="AS35" s="6" cm="1">
        <f t="array" ref="AS35">IFERROR(AR35*(1-INDEX($D35:$D$71,AS$1)),0)</f>
        <v>0</v>
      </c>
      <c r="AT35" s="6" cm="1">
        <f t="array" ref="AT35">IFERROR(AS35*(1-INDEX($D35:$D$71,AT$1)),0)</f>
        <v>0</v>
      </c>
      <c r="AU35" s="6" cm="1">
        <f t="array" ref="AU35">IFERROR(AT35*(1-INDEX($D35:$D$71,AU$1)),0)</f>
        <v>0</v>
      </c>
      <c r="AV35" s="6" cm="1">
        <f t="array" ref="AV35">IFERROR(AU35*(1-INDEX($D35:$D$71,AV$1)),0)</f>
        <v>0</v>
      </c>
      <c r="AW35" s="6" cm="1">
        <f t="array" ref="AW35">IFERROR(AV35*(1-INDEX($D35:$D$71,AW$1)),0)</f>
        <v>0</v>
      </c>
      <c r="AX35" s="6" cm="1">
        <f t="array" ref="AX35">IFERROR(AW35*(1-INDEX($D35:$D$71,AX$1)),0)</f>
        <v>0</v>
      </c>
      <c r="AY35" s="6" cm="1">
        <f t="array" ref="AY35">IFERROR(AX35*(1-INDEX($D35:$D$71,AY$1)),0)</f>
        <v>0</v>
      </c>
      <c r="AZ35" s="6" cm="1">
        <f t="array" ref="AZ35">IFERROR(AY35*(1-INDEX($D35:$D$71,AZ$1)),0)</f>
        <v>0</v>
      </c>
      <c r="BA35" s="6" cm="1">
        <f t="array" ref="BA35">IFERROR(AZ35*(1-INDEX($D35:$D$71,BA$1)),0)</f>
        <v>0</v>
      </c>
      <c r="BB35" s="6" cm="1">
        <f t="array" ref="BB35">IFERROR(BA35*(1-INDEX($D35:$D$71,BB$1)),0)</f>
        <v>0</v>
      </c>
      <c r="BC35" s="6" cm="1">
        <f t="array" ref="BC35">IFERROR(BB35*(1-INDEX($D35:$D$71,BC$1)),0)</f>
        <v>0</v>
      </c>
      <c r="BD35" s="6" cm="1">
        <f t="array" ref="BD35">IFERROR(BC35*(1-INDEX($D35:$D$71,BD$1)),0)</f>
        <v>0</v>
      </c>
      <c r="BE35" s="6" cm="1">
        <f t="array" ref="BE35">IFERROR(BD35*(1-INDEX($D35:$D$71,BE$1)),0)</f>
        <v>0</v>
      </c>
      <c r="BF35" s="6" cm="1">
        <f t="array" ref="BF35">IFERROR(BE35*(1-INDEX($D35:$D$71,BF$1)),0)</f>
        <v>0</v>
      </c>
    </row>
    <row r="36" spans="3:58" x14ac:dyDescent="0.25">
      <c r="C36" s="6">
        <v>98</v>
      </c>
      <c r="D36" s="6" cm="1">
        <f t="array" ref="D36">_xlfn.IFS($A$1="Male",Data!O38,$A$1="Female",Data!W38,$A$1="Unspecified",Data!G38)</f>
        <v>0.31518600000000002</v>
      </c>
      <c r="E36" s="6">
        <f t="shared" si="3"/>
        <v>0.36209944792807303</v>
      </c>
      <c r="F36" s="6" cm="1">
        <f t="array" ref="F36">SUMPRODUCT($A$6^(($L$1:$BD$1)+1),(L36:BD36),(TRANSPOSE(D36:D80)))</f>
        <v>0.92105802441181539</v>
      </c>
      <c r="G36" s="6" cm="1">
        <f t="array" ref="G36">SUMPRODUCT($A$6^($L$1:$BF$1),L36:BF36)</f>
        <v>2.7103411618610078</v>
      </c>
      <c r="H36" s="6">
        <f t="shared" si="0"/>
        <v>2.2472751827791613</v>
      </c>
      <c r="I36" s="6">
        <f t="shared" si="4"/>
        <v>2.2195962950934987</v>
      </c>
      <c r="L36" s="6">
        <v>1</v>
      </c>
      <c r="M36" s="6" cm="1">
        <f t="array" ref="M36">IFERROR(L36*(1-INDEX($D36:$D$71,M$1)),0)</f>
        <v>0.68481400000000003</v>
      </c>
      <c r="N36" s="6" cm="1">
        <f t="array" ref="N36">IFERROR(M36*(1-INDEX($D36:$D$71,N$1)),0)</f>
        <v>0.45310992235600001</v>
      </c>
      <c r="O36" s="6" cm="1">
        <f t="array" ref="O36">IFERROR(N36*(1-INDEX($D36:$D$71,O$1)),0)</f>
        <v>0.28933062226088968</v>
      </c>
      <c r="P36" s="6" cm="1">
        <f t="array" ref="P36">IFERROR(O36*(1-INDEX($D36:$D$71,P$1)),0)</f>
        <v>0.17814317877100788</v>
      </c>
      <c r="Q36" s="6" cm="1">
        <f t="array" ref="Q36">IFERROR(P36*(1-INDEX($D36:$D$71,Q$1)),0)</f>
        <v>0.10570196769649259</v>
      </c>
      <c r="R36" s="6" cm="1">
        <f t="array" ref="R36">IFERROR(Q36*(1-INDEX($D36:$D$71,R$1)),0)</f>
        <v>6.0427489488795498E-2</v>
      </c>
      <c r="S36" s="6" cm="1">
        <f t="array" ref="S36">IFERROR(R36*(1-INDEX($D36:$D$71,S$1)),0)</f>
        <v>3.328599916498709E-2</v>
      </c>
      <c r="T36" s="6" cm="1">
        <f t="array" ref="T36">IFERROR(S36*(1-INDEX($D36:$D$71,T$1)),0)</f>
        <v>1.7674532696616493E-2</v>
      </c>
      <c r="U36" s="6" cm="1">
        <f t="array" ref="U36">IFERROR(T36*(1-INDEX($D36:$D$71,U$1)),0)</f>
        <v>9.0533551850570798E-3</v>
      </c>
      <c r="V36" s="6" cm="1">
        <f t="array" ref="V36">IFERROR(U36*(1-INDEX($D36:$D$71,V$1)),0)</f>
        <v>4.478133502026263E-3</v>
      </c>
      <c r="W36" s="6" cm="1">
        <f t="array" ref="W36">IFERROR(V36*(1-INDEX($D36:$D$71,W$1)),0)</f>
        <v>2.141721084946085E-3</v>
      </c>
      <c r="X36" s="6" cm="1">
        <f t="array" ref="X36">IFERROR(W36*(1-INDEX($D36:$D$71,X$1)),0)</f>
        <v>9.9188671918674031E-4</v>
      </c>
      <c r="Y36" s="6" cm="1">
        <f t="array" ref="Y36">IFERROR(X36*(1-INDEX($D36:$D$71,Y$1)),0)</f>
        <v>0</v>
      </c>
      <c r="Z36" s="6" cm="1">
        <f t="array" ref="Z36">IFERROR(Y36*(1-INDEX($D36:$D$71,Z$1)),0)</f>
        <v>0</v>
      </c>
      <c r="AA36" s="6" cm="1">
        <f t="array" ref="AA36">IFERROR(Z36*(1-INDEX($D36:$D$71,AA$1)),0)</f>
        <v>0</v>
      </c>
      <c r="AB36" s="6" cm="1">
        <f t="array" ref="AB36">IFERROR(AA36*(1-INDEX($D36:$D$71,AB$1)),0)</f>
        <v>0</v>
      </c>
      <c r="AC36" s="6" cm="1">
        <f t="array" ref="AC36">IFERROR(AB36*(1-INDEX($D36:$D$71,AC$1)),0)</f>
        <v>0</v>
      </c>
      <c r="AD36" s="6" cm="1">
        <f t="array" ref="AD36">IFERROR(AC36*(1-INDEX($D36:$D$71,AD$1)),0)</f>
        <v>0</v>
      </c>
      <c r="AE36" s="6" cm="1">
        <f t="array" ref="AE36">IFERROR(AD36*(1-INDEX($D36:$D$71,AE$1)),0)</f>
        <v>0</v>
      </c>
      <c r="AF36" s="6" cm="1">
        <f t="array" ref="AF36">IFERROR(AE36*(1-INDEX($D36:$D$71,AF$1)),0)</f>
        <v>0</v>
      </c>
      <c r="AG36" s="6" cm="1">
        <f t="array" ref="AG36">IFERROR(AF36*(1-INDEX($D36:$D$71,AG$1)),0)</f>
        <v>0</v>
      </c>
      <c r="AH36" s="6" cm="1">
        <f t="array" ref="AH36">IFERROR(AG36*(1-INDEX($D36:$D$71,AH$1)),0)</f>
        <v>0</v>
      </c>
      <c r="AI36" s="6" cm="1">
        <f t="array" ref="AI36">IFERROR(AH36*(1-INDEX($D36:$D$71,AI$1)),0)</f>
        <v>0</v>
      </c>
      <c r="AJ36" s="6" cm="1">
        <f t="array" ref="AJ36">IFERROR(AI36*(1-INDEX($D36:$D$71,AJ$1)),0)</f>
        <v>0</v>
      </c>
      <c r="AK36" s="6" cm="1">
        <f t="array" ref="AK36">IFERROR(AJ36*(1-INDEX($D36:$D$71,AK$1)),0)</f>
        <v>0</v>
      </c>
      <c r="AL36" s="6" cm="1">
        <f t="array" ref="AL36">IFERROR(AK36*(1-INDEX($D36:$D$71,AL$1)),0)</f>
        <v>0</v>
      </c>
      <c r="AM36" s="6" cm="1">
        <f t="array" ref="AM36">IFERROR(AL36*(1-INDEX($D36:$D$71,AM$1)),0)</f>
        <v>0</v>
      </c>
      <c r="AN36" s="6" cm="1">
        <f t="array" ref="AN36">IFERROR(AM36*(1-INDEX($D36:$D$71,AN$1)),0)</f>
        <v>0</v>
      </c>
      <c r="AO36" s="6" cm="1">
        <f t="array" ref="AO36">IFERROR(AN36*(1-INDEX($D36:$D$71,AO$1)),0)</f>
        <v>0</v>
      </c>
      <c r="AP36" s="6" cm="1">
        <f t="array" ref="AP36">IFERROR(AO36*(1-INDEX($D36:$D$71,AP$1)),0)</f>
        <v>0</v>
      </c>
      <c r="AQ36" s="6" cm="1">
        <f t="array" ref="AQ36">IFERROR(AP36*(1-INDEX($D36:$D$71,AQ$1)),0)</f>
        <v>0</v>
      </c>
      <c r="AR36" s="6" cm="1">
        <f t="array" ref="AR36">IFERROR(AQ36*(1-INDEX($D36:$D$71,AR$1)),0)</f>
        <v>0</v>
      </c>
      <c r="AS36" s="6" cm="1">
        <f t="array" ref="AS36">IFERROR(AR36*(1-INDEX($D36:$D$71,AS$1)),0)</f>
        <v>0</v>
      </c>
      <c r="AT36" s="6" cm="1">
        <f t="array" ref="AT36">IFERROR(AS36*(1-INDEX($D36:$D$71,AT$1)),0)</f>
        <v>0</v>
      </c>
      <c r="AU36" s="6" cm="1">
        <f t="array" ref="AU36">IFERROR(AT36*(1-INDEX($D36:$D$71,AU$1)),0)</f>
        <v>0</v>
      </c>
      <c r="AV36" s="6" cm="1">
        <f t="array" ref="AV36">IFERROR(AU36*(1-INDEX($D36:$D$71,AV$1)),0)</f>
        <v>0</v>
      </c>
      <c r="AW36" s="6" cm="1">
        <f t="array" ref="AW36">IFERROR(AV36*(1-INDEX($D36:$D$71,AW$1)),0)</f>
        <v>0</v>
      </c>
      <c r="AX36" s="6" cm="1">
        <f t="array" ref="AX36">IFERROR(AW36*(1-INDEX($D36:$D$71,AX$1)),0)</f>
        <v>0</v>
      </c>
      <c r="AY36" s="6" cm="1">
        <f t="array" ref="AY36">IFERROR(AX36*(1-INDEX($D36:$D$71,AY$1)),0)</f>
        <v>0</v>
      </c>
      <c r="AZ36" s="6" cm="1">
        <f t="array" ref="AZ36">IFERROR(AY36*(1-INDEX($D36:$D$71,AZ$1)),0)</f>
        <v>0</v>
      </c>
      <c r="BA36" s="6" cm="1">
        <f t="array" ref="BA36">IFERROR(AZ36*(1-INDEX($D36:$D$71,BA$1)),0)</f>
        <v>0</v>
      </c>
      <c r="BB36" s="6" cm="1">
        <f t="array" ref="BB36">IFERROR(BA36*(1-INDEX($D36:$D$71,BB$1)),0)</f>
        <v>0</v>
      </c>
      <c r="BC36" s="6" cm="1">
        <f t="array" ref="BC36">IFERROR(BB36*(1-INDEX($D36:$D$71,BC$1)),0)</f>
        <v>0</v>
      </c>
      <c r="BD36" s="6" cm="1">
        <f t="array" ref="BD36">IFERROR(BC36*(1-INDEX($D36:$D$71,BD$1)),0)</f>
        <v>0</v>
      </c>
      <c r="BE36" s="6" cm="1">
        <f t="array" ref="BE36">IFERROR(BD36*(1-INDEX($D36:$D$71,BE$1)),0)</f>
        <v>0</v>
      </c>
      <c r="BF36" s="6" cm="1">
        <f t="array" ref="BF36">IFERROR(BE36*(1-INDEX($D36:$D$71,BF$1)),0)</f>
        <v>0</v>
      </c>
    </row>
    <row r="37" spans="3:58" x14ac:dyDescent="0.25">
      <c r="C37" s="6">
        <v>99</v>
      </c>
      <c r="D37" s="6" cm="1">
        <f t="array" ref="D37">_xlfn.IFS($A$1="Male",Data!O39,$A$1="Female",Data!W39,$A$1="Unspecified",Data!G39)</f>
        <v>0.33834599999999998</v>
      </c>
      <c r="E37" s="6">
        <f t="shared" si="3"/>
        <v>0.39581026436368399</v>
      </c>
      <c r="F37" s="6" cm="1">
        <f t="array" ref="F37">SUMPRODUCT($A$6^(($L$1:$BD$1)+1),(L37:BD37),(TRANSPOSE(D37:D81)))</f>
        <v>0.92507420284072728</v>
      </c>
      <c r="G37" s="6" cm="1">
        <f t="array" ref="G37">SUMPRODUCT($A$6^($L$1:$BF$1),L37:BF37)</f>
        <v>2.5724523691350329</v>
      </c>
      <c r="H37" s="6">
        <f t="shared" si="0"/>
        <v>2.1093764197710367</v>
      </c>
      <c r="I37" s="6">
        <f t="shared" si="4"/>
        <v>2.0789177762388826</v>
      </c>
      <c r="L37" s="6">
        <v>1</v>
      </c>
      <c r="M37" s="6" cm="1">
        <f t="array" ref="M37">IFERROR(L37*(1-INDEX($D37:$D$71,M$1)),0)</f>
        <v>0.66165399999999996</v>
      </c>
      <c r="N37" s="6" cm="1">
        <f t="array" ref="N37">IFERROR(M37*(1-INDEX($D37:$D$71,N$1)),0)</f>
        <v>0.42249519177599998</v>
      </c>
      <c r="O37" s="6" cm="1">
        <f t="array" ref="O37">IFERROR(N37*(1-INDEX($D37:$D$71,O$1)),0)</f>
        <v>0.26013366953801742</v>
      </c>
      <c r="P37" s="6" cm="1">
        <f t="array" ref="P37">IFERROR(O37*(1-INDEX($D37:$D$71,P$1)),0)</f>
        <v>0.15435135335506078</v>
      </c>
      <c r="Q37" s="6" cm="1">
        <f t="array" ref="Q37">IFERROR(P37*(1-INDEX($D37:$D$71,Q$1)),0)</f>
        <v>8.8239272983314437E-2</v>
      </c>
      <c r="R37" s="6" cm="1">
        <f t="array" ref="R37">IFERROR(Q37*(1-INDEX($D37:$D$71,R$1)),0)</f>
        <v>4.8605897608674897E-2</v>
      </c>
      <c r="S37" s="6" cm="1">
        <f t="array" ref="S37">IFERROR(R37*(1-INDEX($D37:$D$71,S$1)),0)</f>
        <v>2.5809245571230283E-2</v>
      </c>
      <c r="T37" s="6" cm="1">
        <f t="array" ref="T37">IFERROR(S37*(1-INDEX($D37:$D$71,T$1)),0)</f>
        <v>1.3220166621969003E-2</v>
      </c>
      <c r="U37" s="6" cm="1">
        <f t="array" ref="U37">IFERROR(T37*(1-INDEX($D37:$D$71,U$1)),0)</f>
        <v>6.5391967775575025E-3</v>
      </c>
      <c r="V37" s="6" cm="1">
        <f t="array" ref="V37">IFERROR(U37*(1-INDEX($D37:$D$71,V$1)),0)</f>
        <v>3.1274493292282068E-3</v>
      </c>
      <c r="W37" s="6" cm="1">
        <f t="array" ref="W37">IFERROR(V37*(1-INDEX($D37:$D$71,W$1)),0)</f>
        <v>1.4484030980481423E-3</v>
      </c>
      <c r="X37" s="6" cm="1">
        <f t="array" ref="X37">IFERROR(W37*(1-INDEX($D37:$D$71,X$1)),0)</f>
        <v>0</v>
      </c>
      <c r="Y37" s="6" cm="1">
        <f t="array" ref="Y37">IFERROR(X37*(1-INDEX($D37:$D$71,Y$1)),0)</f>
        <v>0</v>
      </c>
      <c r="Z37" s="6" cm="1">
        <f t="array" ref="Z37">IFERROR(Y37*(1-INDEX($D37:$D$71,Z$1)),0)</f>
        <v>0</v>
      </c>
      <c r="AA37" s="6" cm="1">
        <f t="array" ref="AA37">IFERROR(Z37*(1-INDEX($D37:$D$71,AA$1)),0)</f>
        <v>0</v>
      </c>
      <c r="AB37" s="6" cm="1">
        <f t="array" ref="AB37">IFERROR(AA37*(1-INDEX($D37:$D$71,AB$1)),0)</f>
        <v>0</v>
      </c>
      <c r="AC37" s="6" cm="1">
        <f t="array" ref="AC37">IFERROR(AB37*(1-INDEX($D37:$D$71,AC$1)),0)</f>
        <v>0</v>
      </c>
      <c r="AD37" s="6" cm="1">
        <f t="array" ref="AD37">IFERROR(AC37*(1-INDEX($D37:$D$71,AD$1)),0)</f>
        <v>0</v>
      </c>
      <c r="AE37" s="6" cm="1">
        <f t="array" ref="AE37">IFERROR(AD37*(1-INDEX($D37:$D$71,AE$1)),0)</f>
        <v>0</v>
      </c>
      <c r="AF37" s="6" cm="1">
        <f t="array" ref="AF37">IFERROR(AE37*(1-INDEX($D37:$D$71,AF$1)),0)</f>
        <v>0</v>
      </c>
      <c r="AG37" s="6" cm="1">
        <f t="array" ref="AG37">IFERROR(AF37*(1-INDEX($D37:$D$71,AG$1)),0)</f>
        <v>0</v>
      </c>
      <c r="AH37" s="6" cm="1">
        <f t="array" ref="AH37">IFERROR(AG37*(1-INDEX($D37:$D$71,AH$1)),0)</f>
        <v>0</v>
      </c>
      <c r="AI37" s="6" cm="1">
        <f t="array" ref="AI37">IFERROR(AH37*(1-INDEX($D37:$D$71,AI$1)),0)</f>
        <v>0</v>
      </c>
      <c r="AJ37" s="6" cm="1">
        <f t="array" ref="AJ37">IFERROR(AI37*(1-INDEX($D37:$D$71,AJ$1)),0)</f>
        <v>0</v>
      </c>
      <c r="AK37" s="6" cm="1">
        <f t="array" ref="AK37">IFERROR(AJ37*(1-INDEX($D37:$D$71,AK$1)),0)</f>
        <v>0</v>
      </c>
      <c r="AL37" s="6" cm="1">
        <f t="array" ref="AL37">IFERROR(AK37*(1-INDEX($D37:$D$71,AL$1)),0)</f>
        <v>0</v>
      </c>
      <c r="AM37" s="6" cm="1">
        <f t="array" ref="AM37">IFERROR(AL37*(1-INDEX($D37:$D$71,AM$1)),0)</f>
        <v>0</v>
      </c>
      <c r="AN37" s="6" cm="1">
        <f t="array" ref="AN37">IFERROR(AM37*(1-INDEX($D37:$D$71,AN$1)),0)</f>
        <v>0</v>
      </c>
      <c r="AO37" s="6" cm="1">
        <f t="array" ref="AO37">IFERROR(AN37*(1-INDEX($D37:$D$71,AO$1)),0)</f>
        <v>0</v>
      </c>
      <c r="AP37" s="6" cm="1">
        <f t="array" ref="AP37">IFERROR(AO37*(1-INDEX($D37:$D$71,AP$1)),0)</f>
        <v>0</v>
      </c>
      <c r="AQ37" s="6" cm="1">
        <f t="array" ref="AQ37">IFERROR(AP37*(1-INDEX($D37:$D$71,AQ$1)),0)</f>
        <v>0</v>
      </c>
      <c r="AR37" s="6" cm="1">
        <f t="array" ref="AR37">IFERROR(AQ37*(1-INDEX($D37:$D$71,AR$1)),0)</f>
        <v>0</v>
      </c>
      <c r="AS37" s="6" cm="1">
        <f t="array" ref="AS37">IFERROR(AR37*(1-INDEX($D37:$D$71,AS$1)),0)</f>
        <v>0</v>
      </c>
      <c r="AT37" s="6" cm="1">
        <f t="array" ref="AT37">IFERROR(AS37*(1-INDEX($D37:$D$71,AT$1)),0)</f>
        <v>0</v>
      </c>
      <c r="AU37" s="6" cm="1">
        <f t="array" ref="AU37">IFERROR(AT37*(1-INDEX($D37:$D$71,AU$1)),0)</f>
        <v>0</v>
      </c>
      <c r="AV37" s="6" cm="1">
        <f t="array" ref="AV37">IFERROR(AU37*(1-INDEX($D37:$D$71,AV$1)),0)</f>
        <v>0</v>
      </c>
      <c r="AW37" s="6" cm="1">
        <f t="array" ref="AW37">IFERROR(AV37*(1-INDEX($D37:$D$71,AW$1)),0)</f>
        <v>0</v>
      </c>
      <c r="AX37" s="6" cm="1">
        <f t="array" ref="AX37">IFERROR(AW37*(1-INDEX($D37:$D$71,AX$1)),0)</f>
        <v>0</v>
      </c>
      <c r="AY37" s="6" cm="1">
        <f t="array" ref="AY37">IFERROR(AX37*(1-INDEX($D37:$D$71,AY$1)),0)</f>
        <v>0</v>
      </c>
      <c r="AZ37" s="6" cm="1">
        <f t="array" ref="AZ37">IFERROR(AY37*(1-INDEX($D37:$D$71,AZ$1)),0)</f>
        <v>0</v>
      </c>
      <c r="BA37" s="6" cm="1">
        <f t="array" ref="BA37">IFERROR(AZ37*(1-INDEX($D37:$D$71,BA$1)),0)</f>
        <v>0</v>
      </c>
      <c r="BB37" s="6" cm="1">
        <f t="array" ref="BB37">IFERROR(BA37*(1-INDEX($D37:$D$71,BB$1)),0)</f>
        <v>0</v>
      </c>
      <c r="BC37" s="6" cm="1">
        <f t="array" ref="BC37">IFERROR(BB37*(1-INDEX($D37:$D$71,BC$1)),0)</f>
        <v>0</v>
      </c>
      <c r="BD37" s="6" cm="1">
        <f t="array" ref="BD37">IFERROR(BC37*(1-INDEX($D37:$D$71,BD$1)),0)</f>
        <v>0</v>
      </c>
      <c r="BE37" s="6" cm="1">
        <f t="array" ref="BE37">IFERROR(BD37*(1-INDEX($D37:$D$71,BE$1)),0)</f>
        <v>0</v>
      </c>
      <c r="BF37" s="6" cm="1">
        <f t="array" ref="BF37">IFERROR(BE37*(1-INDEX($D37:$D$71,BF$1)),0)</f>
        <v>0</v>
      </c>
    </row>
    <row r="38" spans="3:58" x14ac:dyDescent="0.25">
      <c r="C38" s="6">
        <v>100</v>
      </c>
      <c r="D38" s="6" cm="1">
        <f t="array" ref="D38">_xlfn.IFS($A$1="Male",Data!O40,$A$1="Female",Data!W40,$A$1="Unspecified",Data!G40)</f>
        <v>0.361456</v>
      </c>
      <c r="E38" s="6">
        <f t="shared" si="3"/>
        <v>0.43078860633075011</v>
      </c>
      <c r="F38" s="6" cm="1">
        <f t="array" ref="F38">SUMPRODUCT($A$6^(($L$1:$BD$1)+1),(L38:BD38),(TRANSPOSE(D38:D82)))</f>
        <v>0.92870356549790223</v>
      </c>
      <c r="G38" s="6" cm="1">
        <f t="array" ref="G38">SUMPRODUCT($A$6^($L$1:$BF$1),L38:BF38)</f>
        <v>2.4478442512386893</v>
      </c>
      <c r="H38" s="6">
        <f t="shared" si="0"/>
        <v>1.9847592918741797</v>
      </c>
      <c r="I38" s="6">
        <f t="shared" si="4"/>
        <v>1.951415038607996</v>
      </c>
      <c r="L38" s="6">
        <v>1</v>
      </c>
      <c r="M38" s="6" cm="1">
        <f t="array" ref="M38">IFERROR(L38*(1-INDEX($D38:$D$71,M$1)),0)</f>
        <v>0.638544</v>
      </c>
      <c r="N38" s="6" cm="1">
        <f t="array" ref="N38">IFERROR(M38*(1-INDEX($D38:$D$71,N$1)),0)</f>
        <v>0.39315664915200005</v>
      </c>
      <c r="O38" s="6" cm="1">
        <f t="array" ref="O38">IFERROR(N38*(1-INDEX($D38:$D$71,O$1)),0)</f>
        <v>0.23328107040093582</v>
      </c>
      <c r="P38" s="6" cm="1">
        <f t="array" ref="P38">IFERROR(O38*(1-INDEX($D38:$D$71,P$1)),0)</f>
        <v>0.13336165576466619</v>
      </c>
      <c r="Q38" s="6" cm="1">
        <f t="array" ref="Q38">IFERROR(P38*(1-INDEX($D38:$D$71,Q$1)),0)</f>
        <v>7.3461201184720257E-2</v>
      </c>
      <c r="R38" s="6" cm="1">
        <f t="array" ref="R38">IFERROR(Q38*(1-INDEX($D38:$D$71,R$1)),0)</f>
        <v>3.9007163217074606E-2</v>
      </c>
      <c r="S38" s="6" cm="1">
        <f t="array" ref="S38">IFERROR(R38*(1-INDEX($D38:$D$71,S$1)),0)</f>
        <v>1.9980483186029255E-2</v>
      </c>
      <c r="T38" s="6" cm="1">
        <f t="array" ref="T38">IFERROR(S38*(1-INDEX($D38:$D$71,T$1)),0)</f>
        <v>9.8831062421711365E-3</v>
      </c>
      <c r="U38" s="6" cm="1">
        <f t="array" ref="U38">IFERROR(T38*(1-INDEX($D38:$D$71,U$1)),0)</f>
        <v>4.7267141575932526E-3</v>
      </c>
      <c r="V38" s="6" cm="1">
        <f t="array" ref="V38">IFERROR(U38*(1-INDEX($D38:$D$71,V$1)),0)</f>
        <v>2.1890642209495322E-3</v>
      </c>
      <c r="W38" s="6" cm="1">
        <f t="array" ref="W38">IFERROR(V38*(1-INDEX($D38:$D$71,W$1)),0)</f>
        <v>0</v>
      </c>
      <c r="X38" s="6" cm="1">
        <f t="array" ref="X38">IFERROR(W38*(1-INDEX($D38:$D$71,X$1)),0)</f>
        <v>0</v>
      </c>
      <c r="Y38" s="6" cm="1">
        <f t="array" ref="Y38">IFERROR(X38*(1-INDEX($D38:$D$71,Y$1)),0)</f>
        <v>0</v>
      </c>
      <c r="Z38" s="6" cm="1">
        <f t="array" ref="Z38">IFERROR(Y38*(1-INDEX($D38:$D$71,Z$1)),0)</f>
        <v>0</v>
      </c>
      <c r="AA38" s="6" cm="1">
        <f t="array" ref="AA38">IFERROR(Z38*(1-INDEX($D38:$D$71,AA$1)),0)</f>
        <v>0</v>
      </c>
      <c r="AB38" s="6" cm="1">
        <f t="array" ref="AB38">IFERROR(AA38*(1-INDEX($D38:$D$71,AB$1)),0)</f>
        <v>0</v>
      </c>
      <c r="AC38" s="6" cm="1">
        <f t="array" ref="AC38">IFERROR(AB38*(1-INDEX($D38:$D$71,AC$1)),0)</f>
        <v>0</v>
      </c>
      <c r="AD38" s="6" cm="1">
        <f t="array" ref="AD38">IFERROR(AC38*(1-INDEX($D38:$D$71,AD$1)),0)</f>
        <v>0</v>
      </c>
      <c r="AE38" s="6" cm="1">
        <f t="array" ref="AE38">IFERROR(AD38*(1-INDEX($D38:$D$71,AE$1)),0)</f>
        <v>0</v>
      </c>
      <c r="AF38" s="6" cm="1">
        <f t="array" ref="AF38">IFERROR(AE38*(1-INDEX($D38:$D$71,AF$1)),0)</f>
        <v>0</v>
      </c>
      <c r="AG38" s="6" cm="1">
        <f t="array" ref="AG38">IFERROR(AF38*(1-INDEX($D38:$D$71,AG$1)),0)</f>
        <v>0</v>
      </c>
      <c r="AH38" s="6" cm="1">
        <f t="array" ref="AH38">IFERROR(AG38*(1-INDEX($D38:$D$71,AH$1)),0)</f>
        <v>0</v>
      </c>
      <c r="AI38" s="6" cm="1">
        <f t="array" ref="AI38">IFERROR(AH38*(1-INDEX($D38:$D$71,AI$1)),0)</f>
        <v>0</v>
      </c>
      <c r="AJ38" s="6" cm="1">
        <f t="array" ref="AJ38">IFERROR(AI38*(1-INDEX($D38:$D$71,AJ$1)),0)</f>
        <v>0</v>
      </c>
      <c r="AK38" s="6" cm="1">
        <f t="array" ref="AK38">IFERROR(AJ38*(1-INDEX($D38:$D$71,AK$1)),0)</f>
        <v>0</v>
      </c>
      <c r="AL38" s="6" cm="1">
        <f t="array" ref="AL38">IFERROR(AK38*(1-INDEX($D38:$D$71,AL$1)),0)</f>
        <v>0</v>
      </c>
      <c r="AM38" s="6" cm="1">
        <f t="array" ref="AM38">IFERROR(AL38*(1-INDEX($D38:$D$71,AM$1)),0)</f>
        <v>0</v>
      </c>
      <c r="AN38" s="6" cm="1">
        <f t="array" ref="AN38">IFERROR(AM38*(1-INDEX($D38:$D$71,AN$1)),0)</f>
        <v>0</v>
      </c>
      <c r="AO38" s="6" cm="1">
        <f t="array" ref="AO38">IFERROR(AN38*(1-INDEX($D38:$D$71,AO$1)),0)</f>
        <v>0</v>
      </c>
      <c r="AP38" s="6" cm="1">
        <f t="array" ref="AP38">IFERROR(AO38*(1-INDEX($D38:$D$71,AP$1)),0)</f>
        <v>0</v>
      </c>
      <c r="AQ38" s="6" cm="1">
        <f t="array" ref="AQ38">IFERROR(AP38*(1-INDEX($D38:$D$71,AQ$1)),0)</f>
        <v>0</v>
      </c>
      <c r="AR38" s="6" cm="1">
        <f t="array" ref="AR38">IFERROR(AQ38*(1-INDEX($D38:$D$71,AR$1)),0)</f>
        <v>0</v>
      </c>
      <c r="AS38" s="6" cm="1">
        <f t="array" ref="AS38">IFERROR(AR38*(1-INDEX($D38:$D$71,AS$1)),0)</f>
        <v>0</v>
      </c>
      <c r="AT38" s="6" cm="1">
        <f t="array" ref="AT38">IFERROR(AS38*(1-INDEX($D38:$D$71,AT$1)),0)</f>
        <v>0</v>
      </c>
      <c r="AU38" s="6" cm="1">
        <f t="array" ref="AU38">IFERROR(AT38*(1-INDEX($D38:$D$71,AU$1)),0)</f>
        <v>0</v>
      </c>
      <c r="AV38" s="6" cm="1">
        <f t="array" ref="AV38">IFERROR(AU38*(1-INDEX($D38:$D$71,AV$1)),0)</f>
        <v>0</v>
      </c>
      <c r="AW38" s="6" cm="1">
        <f t="array" ref="AW38">IFERROR(AV38*(1-INDEX($D38:$D$71,AW$1)),0)</f>
        <v>0</v>
      </c>
      <c r="AX38" s="6" cm="1">
        <f t="array" ref="AX38">IFERROR(AW38*(1-INDEX($D38:$D$71,AX$1)),0)</f>
        <v>0</v>
      </c>
      <c r="AY38" s="6" cm="1">
        <f t="array" ref="AY38">IFERROR(AX38*(1-INDEX($D38:$D$71,AY$1)),0)</f>
        <v>0</v>
      </c>
      <c r="AZ38" s="6" cm="1">
        <f t="array" ref="AZ38">IFERROR(AY38*(1-INDEX($D38:$D$71,AZ$1)),0)</f>
        <v>0</v>
      </c>
      <c r="BA38" s="6" cm="1">
        <f t="array" ref="BA38">IFERROR(AZ38*(1-INDEX($D38:$D$71,BA$1)),0)</f>
        <v>0</v>
      </c>
      <c r="BB38" s="6" cm="1">
        <f t="array" ref="BB38">IFERROR(BA38*(1-INDEX($D38:$D$71,BB$1)),0)</f>
        <v>0</v>
      </c>
      <c r="BC38" s="6" cm="1">
        <f t="array" ref="BC38">IFERROR(BB38*(1-INDEX($D38:$D$71,BC$1)),0)</f>
        <v>0</v>
      </c>
      <c r="BD38" s="6" cm="1">
        <f t="array" ref="BD38">IFERROR(BC38*(1-INDEX($D38:$D$71,BD$1)),0)</f>
        <v>0</v>
      </c>
      <c r="BE38" s="6" cm="1">
        <f t="array" ref="BE38">IFERROR(BD38*(1-INDEX($D38:$D$71,BE$1)),0)</f>
        <v>0</v>
      </c>
      <c r="BF38" s="6" cm="1">
        <f t="array" ref="BF38">IFERROR(BE38*(1-INDEX($D38:$D$71,BF$1)),0)</f>
        <v>0</v>
      </c>
    </row>
    <row r="39" spans="3:58" x14ac:dyDescent="0.25">
      <c r="C39" s="6">
        <v>101</v>
      </c>
      <c r="D39" s="6" cm="1">
        <f t="array" ref="D39">_xlfn.IFS($A$1="Male",Data!O41,$A$1="Female",Data!W41,$A$1="Unspecified",Data!G41)</f>
        <v>0.38429199999999997</v>
      </c>
      <c r="E39" s="6">
        <f t="shared" si="3"/>
        <v>0.46677357409047499</v>
      </c>
      <c r="F39" s="6" cm="1">
        <f t="array" ref="F39">SUMPRODUCT($A$6^(($L$1:$BD$1)+1),(L39:BD39),(TRANSPOSE(D39:D83)))</f>
        <v>0.93197754964863688</v>
      </c>
      <c r="G39" s="6" cm="1">
        <f t="array" ref="G39">SUMPRODUCT($A$6^($L$1:$BF$1),L39:BF39)</f>
        <v>2.3354374620634597</v>
      </c>
      <c r="H39" s="6">
        <f t="shared" si="0"/>
        <v>1.8723443749361308</v>
      </c>
      <c r="I39" s="6">
        <f t="shared" si="4"/>
        <v>1.8360303267535762</v>
      </c>
      <c r="L39" s="6">
        <v>1</v>
      </c>
      <c r="M39" s="6" cm="1">
        <f t="array" ref="M39">IFERROR(L39*(1-INDEX($D39:$D$71,M$1)),0)</f>
        <v>0.61570800000000003</v>
      </c>
      <c r="N39" s="6" cm="1">
        <f t="array" ref="N39">IFERROR(M39*(1-INDEX($D39:$D$71,N$1)),0)</f>
        <v>0.36533280463199996</v>
      </c>
      <c r="O39" s="6" cm="1">
        <f t="array" ref="O39">IFERROR(N39*(1-INDEX($D39:$D$71,O$1)),0)</f>
        <v>0.20885272708641248</v>
      </c>
      <c r="P39" s="6" cm="1">
        <f t="array" ref="P39">IFERROR(O39*(1-INDEX($D39:$D$71,P$1)),0)</f>
        <v>0.11504485389373363</v>
      </c>
      <c r="Q39" s="6" cm="1">
        <f t="array" ref="Q39">IFERROR(P39*(1-INDEX($D39:$D$71,Q$1)),0)</f>
        <v>6.1087666969033616E-2</v>
      </c>
      <c r="R39" s="6" cm="1">
        <f t="array" ref="R39">IFERROR(Q39*(1-INDEX($D39:$D$71,R$1)),0)</f>
        <v>3.1290691300880212E-2</v>
      </c>
      <c r="S39" s="6" cm="1">
        <f t="array" ref="S39">IFERROR(R39*(1-INDEX($D39:$D$71,S$1)),0)</f>
        <v>1.5477564963684784E-2</v>
      </c>
      <c r="T39" s="6" cm="1">
        <f t="array" ref="T39">IFERROR(S39*(1-INDEX($D39:$D$71,T$1)),0)</f>
        <v>7.4023311746618135E-3</v>
      </c>
      <c r="U39" s="6" cm="1">
        <f t="array" ref="U39">IFERROR(T39*(1-INDEX($D39:$D$71,U$1)),0)</f>
        <v>3.4282120275964264E-3</v>
      </c>
      <c r="V39" s="6" cm="1">
        <f t="array" ref="V39">IFERROR(U39*(1-INDEX($D39:$D$71,V$1)),0)</f>
        <v>0</v>
      </c>
      <c r="W39" s="6" cm="1">
        <f t="array" ref="W39">IFERROR(V39*(1-INDEX($D39:$D$71,W$1)),0)</f>
        <v>0</v>
      </c>
      <c r="X39" s="6" cm="1">
        <f t="array" ref="X39">IFERROR(W39*(1-INDEX($D39:$D$71,X$1)),0)</f>
        <v>0</v>
      </c>
      <c r="Y39" s="6" cm="1">
        <f t="array" ref="Y39">IFERROR(X39*(1-INDEX($D39:$D$71,Y$1)),0)</f>
        <v>0</v>
      </c>
      <c r="Z39" s="6" cm="1">
        <f t="array" ref="Z39">IFERROR(Y39*(1-INDEX($D39:$D$71,Z$1)),0)</f>
        <v>0</v>
      </c>
      <c r="AA39" s="6" cm="1">
        <f t="array" ref="AA39">IFERROR(Z39*(1-INDEX($D39:$D$71,AA$1)),0)</f>
        <v>0</v>
      </c>
      <c r="AB39" s="6" cm="1">
        <f t="array" ref="AB39">IFERROR(AA39*(1-INDEX($D39:$D$71,AB$1)),0)</f>
        <v>0</v>
      </c>
      <c r="AC39" s="6" cm="1">
        <f t="array" ref="AC39">IFERROR(AB39*(1-INDEX($D39:$D$71,AC$1)),0)</f>
        <v>0</v>
      </c>
      <c r="AD39" s="6" cm="1">
        <f t="array" ref="AD39">IFERROR(AC39*(1-INDEX($D39:$D$71,AD$1)),0)</f>
        <v>0</v>
      </c>
      <c r="AE39" s="6" cm="1">
        <f t="array" ref="AE39">IFERROR(AD39*(1-INDEX($D39:$D$71,AE$1)),0)</f>
        <v>0</v>
      </c>
      <c r="AF39" s="6" cm="1">
        <f t="array" ref="AF39">IFERROR(AE39*(1-INDEX($D39:$D$71,AF$1)),0)</f>
        <v>0</v>
      </c>
      <c r="AG39" s="6" cm="1">
        <f t="array" ref="AG39">IFERROR(AF39*(1-INDEX($D39:$D$71,AG$1)),0)</f>
        <v>0</v>
      </c>
      <c r="AH39" s="6" cm="1">
        <f t="array" ref="AH39">IFERROR(AG39*(1-INDEX($D39:$D$71,AH$1)),0)</f>
        <v>0</v>
      </c>
      <c r="AI39" s="6" cm="1">
        <f t="array" ref="AI39">IFERROR(AH39*(1-INDEX($D39:$D$71,AI$1)),0)</f>
        <v>0</v>
      </c>
      <c r="AJ39" s="6" cm="1">
        <f t="array" ref="AJ39">IFERROR(AI39*(1-INDEX($D39:$D$71,AJ$1)),0)</f>
        <v>0</v>
      </c>
      <c r="AK39" s="6" cm="1">
        <f t="array" ref="AK39">IFERROR(AJ39*(1-INDEX($D39:$D$71,AK$1)),0)</f>
        <v>0</v>
      </c>
      <c r="AL39" s="6" cm="1">
        <f t="array" ref="AL39">IFERROR(AK39*(1-INDEX($D39:$D$71,AL$1)),0)</f>
        <v>0</v>
      </c>
      <c r="AM39" s="6" cm="1">
        <f t="array" ref="AM39">IFERROR(AL39*(1-INDEX($D39:$D$71,AM$1)),0)</f>
        <v>0</v>
      </c>
      <c r="AN39" s="6" cm="1">
        <f t="array" ref="AN39">IFERROR(AM39*(1-INDEX($D39:$D$71,AN$1)),0)</f>
        <v>0</v>
      </c>
      <c r="AO39" s="6" cm="1">
        <f t="array" ref="AO39">IFERROR(AN39*(1-INDEX($D39:$D$71,AO$1)),0)</f>
        <v>0</v>
      </c>
      <c r="AP39" s="6" cm="1">
        <f t="array" ref="AP39">IFERROR(AO39*(1-INDEX($D39:$D$71,AP$1)),0)</f>
        <v>0</v>
      </c>
      <c r="AQ39" s="6" cm="1">
        <f t="array" ref="AQ39">IFERROR(AP39*(1-INDEX($D39:$D$71,AQ$1)),0)</f>
        <v>0</v>
      </c>
      <c r="AR39" s="6" cm="1">
        <f t="array" ref="AR39">IFERROR(AQ39*(1-INDEX($D39:$D$71,AR$1)),0)</f>
        <v>0</v>
      </c>
      <c r="AS39" s="6" cm="1">
        <f t="array" ref="AS39">IFERROR(AR39*(1-INDEX($D39:$D$71,AS$1)),0)</f>
        <v>0</v>
      </c>
      <c r="AT39" s="6" cm="1">
        <f t="array" ref="AT39">IFERROR(AS39*(1-INDEX($D39:$D$71,AT$1)),0)</f>
        <v>0</v>
      </c>
      <c r="AU39" s="6" cm="1">
        <f t="array" ref="AU39">IFERROR(AT39*(1-INDEX($D39:$D$71,AU$1)),0)</f>
        <v>0</v>
      </c>
      <c r="AV39" s="6" cm="1">
        <f t="array" ref="AV39">IFERROR(AU39*(1-INDEX($D39:$D$71,AV$1)),0)</f>
        <v>0</v>
      </c>
      <c r="AW39" s="6" cm="1">
        <f t="array" ref="AW39">IFERROR(AV39*(1-INDEX($D39:$D$71,AW$1)),0)</f>
        <v>0</v>
      </c>
      <c r="AX39" s="6" cm="1">
        <f t="array" ref="AX39">IFERROR(AW39*(1-INDEX($D39:$D$71,AX$1)),0)</f>
        <v>0</v>
      </c>
      <c r="AY39" s="6" cm="1">
        <f t="array" ref="AY39">IFERROR(AX39*(1-INDEX($D39:$D$71,AY$1)),0)</f>
        <v>0</v>
      </c>
      <c r="AZ39" s="6" cm="1">
        <f t="array" ref="AZ39">IFERROR(AY39*(1-INDEX($D39:$D$71,AZ$1)),0)</f>
        <v>0</v>
      </c>
      <c r="BA39" s="6" cm="1">
        <f t="array" ref="BA39">IFERROR(AZ39*(1-INDEX($D39:$D$71,BA$1)),0)</f>
        <v>0</v>
      </c>
      <c r="BB39" s="6" cm="1">
        <f t="array" ref="BB39">IFERROR(BA39*(1-INDEX($D39:$D$71,BB$1)),0)</f>
        <v>0</v>
      </c>
      <c r="BC39" s="6" cm="1">
        <f t="array" ref="BC39">IFERROR(BB39*(1-INDEX($D39:$D$71,BC$1)),0)</f>
        <v>0</v>
      </c>
      <c r="BD39" s="6" cm="1">
        <f t="array" ref="BD39">IFERROR(BC39*(1-INDEX($D39:$D$71,BD$1)),0)</f>
        <v>0</v>
      </c>
      <c r="BE39" s="6" cm="1">
        <f t="array" ref="BE39">IFERROR(BD39*(1-INDEX($D39:$D$71,BE$1)),0)</f>
        <v>0</v>
      </c>
      <c r="BF39" s="6" cm="1">
        <f t="array" ref="BF39">IFERROR(BE39*(1-INDEX($D39:$D$71,BF$1)),0)</f>
        <v>0</v>
      </c>
    </row>
    <row r="40" spans="3:58" x14ac:dyDescent="0.25">
      <c r="C40" s="6">
        <v>102</v>
      </c>
      <c r="D40" s="6" cm="1">
        <f t="array" ref="D40">_xlfn.IFS($A$1="Male",Data!O42,$A$1="Female",Data!W42,$A$1="Unspecified",Data!G42)</f>
        <v>0.40664600000000001</v>
      </c>
      <c r="E40" s="6">
        <f t="shared" si="3"/>
        <v>0.50347327365925776</v>
      </c>
      <c r="F40" s="6" cm="1">
        <f t="array" ref="F40">SUMPRODUCT($A$6^(($L$1:$BD$1)+1),(L40:BD40),(TRANSPOSE(D40:D84)))</f>
        <v>0.93493161715958883</v>
      </c>
      <c r="G40" s="6" cm="1">
        <f t="array" ref="G40">SUMPRODUCT($A$6^($L$1:$BF$1),L40:BF40)</f>
        <v>2.2340144775207782</v>
      </c>
      <c r="H40" s="6">
        <f t="shared" si="0"/>
        <v>1.7709140568331734</v>
      </c>
      <c r="I40" s="6">
        <f t="shared" si="4"/>
        <v>1.7315702721655615</v>
      </c>
      <c r="L40" s="6">
        <v>1</v>
      </c>
      <c r="M40" s="6" cm="1">
        <f t="array" ref="M40">IFERROR(L40*(1-INDEX($D40:$D$71,M$1)),0)</f>
        <v>0.59335399999999994</v>
      </c>
      <c r="N40" s="6" cm="1">
        <f t="array" ref="N40">IFERROR(M40*(1-INDEX($D40:$D$71,N$1)),0)</f>
        <v>0.33920742801199999</v>
      </c>
      <c r="O40" s="6" cm="1">
        <f t="array" ref="O40">IFERROR(N40*(1-INDEX($D40:$D$71,O$1)),0)</f>
        <v>0.18684969806098611</v>
      </c>
      <c r="P40" s="6" cm="1">
        <f t="array" ref="P40">IFERROR(O40*(1-INDEX($D40:$D$71,P$1)),0)</f>
        <v>9.9215321173403009E-2</v>
      </c>
      <c r="Q40" s="6" cm="1">
        <f t="array" ref="Q40">IFERROR(P40*(1-INDEX($D40:$D$71,Q$1)),0)</f>
        <v>5.0820667103367523E-2</v>
      </c>
      <c r="R40" s="6" cm="1">
        <f t="array" ref="R40">IFERROR(Q40*(1-INDEX($D40:$D$71,R$1)),0)</f>
        <v>2.5137833134675502E-2</v>
      </c>
      <c r="S40" s="6" cm="1">
        <f t="array" ref="S40">IFERROR(R40*(1-INDEX($D40:$D$71,S$1)),0)</f>
        <v>1.2022470350656176E-2</v>
      </c>
      <c r="T40" s="6" cm="1">
        <f t="array" ref="T40">IFERROR(S40*(1-INDEX($D40:$D$71,T$1)),0)</f>
        <v>5.5679186036179914E-3</v>
      </c>
      <c r="U40" s="6" cm="1">
        <f t="array" ref="U40">IFERROR(T40*(1-INDEX($D40:$D$71,U$1)),0)</f>
        <v>0</v>
      </c>
      <c r="V40" s="6" cm="1">
        <f t="array" ref="V40">IFERROR(U40*(1-INDEX($D40:$D$71,V$1)),0)</f>
        <v>0</v>
      </c>
      <c r="W40" s="6" cm="1">
        <f t="array" ref="W40">IFERROR(V40*(1-INDEX($D40:$D$71,W$1)),0)</f>
        <v>0</v>
      </c>
      <c r="X40" s="6" cm="1">
        <f t="array" ref="X40">IFERROR(W40*(1-INDEX($D40:$D$71,X$1)),0)</f>
        <v>0</v>
      </c>
      <c r="Y40" s="6" cm="1">
        <f t="array" ref="Y40">IFERROR(X40*(1-INDEX($D40:$D$71,Y$1)),0)</f>
        <v>0</v>
      </c>
      <c r="Z40" s="6" cm="1">
        <f t="array" ref="Z40">IFERROR(Y40*(1-INDEX($D40:$D$71,Z$1)),0)</f>
        <v>0</v>
      </c>
      <c r="AA40" s="6" cm="1">
        <f t="array" ref="AA40">IFERROR(Z40*(1-INDEX($D40:$D$71,AA$1)),0)</f>
        <v>0</v>
      </c>
      <c r="AB40" s="6" cm="1">
        <f t="array" ref="AB40">IFERROR(AA40*(1-INDEX($D40:$D$71,AB$1)),0)</f>
        <v>0</v>
      </c>
      <c r="AC40" s="6" cm="1">
        <f t="array" ref="AC40">IFERROR(AB40*(1-INDEX($D40:$D$71,AC$1)),0)</f>
        <v>0</v>
      </c>
      <c r="AD40" s="6" cm="1">
        <f t="array" ref="AD40">IFERROR(AC40*(1-INDEX($D40:$D$71,AD$1)),0)</f>
        <v>0</v>
      </c>
      <c r="AE40" s="6" cm="1">
        <f t="array" ref="AE40">IFERROR(AD40*(1-INDEX($D40:$D$71,AE$1)),0)</f>
        <v>0</v>
      </c>
      <c r="AF40" s="6" cm="1">
        <f t="array" ref="AF40">IFERROR(AE40*(1-INDEX($D40:$D$71,AF$1)),0)</f>
        <v>0</v>
      </c>
      <c r="AG40" s="6" cm="1">
        <f t="array" ref="AG40">IFERROR(AF40*(1-INDEX($D40:$D$71,AG$1)),0)</f>
        <v>0</v>
      </c>
      <c r="AH40" s="6" cm="1">
        <f t="array" ref="AH40">IFERROR(AG40*(1-INDEX($D40:$D$71,AH$1)),0)</f>
        <v>0</v>
      </c>
      <c r="AI40" s="6" cm="1">
        <f t="array" ref="AI40">IFERROR(AH40*(1-INDEX($D40:$D$71,AI$1)),0)</f>
        <v>0</v>
      </c>
      <c r="AJ40" s="6" cm="1">
        <f t="array" ref="AJ40">IFERROR(AI40*(1-INDEX($D40:$D$71,AJ$1)),0)</f>
        <v>0</v>
      </c>
      <c r="AK40" s="6" cm="1">
        <f t="array" ref="AK40">IFERROR(AJ40*(1-INDEX($D40:$D$71,AK$1)),0)</f>
        <v>0</v>
      </c>
      <c r="AL40" s="6" cm="1">
        <f t="array" ref="AL40">IFERROR(AK40*(1-INDEX($D40:$D$71,AL$1)),0)</f>
        <v>0</v>
      </c>
      <c r="AM40" s="6" cm="1">
        <f t="array" ref="AM40">IFERROR(AL40*(1-INDEX($D40:$D$71,AM$1)),0)</f>
        <v>0</v>
      </c>
      <c r="AN40" s="6" cm="1">
        <f t="array" ref="AN40">IFERROR(AM40*(1-INDEX($D40:$D$71,AN$1)),0)</f>
        <v>0</v>
      </c>
      <c r="AO40" s="6" cm="1">
        <f t="array" ref="AO40">IFERROR(AN40*(1-INDEX($D40:$D$71,AO$1)),0)</f>
        <v>0</v>
      </c>
      <c r="AP40" s="6" cm="1">
        <f t="array" ref="AP40">IFERROR(AO40*(1-INDEX($D40:$D$71,AP$1)),0)</f>
        <v>0</v>
      </c>
      <c r="AQ40" s="6" cm="1">
        <f t="array" ref="AQ40">IFERROR(AP40*(1-INDEX($D40:$D$71,AQ$1)),0)</f>
        <v>0</v>
      </c>
      <c r="AR40" s="6" cm="1">
        <f t="array" ref="AR40">IFERROR(AQ40*(1-INDEX($D40:$D$71,AR$1)),0)</f>
        <v>0</v>
      </c>
      <c r="AS40" s="6" cm="1">
        <f t="array" ref="AS40">IFERROR(AR40*(1-INDEX($D40:$D$71,AS$1)),0)</f>
        <v>0</v>
      </c>
      <c r="AT40" s="6" cm="1">
        <f t="array" ref="AT40">IFERROR(AS40*(1-INDEX($D40:$D$71,AT$1)),0)</f>
        <v>0</v>
      </c>
      <c r="AU40" s="6" cm="1">
        <f t="array" ref="AU40">IFERROR(AT40*(1-INDEX($D40:$D$71,AU$1)),0)</f>
        <v>0</v>
      </c>
      <c r="AV40" s="6" cm="1">
        <f t="array" ref="AV40">IFERROR(AU40*(1-INDEX($D40:$D$71,AV$1)),0)</f>
        <v>0</v>
      </c>
      <c r="AW40" s="6" cm="1">
        <f t="array" ref="AW40">IFERROR(AV40*(1-INDEX($D40:$D$71,AW$1)),0)</f>
        <v>0</v>
      </c>
      <c r="AX40" s="6" cm="1">
        <f t="array" ref="AX40">IFERROR(AW40*(1-INDEX($D40:$D$71,AX$1)),0)</f>
        <v>0</v>
      </c>
      <c r="AY40" s="6" cm="1">
        <f t="array" ref="AY40">IFERROR(AX40*(1-INDEX($D40:$D$71,AY$1)),0)</f>
        <v>0</v>
      </c>
      <c r="AZ40" s="6" cm="1">
        <f t="array" ref="AZ40">IFERROR(AY40*(1-INDEX($D40:$D$71,AZ$1)),0)</f>
        <v>0</v>
      </c>
      <c r="BA40" s="6" cm="1">
        <f t="array" ref="BA40">IFERROR(AZ40*(1-INDEX($D40:$D$71,BA$1)),0)</f>
        <v>0</v>
      </c>
      <c r="BB40" s="6" cm="1">
        <f t="array" ref="BB40">IFERROR(BA40*(1-INDEX($D40:$D$71,BB$1)),0)</f>
        <v>0</v>
      </c>
      <c r="BC40" s="6" cm="1">
        <f t="array" ref="BC40">IFERROR(BB40*(1-INDEX($D40:$D$71,BC$1)),0)</f>
        <v>0</v>
      </c>
      <c r="BD40" s="6" cm="1">
        <f t="array" ref="BD40">IFERROR(BC40*(1-INDEX($D40:$D$71,BD$1)),0)</f>
        <v>0</v>
      </c>
      <c r="BE40" s="6" cm="1">
        <f t="array" ref="BE40">IFERROR(BD40*(1-INDEX($D40:$D$71,BE$1)),0)</f>
        <v>0</v>
      </c>
      <c r="BF40" s="6" cm="1">
        <f t="array" ref="BF40">IFERROR(BE40*(1-INDEX($D40:$D$71,BF$1)),0)</f>
        <v>0</v>
      </c>
    </row>
    <row r="41" spans="3:58" x14ac:dyDescent="0.25">
      <c r="C41" s="6">
        <v>103</v>
      </c>
      <c r="D41" s="6" cm="1">
        <f t="array" ref="D41">_xlfn.IFS($A$1="Male",Data!O43,$A$1="Female",Data!W43,$A$1="Unspecified",Data!G43)</f>
        <v>0.42832199999999998</v>
      </c>
      <c r="E41" s="6">
        <f t="shared" si="3"/>
        <v>0.54057173834193872</v>
      </c>
      <c r="F41" s="6" cm="1">
        <f t="array" ref="F41">SUMPRODUCT($A$6^(($L$1:$BD$1)+1),(L41:BD41),(TRANSPOSE(D41:D85)))</f>
        <v>0.93760818276168467</v>
      </c>
      <c r="G41" s="6" cm="1">
        <f t="array" ref="G41">SUMPRODUCT($A$6^($L$1:$BF$1),L41:BF41)</f>
        <v>2.1421190585154939</v>
      </c>
      <c r="H41" s="6">
        <f t="shared" si="0"/>
        <v>1.6790119931743341</v>
      </c>
      <c r="I41" s="6">
        <f t="shared" si="4"/>
        <v>1.6366047834556339</v>
      </c>
      <c r="L41" s="6">
        <v>1</v>
      </c>
      <c r="M41" s="6" cm="1">
        <f t="array" ref="M41">IFERROR(L41*(1-INDEX($D41:$D$71,M$1)),0)</f>
        <v>0.57167800000000002</v>
      </c>
      <c r="N41" s="6" cm="1">
        <f t="array" ref="N41">IFERROR(M41*(1-INDEX($D41:$D$71,N$1)),0)</f>
        <v>0.31490425287600005</v>
      </c>
      <c r="O41" s="6" cm="1">
        <f t="array" ref="O41">IFERROR(N41*(1-INDEX($D41:$D$71,O$1)),0)</f>
        <v>0.16721100923462726</v>
      </c>
      <c r="P41" s="6" cm="1">
        <f t="array" ref="P41">IFERROR(O41*(1-INDEX($D41:$D$71,P$1)),0)</f>
        <v>8.5649826416216171E-2</v>
      </c>
      <c r="Q41" s="6" cm="1">
        <f t="array" ref="Q41">IFERROR(P41*(1-INDEX($D41:$D$71,Q$1)),0)</f>
        <v>4.2365658838864326E-2</v>
      </c>
      <c r="R41" s="6" cm="1">
        <f t="array" ref="R41">IFERROR(Q41*(1-INDEX($D41:$D$71,R$1)),0)</f>
        <v>2.0261884727592935E-2</v>
      </c>
      <c r="S41" s="6" cm="1">
        <f t="array" ref="S41">IFERROR(R41*(1-INDEX($D41:$D$71,S$1)),0)</f>
        <v>9.3838056263512038E-3</v>
      </c>
      <c r="T41" s="6" cm="1">
        <f t="array" ref="T41">IFERROR(S41*(1-INDEX($D41:$D$71,T$1)),0)</f>
        <v>0</v>
      </c>
      <c r="U41" s="6" cm="1">
        <f t="array" ref="U41">IFERROR(T41*(1-INDEX($D41:$D$71,U$1)),0)</f>
        <v>0</v>
      </c>
      <c r="V41" s="6" cm="1">
        <f t="array" ref="V41">IFERROR(U41*(1-INDEX($D41:$D$71,V$1)),0)</f>
        <v>0</v>
      </c>
      <c r="W41" s="6" cm="1">
        <f t="array" ref="W41">IFERROR(V41*(1-INDEX($D41:$D$71,W$1)),0)</f>
        <v>0</v>
      </c>
      <c r="X41" s="6" cm="1">
        <f t="array" ref="X41">IFERROR(W41*(1-INDEX($D41:$D$71,X$1)),0)</f>
        <v>0</v>
      </c>
      <c r="Y41" s="6" cm="1">
        <f t="array" ref="Y41">IFERROR(X41*(1-INDEX($D41:$D$71,Y$1)),0)</f>
        <v>0</v>
      </c>
      <c r="Z41" s="6" cm="1">
        <f t="array" ref="Z41">IFERROR(Y41*(1-INDEX($D41:$D$71,Z$1)),0)</f>
        <v>0</v>
      </c>
      <c r="AA41" s="6" cm="1">
        <f t="array" ref="AA41">IFERROR(Z41*(1-INDEX($D41:$D$71,AA$1)),0)</f>
        <v>0</v>
      </c>
      <c r="AB41" s="6" cm="1">
        <f t="array" ref="AB41">IFERROR(AA41*(1-INDEX($D41:$D$71,AB$1)),0)</f>
        <v>0</v>
      </c>
      <c r="AC41" s="6" cm="1">
        <f t="array" ref="AC41">IFERROR(AB41*(1-INDEX($D41:$D$71,AC$1)),0)</f>
        <v>0</v>
      </c>
      <c r="AD41" s="6" cm="1">
        <f t="array" ref="AD41">IFERROR(AC41*(1-INDEX($D41:$D$71,AD$1)),0)</f>
        <v>0</v>
      </c>
      <c r="AE41" s="6" cm="1">
        <f t="array" ref="AE41">IFERROR(AD41*(1-INDEX($D41:$D$71,AE$1)),0)</f>
        <v>0</v>
      </c>
      <c r="AF41" s="6" cm="1">
        <f t="array" ref="AF41">IFERROR(AE41*(1-INDEX($D41:$D$71,AF$1)),0)</f>
        <v>0</v>
      </c>
      <c r="AG41" s="6" cm="1">
        <f t="array" ref="AG41">IFERROR(AF41*(1-INDEX($D41:$D$71,AG$1)),0)</f>
        <v>0</v>
      </c>
      <c r="AH41" s="6" cm="1">
        <f t="array" ref="AH41">IFERROR(AG41*(1-INDEX($D41:$D$71,AH$1)),0)</f>
        <v>0</v>
      </c>
      <c r="AI41" s="6" cm="1">
        <f t="array" ref="AI41">IFERROR(AH41*(1-INDEX($D41:$D$71,AI$1)),0)</f>
        <v>0</v>
      </c>
      <c r="AJ41" s="6" cm="1">
        <f t="array" ref="AJ41">IFERROR(AI41*(1-INDEX($D41:$D$71,AJ$1)),0)</f>
        <v>0</v>
      </c>
      <c r="AK41" s="6" cm="1">
        <f t="array" ref="AK41">IFERROR(AJ41*(1-INDEX($D41:$D$71,AK$1)),0)</f>
        <v>0</v>
      </c>
      <c r="AL41" s="6" cm="1">
        <f t="array" ref="AL41">IFERROR(AK41*(1-INDEX($D41:$D$71,AL$1)),0)</f>
        <v>0</v>
      </c>
      <c r="AM41" s="6" cm="1">
        <f t="array" ref="AM41">IFERROR(AL41*(1-INDEX($D41:$D$71,AM$1)),0)</f>
        <v>0</v>
      </c>
      <c r="AN41" s="6" cm="1">
        <f t="array" ref="AN41">IFERROR(AM41*(1-INDEX($D41:$D$71,AN$1)),0)</f>
        <v>0</v>
      </c>
      <c r="AO41" s="6" cm="1">
        <f t="array" ref="AO41">IFERROR(AN41*(1-INDEX($D41:$D$71,AO$1)),0)</f>
        <v>0</v>
      </c>
      <c r="AP41" s="6" cm="1">
        <f t="array" ref="AP41">IFERROR(AO41*(1-INDEX($D41:$D$71,AP$1)),0)</f>
        <v>0</v>
      </c>
      <c r="AQ41" s="6" cm="1">
        <f t="array" ref="AQ41">IFERROR(AP41*(1-INDEX($D41:$D$71,AQ$1)),0)</f>
        <v>0</v>
      </c>
      <c r="AR41" s="6" cm="1">
        <f t="array" ref="AR41">IFERROR(AQ41*(1-INDEX($D41:$D$71,AR$1)),0)</f>
        <v>0</v>
      </c>
      <c r="AS41" s="6" cm="1">
        <f t="array" ref="AS41">IFERROR(AR41*(1-INDEX($D41:$D$71,AS$1)),0)</f>
        <v>0</v>
      </c>
      <c r="AT41" s="6" cm="1">
        <f t="array" ref="AT41">IFERROR(AS41*(1-INDEX($D41:$D$71,AT$1)),0)</f>
        <v>0</v>
      </c>
      <c r="AU41" s="6" cm="1">
        <f t="array" ref="AU41">IFERROR(AT41*(1-INDEX($D41:$D$71,AU$1)),0)</f>
        <v>0</v>
      </c>
      <c r="AV41" s="6" cm="1">
        <f t="array" ref="AV41">IFERROR(AU41*(1-INDEX($D41:$D$71,AV$1)),0)</f>
        <v>0</v>
      </c>
      <c r="AW41" s="6" cm="1">
        <f t="array" ref="AW41">IFERROR(AV41*(1-INDEX($D41:$D$71,AW$1)),0)</f>
        <v>0</v>
      </c>
      <c r="AX41" s="6" cm="1">
        <f t="array" ref="AX41">IFERROR(AW41*(1-INDEX($D41:$D$71,AX$1)),0)</f>
        <v>0</v>
      </c>
      <c r="AY41" s="6" cm="1">
        <f t="array" ref="AY41">IFERROR(AX41*(1-INDEX($D41:$D$71,AY$1)),0)</f>
        <v>0</v>
      </c>
      <c r="AZ41" s="6" cm="1">
        <f t="array" ref="AZ41">IFERROR(AY41*(1-INDEX($D41:$D$71,AZ$1)),0)</f>
        <v>0</v>
      </c>
      <c r="BA41" s="6" cm="1">
        <f t="array" ref="BA41">IFERROR(AZ41*(1-INDEX($D41:$D$71,BA$1)),0)</f>
        <v>0</v>
      </c>
      <c r="BB41" s="6" cm="1">
        <f t="array" ref="BB41">IFERROR(BA41*(1-INDEX($D41:$D$71,BB$1)),0)</f>
        <v>0</v>
      </c>
      <c r="BC41" s="6" cm="1">
        <f t="array" ref="BC41">IFERROR(BB41*(1-INDEX($D41:$D$71,BC$1)),0)</f>
        <v>0</v>
      </c>
      <c r="BD41" s="6" cm="1">
        <f t="array" ref="BD41">IFERROR(BC41*(1-INDEX($D41:$D$71,BD$1)),0)</f>
        <v>0</v>
      </c>
      <c r="BE41" s="6" cm="1">
        <f t="array" ref="BE41">IFERROR(BD41*(1-INDEX($D41:$D$71,BE$1)),0)</f>
        <v>0</v>
      </c>
      <c r="BF41" s="6" cm="1">
        <f t="array" ref="BF41">IFERROR(BE41*(1-INDEX($D41:$D$71,BF$1)),0)</f>
        <v>0</v>
      </c>
    </row>
    <row r="42" spans="3:58" x14ac:dyDescent="0.25">
      <c r="C42" s="6">
        <v>104</v>
      </c>
      <c r="D42" s="6" cm="1">
        <f t="array" ref="D42">_xlfn.IFS($A$1="Male",Data!O44,$A$1="Female",Data!W44,$A$1="Unspecified",Data!G44)</f>
        <v>0.449158</v>
      </c>
      <c r="E42" s="6">
        <f t="shared" si="3"/>
        <v>0.57774332274262552</v>
      </c>
      <c r="F42" s="6" cm="1">
        <f t="array" ref="F42">SUMPRODUCT($A$6^(($L$1:$BD$1)+1),(L42:BD42),(TRANSPOSE(D42:D86)))</f>
        <v>0.94006491109424406</v>
      </c>
      <c r="G42" s="6" cm="1">
        <f t="array" ref="G42">SUMPRODUCT($A$6^($L$1:$BF$1),L42:BF42)</f>
        <v>2.0577713857642914</v>
      </c>
      <c r="H42" s="6">
        <f t="shared" si="0"/>
        <v>1.5946582215221283</v>
      </c>
      <c r="I42" s="6">
        <f t="shared" si="4"/>
        <v>1.5491809900046061</v>
      </c>
      <c r="L42" s="6">
        <v>1</v>
      </c>
      <c r="M42" s="6" cm="1">
        <f t="array" ref="M42">IFERROR(L42*(1-INDEX($D42:$D$71,M$1)),0)</f>
        <v>0.55084200000000005</v>
      </c>
      <c r="N42" s="6" cm="1">
        <f t="array" ref="N42">IFERROR(M42*(1-INDEX($D42:$D$71,N$1)),0)</f>
        <v>0.29249159357999999</v>
      </c>
      <c r="O42" s="6" cm="1">
        <f t="array" ref="O42">IFERROR(N42*(1-INDEX($D42:$D$71,O$1)),0)</f>
        <v>0.14982179901310907</v>
      </c>
      <c r="P42" s="6" cm="1">
        <f t="array" ref="P42">IFERROR(O42*(1-INDEX($D42:$D$71,P$1)),0)</f>
        <v>7.4107555020246227E-2</v>
      </c>
      <c r="Q42" s="6" cm="1">
        <f t="array" ref="Q42">IFERROR(P42*(1-INDEX($D42:$D$71,Q$1)),0)</f>
        <v>3.5442827479093005E-2</v>
      </c>
      <c r="R42" s="6" cm="1">
        <f t="array" ref="R42">IFERROR(Q42*(1-INDEX($D42:$D$71,R$1)),0)</f>
        <v>1.6414494919082423E-2</v>
      </c>
      <c r="S42" s="6" cm="1">
        <f t="array" ref="S42">IFERROR(R42*(1-INDEX($D42:$D$71,S$1)),0)</f>
        <v>0</v>
      </c>
      <c r="T42" s="6" cm="1">
        <f t="array" ref="T42">IFERROR(S42*(1-INDEX($D42:$D$71,T$1)),0)</f>
        <v>0</v>
      </c>
      <c r="U42" s="6" cm="1">
        <f t="array" ref="U42">IFERROR(T42*(1-INDEX($D42:$D$71,U$1)),0)</f>
        <v>0</v>
      </c>
      <c r="V42" s="6" cm="1">
        <f t="array" ref="V42">IFERROR(U42*(1-INDEX($D42:$D$71,V$1)),0)</f>
        <v>0</v>
      </c>
      <c r="W42" s="6" cm="1">
        <f t="array" ref="W42">IFERROR(V42*(1-INDEX($D42:$D$71,W$1)),0)</f>
        <v>0</v>
      </c>
      <c r="X42" s="6" cm="1">
        <f t="array" ref="X42">IFERROR(W42*(1-INDEX($D42:$D$71,X$1)),0)</f>
        <v>0</v>
      </c>
      <c r="Y42" s="6" cm="1">
        <f t="array" ref="Y42">IFERROR(X42*(1-INDEX($D42:$D$71,Y$1)),0)</f>
        <v>0</v>
      </c>
      <c r="Z42" s="6" cm="1">
        <f t="array" ref="Z42">IFERROR(Y42*(1-INDEX($D42:$D$71,Z$1)),0)</f>
        <v>0</v>
      </c>
      <c r="AA42" s="6" cm="1">
        <f t="array" ref="AA42">IFERROR(Z42*(1-INDEX($D42:$D$71,AA$1)),0)</f>
        <v>0</v>
      </c>
      <c r="AB42" s="6" cm="1">
        <f t="array" ref="AB42">IFERROR(AA42*(1-INDEX($D42:$D$71,AB$1)),0)</f>
        <v>0</v>
      </c>
      <c r="AC42" s="6" cm="1">
        <f t="array" ref="AC42">IFERROR(AB42*(1-INDEX($D42:$D$71,AC$1)),0)</f>
        <v>0</v>
      </c>
      <c r="AD42" s="6" cm="1">
        <f t="array" ref="AD42">IFERROR(AC42*(1-INDEX($D42:$D$71,AD$1)),0)</f>
        <v>0</v>
      </c>
      <c r="AE42" s="6" cm="1">
        <f t="array" ref="AE42">IFERROR(AD42*(1-INDEX($D42:$D$71,AE$1)),0)</f>
        <v>0</v>
      </c>
      <c r="AF42" s="6" cm="1">
        <f t="array" ref="AF42">IFERROR(AE42*(1-INDEX($D42:$D$71,AF$1)),0)</f>
        <v>0</v>
      </c>
      <c r="AG42" s="6" cm="1">
        <f t="array" ref="AG42">IFERROR(AF42*(1-INDEX($D42:$D$71,AG$1)),0)</f>
        <v>0</v>
      </c>
      <c r="AH42" s="6" cm="1">
        <f t="array" ref="AH42">IFERROR(AG42*(1-INDEX($D42:$D$71,AH$1)),0)</f>
        <v>0</v>
      </c>
      <c r="AI42" s="6" cm="1">
        <f t="array" ref="AI42">IFERROR(AH42*(1-INDEX($D42:$D$71,AI$1)),0)</f>
        <v>0</v>
      </c>
      <c r="AJ42" s="6" cm="1">
        <f t="array" ref="AJ42">IFERROR(AI42*(1-INDEX($D42:$D$71,AJ$1)),0)</f>
        <v>0</v>
      </c>
      <c r="AK42" s="6" cm="1">
        <f t="array" ref="AK42">IFERROR(AJ42*(1-INDEX($D42:$D$71,AK$1)),0)</f>
        <v>0</v>
      </c>
      <c r="AL42" s="6" cm="1">
        <f t="array" ref="AL42">IFERROR(AK42*(1-INDEX($D42:$D$71,AL$1)),0)</f>
        <v>0</v>
      </c>
      <c r="AM42" s="6" cm="1">
        <f t="array" ref="AM42">IFERROR(AL42*(1-INDEX($D42:$D$71,AM$1)),0)</f>
        <v>0</v>
      </c>
      <c r="AN42" s="6" cm="1">
        <f t="array" ref="AN42">IFERROR(AM42*(1-INDEX($D42:$D$71,AN$1)),0)</f>
        <v>0</v>
      </c>
      <c r="AO42" s="6" cm="1">
        <f t="array" ref="AO42">IFERROR(AN42*(1-INDEX($D42:$D$71,AO$1)),0)</f>
        <v>0</v>
      </c>
      <c r="AP42" s="6" cm="1">
        <f t="array" ref="AP42">IFERROR(AO42*(1-INDEX($D42:$D$71,AP$1)),0)</f>
        <v>0</v>
      </c>
      <c r="AQ42" s="6" cm="1">
        <f t="array" ref="AQ42">IFERROR(AP42*(1-INDEX($D42:$D$71,AQ$1)),0)</f>
        <v>0</v>
      </c>
      <c r="AR42" s="6" cm="1">
        <f t="array" ref="AR42">IFERROR(AQ42*(1-INDEX($D42:$D$71,AR$1)),0)</f>
        <v>0</v>
      </c>
      <c r="AS42" s="6" cm="1">
        <f t="array" ref="AS42">IFERROR(AR42*(1-INDEX($D42:$D$71,AS$1)),0)</f>
        <v>0</v>
      </c>
      <c r="AT42" s="6" cm="1">
        <f t="array" ref="AT42">IFERROR(AS42*(1-INDEX($D42:$D$71,AT$1)),0)</f>
        <v>0</v>
      </c>
      <c r="AU42" s="6" cm="1">
        <f t="array" ref="AU42">IFERROR(AT42*(1-INDEX($D42:$D$71,AU$1)),0)</f>
        <v>0</v>
      </c>
      <c r="AV42" s="6" cm="1">
        <f t="array" ref="AV42">IFERROR(AU42*(1-INDEX($D42:$D$71,AV$1)),0)</f>
        <v>0</v>
      </c>
      <c r="AW42" s="6" cm="1">
        <f t="array" ref="AW42">IFERROR(AV42*(1-INDEX($D42:$D$71,AW$1)),0)</f>
        <v>0</v>
      </c>
      <c r="AX42" s="6" cm="1">
        <f t="array" ref="AX42">IFERROR(AW42*(1-INDEX($D42:$D$71,AX$1)),0)</f>
        <v>0</v>
      </c>
      <c r="AY42" s="6" cm="1">
        <f t="array" ref="AY42">IFERROR(AX42*(1-INDEX($D42:$D$71,AY$1)),0)</f>
        <v>0</v>
      </c>
      <c r="AZ42" s="6" cm="1">
        <f t="array" ref="AZ42">IFERROR(AY42*(1-INDEX($D42:$D$71,AZ$1)),0)</f>
        <v>0</v>
      </c>
      <c r="BA42" s="6" cm="1">
        <f t="array" ref="BA42">IFERROR(AZ42*(1-INDEX($D42:$D$71,BA$1)),0)</f>
        <v>0</v>
      </c>
      <c r="BB42" s="6" cm="1">
        <f t="array" ref="BB42">IFERROR(BA42*(1-INDEX($D42:$D$71,BB$1)),0)</f>
        <v>0</v>
      </c>
      <c r="BC42" s="6" cm="1">
        <f t="array" ref="BC42">IFERROR(BB42*(1-INDEX($D42:$D$71,BC$1)),0)</f>
        <v>0</v>
      </c>
      <c r="BD42" s="6" cm="1">
        <f t="array" ref="BD42">IFERROR(BC42*(1-INDEX($D42:$D$71,BD$1)),0)</f>
        <v>0</v>
      </c>
      <c r="BE42" s="6" cm="1">
        <f t="array" ref="BE42">IFERROR(BD42*(1-INDEX($D42:$D$71,BE$1)),0)</f>
        <v>0</v>
      </c>
      <c r="BF42" s="6" cm="1">
        <f t="array" ref="BF42">IFERROR(BE42*(1-INDEX($D42:$D$71,BF$1)),0)</f>
        <v>0</v>
      </c>
    </row>
    <row r="43" spans="3:58" x14ac:dyDescent="0.25">
      <c r="C43" s="6">
        <v>105</v>
      </c>
      <c r="D43" s="6" cm="1">
        <f t="array" ref="D43">_xlfn.IFS($A$1="Male",Data!O45,$A$1="Female",Data!W45,$A$1="Unspecified",Data!G45)</f>
        <v>0.46901000000000004</v>
      </c>
      <c r="E43" s="6">
        <f t="shared" si="3"/>
        <v>0.61465967631033025</v>
      </c>
      <c r="F43" s="6" cm="1">
        <f t="array" ref="F43">SUMPRODUCT($A$6^(($L$1:$BD$1)+1),(L43:BD43),(TRANSPOSE(D43:D87)))</f>
        <v>0.94239157222410663</v>
      </c>
      <c r="G43" s="6" cm="1">
        <f t="array" ref="G43">SUMPRODUCT($A$6^($L$1:$BF$1),L43:BF43)</f>
        <v>1.9778893536390114</v>
      </c>
      <c r="H43" s="6">
        <f t="shared" si="0"/>
        <v>1.514770413391537</v>
      </c>
      <c r="I43" s="6">
        <f t="shared" si="4"/>
        <v>1.4662439587125542</v>
      </c>
      <c r="L43" s="6">
        <v>1</v>
      </c>
      <c r="M43" s="6" cm="1">
        <f t="array" ref="M43">IFERROR(L43*(1-INDEX($D43:$D$71,M$1)),0)</f>
        <v>0.53098999999999996</v>
      </c>
      <c r="N43" s="6" cm="1">
        <f t="array" ref="N43">IFERROR(M43*(1-INDEX($D43:$D$71,N$1)),0)</f>
        <v>0.27198688373999996</v>
      </c>
      <c r="O43" s="6" cm="1">
        <f t="array" ref="O43">IFERROR(N43*(1-INDEX($D43:$D$71,O$1)),0)</f>
        <v>0.13453504819938608</v>
      </c>
      <c r="P43" s="6" cm="1">
        <f t="array" ref="P43">IFERROR(O43*(1-INDEX($D43:$D$71,P$1)),0)</f>
        <v>6.4343001221934801E-2</v>
      </c>
      <c r="Q43" s="6" cm="1">
        <f t="array" ref="Q43">IFERROR(P43*(1-INDEX($D43:$D$71,Q$1)),0)</f>
        <v>2.9798916783909772E-2</v>
      </c>
      <c r="R43" s="6" cm="1">
        <f t="array" ref="R43">IFERROR(Q43*(1-INDEX($D43:$D$71,R$1)),0)</f>
        <v>0</v>
      </c>
      <c r="S43" s="6" cm="1">
        <f t="array" ref="S43">IFERROR(R43*(1-INDEX($D43:$D$71,S$1)),0)</f>
        <v>0</v>
      </c>
      <c r="T43" s="6" cm="1">
        <f t="array" ref="T43">IFERROR(S43*(1-INDEX($D43:$D$71,T$1)),0)</f>
        <v>0</v>
      </c>
      <c r="U43" s="6" cm="1">
        <f t="array" ref="U43">IFERROR(T43*(1-INDEX($D43:$D$71,U$1)),0)</f>
        <v>0</v>
      </c>
      <c r="V43" s="6" cm="1">
        <f t="array" ref="V43">IFERROR(U43*(1-INDEX($D43:$D$71,V$1)),0)</f>
        <v>0</v>
      </c>
      <c r="W43" s="6" cm="1">
        <f t="array" ref="W43">IFERROR(V43*(1-INDEX($D43:$D$71,W$1)),0)</f>
        <v>0</v>
      </c>
      <c r="X43" s="6" cm="1">
        <f t="array" ref="X43">IFERROR(W43*(1-INDEX($D43:$D$71,X$1)),0)</f>
        <v>0</v>
      </c>
      <c r="Y43" s="6" cm="1">
        <f t="array" ref="Y43">IFERROR(X43*(1-INDEX($D43:$D$71,Y$1)),0)</f>
        <v>0</v>
      </c>
      <c r="Z43" s="6" cm="1">
        <f t="array" ref="Z43">IFERROR(Y43*(1-INDEX($D43:$D$71,Z$1)),0)</f>
        <v>0</v>
      </c>
      <c r="AA43" s="6" cm="1">
        <f t="array" ref="AA43">IFERROR(Z43*(1-INDEX($D43:$D$71,AA$1)),0)</f>
        <v>0</v>
      </c>
      <c r="AB43" s="6" cm="1">
        <f t="array" ref="AB43">IFERROR(AA43*(1-INDEX($D43:$D$71,AB$1)),0)</f>
        <v>0</v>
      </c>
      <c r="AC43" s="6" cm="1">
        <f t="array" ref="AC43">IFERROR(AB43*(1-INDEX($D43:$D$71,AC$1)),0)</f>
        <v>0</v>
      </c>
      <c r="AD43" s="6" cm="1">
        <f t="array" ref="AD43">IFERROR(AC43*(1-INDEX($D43:$D$71,AD$1)),0)</f>
        <v>0</v>
      </c>
      <c r="AE43" s="6" cm="1">
        <f t="array" ref="AE43">IFERROR(AD43*(1-INDEX($D43:$D$71,AE$1)),0)</f>
        <v>0</v>
      </c>
      <c r="AF43" s="6" cm="1">
        <f t="array" ref="AF43">IFERROR(AE43*(1-INDEX($D43:$D$71,AF$1)),0)</f>
        <v>0</v>
      </c>
      <c r="AG43" s="6" cm="1">
        <f t="array" ref="AG43">IFERROR(AF43*(1-INDEX($D43:$D$71,AG$1)),0)</f>
        <v>0</v>
      </c>
      <c r="AH43" s="6" cm="1">
        <f t="array" ref="AH43">IFERROR(AG43*(1-INDEX($D43:$D$71,AH$1)),0)</f>
        <v>0</v>
      </c>
      <c r="AI43" s="6" cm="1">
        <f t="array" ref="AI43">IFERROR(AH43*(1-INDEX($D43:$D$71,AI$1)),0)</f>
        <v>0</v>
      </c>
      <c r="AJ43" s="6" cm="1">
        <f t="array" ref="AJ43">IFERROR(AI43*(1-INDEX($D43:$D$71,AJ$1)),0)</f>
        <v>0</v>
      </c>
      <c r="AK43" s="6" cm="1">
        <f t="array" ref="AK43">IFERROR(AJ43*(1-INDEX($D43:$D$71,AK$1)),0)</f>
        <v>0</v>
      </c>
      <c r="AL43" s="6" cm="1">
        <f t="array" ref="AL43">IFERROR(AK43*(1-INDEX($D43:$D$71,AL$1)),0)</f>
        <v>0</v>
      </c>
      <c r="AM43" s="6" cm="1">
        <f t="array" ref="AM43">IFERROR(AL43*(1-INDEX($D43:$D$71,AM$1)),0)</f>
        <v>0</v>
      </c>
      <c r="AN43" s="6" cm="1">
        <f t="array" ref="AN43">IFERROR(AM43*(1-INDEX($D43:$D$71,AN$1)),0)</f>
        <v>0</v>
      </c>
      <c r="AO43" s="6" cm="1">
        <f t="array" ref="AO43">IFERROR(AN43*(1-INDEX($D43:$D$71,AO$1)),0)</f>
        <v>0</v>
      </c>
      <c r="AP43" s="6" cm="1">
        <f t="array" ref="AP43">IFERROR(AO43*(1-INDEX($D43:$D$71,AP$1)),0)</f>
        <v>0</v>
      </c>
      <c r="AQ43" s="6" cm="1">
        <f t="array" ref="AQ43">IFERROR(AP43*(1-INDEX($D43:$D$71,AQ$1)),0)</f>
        <v>0</v>
      </c>
      <c r="AR43" s="6" cm="1">
        <f t="array" ref="AR43">IFERROR(AQ43*(1-INDEX($D43:$D$71,AR$1)),0)</f>
        <v>0</v>
      </c>
      <c r="AS43" s="6" cm="1">
        <f t="array" ref="AS43">IFERROR(AR43*(1-INDEX($D43:$D$71,AS$1)),0)</f>
        <v>0</v>
      </c>
      <c r="AT43" s="6" cm="1">
        <f t="array" ref="AT43">IFERROR(AS43*(1-INDEX($D43:$D$71,AT$1)),0)</f>
        <v>0</v>
      </c>
      <c r="AU43" s="6" cm="1">
        <f t="array" ref="AU43">IFERROR(AT43*(1-INDEX($D43:$D$71,AU$1)),0)</f>
        <v>0</v>
      </c>
      <c r="AV43" s="6" cm="1">
        <f t="array" ref="AV43">IFERROR(AU43*(1-INDEX($D43:$D$71,AV$1)),0)</f>
        <v>0</v>
      </c>
      <c r="AW43" s="6" cm="1">
        <f t="array" ref="AW43">IFERROR(AV43*(1-INDEX($D43:$D$71,AW$1)),0)</f>
        <v>0</v>
      </c>
      <c r="AX43" s="6" cm="1">
        <f t="array" ref="AX43">IFERROR(AW43*(1-INDEX($D43:$D$71,AX$1)),0)</f>
        <v>0</v>
      </c>
      <c r="AY43" s="6" cm="1">
        <f t="array" ref="AY43">IFERROR(AX43*(1-INDEX($D43:$D$71,AY$1)),0)</f>
        <v>0</v>
      </c>
      <c r="AZ43" s="6" cm="1">
        <f t="array" ref="AZ43">IFERROR(AY43*(1-INDEX($D43:$D$71,AZ$1)),0)</f>
        <v>0</v>
      </c>
      <c r="BA43" s="6" cm="1">
        <f t="array" ref="BA43">IFERROR(AZ43*(1-INDEX($D43:$D$71,BA$1)),0)</f>
        <v>0</v>
      </c>
      <c r="BB43" s="6" cm="1">
        <f t="array" ref="BB43">IFERROR(BA43*(1-INDEX($D43:$D$71,BB$1)),0)</f>
        <v>0</v>
      </c>
      <c r="BC43" s="6" cm="1">
        <f t="array" ref="BC43">IFERROR(BB43*(1-INDEX($D43:$D$71,BC$1)),0)</f>
        <v>0</v>
      </c>
      <c r="BD43" s="6" cm="1">
        <f t="array" ref="BD43">IFERROR(BC43*(1-INDEX($D43:$D$71,BD$1)),0)</f>
        <v>0</v>
      </c>
      <c r="BE43" s="6" cm="1">
        <f t="array" ref="BE43">IFERROR(BD43*(1-INDEX($D43:$D$71,BE$1)),0)</f>
        <v>0</v>
      </c>
      <c r="BF43" s="6" cm="1">
        <f t="array" ref="BF43">IFERROR(BE43*(1-INDEX($D43:$D$71,BF$1)),0)</f>
        <v>0</v>
      </c>
    </row>
    <row r="44" spans="3:58" x14ac:dyDescent="0.25">
      <c r="C44" s="6">
        <v>106</v>
      </c>
      <c r="D44" s="6" cm="1">
        <f t="array" ref="D44">_xlfn.IFS($A$1="Male",Data!O46,$A$1="Female",Data!W46,$A$1="Unspecified",Data!G46)</f>
        <v>0.48777400000000004</v>
      </c>
      <c r="E44" s="6">
        <f t="shared" si="3"/>
        <v>0.65100071769647672</v>
      </c>
      <c r="F44" s="6" cm="1">
        <f t="array" ref="F44">SUMPRODUCT($A$6^(($L$1:$BD$1)+1),(L44:BD44),(TRANSPOSE(D44:D88)))</f>
        <v>0.94475097344739001</v>
      </c>
      <c r="G44" s="6" cm="1">
        <f t="array" ref="G44">SUMPRODUCT($A$6^($L$1:$BF$1),L44:BF44)</f>
        <v>1.8968832449729405</v>
      </c>
      <c r="H44" s="6">
        <f t="shared" si="0"/>
        <v>1.4337584474419087</v>
      </c>
      <c r="I44" s="6">
        <f t="shared" si="4"/>
        <v>1.3822304606262177</v>
      </c>
      <c r="L44" s="6">
        <v>1</v>
      </c>
      <c r="M44" s="6" cm="1">
        <f t="array" ref="M44">IFERROR(L44*(1-INDEX($D44:$D$71,M$1)),0)</f>
        <v>0.51222599999999996</v>
      </c>
      <c r="N44" s="6" cm="1">
        <f t="array" ref="N44">IFERROR(M44*(1-INDEX($D44:$D$71,N$1)),0)</f>
        <v>0.25336644418799992</v>
      </c>
      <c r="O44" s="6" cm="1">
        <f t="array" ref="O44">IFERROR(N44*(1-INDEX($D44:$D$71,O$1)),0)</f>
        <v>0.12117554233024123</v>
      </c>
      <c r="P44" s="6" cm="1">
        <f t="array" ref="P44">IFERROR(O44*(1-INDEX($D44:$D$71,P$1)),0)</f>
        <v>5.6119544217235293E-2</v>
      </c>
      <c r="Q44" s="6" cm="1">
        <f t="array" ref="Q44">IFERROR(P44*(1-INDEX($D44:$D$71,Q$1)),0)</f>
        <v>0</v>
      </c>
      <c r="R44" s="6" cm="1">
        <f t="array" ref="R44">IFERROR(Q44*(1-INDEX($D44:$D$71,R$1)),0)</f>
        <v>0</v>
      </c>
      <c r="S44" s="6" cm="1">
        <f t="array" ref="S44">IFERROR(R44*(1-INDEX($D44:$D$71,S$1)),0)</f>
        <v>0</v>
      </c>
      <c r="T44" s="6" cm="1">
        <f t="array" ref="T44">IFERROR(S44*(1-INDEX($D44:$D$71,T$1)),0)</f>
        <v>0</v>
      </c>
      <c r="U44" s="6" cm="1">
        <f t="array" ref="U44">IFERROR(T44*(1-INDEX($D44:$D$71,U$1)),0)</f>
        <v>0</v>
      </c>
      <c r="V44" s="6" cm="1">
        <f t="array" ref="V44">IFERROR(U44*(1-INDEX($D44:$D$71,V$1)),0)</f>
        <v>0</v>
      </c>
      <c r="W44" s="6" cm="1">
        <f t="array" ref="W44">IFERROR(V44*(1-INDEX($D44:$D$71,W$1)),0)</f>
        <v>0</v>
      </c>
      <c r="X44" s="6" cm="1">
        <f t="array" ref="X44">IFERROR(W44*(1-INDEX($D44:$D$71,X$1)),0)</f>
        <v>0</v>
      </c>
      <c r="Y44" s="6" cm="1">
        <f t="array" ref="Y44">IFERROR(X44*(1-INDEX($D44:$D$71,Y$1)),0)</f>
        <v>0</v>
      </c>
      <c r="Z44" s="6" cm="1">
        <f t="array" ref="Z44">IFERROR(Y44*(1-INDEX($D44:$D$71,Z$1)),0)</f>
        <v>0</v>
      </c>
      <c r="AA44" s="6" cm="1">
        <f t="array" ref="AA44">IFERROR(Z44*(1-INDEX($D44:$D$71,AA$1)),0)</f>
        <v>0</v>
      </c>
      <c r="AB44" s="6" cm="1">
        <f t="array" ref="AB44">IFERROR(AA44*(1-INDEX($D44:$D$71,AB$1)),0)</f>
        <v>0</v>
      </c>
      <c r="AC44" s="6" cm="1">
        <f t="array" ref="AC44">IFERROR(AB44*(1-INDEX($D44:$D$71,AC$1)),0)</f>
        <v>0</v>
      </c>
      <c r="AD44" s="6" cm="1">
        <f t="array" ref="AD44">IFERROR(AC44*(1-INDEX($D44:$D$71,AD$1)),0)</f>
        <v>0</v>
      </c>
      <c r="AE44" s="6" cm="1">
        <f t="array" ref="AE44">IFERROR(AD44*(1-INDEX($D44:$D$71,AE$1)),0)</f>
        <v>0</v>
      </c>
      <c r="AF44" s="6" cm="1">
        <f t="array" ref="AF44">IFERROR(AE44*(1-INDEX($D44:$D$71,AF$1)),0)</f>
        <v>0</v>
      </c>
      <c r="AG44" s="6" cm="1">
        <f t="array" ref="AG44">IFERROR(AF44*(1-INDEX($D44:$D$71,AG$1)),0)</f>
        <v>0</v>
      </c>
      <c r="AH44" s="6" cm="1">
        <f t="array" ref="AH44">IFERROR(AG44*(1-INDEX($D44:$D$71,AH$1)),0)</f>
        <v>0</v>
      </c>
      <c r="AI44" s="6" cm="1">
        <f t="array" ref="AI44">IFERROR(AH44*(1-INDEX($D44:$D$71,AI$1)),0)</f>
        <v>0</v>
      </c>
      <c r="AJ44" s="6" cm="1">
        <f t="array" ref="AJ44">IFERROR(AI44*(1-INDEX($D44:$D$71,AJ$1)),0)</f>
        <v>0</v>
      </c>
      <c r="AK44" s="6" cm="1">
        <f t="array" ref="AK44">IFERROR(AJ44*(1-INDEX($D44:$D$71,AK$1)),0)</f>
        <v>0</v>
      </c>
      <c r="AL44" s="6" cm="1">
        <f t="array" ref="AL44">IFERROR(AK44*(1-INDEX($D44:$D$71,AL$1)),0)</f>
        <v>0</v>
      </c>
      <c r="AM44" s="6" cm="1">
        <f t="array" ref="AM44">IFERROR(AL44*(1-INDEX($D44:$D$71,AM$1)),0)</f>
        <v>0</v>
      </c>
      <c r="AN44" s="6" cm="1">
        <f t="array" ref="AN44">IFERROR(AM44*(1-INDEX($D44:$D$71,AN$1)),0)</f>
        <v>0</v>
      </c>
      <c r="AO44" s="6" cm="1">
        <f t="array" ref="AO44">IFERROR(AN44*(1-INDEX($D44:$D$71,AO$1)),0)</f>
        <v>0</v>
      </c>
      <c r="AP44" s="6" cm="1">
        <f t="array" ref="AP44">IFERROR(AO44*(1-INDEX($D44:$D$71,AP$1)),0)</f>
        <v>0</v>
      </c>
      <c r="AQ44" s="6" cm="1">
        <f t="array" ref="AQ44">IFERROR(AP44*(1-INDEX($D44:$D$71,AQ$1)),0)</f>
        <v>0</v>
      </c>
      <c r="AR44" s="6" cm="1">
        <f t="array" ref="AR44">IFERROR(AQ44*(1-INDEX($D44:$D$71,AR$1)),0)</f>
        <v>0</v>
      </c>
      <c r="AS44" s="6" cm="1">
        <f t="array" ref="AS44">IFERROR(AR44*(1-INDEX($D44:$D$71,AS$1)),0)</f>
        <v>0</v>
      </c>
      <c r="AT44" s="6" cm="1">
        <f t="array" ref="AT44">IFERROR(AS44*(1-INDEX($D44:$D$71,AT$1)),0)</f>
        <v>0</v>
      </c>
      <c r="AU44" s="6" cm="1">
        <f t="array" ref="AU44">IFERROR(AT44*(1-INDEX($D44:$D$71,AU$1)),0)</f>
        <v>0</v>
      </c>
      <c r="AV44" s="6" cm="1">
        <f t="array" ref="AV44">IFERROR(AU44*(1-INDEX($D44:$D$71,AV$1)),0)</f>
        <v>0</v>
      </c>
      <c r="AW44" s="6" cm="1">
        <f t="array" ref="AW44">IFERROR(AV44*(1-INDEX($D44:$D$71,AW$1)),0)</f>
        <v>0</v>
      </c>
      <c r="AX44" s="6" cm="1">
        <f t="array" ref="AX44">IFERROR(AW44*(1-INDEX($D44:$D$71,AX$1)),0)</f>
        <v>0</v>
      </c>
      <c r="AY44" s="6" cm="1">
        <f t="array" ref="AY44">IFERROR(AX44*(1-INDEX($D44:$D$71,AY$1)),0)</f>
        <v>0</v>
      </c>
      <c r="AZ44" s="6" cm="1">
        <f t="array" ref="AZ44">IFERROR(AY44*(1-INDEX($D44:$D$71,AZ$1)),0)</f>
        <v>0</v>
      </c>
      <c r="BA44" s="6" cm="1">
        <f t="array" ref="BA44">IFERROR(AZ44*(1-INDEX($D44:$D$71,BA$1)),0)</f>
        <v>0</v>
      </c>
      <c r="BB44" s="6" cm="1">
        <f t="array" ref="BB44">IFERROR(BA44*(1-INDEX($D44:$D$71,BB$1)),0)</f>
        <v>0</v>
      </c>
      <c r="BC44" s="6" cm="1">
        <f t="array" ref="BC44">IFERROR(BB44*(1-INDEX($D44:$D$71,BC$1)),0)</f>
        <v>0</v>
      </c>
      <c r="BD44" s="6" cm="1">
        <f t="array" ref="BD44">IFERROR(BC44*(1-INDEX($D44:$D$71,BD$1)),0)</f>
        <v>0</v>
      </c>
      <c r="BE44" s="6" cm="1">
        <f t="array" ref="BE44">IFERROR(BD44*(1-INDEX($D44:$D$71,BE$1)),0)</f>
        <v>0</v>
      </c>
      <c r="BF44" s="6" cm="1">
        <f t="array" ref="BF44">IFERROR(BE44*(1-INDEX($D44:$D$71,BF$1)),0)</f>
        <v>0</v>
      </c>
    </row>
    <row r="45" spans="3:58" x14ac:dyDescent="0.25">
      <c r="C45" s="6">
        <v>107</v>
      </c>
      <c r="D45" s="6" cm="1">
        <f t="array" ref="D45">_xlfn.IFS($A$1="Male",Data!O47,$A$1="Female",Data!W47,$A$1="Unspecified",Data!G47)</f>
        <v>0.50536200000000009</v>
      </c>
      <c r="E45" s="6">
        <f t="shared" si="3"/>
        <v>0.68645922108418134</v>
      </c>
      <c r="F45" s="6" cm="1">
        <f t="array" ref="F45">SUMPRODUCT($A$6^(($L$1:$BD$1)+1),(L45:BD45),(TRANSPOSE(D45:D89)))</f>
        <v>0.94747143380228993</v>
      </c>
      <c r="G45" s="6" cm="1">
        <f t="array" ref="G45">SUMPRODUCT($A$6^($L$1:$BF$1),L45:BF45)</f>
        <v>1.8034807727880446</v>
      </c>
      <c r="H45" s="6">
        <f t="shared" si="0"/>
        <v>1.3403492216334367</v>
      </c>
      <c r="I45" s="6">
        <f t="shared" si="4"/>
        <v>1.2858936331262514</v>
      </c>
      <c r="L45" s="6">
        <v>1</v>
      </c>
      <c r="M45" s="6" cm="1">
        <f t="array" ref="M45">IFERROR(L45*(1-INDEX($D45:$D$71,M$1)),0)</f>
        <v>0.49463799999999991</v>
      </c>
      <c r="N45" s="6" cm="1">
        <f t="array" ref="N45">IFERROR(M45*(1-INDEX($D45:$D$71,N$1)),0)</f>
        <v>0.236566559156</v>
      </c>
      <c r="O45" s="6" cm="1">
        <f t="array" ref="O45">IFERROR(N45*(1-INDEX($D45:$D$71,O$1)),0)</f>
        <v>0.10956012427568164</v>
      </c>
      <c r="P45" s="6" cm="1">
        <f t="array" ref="P45">IFERROR(O45*(1-INDEX($D45:$D$71,P$1)),0)</f>
        <v>0</v>
      </c>
      <c r="Q45" s="6" cm="1">
        <f t="array" ref="Q45">IFERROR(P45*(1-INDEX($D45:$D$71,Q$1)),0)</f>
        <v>0</v>
      </c>
      <c r="R45" s="6" cm="1">
        <f t="array" ref="R45">IFERROR(Q45*(1-INDEX($D45:$D$71,R$1)),0)</f>
        <v>0</v>
      </c>
      <c r="S45" s="6" cm="1">
        <f t="array" ref="S45">IFERROR(R45*(1-INDEX($D45:$D$71,S$1)),0)</f>
        <v>0</v>
      </c>
      <c r="T45" s="6" cm="1">
        <f t="array" ref="T45">IFERROR(S45*(1-INDEX($D45:$D$71,T$1)),0)</f>
        <v>0</v>
      </c>
      <c r="U45" s="6" cm="1">
        <f t="array" ref="U45">IFERROR(T45*(1-INDEX($D45:$D$71,U$1)),0)</f>
        <v>0</v>
      </c>
      <c r="V45" s="6" cm="1">
        <f t="array" ref="V45">IFERROR(U45*(1-INDEX($D45:$D$71,V$1)),0)</f>
        <v>0</v>
      </c>
      <c r="W45" s="6" cm="1">
        <f t="array" ref="W45">IFERROR(V45*(1-INDEX($D45:$D$71,W$1)),0)</f>
        <v>0</v>
      </c>
      <c r="X45" s="6" cm="1">
        <f t="array" ref="X45">IFERROR(W45*(1-INDEX($D45:$D$71,X$1)),0)</f>
        <v>0</v>
      </c>
      <c r="Y45" s="6" cm="1">
        <f t="array" ref="Y45">IFERROR(X45*(1-INDEX($D45:$D$71,Y$1)),0)</f>
        <v>0</v>
      </c>
      <c r="Z45" s="6" cm="1">
        <f t="array" ref="Z45">IFERROR(Y45*(1-INDEX($D45:$D$71,Z$1)),0)</f>
        <v>0</v>
      </c>
      <c r="AA45" s="6" cm="1">
        <f t="array" ref="AA45">IFERROR(Z45*(1-INDEX($D45:$D$71,AA$1)),0)</f>
        <v>0</v>
      </c>
      <c r="AB45" s="6" cm="1">
        <f t="array" ref="AB45">IFERROR(AA45*(1-INDEX($D45:$D$71,AB$1)),0)</f>
        <v>0</v>
      </c>
      <c r="AC45" s="6" cm="1">
        <f t="array" ref="AC45">IFERROR(AB45*(1-INDEX($D45:$D$71,AC$1)),0)</f>
        <v>0</v>
      </c>
      <c r="AD45" s="6" cm="1">
        <f t="array" ref="AD45">IFERROR(AC45*(1-INDEX($D45:$D$71,AD$1)),0)</f>
        <v>0</v>
      </c>
      <c r="AE45" s="6" cm="1">
        <f t="array" ref="AE45">IFERROR(AD45*(1-INDEX($D45:$D$71,AE$1)),0)</f>
        <v>0</v>
      </c>
      <c r="AF45" s="6" cm="1">
        <f t="array" ref="AF45">IFERROR(AE45*(1-INDEX($D45:$D$71,AF$1)),0)</f>
        <v>0</v>
      </c>
      <c r="AG45" s="6" cm="1">
        <f t="array" ref="AG45">IFERROR(AF45*(1-INDEX($D45:$D$71,AG$1)),0)</f>
        <v>0</v>
      </c>
      <c r="AH45" s="6" cm="1">
        <f t="array" ref="AH45">IFERROR(AG45*(1-INDEX($D45:$D$71,AH$1)),0)</f>
        <v>0</v>
      </c>
      <c r="AI45" s="6" cm="1">
        <f t="array" ref="AI45">IFERROR(AH45*(1-INDEX($D45:$D$71,AI$1)),0)</f>
        <v>0</v>
      </c>
      <c r="AJ45" s="6" cm="1">
        <f t="array" ref="AJ45">IFERROR(AI45*(1-INDEX($D45:$D$71,AJ$1)),0)</f>
        <v>0</v>
      </c>
      <c r="AK45" s="6" cm="1">
        <f t="array" ref="AK45">IFERROR(AJ45*(1-INDEX($D45:$D$71,AK$1)),0)</f>
        <v>0</v>
      </c>
      <c r="AL45" s="6" cm="1">
        <f t="array" ref="AL45">IFERROR(AK45*(1-INDEX($D45:$D$71,AL$1)),0)</f>
        <v>0</v>
      </c>
      <c r="AM45" s="6" cm="1">
        <f t="array" ref="AM45">IFERROR(AL45*(1-INDEX($D45:$D$71,AM$1)),0)</f>
        <v>0</v>
      </c>
      <c r="AN45" s="6" cm="1">
        <f t="array" ref="AN45">IFERROR(AM45*(1-INDEX($D45:$D$71,AN$1)),0)</f>
        <v>0</v>
      </c>
      <c r="AO45" s="6" cm="1">
        <f t="array" ref="AO45">IFERROR(AN45*(1-INDEX($D45:$D$71,AO$1)),0)</f>
        <v>0</v>
      </c>
      <c r="AP45" s="6" cm="1">
        <f t="array" ref="AP45">IFERROR(AO45*(1-INDEX($D45:$D$71,AP$1)),0)</f>
        <v>0</v>
      </c>
      <c r="AQ45" s="6" cm="1">
        <f t="array" ref="AQ45">IFERROR(AP45*(1-INDEX($D45:$D$71,AQ$1)),0)</f>
        <v>0</v>
      </c>
      <c r="AR45" s="6" cm="1">
        <f t="array" ref="AR45">IFERROR(AQ45*(1-INDEX($D45:$D$71,AR$1)),0)</f>
        <v>0</v>
      </c>
      <c r="AS45" s="6" cm="1">
        <f t="array" ref="AS45">IFERROR(AR45*(1-INDEX($D45:$D$71,AS$1)),0)</f>
        <v>0</v>
      </c>
      <c r="AT45" s="6" cm="1">
        <f t="array" ref="AT45">IFERROR(AS45*(1-INDEX($D45:$D$71,AT$1)),0)</f>
        <v>0</v>
      </c>
      <c r="AU45" s="6" cm="1">
        <f t="array" ref="AU45">IFERROR(AT45*(1-INDEX($D45:$D$71,AU$1)),0)</f>
        <v>0</v>
      </c>
      <c r="AV45" s="6" cm="1">
        <f t="array" ref="AV45">IFERROR(AU45*(1-INDEX($D45:$D$71,AV$1)),0)</f>
        <v>0</v>
      </c>
      <c r="AW45" s="6" cm="1">
        <f t="array" ref="AW45">IFERROR(AV45*(1-INDEX($D45:$D$71,AW$1)),0)</f>
        <v>0</v>
      </c>
      <c r="AX45" s="6" cm="1">
        <f t="array" ref="AX45">IFERROR(AW45*(1-INDEX($D45:$D$71,AX$1)),0)</f>
        <v>0</v>
      </c>
      <c r="AY45" s="6" cm="1">
        <f t="array" ref="AY45">IFERROR(AX45*(1-INDEX($D45:$D$71,AY$1)),0)</f>
        <v>0</v>
      </c>
      <c r="AZ45" s="6" cm="1">
        <f t="array" ref="AZ45">IFERROR(AY45*(1-INDEX($D45:$D$71,AZ$1)),0)</f>
        <v>0</v>
      </c>
      <c r="BA45" s="6" cm="1">
        <f t="array" ref="BA45">IFERROR(AZ45*(1-INDEX($D45:$D$71,BA$1)),0)</f>
        <v>0</v>
      </c>
      <c r="BB45" s="6" cm="1">
        <f t="array" ref="BB45">IFERROR(BA45*(1-INDEX($D45:$D$71,BB$1)),0)</f>
        <v>0</v>
      </c>
      <c r="BC45" s="6" cm="1">
        <f t="array" ref="BC45">IFERROR(BB45*(1-INDEX($D45:$D$71,BC$1)),0)</f>
        <v>0</v>
      </c>
      <c r="BD45" s="6" cm="1">
        <f t="array" ref="BD45">IFERROR(BC45*(1-INDEX($D45:$D$71,BD$1)),0)</f>
        <v>0</v>
      </c>
      <c r="BE45" s="6" cm="1">
        <f t="array" ref="BE45">IFERROR(BD45*(1-INDEX($D45:$D$71,BE$1)),0)</f>
        <v>0</v>
      </c>
      <c r="BF45" s="6" cm="1">
        <f t="array" ref="BF45">IFERROR(BE45*(1-INDEX($D45:$D$71,BF$1)),0)</f>
        <v>0</v>
      </c>
    </row>
    <row r="46" spans="3:58" x14ac:dyDescent="0.25">
      <c r="C46" s="6">
        <v>108</v>
      </c>
      <c r="D46" s="6" cm="1">
        <f t="array" ref="D46">_xlfn.IFS($A$1="Male",Data!O48,$A$1="Female",Data!W48,$A$1="Unspecified",Data!G48)</f>
        <v>0.52173799999999992</v>
      </c>
      <c r="E46" s="6">
        <f t="shared" si="3"/>
        <v>0.7207628382909308</v>
      </c>
      <c r="F46" s="6" cm="1">
        <f t="array" ref="F46">SUMPRODUCT($A$6^(($L$1:$BD$1)+1),(L46:BD46),(TRANSPOSE(D46:D90)))</f>
        <v>0.95126855764490115</v>
      </c>
      <c r="G46" s="6" cm="1">
        <f t="array" ref="G46">SUMPRODUCT($A$6^($L$1:$BF$1),L46:BF46)</f>
        <v>1.673112854191724</v>
      </c>
      <c r="H46" s="6">
        <f t="shared" si="0"/>
        <v>1.2099718765644807</v>
      </c>
      <c r="I46" s="6">
        <f t="shared" si="4"/>
        <v>1.1526869313930297</v>
      </c>
      <c r="L46" s="6">
        <v>1</v>
      </c>
      <c r="M46" s="6" cm="1">
        <f t="array" ref="M46">IFERROR(L46*(1-INDEX($D46:$D$71,M$1)),0)</f>
        <v>0.47826200000000008</v>
      </c>
      <c r="N46" s="6" cm="1">
        <f t="array" ref="N46">IFERROR(M46*(1-INDEX($D46:$D$71,N$1)),0)</f>
        <v>0.22149556701199999</v>
      </c>
      <c r="O46" s="6" cm="1">
        <f t="array" ref="O46">IFERROR(N46*(1-INDEX($D46:$D$71,O$1)),0)</f>
        <v>0</v>
      </c>
      <c r="P46" s="6" cm="1">
        <f t="array" ref="P46">IFERROR(O46*(1-INDEX($D46:$D$71,P$1)),0)</f>
        <v>0</v>
      </c>
      <c r="Q46" s="6" cm="1">
        <f t="array" ref="Q46">IFERROR(P46*(1-INDEX($D46:$D$71,Q$1)),0)</f>
        <v>0</v>
      </c>
      <c r="R46" s="6" cm="1">
        <f t="array" ref="R46">IFERROR(Q46*(1-INDEX($D46:$D$71,R$1)),0)</f>
        <v>0</v>
      </c>
      <c r="S46" s="6" cm="1">
        <f t="array" ref="S46">IFERROR(R46*(1-INDEX($D46:$D$71,S$1)),0)</f>
        <v>0</v>
      </c>
      <c r="T46" s="6" cm="1">
        <f t="array" ref="T46">IFERROR(S46*(1-INDEX($D46:$D$71,T$1)),0)</f>
        <v>0</v>
      </c>
      <c r="U46" s="6" cm="1">
        <f t="array" ref="U46">IFERROR(T46*(1-INDEX($D46:$D$71,U$1)),0)</f>
        <v>0</v>
      </c>
      <c r="V46" s="6" cm="1">
        <f t="array" ref="V46">IFERROR(U46*(1-INDEX($D46:$D$71,V$1)),0)</f>
        <v>0</v>
      </c>
      <c r="W46" s="6" cm="1">
        <f t="array" ref="W46">IFERROR(V46*(1-INDEX($D46:$D$71,W$1)),0)</f>
        <v>0</v>
      </c>
      <c r="X46" s="6" cm="1">
        <f t="array" ref="X46">IFERROR(W46*(1-INDEX($D46:$D$71,X$1)),0)</f>
        <v>0</v>
      </c>
      <c r="Y46" s="6" cm="1">
        <f t="array" ref="Y46">IFERROR(X46*(1-INDEX($D46:$D$71,Y$1)),0)</f>
        <v>0</v>
      </c>
      <c r="Z46" s="6" cm="1">
        <f t="array" ref="Z46">IFERROR(Y46*(1-INDEX($D46:$D$71,Z$1)),0)</f>
        <v>0</v>
      </c>
      <c r="AA46" s="6" cm="1">
        <f t="array" ref="AA46">IFERROR(Z46*(1-INDEX($D46:$D$71,AA$1)),0)</f>
        <v>0</v>
      </c>
      <c r="AB46" s="6" cm="1">
        <f t="array" ref="AB46">IFERROR(AA46*(1-INDEX($D46:$D$71,AB$1)),0)</f>
        <v>0</v>
      </c>
      <c r="AC46" s="6" cm="1">
        <f t="array" ref="AC46">IFERROR(AB46*(1-INDEX($D46:$D$71,AC$1)),0)</f>
        <v>0</v>
      </c>
      <c r="AD46" s="6" cm="1">
        <f t="array" ref="AD46">IFERROR(AC46*(1-INDEX($D46:$D$71,AD$1)),0)</f>
        <v>0</v>
      </c>
      <c r="AE46" s="6" cm="1">
        <f t="array" ref="AE46">IFERROR(AD46*(1-INDEX($D46:$D$71,AE$1)),0)</f>
        <v>0</v>
      </c>
      <c r="AF46" s="6" cm="1">
        <f t="array" ref="AF46">IFERROR(AE46*(1-INDEX($D46:$D$71,AF$1)),0)</f>
        <v>0</v>
      </c>
      <c r="AG46" s="6" cm="1">
        <f t="array" ref="AG46">IFERROR(AF46*(1-INDEX($D46:$D$71,AG$1)),0)</f>
        <v>0</v>
      </c>
      <c r="AH46" s="6" cm="1">
        <f t="array" ref="AH46">IFERROR(AG46*(1-INDEX($D46:$D$71,AH$1)),0)</f>
        <v>0</v>
      </c>
      <c r="AI46" s="6" cm="1">
        <f t="array" ref="AI46">IFERROR(AH46*(1-INDEX($D46:$D$71,AI$1)),0)</f>
        <v>0</v>
      </c>
      <c r="AJ46" s="6" cm="1">
        <f t="array" ref="AJ46">IFERROR(AI46*(1-INDEX($D46:$D$71,AJ$1)),0)</f>
        <v>0</v>
      </c>
      <c r="AK46" s="6" cm="1">
        <f t="array" ref="AK46">IFERROR(AJ46*(1-INDEX($D46:$D$71,AK$1)),0)</f>
        <v>0</v>
      </c>
      <c r="AL46" s="6" cm="1">
        <f t="array" ref="AL46">IFERROR(AK46*(1-INDEX($D46:$D$71,AL$1)),0)</f>
        <v>0</v>
      </c>
      <c r="AM46" s="6" cm="1">
        <f t="array" ref="AM46">IFERROR(AL46*(1-INDEX($D46:$D$71,AM$1)),0)</f>
        <v>0</v>
      </c>
      <c r="AN46" s="6" cm="1">
        <f t="array" ref="AN46">IFERROR(AM46*(1-INDEX($D46:$D$71,AN$1)),0)</f>
        <v>0</v>
      </c>
      <c r="AO46" s="6" cm="1">
        <f t="array" ref="AO46">IFERROR(AN46*(1-INDEX($D46:$D$71,AO$1)),0)</f>
        <v>0</v>
      </c>
      <c r="AP46" s="6" cm="1">
        <f t="array" ref="AP46">IFERROR(AO46*(1-INDEX($D46:$D$71,AP$1)),0)</f>
        <v>0</v>
      </c>
      <c r="AQ46" s="6" cm="1">
        <f t="array" ref="AQ46">IFERROR(AP46*(1-INDEX($D46:$D$71,AQ$1)),0)</f>
        <v>0</v>
      </c>
      <c r="AR46" s="6" cm="1">
        <f t="array" ref="AR46">IFERROR(AQ46*(1-INDEX($D46:$D$71,AR$1)),0)</f>
        <v>0</v>
      </c>
      <c r="AS46" s="6" cm="1">
        <f t="array" ref="AS46">IFERROR(AR46*(1-INDEX($D46:$D$71,AS$1)),0)</f>
        <v>0</v>
      </c>
      <c r="AT46" s="6" cm="1">
        <f t="array" ref="AT46">IFERROR(AS46*(1-INDEX($D46:$D$71,AT$1)),0)</f>
        <v>0</v>
      </c>
      <c r="AU46" s="6" cm="1">
        <f t="array" ref="AU46">IFERROR(AT46*(1-INDEX($D46:$D$71,AU$1)),0)</f>
        <v>0</v>
      </c>
      <c r="AV46" s="6" cm="1">
        <f t="array" ref="AV46">IFERROR(AU46*(1-INDEX($D46:$D$71,AV$1)),0)</f>
        <v>0</v>
      </c>
      <c r="AW46" s="6" cm="1">
        <f t="array" ref="AW46">IFERROR(AV46*(1-INDEX($D46:$D$71,AW$1)),0)</f>
        <v>0</v>
      </c>
      <c r="AX46" s="6" cm="1">
        <f t="array" ref="AX46">IFERROR(AW46*(1-INDEX($D46:$D$71,AX$1)),0)</f>
        <v>0</v>
      </c>
      <c r="AY46" s="6" cm="1">
        <f t="array" ref="AY46">IFERROR(AX46*(1-INDEX($D46:$D$71,AY$1)),0)</f>
        <v>0</v>
      </c>
      <c r="AZ46" s="6" cm="1">
        <f t="array" ref="AZ46">IFERROR(AY46*(1-INDEX($D46:$D$71,AZ$1)),0)</f>
        <v>0</v>
      </c>
      <c r="BA46" s="6" cm="1">
        <f t="array" ref="BA46">IFERROR(AZ46*(1-INDEX($D46:$D$71,BA$1)),0)</f>
        <v>0</v>
      </c>
      <c r="BB46" s="6" cm="1">
        <f t="array" ref="BB46">IFERROR(BA46*(1-INDEX($D46:$D$71,BB$1)),0)</f>
        <v>0</v>
      </c>
      <c r="BC46" s="6" cm="1">
        <f t="array" ref="BC46">IFERROR(BB46*(1-INDEX($D46:$D$71,BC$1)),0)</f>
        <v>0</v>
      </c>
      <c r="BD46" s="6" cm="1">
        <f t="array" ref="BD46">IFERROR(BC46*(1-INDEX($D46:$D$71,BD$1)),0)</f>
        <v>0</v>
      </c>
      <c r="BE46" s="6" cm="1">
        <f t="array" ref="BE46">IFERROR(BD46*(1-INDEX($D46:$D$71,BE$1)),0)</f>
        <v>0</v>
      </c>
      <c r="BF46" s="6" cm="1">
        <f t="array" ref="BF46">IFERROR(BE46*(1-INDEX($D46:$D$71,BF$1)),0)</f>
        <v>0</v>
      </c>
    </row>
    <row r="47" spans="3:58" x14ac:dyDescent="0.25">
      <c r="C47" s="6">
        <v>109</v>
      </c>
      <c r="D47" s="6" cm="1">
        <f t="array" ref="D47">_xlfn.IFS($A$1="Male",Data!O49,$A$1="Female",Data!W49,$A$1="Unspecified",Data!G49)</f>
        <v>0.53687400000000007</v>
      </c>
      <c r="E47" s="6">
        <f t="shared" si="3"/>
        <v>0.75367635159353064</v>
      </c>
      <c r="F47" s="6" cm="1">
        <f t="array" ref="F47">SUMPRODUCT($A$6^(($L$1:$BD$1)+1),(L47:BD47),(TRANSPOSE(D47:D91)))</f>
        <v>0.95777756621736265</v>
      </c>
      <c r="G47" s="6" cm="1">
        <f t="array" ref="G47">SUMPRODUCT($A$6^($L$1:$BF$1),L47:BF47)</f>
        <v>1.4496368932038834</v>
      </c>
      <c r="H47" s="6">
        <f t="shared" si="0"/>
        <v>0.98647975676966559</v>
      </c>
      <c r="I47" s="6">
        <f t="shared" si="4"/>
        <v>0.92648722480202261</v>
      </c>
      <c r="L47" s="6">
        <v>1</v>
      </c>
      <c r="M47" s="6" cm="1">
        <f t="array" ref="M47">IFERROR(L47*(1-INDEX($D47:$D$71,M$1)),0)</f>
        <v>0.46312599999999993</v>
      </c>
      <c r="N47" s="6" cm="1">
        <f t="array" ref="N47">IFERROR(M47*(1-INDEX($D47:$D$71,N$1)),0)</f>
        <v>0</v>
      </c>
      <c r="O47" s="6" cm="1">
        <f t="array" ref="O47">IFERROR(N47*(1-INDEX($D47:$D$71,O$1)),0)</f>
        <v>0</v>
      </c>
      <c r="P47" s="6" cm="1">
        <f t="array" ref="P47">IFERROR(O47*(1-INDEX($D47:$D$71,P$1)),0)</f>
        <v>0</v>
      </c>
      <c r="Q47" s="6" cm="1">
        <f t="array" ref="Q47">IFERROR(P47*(1-INDEX($D47:$D$71,Q$1)),0)</f>
        <v>0</v>
      </c>
      <c r="R47" s="6" cm="1">
        <f t="array" ref="R47">IFERROR(Q47*(1-INDEX($D47:$D$71,R$1)),0)</f>
        <v>0</v>
      </c>
      <c r="S47" s="6" cm="1">
        <f t="array" ref="S47">IFERROR(R47*(1-INDEX($D47:$D$71,S$1)),0)</f>
        <v>0</v>
      </c>
      <c r="T47" s="6" cm="1">
        <f t="array" ref="T47">IFERROR(S47*(1-INDEX($D47:$D$71,T$1)),0)</f>
        <v>0</v>
      </c>
      <c r="U47" s="6" cm="1">
        <f t="array" ref="U47">IFERROR(T47*(1-INDEX($D47:$D$71,U$1)),0)</f>
        <v>0</v>
      </c>
      <c r="V47" s="6" cm="1">
        <f t="array" ref="V47">IFERROR(U47*(1-INDEX($D47:$D$71,V$1)),0)</f>
        <v>0</v>
      </c>
      <c r="W47" s="6" cm="1">
        <f t="array" ref="W47">IFERROR(V47*(1-INDEX($D47:$D$71,W$1)),0)</f>
        <v>0</v>
      </c>
      <c r="X47" s="6" cm="1">
        <f t="array" ref="X47">IFERROR(W47*(1-INDEX($D47:$D$71,X$1)),0)</f>
        <v>0</v>
      </c>
      <c r="Y47" s="6" cm="1">
        <f t="array" ref="Y47">IFERROR(X47*(1-INDEX($D47:$D$71,Y$1)),0)</f>
        <v>0</v>
      </c>
      <c r="Z47" s="6" cm="1">
        <f t="array" ref="Z47">IFERROR(Y47*(1-INDEX($D47:$D$71,Z$1)),0)</f>
        <v>0</v>
      </c>
      <c r="AA47" s="6" cm="1">
        <f t="array" ref="AA47">IFERROR(Z47*(1-INDEX($D47:$D$71,AA$1)),0)</f>
        <v>0</v>
      </c>
      <c r="AB47" s="6" cm="1">
        <f t="array" ref="AB47">IFERROR(AA47*(1-INDEX($D47:$D$71,AB$1)),0)</f>
        <v>0</v>
      </c>
      <c r="AC47" s="6" cm="1">
        <f t="array" ref="AC47">IFERROR(AB47*(1-INDEX($D47:$D$71,AC$1)),0)</f>
        <v>0</v>
      </c>
      <c r="AD47" s="6" cm="1">
        <f t="array" ref="AD47">IFERROR(AC47*(1-INDEX($D47:$D$71,AD$1)),0)</f>
        <v>0</v>
      </c>
      <c r="AE47" s="6" cm="1">
        <f t="array" ref="AE47">IFERROR(AD47*(1-INDEX($D47:$D$71,AE$1)),0)</f>
        <v>0</v>
      </c>
      <c r="AF47" s="6" cm="1">
        <f t="array" ref="AF47">IFERROR(AE47*(1-INDEX($D47:$D$71,AF$1)),0)</f>
        <v>0</v>
      </c>
      <c r="AG47" s="6" cm="1">
        <f t="array" ref="AG47">IFERROR(AF47*(1-INDEX($D47:$D$71,AG$1)),0)</f>
        <v>0</v>
      </c>
      <c r="AH47" s="6" cm="1">
        <f t="array" ref="AH47">IFERROR(AG47*(1-INDEX($D47:$D$71,AH$1)),0)</f>
        <v>0</v>
      </c>
      <c r="AI47" s="6" cm="1">
        <f t="array" ref="AI47">IFERROR(AH47*(1-INDEX($D47:$D$71,AI$1)),0)</f>
        <v>0</v>
      </c>
      <c r="AJ47" s="6" cm="1">
        <f t="array" ref="AJ47">IFERROR(AI47*(1-INDEX($D47:$D$71,AJ$1)),0)</f>
        <v>0</v>
      </c>
      <c r="AK47" s="6" cm="1">
        <f t="array" ref="AK47">IFERROR(AJ47*(1-INDEX($D47:$D$71,AK$1)),0)</f>
        <v>0</v>
      </c>
      <c r="AL47" s="6" cm="1">
        <f t="array" ref="AL47">IFERROR(AK47*(1-INDEX($D47:$D$71,AL$1)),0)</f>
        <v>0</v>
      </c>
      <c r="AM47" s="6" cm="1">
        <f t="array" ref="AM47">IFERROR(AL47*(1-INDEX($D47:$D$71,AM$1)),0)</f>
        <v>0</v>
      </c>
      <c r="AN47" s="6" cm="1">
        <f t="array" ref="AN47">IFERROR(AM47*(1-INDEX($D47:$D$71,AN$1)),0)</f>
        <v>0</v>
      </c>
      <c r="AO47" s="6" cm="1">
        <f t="array" ref="AO47">IFERROR(AN47*(1-INDEX($D47:$D$71,AO$1)),0)</f>
        <v>0</v>
      </c>
      <c r="AP47" s="6" cm="1">
        <f t="array" ref="AP47">IFERROR(AO47*(1-INDEX($D47:$D$71,AP$1)),0)</f>
        <v>0</v>
      </c>
      <c r="AQ47" s="6" cm="1">
        <f t="array" ref="AQ47">IFERROR(AP47*(1-INDEX($D47:$D$71,AQ$1)),0)</f>
        <v>0</v>
      </c>
      <c r="AR47" s="6" cm="1">
        <f t="array" ref="AR47">IFERROR(AQ47*(1-INDEX($D47:$D$71,AR$1)),0)</f>
        <v>0</v>
      </c>
      <c r="AS47" s="6" cm="1">
        <f t="array" ref="AS47">IFERROR(AR47*(1-INDEX($D47:$D$71,AS$1)),0)</f>
        <v>0</v>
      </c>
      <c r="AT47" s="6" cm="1">
        <f t="array" ref="AT47">IFERROR(AS47*(1-INDEX($D47:$D$71,AT$1)),0)</f>
        <v>0</v>
      </c>
      <c r="AU47" s="6" cm="1">
        <f t="array" ref="AU47">IFERROR(AT47*(1-INDEX($D47:$D$71,AU$1)),0)</f>
        <v>0</v>
      </c>
      <c r="AV47" s="6" cm="1">
        <f t="array" ref="AV47">IFERROR(AU47*(1-INDEX($D47:$D$71,AV$1)),0)</f>
        <v>0</v>
      </c>
      <c r="AW47" s="6" cm="1">
        <f t="array" ref="AW47">IFERROR(AV47*(1-INDEX($D47:$D$71,AW$1)),0)</f>
        <v>0</v>
      </c>
      <c r="AX47" s="6" cm="1">
        <f t="array" ref="AX47">IFERROR(AW47*(1-INDEX($D47:$D$71,AX$1)),0)</f>
        <v>0</v>
      </c>
      <c r="AY47" s="6" cm="1">
        <f t="array" ref="AY47">IFERROR(AX47*(1-INDEX($D47:$D$71,AY$1)),0)</f>
        <v>0</v>
      </c>
      <c r="AZ47" s="6" cm="1">
        <f t="array" ref="AZ47">IFERROR(AY47*(1-INDEX($D47:$D$71,AZ$1)),0)</f>
        <v>0</v>
      </c>
      <c r="BA47" s="6" cm="1">
        <f t="array" ref="BA47">IFERROR(AZ47*(1-INDEX($D47:$D$71,BA$1)),0)</f>
        <v>0</v>
      </c>
      <c r="BB47" s="6" cm="1">
        <f t="array" ref="BB47">IFERROR(BA47*(1-INDEX($D47:$D$71,BB$1)),0)</f>
        <v>0</v>
      </c>
      <c r="BC47" s="6" cm="1">
        <f t="array" ref="BC47">IFERROR(BB47*(1-INDEX($D47:$D$71,BC$1)),0)</f>
        <v>0</v>
      </c>
      <c r="BD47" s="6" cm="1">
        <f t="array" ref="BD47">IFERROR(BC47*(1-INDEX($D47:$D$71,BD$1)),0)</f>
        <v>0</v>
      </c>
      <c r="BE47" s="6" cm="1">
        <f t="array" ref="BE47">IFERROR(BD47*(1-INDEX($D47:$D$71,BE$1)),0)</f>
        <v>0</v>
      </c>
      <c r="BF47" s="6" cm="1">
        <f t="array" ref="BF47">IFERROR(BE47*(1-INDEX($D47:$D$71,BF$1)),0)</f>
        <v>0</v>
      </c>
    </row>
    <row r="48" spans="3:58" x14ac:dyDescent="0.25">
      <c r="C48" s="6">
        <v>110</v>
      </c>
      <c r="D48" s="6" cm="1">
        <f t="array" ref="D48">_xlfn.IFS($A$1="Male",Data!O50,$A$1="Female",Data!W50,$A$1="Unspecified",Data!G50)</f>
        <v>1</v>
      </c>
      <c r="E48" s="6" t="e">
        <f>-1/2*(LN(1-D47)+LN(1-D48))</f>
        <v>#NUM!</v>
      </c>
      <c r="F48" s="6" cm="1">
        <f t="array" ref="F48">SUMPRODUCT($A$6^(($L$1:$BD$1)+1),(L48:BD48),(TRANSPOSE(D48:D92)))</f>
        <v>0.970873786407767</v>
      </c>
      <c r="G48" s="6" cm="1">
        <f t="array" ref="G48">SUMPRODUCT($A$6^($L$1:$BF$1),L48:BF48)</f>
        <v>1</v>
      </c>
      <c r="H48" s="6">
        <f t="shared" si="0"/>
        <v>0.53681035181046011</v>
      </c>
      <c r="I48" s="6" t="e">
        <f t="shared" si="4"/>
        <v>#NUM!</v>
      </c>
      <c r="L48" s="6">
        <v>1</v>
      </c>
      <c r="M48" s="6" cm="1">
        <f t="array" ref="M48">IFERROR(L48*(1-INDEX($D48:$D$71,M$1)),0)</f>
        <v>0</v>
      </c>
      <c r="N48" s="6" cm="1">
        <f t="array" ref="N48">IFERROR(M48*(1-INDEX($D48:$D$71,N$1)),0)</f>
        <v>0</v>
      </c>
      <c r="O48" s="6" cm="1">
        <f t="array" ref="O48">IFERROR(N48*(1-INDEX($D48:$D$71,O$1)),0)</f>
        <v>0</v>
      </c>
      <c r="P48" s="6" cm="1">
        <f t="array" ref="P48">IFERROR(O48*(1-INDEX($D48:$D$71,P$1)),0)</f>
        <v>0</v>
      </c>
      <c r="Q48" s="6" cm="1">
        <f t="array" ref="Q48">IFERROR(P48*(1-INDEX($D48:$D$71,Q$1)),0)</f>
        <v>0</v>
      </c>
      <c r="R48" s="6" cm="1">
        <f t="array" ref="R48">IFERROR(Q48*(1-INDEX($D48:$D$71,R$1)),0)</f>
        <v>0</v>
      </c>
      <c r="S48" s="6" cm="1">
        <f t="array" ref="S48">IFERROR(R48*(1-INDEX($D48:$D$71,S$1)),0)</f>
        <v>0</v>
      </c>
      <c r="T48" s="6" cm="1">
        <f t="array" ref="T48">IFERROR(S48*(1-INDEX($D48:$D$71,T$1)),0)</f>
        <v>0</v>
      </c>
      <c r="U48" s="6" cm="1">
        <f t="array" ref="U48">IFERROR(T48*(1-INDEX($D48:$D$71,U$1)),0)</f>
        <v>0</v>
      </c>
      <c r="V48" s="6" cm="1">
        <f t="array" ref="V48">IFERROR(U48*(1-INDEX($D48:$D$71,V$1)),0)</f>
        <v>0</v>
      </c>
      <c r="W48" s="6" cm="1">
        <f t="array" ref="W48">IFERROR(V48*(1-INDEX($D48:$D$71,W$1)),0)</f>
        <v>0</v>
      </c>
      <c r="X48" s="6" cm="1">
        <f t="array" ref="X48">IFERROR(W48*(1-INDEX($D48:$D$71,X$1)),0)</f>
        <v>0</v>
      </c>
      <c r="Y48" s="6" cm="1">
        <f t="array" ref="Y48">IFERROR(X48*(1-INDEX($D48:$D$71,Y$1)),0)</f>
        <v>0</v>
      </c>
      <c r="Z48" s="6" cm="1">
        <f t="array" ref="Z48">IFERROR(Y48*(1-INDEX($D48:$D$71,Z$1)),0)</f>
        <v>0</v>
      </c>
      <c r="AA48" s="6" cm="1">
        <f t="array" ref="AA48">IFERROR(Z48*(1-INDEX($D48:$D$71,AA$1)),0)</f>
        <v>0</v>
      </c>
      <c r="AB48" s="6" cm="1">
        <f t="array" ref="AB48">IFERROR(AA48*(1-INDEX($D48:$D$71,AB$1)),0)</f>
        <v>0</v>
      </c>
      <c r="AC48" s="6" cm="1">
        <f t="array" ref="AC48">IFERROR(AB48*(1-INDEX($D48:$D$71,AC$1)),0)</f>
        <v>0</v>
      </c>
      <c r="AD48" s="6" cm="1">
        <f t="array" ref="AD48">IFERROR(AC48*(1-INDEX($D48:$D$71,AD$1)),0)</f>
        <v>0</v>
      </c>
      <c r="AE48" s="6" cm="1">
        <f t="array" ref="AE48">IFERROR(AD48*(1-INDEX($D48:$D$71,AE$1)),0)</f>
        <v>0</v>
      </c>
      <c r="AF48" s="6" cm="1">
        <f t="array" ref="AF48">IFERROR(AE48*(1-INDEX($D48:$D$71,AF$1)),0)</f>
        <v>0</v>
      </c>
      <c r="AG48" s="6" cm="1">
        <f t="array" ref="AG48">IFERROR(AF48*(1-INDEX($D48:$D$71,AG$1)),0)</f>
        <v>0</v>
      </c>
      <c r="AH48" s="6" cm="1">
        <f t="array" ref="AH48">IFERROR(AG48*(1-INDEX($D48:$D$71,AH$1)),0)</f>
        <v>0</v>
      </c>
      <c r="AI48" s="6" cm="1">
        <f t="array" ref="AI48">IFERROR(AH48*(1-INDEX($D48:$D$71,AI$1)),0)</f>
        <v>0</v>
      </c>
      <c r="AJ48" s="6" cm="1">
        <f t="array" ref="AJ48">IFERROR(AI48*(1-INDEX($D48:$D$71,AJ$1)),0)</f>
        <v>0</v>
      </c>
      <c r="AK48" s="6" cm="1">
        <f t="array" ref="AK48">IFERROR(AJ48*(1-INDEX($D48:$D$71,AK$1)),0)</f>
        <v>0</v>
      </c>
      <c r="AL48" s="6" cm="1">
        <f t="array" ref="AL48">IFERROR(AK48*(1-INDEX($D48:$D$71,AL$1)),0)</f>
        <v>0</v>
      </c>
      <c r="AM48" s="6" cm="1">
        <f t="array" ref="AM48">IFERROR(AL48*(1-INDEX($D48:$D$71,AM$1)),0)</f>
        <v>0</v>
      </c>
      <c r="AN48" s="6" cm="1">
        <f t="array" ref="AN48">IFERROR(AM48*(1-INDEX($D48:$D$71,AN$1)),0)</f>
        <v>0</v>
      </c>
      <c r="AO48" s="6" cm="1">
        <f t="array" ref="AO48">IFERROR(AN48*(1-INDEX($D48:$D$71,AO$1)),0)</f>
        <v>0</v>
      </c>
      <c r="AP48" s="6" cm="1">
        <f t="array" ref="AP48">IFERROR(AO48*(1-INDEX($D48:$D$71,AP$1)),0)</f>
        <v>0</v>
      </c>
      <c r="AQ48" s="6" cm="1">
        <f t="array" ref="AQ48">IFERROR(AP48*(1-INDEX($D48:$D$71,AQ$1)),0)</f>
        <v>0</v>
      </c>
      <c r="AR48" s="6" cm="1">
        <f t="array" ref="AR48">IFERROR(AQ48*(1-INDEX($D48:$D$71,AR$1)),0)</f>
        <v>0</v>
      </c>
      <c r="AS48" s="6" cm="1">
        <f t="array" ref="AS48">IFERROR(AR48*(1-INDEX($D48:$D$71,AS$1)),0)</f>
        <v>0</v>
      </c>
      <c r="AT48" s="6" cm="1">
        <f t="array" ref="AT48">IFERROR(AS48*(1-INDEX($D48:$D$71,AT$1)),0)</f>
        <v>0</v>
      </c>
      <c r="AU48" s="6" cm="1">
        <f t="array" ref="AU48">IFERROR(AT48*(1-INDEX($D48:$D$71,AU$1)),0)</f>
        <v>0</v>
      </c>
      <c r="AV48" s="6" cm="1">
        <f t="array" ref="AV48">IFERROR(AU48*(1-INDEX($D48:$D$71,AV$1)),0)</f>
        <v>0</v>
      </c>
      <c r="AW48" s="6" cm="1">
        <f t="array" ref="AW48">IFERROR(AV48*(1-INDEX($D48:$D$71,AW$1)),0)</f>
        <v>0</v>
      </c>
      <c r="AX48" s="6" cm="1">
        <f t="array" ref="AX48">IFERROR(AW48*(1-INDEX($D48:$D$71,AX$1)),0)</f>
        <v>0</v>
      </c>
      <c r="AY48" s="6" cm="1">
        <f t="array" ref="AY48">IFERROR(AX48*(1-INDEX($D48:$D$71,AY$1)),0)</f>
        <v>0</v>
      </c>
      <c r="AZ48" s="6" cm="1">
        <f t="array" ref="AZ48">IFERROR(AY48*(1-INDEX($D48:$D$71,AZ$1)),0)</f>
        <v>0</v>
      </c>
      <c r="BA48" s="6" cm="1">
        <f t="array" ref="BA48">IFERROR(AZ48*(1-INDEX($D48:$D$71,BA$1)),0)</f>
        <v>0</v>
      </c>
      <c r="BB48" s="6" cm="1">
        <f t="array" ref="BB48">IFERROR(BA48*(1-INDEX($D48:$D$71,BB$1)),0)</f>
        <v>0</v>
      </c>
      <c r="BC48" s="6" cm="1">
        <f t="array" ref="BC48">IFERROR(BB48*(1-INDEX($D48:$D$71,BC$1)),0)</f>
        <v>0</v>
      </c>
      <c r="BD48" s="6" cm="1">
        <f t="array" ref="BD48">IFERROR(BC48*(1-INDEX($D48:$D$71,BD$1)),0)</f>
        <v>0</v>
      </c>
      <c r="BE48" s="6" cm="1">
        <f t="array" ref="BE48">IFERROR(BD48*(1-INDEX($D48:$D$71,BE$1)),0)</f>
        <v>0</v>
      </c>
      <c r="BF48" s="6" cm="1">
        <f t="array" ref="BF48">IFERROR(BE48*(1-INDEX($D48:$D$71,BF$1)),0)</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94155-EF79-9D4D-B33E-E94892D14C1E}">
  <dimension ref="A2:W51"/>
  <sheetViews>
    <sheetView topLeftCell="A26" zoomScaleNormal="100" zoomScaleSheetLayoutView="100" workbookViewId="0">
      <selection activeCell="D19" sqref="D19"/>
    </sheetView>
  </sheetViews>
  <sheetFormatPr defaultRowHeight="15" x14ac:dyDescent="0.25"/>
  <cols>
    <col min="1" max="1" width="18.5703125" customWidth="1"/>
    <col min="2" max="2" width="9.5703125" bestFit="1" customWidth="1"/>
    <col min="9" max="9" width="18.5703125" customWidth="1"/>
    <col min="15" max="15" width="11.5703125" bestFit="1" customWidth="1"/>
    <col min="17" max="17" width="18.5703125" customWidth="1"/>
    <col min="23" max="23" width="11.5703125" bestFit="1" customWidth="1"/>
  </cols>
  <sheetData>
    <row r="2" spans="1:23" x14ac:dyDescent="0.25">
      <c r="A2" t="s">
        <v>142</v>
      </c>
      <c r="I2" t="s">
        <v>143</v>
      </c>
      <c r="Q2" t="s">
        <v>144</v>
      </c>
    </row>
    <row r="3" spans="1:23" x14ac:dyDescent="0.25">
      <c r="A3" s="28" t="s">
        <v>50</v>
      </c>
      <c r="B3" s="28">
        <v>2019</v>
      </c>
      <c r="C3" s="28">
        <v>2020</v>
      </c>
      <c r="D3" s="28">
        <v>2021</v>
      </c>
      <c r="E3" s="28">
        <v>2022</v>
      </c>
      <c r="F3" s="28">
        <v>2023</v>
      </c>
      <c r="G3" s="28" t="s">
        <v>51</v>
      </c>
      <c r="I3" s="28" t="s">
        <v>50</v>
      </c>
      <c r="J3" s="28">
        <v>2019</v>
      </c>
      <c r="K3" s="28">
        <v>2020</v>
      </c>
      <c r="L3" s="28">
        <v>2021</v>
      </c>
      <c r="M3" s="28">
        <v>2022</v>
      </c>
      <c r="N3" s="28">
        <v>2023</v>
      </c>
      <c r="O3" s="28" t="s">
        <v>51</v>
      </c>
      <c r="Q3" s="28" t="s">
        <v>50</v>
      </c>
      <c r="R3" s="28">
        <v>2019</v>
      </c>
      <c r="S3" s="28">
        <v>2020</v>
      </c>
      <c r="T3" s="28">
        <v>2021</v>
      </c>
      <c r="U3" s="28">
        <v>2022</v>
      </c>
      <c r="V3" s="28">
        <v>2023</v>
      </c>
      <c r="W3" s="28" t="s">
        <v>51</v>
      </c>
    </row>
    <row r="4" spans="1:23" x14ac:dyDescent="0.25">
      <c r="A4" s="29" t="s">
        <v>52</v>
      </c>
      <c r="B4" s="32">
        <v>8.0499999999999999E-3</v>
      </c>
      <c r="C4" s="32">
        <v>8.43E-3</v>
      </c>
      <c r="D4" s="32">
        <v>8.6099999999999996E-3</v>
      </c>
      <c r="E4" s="32">
        <v>8.6800000000000002E-3</v>
      </c>
      <c r="F4" s="32">
        <v>8.3400000000000002E-3</v>
      </c>
      <c r="G4" s="33">
        <f>AVERAGE(B4:F4)</f>
        <v>8.4220000000000007E-3</v>
      </c>
      <c r="I4" s="29" t="s">
        <v>52</v>
      </c>
      <c r="J4" s="31">
        <v>9.8700000000000003E-3</v>
      </c>
      <c r="K4" s="31">
        <v>1.0410000000000001E-2</v>
      </c>
      <c r="L4" s="31">
        <v>1.0699999999999999E-2</v>
      </c>
      <c r="M4" s="31">
        <v>1.0699999999999999E-2</v>
      </c>
      <c r="N4" s="31">
        <v>1.026E-2</v>
      </c>
      <c r="O4" s="10">
        <f>AVERAGE(J4:N4)</f>
        <v>1.0388E-2</v>
      </c>
      <c r="Q4" s="29" t="s">
        <v>52</v>
      </c>
      <c r="R4" s="31">
        <v>6.2700000000000004E-3</v>
      </c>
      <c r="S4" s="31">
        <v>6.4900000000000001E-3</v>
      </c>
      <c r="T4" s="31">
        <v>6.5500000000000003E-3</v>
      </c>
      <c r="U4" s="31">
        <v>6.6800000000000002E-3</v>
      </c>
      <c r="V4" s="31">
        <v>6.45E-3</v>
      </c>
      <c r="W4" s="10">
        <f>AVERAGE(R4:V4)</f>
        <v>6.487999999999999E-3</v>
      </c>
    </row>
    <row r="5" spans="1:23" x14ac:dyDescent="0.25">
      <c r="A5" s="29" t="s">
        <v>54</v>
      </c>
      <c r="B5" s="32">
        <v>8.8400000000000006E-3</v>
      </c>
      <c r="C5" s="32">
        <v>9.2300000000000004E-3</v>
      </c>
      <c r="D5" s="32">
        <v>9.4199999999999996E-3</v>
      </c>
      <c r="E5" s="32">
        <v>9.4999999999999998E-3</v>
      </c>
      <c r="F5" s="32">
        <v>9.1199999999999996E-3</v>
      </c>
      <c r="G5" s="33">
        <f t="shared" ref="G5:G50" si="0">AVERAGE(D5:F5)</f>
        <v>9.3466666666666663E-3</v>
      </c>
      <c r="I5" s="29" t="s">
        <v>54</v>
      </c>
      <c r="J5" s="31">
        <v>1.0840000000000001E-2</v>
      </c>
      <c r="K5" s="31">
        <v>1.1379999999999999E-2</v>
      </c>
      <c r="L5" s="31">
        <v>1.167E-2</v>
      </c>
      <c r="M5" s="31">
        <v>1.17E-2</v>
      </c>
      <c r="N5" s="31">
        <v>1.12E-2</v>
      </c>
      <c r="O5" s="10">
        <f t="shared" ref="O5:O50" si="1">AVERAGE(J5:N5)</f>
        <v>1.1358000000000002E-2</v>
      </c>
      <c r="Q5" s="29" t="s">
        <v>54</v>
      </c>
      <c r="R5" s="31">
        <v>6.8999999999999999E-3</v>
      </c>
      <c r="S5" s="31">
        <v>7.1399999999999996E-3</v>
      </c>
      <c r="T5" s="31">
        <v>7.1999999999999998E-3</v>
      </c>
      <c r="U5" s="31">
        <v>7.3499999999999998E-3</v>
      </c>
      <c r="V5" s="31">
        <v>7.0899999999999999E-3</v>
      </c>
      <c r="W5" s="10">
        <f t="shared" ref="W5:W50" si="2">AVERAGE(R5:V5)</f>
        <v>7.1360000000000008E-3</v>
      </c>
    </row>
    <row r="6" spans="1:23" x14ac:dyDescent="0.25">
      <c r="A6" s="29" t="s">
        <v>55</v>
      </c>
      <c r="B6" s="32">
        <v>9.7199999999999995E-3</v>
      </c>
      <c r="C6" s="32">
        <v>1.0120000000000001E-2</v>
      </c>
      <c r="D6" s="32">
        <v>1.031E-2</v>
      </c>
      <c r="E6" s="32">
        <v>1.042E-2</v>
      </c>
      <c r="F6" s="32">
        <v>9.9900000000000006E-3</v>
      </c>
      <c r="G6" s="33">
        <f t="shared" si="0"/>
        <v>1.0239999999999999E-2</v>
      </c>
      <c r="I6" s="29" t="s">
        <v>55</v>
      </c>
      <c r="J6" s="31">
        <v>1.192E-2</v>
      </c>
      <c r="K6" s="31">
        <v>1.2460000000000001E-2</v>
      </c>
      <c r="L6" s="31">
        <v>1.2749999999999999E-2</v>
      </c>
      <c r="M6" s="31">
        <v>1.281E-2</v>
      </c>
      <c r="N6" s="31">
        <v>1.2239999999999999E-2</v>
      </c>
      <c r="O6" s="10">
        <f t="shared" si="1"/>
        <v>1.2435999999999999E-2</v>
      </c>
      <c r="Q6" s="29" t="s">
        <v>55</v>
      </c>
      <c r="R6" s="31">
        <v>7.6E-3</v>
      </c>
      <c r="S6" s="31">
        <v>7.8600000000000007E-3</v>
      </c>
      <c r="T6" s="31">
        <v>7.9299999999999995E-3</v>
      </c>
      <c r="U6" s="31">
        <v>8.09E-3</v>
      </c>
      <c r="V6" s="31">
        <v>7.7999999999999996E-3</v>
      </c>
      <c r="W6" s="10">
        <f t="shared" si="2"/>
        <v>7.8560000000000001E-3</v>
      </c>
    </row>
    <row r="7" spans="1:23" x14ac:dyDescent="0.25">
      <c r="A7" s="29" t="s">
        <v>57</v>
      </c>
      <c r="B7" s="32">
        <v>1.0699999999999999E-2</v>
      </c>
      <c r="C7" s="32">
        <v>1.111E-2</v>
      </c>
      <c r="D7" s="32">
        <v>1.1299999999999999E-2</v>
      </c>
      <c r="E7" s="32">
        <v>1.1440000000000001E-2</v>
      </c>
      <c r="F7" s="32">
        <v>1.0959999999999999E-2</v>
      </c>
      <c r="G7" s="33">
        <f t="shared" si="0"/>
        <v>1.1233333333333333E-2</v>
      </c>
      <c r="I7" s="29" t="s">
        <v>57</v>
      </c>
      <c r="J7" s="31">
        <v>1.311E-2</v>
      </c>
      <c r="K7" s="31">
        <v>1.366E-2</v>
      </c>
      <c r="L7" s="31">
        <v>1.3939999999999999E-2</v>
      </c>
      <c r="M7" s="31">
        <v>1.404E-2</v>
      </c>
      <c r="N7" s="31">
        <v>1.3390000000000001E-2</v>
      </c>
      <c r="O7" s="10">
        <f t="shared" si="1"/>
        <v>1.3628000000000001E-2</v>
      </c>
      <c r="Q7" s="29" t="s">
        <v>57</v>
      </c>
      <c r="R7" s="31">
        <v>8.3899999999999999E-3</v>
      </c>
      <c r="S7" s="31">
        <v>8.6700000000000006E-3</v>
      </c>
      <c r="T7" s="31">
        <v>8.7399999999999995E-3</v>
      </c>
      <c r="U7" s="31">
        <v>8.9099999999999995E-3</v>
      </c>
      <c r="V7" s="31">
        <v>8.6E-3</v>
      </c>
      <c r="W7" s="10">
        <f t="shared" si="2"/>
        <v>8.6619999999999996E-3</v>
      </c>
    </row>
    <row r="8" spans="1:23" x14ac:dyDescent="0.25">
      <c r="A8" s="29" t="s">
        <v>58</v>
      </c>
      <c r="B8" s="32">
        <v>1.179E-2</v>
      </c>
      <c r="C8" s="32">
        <v>1.221E-2</v>
      </c>
      <c r="D8" s="32">
        <v>1.239E-2</v>
      </c>
      <c r="E8" s="32">
        <v>1.257E-2</v>
      </c>
      <c r="F8" s="32">
        <v>1.2030000000000001E-2</v>
      </c>
      <c r="G8" s="33">
        <f t="shared" si="0"/>
        <v>1.2330000000000001E-2</v>
      </c>
      <c r="I8" s="29" t="s">
        <v>58</v>
      </c>
      <c r="J8" s="31">
        <v>1.443E-2</v>
      </c>
      <c r="K8" s="31">
        <v>1.498E-2</v>
      </c>
      <c r="L8" s="31">
        <v>1.5259999999999999E-2</v>
      </c>
      <c r="M8" s="31">
        <v>1.54E-2</v>
      </c>
      <c r="N8" s="31">
        <v>1.4670000000000001E-2</v>
      </c>
      <c r="O8" s="10">
        <f t="shared" si="1"/>
        <v>1.4947999999999999E-2</v>
      </c>
      <c r="Q8" s="29" t="s">
        <v>58</v>
      </c>
      <c r="R8" s="31">
        <v>9.2700000000000005E-3</v>
      </c>
      <c r="S8" s="31">
        <v>9.5700000000000004E-3</v>
      </c>
      <c r="T8" s="31">
        <v>9.6399999999999993E-3</v>
      </c>
      <c r="U8" s="31">
        <v>9.8300000000000002E-3</v>
      </c>
      <c r="V8" s="31">
        <v>9.4800000000000006E-3</v>
      </c>
      <c r="W8" s="10">
        <f t="shared" si="2"/>
        <v>9.5580000000000005E-3</v>
      </c>
    </row>
    <row r="9" spans="1:23" x14ac:dyDescent="0.25">
      <c r="A9" s="29" t="s">
        <v>59</v>
      </c>
      <c r="B9" s="32">
        <v>1.299E-2</v>
      </c>
      <c r="C9" s="32">
        <v>1.3440000000000001E-2</v>
      </c>
      <c r="D9" s="32">
        <v>1.3610000000000001E-2</v>
      </c>
      <c r="E9" s="32">
        <v>1.3820000000000001E-2</v>
      </c>
      <c r="F9" s="32">
        <v>1.321E-2</v>
      </c>
      <c r="G9" s="33">
        <f t="shared" si="0"/>
        <v>1.3546666666666667E-2</v>
      </c>
      <c r="I9" s="29" t="s">
        <v>59</v>
      </c>
      <c r="J9" s="31">
        <v>1.5890000000000001E-2</v>
      </c>
      <c r="K9" s="31">
        <v>1.6459999999999999E-2</v>
      </c>
      <c r="L9" s="31">
        <v>1.6719999999999999E-2</v>
      </c>
      <c r="M9" s="31">
        <v>1.6910000000000001E-2</v>
      </c>
      <c r="N9" s="31">
        <v>1.609E-2</v>
      </c>
      <c r="O9" s="10">
        <f t="shared" si="1"/>
        <v>1.6414000000000002E-2</v>
      </c>
      <c r="Q9" s="29" t="s">
        <v>59</v>
      </c>
      <c r="R9" s="31">
        <v>1.025E-2</v>
      </c>
      <c r="S9" s="31">
        <v>1.0580000000000001E-2</v>
      </c>
      <c r="T9" s="31">
        <v>1.064E-2</v>
      </c>
      <c r="U9" s="31">
        <v>1.086E-2</v>
      </c>
      <c r="V9" s="31">
        <v>1.047E-2</v>
      </c>
      <c r="W9" s="10">
        <f t="shared" si="2"/>
        <v>1.056E-2</v>
      </c>
    </row>
    <row r="10" spans="1:23" x14ac:dyDescent="0.25">
      <c r="A10" s="29" t="s">
        <v>61</v>
      </c>
      <c r="B10" s="32">
        <v>1.4330000000000001E-2</v>
      </c>
      <c r="C10" s="32">
        <v>1.4800000000000001E-2</v>
      </c>
      <c r="D10" s="32">
        <v>1.4959999999999999E-2</v>
      </c>
      <c r="E10" s="32">
        <v>1.5219999999999999E-2</v>
      </c>
      <c r="F10" s="32">
        <v>1.4540000000000001E-2</v>
      </c>
      <c r="G10" s="33">
        <f t="shared" si="0"/>
        <v>1.4906666666666665E-2</v>
      </c>
      <c r="I10" s="29" t="s">
        <v>61</v>
      </c>
      <c r="J10" s="31">
        <v>1.7520000000000001E-2</v>
      </c>
      <c r="K10" s="31">
        <v>1.8100000000000002E-2</v>
      </c>
      <c r="L10" s="31">
        <v>1.8339999999999999E-2</v>
      </c>
      <c r="M10" s="31">
        <v>1.8599999999999998E-2</v>
      </c>
      <c r="N10" s="31">
        <v>1.7659999999999999E-2</v>
      </c>
      <c r="O10" s="10">
        <f t="shared" si="1"/>
        <v>1.8043999999999998E-2</v>
      </c>
      <c r="Q10" s="29" t="s">
        <v>61</v>
      </c>
      <c r="R10" s="31">
        <v>1.1339999999999999E-2</v>
      </c>
      <c r="S10" s="31">
        <v>1.17E-2</v>
      </c>
      <c r="T10" s="31">
        <v>1.176E-2</v>
      </c>
      <c r="U10" s="31">
        <v>1.2019999999999999E-2</v>
      </c>
      <c r="V10" s="31">
        <v>1.157E-2</v>
      </c>
      <c r="W10" s="10">
        <f t="shared" si="2"/>
        <v>1.1677999999999999E-2</v>
      </c>
    </row>
    <row r="11" spans="1:23" x14ac:dyDescent="0.25">
      <c r="A11" s="29" t="s">
        <v>62</v>
      </c>
      <c r="B11" s="32">
        <v>1.583E-2</v>
      </c>
      <c r="C11" s="32">
        <v>1.6310000000000002E-2</v>
      </c>
      <c r="D11" s="32">
        <v>1.6449999999999999E-2</v>
      </c>
      <c r="E11" s="32">
        <v>1.677E-2</v>
      </c>
      <c r="F11" s="32">
        <v>1.601E-2</v>
      </c>
      <c r="G11" s="33">
        <f t="shared" si="0"/>
        <v>1.6409999999999998E-2</v>
      </c>
      <c r="I11" s="29" t="s">
        <v>62</v>
      </c>
      <c r="J11" s="31">
        <v>1.932E-2</v>
      </c>
      <c r="K11" s="31">
        <v>1.992E-2</v>
      </c>
      <c r="L11" s="31">
        <v>2.0140000000000002E-2</v>
      </c>
      <c r="M11" s="31">
        <v>2.0469999999999999E-2</v>
      </c>
      <c r="N11" s="31">
        <v>1.941E-2</v>
      </c>
      <c r="O11" s="10">
        <f t="shared" si="1"/>
        <v>1.9852000000000002E-2</v>
      </c>
      <c r="Q11" s="29" t="s">
        <v>62</v>
      </c>
      <c r="R11" s="31">
        <v>1.257E-2</v>
      </c>
      <c r="S11" s="31">
        <v>1.2970000000000001E-2</v>
      </c>
      <c r="T11" s="31">
        <v>1.3010000000000001E-2</v>
      </c>
      <c r="U11" s="31">
        <v>1.3299999999999999E-2</v>
      </c>
      <c r="V11" s="31">
        <v>1.281E-2</v>
      </c>
      <c r="W11" s="10">
        <f t="shared" si="2"/>
        <v>1.2931999999999999E-2</v>
      </c>
    </row>
    <row r="12" spans="1:23" x14ac:dyDescent="0.25">
      <c r="A12" s="29" t="s">
        <v>63</v>
      </c>
      <c r="B12" s="32">
        <v>1.7489999999999999E-2</v>
      </c>
      <c r="C12" s="32">
        <v>1.7999999999999999E-2</v>
      </c>
      <c r="D12" s="32">
        <v>1.8120000000000001E-2</v>
      </c>
      <c r="E12" s="32">
        <v>1.8499999999999999E-2</v>
      </c>
      <c r="F12" s="32">
        <v>1.7639999999999999E-2</v>
      </c>
      <c r="G12" s="33">
        <f t="shared" si="0"/>
        <v>1.8086666666666668E-2</v>
      </c>
      <c r="I12" s="29" t="s">
        <v>63</v>
      </c>
      <c r="J12" s="31">
        <v>2.1329999999999998E-2</v>
      </c>
      <c r="K12" s="31">
        <v>2.1950000000000001E-2</v>
      </c>
      <c r="L12" s="31">
        <v>2.213E-2</v>
      </c>
      <c r="M12" s="31">
        <v>2.2550000000000001E-2</v>
      </c>
      <c r="N12" s="31">
        <v>2.1360000000000001E-2</v>
      </c>
      <c r="O12" s="10">
        <f t="shared" si="1"/>
        <v>2.1864000000000001E-2</v>
      </c>
      <c r="Q12" s="29" t="s">
        <v>63</v>
      </c>
      <c r="R12" s="31">
        <v>1.3950000000000001E-2</v>
      </c>
      <c r="S12" s="31">
        <v>1.438E-2</v>
      </c>
      <c r="T12" s="31">
        <v>1.4409999999999999E-2</v>
      </c>
      <c r="U12" s="31">
        <v>1.4749999999999999E-2</v>
      </c>
      <c r="V12" s="31">
        <v>1.4200000000000001E-2</v>
      </c>
      <c r="W12" s="10">
        <f t="shared" si="2"/>
        <v>1.4338E-2</v>
      </c>
    </row>
    <row r="13" spans="1:23" x14ac:dyDescent="0.25">
      <c r="A13" s="29" t="s">
        <v>65</v>
      </c>
      <c r="B13" s="32">
        <v>1.934E-2</v>
      </c>
      <c r="C13" s="32">
        <v>1.9890000000000001E-2</v>
      </c>
      <c r="D13" s="32">
        <v>1.9970000000000002E-2</v>
      </c>
      <c r="E13" s="32">
        <v>2.044E-2</v>
      </c>
      <c r="F13" s="32">
        <v>1.9470000000000001E-2</v>
      </c>
      <c r="G13" s="33">
        <f t="shared" si="0"/>
        <v>1.9960000000000002E-2</v>
      </c>
      <c r="I13" s="29" t="s">
        <v>65</v>
      </c>
      <c r="J13" s="31">
        <v>2.3570000000000001E-2</v>
      </c>
      <c r="K13" s="31">
        <v>2.4209999999999999E-2</v>
      </c>
      <c r="L13" s="31">
        <v>2.435E-2</v>
      </c>
      <c r="M13" s="31">
        <v>2.487E-2</v>
      </c>
      <c r="N13" s="31">
        <v>2.3519999999999999E-2</v>
      </c>
      <c r="O13" s="10">
        <f t="shared" si="1"/>
        <v>2.4104E-2</v>
      </c>
      <c r="Q13" s="29" t="s">
        <v>65</v>
      </c>
      <c r="R13" s="31">
        <v>1.549E-2</v>
      </c>
      <c r="S13" s="31">
        <v>1.5970000000000002E-2</v>
      </c>
      <c r="T13" s="31">
        <v>1.5970000000000002E-2</v>
      </c>
      <c r="U13" s="31">
        <v>1.6369999999999999E-2</v>
      </c>
      <c r="V13" s="31">
        <v>1.575E-2</v>
      </c>
      <c r="W13" s="10">
        <f t="shared" si="2"/>
        <v>1.5910000000000001E-2</v>
      </c>
    </row>
    <row r="14" spans="1:23" x14ac:dyDescent="0.25">
      <c r="A14" s="29" t="s">
        <v>66</v>
      </c>
      <c r="B14" s="32">
        <v>2.1409999999999998E-2</v>
      </c>
      <c r="C14" s="32">
        <v>2.1999999999999999E-2</v>
      </c>
      <c r="D14" s="32">
        <v>2.2030000000000001E-2</v>
      </c>
      <c r="E14" s="32">
        <v>2.2589999999999999E-2</v>
      </c>
      <c r="F14" s="32">
        <v>2.1510000000000001E-2</v>
      </c>
      <c r="G14" s="33">
        <f t="shared" si="0"/>
        <v>2.2043333333333331E-2</v>
      </c>
      <c r="I14" s="29" t="s">
        <v>66</v>
      </c>
      <c r="J14" s="31">
        <v>2.606E-2</v>
      </c>
      <c r="K14" s="31">
        <v>2.673E-2</v>
      </c>
      <c r="L14" s="31">
        <v>2.681E-2</v>
      </c>
      <c r="M14" s="31">
        <v>2.7449999999999999E-2</v>
      </c>
      <c r="N14" s="31">
        <v>2.5940000000000001E-2</v>
      </c>
      <c r="O14" s="10">
        <f t="shared" si="1"/>
        <v>2.6598E-2</v>
      </c>
      <c r="Q14" s="29" t="s">
        <v>66</v>
      </c>
      <c r="R14" s="31">
        <v>1.7219999999999999E-2</v>
      </c>
      <c r="S14" s="31">
        <v>1.7749999999999998E-2</v>
      </c>
      <c r="T14" s="31">
        <v>1.772E-2</v>
      </c>
      <c r="U14" s="31">
        <v>1.8190000000000001E-2</v>
      </c>
      <c r="V14" s="31">
        <v>1.7489999999999999E-2</v>
      </c>
      <c r="W14" s="10">
        <f t="shared" si="2"/>
        <v>1.7674000000000002E-2</v>
      </c>
    </row>
    <row r="15" spans="1:23" x14ac:dyDescent="0.25">
      <c r="A15" s="29" t="s">
        <v>67</v>
      </c>
      <c r="B15" s="32">
        <v>2.3709999999999998E-2</v>
      </c>
      <c r="C15" s="32">
        <v>2.435E-2</v>
      </c>
      <c r="D15" s="32">
        <v>2.4330000000000001E-2</v>
      </c>
      <c r="E15" s="32">
        <v>2.5000000000000001E-2</v>
      </c>
      <c r="F15" s="32">
        <v>2.3779999999999999E-2</v>
      </c>
      <c r="G15" s="33">
        <f t="shared" si="0"/>
        <v>2.4369999999999999E-2</v>
      </c>
      <c r="I15" s="29" t="s">
        <v>67</v>
      </c>
      <c r="J15" s="31">
        <v>2.8830000000000001E-2</v>
      </c>
      <c r="K15" s="31">
        <v>2.954E-2</v>
      </c>
      <c r="L15" s="31">
        <v>2.9559999999999999E-2</v>
      </c>
      <c r="M15" s="31">
        <v>3.0339999999999999E-2</v>
      </c>
      <c r="N15" s="31">
        <v>2.8629999999999999E-2</v>
      </c>
      <c r="O15" s="10">
        <f t="shared" si="1"/>
        <v>2.938E-2</v>
      </c>
      <c r="Q15" s="29" t="s">
        <v>67</v>
      </c>
      <c r="R15" s="31">
        <v>1.916E-2</v>
      </c>
      <c r="S15" s="31">
        <v>1.976E-2</v>
      </c>
      <c r="T15" s="31">
        <v>1.9689999999999999E-2</v>
      </c>
      <c r="U15" s="31">
        <v>2.0230000000000001E-2</v>
      </c>
      <c r="V15" s="31">
        <v>1.9449999999999999E-2</v>
      </c>
      <c r="W15" s="10">
        <f t="shared" si="2"/>
        <v>1.9657999999999998E-2</v>
      </c>
    </row>
    <row r="16" spans="1:23" x14ac:dyDescent="0.25">
      <c r="A16" s="29" t="s">
        <v>69</v>
      </c>
      <c r="B16" s="32">
        <v>2.6290000000000001E-2</v>
      </c>
      <c r="C16" s="32">
        <v>2.699E-2</v>
      </c>
      <c r="D16" s="32">
        <v>2.6890000000000001E-2</v>
      </c>
      <c r="E16" s="32">
        <v>2.7699999999999999E-2</v>
      </c>
      <c r="F16" s="32">
        <v>2.6329999999999999E-2</v>
      </c>
      <c r="G16" s="33">
        <f t="shared" si="0"/>
        <v>2.6973333333333332E-2</v>
      </c>
      <c r="I16" s="29" t="s">
        <v>69</v>
      </c>
      <c r="J16" s="31">
        <v>3.1919999999999997E-2</v>
      </c>
      <c r="K16" s="31">
        <v>3.2689999999999997E-2</v>
      </c>
      <c r="L16" s="31">
        <v>3.2620000000000003E-2</v>
      </c>
      <c r="M16" s="31">
        <v>3.3570000000000003E-2</v>
      </c>
      <c r="N16" s="31">
        <v>3.1640000000000001E-2</v>
      </c>
      <c r="O16" s="10">
        <f t="shared" si="1"/>
        <v>3.2488000000000003E-2</v>
      </c>
      <c r="Q16" s="29" t="s">
        <v>69</v>
      </c>
      <c r="R16" s="31">
        <v>2.1350000000000001E-2</v>
      </c>
      <c r="S16" s="31">
        <v>2.2020000000000001E-2</v>
      </c>
      <c r="T16" s="31">
        <v>2.189E-2</v>
      </c>
      <c r="U16" s="31">
        <v>2.2530000000000001E-2</v>
      </c>
      <c r="V16" s="31">
        <v>2.1649999999999999E-2</v>
      </c>
      <c r="W16" s="10">
        <f t="shared" si="2"/>
        <v>2.1888000000000001E-2</v>
      </c>
    </row>
    <row r="17" spans="1:23" x14ac:dyDescent="0.25">
      <c r="A17" s="29" t="s">
        <v>70</v>
      </c>
      <c r="B17" s="32">
        <v>2.9170000000000001E-2</v>
      </c>
      <c r="C17" s="32">
        <v>2.9950000000000001E-2</v>
      </c>
      <c r="D17" s="32">
        <v>2.9749999999999999E-2</v>
      </c>
      <c r="E17" s="32">
        <v>3.0720000000000001E-2</v>
      </c>
      <c r="F17" s="32">
        <v>2.9180000000000001E-2</v>
      </c>
      <c r="G17" s="33">
        <f t="shared" si="0"/>
        <v>2.9883333333333331E-2</v>
      </c>
      <c r="I17" s="29" t="s">
        <v>70</v>
      </c>
      <c r="J17" s="31">
        <v>3.5369999999999999E-2</v>
      </c>
      <c r="K17" s="31">
        <v>3.6209999999999999E-2</v>
      </c>
      <c r="L17" s="31">
        <v>3.603E-2</v>
      </c>
      <c r="M17" s="31">
        <v>3.7179999999999998E-2</v>
      </c>
      <c r="N17" s="31">
        <v>3.5000000000000003E-2</v>
      </c>
      <c r="O17" s="10">
        <f t="shared" si="1"/>
        <v>3.5958000000000004E-2</v>
      </c>
      <c r="Q17" s="29" t="s">
        <v>70</v>
      </c>
      <c r="R17" s="31">
        <v>2.3820000000000001E-2</v>
      </c>
      <c r="S17" s="31">
        <v>2.4570000000000002E-2</v>
      </c>
      <c r="T17" s="31">
        <v>2.436E-2</v>
      </c>
      <c r="U17" s="31">
        <v>2.513E-2</v>
      </c>
      <c r="V17" s="31">
        <v>2.4129999999999999E-2</v>
      </c>
      <c r="W17" s="10">
        <f t="shared" si="2"/>
        <v>2.4402E-2</v>
      </c>
    </row>
    <row r="18" spans="1:23" x14ac:dyDescent="0.25">
      <c r="A18" s="29" t="s">
        <v>71</v>
      </c>
      <c r="B18" s="32">
        <v>3.2390000000000002E-2</v>
      </c>
      <c r="C18" s="32">
        <v>3.3259999999999998E-2</v>
      </c>
      <c r="D18" s="32">
        <v>3.2939999999999997E-2</v>
      </c>
      <c r="E18" s="32">
        <v>3.4099999999999998E-2</v>
      </c>
      <c r="F18" s="32">
        <v>3.2370000000000003E-2</v>
      </c>
      <c r="G18" s="33">
        <f t="shared" si="0"/>
        <v>3.3136666666666668E-2</v>
      </c>
      <c r="I18" s="29" t="s">
        <v>71</v>
      </c>
      <c r="J18" s="31">
        <v>3.9210000000000002E-2</v>
      </c>
      <c r="K18" s="31">
        <v>4.0160000000000001E-2</v>
      </c>
      <c r="L18" s="31">
        <v>3.984E-2</v>
      </c>
      <c r="M18" s="31">
        <v>4.1230000000000003E-2</v>
      </c>
      <c r="N18" s="31">
        <v>3.8760000000000003E-2</v>
      </c>
      <c r="O18" s="10">
        <f t="shared" si="1"/>
        <v>3.984E-2</v>
      </c>
      <c r="Q18" s="29" t="s">
        <v>71</v>
      </c>
      <c r="R18" s="31">
        <v>2.6589999999999999E-2</v>
      </c>
      <c r="S18" s="31">
        <v>2.7449999999999999E-2</v>
      </c>
      <c r="T18" s="31">
        <v>2.7140000000000001E-2</v>
      </c>
      <c r="U18" s="31">
        <v>2.8049999999999999E-2</v>
      </c>
      <c r="V18" s="31">
        <v>2.6919999999999999E-2</v>
      </c>
      <c r="W18" s="10">
        <f t="shared" si="2"/>
        <v>2.7229999999999997E-2</v>
      </c>
    </row>
    <row r="19" spans="1:23" x14ac:dyDescent="0.25">
      <c r="A19" s="29" t="s">
        <v>72</v>
      </c>
      <c r="B19" s="32">
        <v>3.5990000000000001E-2</v>
      </c>
      <c r="C19" s="32">
        <v>3.6979999999999999E-2</v>
      </c>
      <c r="D19" s="32">
        <v>3.6510000000000001E-2</v>
      </c>
      <c r="E19" s="32">
        <v>3.7900000000000003E-2</v>
      </c>
      <c r="F19" s="32">
        <v>3.594E-2</v>
      </c>
      <c r="G19" s="33">
        <f t="shared" si="0"/>
        <v>3.6783333333333335E-2</v>
      </c>
      <c r="I19" s="29" t="s">
        <v>72</v>
      </c>
      <c r="J19" s="31">
        <v>4.351E-2</v>
      </c>
      <c r="K19" s="31">
        <v>4.4580000000000002E-2</v>
      </c>
      <c r="L19" s="31">
        <v>4.4089999999999997E-2</v>
      </c>
      <c r="M19" s="31">
        <v>4.5760000000000002E-2</v>
      </c>
      <c r="N19" s="31">
        <v>4.2979999999999997E-2</v>
      </c>
      <c r="O19" s="10">
        <f t="shared" si="1"/>
        <v>4.4183999999999994E-2</v>
      </c>
      <c r="Q19" s="29" t="s">
        <v>72</v>
      </c>
      <c r="R19" s="31">
        <v>2.9729999999999999E-2</v>
      </c>
      <c r="S19" s="31">
        <v>3.0700000000000002E-2</v>
      </c>
      <c r="T19" s="31">
        <v>3.0269999999999998E-2</v>
      </c>
      <c r="U19" s="31">
        <v>3.1350000000000003E-2</v>
      </c>
      <c r="V19" s="31">
        <v>3.007E-2</v>
      </c>
      <c r="W19" s="10">
        <f t="shared" si="2"/>
        <v>3.0424E-2</v>
      </c>
    </row>
    <row r="20" spans="1:23" x14ac:dyDescent="0.25">
      <c r="A20" s="29" t="s">
        <v>73</v>
      </c>
      <c r="B20" s="32">
        <v>4.0030000000000003E-2</v>
      </c>
      <c r="C20" s="32">
        <v>4.1160000000000002E-2</v>
      </c>
      <c r="D20" s="32">
        <v>4.0509999999999997E-2</v>
      </c>
      <c r="E20" s="32">
        <v>4.2160000000000003E-2</v>
      </c>
      <c r="F20" s="32">
        <v>3.9960000000000002E-2</v>
      </c>
      <c r="G20" s="33">
        <f t="shared" si="0"/>
        <v>4.0876666666666665E-2</v>
      </c>
      <c r="I20" s="29" t="s">
        <v>73</v>
      </c>
      <c r="J20" s="31">
        <v>4.8320000000000002E-2</v>
      </c>
      <c r="K20" s="31">
        <v>4.9540000000000001E-2</v>
      </c>
      <c r="L20" s="31">
        <v>4.8860000000000001E-2</v>
      </c>
      <c r="M20" s="31">
        <v>5.0840000000000003E-2</v>
      </c>
      <c r="N20" s="31">
        <v>4.7699999999999999E-2</v>
      </c>
      <c r="O20" s="10">
        <f t="shared" si="1"/>
        <v>4.9051999999999998E-2</v>
      </c>
      <c r="Q20" s="29" t="s">
        <v>73</v>
      </c>
      <c r="R20" s="31">
        <v>3.3270000000000001E-2</v>
      </c>
      <c r="S20" s="31">
        <v>3.4369999999999998E-2</v>
      </c>
      <c r="T20" s="31">
        <v>3.3779999999999998E-2</v>
      </c>
      <c r="U20" s="31">
        <v>3.508E-2</v>
      </c>
      <c r="V20" s="31">
        <v>3.363E-2</v>
      </c>
      <c r="W20" s="10">
        <f t="shared" si="2"/>
        <v>3.4026000000000001E-2</v>
      </c>
    </row>
    <row r="21" spans="1:23" x14ac:dyDescent="0.25">
      <c r="A21" s="29" t="s">
        <v>74</v>
      </c>
      <c r="B21" s="32">
        <v>4.4560000000000002E-2</v>
      </c>
      <c r="C21" s="32">
        <v>4.5850000000000002E-2</v>
      </c>
      <c r="D21" s="32">
        <v>4.4990000000000002E-2</v>
      </c>
      <c r="E21" s="32">
        <v>4.6949999999999999E-2</v>
      </c>
      <c r="F21" s="32">
        <v>4.4470000000000003E-2</v>
      </c>
      <c r="G21" s="33">
        <f t="shared" si="0"/>
        <v>4.5470000000000003E-2</v>
      </c>
      <c r="I21" s="29" t="s">
        <v>74</v>
      </c>
      <c r="J21" s="31">
        <v>5.3699999999999998E-2</v>
      </c>
      <c r="K21" s="31">
        <v>5.5109999999999999E-2</v>
      </c>
      <c r="L21" s="31">
        <v>5.4190000000000002E-2</v>
      </c>
      <c r="M21" s="31">
        <v>5.6550000000000003E-2</v>
      </c>
      <c r="N21" s="31">
        <v>5.2999999999999999E-2</v>
      </c>
      <c r="O21" s="10">
        <f t="shared" si="1"/>
        <v>5.4509999999999989E-2</v>
      </c>
      <c r="Q21" s="29" t="s">
        <v>74</v>
      </c>
      <c r="R21" s="31">
        <v>3.7269999999999998E-2</v>
      </c>
      <c r="S21" s="31">
        <v>3.8530000000000002E-2</v>
      </c>
      <c r="T21" s="31">
        <v>3.7749999999999999E-2</v>
      </c>
      <c r="U21" s="31">
        <v>3.9300000000000002E-2</v>
      </c>
      <c r="V21" s="31">
        <v>3.7650000000000003E-2</v>
      </c>
      <c r="W21" s="10">
        <f t="shared" si="2"/>
        <v>3.8100000000000002E-2</v>
      </c>
    </row>
    <row r="22" spans="1:23" x14ac:dyDescent="0.25">
      <c r="A22" s="29" t="s">
        <v>75</v>
      </c>
      <c r="B22" s="32">
        <v>4.9639999999999997E-2</v>
      </c>
      <c r="C22" s="32">
        <v>5.1139999999999998E-2</v>
      </c>
      <c r="D22" s="32">
        <v>5.0009999999999999E-2</v>
      </c>
      <c r="E22" s="32">
        <v>5.2330000000000002E-2</v>
      </c>
      <c r="F22" s="32">
        <v>4.9540000000000001E-2</v>
      </c>
      <c r="G22" s="33">
        <f t="shared" si="0"/>
        <v>5.0626666666666674E-2</v>
      </c>
      <c r="I22" s="29" t="s">
        <v>75</v>
      </c>
      <c r="J22" s="31">
        <v>5.9709999999999999E-2</v>
      </c>
      <c r="K22" s="31">
        <v>6.1370000000000001E-2</v>
      </c>
      <c r="L22" s="31">
        <v>6.0159999999999998E-2</v>
      </c>
      <c r="M22" s="31">
        <v>6.2960000000000002E-2</v>
      </c>
      <c r="N22" s="31">
        <v>5.8959999999999999E-2</v>
      </c>
      <c r="O22" s="10">
        <f t="shared" si="1"/>
        <v>6.0631999999999998E-2</v>
      </c>
      <c r="Q22" s="29" t="s">
        <v>75</v>
      </c>
      <c r="R22" s="31">
        <v>4.1790000000000001E-2</v>
      </c>
      <c r="S22" s="31">
        <v>4.3249999999999997E-2</v>
      </c>
      <c r="T22" s="31">
        <v>4.2220000000000001E-2</v>
      </c>
      <c r="U22" s="31">
        <v>4.4080000000000001E-2</v>
      </c>
      <c r="V22" s="31">
        <v>4.2200000000000001E-2</v>
      </c>
      <c r="W22" s="10">
        <f t="shared" si="2"/>
        <v>4.2708000000000003E-2</v>
      </c>
    </row>
    <row r="23" spans="1:23" x14ac:dyDescent="0.25">
      <c r="A23" s="29" t="s">
        <v>76</v>
      </c>
      <c r="B23" s="32">
        <v>5.5350000000000003E-2</v>
      </c>
      <c r="C23" s="32">
        <v>5.7099999999999998E-2</v>
      </c>
      <c r="D23" s="32">
        <v>5.5640000000000002E-2</v>
      </c>
      <c r="E23" s="32">
        <v>5.8389999999999997E-2</v>
      </c>
      <c r="F23" s="32">
        <v>5.525E-2</v>
      </c>
      <c r="G23" s="33">
        <f t="shared" si="0"/>
        <v>5.642666666666666E-2</v>
      </c>
      <c r="I23" s="29" t="s">
        <v>76</v>
      </c>
      <c r="J23" s="31">
        <v>6.6460000000000005E-2</v>
      </c>
      <c r="K23" s="31">
        <v>6.8419999999999995E-2</v>
      </c>
      <c r="L23" s="31">
        <v>6.6860000000000003E-2</v>
      </c>
      <c r="M23" s="31">
        <v>7.0180000000000006E-2</v>
      </c>
      <c r="N23" s="31">
        <v>6.5659999999999996E-2</v>
      </c>
      <c r="O23" s="10">
        <f t="shared" si="1"/>
        <v>6.7515999999999993E-2</v>
      </c>
      <c r="Q23" s="29" t="s">
        <v>76</v>
      </c>
      <c r="R23" s="31">
        <v>4.6920000000000003E-2</v>
      </c>
      <c r="S23" s="31">
        <v>4.8599999999999997E-2</v>
      </c>
      <c r="T23" s="31">
        <v>4.727E-2</v>
      </c>
      <c r="U23" s="31">
        <v>4.9489999999999999E-2</v>
      </c>
      <c r="V23" s="31">
        <v>4.7359999999999999E-2</v>
      </c>
      <c r="W23" s="10">
        <f t="shared" si="2"/>
        <v>4.7928000000000005E-2</v>
      </c>
    </row>
    <row r="24" spans="1:23" x14ac:dyDescent="0.25">
      <c r="A24" s="29" t="s">
        <v>77</v>
      </c>
      <c r="B24" s="32">
        <v>6.1760000000000002E-2</v>
      </c>
      <c r="C24" s="32">
        <v>6.3820000000000002E-2</v>
      </c>
      <c r="D24" s="32">
        <v>6.1960000000000001E-2</v>
      </c>
      <c r="E24" s="32">
        <v>6.5229999999999996E-2</v>
      </c>
      <c r="F24" s="32">
        <v>6.1679999999999999E-2</v>
      </c>
      <c r="G24" s="33">
        <f t="shared" si="0"/>
        <v>6.2956666666666661E-2</v>
      </c>
      <c r="I24" s="29" t="s">
        <v>77</v>
      </c>
      <c r="J24" s="31">
        <v>7.4010000000000006E-2</v>
      </c>
      <c r="K24" s="31">
        <v>7.6350000000000001E-2</v>
      </c>
      <c r="L24" s="31">
        <v>7.4380000000000002E-2</v>
      </c>
      <c r="M24" s="31">
        <v>7.8310000000000005E-2</v>
      </c>
      <c r="N24" s="31">
        <v>7.3190000000000005E-2</v>
      </c>
      <c r="O24" s="10">
        <f t="shared" si="1"/>
        <v>7.5248000000000009E-2</v>
      </c>
      <c r="Q24" s="29" t="s">
        <v>77</v>
      </c>
      <c r="R24" s="31">
        <v>5.2729999999999999E-2</v>
      </c>
      <c r="S24" s="31">
        <v>5.4670000000000003E-2</v>
      </c>
      <c r="T24" s="31">
        <v>5.2979999999999999E-2</v>
      </c>
      <c r="U24" s="31">
        <v>5.5640000000000002E-2</v>
      </c>
      <c r="V24" s="31">
        <v>5.3199999999999997E-2</v>
      </c>
      <c r="W24" s="10">
        <f t="shared" si="2"/>
        <v>5.3844000000000003E-2</v>
      </c>
    </row>
    <row r="25" spans="1:23" x14ac:dyDescent="0.25">
      <c r="A25" s="29" t="s">
        <v>78</v>
      </c>
      <c r="B25" s="32">
        <v>6.8959999999999994E-2</v>
      </c>
      <c r="C25" s="32">
        <v>7.1400000000000005E-2</v>
      </c>
      <c r="D25" s="32">
        <v>6.9070000000000006E-2</v>
      </c>
      <c r="E25" s="32">
        <v>7.2940000000000005E-2</v>
      </c>
      <c r="F25" s="32">
        <v>6.8940000000000001E-2</v>
      </c>
      <c r="G25" s="33">
        <f t="shared" si="0"/>
        <v>7.031666666666668E-2</v>
      </c>
      <c r="I25" s="29" t="s">
        <v>78</v>
      </c>
      <c r="J25" s="31">
        <v>8.2489999999999994E-2</v>
      </c>
      <c r="K25" s="31">
        <v>8.5300000000000001E-2</v>
      </c>
      <c r="L25" s="31">
        <v>8.2830000000000001E-2</v>
      </c>
      <c r="M25" s="31">
        <v>8.7470000000000006E-2</v>
      </c>
      <c r="N25" s="31">
        <v>8.1689999999999999E-2</v>
      </c>
      <c r="O25" s="10">
        <f t="shared" si="1"/>
        <v>8.3956000000000003E-2</v>
      </c>
      <c r="Q25" s="29" t="s">
        <v>78</v>
      </c>
      <c r="R25" s="31">
        <v>5.9330000000000001E-2</v>
      </c>
      <c r="S25" s="31">
        <v>6.1580000000000003E-2</v>
      </c>
      <c r="T25" s="31">
        <v>5.9429999999999997E-2</v>
      </c>
      <c r="U25" s="31">
        <v>6.2619999999999995E-2</v>
      </c>
      <c r="V25" s="31">
        <v>5.9839999999999997E-2</v>
      </c>
      <c r="W25" s="10">
        <f t="shared" si="2"/>
        <v>6.0560000000000003E-2</v>
      </c>
    </row>
    <row r="26" spans="1:23" x14ac:dyDescent="0.25">
      <c r="A26" s="29" t="s">
        <v>79</v>
      </c>
      <c r="B26" s="32">
        <v>7.7079999999999996E-2</v>
      </c>
      <c r="C26" s="32">
        <v>7.9979999999999996E-2</v>
      </c>
      <c r="D26" s="32">
        <v>7.7060000000000003E-2</v>
      </c>
      <c r="E26" s="32">
        <v>8.1640000000000004E-2</v>
      </c>
      <c r="F26" s="32">
        <v>7.7130000000000004E-2</v>
      </c>
      <c r="G26" s="33">
        <f t="shared" si="0"/>
        <v>7.8609999999999999E-2</v>
      </c>
      <c r="I26" s="29" t="s">
        <v>79</v>
      </c>
      <c r="J26" s="31">
        <v>9.2009999999999995E-2</v>
      </c>
      <c r="K26" s="31">
        <v>9.5399999999999999E-2</v>
      </c>
      <c r="L26" s="31">
        <v>9.2329999999999995E-2</v>
      </c>
      <c r="M26" s="31">
        <v>9.7799999999999998E-2</v>
      </c>
      <c r="N26" s="31">
        <v>9.1270000000000004E-2</v>
      </c>
      <c r="O26" s="10">
        <f t="shared" si="1"/>
        <v>9.3761999999999998E-2</v>
      </c>
      <c r="Q26" s="29" t="s">
        <v>79</v>
      </c>
      <c r="R26" s="31">
        <v>6.6830000000000001E-2</v>
      </c>
      <c r="S26" s="31">
        <v>6.9449999999999998E-2</v>
      </c>
      <c r="T26" s="31">
        <v>6.6739999999999994E-2</v>
      </c>
      <c r="U26" s="31">
        <v>7.0559999999999998E-2</v>
      </c>
      <c r="V26" s="31">
        <v>6.7379999999999995E-2</v>
      </c>
      <c r="W26" s="10">
        <f t="shared" si="2"/>
        <v>6.8192000000000003E-2</v>
      </c>
    </row>
    <row r="27" spans="1:23" x14ac:dyDescent="0.25">
      <c r="A27" s="29" t="s">
        <v>80</v>
      </c>
      <c r="B27" s="32">
        <v>8.6209999999999995E-2</v>
      </c>
      <c r="C27" s="32">
        <v>8.967E-2</v>
      </c>
      <c r="D27" s="32">
        <v>8.6059999999999998E-2</v>
      </c>
      <c r="E27" s="32">
        <v>9.1480000000000006E-2</v>
      </c>
      <c r="F27" s="32">
        <v>8.6389999999999995E-2</v>
      </c>
      <c r="G27" s="33">
        <f t="shared" si="0"/>
        <v>8.7976666666666661E-2</v>
      </c>
      <c r="I27" s="29" t="s">
        <v>80</v>
      </c>
      <c r="J27" s="31">
        <v>0.1027</v>
      </c>
      <c r="K27" s="31">
        <v>0.10681</v>
      </c>
      <c r="L27" s="31">
        <v>0.10303</v>
      </c>
      <c r="M27" s="31">
        <v>0.10947</v>
      </c>
      <c r="N27" s="31">
        <v>0.10208</v>
      </c>
      <c r="O27" s="10">
        <f t="shared" si="1"/>
        <v>0.10481799999999999</v>
      </c>
      <c r="Q27" s="29" t="s">
        <v>80</v>
      </c>
      <c r="R27" s="31">
        <v>7.535E-2</v>
      </c>
      <c r="S27" s="31">
        <v>7.8409999999999994E-2</v>
      </c>
      <c r="T27" s="31">
        <v>7.5020000000000003E-2</v>
      </c>
      <c r="U27" s="31">
        <v>7.9600000000000004E-2</v>
      </c>
      <c r="V27" s="31">
        <v>7.596E-2</v>
      </c>
      <c r="W27" s="10">
        <f t="shared" si="2"/>
        <v>7.6868000000000006E-2</v>
      </c>
    </row>
    <row r="28" spans="1:23" x14ac:dyDescent="0.25">
      <c r="A28" s="29" t="s">
        <v>81</v>
      </c>
      <c r="B28" s="32">
        <v>9.6509999999999999E-2</v>
      </c>
      <c r="C28" s="32">
        <v>0.10065</v>
      </c>
      <c r="D28" s="32">
        <v>9.6199999999999994E-2</v>
      </c>
      <c r="E28" s="32">
        <v>0.10261000000000001</v>
      </c>
      <c r="F28" s="32">
        <v>9.6850000000000006E-2</v>
      </c>
      <c r="G28" s="33">
        <f t="shared" si="0"/>
        <v>9.8553333333333326E-2</v>
      </c>
      <c r="I28" s="29" t="s">
        <v>81</v>
      </c>
      <c r="J28" s="31">
        <v>0.11471000000000001</v>
      </c>
      <c r="K28" s="31">
        <v>0.11971</v>
      </c>
      <c r="L28" s="31">
        <v>0.11508</v>
      </c>
      <c r="M28" s="31">
        <v>0.12267</v>
      </c>
      <c r="N28" s="31">
        <v>0.1143</v>
      </c>
      <c r="O28" s="10">
        <f t="shared" si="1"/>
        <v>0.11729400000000001</v>
      </c>
      <c r="Q28" s="29" t="s">
        <v>81</v>
      </c>
      <c r="R28" s="31">
        <v>8.5050000000000001E-2</v>
      </c>
      <c r="S28" s="31">
        <v>8.863E-2</v>
      </c>
      <c r="T28" s="31">
        <v>8.4409999999999999E-2</v>
      </c>
      <c r="U28" s="31">
        <v>8.9899999999999994E-2</v>
      </c>
      <c r="V28" s="31">
        <v>8.5730000000000001E-2</v>
      </c>
      <c r="W28" s="10">
        <f t="shared" si="2"/>
        <v>8.6744000000000002E-2</v>
      </c>
    </row>
    <row r="29" spans="1:23" x14ac:dyDescent="0.25">
      <c r="A29" s="29" t="s">
        <v>82</v>
      </c>
      <c r="B29" s="32">
        <v>0.10811999999999999</v>
      </c>
      <c r="C29" s="32">
        <v>0.11309</v>
      </c>
      <c r="D29" s="32">
        <v>0.10764</v>
      </c>
      <c r="E29" s="32">
        <v>0.11521000000000001</v>
      </c>
      <c r="F29" s="32">
        <v>0.10871</v>
      </c>
      <c r="G29" s="33">
        <f t="shared" si="0"/>
        <v>0.11051999999999999</v>
      </c>
      <c r="I29" s="29" t="s">
        <v>82</v>
      </c>
      <c r="J29" s="31">
        <v>0.12822</v>
      </c>
      <c r="K29" s="31">
        <v>0.13431000000000001</v>
      </c>
      <c r="L29" s="31">
        <v>0.12867000000000001</v>
      </c>
      <c r="M29" s="31">
        <v>0.1376</v>
      </c>
      <c r="N29" s="31">
        <v>0.12812999999999999</v>
      </c>
      <c r="O29" s="10">
        <f t="shared" si="1"/>
        <v>0.131386</v>
      </c>
      <c r="Q29" s="29" t="s">
        <v>82</v>
      </c>
      <c r="R29" s="31">
        <v>9.6110000000000001E-2</v>
      </c>
      <c r="S29" s="31">
        <v>0.10031</v>
      </c>
      <c r="T29" s="31">
        <v>9.5070000000000002E-2</v>
      </c>
      <c r="U29" s="31">
        <v>0.10166</v>
      </c>
      <c r="V29" s="31">
        <v>9.6869999999999998E-2</v>
      </c>
      <c r="W29" s="10">
        <f t="shared" si="2"/>
        <v>9.8004000000000008E-2</v>
      </c>
    </row>
    <row r="30" spans="1:23" x14ac:dyDescent="0.25">
      <c r="A30" s="29" t="s">
        <v>83</v>
      </c>
      <c r="B30" s="32">
        <v>0.12123</v>
      </c>
      <c r="C30" s="32">
        <v>0.12720000000000001</v>
      </c>
      <c r="D30" s="32">
        <v>0.12055</v>
      </c>
      <c r="E30" s="32">
        <v>0.12948999999999999</v>
      </c>
      <c r="F30" s="32">
        <v>0.12214</v>
      </c>
      <c r="G30" s="33">
        <f t="shared" si="0"/>
        <v>0.12405999999999999</v>
      </c>
      <c r="I30" s="29" t="s">
        <v>83</v>
      </c>
      <c r="J30" s="31">
        <v>0.14344000000000001</v>
      </c>
      <c r="K30" s="31">
        <v>0.15085000000000001</v>
      </c>
      <c r="L30" s="31">
        <v>0.14402000000000001</v>
      </c>
      <c r="M30" s="31">
        <v>0.15451000000000001</v>
      </c>
      <c r="N30" s="31">
        <v>0.14377999999999999</v>
      </c>
      <c r="O30" s="10">
        <f t="shared" si="1"/>
        <v>0.14732000000000003</v>
      </c>
      <c r="Q30" s="29" t="s">
        <v>83</v>
      </c>
      <c r="R30" s="31">
        <v>0.10872</v>
      </c>
      <c r="S30" s="31">
        <v>0.11366</v>
      </c>
      <c r="T30" s="31">
        <v>0.10718</v>
      </c>
      <c r="U30" s="31">
        <v>0.11508</v>
      </c>
      <c r="V30" s="31">
        <v>0.10958</v>
      </c>
      <c r="W30" s="10">
        <f t="shared" si="2"/>
        <v>0.11084399999999998</v>
      </c>
    </row>
    <row r="31" spans="1:23" x14ac:dyDescent="0.25">
      <c r="A31" s="29" t="s">
        <v>84</v>
      </c>
      <c r="B31" s="32">
        <v>0.13569999999999999</v>
      </c>
      <c r="C31" s="32">
        <v>0.14280999999999999</v>
      </c>
      <c r="D31" s="32">
        <v>0.1348</v>
      </c>
      <c r="E31" s="32">
        <v>0.14527000000000001</v>
      </c>
      <c r="F31" s="32">
        <v>0.13700000000000001</v>
      </c>
      <c r="G31" s="33">
        <f t="shared" si="0"/>
        <v>0.13902333333333336</v>
      </c>
      <c r="I31" s="29" t="s">
        <v>84</v>
      </c>
      <c r="J31" s="31">
        <v>0.16014</v>
      </c>
      <c r="K31" s="31">
        <v>0.16907</v>
      </c>
      <c r="L31" s="31">
        <v>0.16089000000000001</v>
      </c>
      <c r="M31" s="31">
        <v>0.17313999999999999</v>
      </c>
      <c r="N31" s="31">
        <v>0.16103000000000001</v>
      </c>
      <c r="O31" s="10">
        <f t="shared" si="1"/>
        <v>0.164854</v>
      </c>
      <c r="Q31" s="29" t="s">
        <v>84</v>
      </c>
      <c r="R31" s="31">
        <v>0.12278</v>
      </c>
      <c r="S31" s="31">
        <v>0.12855</v>
      </c>
      <c r="T31" s="31">
        <v>0.12064999999999999</v>
      </c>
      <c r="U31" s="31">
        <v>0.13005</v>
      </c>
      <c r="V31" s="31">
        <v>0.12375</v>
      </c>
      <c r="W31" s="10">
        <f t="shared" si="2"/>
        <v>0.12515599999999999</v>
      </c>
    </row>
    <row r="32" spans="1:23" x14ac:dyDescent="0.25">
      <c r="A32" s="29" t="s">
        <v>85</v>
      </c>
      <c r="B32" s="32">
        <v>0.15126000000000001</v>
      </c>
      <c r="C32" s="32">
        <v>0.15958</v>
      </c>
      <c r="D32" s="32">
        <v>0.15012</v>
      </c>
      <c r="E32" s="32">
        <v>0.16223000000000001</v>
      </c>
      <c r="F32" s="32">
        <v>0.15298</v>
      </c>
      <c r="G32" s="33">
        <f t="shared" si="0"/>
        <v>0.15511</v>
      </c>
      <c r="I32" s="29" t="s">
        <v>85</v>
      </c>
      <c r="J32" s="31">
        <v>0.17796999999999999</v>
      </c>
      <c r="K32" s="31">
        <v>0.1885</v>
      </c>
      <c r="L32" s="31">
        <v>0.17888999999999999</v>
      </c>
      <c r="M32" s="31">
        <v>0.19298000000000001</v>
      </c>
      <c r="N32" s="31">
        <v>0.17946000000000001</v>
      </c>
      <c r="O32" s="10">
        <f t="shared" si="1"/>
        <v>0.18356</v>
      </c>
      <c r="Q32" s="29" t="s">
        <v>85</v>
      </c>
      <c r="R32" s="31">
        <v>0.13803000000000001</v>
      </c>
      <c r="S32" s="31">
        <v>0.1447</v>
      </c>
      <c r="T32" s="31">
        <v>0.13527</v>
      </c>
      <c r="U32" s="31">
        <v>0.14627000000000001</v>
      </c>
      <c r="V32" s="31">
        <v>0.13911000000000001</v>
      </c>
      <c r="W32" s="10">
        <f t="shared" si="2"/>
        <v>0.14067600000000002</v>
      </c>
    </row>
    <row r="33" spans="1:23" x14ac:dyDescent="0.25">
      <c r="A33" s="29" t="s">
        <v>86</v>
      </c>
      <c r="B33" s="32">
        <v>0.16789000000000001</v>
      </c>
      <c r="C33" s="32">
        <v>0.17749999999999999</v>
      </c>
      <c r="D33" s="32">
        <v>0.16649</v>
      </c>
      <c r="E33" s="32">
        <v>0.18032000000000001</v>
      </c>
      <c r="F33" s="32">
        <v>0.17007</v>
      </c>
      <c r="G33" s="33">
        <f t="shared" si="0"/>
        <v>0.17229333333333333</v>
      </c>
      <c r="I33" s="29" t="s">
        <v>86</v>
      </c>
      <c r="J33" s="31">
        <v>0.19686000000000001</v>
      </c>
      <c r="K33" s="31">
        <v>0.20907000000000001</v>
      </c>
      <c r="L33" s="31">
        <v>0.19796</v>
      </c>
      <c r="M33" s="31">
        <v>0.21396999999999999</v>
      </c>
      <c r="N33" s="31">
        <v>0.19900999999999999</v>
      </c>
      <c r="O33" s="10">
        <f t="shared" si="1"/>
        <v>0.203374</v>
      </c>
      <c r="Q33" s="29" t="s">
        <v>86</v>
      </c>
      <c r="R33" s="31">
        <v>0.15448000000000001</v>
      </c>
      <c r="S33" s="31">
        <v>0.16211</v>
      </c>
      <c r="T33" s="31">
        <v>0.15104000000000001</v>
      </c>
      <c r="U33" s="31">
        <v>0.16372999999999999</v>
      </c>
      <c r="V33" s="31">
        <v>0.15568000000000001</v>
      </c>
      <c r="W33" s="10">
        <f t="shared" si="2"/>
        <v>0.15740800000000002</v>
      </c>
    </row>
    <row r="34" spans="1:23" x14ac:dyDescent="0.25">
      <c r="A34" s="29" t="s">
        <v>87</v>
      </c>
      <c r="B34" s="32">
        <v>0.18557000000000001</v>
      </c>
      <c r="C34" s="32">
        <v>0.19650000000000001</v>
      </c>
      <c r="D34" s="32">
        <v>0.18390000000000001</v>
      </c>
      <c r="E34" s="32">
        <v>0.19949</v>
      </c>
      <c r="F34" s="32">
        <v>0.18823000000000001</v>
      </c>
      <c r="G34" s="33">
        <f t="shared" si="0"/>
        <v>0.19054000000000001</v>
      </c>
      <c r="I34" s="29" t="s">
        <v>87</v>
      </c>
      <c r="J34" s="31">
        <v>0.21676000000000001</v>
      </c>
      <c r="K34" s="31">
        <v>0.23064999999999999</v>
      </c>
      <c r="L34" s="31">
        <v>0.21801000000000001</v>
      </c>
      <c r="M34" s="31">
        <v>0.23598</v>
      </c>
      <c r="N34" s="31">
        <v>0.21959000000000001</v>
      </c>
      <c r="O34" s="10">
        <f t="shared" si="1"/>
        <v>0.22419799999999998</v>
      </c>
      <c r="Q34" s="29" t="s">
        <v>87</v>
      </c>
      <c r="R34" s="31">
        <v>0.1721</v>
      </c>
      <c r="S34" s="31">
        <v>0.18074000000000001</v>
      </c>
      <c r="T34" s="31">
        <v>0.16797000000000001</v>
      </c>
      <c r="U34" s="31">
        <v>0.18240000000000001</v>
      </c>
      <c r="V34" s="31">
        <v>0.17344000000000001</v>
      </c>
      <c r="W34" s="10">
        <f t="shared" si="2"/>
        <v>0.17533000000000001</v>
      </c>
    </row>
    <row r="35" spans="1:23" x14ac:dyDescent="0.25">
      <c r="A35" s="29" t="s">
        <v>88</v>
      </c>
      <c r="B35" s="32">
        <v>0.20641999999999999</v>
      </c>
      <c r="C35" s="32">
        <v>0.21837000000000001</v>
      </c>
      <c r="D35" s="32">
        <v>0.20493</v>
      </c>
      <c r="E35" s="32">
        <v>0.22192000000000001</v>
      </c>
      <c r="F35" s="32">
        <v>0.20923</v>
      </c>
      <c r="G35" s="33">
        <f t="shared" si="0"/>
        <v>0.21202666666666667</v>
      </c>
      <c r="I35" s="29" t="s">
        <v>88</v>
      </c>
      <c r="J35" s="31">
        <v>0.24027000000000001</v>
      </c>
      <c r="K35" s="31">
        <v>0.25451000000000001</v>
      </c>
      <c r="L35" s="31">
        <v>0.24035000000000001</v>
      </c>
      <c r="M35" s="31">
        <v>0.26042999999999999</v>
      </c>
      <c r="N35" s="31">
        <v>0.24237</v>
      </c>
      <c r="O35" s="10">
        <f t="shared" si="1"/>
        <v>0.247586</v>
      </c>
      <c r="Q35" s="29" t="s">
        <v>88</v>
      </c>
      <c r="R35" s="31">
        <v>0.19308</v>
      </c>
      <c r="S35" s="31">
        <v>0.20379</v>
      </c>
      <c r="T35" s="31">
        <v>0.19037000000000001</v>
      </c>
      <c r="U35" s="31">
        <v>0.20562</v>
      </c>
      <c r="V35" s="31">
        <v>0.19503999999999999</v>
      </c>
      <c r="W35" s="10">
        <f t="shared" si="2"/>
        <v>0.19758000000000001</v>
      </c>
    </row>
    <row r="36" spans="1:23" x14ac:dyDescent="0.25">
      <c r="A36" s="29" t="s">
        <v>89</v>
      </c>
      <c r="B36" s="32">
        <v>0.22614999999999999</v>
      </c>
      <c r="C36" s="32">
        <v>0.23918</v>
      </c>
      <c r="D36" s="32">
        <v>0.22442999999999999</v>
      </c>
      <c r="E36" s="32">
        <v>0.24295</v>
      </c>
      <c r="F36" s="32">
        <v>0.22931000000000001</v>
      </c>
      <c r="G36" s="33">
        <f t="shared" si="0"/>
        <v>0.23223000000000002</v>
      </c>
      <c r="I36" s="29" t="s">
        <v>89</v>
      </c>
      <c r="J36" s="31">
        <v>0.26168999999999998</v>
      </c>
      <c r="K36" s="31">
        <v>0.27700999999999998</v>
      </c>
      <c r="L36" s="31">
        <v>0.26167000000000001</v>
      </c>
      <c r="M36" s="31">
        <v>0.28342000000000001</v>
      </c>
      <c r="N36" s="31">
        <v>0.26421</v>
      </c>
      <c r="O36" s="10">
        <f t="shared" si="1"/>
        <v>0.26960000000000001</v>
      </c>
      <c r="Q36" s="29" t="s">
        <v>89</v>
      </c>
      <c r="R36" s="31">
        <v>0.21323</v>
      </c>
      <c r="S36" s="31">
        <v>0.22503000000000001</v>
      </c>
      <c r="T36" s="31">
        <v>0.2102</v>
      </c>
      <c r="U36" s="31">
        <v>0.22685</v>
      </c>
      <c r="V36" s="31">
        <v>0.21532999999999999</v>
      </c>
      <c r="W36" s="10">
        <f t="shared" si="2"/>
        <v>0.21812800000000002</v>
      </c>
    </row>
    <row r="37" spans="1:23" x14ac:dyDescent="0.25">
      <c r="A37" s="29" t="s">
        <v>90</v>
      </c>
      <c r="B37" s="32">
        <v>0.24676000000000001</v>
      </c>
      <c r="C37" s="32">
        <v>0.26080999999999999</v>
      </c>
      <c r="D37" s="32">
        <v>0.24479999999999999</v>
      </c>
      <c r="E37" s="32">
        <v>0.26478000000000002</v>
      </c>
      <c r="F37" s="32">
        <v>0.25025999999999998</v>
      </c>
      <c r="G37" s="33">
        <f t="shared" si="0"/>
        <v>0.25328000000000001</v>
      </c>
      <c r="I37" s="29" t="s">
        <v>90</v>
      </c>
      <c r="J37" s="31">
        <v>0.28373999999999999</v>
      </c>
      <c r="K37" s="31">
        <v>0.30003999999999997</v>
      </c>
      <c r="L37" s="31">
        <v>0.28362999999999999</v>
      </c>
      <c r="M37" s="31">
        <v>0.30690000000000001</v>
      </c>
      <c r="N37" s="31">
        <v>0.28667999999999999</v>
      </c>
      <c r="O37" s="10">
        <f t="shared" si="1"/>
        <v>0.29219800000000001</v>
      </c>
      <c r="Q37" s="29" t="s">
        <v>90</v>
      </c>
      <c r="R37" s="31">
        <v>0.23444999999999999</v>
      </c>
      <c r="S37" s="31">
        <v>0.24729000000000001</v>
      </c>
      <c r="T37" s="31">
        <v>0.23108999999999999</v>
      </c>
      <c r="U37" s="31">
        <v>0.24909000000000001</v>
      </c>
      <c r="V37" s="31">
        <v>0.23668</v>
      </c>
      <c r="W37" s="10">
        <f t="shared" si="2"/>
        <v>0.23971999999999999</v>
      </c>
    </row>
    <row r="38" spans="1:23" x14ac:dyDescent="0.25">
      <c r="A38" s="29" t="s">
        <v>91</v>
      </c>
      <c r="B38" s="32">
        <v>0.2681</v>
      </c>
      <c r="C38" s="32">
        <v>0.28310999999999997</v>
      </c>
      <c r="D38" s="32">
        <v>0.26590999999999998</v>
      </c>
      <c r="E38" s="32">
        <v>0.28724</v>
      </c>
      <c r="F38" s="32">
        <v>0.27194000000000002</v>
      </c>
      <c r="G38" s="33">
        <f t="shared" si="0"/>
        <v>0.27503000000000005</v>
      </c>
      <c r="I38" s="29" t="s">
        <v>91</v>
      </c>
      <c r="J38" s="31">
        <v>0.30625000000000002</v>
      </c>
      <c r="K38" s="31">
        <v>0.32340999999999998</v>
      </c>
      <c r="L38" s="31">
        <v>0.30603000000000002</v>
      </c>
      <c r="M38" s="31">
        <v>0.33063999999999999</v>
      </c>
      <c r="N38" s="31">
        <v>0.30959999999999999</v>
      </c>
      <c r="O38" s="10">
        <f t="shared" si="1"/>
        <v>0.31518600000000002</v>
      </c>
      <c r="Q38" s="29" t="s">
        <v>91</v>
      </c>
      <c r="R38" s="31">
        <v>0.25657999999999997</v>
      </c>
      <c r="S38" s="31">
        <v>0.27041999999999999</v>
      </c>
      <c r="T38" s="31">
        <v>0.25291000000000002</v>
      </c>
      <c r="U38" s="31">
        <v>0.27217000000000002</v>
      </c>
      <c r="V38" s="31">
        <v>0.25891999999999998</v>
      </c>
      <c r="W38" s="10">
        <f t="shared" si="2"/>
        <v>0.26219999999999999</v>
      </c>
    </row>
    <row r="39" spans="1:23" x14ac:dyDescent="0.25">
      <c r="A39" s="29" t="s">
        <v>92</v>
      </c>
      <c r="B39" s="32">
        <v>0.29000999999999999</v>
      </c>
      <c r="C39" s="32">
        <v>0.30586999999999998</v>
      </c>
      <c r="D39" s="32">
        <v>0.28759000000000001</v>
      </c>
      <c r="E39" s="32">
        <v>0.31014000000000003</v>
      </c>
      <c r="F39" s="32">
        <v>0.29416999999999999</v>
      </c>
      <c r="G39" s="33">
        <f t="shared" si="0"/>
        <v>0.29730000000000006</v>
      </c>
      <c r="I39" s="29" t="s">
        <v>92</v>
      </c>
      <c r="J39" s="31">
        <v>0.32901000000000002</v>
      </c>
      <c r="K39" s="31">
        <v>0.34687000000000001</v>
      </c>
      <c r="L39" s="31">
        <v>0.32868999999999998</v>
      </c>
      <c r="M39" s="31">
        <v>0.35442000000000001</v>
      </c>
      <c r="N39" s="31">
        <v>0.33273999999999998</v>
      </c>
      <c r="O39" s="10">
        <f t="shared" si="1"/>
        <v>0.33834599999999998</v>
      </c>
      <c r="Q39" s="29" t="s">
        <v>92</v>
      </c>
      <c r="R39" s="31">
        <v>0.27944999999999998</v>
      </c>
      <c r="S39" s="31">
        <v>0.29419000000000001</v>
      </c>
      <c r="T39" s="31">
        <v>0.27549000000000001</v>
      </c>
      <c r="U39" s="31">
        <v>0.29586000000000001</v>
      </c>
      <c r="V39" s="31">
        <v>0.28188999999999997</v>
      </c>
      <c r="W39" s="10">
        <f t="shared" si="2"/>
        <v>0.28537599999999996</v>
      </c>
    </row>
    <row r="40" spans="1:23" x14ac:dyDescent="0.25">
      <c r="A40" s="29" t="s">
        <v>93</v>
      </c>
      <c r="B40" s="32">
        <v>0.31230999999999998</v>
      </c>
      <c r="C40" s="32">
        <v>0.32890000000000003</v>
      </c>
      <c r="D40" s="32">
        <v>0.30968000000000001</v>
      </c>
      <c r="E40" s="32">
        <v>0.33326</v>
      </c>
      <c r="F40" s="32">
        <v>0.31675999999999999</v>
      </c>
      <c r="G40" s="33">
        <f t="shared" si="0"/>
        <v>0.31990000000000002</v>
      </c>
      <c r="I40" s="29" t="s">
        <v>93</v>
      </c>
      <c r="J40" s="31">
        <v>0.35182000000000002</v>
      </c>
      <c r="K40" s="31">
        <v>0.37019999999999997</v>
      </c>
      <c r="L40" s="31">
        <v>0.35138999999999998</v>
      </c>
      <c r="M40" s="31">
        <v>0.37797999999999998</v>
      </c>
      <c r="N40" s="31">
        <v>0.35588999999999998</v>
      </c>
      <c r="O40" s="10">
        <f t="shared" si="1"/>
        <v>0.361456</v>
      </c>
      <c r="Q40" s="29" t="s">
        <v>93</v>
      </c>
      <c r="R40" s="31">
        <v>0.30286000000000002</v>
      </c>
      <c r="S40" s="31">
        <v>0.31836999999999999</v>
      </c>
      <c r="T40" s="31">
        <v>0.29863000000000001</v>
      </c>
      <c r="U40" s="31">
        <v>0.31995000000000001</v>
      </c>
      <c r="V40" s="31">
        <v>0.30536999999999997</v>
      </c>
      <c r="W40" s="10">
        <f t="shared" si="2"/>
        <v>0.30903599999999998</v>
      </c>
    </row>
    <row r="41" spans="1:23" x14ac:dyDescent="0.25">
      <c r="A41" s="29" t="s">
        <v>94</v>
      </c>
      <c r="B41" s="32">
        <v>0.33479999999999999</v>
      </c>
      <c r="C41" s="32">
        <v>0.35196</v>
      </c>
      <c r="D41" s="32">
        <v>0.33196999999999999</v>
      </c>
      <c r="E41" s="32">
        <v>0.35637999999999997</v>
      </c>
      <c r="F41" s="32">
        <v>0.33950000000000002</v>
      </c>
      <c r="G41" s="33">
        <f t="shared" si="0"/>
        <v>0.34261666666666662</v>
      </c>
      <c r="I41" s="29" t="s">
        <v>94</v>
      </c>
      <c r="J41" s="31">
        <v>0.37445000000000001</v>
      </c>
      <c r="K41" s="31">
        <v>0.39317000000000002</v>
      </c>
      <c r="L41" s="31">
        <v>0.37391999999999997</v>
      </c>
      <c r="M41" s="31">
        <v>0.40109</v>
      </c>
      <c r="N41" s="31">
        <v>0.37883</v>
      </c>
      <c r="O41" s="10">
        <f t="shared" si="1"/>
        <v>0.38429199999999997</v>
      </c>
      <c r="Q41" s="29" t="s">
        <v>94</v>
      </c>
      <c r="R41" s="31">
        <v>0.32657000000000003</v>
      </c>
      <c r="S41" s="31">
        <v>0.34271000000000001</v>
      </c>
      <c r="T41" s="31">
        <v>0.32211000000000001</v>
      </c>
      <c r="U41" s="31">
        <v>0.34417999999999999</v>
      </c>
      <c r="V41" s="31">
        <v>0.32912999999999998</v>
      </c>
      <c r="W41" s="10">
        <f t="shared" si="2"/>
        <v>0.33294000000000001</v>
      </c>
    </row>
    <row r="42" spans="1:23" x14ac:dyDescent="0.25">
      <c r="A42" s="29" t="s">
        <v>95</v>
      </c>
      <c r="B42" s="32">
        <v>0.35727999999999999</v>
      </c>
      <c r="C42" s="32">
        <v>0.37485000000000002</v>
      </c>
      <c r="D42" s="32">
        <v>0.35427999999999998</v>
      </c>
      <c r="E42" s="32">
        <v>0.37928000000000001</v>
      </c>
      <c r="F42" s="32">
        <v>0.36218</v>
      </c>
      <c r="G42" s="33">
        <f t="shared" si="0"/>
        <v>0.36524666666666666</v>
      </c>
      <c r="I42" s="29" t="s">
        <v>95</v>
      </c>
      <c r="J42" s="31">
        <v>0.3967</v>
      </c>
      <c r="K42" s="31">
        <v>0.41555999999999998</v>
      </c>
      <c r="L42" s="31">
        <v>0.39609</v>
      </c>
      <c r="M42" s="31">
        <v>0.42354999999999998</v>
      </c>
      <c r="N42" s="31">
        <v>0.40133000000000002</v>
      </c>
      <c r="O42" s="10">
        <f t="shared" si="1"/>
        <v>0.40664600000000001</v>
      </c>
      <c r="Q42" s="29" t="s">
        <v>95</v>
      </c>
      <c r="R42" s="31">
        <v>0.35034999999999999</v>
      </c>
      <c r="S42" s="31">
        <v>0.36693999999999999</v>
      </c>
      <c r="T42" s="31">
        <v>0.34571000000000002</v>
      </c>
      <c r="U42" s="31">
        <v>0.36829000000000001</v>
      </c>
      <c r="V42" s="31">
        <v>0.35293999999999998</v>
      </c>
      <c r="W42" s="10">
        <f t="shared" si="2"/>
        <v>0.356846</v>
      </c>
    </row>
    <row r="43" spans="1:23" x14ac:dyDescent="0.25">
      <c r="A43" s="29" t="s">
        <v>96</v>
      </c>
      <c r="B43" s="32">
        <v>0.37953999999999999</v>
      </c>
      <c r="C43" s="32">
        <v>0.39734999999999998</v>
      </c>
      <c r="D43" s="32">
        <v>0.37641000000000002</v>
      </c>
      <c r="E43" s="32">
        <v>0.40173999999999999</v>
      </c>
      <c r="F43" s="32">
        <v>0.3846</v>
      </c>
      <c r="G43" s="33">
        <f t="shared" si="0"/>
        <v>0.38758333333333334</v>
      </c>
      <c r="I43" s="29" t="s">
        <v>96</v>
      </c>
      <c r="J43" s="31">
        <v>0.41837999999999997</v>
      </c>
      <c r="K43" s="31">
        <v>0.43719000000000002</v>
      </c>
      <c r="L43" s="31">
        <v>0.41769000000000001</v>
      </c>
      <c r="M43" s="31">
        <v>0.44514999999999999</v>
      </c>
      <c r="N43" s="31">
        <v>0.42320000000000002</v>
      </c>
      <c r="O43" s="10">
        <f t="shared" si="1"/>
        <v>0.42832199999999998</v>
      </c>
      <c r="Q43" s="29" t="s">
        <v>96</v>
      </c>
      <c r="R43" s="31">
        <v>0.37396000000000001</v>
      </c>
      <c r="S43" s="31">
        <v>0.39083000000000001</v>
      </c>
      <c r="T43" s="31">
        <v>0.36918000000000001</v>
      </c>
      <c r="U43" s="31">
        <v>0.39204</v>
      </c>
      <c r="V43" s="31">
        <v>0.37653999999999999</v>
      </c>
      <c r="W43" s="10">
        <f t="shared" si="2"/>
        <v>0.38051000000000001</v>
      </c>
    </row>
    <row r="44" spans="1:23" x14ac:dyDescent="0.25">
      <c r="A44" s="29" t="s">
        <v>97</v>
      </c>
      <c r="B44" s="32">
        <v>0.40138000000000001</v>
      </c>
      <c r="C44" s="32">
        <v>0.41926000000000002</v>
      </c>
      <c r="D44" s="32">
        <v>0.39815</v>
      </c>
      <c r="E44" s="32">
        <v>0.42358000000000001</v>
      </c>
      <c r="F44" s="32">
        <v>0.40655000000000002</v>
      </c>
      <c r="G44" s="33">
        <f t="shared" si="0"/>
        <v>0.40942666666666666</v>
      </c>
      <c r="I44" s="29" t="s">
        <v>97</v>
      </c>
      <c r="J44" s="31">
        <v>0.43930999999999998</v>
      </c>
      <c r="K44" s="31">
        <v>0.45789999999999997</v>
      </c>
      <c r="L44" s="31">
        <v>0.43856000000000001</v>
      </c>
      <c r="M44" s="31">
        <v>0.46575</v>
      </c>
      <c r="N44" s="31">
        <v>0.44427</v>
      </c>
      <c r="O44" s="10">
        <f t="shared" si="1"/>
        <v>0.449158</v>
      </c>
      <c r="Q44" s="29" t="s">
        <v>97</v>
      </c>
      <c r="R44" s="31">
        <v>0.39716000000000001</v>
      </c>
      <c r="S44" s="31">
        <v>0.41411999999999999</v>
      </c>
      <c r="T44" s="31">
        <v>0.39229000000000003</v>
      </c>
      <c r="U44" s="31">
        <v>0.41517999999999999</v>
      </c>
      <c r="V44" s="31">
        <v>0.39971000000000001</v>
      </c>
      <c r="W44" s="10">
        <f t="shared" si="2"/>
        <v>0.40369200000000005</v>
      </c>
    </row>
    <row r="45" spans="1:23" x14ac:dyDescent="0.25">
      <c r="A45" s="29" t="s">
        <v>98</v>
      </c>
      <c r="B45" s="32">
        <v>0.42264000000000002</v>
      </c>
      <c r="C45" s="32">
        <v>0.44040000000000001</v>
      </c>
      <c r="D45" s="32">
        <v>0.41932999999999998</v>
      </c>
      <c r="E45" s="32">
        <v>0.44461000000000001</v>
      </c>
      <c r="F45" s="32">
        <v>0.42786000000000002</v>
      </c>
      <c r="G45" s="33">
        <f t="shared" si="0"/>
        <v>0.43059999999999993</v>
      </c>
      <c r="I45" s="29" t="s">
        <v>98</v>
      </c>
      <c r="J45" s="31">
        <v>0.45935999999999999</v>
      </c>
      <c r="K45" s="31">
        <v>0.47754000000000002</v>
      </c>
      <c r="L45" s="31">
        <v>0.45855000000000001</v>
      </c>
      <c r="M45" s="31">
        <v>0.48520999999999997</v>
      </c>
      <c r="N45" s="31">
        <v>0.46439000000000002</v>
      </c>
      <c r="O45" s="10">
        <f t="shared" si="1"/>
        <v>0.46901000000000004</v>
      </c>
      <c r="Q45" s="29" t="s">
        <v>98</v>
      </c>
      <c r="R45" s="31">
        <v>0.41974</v>
      </c>
      <c r="S45" s="31">
        <v>0.43659999999999999</v>
      </c>
      <c r="T45" s="31">
        <v>0.41483999999999999</v>
      </c>
      <c r="U45" s="31">
        <v>0.43752000000000002</v>
      </c>
      <c r="V45" s="31">
        <v>0.42224</v>
      </c>
      <c r="W45" s="10">
        <f t="shared" si="2"/>
        <v>0.42618799999999996</v>
      </c>
    </row>
    <row r="46" spans="1:23" x14ac:dyDescent="0.25">
      <c r="A46" s="29" t="s">
        <v>99</v>
      </c>
      <c r="B46" s="32">
        <v>0.44313999999999998</v>
      </c>
      <c r="C46" s="32">
        <v>0.46062999999999998</v>
      </c>
      <c r="D46" s="32">
        <v>0.43980000000000002</v>
      </c>
      <c r="E46" s="32">
        <v>0.46468999999999999</v>
      </c>
      <c r="F46" s="32">
        <v>0.44835000000000003</v>
      </c>
      <c r="G46" s="33">
        <f t="shared" si="0"/>
        <v>0.45094666666666666</v>
      </c>
      <c r="I46" s="29" t="s">
        <v>99</v>
      </c>
      <c r="J46" s="31">
        <v>0.47839999999999999</v>
      </c>
      <c r="K46" s="31">
        <v>0.49603000000000003</v>
      </c>
      <c r="L46" s="31">
        <v>0.47754999999999997</v>
      </c>
      <c r="M46" s="31">
        <v>0.50344999999999995</v>
      </c>
      <c r="N46" s="31">
        <v>0.48343999999999998</v>
      </c>
      <c r="O46" s="10">
        <f t="shared" si="1"/>
        <v>0.48777400000000004</v>
      </c>
      <c r="Q46" s="29" t="s">
        <v>99</v>
      </c>
      <c r="R46" s="31">
        <v>0.44148999999999999</v>
      </c>
      <c r="S46" s="31">
        <v>0.45809</v>
      </c>
      <c r="T46" s="31">
        <v>0.43662000000000001</v>
      </c>
      <c r="U46" s="31">
        <v>0.45887</v>
      </c>
      <c r="V46" s="31">
        <v>0.44391999999999998</v>
      </c>
      <c r="W46" s="10">
        <f t="shared" si="2"/>
        <v>0.44779799999999997</v>
      </c>
    </row>
    <row r="47" spans="1:23" x14ac:dyDescent="0.25">
      <c r="A47" s="29" t="s">
        <v>100</v>
      </c>
      <c r="B47" s="32">
        <v>0.46273999999999998</v>
      </c>
      <c r="C47" s="32">
        <v>0.47981000000000001</v>
      </c>
      <c r="D47" s="32">
        <v>0.45940999999999999</v>
      </c>
      <c r="E47" s="32">
        <v>0.48370000000000002</v>
      </c>
      <c r="F47" s="32">
        <v>0.46790999999999999</v>
      </c>
      <c r="G47" s="33">
        <f t="shared" si="0"/>
        <v>0.47033999999999998</v>
      </c>
      <c r="I47" s="29" t="s">
        <v>100</v>
      </c>
      <c r="J47" s="31">
        <v>0.49632999999999999</v>
      </c>
      <c r="K47" s="31">
        <v>0.51329000000000002</v>
      </c>
      <c r="L47" s="31">
        <v>0.49546000000000001</v>
      </c>
      <c r="M47" s="31">
        <v>0.52039999999999997</v>
      </c>
      <c r="N47" s="31">
        <v>0.50133000000000005</v>
      </c>
      <c r="O47" s="10">
        <f t="shared" si="1"/>
        <v>0.50536200000000009</v>
      </c>
      <c r="Q47" s="29" t="s">
        <v>100</v>
      </c>
      <c r="R47" s="31">
        <v>0.46227000000000001</v>
      </c>
      <c r="S47" s="31">
        <v>0.47843999999999998</v>
      </c>
      <c r="T47" s="31">
        <v>0.45745999999999998</v>
      </c>
      <c r="U47" s="31">
        <v>0.47908000000000001</v>
      </c>
      <c r="V47" s="31">
        <v>0.46460000000000001</v>
      </c>
      <c r="W47" s="10">
        <f t="shared" si="2"/>
        <v>0.46837000000000001</v>
      </c>
    </row>
    <row r="48" spans="1:23" x14ac:dyDescent="0.25">
      <c r="A48" s="29" t="s">
        <v>101</v>
      </c>
      <c r="B48" s="32">
        <v>0.48135</v>
      </c>
      <c r="C48" s="32">
        <v>0.49786000000000002</v>
      </c>
      <c r="D48" s="32">
        <v>0.47804999999999997</v>
      </c>
      <c r="E48" s="32">
        <v>0.50155000000000005</v>
      </c>
      <c r="F48" s="32">
        <v>0.48642000000000002</v>
      </c>
      <c r="G48" s="33">
        <f t="shared" si="0"/>
        <v>0.48867333333333335</v>
      </c>
      <c r="I48" s="29" t="s">
        <v>101</v>
      </c>
      <c r="J48" s="31">
        <v>0.51310999999999996</v>
      </c>
      <c r="K48" s="31">
        <v>0.52927999999999997</v>
      </c>
      <c r="L48" s="31">
        <v>0.51222000000000001</v>
      </c>
      <c r="M48" s="31">
        <v>0.53605999999999998</v>
      </c>
      <c r="N48" s="31">
        <v>0.51802000000000004</v>
      </c>
      <c r="O48" s="10">
        <f t="shared" si="1"/>
        <v>0.52173799999999992</v>
      </c>
      <c r="Q48" s="29" t="s">
        <v>101</v>
      </c>
      <c r="R48" s="31">
        <v>0.48193000000000003</v>
      </c>
      <c r="S48" s="31">
        <v>0.49753999999999998</v>
      </c>
      <c r="T48" s="31">
        <v>0.47724</v>
      </c>
      <c r="U48" s="31">
        <v>0.49804999999999999</v>
      </c>
      <c r="V48" s="31">
        <v>0.48415000000000002</v>
      </c>
      <c r="W48" s="10">
        <f t="shared" si="2"/>
        <v>0.48778200000000005</v>
      </c>
    </row>
    <row r="49" spans="1:23" x14ac:dyDescent="0.25">
      <c r="A49" s="29" t="s">
        <v>102</v>
      </c>
      <c r="B49" s="32">
        <v>0.49887999999999999</v>
      </c>
      <c r="C49" s="32">
        <v>0.51471999999999996</v>
      </c>
      <c r="D49" s="32">
        <v>0.49564000000000002</v>
      </c>
      <c r="E49" s="32">
        <v>0.51819999999999999</v>
      </c>
      <c r="F49" s="32">
        <v>0.50380000000000003</v>
      </c>
      <c r="G49" s="33">
        <f t="shared" si="0"/>
        <v>0.50588</v>
      </c>
      <c r="I49" s="29" t="s">
        <v>102</v>
      </c>
      <c r="J49" s="31">
        <v>0.52868999999999999</v>
      </c>
      <c r="K49" s="31">
        <v>0.54400999999999999</v>
      </c>
      <c r="L49" s="31">
        <v>0.52780000000000005</v>
      </c>
      <c r="M49" s="31">
        <v>0.55040999999999995</v>
      </c>
      <c r="N49" s="31">
        <v>0.53346000000000005</v>
      </c>
      <c r="O49" s="10">
        <f t="shared" si="1"/>
        <v>0.53687400000000007</v>
      </c>
      <c r="Q49" s="29" t="s">
        <v>102</v>
      </c>
      <c r="R49" s="31">
        <v>0.50038000000000005</v>
      </c>
      <c r="S49" s="31">
        <v>0.51531000000000005</v>
      </c>
      <c r="T49" s="31">
        <v>0.49584</v>
      </c>
      <c r="U49" s="31">
        <v>0.51570000000000005</v>
      </c>
      <c r="V49" s="31">
        <v>0.50246999999999997</v>
      </c>
      <c r="W49" s="10">
        <f t="shared" si="2"/>
        <v>0.50594000000000006</v>
      </c>
    </row>
    <row r="50" spans="1:23" x14ac:dyDescent="0.25">
      <c r="A50" s="29" t="s">
        <v>103</v>
      </c>
      <c r="B50" s="34">
        <v>1</v>
      </c>
      <c r="C50" s="34">
        <v>1</v>
      </c>
      <c r="D50" s="36">
        <v>1</v>
      </c>
      <c r="E50" s="36">
        <v>1</v>
      </c>
      <c r="F50" s="36">
        <v>1</v>
      </c>
      <c r="G50" s="35">
        <f t="shared" si="0"/>
        <v>1</v>
      </c>
      <c r="I50" s="29" t="s">
        <v>103</v>
      </c>
      <c r="J50" s="34">
        <v>1</v>
      </c>
      <c r="K50" s="34">
        <v>1</v>
      </c>
      <c r="L50" s="34">
        <v>1</v>
      </c>
      <c r="M50" s="34">
        <v>1</v>
      </c>
      <c r="N50" s="36">
        <v>1</v>
      </c>
      <c r="O50" s="35">
        <f t="shared" si="1"/>
        <v>1</v>
      </c>
      <c r="Q50" s="29" t="s">
        <v>103</v>
      </c>
      <c r="R50" s="34">
        <v>1</v>
      </c>
      <c r="S50" s="34">
        <v>1</v>
      </c>
      <c r="T50" s="34">
        <v>1</v>
      </c>
      <c r="U50" s="34">
        <v>1</v>
      </c>
      <c r="V50" s="34">
        <v>1</v>
      </c>
      <c r="W50" s="35">
        <f t="shared" si="2"/>
        <v>1</v>
      </c>
    </row>
    <row r="51" spans="1:23" x14ac:dyDescent="0.25">
      <c r="I51" s="27"/>
      <c r="J51" s="27"/>
      <c r="K51" s="27"/>
      <c r="L51" s="27"/>
      <c r="M51" s="27"/>
      <c r="N51" s="27"/>
      <c r="W51" s="3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ED0AF-3457-4346-980B-9D455EE4662E}">
  <dimension ref="A1:DX71"/>
  <sheetViews>
    <sheetView workbookViewId="0"/>
  </sheetViews>
  <sheetFormatPr defaultRowHeight="15.75" x14ac:dyDescent="0.25"/>
  <cols>
    <col min="1" max="5" width="9.140625" style="6"/>
    <col min="6" max="6" width="12.42578125" style="6" bestFit="1" customWidth="1"/>
    <col min="7" max="7" width="11.42578125" style="6" bestFit="1" customWidth="1"/>
    <col min="8" max="9" width="11.42578125" style="6" customWidth="1"/>
    <col min="10" max="248" width="9.140625" style="6"/>
    <col min="249" max="249" width="14.140625" style="6" bestFit="1" customWidth="1"/>
    <col min="250" max="504" width="9.140625" style="6"/>
    <col min="505" max="505" width="14.140625" style="6" bestFit="1" customWidth="1"/>
    <col min="506" max="760" width="9.140625" style="6"/>
    <col min="761" max="761" width="14.140625" style="6" bestFit="1" customWidth="1"/>
    <col min="762" max="1016" width="9.140625" style="6"/>
    <col min="1017" max="1017" width="14.140625" style="6" bestFit="1" customWidth="1"/>
    <col min="1018" max="1272" width="9.140625" style="6"/>
    <col min="1273" max="1273" width="14.140625" style="6" bestFit="1" customWidth="1"/>
    <col min="1274" max="1528" width="9.140625" style="6"/>
    <col min="1529" max="1529" width="14.140625" style="6" bestFit="1" customWidth="1"/>
    <col min="1530" max="1784" width="9.140625" style="6"/>
    <col min="1785" max="1785" width="14.140625" style="6" bestFit="1" customWidth="1"/>
    <col min="1786" max="2040" width="9.140625" style="6"/>
    <col min="2041" max="2041" width="14.140625" style="6" bestFit="1" customWidth="1"/>
    <col min="2042" max="2296" width="9.140625" style="6"/>
    <col min="2297" max="2297" width="14.140625" style="6" bestFit="1" customWidth="1"/>
    <col min="2298" max="2552" width="9.140625" style="6"/>
    <col min="2553" max="2553" width="14.140625" style="6" bestFit="1" customWidth="1"/>
    <col min="2554" max="2808" width="9.140625" style="6"/>
    <col min="2809" max="2809" width="14.140625" style="6" bestFit="1" customWidth="1"/>
    <col min="2810" max="3064" width="9.140625" style="6"/>
    <col min="3065" max="3065" width="14.140625" style="6" bestFit="1" customWidth="1"/>
    <col min="3066" max="3320" width="9.140625" style="6"/>
    <col min="3321" max="3321" width="14.140625" style="6" bestFit="1" customWidth="1"/>
    <col min="3322" max="3576" width="9.140625" style="6"/>
    <col min="3577" max="3577" width="14.140625" style="6" bestFit="1" customWidth="1"/>
    <col min="3578" max="3832" width="9.140625" style="6"/>
    <col min="3833" max="3833" width="14.140625" style="6" bestFit="1" customWidth="1"/>
    <col min="3834" max="4088" width="9.140625" style="6"/>
    <col min="4089" max="4089" width="14.140625" style="6" bestFit="1" customWidth="1"/>
    <col min="4090" max="4344" width="9.140625" style="6"/>
    <col min="4345" max="4345" width="14.140625" style="6" bestFit="1" customWidth="1"/>
    <col min="4346" max="4600" width="9.140625" style="6"/>
    <col min="4601" max="4601" width="14.140625" style="6" bestFit="1" customWidth="1"/>
    <col min="4602" max="4856" width="9.140625" style="6"/>
    <col min="4857" max="4857" width="14.140625" style="6" bestFit="1" customWidth="1"/>
    <col min="4858" max="5112" width="9.140625" style="6"/>
    <col min="5113" max="5113" width="14.140625" style="6" bestFit="1" customWidth="1"/>
    <col min="5114" max="5368" width="9.140625" style="6"/>
    <col min="5369" max="5369" width="14.140625" style="6" bestFit="1" customWidth="1"/>
    <col min="5370" max="5624" width="9.140625" style="6"/>
    <col min="5625" max="5625" width="14.140625" style="6" bestFit="1" customWidth="1"/>
    <col min="5626" max="5880" width="9.140625" style="6"/>
    <col min="5881" max="5881" width="14.140625" style="6" bestFit="1" customWidth="1"/>
    <col min="5882" max="6136" width="9.140625" style="6"/>
    <col min="6137" max="6137" width="14.140625" style="6" bestFit="1" customWidth="1"/>
    <col min="6138" max="6392" width="9.140625" style="6"/>
    <col min="6393" max="6393" width="14.140625" style="6" bestFit="1" customWidth="1"/>
    <col min="6394" max="6648" width="9.140625" style="6"/>
    <col min="6649" max="6649" width="14.140625" style="6" bestFit="1" customWidth="1"/>
    <col min="6650" max="6904" width="9.140625" style="6"/>
    <col min="6905" max="6905" width="14.140625" style="6" bestFit="1" customWidth="1"/>
    <col min="6906" max="7160" width="9.140625" style="6"/>
    <col min="7161" max="7161" width="14.140625" style="6" bestFit="1" customWidth="1"/>
    <col min="7162" max="7416" width="9.140625" style="6"/>
    <col min="7417" max="7417" width="14.140625" style="6" bestFit="1" customWidth="1"/>
    <col min="7418" max="7672" width="9.140625" style="6"/>
    <col min="7673" max="7673" width="14.140625" style="6" bestFit="1" customWidth="1"/>
    <col min="7674" max="7928" width="9.140625" style="6"/>
    <col min="7929" max="7929" width="14.140625" style="6" bestFit="1" customWidth="1"/>
    <col min="7930" max="8184" width="9.140625" style="6"/>
    <col min="8185" max="8185" width="14.140625" style="6" bestFit="1" customWidth="1"/>
    <col min="8186" max="8440" width="9.140625" style="6"/>
    <col min="8441" max="8441" width="14.140625" style="6" bestFit="1" customWidth="1"/>
    <col min="8442" max="8696" width="9.140625" style="6"/>
    <col min="8697" max="8697" width="14.140625" style="6" bestFit="1" customWidth="1"/>
    <col min="8698" max="8952" width="9.140625" style="6"/>
    <col min="8953" max="8953" width="14.140625" style="6" bestFit="1" customWidth="1"/>
    <col min="8954" max="9208" width="9.140625" style="6"/>
    <col min="9209" max="9209" width="14.140625" style="6" bestFit="1" customWidth="1"/>
    <col min="9210" max="9464" width="9.140625" style="6"/>
    <col min="9465" max="9465" width="14.140625" style="6" bestFit="1" customWidth="1"/>
    <col min="9466" max="9720" width="9.140625" style="6"/>
    <col min="9721" max="9721" width="14.140625" style="6" bestFit="1" customWidth="1"/>
    <col min="9722" max="9976" width="9.140625" style="6"/>
    <col min="9977" max="9977" width="14.140625" style="6" bestFit="1" customWidth="1"/>
    <col min="9978" max="10232" width="9.140625" style="6"/>
    <col min="10233" max="10233" width="14.140625" style="6" bestFit="1" customWidth="1"/>
    <col min="10234" max="10488" width="9.140625" style="6"/>
    <col min="10489" max="10489" width="14.140625" style="6" bestFit="1" customWidth="1"/>
    <col min="10490" max="10744" width="9.140625" style="6"/>
    <col min="10745" max="10745" width="14.140625" style="6" bestFit="1" customWidth="1"/>
    <col min="10746" max="11000" width="9.140625" style="6"/>
    <col min="11001" max="11001" width="14.140625" style="6" bestFit="1" customWidth="1"/>
    <col min="11002" max="11256" width="9.140625" style="6"/>
    <col min="11257" max="11257" width="14.140625" style="6" bestFit="1" customWidth="1"/>
    <col min="11258" max="11512" width="9.140625" style="6"/>
    <col min="11513" max="11513" width="14.140625" style="6" bestFit="1" customWidth="1"/>
    <col min="11514" max="11768" width="9.140625" style="6"/>
    <col min="11769" max="11769" width="14.140625" style="6" bestFit="1" customWidth="1"/>
    <col min="11770" max="12024" width="9.140625" style="6"/>
    <col min="12025" max="12025" width="14.140625" style="6" bestFit="1" customWidth="1"/>
    <col min="12026" max="12280" width="9.140625" style="6"/>
    <col min="12281" max="12281" width="14.140625" style="6" bestFit="1" customWidth="1"/>
    <col min="12282" max="12536" width="9.140625" style="6"/>
    <col min="12537" max="12537" width="14.140625" style="6" bestFit="1" customWidth="1"/>
    <col min="12538" max="12792" width="9.140625" style="6"/>
    <col min="12793" max="12793" width="14.140625" style="6" bestFit="1" customWidth="1"/>
    <col min="12794" max="13048" width="9.140625" style="6"/>
    <col min="13049" max="13049" width="14.140625" style="6" bestFit="1" customWidth="1"/>
    <col min="13050" max="13304" width="9.140625" style="6"/>
    <col min="13305" max="13305" width="14.140625" style="6" bestFit="1" customWidth="1"/>
    <col min="13306" max="13560" width="9.140625" style="6"/>
    <col min="13561" max="13561" width="14.140625" style="6" bestFit="1" customWidth="1"/>
    <col min="13562" max="13816" width="9.140625" style="6"/>
    <col min="13817" max="13817" width="14.140625" style="6" bestFit="1" customWidth="1"/>
    <col min="13818" max="14072" width="9.140625" style="6"/>
    <col min="14073" max="14073" width="14.140625" style="6" bestFit="1" customWidth="1"/>
    <col min="14074" max="14328" width="9.140625" style="6"/>
    <col min="14329" max="14329" width="14.140625" style="6" bestFit="1" customWidth="1"/>
    <col min="14330" max="14584" width="9.140625" style="6"/>
    <col min="14585" max="14585" width="14.140625" style="6" bestFit="1" customWidth="1"/>
    <col min="14586" max="14840" width="9.140625" style="6"/>
    <col min="14841" max="14841" width="14.140625" style="6" bestFit="1" customWidth="1"/>
    <col min="14842" max="15096" width="9.140625" style="6"/>
    <col min="15097" max="15097" width="14.140625" style="6" bestFit="1" customWidth="1"/>
    <col min="15098" max="15352" width="9.140625" style="6"/>
    <col min="15353" max="15353" width="14.140625" style="6" bestFit="1" customWidth="1"/>
    <col min="15354" max="15608" width="9.140625" style="6"/>
    <col min="15609" max="15609" width="14.140625" style="6" bestFit="1" customWidth="1"/>
    <col min="15610" max="15864" width="9.140625" style="6"/>
    <col min="15865" max="15865" width="14.140625" style="6" bestFit="1" customWidth="1"/>
    <col min="15866" max="16120" width="9.140625" style="6"/>
    <col min="16121" max="16121" width="14.140625" style="6" bestFit="1" customWidth="1"/>
    <col min="16122" max="16383" width="9.140625" style="6"/>
    <col min="16384" max="16384" width="9" style="6" customWidth="1"/>
  </cols>
  <sheetData>
    <row r="1" spans="1:128" s="5" customFormat="1" x14ac:dyDescent="0.25">
      <c r="A1" s="22" t="s">
        <v>41</v>
      </c>
      <c r="C1" s="5" t="s">
        <v>42</v>
      </c>
      <c r="D1" s="5" t="s">
        <v>43</v>
      </c>
      <c r="E1" s="5" t="s">
        <v>44</v>
      </c>
      <c r="F1" s="5" t="s">
        <v>45</v>
      </c>
      <c r="G1" s="5" t="s">
        <v>46</v>
      </c>
      <c r="H1" s="5" t="s">
        <v>47</v>
      </c>
      <c r="I1" s="5" t="s">
        <v>48</v>
      </c>
      <c r="J1" s="5" t="s">
        <v>49</v>
      </c>
      <c r="K1" s="5">
        <v>0</v>
      </c>
      <c r="L1" s="5">
        <v>1</v>
      </c>
      <c r="M1" s="5">
        <v>2</v>
      </c>
      <c r="N1" s="5">
        <v>3</v>
      </c>
      <c r="O1" s="5">
        <v>4</v>
      </c>
      <c r="P1" s="5">
        <v>5</v>
      </c>
      <c r="Q1" s="5">
        <v>6</v>
      </c>
      <c r="R1" s="5">
        <v>7</v>
      </c>
      <c r="S1" s="5">
        <v>8</v>
      </c>
      <c r="T1" s="5">
        <v>9</v>
      </c>
      <c r="U1" s="5">
        <v>10</v>
      </c>
      <c r="V1" s="5">
        <v>11</v>
      </c>
      <c r="W1" s="5">
        <v>12</v>
      </c>
      <c r="X1" s="5">
        <v>13</v>
      </c>
      <c r="Y1" s="5">
        <v>14</v>
      </c>
      <c r="Z1" s="5">
        <v>15</v>
      </c>
      <c r="AA1" s="5">
        <v>16</v>
      </c>
      <c r="AB1" s="5">
        <v>17</v>
      </c>
      <c r="AC1" s="5">
        <v>18</v>
      </c>
      <c r="AD1" s="5">
        <v>19</v>
      </c>
      <c r="AE1" s="5">
        <v>20</v>
      </c>
      <c r="AF1" s="5">
        <v>21</v>
      </c>
      <c r="AG1" s="5">
        <v>22</v>
      </c>
      <c r="AH1" s="5">
        <v>23</v>
      </c>
      <c r="AI1" s="5">
        <v>24</v>
      </c>
      <c r="AJ1" s="5">
        <v>25</v>
      </c>
      <c r="AK1" s="5">
        <v>26</v>
      </c>
      <c r="AL1" s="5">
        <v>27</v>
      </c>
      <c r="AM1" s="5">
        <v>28</v>
      </c>
      <c r="AN1" s="5">
        <v>29</v>
      </c>
      <c r="AO1" s="5">
        <v>30</v>
      </c>
      <c r="AP1" s="5">
        <v>31</v>
      </c>
      <c r="AQ1" s="5">
        <v>32</v>
      </c>
      <c r="AR1" s="5">
        <v>33</v>
      </c>
      <c r="AS1" s="5">
        <v>34</v>
      </c>
      <c r="AT1" s="5">
        <v>35</v>
      </c>
      <c r="AU1" s="5">
        <v>36</v>
      </c>
      <c r="AV1" s="5">
        <v>37</v>
      </c>
      <c r="AW1" s="5">
        <v>38</v>
      </c>
      <c r="AX1" s="5">
        <v>39</v>
      </c>
      <c r="AY1" s="5">
        <v>40</v>
      </c>
      <c r="AZ1" s="5">
        <v>41</v>
      </c>
      <c r="BA1" s="5">
        <v>42</v>
      </c>
      <c r="BB1" s="5">
        <v>43</v>
      </c>
      <c r="BC1" s="5">
        <v>44</v>
      </c>
      <c r="BD1" s="5">
        <v>45</v>
      </c>
      <c r="BE1" s="5">
        <v>46</v>
      </c>
      <c r="BF1" s="5">
        <v>47</v>
      </c>
      <c r="BG1" s="5">
        <v>48</v>
      </c>
      <c r="BH1" s="5">
        <v>49</v>
      </c>
      <c r="BI1" s="5">
        <v>50</v>
      </c>
      <c r="BJ1" s="5">
        <v>51</v>
      </c>
      <c r="BK1" s="5">
        <v>52</v>
      </c>
      <c r="BL1" s="5">
        <v>53</v>
      </c>
      <c r="BM1" s="5">
        <v>54</v>
      </c>
      <c r="BN1" s="5">
        <v>55</v>
      </c>
      <c r="BO1" s="5">
        <v>56</v>
      </c>
      <c r="BP1" s="5">
        <v>57</v>
      </c>
      <c r="BQ1" s="5">
        <v>58</v>
      </c>
      <c r="BR1" s="5">
        <v>59</v>
      </c>
      <c r="BS1" s="5">
        <v>60</v>
      </c>
      <c r="BT1" s="5">
        <v>61</v>
      </c>
      <c r="BU1" s="5">
        <v>62</v>
      </c>
      <c r="BV1" s="5">
        <v>63</v>
      </c>
      <c r="BW1" s="5">
        <v>64</v>
      </c>
      <c r="BX1" s="5">
        <v>65</v>
      </c>
      <c r="BY1" s="5">
        <v>66</v>
      </c>
      <c r="BZ1" s="5">
        <v>67</v>
      </c>
      <c r="CA1" s="5">
        <v>68</v>
      </c>
      <c r="CB1" s="5">
        <v>69</v>
      </c>
      <c r="CC1" s="5">
        <v>70</v>
      </c>
      <c r="CD1" s="5">
        <v>71</v>
      </c>
      <c r="CE1" s="5">
        <v>72</v>
      </c>
      <c r="CF1" s="5">
        <v>73</v>
      </c>
      <c r="CG1" s="5">
        <v>74</v>
      </c>
      <c r="CH1" s="5">
        <v>75</v>
      </c>
      <c r="CI1" s="5">
        <v>76</v>
      </c>
      <c r="CJ1" s="5">
        <v>77</v>
      </c>
      <c r="CK1" s="5">
        <v>78</v>
      </c>
      <c r="CL1" s="5">
        <v>79</v>
      </c>
      <c r="CM1" s="5">
        <v>80</v>
      </c>
      <c r="CN1" s="5">
        <v>81</v>
      </c>
      <c r="CO1" s="5">
        <v>82</v>
      </c>
      <c r="CP1" s="5">
        <v>83</v>
      </c>
      <c r="CQ1" s="5">
        <v>84</v>
      </c>
      <c r="CR1" s="5">
        <v>85</v>
      </c>
      <c r="CS1" s="5">
        <v>86</v>
      </c>
      <c r="CT1" s="5">
        <v>87</v>
      </c>
      <c r="CU1" s="5">
        <v>88</v>
      </c>
      <c r="CV1" s="5">
        <v>89</v>
      </c>
      <c r="CW1" s="5">
        <v>90</v>
      </c>
      <c r="CX1" s="5">
        <v>91</v>
      </c>
      <c r="CY1" s="5">
        <v>92</v>
      </c>
      <c r="CZ1" s="5">
        <v>93</v>
      </c>
      <c r="DA1" s="5">
        <v>94</v>
      </c>
      <c r="DB1" s="5">
        <v>95</v>
      </c>
      <c r="DC1" s="5">
        <v>96</v>
      </c>
      <c r="DD1" s="5">
        <v>97</v>
      </c>
      <c r="DE1" s="5">
        <v>98</v>
      </c>
      <c r="DF1" s="5">
        <v>99</v>
      </c>
      <c r="DG1" s="5">
        <v>100</v>
      </c>
      <c r="DH1" s="5">
        <v>101</v>
      </c>
      <c r="DI1" s="5">
        <v>102</v>
      </c>
      <c r="DJ1" s="5">
        <v>103</v>
      </c>
      <c r="DK1" s="5">
        <v>104</v>
      </c>
      <c r="DL1" s="5">
        <v>105</v>
      </c>
      <c r="DM1" s="5">
        <v>106</v>
      </c>
      <c r="DN1" s="5">
        <v>107</v>
      </c>
      <c r="DO1" s="5">
        <v>108</v>
      </c>
      <c r="DP1" s="5">
        <v>109</v>
      </c>
      <c r="DQ1" s="5">
        <v>110</v>
      </c>
      <c r="DR1" s="5">
        <v>111</v>
      </c>
      <c r="DS1" s="5">
        <v>112</v>
      </c>
      <c r="DT1" s="5">
        <v>113</v>
      </c>
      <c r="DU1" s="5">
        <v>114</v>
      </c>
      <c r="DV1" s="5">
        <v>115</v>
      </c>
      <c r="DW1" s="5">
        <v>116</v>
      </c>
      <c r="DX1" s="5">
        <v>117</v>
      </c>
    </row>
    <row r="2" spans="1:128" x14ac:dyDescent="0.25">
      <c r="B2" s="20"/>
      <c r="C2" s="6">
        <v>64</v>
      </c>
      <c r="D2" s="6">
        <v>9.6200000000000001E-3</v>
      </c>
      <c r="K2" s="6">
        <v>1</v>
      </c>
      <c r="L2" s="6" cm="1">
        <f t="array" ref="L2">IFERROR(K2*(1-INDEX($D2:$D$71,L$1)),0)</f>
        <v>0.99038000000000004</v>
      </c>
      <c r="M2" s="6" cm="1">
        <f t="array" ref="M2">IFERROR(L2*(1-INDEX($D2:$D$71,M$1)),0)</f>
        <v>0.97984235680000009</v>
      </c>
      <c r="N2" s="6" cm="1">
        <f t="array" ref="N2">IFERROR(M2*(1-INDEX($D2:$D$71,N$1)),0)</f>
        <v>0.96834880595473605</v>
      </c>
      <c r="O2" s="6" cm="1">
        <f t="array" ref="O2">IFERROR(N2*(1-INDEX($D2:$D$71,O$1)),0)</f>
        <v>0.95587647333403902</v>
      </c>
      <c r="P2" s="6" cm="1">
        <f t="array" ref="P2">IFERROR(O2*(1-INDEX($D2:$D$71,P$1)),0)</f>
        <v>0.94236993876582908</v>
      </c>
      <c r="Q2" s="6" cm="1">
        <f t="array" ref="Q2">IFERROR(P2*(1-INDEX($D2:$D$71,Q$1)),0)</f>
        <v>0.92773493361679571</v>
      </c>
      <c r="R2" s="6" cm="1">
        <f t="array" ref="R2">IFERROR(Q2*(1-INDEX($D2:$D$71,R$1)),0)</f>
        <v>0.91181500215593159</v>
      </c>
      <c r="S2" s="6" cm="1">
        <f t="array" ref="S2">IFERROR(R2*(1-INDEX($D2:$D$71,S$1)),0)</f>
        <v>0.89440845376477485</v>
      </c>
      <c r="T2" s="6" cm="1">
        <f t="array" ref="T2">IFERROR(S2*(1-INDEX($D2:$D$71,T$1)),0)</f>
        <v>0.87532177736143457</v>
      </c>
      <c r="U2" s="6" cm="1">
        <f t="array" ref="U2">IFERROR(T2*(1-INDEX($D2:$D$71,U$1)),0)</f>
        <v>0.85436657401140181</v>
      </c>
      <c r="V2" s="6" cm="1">
        <f t="array" ref="V2">IFERROR(U2*(1-INDEX($D2:$D$71,V$1)),0)</f>
        <v>0.83141828783345562</v>
      </c>
      <c r="W2" s="6" cm="1">
        <f t="array" ref="W2">IFERROR(V2*(1-INDEX($D2:$D$71,W$1)),0)</f>
        <v>0.80642585410118195</v>
      </c>
      <c r="X2" s="6" cm="1">
        <f t="array" ref="X2">IFERROR(W2*(1-INDEX($D2:$D$71,X$1)),0)</f>
        <v>0.77940252373025132</v>
      </c>
      <c r="Y2" s="6" cm="1">
        <f t="array" ref="Y2">IFERROR(X2*(1-INDEX($D2:$D$71,Y$1)),0)</f>
        <v>0.75039316179701132</v>
      </c>
      <c r="Z2" s="6" cm="1">
        <f t="array" ref="Z2">IFERROR(Y2*(1-INDEX($D2:$D$71,Z$1)),0)</f>
        <v>0.71943944387288461</v>
      </c>
      <c r="AA2" s="6" cm="1">
        <f t="array" ref="AA2">IFERROR(Z2*(1-INDEX($D2:$D$71,AA$1)),0)</f>
        <v>0.68651070052682273</v>
      </c>
      <c r="AB2" s="6" cm="1">
        <f t="array" ref="AB2">IFERROR(AA2*(1-INDEX($D2:$D$71,AB$1)),0)</f>
        <v>0.65156044076300212</v>
      </c>
      <c r="AC2" s="6" cm="1">
        <f t="array" ref="AC2">IFERROR(AB2*(1-INDEX($D2:$D$71,AC$1)),0)</f>
        <v>0.61453226091444069</v>
      </c>
      <c r="AD2" s="6" cm="1">
        <f t="array" ref="AD2">IFERROR(AC2*(1-INDEX($D2:$D$71,AD$1)),0)</f>
        <v>0.57561393283072915</v>
      </c>
      <c r="AE2" s="6" cm="1">
        <f t="array" ref="AE2">IFERROR(AD2*(1-INDEX($D2:$D$71,AE$1)),0)</f>
        <v>0.53452085416594342</v>
      </c>
      <c r="AF2" s="6" cm="1">
        <f t="array" ref="AF2">IFERROR(AE2*(1-INDEX($D2:$D$71,AF$1)),0)</f>
        <v>0.49142243769454341</v>
      </c>
      <c r="AG2" s="6" cm="1">
        <f t="array" ref="AG2">IFERROR(AF2*(1-INDEX($D2:$D$71,AG$1)),0)</f>
        <v>0.44657031180616247</v>
      </c>
      <c r="AH2" s="6" cm="1">
        <f t="array" ref="AH2">IFERROR(AG2*(1-INDEX($D2:$D$71,AH$1)),0)</f>
        <v>0.40036368164357888</v>
      </c>
      <c r="AI2" s="6" cm="1">
        <f t="array" ref="AI2">IFERROR(AH2*(1-INDEX($D2:$D$71,AI$1)),0)</f>
        <v>0.35342504360768567</v>
      </c>
      <c r="AJ2" s="6" cm="1">
        <f t="array" ref="AJ2">IFERROR(AI2*(1-INDEX($D2:$D$71,AJ$1)),0)</f>
        <v>0.3065679513261787</v>
      </c>
      <c r="AK2" s="6" cm="1">
        <f t="array" ref="AK2">IFERROR(AJ2*(1-INDEX($D2:$D$71,AK$1)),0)</f>
        <v>0.26090772065565765</v>
      </c>
      <c r="AL2" s="6" cm="1">
        <f t="array" ref="AL2">IFERROR(AK2*(1-INDEX($D2:$D$71,AL$1)),0)</f>
        <v>0.21756573010033978</v>
      </c>
      <c r="AM2" s="6" cm="1">
        <f t="array" ref="AM2">IFERROR(AL2*(1-INDEX($D2:$D$71,AM$1)),0)</f>
        <v>0.17763154034042242</v>
      </c>
      <c r="AN2" s="6" cm="1">
        <f t="array" ref="AN2">IFERROR(AM2*(1-INDEX($D2:$D$71,AN$1)),0)</f>
        <v>0.14197200861708262</v>
      </c>
      <c r="AO2" s="6" cm="1">
        <f t="array" ref="AO2">IFERROR(AN2*(1-INDEX($D2:$D$71,AO$1)),0)</f>
        <v>0.11107606010183309</v>
      </c>
      <c r="AP2" s="6" cm="1">
        <f t="array" ref="AP2">IFERROR(AO2*(1-INDEX($D2:$D$71,AP$1)),0)</f>
        <v>8.5160904519474404E-2</v>
      </c>
      <c r="AQ2" s="6" cm="1">
        <f t="array" ref="AQ2">IFERROR(AP2*(1-INDEX($D2:$D$71,AQ$1)),0)</f>
        <v>6.4114238576531493E-2</v>
      </c>
      <c r="AR2" s="6" cm="1">
        <f t="array" ref="AR2">IFERROR(AQ2*(1-INDEX($D2:$D$71,AR$1)),0)</f>
        <v>4.711691278750723E-2</v>
      </c>
      <c r="AS2" s="6" cm="1">
        <f t="array" ref="AS2">IFERROR(AR2*(1-INDEX($D2:$D$71,AS$1)),0)</f>
        <v>3.3715920452484421E-2</v>
      </c>
      <c r="AT2" s="6" cm="1">
        <f t="array" ref="AT2">IFERROR(AS2*(1-INDEX($D2:$D$71,AT$1)),0)</f>
        <v>2.3411323684591607E-2</v>
      </c>
      <c r="AU2" s="6" cm="1">
        <f t="array" ref="AU2">IFERROR(AT2*(1-INDEX($D2:$D$71,AU$1)),0)</f>
        <v>1.5724683779229646E-2</v>
      </c>
      <c r="AV2" s="6" cm="1">
        <f t="array" ref="AV2">IFERROR(AU2*(1-INDEX($D2:$D$71,AV$1)),0)</f>
        <v>1.0188179867400679E-2</v>
      </c>
      <c r="AW2" s="6" cm="1">
        <f t="array" ref="AW2">IFERROR(AV2*(1-INDEX($D2:$D$71,AW$1)),0)</f>
        <v>6.3730121524551465E-3</v>
      </c>
      <c r="AX2" s="6" cm="1">
        <f t="array" ref="AX2">IFERROR(AW2*(1-INDEX($D2:$D$71,AX$1)),0)</f>
        <v>3.844200930360944E-3</v>
      </c>
      <c r="AY2" s="6" cm="1">
        <f t="array" ref="AY2">IFERROR(AX2*(1-INDEX($D2:$D$71,AY$1)),0)</f>
        <v>2.2347877688560312E-3</v>
      </c>
      <c r="AZ2" s="6" cm="1">
        <f t="array" ref="AZ2">IFERROR(AY2*(1-INDEX($D2:$D$71,AZ$1)),0)</f>
        <v>1.2522633262784771E-3</v>
      </c>
      <c r="BA2" s="6" cm="1">
        <f t="array" ref="BA2">IFERROR(AZ2*(1-INDEX($D2:$D$71,BA$1)),0)</f>
        <v>6.770236447191959E-4</v>
      </c>
      <c r="BB2" s="6" cm="1">
        <f t="array" ref="BB2">IFERROR(BA2*(1-INDEX($D2:$D$71,BB$1)),0)</f>
        <v>3.537922460209102E-4</v>
      </c>
      <c r="BC2" s="6" cm="1">
        <f t="array" ref="BC2">IFERROR(BB2*(1-INDEX($D2:$D$71,BC$1)),0)</f>
        <v>1.7572153275366569E-4</v>
      </c>
      <c r="BD2" s="6" cm="1">
        <f t="array" ref="BD2">IFERROR(BC2*(1-INDEX($D2:$D$71,BD$1)),0)</f>
        <v>8.248193025924313E-5</v>
      </c>
      <c r="BE2" s="6" cm="1">
        <f t="array" ref="BE2">IFERROR(BD2*(1-INDEX($D2:$D$71,BE$1)),0)</f>
        <v>3.6342363291525123E-5</v>
      </c>
      <c r="BF2" s="6" cm="1">
        <f t="array" ref="BF2">IFERROR(BE2*(1-INDEX($D2:$D$71,BF$1)),0)</f>
        <v>1.4910544811246926E-5</v>
      </c>
      <c r="BG2" s="6" cm="1">
        <f t="array" ref="BG2">IFERROR(BF2*(1-INDEX($D2:$D$71,BG$1)),0)</f>
        <v>5.640659102094712E-6</v>
      </c>
      <c r="BH2" s="6" cm="1">
        <f t="array" ref="BH2">IFERROR(BG2*(1-INDEX($D2:$D$71,BH$1)),0)</f>
        <v>1.9436583133997957E-6</v>
      </c>
      <c r="BI2" s="6" cm="1">
        <f t="array" ref="BI2">IFERROR(BH2*(1-INDEX($D2:$D$71,BI$1)),0)</f>
        <v>6.0066816517307282E-7</v>
      </c>
      <c r="BJ2" s="6" cm="1">
        <f t="array" ref="BJ2">IFERROR(BI2*(1-INDEX($D2:$D$71,BJ$1)),0)</f>
        <v>1.6312345361605143E-7</v>
      </c>
      <c r="BK2" s="6" cm="1">
        <f t="array" ref="BK2">IFERROR(BJ2*(1-INDEX($D2:$D$71,BK$1)),0)</f>
        <v>3.7854428646140886E-8</v>
      </c>
      <c r="BL2" s="6" cm="1">
        <f t="array" ref="BL2">IFERROR(BK2*(1-INDEX($D2:$D$71,BL$1)),0)</f>
        <v>7.2082403027981448E-9</v>
      </c>
      <c r="BM2" s="6" cm="1">
        <f t="array" ref="BM2">IFERROR(BL2*(1-INDEX($D2:$D$71,BM$1)),0)</f>
        <v>1.056151369165984E-9</v>
      </c>
      <c r="BN2" s="6" cm="1">
        <f t="array" ref="BN2">IFERROR(BM2*(1-INDEX($D2:$D$71,BN$1)),0)</f>
        <v>1.0585805173150662E-10</v>
      </c>
      <c r="BO2" s="6" cm="1">
        <f t="array" ref="BO2">IFERROR(BN2*(1-INDEX($D2:$D$71,BO$1)),0)</f>
        <v>5.4453381810687051E-12</v>
      </c>
      <c r="BP2" s="6" cm="1">
        <f t="array" ref="BP2">IFERROR(BO2*(1-INDEX($D2:$D$71,BP$1)),0)</f>
        <v>0</v>
      </c>
      <c r="BQ2" s="6" cm="1">
        <f t="array" ref="BQ2">IFERROR(BP2*(1-INDEX($D2:$D$71,BQ$1)),0)</f>
        <v>0</v>
      </c>
      <c r="BR2" s="6" cm="1">
        <f t="array" ref="BR2">IFERROR(BQ2*(1-INDEX($D2:$D$71,BR$1)),0)</f>
        <v>0</v>
      </c>
      <c r="BS2" s="6" cm="1">
        <f t="array" ref="BS2">IFERROR(BR2*(1-INDEX($D2:$D$71,BS$1)),0)</f>
        <v>0</v>
      </c>
      <c r="BT2" s="6" cm="1">
        <f t="array" ref="BT2">IFERROR(BS2*(1-INDEX($D2:$D$71,BT$1)),0)</f>
        <v>0</v>
      </c>
      <c r="BU2" s="6" cm="1">
        <f t="array" ref="BU2">IFERROR(BT2*(1-INDEX($D2:$D$71,BU$1)),0)</f>
        <v>0</v>
      </c>
      <c r="BV2" s="6" cm="1">
        <f t="array" ref="BV2">IFERROR(BU2*(1-INDEX($D2:$D$71,BV$1)),0)</f>
        <v>0</v>
      </c>
      <c r="BW2" s="6" cm="1">
        <f t="array" ref="BW2">IFERROR(BV2*(1-INDEX($D2:$D$71,BW$1)),0)</f>
        <v>0</v>
      </c>
      <c r="BX2" s="6" cm="1">
        <f t="array" ref="BX2">IFERROR(BW2*(1-INDEX($D2:$D$71,BX$1)),0)</f>
        <v>0</v>
      </c>
      <c r="BY2" s="6" cm="1">
        <f t="array" ref="BY2">IFERROR(BX2*(1-INDEX($D2:$D$71,BY$1)),0)</f>
        <v>0</v>
      </c>
      <c r="BZ2" s="6" cm="1">
        <f t="array" ref="BZ2">IFERROR(BY2*(1-INDEX($D2:$D$71,BZ$1)),0)</f>
        <v>0</v>
      </c>
      <c r="CA2" s="6" cm="1">
        <f t="array" ref="CA2">IFERROR(BZ2*(1-INDEX($D2:$D$71,CA$1)),0)</f>
        <v>0</v>
      </c>
      <c r="CB2" s="6" cm="1">
        <f t="array" ref="CB2">IFERROR(CA2*(1-INDEX($D2:$D$71,CB$1)),0)</f>
        <v>0</v>
      </c>
      <c r="CC2" s="6" cm="1">
        <f t="array" ref="CC2">IFERROR(CB2*(1-INDEX($D2:$D$71,CC$1)),0)</f>
        <v>0</v>
      </c>
      <c r="CD2" s="6" cm="1">
        <f t="array" ref="CD2">IFERROR(CC2*(1-INDEX($D2:$D$71,CD$1)),0)</f>
        <v>0</v>
      </c>
      <c r="CE2" s="6" cm="1">
        <f t="array" ref="CE2">IFERROR(CD2*(1-INDEX($D2:$D$71,CE$1)),0)</f>
        <v>0</v>
      </c>
      <c r="CF2" s="6" cm="1">
        <f t="array" ref="CF2">IFERROR(CE2*(1-INDEX($D2:$D$71,CF$1)),0)</f>
        <v>0</v>
      </c>
      <c r="CG2" s="6" cm="1">
        <f t="array" ref="CG2">IFERROR(CF2*(1-INDEX($D2:$D$71,CG$1)),0)</f>
        <v>0</v>
      </c>
      <c r="CH2" s="6" cm="1">
        <f t="array" ref="CH2">IFERROR(CG2*(1-INDEX($D2:$D$71,CH$1)),0)</f>
        <v>0</v>
      </c>
      <c r="CI2" s="6" cm="1">
        <f t="array" ref="CI2">IFERROR(CH2*(1-INDEX($D2:$D$71,CI$1)),0)</f>
        <v>0</v>
      </c>
      <c r="CJ2" s="6" cm="1">
        <f t="array" ref="CJ2">IFERROR(CI2*(1-INDEX($D2:$D$71,CJ$1)),0)</f>
        <v>0</v>
      </c>
      <c r="CK2" s="6" cm="1">
        <f t="array" ref="CK2">IFERROR(CJ2*(1-INDEX($D2:$D$71,CK$1)),0)</f>
        <v>0</v>
      </c>
      <c r="CL2" s="6" cm="1">
        <f t="array" ref="CL2">IFERROR(CK2*(1-INDEX($D2:$D$71,CL$1)),0)</f>
        <v>0</v>
      </c>
      <c r="CM2" s="6" cm="1">
        <f t="array" ref="CM2">IFERROR(CL2*(1-INDEX($D2:$D$71,CM$1)),0)</f>
        <v>0</v>
      </c>
      <c r="CN2" s="6" cm="1">
        <f t="array" ref="CN2">IFERROR(CM2*(1-INDEX($D2:$D$71,CN$1)),0)</f>
        <v>0</v>
      </c>
      <c r="CO2" s="6" cm="1">
        <f t="array" ref="CO2">IFERROR(CN2*(1-INDEX($D2:$D$71,CO$1)),0)</f>
        <v>0</v>
      </c>
      <c r="CP2" s="6" cm="1">
        <f t="array" ref="CP2">IFERROR(CO2*(1-INDEX($D2:$D$71,CP$1)),0)</f>
        <v>0</v>
      </c>
      <c r="CQ2" s="6" cm="1">
        <f t="array" ref="CQ2">IFERROR(CP2*(1-INDEX($D2:$D$71,CQ$1)),0)</f>
        <v>0</v>
      </c>
      <c r="CR2" s="6" cm="1">
        <f t="array" ref="CR2">IFERROR(CQ2*(1-INDEX($D2:$D$71,CR$1)),0)</f>
        <v>0</v>
      </c>
      <c r="CS2" s="6" cm="1">
        <f t="array" ref="CS2">IFERROR(CR2*(1-INDEX($D2:$D$71,CS$1)),0)</f>
        <v>0</v>
      </c>
      <c r="CT2" s="6" cm="1">
        <f t="array" ref="CT2">IFERROR(CS2*(1-INDEX($D2:$D$71,CT$1)),0)</f>
        <v>0</v>
      </c>
      <c r="CU2" s="6" cm="1">
        <f t="array" ref="CU2">IFERROR(CT2*(1-INDEX($D2:$D$71,CU$1)),0)</f>
        <v>0</v>
      </c>
      <c r="CV2" s="6" cm="1">
        <f t="array" ref="CV2">IFERROR(CU2*(1-INDEX($D2:$D$71,CV$1)),0)</f>
        <v>0</v>
      </c>
      <c r="CW2" s="6" cm="1">
        <f t="array" ref="CW2">IFERROR(CV2*(1-INDEX($D2:$D$71,CW$1)),0)</f>
        <v>0</v>
      </c>
      <c r="CX2" s="6" cm="1">
        <f t="array" ref="CX2">IFERROR(CW2*(1-INDEX($D2:$D$71,CX$1)),0)</f>
        <v>0</v>
      </c>
      <c r="CY2" s="6" cm="1">
        <f t="array" ref="CY2">IFERROR(CX2*(1-INDEX($D2:$D$71,CY$1)),0)</f>
        <v>0</v>
      </c>
      <c r="CZ2" s="6" cm="1">
        <f t="array" ref="CZ2">IFERROR(CY2*(1-INDEX($D2:$D$71,CZ$1)),0)</f>
        <v>0</v>
      </c>
      <c r="DA2" s="6" cm="1">
        <f t="array" ref="DA2">IFERROR(CZ2*(1-INDEX($D2:$D$71,DA$1)),0)</f>
        <v>0</v>
      </c>
      <c r="DB2" s="6" cm="1">
        <f t="array" ref="DB2">IFERROR(DA2*(1-INDEX($D2:$D$71,DB$1)),0)</f>
        <v>0</v>
      </c>
      <c r="DC2" s="6" cm="1">
        <f t="array" ref="DC2">IFERROR(DB2*(1-INDEX($D2:$D$71,DC$1)),0)</f>
        <v>0</v>
      </c>
      <c r="DD2" s="6" cm="1">
        <f t="array" ref="DD2">IFERROR(DC2*(1-INDEX($D2:$D$71,DD$1)),0)</f>
        <v>0</v>
      </c>
      <c r="DE2" s="6" cm="1">
        <f t="array" ref="DE2">IFERROR(DD2*(1-INDEX($D2:$D$71,DE$1)),0)</f>
        <v>0</v>
      </c>
      <c r="DF2" s="6" cm="1">
        <f t="array" ref="DF2">IFERROR(DE2*(1-INDEX($D2:$D$71,DF$1)),0)</f>
        <v>0</v>
      </c>
      <c r="DG2" s="6" cm="1">
        <f t="array" ref="DG2">IFERROR(DF2*(1-INDEX($D2:$D$71,DG$1)),0)</f>
        <v>0</v>
      </c>
      <c r="DH2" s="6" cm="1">
        <f t="array" ref="DH2">IFERROR(DG2*(1-INDEX($D2:$D$71,DH$1)),0)</f>
        <v>0</v>
      </c>
      <c r="DI2" s="6" cm="1">
        <f t="array" ref="DI2">IFERROR(DH2*(1-INDEX($D2:$D$71,DI$1)),0)</f>
        <v>0</v>
      </c>
      <c r="DJ2" s="6" cm="1">
        <f t="array" ref="DJ2">IFERROR(DI2*(1-INDEX($D2:$D$71,DJ$1)),0)</f>
        <v>0</v>
      </c>
      <c r="DK2" s="6" cm="1">
        <f t="array" ref="DK2">IFERROR(DJ2*(1-INDEX($D2:$D$71,DK$1)),0)</f>
        <v>0</v>
      </c>
      <c r="DL2" s="6" cm="1">
        <f t="array" ref="DL2">IFERROR(DK2*(1-INDEX($D2:$D$71,DL$1)),0)</f>
        <v>0</v>
      </c>
      <c r="DM2" s="6" cm="1">
        <f t="array" ref="DM2">IFERROR(DL2*(1-INDEX($D2:$D$71,DM$1)),0)</f>
        <v>0</v>
      </c>
      <c r="DN2" s="6" cm="1">
        <f t="array" ref="DN2">IFERROR(DM2*(1-INDEX($D2:$D$71,DN$1)),0)</f>
        <v>0</v>
      </c>
      <c r="DO2" s="6" cm="1">
        <f t="array" ref="DO2">IFERROR(DN2*(1-INDEX($D2:$D$71,DO$1)),0)</f>
        <v>0</v>
      </c>
      <c r="DP2" s="6" cm="1">
        <f t="array" ref="DP2">IFERROR(DO2*(1-INDEX($D2:$D$71,DP$1)),0)</f>
        <v>0</v>
      </c>
      <c r="DQ2" s="6" cm="1">
        <f t="array" ref="DQ2">IFERROR(DP2*(1-INDEX($D2:$D$71,DQ$1)),0)</f>
        <v>0</v>
      </c>
      <c r="DR2" s="6" cm="1">
        <f t="array" ref="DR2">IFERROR(DQ2*(1-INDEX($D2:$D$71,DR$1)),0)</f>
        <v>0</v>
      </c>
      <c r="DS2" s="6" cm="1">
        <f t="array" ref="DS2">IFERROR(DR2*(1-INDEX($D2:$D$71,DS$1)),0)</f>
        <v>0</v>
      </c>
      <c r="DT2" s="6" cm="1">
        <f t="array" ref="DT2">IFERROR(DS2*(1-INDEX($D2:$D$71,DT$1)),0)</f>
        <v>0</v>
      </c>
      <c r="DU2" s="6" cm="1">
        <f t="array" ref="DU2">IFERROR(DT2*(1-INDEX($D2:$D$71,DU$1)),0)</f>
        <v>0</v>
      </c>
      <c r="DV2" s="6" cm="1">
        <f t="array" ref="DV2">IFERROR(DU2*(1-INDEX($D2:$D$71,DV$1)),0)</f>
        <v>0</v>
      </c>
      <c r="DW2" s="6" cm="1">
        <f t="array" ref="DW2">IFERROR(DV2*(1-INDEX($D2:$D$71,DW$1)),0)</f>
        <v>0</v>
      </c>
      <c r="DX2" s="6" cm="1">
        <f t="array" ref="DX2">IFERROR(DW2*(1-INDEX($D2:$D$71,DX$1)),0)</f>
        <v>0</v>
      </c>
    </row>
    <row r="3" spans="1:128" x14ac:dyDescent="0.25">
      <c r="A3" s="6" t="s">
        <v>53</v>
      </c>
      <c r="B3" s="20"/>
      <c r="C3" s="6">
        <v>65</v>
      </c>
      <c r="D3" s="6">
        <v>1.064E-2</v>
      </c>
      <c r="E3" s="6">
        <f>-1/2*(LN(1-D2)+LN(1-D3))</f>
        <v>1.0181790332552881E-2</v>
      </c>
      <c r="F3" s="6" cm="1">
        <f t="array" ref="F3">SUMPRODUCT($A$6^($K$1:$DT$1+1),K3:DT3,TRANSPOSE(D3:D116))</f>
        <v>0.57711880527029069</v>
      </c>
      <c r="G3" s="6" cm="1">
        <f t="array" ref="G3">SUMPRODUCT($A$6^($K$1:$DT$1),K3:DT3)</f>
        <v>14.518921019053344</v>
      </c>
      <c r="H3" s="6">
        <f t="shared" ref="H3:H34" si="0">(1-$A$4/$A$9*F3)/$A$15</f>
        <v>14.056708879291218</v>
      </c>
      <c r="I3" s="6">
        <f t="shared" ref="I3:I34" si="1">G3-(12-1)/2/12-(12^2-1)/12/12^2*(E3+LN(1+$A$4))</f>
        <v>14.057298967700278</v>
      </c>
      <c r="K3" s="6">
        <v>1</v>
      </c>
      <c r="L3" s="6" cm="1">
        <f t="array" ref="L3">IFERROR(K3*(1-INDEX($D3:$D$71,L$1)),0)</f>
        <v>0.98936000000000002</v>
      </c>
      <c r="M3" s="6" cm="1">
        <f t="array" ref="M3">IFERROR(L3*(1-INDEX($D3:$D$71,M$1)),0)</f>
        <v>0.97775480719999996</v>
      </c>
      <c r="N3" s="6" cm="1">
        <f t="array" ref="N3">IFERROR(M3*(1-INDEX($D3:$D$71,N$1)),0)</f>
        <v>0.96516132528326393</v>
      </c>
      <c r="O3" s="6" cm="1">
        <f t="array" ref="O3">IFERROR(N3*(1-INDEX($D3:$D$71,O$1)),0)</f>
        <v>0.9515235957570114</v>
      </c>
      <c r="P3" s="6" cm="1">
        <f t="array" ref="P3">IFERROR(O3*(1-INDEX($D3:$D$71,P$1)),0)</f>
        <v>0.93674643431490501</v>
      </c>
      <c r="Q3" s="6" cm="1">
        <f t="array" ref="Q3">IFERROR(P3*(1-INDEX($D3:$D$71,Q$1)),0)</f>
        <v>0.92067186550206126</v>
      </c>
      <c r="R3" s="6" cm="1">
        <f t="array" ref="R3">IFERROR(Q3*(1-INDEX($D3:$D$71,R$1)),0)</f>
        <v>0.90309623958962681</v>
      </c>
      <c r="S3" s="6" cm="1">
        <f t="array" ref="S3">IFERROR(R3*(1-INDEX($D3:$D$71,S$1)),0)</f>
        <v>0.88382416583678414</v>
      </c>
      <c r="T3" s="6" cm="1">
        <f t="array" ref="T3">IFERROR(S3*(1-INDEX($D3:$D$71,T$1)),0)</f>
        <v>0.86266541530665153</v>
      </c>
      <c r="U3" s="6" cm="1">
        <f t="array" ref="U3">IFERROR(T3*(1-INDEX($D3:$D$71,U$1)),0)</f>
        <v>0.83949422225151482</v>
      </c>
      <c r="V3" s="6" cm="1">
        <f t="array" ref="V3">IFERROR(U3*(1-INDEX($D3:$D$71,V$1)),0)</f>
        <v>0.81425902593063426</v>
      </c>
      <c r="W3" s="6" cm="1">
        <f t="array" ref="W3">IFERROR(V3*(1-INDEX($D3:$D$71,W$1)),0)</f>
        <v>0.78697320597169873</v>
      </c>
      <c r="X3" s="6" cm="1">
        <f t="array" ref="X3">IFERROR(W3*(1-INDEX($D3:$D$71,X$1)),0)</f>
        <v>0.75768206324543208</v>
      </c>
      <c r="Y3" s="6" cm="1">
        <f t="array" ref="Y3">IFERROR(X3*(1-INDEX($D3:$D$71,Y$1)),0)</f>
        <v>0.72642767813655795</v>
      </c>
      <c r="Z3" s="6" cm="1">
        <f t="array" ref="Z3">IFERROR(Y3*(1-INDEX($D3:$D$71,Z$1)),0)</f>
        <v>0.69317908330824773</v>
      </c>
      <c r="AA3" s="6" cm="1">
        <f t="array" ref="AA3">IFERROR(Z3*(1-INDEX($D3:$D$71,AA$1)),0)</f>
        <v>0.65788933617702483</v>
      </c>
      <c r="AB3" s="6" cm="1">
        <f t="array" ref="AB3">IFERROR(AA3*(1-INDEX($D3:$D$71,AB$1)),0)</f>
        <v>0.62050148520208448</v>
      </c>
      <c r="AC3" s="6" cm="1">
        <f t="array" ref="AC3">IFERROR(AB3*(1-INDEX($D3:$D$71,AC$1)),0)</f>
        <v>0.58120512614423647</v>
      </c>
      <c r="AD3" s="6" cm="1">
        <f t="array" ref="AD3">IFERROR(AC3*(1-INDEX($D3:$D$71,AD$1)),0)</f>
        <v>0.53971289218879948</v>
      </c>
      <c r="AE3" s="6" cm="1">
        <f t="array" ref="AE3">IFERROR(AD3*(1-INDEX($D3:$D$71,AE$1)),0)</f>
        <v>0.49619584169161657</v>
      </c>
      <c r="AF3" s="6" cm="1">
        <f t="array" ref="AF3">IFERROR(AE3*(1-INDEX($D3:$D$71,AF$1)),0)</f>
        <v>0.45090804722042277</v>
      </c>
      <c r="AG3" s="6" cm="1">
        <f t="array" ref="AG3">IFERROR(AF3*(1-INDEX($D3:$D$71,AG$1)),0)</f>
        <v>0.40425259157452564</v>
      </c>
      <c r="AH3" s="6" cm="1">
        <f t="array" ref="AH3">IFERROR(AG3*(1-INDEX($D3:$D$71,AH$1)),0)</f>
        <v>0.35685801773832826</v>
      </c>
      <c r="AI3" s="6" cm="1">
        <f t="array" ref="AI3">IFERROR(AH3*(1-INDEX($D3:$D$71,AI$1)),0)</f>
        <v>0.30954578174658071</v>
      </c>
      <c r="AJ3" s="6" cm="1">
        <f t="array" ref="AJ3">IFERROR(AI3*(1-INDEX($D3:$D$71,AJ$1)),0)</f>
        <v>0.26344203301324498</v>
      </c>
      <c r="AK3" s="6" cm="1">
        <f t="array" ref="AK3">IFERROR(AJ3*(1-INDEX($D3:$D$71,AK$1)),0)</f>
        <v>0.21967904248908471</v>
      </c>
      <c r="AL3" s="6" cm="1">
        <f t="array" ref="AL3">IFERROR(AK3*(1-INDEX($D3:$D$71,AL$1)),0)</f>
        <v>0.17935695424021322</v>
      </c>
      <c r="AM3" s="6" cm="1">
        <f t="array" ref="AM3">IFERROR(AL3*(1-INDEX($D3:$D$71,AM$1)),0)</f>
        <v>0.14335104567649043</v>
      </c>
      <c r="AN3" s="6" cm="1">
        <f t="array" ref="AN3">IFERROR(AM3*(1-INDEX($D3:$D$71,AN$1)),0)</f>
        <v>0.11215499111637257</v>
      </c>
      <c r="AO3" s="6" cm="1">
        <f t="array" ref="AO3">IFERROR(AN3*(1-INDEX($D3:$D$71,AO$1)),0)</f>
        <v>8.5988110139011684E-2</v>
      </c>
      <c r="AP3" s="6" cm="1">
        <f t="array" ref="AP3">IFERROR(AO3*(1-INDEX($D3:$D$71,AP$1)),0)</f>
        <v>6.4737008599256338E-2</v>
      </c>
      <c r="AQ3" s="6" cm="1">
        <f t="array" ref="AQ3">IFERROR(AP3*(1-INDEX($D3:$D$71,AQ$1)),0)</f>
        <v>4.7574580249507489E-2</v>
      </c>
      <c r="AR3" s="6" cm="1">
        <f t="array" ref="AR3">IFERROR(AQ3*(1-INDEX($D3:$D$71,AR$1)),0)</f>
        <v>3.404341813494257E-2</v>
      </c>
      <c r="AS3" s="6" cm="1">
        <f t="array" ref="AS3">IFERROR(AR3*(1-INDEX($D3:$D$71,AS$1)),0)</f>
        <v>2.3638728250360071E-2</v>
      </c>
      <c r="AT3" s="6" cm="1">
        <f t="array" ref="AT3">IFERROR(AS3*(1-INDEX($D3:$D$71,AT$1)),0)</f>
        <v>1.587742460391935E-2</v>
      </c>
      <c r="AU3" s="6" cm="1">
        <f t="array" ref="AU3">IFERROR(AT3*(1-INDEX($D3:$D$71,AU$1)),0)</f>
        <v>1.0287142175125386E-2</v>
      </c>
      <c r="AV3" s="6" cm="1">
        <f t="array" ref="AV3">IFERROR(AU3*(1-INDEX($D3:$D$71,AV$1)),0)</f>
        <v>6.4349160448061819E-3</v>
      </c>
      <c r="AW3" s="6" cm="1">
        <f t="array" ref="AW3">IFERROR(AV3*(1-INDEX($D3:$D$71,AW$1)),0)</f>
        <v>3.8815413582270887E-3</v>
      </c>
      <c r="AX3" s="6" cm="1">
        <f t="array" ref="AX3">IFERROR(AW3*(1-INDEX($D3:$D$71,AX$1)),0)</f>
        <v>2.2564952531917357E-3</v>
      </c>
      <c r="AY3" s="6" cm="1">
        <f t="array" ref="AY3">IFERROR(AX3*(1-INDEX($D3:$D$71,AY$1)),0)</f>
        <v>1.2644271151259891E-3</v>
      </c>
      <c r="AZ3" s="6" cm="1">
        <f t="array" ref="AZ3">IFERROR(AY3*(1-INDEX($D3:$D$71,AZ$1)),0)</f>
        <v>6.8359987552171471E-4</v>
      </c>
      <c r="BA3" s="6" cm="1">
        <f t="array" ref="BA3">IFERROR(AZ3*(1-INDEX($D3:$D$71,BA$1)),0)</f>
        <v>3.5722878695138244E-4</v>
      </c>
      <c r="BB3" s="6" cm="1">
        <f t="array" ref="BB3">IFERROR(BA3*(1-INDEX($D3:$D$71,BB$1)),0)</f>
        <v>1.7742839390301262E-4</v>
      </c>
      <c r="BC3" s="6" cm="1">
        <f t="array" ref="BC3">IFERROR(BB3*(1-INDEX($D3:$D$71,BC$1)),0)</f>
        <v>8.3283113814135087E-5</v>
      </c>
      <c r="BD3" s="6" cm="1">
        <f t="array" ref="BD3">IFERROR(BC3*(1-INDEX($D3:$D$71,BD$1)),0)</f>
        <v>3.6695372777646066E-5</v>
      </c>
      <c r="BE3" s="6" cm="1">
        <f t="array" ref="BE3">IFERROR(BD3*(1-INDEX($D3:$D$71,BE$1)),0)</f>
        <v>1.5055377543212628E-5</v>
      </c>
      <c r="BF3" s="6" cm="1">
        <f t="array" ref="BF3">IFERROR(BE3*(1-INDEX($D3:$D$71,BF$1)),0)</f>
        <v>5.6954493245973364E-6</v>
      </c>
      <c r="BG3" s="6" cm="1">
        <f t="array" ref="BG3">IFERROR(BF3*(1-INDEX($D3:$D$71,BG$1)),0)</f>
        <v>1.9625379282697501E-6</v>
      </c>
      <c r="BH3" s="6" cm="1">
        <f t="array" ref="BH3">IFERROR(BG3*(1-INDEX($D3:$D$71,BH$1)),0)</f>
        <v>6.065027213524835E-7</v>
      </c>
      <c r="BI3" s="6" cm="1">
        <f t="array" ref="BI3">IFERROR(BH3*(1-INDEX($D3:$D$71,BI$1)),0)</f>
        <v>1.64707944037694E-7</v>
      </c>
      <c r="BJ3" s="6" cm="1">
        <f t="array" ref="BJ3">IFERROR(BI3*(1-INDEX($D3:$D$71,BJ$1)),0)</f>
        <v>3.8222125493387262E-8</v>
      </c>
      <c r="BK3" s="6" cm="1">
        <f t="array" ref="BK3">IFERROR(BJ3*(1-INDEX($D3:$D$71,BK$1)),0)</f>
        <v>7.2782571364507997E-9</v>
      </c>
      <c r="BL3" s="6" cm="1">
        <f t="array" ref="BL3">IFERROR(BK3*(1-INDEX($D3:$D$71,BL$1)),0)</f>
        <v>1.066410235632771E-9</v>
      </c>
      <c r="BM3" s="6" cm="1">
        <f t="array" ref="BM3">IFERROR(BL3*(1-INDEX($D3:$D$71,BM$1)),0)</f>
        <v>1.0688629791747268E-10</v>
      </c>
      <c r="BN3" s="6" cm="1">
        <f t="array" ref="BN3">IFERROR(BM3*(1-INDEX($D3:$D$71,BN$1)),0)</f>
        <v>5.4982311648747991E-12</v>
      </c>
      <c r="BO3" s="6" cm="1">
        <f t="array" ref="BO3">IFERROR(BN3*(1-INDEX($D3:$D$71,BO$1)),0)</f>
        <v>0</v>
      </c>
      <c r="BP3" s="6" cm="1">
        <f t="array" ref="BP3">IFERROR(BO3*(1-INDEX($D3:$D$71,BP$1)),0)</f>
        <v>0</v>
      </c>
      <c r="BQ3" s="6" cm="1">
        <f t="array" ref="BQ3">IFERROR(BP3*(1-INDEX($D3:$D$71,BQ$1)),0)</f>
        <v>0</v>
      </c>
      <c r="BR3" s="6" cm="1">
        <f t="array" ref="BR3">IFERROR(BQ3*(1-INDEX($D3:$D$71,BR$1)),0)</f>
        <v>0</v>
      </c>
      <c r="BS3" s="6" cm="1">
        <f t="array" ref="BS3">IFERROR(BR3*(1-INDEX($D3:$D$71,BS$1)),0)</f>
        <v>0</v>
      </c>
      <c r="BT3" s="6" cm="1">
        <f t="array" ref="BT3">IFERROR(BS3*(1-INDEX($D3:$D$71,BT$1)),0)</f>
        <v>0</v>
      </c>
      <c r="BU3" s="6" cm="1">
        <f t="array" ref="BU3">IFERROR(BT3*(1-INDEX($D3:$D$71,BU$1)),0)</f>
        <v>0</v>
      </c>
      <c r="BV3" s="6" cm="1">
        <f t="array" ref="BV3">IFERROR(BU3*(1-INDEX($D3:$D$71,BV$1)),0)</f>
        <v>0</v>
      </c>
      <c r="BW3" s="6" cm="1">
        <f t="array" ref="BW3">IFERROR(BV3*(1-INDEX($D3:$D$71,BW$1)),0)</f>
        <v>0</v>
      </c>
      <c r="BX3" s="6" cm="1">
        <f t="array" ref="BX3">IFERROR(BW3*(1-INDEX($D3:$D$71,BX$1)),0)</f>
        <v>0</v>
      </c>
      <c r="BY3" s="6" cm="1">
        <f t="array" ref="BY3">IFERROR(BX3*(1-INDEX($D3:$D$71,BY$1)),0)</f>
        <v>0</v>
      </c>
      <c r="BZ3" s="6" cm="1">
        <f t="array" ref="BZ3">IFERROR(BY3*(1-INDEX($D3:$D$71,BZ$1)),0)</f>
        <v>0</v>
      </c>
      <c r="CA3" s="6" cm="1">
        <f t="array" ref="CA3">IFERROR(BZ3*(1-INDEX($D3:$D$71,CA$1)),0)</f>
        <v>0</v>
      </c>
      <c r="CB3" s="6" cm="1">
        <f t="array" ref="CB3">IFERROR(CA3*(1-INDEX($D3:$D$71,CB$1)),0)</f>
        <v>0</v>
      </c>
      <c r="CC3" s="6" cm="1">
        <f t="array" ref="CC3">IFERROR(CB3*(1-INDEX($D3:$D$71,CC$1)),0)</f>
        <v>0</v>
      </c>
      <c r="CD3" s="6" cm="1">
        <f t="array" ref="CD3">IFERROR(CC3*(1-INDEX($D3:$D$71,CD$1)),0)</f>
        <v>0</v>
      </c>
      <c r="CE3" s="6" cm="1">
        <f t="array" ref="CE3">IFERROR(CD3*(1-INDEX($D3:$D$71,CE$1)),0)</f>
        <v>0</v>
      </c>
      <c r="CF3" s="6" cm="1">
        <f t="array" ref="CF3">IFERROR(CE3*(1-INDEX($D3:$D$71,CF$1)),0)</f>
        <v>0</v>
      </c>
      <c r="CG3" s="6" cm="1">
        <f t="array" ref="CG3">IFERROR(CF3*(1-INDEX($D3:$D$71,CG$1)),0)</f>
        <v>0</v>
      </c>
      <c r="CH3" s="6" cm="1">
        <f t="array" ref="CH3">IFERROR(CG3*(1-INDEX($D3:$D$71,CH$1)),0)</f>
        <v>0</v>
      </c>
      <c r="CI3" s="6" cm="1">
        <f t="array" ref="CI3">IFERROR(CH3*(1-INDEX($D3:$D$71,CI$1)),0)</f>
        <v>0</v>
      </c>
      <c r="CJ3" s="6" cm="1">
        <f t="array" ref="CJ3">IFERROR(CI3*(1-INDEX($D3:$D$71,CJ$1)),0)</f>
        <v>0</v>
      </c>
      <c r="CK3" s="6" cm="1">
        <f t="array" ref="CK3">IFERROR(CJ3*(1-INDEX($D3:$D$71,CK$1)),0)</f>
        <v>0</v>
      </c>
      <c r="CL3" s="6" cm="1">
        <f t="array" ref="CL3">IFERROR(CK3*(1-INDEX($D3:$D$71,CL$1)),0)</f>
        <v>0</v>
      </c>
      <c r="CM3" s="6" cm="1">
        <f t="array" ref="CM3">IFERROR(CL3*(1-INDEX($D3:$D$71,CM$1)),0)</f>
        <v>0</v>
      </c>
      <c r="CN3" s="6" cm="1">
        <f t="array" ref="CN3">IFERROR(CM3*(1-INDEX($D3:$D$71,CN$1)),0)</f>
        <v>0</v>
      </c>
      <c r="CO3" s="6" cm="1">
        <f t="array" ref="CO3">IFERROR(CN3*(1-INDEX($D3:$D$71,CO$1)),0)</f>
        <v>0</v>
      </c>
      <c r="CP3" s="6" cm="1">
        <f t="array" ref="CP3">IFERROR(CO3*(1-INDEX($D3:$D$71,CP$1)),0)</f>
        <v>0</v>
      </c>
      <c r="CQ3" s="6" cm="1">
        <f t="array" ref="CQ3">IFERROR(CP3*(1-INDEX($D3:$D$71,CQ$1)),0)</f>
        <v>0</v>
      </c>
      <c r="CR3" s="6" cm="1">
        <f t="array" ref="CR3">IFERROR(CQ3*(1-INDEX($D3:$D$71,CR$1)),0)</f>
        <v>0</v>
      </c>
      <c r="CS3" s="6" cm="1">
        <f t="array" ref="CS3">IFERROR(CR3*(1-INDEX($D3:$D$71,CS$1)),0)</f>
        <v>0</v>
      </c>
      <c r="CT3" s="6" cm="1">
        <f t="array" ref="CT3">IFERROR(CS3*(1-INDEX($D3:$D$71,CT$1)),0)</f>
        <v>0</v>
      </c>
      <c r="CU3" s="6" cm="1">
        <f t="array" ref="CU3">IFERROR(CT3*(1-INDEX($D3:$D$71,CU$1)),0)</f>
        <v>0</v>
      </c>
      <c r="CV3" s="6" cm="1">
        <f t="array" ref="CV3">IFERROR(CU3*(1-INDEX($D3:$D$71,CV$1)),0)</f>
        <v>0</v>
      </c>
      <c r="CW3" s="6" cm="1">
        <f t="array" ref="CW3">IFERROR(CV3*(1-INDEX($D3:$D$71,CW$1)),0)</f>
        <v>0</v>
      </c>
      <c r="CX3" s="6" cm="1">
        <f t="array" ref="CX3">IFERROR(CW3*(1-INDEX($D3:$D$71,CX$1)),0)</f>
        <v>0</v>
      </c>
      <c r="CY3" s="6" cm="1">
        <f t="array" ref="CY3">IFERROR(CX3*(1-INDEX($D3:$D$71,CY$1)),0)</f>
        <v>0</v>
      </c>
      <c r="CZ3" s="6" cm="1">
        <f t="array" ref="CZ3">IFERROR(CY3*(1-INDEX($D3:$D$71,CZ$1)),0)</f>
        <v>0</v>
      </c>
      <c r="DA3" s="6" cm="1">
        <f t="array" ref="DA3">IFERROR(CZ3*(1-INDEX($D3:$D$71,DA$1)),0)</f>
        <v>0</v>
      </c>
      <c r="DB3" s="6" cm="1">
        <f t="array" ref="DB3">IFERROR(DA3*(1-INDEX($D3:$D$71,DB$1)),0)</f>
        <v>0</v>
      </c>
      <c r="DC3" s="6" cm="1">
        <f t="array" ref="DC3">IFERROR(DB3*(1-INDEX($D3:$D$71,DC$1)),0)</f>
        <v>0</v>
      </c>
      <c r="DD3" s="6" cm="1">
        <f t="array" ref="DD3">IFERROR(DC3*(1-INDEX($D3:$D$71,DD$1)),0)</f>
        <v>0</v>
      </c>
      <c r="DE3" s="6" cm="1">
        <f t="array" ref="DE3">IFERROR(DD3*(1-INDEX($D3:$D$71,DE$1)),0)</f>
        <v>0</v>
      </c>
      <c r="DF3" s="6" cm="1">
        <f t="array" ref="DF3">IFERROR(DE3*(1-INDEX($D3:$D$71,DF$1)),0)</f>
        <v>0</v>
      </c>
      <c r="DG3" s="6" cm="1">
        <f t="array" ref="DG3">IFERROR(DF3*(1-INDEX($D3:$D$71,DG$1)),0)</f>
        <v>0</v>
      </c>
      <c r="DH3" s="6" cm="1">
        <f t="array" ref="DH3">IFERROR(DG3*(1-INDEX($D3:$D$71,DH$1)),0)</f>
        <v>0</v>
      </c>
      <c r="DI3" s="6" cm="1">
        <f t="array" ref="DI3">IFERROR(DH3*(1-INDEX($D3:$D$71,DI$1)),0)</f>
        <v>0</v>
      </c>
      <c r="DJ3" s="6" cm="1">
        <f t="array" ref="DJ3">IFERROR(DI3*(1-INDEX($D3:$D$71,DJ$1)),0)</f>
        <v>0</v>
      </c>
      <c r="DK3" s="6" cm="1">
        <f t="array" ref="DK3">IFERROR(DJ3*(1-INDEX($D3:$D$71,DK$1)),0)</f>
        <v>0</v>
      </c>
      <c r="DL3" s="6" cm="1">
        <f t="array" ref="DL3">IFERROR(DK3*(1-INDEX($D3:$D$71,DL$1)),0)</f>
        <v>0</v>
      </c>
      <c r="DM3" s="6" cm="1">
        <f t="array" ref="DM3">IFERROR(DL3*(1-INDEX($D3:$D$71,DM$1)),0)</f>
        <v>0</v>
      </c>
      <c r="DN3" s="6" cm="1">
        <f t="array" ref="DN3">IFERROR(DM3*(1-INDEX($D3:$D$71,DN$1)),0)</f>
        <v>0</v>
      </c>
      <c r="DO3" s="6" cm="1">
        <f t="array" ref="DO3">IFERROR(DN3*(1-INDEX($D3:$D$71,DO$1)),0)</f>
        <v>0</v>
      </c>
      <c r="DP3" s="6" cm="1">
        <f t="array" ref="DP3">IFERROR(DO3*(1-INDEX($D3:$D$71,DP$1)),0)</f>
        <v>0</v>
      </c>
      <c r="DQ3" s="6" cm="1">
        <f t="array" ref="DQ3">IFERROR(DP3*(1-INDEX($D3:$D$71,DQ$1)),0)</f>
        <v>0</v>
      </c>
      <c r="DR3" s="6" cm="1">
        <f t="array" ref="DR3">IFERROR(DQ3*(1-INDEX($D3:$D$71,DR$1)),0)</f>
        <v>0</v>
      </c>
      <c r="DS3" s="6" cm="1">
        <f t="array" ref="DS3">IFERROR(DR3*(1-INDEX($D3:$D$71,DS$1)),0)</f>
        <v>0</v>
      </c>
      <c r="DT3" s="6" cm="1">
        <f t="array" ref="DT3">IFERROR(DS3*(1-INDEX($D3:$D$71,DT$1)),0)</f>
        <v>0</v>
      </c>
      <c r="DU3" s="6" cm="1">
        <f t="array" ref="DU3">IFERROR(DT3*(1-INDEX($D3:$D$71,DU$1)),0)</f>
        <v>0</v>
      </c>
      <c r="DV3" s="6" cm="1">
        <f t="array" ref="DV3">IFERROR(DU3*(1-INDEX($D3:$D$71,DV$1)),0)</f>
        <v>0</v>
      </c>
      <c r="DW3" s="6" cm="1">
        <f t="array" ref="DW3">IFERROR(DV3*(1-INDEX($D3:$D$71,DW$1)),0)</f>
        <v>0</v>
      </c>
      <c r="DX3" s="6" cm="1">
        <f t="array" ref="DX3">IFERROR(DW3*(1-INDEX($D3:$D$71,DX$1)),0)</f>
        <v>0</v>
      </c>
    </row>
    <row r="4" spans="1:128" x14ac:dyDescent="0.25">
      <c r="A4" s="7">
        <f>Payments!K2</f>
        <v>0.03</v>
      </c>
      <c r="B4" s="20"/>
      <c r="C4" s="6">
        <v>66</v>
      </c>
      <c r="D4" s="6">
        <v>1.1730000000000001E-2</v>
      </c>
      <c r="E4" s="6">
        <f t="shared" ref="E4:E12" si="2">-1/2*(LN(1-D3)+LN(1-D4))</f>
        <v>1.1248174382189268E-2</v>
      </c>
      <c r="F4" s="6" cm="1">
        <f t="array" ref="F4">SUMPRODUCT($A$6^($K$1:$DT$1+1),K4:DT4,TRANSPOSE(D4:D117))</f>
        <v>0.59007072190951682</v>
      </c>
      <c r="G4" s="6" cm="1">
        <f t="array" ref="G4">SUMPRODUCT($A$6^($K$1:$DT$1),K4:DT4)</f>
        <v>14.07423854777325</v>
      </c>
      <c r="H4" s="6">
        <f t="shared" si="0"/>
        <v>13.611994254493649</v>
      </c>
      <c r="I4" s="6">
        <f t="shared" si="1"/>
        <v>13.612528248203114</v>
      </c>
      <c r="K4" s="6">
        <v>1</v>
      </c>
      <c r="L4" s="6" cm="1">
        <f t="array" ref="L4">IFERROR(K4*(1-INDEX($D4:$D$71,L$1)),0)</f>
        <v>0.98826999999999998</v>
      </c>
      <c r="M4" s="6" cm="1">
        <f t="array" ref="M4">IFERROR(L4*(1-INDEX($D4:$D$71,M$1)),0)</f>
        <v>0.97554108239999993</v>
      </c>
      <c r="N4" s="6" cm="1">
        <f t="array" ref="N4">IFERROR(M4*(1-INDEX($D4:$D$71,N$1)),0)</f>
        <v>0.96175668690568794</v>
      </c>
      <c r="O4" s="6" cm="1">
        <f t="array" ref="O4">IFERROR(N4*(1-INDEX($D4:$D$71,O$1)),0)</f>
        <v>0.94682060555804259</v>
      </c>
      <c r="P4" s="6" cm="1">
        <f t="array" ref="P4">IFERROR(O4*(1-INDEX($D4:$D$71,P$1)),0)</f>
        <v>0.93057316396666667</v>
      </c>
      <c r="Q4" s="6" cm="1">
        <f t="array" ref="Q4">IFERROR(P4*(1-INDEX($D4:$D$71,Q$1)),0)</f>
        <v>0.91280852226654297</v>
      </c>
      <c r="R4" s="6" cm="1">
        <f t="array" ref="R4">IFERROR(Q4*(1-INDEX($D4:$D$71,R$1)),0)</f>
        <v>0.89332918840137487</v>
      </c>
      <c r="S4" s="6" cm="1">
        <f t="array" ref="S4">IFERROR(R4*(1-INDEX($D4:$D$71,S$1)),0)</f>
        <v>0.87194288763104599</v>
      </c>
      <c r="T4" s="6" cm="1">
        <f t="array" ref="T4">IFERROR(S4*(1-INDEX($D4:$D$71,T$1)),0)</f>
        <v>0.84852250166927612</v>
      </c>
      <c r="U4" s="6" cm="1">
        <f t="array" ref="U4">IFERROR(T4*(1-INDEX($D4:$D$71,U$1)),0)</f>
        <v>0.82301591526909768</v>
      </c>
      <c r="V4" s="6" cm="1">
        <f t="array" ref="V4">IFERROR(U4*(1-INDEX($D4:$D$71,V$1)),0)</f>
        <v>0.79543665194843016</v>
      </c>
      <c r="W4" s="6" cm="1">
        <f t="array" ref="W4">IFERROR(V4*(1-INDEX($D4:$D$71,W$1)),0)</f>
        <v>0.76583049976290962</v>
      </c>
      <c r="X4" s="6" cm="1">
        <f t="array" ref="X4">IFERROR(W4*(1-INDEX($D4:$D$71,X$1)),0)</f>
        <v>0.7342399916476896</v>
      </c>
      <c r="Y4" s="6" cm="1">
        <f t="array" ref="Y4">IFERROR(X4*(1-INDEX($D4:$D$71,Y$1)),0)</f>
        <v>0.70063382722997491</v>
      </c>
      <c r="Z4" s="6" cm="1">
        <f t="array" ref="Z4">IFERROR(Y4*(1-INDEX($D4:$D$71,Z$1)),0)</f>
        <v>0.66496455908569685</v>
      </c>
      <c r="AA4" s="6" cm="1">
        <f t="array" ref="AA4">IFERROR(Z4*(1-INDEX($D4:$D$71,AA$1)),0)</f>
        <v>0.62717462319285666</v>
      </c>
      <c r="AB4" s="6" cm="1">
        <f t="array" ref="AB4">IFERROR(AA4*(1-INDEX($D4:$D$71,AB$1)),0)</f>
        <v>0.58745565430605307</v>
      </c>
      <c r="AC4" s="6" cm="1">
        <f t="array" ref="AC4">IFERROR(AB4*(1-INDEX($D4:$D$71,AC$1)),0)</f>
        <v>0.54551719514514396</v>
      </c>
      <c r="AD4" s="6" cm="1">
        <f t="array" ref="AD4">IFERROR(AC4*(1-INDEX($D4:$D$71,AD$1)),0)</f>
        <v>0.50153214370059107</v>
      </c>
      <c r="AE4" s="6" cm="1">
        <f t="array" ref="AE4">IFERROR(AD4*(1-INDEX($D4:$D$71,AE$1)),0)</f>
        <v>0.45575730494503813</v>
      </c>
      <c r="AF4" s="6" cm="1">
        <f t="array" ref="AF4">IFERROR(AE4*(1-INDEX($D4:$D$71,AF$1)),0)</f>
        <v>0.40860009660237506</v>
      </c>
      <c r="AG4" s="6" cm="1">
        <f t="array" ref="AG4">IFERROR(AF4*(1-INDEX($D4:$D$71,AG$1)),0)</f>
        <v>0.36069582127671262</v>
      </c>
      <c r="AH4" s="6" cm="1">
        <f t="array" ref="AH4">IFERROR(AG4*(1-INDEX($D4:$D$71,AH$1)),0)</f>
        <v>0.31287476929184604</v>
      </c>
      <c r="AI4" s="6" cm="1">
        <f t="array" ref="AI4">IFERROR(AH4*(1-INDEX($D4:$D$71,AI$1)),0)</f>
        <v>0.26627520115351849</v>
      </c>
      <c r="AJ4" s="6" cm="1">
        <f t="array" ref="AJ4">IFERROR(AI4*(1-INDEX($D4:$D$71,AJ$1)),0)</f>
        <v>0.22204156473789599</v>
      </c>
      <c r="AK4" s="6" cm="1">
        <f t="array" ref="AK4">IFERROR(AJ4*(1-INDEX($D4:$D$71,AK$1)),0)</f>
        <v>0.18128583553025518</v>
      </c>
      <c r="AL4" s="6" cm="1">
        <f t="array" ref="AL4">IFERROR(AK4*(1-INDEX($D4:$D$71,AL$1)),0)</f>
        <v>0.14489270404755644</v>
      </c>
      <c r="AM4" s="6" cm="1">
        <f t="array" ref="AM4">IFERROR(AL4*(1-INDEX($D4:$D$71,AM$1)),0)</f>
        <v>0.11336115379272721</v>
      </c>
      <c r="AN4" s="6" cm="1">
        <f t="array" ref="AN4">IFERROR(AM4*(1-INDEX($D4:$D$71,AN$1)),0)</f>
        <v>8.6912863001346027E-2</v>
      </c>
      <c r="AO4" s="6" cm="1">
        <f t="array" ref="AO4">IFERROR(AN4*(1-INDEX($D4:$D$71,AO$1)),0)</f>
        <v>6.5433218039193372E-2</v>
      </c>
      <c r="AP4" s="6" cm="1">
        <f t="array" ref="AP4">IFERROR(AO4*(1-INDEX($D4:$D$71,AP$1)),0)</f>
        <v>4.8086217604822817E-2</v>
      </c>
      <c r="AQ4" s="6" cm="1">
        <f t="array" ref="AQ4">IFERROR(AP4*(1-INDEX($D4:$D$71,AQ$1)),0)</f>
        <v>3.4409535593659113E-2</v>
      </c>
      <c r="AR4" s="6" cm="1">
        <f t="array" ref="AR4">IFERROR(AQ4*(1-INDEX($D4:$D$71,AR$1)),0)</f>
        <v>2.3892949230169075E-2</v>
      </c>
      <c r="AS4" s="6" cm="1">
        <f t="array" ref="AS4">IFERROR(AR4*(1-INDEX($D4:$D$71,AS$1)),0)</f>
        <v>1.6048177209427663E-2</v>
      </c>
      <c r="AT4" s="6" cm="1">
        <f t="array" ref="AT4">IFERROR(AS4*(1-INDEX($D4:$D$71,AT$1)),0)</f>
        <v>1.0397774495760277E-2</v>
      </c>
      <c r="AU4" s="6" cm="1">
        <f t="array" ref="AU4">IFERROR(AT4*(1-INDEX($D4:$D$71,AU$1)),0)</f>
        <v>6.5041198803329255E-3</v>
      </c>
      <c r="AV4" s="6" cm="1">
        <f t="array" ref="AV4">IFERROR(AU4*(1-INDEX($D4:$D$71,AV$1)),0)</f>
        <v>3.92328511181682E-3</v>
      </c>
      <c r="AW4" s="6" cm="1">
        <f t="array" ref="AW4">IFERROR(AV4*(1-INDEX($D4:$D$71,AW$1)),0)</f>
        <v>2.28076256690359E-3</v>
      </c>
      <c r="AX4" s="6" cm="1">
        <f t="array" ref="AX4">IFERROR(AW4*(1-INDEX($D4:$D$71,AX$1)),0)</f>
        <v>1.2780253043644268E-3</v>
      </c>
      <c r="AY4" s="6" cm="1">
        <f t="array" ref="AY4">IFERROR(AX4*(1-INDEX($D4:$D$71,AY$1)),0)</f>
        <v>6.909516005515837E-4</v>
      </c>
      <c r="AZ4" s="6" cm="1">
        <f t="array" ref="AZ4">IFERROR(AY4*(1-INDEX($D4:$D$71,AZ$1)),0)</f>
        <v>3.6107057790024107E-4</v>
      </c>
      <c r="BA4" s="6" cm="1">
        <f t="array" ref="BA4">IFERROR(AZ4*(1-INDEX($D4:$D$71,BA$1)),0)</f>
        <v>1.7933653463149174E-4</v>
      </c>
      <c r="BB4" s="6" cm="1">
        <f t="array" ref="BB4">IFERROR(BA4*(1-INDEX($D4:$D$71,BB$1)),0)</f>
        <v>8.4178775990675897E-5</v>
      </c>
      <c r="BC4" s="6" cm="1">
        <f t="array" ref="BC4">IFERROR(BB4*(1-INDEX($D4:$D$71,BC$1)),0)</f>
        <v>3.7090010489251712E-5</v>
      </c>
      <c r="BD4" s="6" cm="1">
        <f t="array" ref="BD4">IFERROR(BC4*(1-INDEX($D4:$D$71,BD$1)),0)</f>
        <v>1.5217289503530192E-5</v>
      </c>
      <c r="BE4" s="6" cm="1">
        <f t="array" ref="BE4">IFERROR(BD4*(1-INDEX($D4:$D$71,BE$1)),0)</f>
        <v>5.7567006191854707E-6</v>
      </c>
      <c r="BF4" s="6" cm="1">
        <f t="array" ref="BF4">IFERROR(BE4*(1-INDEX($D4:$D$71,BF$1)),0)</f>
        <v>1.9836438993589294E-6</v>
      </c>
      <c r="BG4" s="6" cm="1">
        <f t="array" ref="BG4">IFERROR(BF4*(1-INDEX($D4:$D$71,BG$1)),0)</f>
        <v>6.1302531065788351E-7</v>
      </c>
      <c r="BH4" s="6" cm="1">
        <f t="array" ref="BH4">IFERROR(BG4*(1-INDEX($D4:$D$71,BH$1)),0)</f>
        <v>1.6647928361536148E-7</v>
      </c>
      <c r="BI4" s="6" cm="1">
        <f t="array" ref="BI4">IFERROR(BH4*(1-INDEX($D4:$D$71,BI$1)),0)</f>
        <v>3.8633182555780772E-8</v>
      </c>
      <c r="BJ4" s="6" cm="1">
        <f t="array" ref="BJ4">IFERROR(BI4*(1-INDEX($D4:$D$71,BJ$1)),0)</f>
        <v>7.3565306222717712E-9</v>
      </c>
      <c r="BK4" s="6" cm="1">
        <f t="array" ref="BK4">IFERROR(BJ4*(1-INDEX($D4:$D$71,BK$1)),0)</f>
        <v>1.0778788667752599E-9</v>
      </c>
      <c r="BL4" s="6" cm="1">
        <f t="array" ref="BL4">IFERROR(BK4*(1-INDEX($D4:$D$71,BL$1)),0)</f>
        <v>1.0803579881688435E-10</v>
      </c>
      <c r="BM4" s="6" cm="1">
        <f t="array" ref="BM4">IFERROR(BL4*(1-INDEX($D4:$D$71,BM$1)),0)</f>
        <v>5.5573614911405355E-12</v>
      </c>
      <c r="BN4" s="6" cm="1">
        <f t="array" ref="BN4">IFERROR(BM4*(1-INDEX($D4:$D$71,BN$1)),0)</f>
        <v>0</v>
      </c>
      <c r="BO4" s="6" cm="1">
        <f t="array" ref="BO4">IFERROR(BN4*(1-INDEX($D4:$D$71,BO$1)),0)</f>
        <v>0</v>
      </c>
      <c r="BP4" s="6" cm="1">
        <f t="array" ref="BP4">IFERROR(BO4*(1-INDEX($D4:$D$71,BP$1)),0)</f>
        <v>0</v>
      </c>
      <c r="BQ4" s="6" cm="1">
        <f t="array" ref="BQ4">IFERROR(BP4*(1-INDEX($D4:$D$71,BQ$1)),0)</f>
        <v>0</v>
      </c>
      <c r="BR4" s="6" cm="1">
        <f t="array" ref="BR4">IFERROR(BQ4*(1-INDEX($D4:$D$71,BR$1)),0)</f>
        <v>0</v>
      </c>
      <c r="BS4" s="6" cm="1">
        <f t="array" ref="BS4">IFERROR(BR4*(1-INDEX($D4:$D$71,BS$1)),0)</f>
        <v>0</v>
      </c>
      <c r="BT4" s="6" cm="1">
        <f t="array" ref="BT4">IFERROR(BS4*(1-INDEX($D4:$D$71,BT$1)),0)</f>
        <v>0</v>
      </c>
      <c r="BU4" s="6" cm="1">
        <f t="array" ref="BU4">IFERROR(BT4*(1-INDEX($D4:$D$71,BU$1)),0)</f>
        <v>0</v>
      </c>
      <c r="BV4" s="6" cm="1">
        <f t="array" ref="BV4">IFERROR(BU4*(1-INDEX($D4:$D$71,BV$1)),0)</f>
        <v>0</v>
      </c>
      <c r="BW4" s="6" cm="1">
        <f t="array" ref="BW4">IFERROR(BV4*(1-INDEX($D4:$D$71,BW$1)),0)</f>
        <v>0</v>
      </c>
      <c r="BX4" s="6" cm="1">
        <f t="array" ref="BX4">IFERROR(BW4*(1-INDEX($D4:$D$71,BX$1)),0)</f>
        <v>0</v>
      </c>
      <c r="BY4" s="6" cm="1">
        <f t="array" ref="BY4">IFERROR(BX4*(1-INDEX($D4:$D$71,BY$1)),0)</f>
        <v>0</v>
      </c>
      <c r="BZ4" s="6" cm="1">
        <f t="array" ref="BZ4">IFERROR(BY4*(1-INDEX($D4:$D$71,BZ$1)),0)</f>
        <v>0</v>
      </c>
      <c r="CA4" s="6" cm="1">
        <f t="array" ref="CA4">IFERROR(BZ4*(1-INDEX($D4:$D$71,CA$1)),0)</f>
        <v>0</v>
      </c>
      <c r="CB4" s="6" cm="1">
        <f t="array" ref="CB4">IFERROR(CA4*(1-INDEX($D4:$D$71,CB$1)),0)</f>
        <v>0</v>
      </c>
      <c r="CC4" s="6" cm="1">
        <f t="array" ref="CC4">IFERROR(CB4*(1-INDEX($D4:$D$71,CC$1)),0)</f>
        <v>0</v>
      </c>
      <c r="CD4" s="6" cm="1">
        <f t="array" ref="CD4">IFERROR(CC4*(1-INDEX($D4:$D$71,CD$1)),0)</f>
        <v>0</v>
      </c>
      <c r="CE4" s="6" cm="1">
        <f t="array" ref="CE4">IFERROR(CD4*(1-INDEX($D4:$D$71,CE$1)),0)</f>
        <v>0</v>
      </c>
      <c r="CF4" s="6" cm="1">
        <f t="array" ref="CF4">IFERROR(CE4*(1-INDEX($D4:$D$71,CF$1)),0)</f>
        <v>0</v>
      </c>
      <c r="CG4" s="6" cm="1">
        <f t="array" ref="CG4">IFERROR(CF4*(1-INDEX($D4:$D$71,CG$1)),0)</f>
        <v>0</v>
      </c>
      <c r="CH4" s="6" cm="1">
        <f t="array" ref="CH4">IFERROR(CG4*(1-INDEX($D4:$D$71,CH$1)),0)</f>
        <v>0</v>
      </c>
      <c r="CI4" s="6" cm="1">
        <f t="array" ref="CI4">IFERROR(CH4*(1-INDEX($D4:$D$71,CI$1)),0)</f>
        <v>0</v>
      </c>
      <c r="CJ4" s="6" cm="1">
        <f t="array" ref="CJ4">IFERROR(CI4*(1-INDEX($D4:$D$71,CJ$1)),0)</f>
        <v>0</v>
      </c>
      <c r="CK4" s="6" cm="1">
        <f t="array" ref="CK4">IFERROR(CJ4*(1-INDEX($D4:$D$71,CK$1)),0)</f>
        <v>0</v>
      </c>
      <c r="CL4" s="6" cm="1">
        <f t="array" ref="CL4">IFERROR(CK4*(1-INDEX($D4:$D$71,CL$1)),0)</f>
        <v>0</v>
      </c>
      <c r="CM4" s="6" cm="1">
        <f t="array" ref="CM4">IFERROR(CL4*(1-INDEX($D4:$D$71,CM$1)),0)</f>
        <v>0</v>
      </c>
      <c r="CN4" s="6" cm="1">
        <f t="array" ref="CN4">IFERROR(CM4*(1-INDEX($D4:$D$71,CN$1)),0)</f>
        <v>0</v>
      </c>
      <c r="CO4" s="6" cm="1">
        <f t="array" ref="CO4">IFERROR(CN4*(1-INDEX($D4:$D$71,CO$1)),0)</f>
        <v>0</v>
      </c>
      <c r="CP4" s="6" cm="1">
        <f t="array" ref="CP4">IFERROR(CO4*(1-INDEX($D4:$D$71,CP$1)),0)</f>
        <v>0</v>
      </c>
      <c r="CQ4" s="6" cm="1">
        <f t="array" ref="CQ4">IFERROR(CP4*(1-INDEX($D4:$D$71,CQ$1)),0)</f>
        <v>0</v>
      </c>
      <c r="CR4" s="6" cm="1">
        <f t="array" ref="CR4">IFERROR(CQ4*(1-INDEX($D4:$D$71,CR$1)),0)</f>
        <v>0</v>
      </c>
      <c r="CS4" s="6" cm="1">
        <f t="array" ref="CS4">IFERROR(CR4*(1-INDEX($D4:$D$71,CS$1)),0)</f>
        <v>0</v>
      </c>
      <c r="CT4" s="6" cm="1">
        <f t="array" ref="CT4">IFERROR(CS4*(1-INDEX($D4:$D$71,CT$1)),0)</f>
        <v>0</v>
      </c>
      <c r="CU4" s="6" cm="1">
        <f t="array" ref="CU4">IFERROR(CT4*(1-INDEX($D4:$D$71,CU$1)),0)</f>
        <v>0</v>
      </c>
      <c r="CV4" s="6" cm="1">
        <f t="array" ref="CV4">IFERROR(CU4*(1-INDEX($D4:$D$71,CV$1)),0)</f>
        <v>0</v>
      </c>
      <c r="CW4" s="6" cm="1">
        <f t="array" ref="CW4">IFERROR(CV4*(1-INDEX($D4:$D$71,CW$1)),0)</f>
        <v>0</v>
      </c>
      <c r="CX4" s="6" cm="1">
        <f t="array" ref="CX4">IFERROR(CW4*(1-INDEX($D4:$D$71,CX$1)),0)</f>
        <v>0</v>
      </c>
      <c r="CY4" s="6" cm="1">
        <f t="array" ref="CY4">IFERROR(CX4*(1-INDEX($D4:$D$71,CY$1)),0)</f>
        <v>0</v>
      </c>
      <c r="CZ4" s="6" cm="1">
        <f t="array" ref="CZ4">IFERROR(CY4*(1-INDEX($D4:$D$71,CZ$1)),0)</f>
        <v>0</v>
      </c>
      <c r="DA4" s="6" cm="1">
        <f t="array" ref="DA4">IFERROR(CZ4*(1-INDEX($D4:$D$71,DA$1)),0)</f>
        <v>0</v>
      </c>
      <c r="DB4" s="6" cm="1">
        <f t="array" ref="DB4">IFERROR(DA4*(1-INDEX($D4:$D$71,DB$1)),0)</f>
        <v>0</v>
      </c>
      <c r="DC4" s="6" cm="1">
        <f t="array" ref="DC4">IFERROR(DB4*(1-INDEX($D4:$D$71,DC$1)),0)</f>
        <v>0</v>
      </c>
      <c r="DD4" s="6" cm="1">
        <f t="array" ref="DD4">IFERROR(DC4*(1-INDEX($D4:$D$71,DD$1)),0)</f>
        <v>0</v>
      </c>
      <c r="DE4" s="6" cm="1">
        <f t="array" ref="DE4">IFERROR(DD4*(1-INDEX($D4:$D$71,DE$1)),0)</f>
        <v>0</v>
      </c>
      <c r="DF4" s="6" cm="1">
        <f t="array" ref="DF4">IFERROR(DE4*(1-INDEX($D4:$D$71,DF$1)),0)</f>
        <v>0</v>
      </c>
      <c r="DG4" s="6" cm="1">
        <f t="array" ref="DG4">IFERROR(DF4*(1-INDEX($D4:$D$71,DG$1)),0)</f>
        <v>0</v>
      </c>
      <c r="DH4" s="6" cm="1">
        <f t="array" ref="DH4">IFERROR(DG4*(1-INDEX($D4:$D$71,DH$1)),0)</f>
        <v>0</v>
      </c>
      <c r="DI4" s="6" cm="1">
        <f t="array" ref="DI4">IFERROR(DH4*(1-INDEX($D4:$D$71,DI$1)),0)</f>
        <v>0</v>
      </c>
      <c r="DJ4" s="6" cm="1">
        <f t="array" ref="DJ4">IFERROR(DI4*(1-INDEX($D4:$D$71,DJ$1)),0)</f>
        <v>0</v>
      </c>
      <c r="DK4" s="6" cm="1">
        <f t="array" ref="DK4">IFERROR(DJ4*(1-INDEX($D4:$D$71,DK$1)),0)</f>
        <v>0</v>
      </c>
      <c r="DL4" s="6" cm="1">
        <f t="array" ref="DL4">IFERROR(DK4*(1-INDEX($D4:$D$71,DL$1)),0)</f>
        <v>0</v>
      </c>
      <c r="DM4" s="6" cm="1">
        <f t="array" ref="DM4">IFERROR(DL4*(1-INDEX($D4:$D$71,DM$1)),0)</f>
        <v>0</v>
      </c>
      <c r="DN4" s="6" cm="1">
        <f t="array" ref="DN4">IFERROR(DM4*(1-INDEX($D4:$D$71,DN$1)),0)</f>
        <v>0</v>
      </c>
      <c r="DO4" s="6" cm="1">
        <f t="array" ref="DO4">IFERROR(DN4*(1-INDEX($D4:$D$71,DO$1)),0)</f>
        <v>0</v>
      </c>
      <c r="DP4" s="6" cm="1">
        <f t="array" ref="DP4">IFERROR(DO4*(1-INDEX($D4:$D$71,DP$1)),0)</f>
        <v>0</v>
      </c>
      <c r="DQ4" s="6" cm="1">
        <f t="array" ref="DQ4">IFERROR(DP4*(1-INDEX($D4:$D$71,DQ$1)),0)</f>
        <v>0</v>
      </c>
      <c r="DR4" s="6" cm="1">
        <f t="array" ref="DR4">IFERROR(DQ4*(1-INDEX($D4:$D$71,DR$1)),0)</f>
        <v>0</v>
      </c>
      <c r="DS4" s="6" cm="1">
        <f t="array" ref="DS4">IFERROR(DR4*(1-INDEX($D4:$D$71,DS$1)),0)</f>
        <v>0</v>
      </c>
      <c r="DT4" s="6" cm="1">
        <f t="array" ref="DT4">IFERROR(DS4*(1-INDEX($D4:$D$71,DT$1)),0)</f>
        <v>0</v>
      </c>
      <c r="DU4" s="6" cm="1">
        <f t="array" ref="DU4">IFERROR(DT4*(1-INDEX($D4:$D$71,DU$1)),0)</f>
        <v>0</v>
      </c>
      <c r="DV4" s="6" cm="1">
        <f t="array" ref="DV4">IFERROR(DU4*(1-INDEX($D4:$D$71,DV$1)),0)</f>
        <v>0</v>
      </c>
      <c r="DW4" s="6" cm="1">
        <f t="array" ref="DW4">IFERROR(DV4*(1-INDEX($D4:$D$71,DW$1)),0)</f>
        <v>0</v>
      </c>
      <c r="DX4" s="6" cm="1">
        <f t="array" ref="DX4">IFERROR(DW4*(1-INDEX($D4:$D$71,DX$1)),0)</f>
        <v>0</v>
      </c>
    </row>
    <row r="5" spans="1:128" x14ac:dyDescent="0.25">
      <c r="A5" s="6" t="s">
        <v>56</v>
      </c>
      <c r="B5" s="20"/>
      <c r="C5" s="6">
        <v>67</v>
      </c>
      <c r="D5" s="6">
        <v>1.2880000000000001E-2</v>
      </c>
      <c r="E5" s="6">
        <f t="shared" si="2"/>
        <v>1.2381502803950922E-2</v>
      </c>
      <c r="F5" s="6" cm="1">
        <f t="array" ref="F5">SUMPRODUCT($A$6^($K$1:$DT$1+1),K5:DT5,TRANSPOSE(D5:D118))</f>
        <v>0.60311741079543257</v>
      </c>
      <c r="G5" s="6" cm="1">
        <f t="array" ref="G5">SUMPRODUCT($A$6^($K$1:$DT$1),K5:DT5)</f>
        <v>13.626302229356808</v>
      </c>
      <c r="H5" s="6">
        <f t="shared" si="0"/>
        <v>13.164025547284821</v>
      </c>
      <c r="I5" s="6">
        <f t="shared" si="1"/>
        <v>13.16449814161288</v>
      </c>
      <c r="K5" s="6">
        <v>1</v>
      </c>
      <c r="L5" s="6" cm="1">
        <f t="array" ref="L5">IFERROR(K5*(1-INDEX($D5:$D$71,L$1)),0)</f>
        <v>0.98712</v>
      </c>
      <c r="M5" s="6" cm="1">
        <f t="array" ref="M5">IFERROR(L5*(1-INDEX($D5:$D$71,M$1)),0)</f>
        <v>0.97317199440000002</v>
      </c>
      <c r="N5" s="6" cm="1">
        <f t="array" ref="N5">IFERROR(M5*(1-INDEX($D5:$D$71,N$1)),0)</f>
        <v>0.95805863332696795</v>
      </c>
      <c r="O5" s="6" cm="1">
        <f t="array" ref="O5">IFERROR(N5*(1-INDEX($D5:$D$71,O$1)),0)</f>
        <v>0.94161834717907722</v>
      </c>
      <c r="P5" s="6" cm="1">
        <f t="array" ref="P5">IFERROR(O5*(1-INDEX($D5:$D$71,P$1)),0)</f>
        <v>0.92364285293142856</v>
      </c>
      <c r="Q5" s="6" cm="1">
        <f t="array" ref="Q5">IFERROR(P5*(1-INDEX($D5:$D$71,Q$1)),0)</f>
        <v>0.90393231444987188</v>
      </c>
      <c r="R5" s="6" cm="1">
        <f t="array" ref="R5">IFERROR(Q5*(1-INDEX($D5:$D$71,R$1)),0)</f>
        <v>0.882292174841942</v>
      </c>
      <c r="S5" s="6" cm="1">
        <f t="array" ref="S5">IFERROR(R5*(1-INDEX($D5:$D$71,S$1)),0)</f>
        <v>0.85859380702568744</v>
      </c>
      <c r="T5" s="6" cm="1">
        <f t="array" ref="T5">IFERROR(S5*(1-INDEX($D5:$D$71,T$1)),0)</f>
        <v>0.83278447718649529</v>
      </c>
      <c r="U5" s="6" cm="1">
        <f t="array" ref="U5">IFERROR(T5*(1-INDEX($D5:$D$71,U$1)),0)</f>
        <v>0.80487786935597583</v>
      </c>
      <c r="V5" s="6" cm="1">
        <f t="array" ref="V5">IFERROR(U5*(1-INDEX($D5:$D$71,V$1)),0)</f>
        <v>0.77492031505854642</v>
      </c>
      <c r="W5" s="6" cm="1">
        <f t="array" ref="W5">IFERROR(V5*(1-INDEX($D5:$D$71,W$1)),0)</f>
        <v>0.74295485206238132</v>
      </c>
      <c r="X5" s="6" cm="1">
        <f t="array" ref="X5">IFERROR(W5*(1-INDEX($D5:$D$71,X$1)),0)</f>
        <v>0.7089498084834861</v>
      </c>
      <c r="Y5" s="6" cm="1">
        <f t="array" ref="Y5">IFERROR(X5*(1-INDEX($D5:$D$71,Y$1)),0)</f>
        <v>0.67285717373359177</v>
      </c>
      <c r="Z5" s="6" cm="1">
        <f t="array" ref="Z5">IFERROR(Y5*(1-INDEX($D5:$D$71,Z$1)),0)</f>
        <v>0.63461870055031178</v>
      </c>
      <c r="AA5" s="6" cm="1">
        <f t="array" ref="AA5">IFERROR(Z5*(1-INDEX($D5:$D$71,AA$1)),0)</f>
        <v>0.59442829824446053</v>
      </c>
      <c r="AB5" s="6" cm="1">
        <f t="array" ref="AB5">IFERROR(AA5*(1-INDEX($D5:$D$71,AB$1)),0)</f>
        <v>0.5519920620327885</v>
      </c>
      <c r="AC5" s="6" cm="1">
        <f t="array" ref="AC5">IFERROR(AB5*(1-INDEX($D5:$D$71,AC$1)),0)</f>
        <v>0.50748494207108474</v>
      </c>
      <c r="AD5" s="6" cm="1">
        <f t="array" ref="AD5">IFERROR(AC5*(1-INDEX($D5:$D$71,AD$1)),0)</f>
        <v>0.46116679140825684</v>
      </c>
      <c r="AE5" s="6" cm="1">
        <f t="array" ref="AE5">IFERROR(AD5*(1-INDEX($D5:$D$71,AE$1)),0)</f>
        <v>0.41344986350124452</v>
      </c>
      <c r="AF5" s="6" cm="1">
        <f t="array" ref="AF5">IFERROR(AE5*(1-INDEX($D5:$D$71,AF$1)),0)</f>
        <v>0.36497700150435863</v>
      </c>
      <c r="AG5" s="6" cm="1">
        <f t="array" ref="AG5">IFERROR(AF5*(1-INDEX($D5:$D$71,AG$1)),0)</f>
        <v>0.31658835064491075</v>
      </c>
      <c r="AH5" s="6" cm="1">
        <f t="array" ref="AH5">IFERROR(AG5*(1-INDEX($D5:$D$71,AH$1)),0)</f>
        <v>0.26943568169985777</v>
      </c>
      <c r="AI5" s="6" cm="1">
        <f t="array" ref="AI5">IFERROR(AH5*(1-INDEX($D5:$D$71,AI$1)),0)</f>
        <v>0.22467702625587738</v>
      </c>
      <c r="AJ5" s="6" cm="1">
        <f t="array" ref="AJ5">IFERROR(AI5*(1-INDEX($D5:$D$71,AJ$1)),0)</f>
        <v>0.18343755808661108</v>
      </c>
      <c r="AK5" s="6" cm="1">
        <f t="array" ref="AK5">IFERROR(AJ5*(1-INDEX($D5:$D$71,AK$1)),0)</f>
        <v>0.14661246830072391</v>
      </c>
      <c r="AL5" s="6" cm="1">
        <f t="array" ref="AL5">IFERROR(AK5*(1-INDEX($D5:$D$71,AL$1)),0)</f>
        <v>0.11470666294912037</v>
      </c>
      <c r="AM5" s="6" cm="1">
        <f t="array" ref="AM5">IFERROR(AL5*(1-INDEX($D5:$D$71,AM$1)),0)</f>
        <v>8.7944451416461095E-2</v>
      </c>
      <c r="AN5" s="6" cm="1">
        <f t="array" ref="AN5">IFERROR(AM5*(1-INDEX($D5:$D$71,AN$1)),0)</f>
        <v>6.6209859693396891E-2</v>
      </c>
      <c r="AO5" s="6" cm="1">
        <f t="array" ref="AO5">IFERROR(AN5*(1-INDEX($D5:$D$71,AO$1)),0)</f>
        <v>4.8656963790080443E-2</v>
      </c>
      <c r="AP5" s="6" cm="1">
        <f t="array" ref="AP5">IFERROR(AO5*(1-INDEX($D5:$D$71,AP$1)),0)</f>
        <v>3.4817950148905763E-2</v>
      </c>
      <c r="AQ5" s="6" cm="1">
        <f t="array" ref="AQ5">IFERROR(AP5*(1-INDEX($D5:$D$71,AQ$1)),0)</f>
        <v>2.4176540044895691E-2</v>
      </c>
      <c r="AR5" s="6" cm="1">
        <f t="array" ref="AR5">IFERROR(AQ5*(1-INDEX($D5:$D$71,AR$1)),0)</f>
        <v>1.6238656651955088E-2</v>
      </c>
      <c r="AS5" s="6" cm="1">
        <f t="array" ref="AS5">IFERROR(AR5*(1-INDEX($D5:$D$71,AS$1)),0)</f>
        <v>1.0521188031368221E-2</v>
      </c>
      <c r="AT5" s="6" cm="1">
        <f t="array" ref="AT5">IFERROR(AS5*(1-INDEX($D5:$D$71,AT$1)),0)</f>
        <v>6.5813187492617629E-3</v>
      </c>
      <c r="AU5" s="6" cm="1">
        <f t="array" ref="AU5">IFERROR(AT5*(1-INDEX($D5:$D$71,AU$1)),0)</f>
        <v>3.9698514695546954E-3</v>
      </c>
      <c r="AV5" s="6" cm="1">
        <f t="array" ref="AV5">IFERROR(AU5*(1-INDEX($D5:$D$71,AV$1)),0)</f>
        <v>2.3078334533109266E-3</v>
      </c>
      <c r="AW5" s="6" cm="1">
        <f t="array" ref="AW5">IFERROR(AV5*(1-INDEX($D5:$D$71,AW$1)),0)</f>
        <v>1.2931944755627776E-3</v>
      </c>
      <c r="AX5" s="6" cm="1">
        <f t="array" ref="AX5">IFERROR(AW5*(1-INDEX($D5:$D$71,AX$1)),0)</f>
        <v>6.9915266126826007E-4</v>
      </c>
      <c r="AY5" s="6" cm="1">
        <f t="array" ref="AY5">IFERROR(AX5*(1-INDEX($D5:$D$71,AY$1)),0)</f>
        <v>3.6535620619895467E-4</v>
      </c>
      <c r="AZ5" s="6" cm="1">
        <f t="array" ref="AZ5">IFERROR(AY5*(1-INDEX($D5:$D$71,AZ$1)),0)</f>
        <v>1.8146512049489681E-4</v>
      </c>
      <c r="BA5" s="6" cm="1">
        <f t="array" ref="BA5">IFERROR(AZ5*(1-INDEX($D5:$D$71,BA$1)),0)</f>
        <v>8.5177912909099608E-5</v>
      </c>
      <c r="BB5" s="6" cm="1">
        <f t="array" ref="BB5">IFERROR(BA5*(1-INDEX($D5:$D$71,BB$1)),0)</f>
        <v>3.7530240206878383E-5</v>
      </c>
      <c r="BC5" s="6" cm="1">
        <f t="array" ref="BC5">IFERROR(BB5*(1-INDEX($D5:$D$71,BC$1)),0)</f>
        <v>1.5397906952078064E-5</v>
      </c>
      <c r="BD5" s="6" cm="1">
        <f t="array" ref="BD5">IFERROR(BC5*(1-INDEX($D5:$D$71,BD$1)),0)</f>
        <v>5.8250281999711314E-6</v>
      </c>
      <c r="BE5" s="6" cm="1">
        <f t="array" ref="BE5">IFERROR(BD5*(1-INDEX($D5:$D$71,BE$1)),0)</f>
        <v>2.0071882171460526E-6</v>
      </c>
      <c r="BF5" s="6" cm="1">
        <f t="array" ref="BF5">IFERROR(BE5*(1-INDEX($D5:$D$71,BF$1)),0)</f>
        <v>6.203014466268161E-7</v>
      </c>
      <c r="BG5" s="6" cm="1">
        <f t="array" ref="BG5">IFERROR(BF5*(1-INDEX($D5:$D$71,BG$1)),0)</f>
        <v>1.6845526386044451E-7</v>
      </c>
      <c r="BH5" s="6" cm="1">
        <f t="array" ref="BH5">IFERROR(BG5*(1-INDEX($D5:$D$71,BH$1)),0)</f>
        <v>3.9091728531454739E-8</v>
      </c>
      <c r="BI5" s="6" cm="1">
        <f t="array" ref="BI5">IFERROR(BH5*(1-INDEX($D5:$D$71,BI$1)),0)</f>
        <v>7.4438469469596087E-9</v>
      </c>
      <c r="BJ5" s="6" cm="1">
        <f t="array" ref="BJ5">IFERROR(BI5*(1-INDEX($D5:$D$71,BJ$1)),0)</f>
        <v>1.0906724546685218E-9</v>
      </c>
      <c r="BK5" s="6" cm="1">
        <f t="array" ref="BK5">IFERROR(BJ5*(1-INDEX($D5:$D$71,BK$1)),0)</f>
        <v>1.0931810013142599E-10</v>
      </c>
      <c r="BL5" s="6" cm="1">
        <f t="array" ref="BL5">IFERROR(BK5*(1-INDEX($D5:$D$71,BL$1)),0)</f>
        <v>5.6233230707605577E-12</v>
      </c>
      <c r="BM5" s="6" cm="1">
        <f t="array" ref="BM5">IFERROR(BL5*(1-INDEX($D5:$D$71,BM$1)),0)</f>
        <v>0</v>
      </c>
      <c r="BN5" s="6" cm="1">
        <f t="array" ref="BN5">IFERROR(BM5*(1-INDEX($D5:$D$71,BN$1)),0)</f>
        <v>0</v>
      </c>
      <c r="BO5" s="6" cm="1">
        <f t="array" ref="BO5">IFERROR(BN5*(1-INDEX($D5:$D$71,BO$1)),0)</f>
        <v>0</v>
      </c>
      <c r="BP5" s="6" cm="1">
        <f t="array" ref="BP5">IFERROR(BO5*(1-INDEX($D5:$D$71,BP$1)),0)</f>
        <v>0</v>
      </c>
      <c r="BQ5" s="6" cm="1">
        <f t="array" ref="BQ5">IFERROR(BP5*(1-INDEX($D5:$D$71,BQ$1)),0)</f>
        <v>0</v>
      </c>
      <c r="BR5" s="6" cm="1">
        <f t="array" ref="BR5">IFERROR(BQ5*(1-INDEX($D5:$D$71,BR$1)),0)</f>
        <v>0</v>
      </c>
      <c r="BS5" s="6" cm="1">
        <f t="array" ref="BS5">IFERROR(BR5*(1-INDEX($D5:$D$71,BS$1)),0)</f>
        <v>0</v>
      </c>
      <c r="BT5" s="6" cm="1">
        <f t="array" ref="BT5">IFERROR(BS5*(1-INDEX($D5:$D$71,BT$1)),0)</f>
        <v>0</v>
      </c>
      <c r="BU5" s="6" cm="1">
        <f t="array" ref="BU5">IFERROR(BT5*(1-INDEX($D5:$D$71,BU$1)),0)</f>
        <v>0</v>
      </c>
      <c r="BV5" s="6" cm="1">
        <f t="array" ref="BV5">IFERROR(BU5*(1-INDEX($D5:$D$71,BV$1)),0)</f>
        <v>0</v>
      </c>
      <c r="BW5" s="6" cm="1">
        <f t="array" ref="BW5">IFERROR(BV5*(1-INDEX($D5:$D$71,BW$1)),0)</f>
        <v>0</v>
      </c>
      <c r="BX5" s="6" cm="1">
        <f t="array" ref="BX5">IFERROR(BW5*(1-INDEX($D5:$D$71,BX$1)),0)</f>
        <v>0</v>
      </c>
      <c r="BY5" s="6" cm="1">
        <f t="array" ref="BY5">IFERROR(BX5*(1-INDEX($D5:$D$71,BY$1)),0)</f>
        <v>0</v>
      </c>
      <c r="BZ5" s="6" cm="1">
        <f t="array" ref="BZ5">IFERROR(BY5*(1-INDEX($D5:$D$71,BZ$1)),0)</f>
        <v>0</v>
      </c>
      <c r="CA5" s="6" cm="1">
        <f t="array" ref="CA5">IFERROR(BZ5*(1-INDEX($D5:$D$71,CA$1)),0)</f>
        <v>0</v>
      </c>
      <c r="CB5" s="6" cm="1">
        <f t="array" ref="CB5">IFERROR(CA5*(1-INDEX($D5:$D$71,CB$1)),0)</f>
        <v>0</v>
      </c>
      <c r="CC5" s="6" cm="1">
        <f t="array" ref="CC5">IFERROR(CB5*(1-INDEX($D5:$D$71,CC$1)),0)</f>
        <v>0</v>
      </c>
      <c r="CD5" s="6" cm="1">
        <f t="array" ref="CD5">IFERROR(CC5*(1-INDEX($D5:$D$71,CD$1)),0)</f>
        <v>0</v>
      </c>
      <c r="CE5" s="6" cm="1">
        <f t="array" ref="CE5">IFERROR(CD5*(1-INDEX($D5:$D$71,CE$1)),0)</f>
        <v>0</v>
      </c>
      <c r="CF5" s="6" cm="1">
        <f t="array" ref="CF5">IFERROR(CE5*(1-INDEX($D5:$D$71,CF$1)),0)</f>
        <v>0</v>
      </c>
      <c r="CG5" s="6" cm="1">
        <f t="array" ref="CG5">IFERROR(CF5*(1-INDEX($D5:$D$71,CG$1)),0)</f>
        <v>0</v>
      </c>
      <c r="CH5" s="6" cm="1">
        <f t="array" ref="CH5">IFERROR(CG5*(1-INDEX($D5:$D$71,CH$1)),0)</f>
        <v>0</v>
      </c>
      <c r="CI5" s="6" cm="1">
        <f t="array" ref="CI5">IFERROR(CH5*(1-INDEX($D5:$D$71,CI$1)),0)</f>
        <v>0</v>
      </c>
      <c r="CJ5" s="6" cm="1">
        <f t="array" ref="CJ5">IFERROR(CI5*(1-INDEX($D5:$D$71,CJ$1)),0)</f>
        <v>0</v>
      </c>
      <c r="CK5" s="6" cm="1">
        <f t="array" ref="CK5">IFERROR(CJ5*(1-INDEX($D5:$D$71,CK$1)),0)</f>
        <v>0</v>
      </c>
      <c r="CL5" s="6" cm="1">
        <f t="array" ref="CL5">IFERROR(CK5*(1-INDEX($D5:$D$71,CL$1)),0)</f>
        <v>0</v>
      </c>
      <c r="CM5" s="6" cm="1">
        <f t="array" ref="CM5">IFERROR(CL5*(1-INDEX($D5:$D$71,CM$1)),0)</f>
        <v>0</v>
      </c>
      <c r="CN5" s="6" cm="1">
        <f t="array" ref="CN5">IFERROR(CM5*(1-INDEX($D5:$D$71,CN$1)),0)</f>
        <v>0</v>
      </c>
      <c r="CO5" s="6" cm="1">
        <f t="array" ref="CO5">IFERROR(CN5*(1-INDEX($D5:$D$71,CO$1)),0)</f>
        <v>0</v>
      </c>
      <c r="CP5" s="6" cm="1">
        <f t="array" ref="CP5">IFERROR(CO5*(1-INDEX($D5:$D$71,CP$1)),0)</f>
        <v>0</v>
      </c>
      <c r="CQ5" s="6" cm="1">
        <f t="array" ref="CQ5">IFERROR(CP5*(1-INDEX($D5:$D$71,CQ$1)),0)</f>
        <v>0</v>
      </c>
      <c r="CR5" s="6" cm="1">
        <f t="array" ref="CR5">IFERROR(CQ5*(1-INDEX($D5:$D$71,CR$1)),0)</f>
        <v>0</v>
      </c>
      <c r="CS5" s="6" cm="1">
        <f t="array" ref="CS5">IFERROR(CR5*(1-INDEX($D5:$D$71,CS$1)),0)</f>
        <v>0</v>
      </c>
      <c r="CT5" s="6" cm="1">
        <f t="array" ref="CT5">IFERROR(CS5*(1-INDEX($D5:$D$71,CT$1)),0)</f>
        <v>0</v>
      </c>
      <c r="CU5" s="6" cm="1">
        <f t="array" ref="CU5">IFERROR(CT5*(1-INDEX($D5:$D$71,CU$1)),0)</f>
        <v>0</v>
      </c>
      <c r="CV5" s="6" cm="1">
        <f t="array" ref="CV5">IFERROR(CU5*(1-INDEX($D5:$D$71,CV$1)),0)</f>
        <v>0</v>
      </c>
      <c r="CW5" s="6" cm="1">
        <f t="array" ref="CW5">IFERROR(CV5*(1-INDEX($D5:$D$71,CW$1)),0)</f>
        <v>0</v>
      </c>
      <c r="CX5" s="6" cm="1">
        <f t="array" ref="CX5">IFERROR(CW5*(1-INDEX($D5:$D$71,CX$1)),0)</f>
        <v>0</v>
      </c>
      <c r="CY5" s="6" cm="1">
        <f t="array" ref="CY5">IFERROR(CX5*(1-INDEX($D5:$D$71,CY$1)),0)</f>
        <v>0</v>
      </c>
      <c r="CZ5" s="6" cm="1">
        <f t="array" ref="CZ5">IFERROR(CY5*(1-INDEX($D5:$D$71,CZ$1)),0)</f>
        <v>0</v>
      </c>
      <c r="DA5" s="6" cm="1">
        <f t="array" ref="DA5">IFERROR(CZ5*(1-INDEX($D5:$D$71,DA$1)),0)</f>
        <v>0</v>
      </c>
      <c r="DB5" s="6" cm="1">
        <f t="array" ref="DB5">IFERROR(DA5*(1-INDEX($D5:$D$71,DB$1)),0)</f>
        <v>0</v>
      </c>
      <c r="DC5" s="6" cm="1">
        <f t="array" ref="DC5">IFERROR(DB5*(1-INDEX($D5:$D$71,DC$1)),0)</f>
        <v>0</v>
      </c>
      <c r="DD5" s="6" cm="1">
        <f t="array" ref="DD5">IFERROR(DC5*(1-INDEX($D5:$D$71,DD$1)),0)</f>
        <v>0</v>
      </c>
      <c r="DE5" s="6" cm="1">
        <f t="array" ref="DE5">IFERROR(DD5*(1-INDEX($D5:$D$71,DE$1)),0)</f>
        <v>0</v>
      </c>
      <c r="DF5" s="6" cm="1">
        <f t="array" ref="DF5">IFERROR(DE5*(1-INDEX($D5:$D$71,DF$1)),0)</f>
        <v>0</v>
      </c>
      <c r="DG5" s="6" cm="1">
        <f t="array" ref="DG5">IFERROR(DF5*(1-INDEX($D5:$D$71,DG$1)),0)</f>
        <v>0</v>
      </c>
      <c r="DH5" s="6" cm="1">
        <f t="array" ref="DH5">IFERROR(DG5*(1-INDEX($D5:$D$71,DH$1)),0)</f>
        <v>0</v>
      </c>
      <c r="DI5" s="6" cm="1">
        <f t="array" ref="DI5">IFERROR(DH5*(1-INDEX($D5:$D$71,DI$1)),0)</f>
        <v>0</v>
      </c>
      <c r="DJ5" s="6" cm="1">
        <f t="array" ref="DJ5">IFERROR(DI5*(1-INDEX($D5:$D$71,DJ$1)),0)</f>
        <v>0</v>
      </c>
      <c r="DK5" s="6" cm="1">
        <f t="array" ref="DK5">IFERROR(DJ5*(1-INDEX($D5:$D$71,DK$1)),0)</f>
        <v>0</v>
      </c>
      <c r="DL5" s="6" cm="1">
        <f t="array" ref="DL5">IFERROR(DK5*(1-INDEX($D5:$D$71,DL$1)),0)</f>
        <v>0</v>
      </c>
      <c r="DM5" s="6" cm="1">
        <f t="array" ref="DM5">IFERROR(DL5*(1-INDEX($D5:$D$71,DM$1)),0)</f>
        <v>0</v>
      </c>
      <c r="DN5" s="6" cm="1">
        <f t="array" ref="DN5">IFERROR(DM5*(1-INDEX($D5:$D$71,DN$1)),0)</f>
        <v>0</v>
      </c>
      <c r="DO5" s="6" cm="1">
        <f t="array" ref="DO5">IFERROR(DN5*(1-INDEX($D5:$D$71,DO$1)),0)</f>
        <v>0</v>
      </c>
      <c r="DP5" s="6" cm="1">
        <f t="array" ref="DP5">IFERROR(DO5*(1-INDEX($D5:$D$71,DP$1)),0)</f>
        <v>0</v>
      </c>
      <c r="DQ5" s="6" cm="1">
        <f t="array" ref="DQ5">IFERROR(DP5*(1-INDEX($D5:$D$71,DQ$1)),0)</f>
        <v>0</v>
      </c>
      <c r="DR5" s="6" cm="1">
        <f t="array" ref="DR5">IFERROR(DQ5*(1-INDEX($D5:$D$71,DR$1)),0)</f>
        <v>0</v>
      </c>
      <c r="DS5" s="6" cm="1">
        <f t="array" ref="DS5">IFERROR(DR5*(1-INDEX($D5:$D$71,DS$1)),0)</f>
        <v>0</v>
      </c>
      <c r="DT5" s="6" cm="1">
        <f t="array" ref="DT5">IFERROR(DS5*(1-INDEX($D5:$D$71,DT$1)),0)</f>
        <v>0</v>
      </c>
      <c r="DU5" s="6" cm="1">
        <f t="array" ref="DU5">IFERROR(DT5*(1-INDEX($D5:$D$71,DU$1)),0)</f>
        <v>0</v>
      </c>
      <c r="DV5" s="6" cm="1">
        <f t="array" ref="DV5">IFERROR(DU5*(1-INDEX($D5:$D$71,DV$1)),0)</f>
        <v>0</v>
      </c>
      <c r="DW5" s="6" cm="1">
        <f t="array" ref="DW5">IFERROR(DV5*(1-INDEX($D5:$D$71,DW$1)),0)</f>
        <v>0</v>
      </c>
      <c r="DX5" s="6" cm="1">
        <f t="array" ref="DX5">IFERROR(DW5*(1-INDEX($D5:$D$71,DX$1)),0)</f>
        <v>0</v>
      </c>
    </row>
    <row r="6" spans="1:128" x14ac:dyDescent="0.25">
      <c r="A6" s="6">
        <f>(1+A4)^-1</f>
        <v>0.970873786407767</v>
      </c>
      <c r="B6" s="20"/>
      <c r="C6" s="6">
        <v>68</v>
      </c>
      <c r="D6" s="6">
        <v>1.413E-2</v>
      </c>
      <c r="E6" s="6">
        <f t="shared" si="2"/>
        <v>1.3597222652786185E-2</v>
      </c>
      <c r="F6" s="6" cm="1">
        <f t="array" ref="F6">SUMPRODUCT($A$6^($K$1:$DT$1+1),K6:DT6,TRANSPOSE(D6:D119))</f>
        <v>0.61626847102611171</v>
      </c>
      <c r="G6" s="6" cm="1">
        <f t="array" ref="G6">SUMPRODUCT($A$6^($K$1:$DT$1),K6:DT6)</f>
        <v>13.174782494770151</v>
      </c>
      <c r="H6" s="6">
        <f t="shared" si="0"/>
        <v>12.712473164800821</v>
      </c>
      <c r="I6" s="6">
        <f t="shared" si="1"/>
        <v>12.712877800580399</v>
      </c>
      <c r="K6" s="6">
        <v>1</v>
      </c>
      <c r="L6" s="6" cm="1">
        <f t="array" ref="L6">IFERROR(K6*(1-INDEX($D6:$D$71,L$1)),0)</f>
        <v>0.98587000000000002</v>
      </c>
      <c r="M6" s="6" cm="1">
        <f t="array" ref="M6">IFERROR(L6*(1-INDEX($D6:$D$71,M$1)),0)</f>
        <v>0.97055943889999996</v>
      </c>
      <c r="N6" s="6" cm="1">
        <f t="array" ref="N6">IFERROR(M6*(1-INDEX($D6:$D$71,N$1)),0)</f>
        <v>0.95390463892847599</v>
      </c>
      <c r="O6" s="6" cm="1">
        <f t="array" ref="O6">IFERROR(N6*(1-INDEX($D6:$D$71,O$1)),0)</f>
        <v>0.93569459937133137</v>
      </c>
      <c r="P6" s="6" cm="1">
        <f t="array" ref="P6">IFERROR(O6*(1-INDEX($D6:$D$71,P$1)),0)</f>
        <v>0.91572687662074714</v>
      </c>
      <c r="Q6" s="6" cm="1">
        <f t="array" ref="Q6">IFERROR(P6*(1-INDEX($D6:$D$71,Q$1)),0)</f>
        <v>0.89380437519444644</v>
      </c>
      <c r="R6" s="6" cm="1">
        <f t="array" ref="R6">IFERROR(Q6*(1-INDEX($D6:$D$71,R$1)),0)</f>
        <v>0.86979678967672358</v>
      </c>
      <c r="S6" s="6" cm="1">
        <f t="array" ref="S6">IFERROR(R6*(1-INDEX($D6:$D$71,S$1)),0)</f>
        <v>0.84365069817904126</v>
      </c>
      <c r="T6" s="6" cm="1">
        <f t="array" ref="T6">IFERROR(S6*(1-INDEX($D6:$D$71,T$1)),0)</f>
        <v>0.8153799632830615</v>
      </c>
      <c r="U6" s="6" cm="1">
        <f t="array" ref="U6">IFERROR(T6*(1-INDEX($D6:$D$71,U$1)),0)</f>
        <v>0.78503152104966589</v>
      </c>
      <c r="V6" s="6" cm="1">
        <f t="array" ref="V6">IFERROR(U6*(1-INDEX($D6:$D$71,V$1)),0)</f>
        <v>0.75264897080636717</v>
      </c>
      <c r="W6" s="6" cm="1">
        <f t="array" ref="W6">IFERROR(V6*(1-INDEX($D6:$D$71,W$1)),0)</f>
        <v>0.71820022741255973</v>
      </c>
      <c r="X6" s="6" cm="1">
        <f t="array" ref="X6">IFERROR(W6*(1-INDEX($D6:$D$71,X$1)),0)</f>
        <v>0.68163665383498628</v>
      </c>
      <c r="Y6" s="6" cm="1">
        <f t="array" ref="Y6">IFERROR(X6*(1-INDEX($D6:$D$71,Y$1)),0)</f>
        <v>0.64289924279754396</v>
      </c>
      <c r="Z6" s="6" cm="1">
        <f t="array" ref="Z6">IFERROR(Y6*(1-INDEX($D6:$D$71,Z$1)),0)</f>
        <v>0.60218443375117547</v>
      </c>
      <c r="AA6" s="6" cm="1">
        <f t="array" ref="AA6">IFERROR(Z6*(1-INDEX($D6:$D$71,AA$1)),0)</f>
        <v>0.55919448702567909</v>
      </c>
      <c r="AB6" s="6" cm="1">
        <f t="array" ref="AB6">IFERROR(AA6*(1-INDEX($D6:$D$71,AB$1)),0)</f>
        <v>0.51410663553679858</v>
      </c>
      <c r="AC6" s="6" cm="1">
        <f t="array" ref="AC6">IFERROR(AB6*(1-INDEX($D6:$D$71,AC$1)),0)</f>
        <v>0.46718412291135497</v>
      </c>
      <c r="AD6" s="6" cm="1">
        <f t="array" ref="AD6">IFERROR(AC6*(1-INDEX($D6:$D$71,AD$1)),0)</f>
        <v>0.41884458171371708</v>
      </c>
      <c r="AE6" s="6" cm="1">
        <f t="array" ref="AE6">IFERROR(AD6*(1-INDEX($D6:$D$71,AE$1)),0)</f>
        <v>0.36973924295360089</v>
      </c>
      <c r="AF6" s="6" cm="1">
        <f t="array" ref="AF6">IFERROR(AE6*(1-INDEX($D6:$D$71,AF$1)),0)</f>
        <v>0.32071921412281246</v>
      </c>
      <c r="AG6" s="6" cm="1">
        <f t="array" ref="AG6">IFERROR(AF6*(1-INDEX($D6:$D$71,AG$1)),0)</f>
        <v>0.27295129437136079</v>
      </c>
      <c r="AH6" s="6" cm="1">
        <f t="array" ref="AH6">IFERROR(AG6*(1-INDEX($D6:$D$71,AH$1)),0)</f>
        <v>0.22760862535039031</v>
      </c>
      <c r="AI6" s="6" cm="1">
        <f t="array" ref="AI6">IFERROR(AH6*(1-INDEX($D6:$D$71,AI$1)),0)</f>
        <v>0.18583106216732617</v>
      </c>
      <c r="AJ6" s="6" cm="1">
        <f t="array" ref="AJ6">IFERROR(AI6*(1-INDEX($D6:$D$71,AJ$1)),0)</f>
        <v>0.14852547643723546</v>
      </c>
      <c r="AK6" s="6" cm="1">
        <f t="array" ref="AK6">IFERROR(AJ6*(1-INDEX($D6:$D$71,AK$1)),0)</f>
        <v>0.11620336225496428</v>
      </c>
      <c r="AL6" s="6" cm="1">
        <f t="array" ref="AL6">IFERROR(AK6*(1-INDEX($D6:$D$71,AL$1)),0)</f>
        <v>8.9091955807258552E-2</v>
      </c>
      <c r="AM6" s="6" cm="1">
        <f t="array" ref="AM6">IFERROR(AL6*(1-INDEX($D6:$D$71,AM$1)),0)</f>
        <v>6.7073769849052667E-2</v>
      </c>
      <c r="AN6" s="6" cm="1">
        <f t="array" ref="AN6">IFERROR(AM6*(1-INDEX($D6:$D$71,AN$1)),0)</f>
        <v>4.9291842724370316E-2</v>
      </c>
      <c r="AO6" s="6" cm="1">
        <f t="array" ref="AO6">IFERROR(AN6*(1-INDEX($D6:$D$71,AO$1)),0)</f>
        <v>3.5272256816704914E-2</v>
      </c>
      <c r="AP6" s="6" cm="1">
        <f t="array" ref="AP6">IFERROR(AO6*(1-INDEX($D6:$D$71,AP$1)),0)</f>
        <v>2.4491996965815388E-2</v>
      </c>
      <c r="AQ6" s="6" cm="1">
        <f t="array" ref="AQ6">IFERROR(AP6*(1-INDEX($D6:$D$71,AQ$1)),0)</f>
        <v>1.6450539602029222E-2</v>
      </c>
      <c r="AR6" s="6" cm="1">
        <f t="array" ref="AR6">IFERROR(AQ6*(1-INDEX($D6:$D$71,AR$1)),0)</f>
        <v>1.0658469113550752E-2</v>
      </c>
      <c r="AS6" s="6" cm="1">
        <f t="array" ref="AS6">IFERROR(AR6*(1-INDEX($D6:$D$71,AS$1)),0)</f>
        <v>6.6671921845994015E-3</v>
      </c>
      <c r="AT6" s="6" cm="1">
        <f t="array" ref="AT6">IFERROR(AS6*(1-INDEX($D6:$D$71,AT$1)),0)</f>
        <v>4.0216503257503589E-3</v>
      </c>
      <c r="AU6" s="6" cm="1">
        <f t="array" ref="AU6">IFERROR(AT6*(1-INDEX($D6:$D$71,AU$1)),0)</f>
        <v>2.3379462003717136E-3</v>
      </c>
      <c r="AV6" s="6" cm="1">
        <f t="array" ref="AV6">IFERROR(AU6*(1-INDEX($D6:$D$71,AV$1)),0)</f>
        <v>1.3100681533782898E-3</v>
      </c>
      <c r="AW6" s="6" cm="1">
        <f t="array" ref="AW6">IFERROR(AV6*(1-INDEX($D6:$D$71,AW$1)),0)</f>
        <v>7.0827524644243869E-4</v>
      </c>
      <c r="AX6" s="6" cm="1">
        <f t="array" ref="AX6">IFERROR(AW6*(1-INDEX($D6:$D$71,AX$1)),0)</f>
        <v>3.7012339553342517E-4</v>
      </c>
      <c r="AY6" s="6" cm="1">
        <f t="array" ref="AY6">IFERROR(AX6*(1-INDEX($D6:$D$71,AY$1)),0)</f>
        <v>1.8383288809354162E-4</v>
      </c>
      <c r="AZ6" s="6" cm="1">
        <f t="array" ref="AZ6">IFERROR(AY6*(1-INDEX($D6:$D$71,AZ$1)),0)</f>
        <v>8.6289319342227493E-5</v>
      </c>
      <c r="BA6" s="6" cm="1">
        <f t="array" ref="BA6">IFERROR(AZ6*(1-INDEX($D6:$D$71,BA$1)),0)</f>
        <v>3.8019936995378859E-5</v>
      </c>
      <c r="BB6" s="6" cm="1">
        <f t="array" ref="BB6">IFERROR(BA6*(1-INDEX($D6:$D$71,BB$1)),0)</f>
        <v>1.5598819750464038E-5</v>
      </c>
      <c r="BC6" s="6" cm="1">
        <f t="array" ref="BC6">IFERROR(BB6*(1-INDEX($D6:$D$71,BC$1)),0)</f>
        <v>5.9010335116005447E-6</v>
      </c>
      <c r="BD6" s="6" cm="1">
        <f t="array" ref="BD6">IFERROR(BC6*(1-INDEX($D6:$D$71,BD$1)),0)</f>
        <v>2.0333781274273157E-6</v>
      </c>
      <c r="BE6" s="6" cm="1">
        <f t="array" ref="BE6">IFERROR(BD6*(1-INDEX($D6:$D$71,BE$1)),0)</f>
        <v>6.2839517650013755E-7</v>
      </c>
      <c r="BF6" s="6" cm="1">
        <f t="array" ref="BF6">IFERROR(BE6*(1-INDEX($D6:$D$71,BF$1)),0)</f>
        <v>1.7065327808214241E-7</v>
      </c>
      <c r="BG6" s="6" cm="1">
        <f t="array" ref="BG6">IFERROR(BF6*(1-INDEX($D6:$D$71,BG$1)),0)</f>
        <v>3.9601799711741958E-8</v>
      </c>
      <c r="BH6" s="6" cm="1">
        <f t="array" ref="BH6">IFERROR(BG6*(1-INDEX($D6:$D$71,BH$1)),0)</f>
        <v>7.5409747011099007E-9</v>
      </c>
      <c r="BI6" s="6" cm="1">
        <f t="array" ref="BI6">IFERROR(BH6*(1-INDEX($D6:$D$71,BI$1)),0)</f>
        <v>1.1049036132066224E-9</v>
      </c>
      <c r="BJ6" s="6" cm="1">
        <f t="array" ref="BJ6">IFERROR(BI6*(1-INDEX($D6:$D$71,BJ$1)),0)</f>
        <v>1.1074448915169982E-10</v>
      </c>
      <c r="BK6" s="6" cm="1">
        <f t="array" ref="BK6">IFERROR(BJ6*(1-INDEX($D6:$D$71,BK$1)),0)</f>
        <v>5.6966965219634432E-12</v>
      </c>
      <c r="BL6" s="6" cm="1">
        <f t="array" ref="BL6">IFERROR(BK6*(1-INDEX($D6:$D$71,BL$1)),0)</f>
        <v>0</v>
      </c>
      <c r="BM6" s="6" cm="1">
        <f t="array" ref="BM6">IFERROR(BL6*(1-INDEX($D6:$D$71,BM$1)),0)</f>
        <v>0</v>
      </c>
      <c r="BN6" s="6" cm="1">
        <f t="array" ref="BN6">IFERROR(BM6*(1-INDEX($D6:$D$71,BN$1)),0)</f>
        <v>0</v>
      </c>
      <c r="BO6" s="6" cm="1">
        <f t="array" ref="BO6">IFERROR(BN6*(1-INDEX($D6:$D$71,BO$1)),0)</f>
        <v>0</v>
      </c>
      <c r="BP6" s="6" cm="1">
        <f t="array" ref="BP6">IFERROR(BO6*(1-INDEX($D6:$D$71,BP$1)),0)</f>
        <v>0</v>
      </c>
      <c r="BQ6" s="6" cm="1">
        <f t="array" ref="BQ6">IFERROR(BP6*(1-INDEX($D6:$D$71,BQ$1)),0)</f>
        <v>0</v>
      </c>
      <c r="BR6" s="6" cm="1">
        <f t="array" ref="BR6">IFERROR(BQ6*(1-INDEX($D6:$D$71,BR$1)),0)</f>
        <v>0</v>
      </c>
      <c r="BS6" s="6" cm="1">
        <f t="array" ref="BS6">IFERROR(BR6*(1-INDEX($D6:$D$71,BS$1)),0)</f>
        <v>0</v>
      </c>
      <c r="BT6" s="6" cm="1">
        <f t="array" ref="BT6">IFERROR(BS6*(1-INDEX($D6:$D$71,BT$1)),0)</f>
        <v>0</v>
      </c>
      <c r="BU6" s="6" cm="1">
        <f t="array" ref="BU6">IFERROR(BT6*(1-INDEX($D6:$D$71,BU$1)),0)</f>
        <v>0</v>
      </c>
      <c r="BV6" s="6" cm="1">
        <f t="array" ref="BV6">IFERROR(BU6*(1-INDEX($D6:$D$71,BV$1)),0)</f>
        <v>0</v>
      </c>
      <c r="BW6" s="6" cm="1">
        <f t="array" ref="BW6">IFERROR(BV6*(1-INDEX($D6:$D$71,BW$1)),0)</f>
        <v>0</v>
      </c>
      <c r="BX6" s="6" cm="1">
        <f t="array" ref="BX6">IFERROR(BW6*(1-INDEX($D6:$D$71,BX$1)),0)</f>
        <v>0</v>
      </c>
      <c r="BY6" s="6" cm="1">
        <f t="array" ref="BY6">IFERROR(BX6*(1-INDEX($D6:$D$71,BY$1)),0)</f>
        <v>0</v>
      </c>
      <c r="BZ6" s="6" cm="1">
        <f t="array" ref="BZ6">IFERROR(BY6*(1-INDEX($D6:$D$71,BZ$1)),0)</f>
        <v>0</v>
      </c>
      <c r="CA6" s="6" cm="1">
        <f t="array" ref="CA6">IFERROR(BZ6*(1-INDEX($D6:$D$71,CA$1)),0)</f>
        <v>0</v>
      </c>
      <c r="CB6" s="6" cm="1">
        <f t="array" ref="CB6">IFERROR(CA6*(1-INDEX($D6:$D$71,CB$1)),0)</f>
        <v>0</v>
      </c>
      <c r="CC6" s="6" cm="1">
        <f t="array" ref="CC6">IFERROR(CB6*(1-INDEX($D6:$D$71,CC$1)),0)</f>
        <v>0</v>
      </c>
      <c r="CD6" s="6" cm="1">
        <f t="array" ref="CD6">IFERROR(CC6*(1-INDEX($D6:$D$71,CD$1)),0)</f>
        <v>0</v>
      </c>
      <c r="CE6" s="6" cm="1">
        <f t="array" ref="CE6">IFERROR(CD6*(1-INDEX($D6:$D$71,CE$1)),0)</f>
        <v>0</v>
      </c>
      <c r="CF6" s="6" cm="1">
        <f t="array" ref="CF6">IFERROR(CE6*(1-INDEX($D6:$D$71,CF$1)),0)</f>
        <v>0</v>
      </c>
      <c r="CG6" s="6" cm="1">
        <f t="array" ref="CG6">IFERROR(CF6*(1-INDEX($D6:$D$71,CG$1)),0)</f>
        <v>0</v>
      </c>
      <c r="CH6" s="6" cm="1">
        <f t="array" ref="CH6">IFERROR(CG6*(1-INDEX($D6:$D$71,CH$1)),0)</f>
        <v>0</v>
      </c>
      <c r="CI6" s="6" cm="1">
        <f t="array" ref="CI6">IFERROR(CH6*(1-INDEX($D6:$D$71,CI$1)),0)</f>
        <v>0</v>
      </c>
      <c r="CJ6" s="6" cm="1">
        <f t="array" ref="CJ6">IFERROR(CI6*(1-INDEX($D6:$D$71,CJ$1)),0)</f>
        <v>0</v>
      </c>
      <c r="CK6" s="6" cm="1">
        <f t="array" ref="CK6">IFERROR(CJ6*(1-INDEX($D6:$D$71,CK$1)),0)</f>
        <v>0</v>
      </c>
      <c r="CL6" s="6" cm="1">
        <f t="array" ref="CL6">IFERROR(CK6*(1-INDEX($D6:$D$71,CL$1)),0)</f>
        <v>0</v>
      </c>
      <c r="CM6" s="6" cm="1">
        <f t="array" ref="CM6">IFERROR(CL6*(1-INDEX($D6:$D$71,CM$1)),0)</f>
        <v>0</v>
      </c>
      <c r="CN6" s="6" cm="1">
        <f t="array" ref="CN6">IFERROR(CM6*(1-INDEX($D6:$D$71,CN$1)),0)</f>
        <v>0</v>
      </c>
      <c r="CO6" s="6" cm="1">
        <f t="array" ref="CO6">IFERROR(CN6*(1-INDEX($D6:$D$71,CO$1)),0)</f>
        <v>0</v>
      </c>
      <c r="CP6" s="6" cm="1">
        <f t="array" ref="CP6">IFERROR(CO6*(1-INDEX($D6:$D$71,CP$1)),0)</f>
        <v>0</v>
      </c>
      <c r="CQ6" s="6" cm="1">
        <f t="array" ref="CQ6">IFERROR(CP6*(1-INDEX($D6:$D$71,CQ$1)),0)</f>
        <v>0</v>
      </c>
      <c r="CR6" s="6" cm="1">
        <f t="array" ref="CR6">IFERROR(CQ6*(1-INDEX($D6:$D$71,CR$1)),0)</f>
        <v>0</v>
      </c>
      <c r="CS6" s="6" cm="1">
        <f t="array" ref="CS6">IFERROR(CR6*(1-INDEX($D6:$D$71,CS$1)),0)</f>
        <v>0</v>
      </c>
      <c r="CT6" s="6" cm="1">
        <f t="array" ref="CT6">IFERROR(CS6*(1-INDEX($D6:$D$71,CT$1)),0)</f>
        <v>0</v>
      </c>
      <c r="CU6" s="6" cm="1">
        <f t="array" ref="CU6">IFERROR(CT6*(1-INDEX($D6:$D$71,CU$1)),0)</f>
        <v>0</v>
      </c>
      <c r="CV6" s="6" cm="1">
        <f t="array" ref="CV6">IFERROR(CU6*(1-INDEX($D6:$D$71,CV$1)),0)</f>
        <v>0</v>
      </c>
      <c r="CW6" s="6" cm="1">
        <f t="array" ref="CW6">IFERROR(CV6*(1-INDEX($D6:$D$71,CW$1)),0)</f>
        <v>0</v>
      </c>
      <c r="CX6" s="6" cm="1">
        <f t="array" ref="CX6">IFERROR(CW6*(1-INDEX($D6:$D$71,CX$1)),0)</f>
        <v>0</v>
      </c>
      <c r="CY6" s="6" cm="1">
        <f t="array" ref="CY6">IFERROR(CX6*(1-INDEX($D6:$D$71,CY$1)),0)</f>
        <v>0</v>
      </c>
      <c r="CZ6" s="6" cm="1">
        <f t="array" ref="CZ6">IFERROR(CY6*(1-INDEX($D6:$D$71,CZ$1)),0)</f>
        <v>0</v>
      </c>
      <c r="DA6" s="6" cm="1">
        <f t="array" ref="DA6">IFERROR(CZ6*(1-INDEX($D6:$D$71,DA$1)),0)</f>
        <v>0</v>
      </c>
      <c r="DB6" s="6" cm="1">
        <f t="array" ref="DB6">IFERROR(DA6*(1-INDEX($D6:$D$71,DB$1)),0)</f>
        <v>0</v>
      </c>
      <c r="DC6" s="6" cm="1">
        <f t="array" ref="DC6">IFERROR(DB6*(1-INDEX($D6:$D$71,DC$1)),0)</f>
        <v>0</v>
      </c>
      <c r="DD6" s="6" cm="1">
        <f t="array" ref="DD6">IFERROR(DC6*(1-INDEX($D6:$D$71,DD$1)),0)</f>
        <v>0</v>
      </c>
      <c r="DE6" s="6" cm="1">
        <f t="array" ref="DE6">IFERROR(DD6*(1-INDEX($D6:$D$71,DE$1)),0)</f>
        <v>0</v>
      </c>
      <c r="DF6" s="6" cm="1">
        <f t="array" ref="DF6">IFERROR(DE6*(1-INDEX($D6:$D$71,DF$1)),0)</f>
        <v>0</v>
      </c>
      <c r="DG6" s="6" cm="1">
        <f t="array" ref="DG6">IFERROR(DF6*(1-INDEX($D6:$D$71,DG$1)),0)</f>
        <v>0</v>
      </c>
      <c r="DH6" s="6" cm="1">
        <f t="array" ref="DH6">IFERROR(DG6*(1-INDEX($D6:$D$71,DH$1)),0)</f>
        <v>0</v>
      </c>
      <c r="DI6" s="6" cm="1">
        <f t="array" ref="DI6">IFERROR(DH6*(1-INDEX($D6:$D$71,DI$1)),0)</f>
        <v>0</v>
      </c>
      <c r="DJ6" s="6" cm="1">
        <f t="array" ref="DJ6">IFERROR(DI6*(1-INDEX($D6:$D$71,DJ$1)),0)</f>
        <v>0</v>
      </c>
      <c r="DK6" s="6" cm="1">
        <f t="array" ref="DK6">IFERROR(DJ6*(1-INDEX($D6:$D$71,DK$1)),0)</f>
        <v>0</v>
      </c>
      <c r="DL6" s="6" cm="1">
        <f t="array" ref="DL6">IFERROR(DK6*(1-INDEX($D6:$D$71,DL$1)),0)</f>
        <v>0</v>
      </c>
      <c r="DM6" s="6" cm="1">
        <f t="array" ref="DM6">IFERROR(DL6*(1-INDEX($D6:$D$71,DM$1)),0)</f>
        <v>0</v>
      </c>
      <c r="DN6" s="6" cm="1">
        <f t="array" ref="DN6">IFERROR(DM6*(1-INDEX($D6:$D$71,DN$1)),0)</f>
        <v>0</v>
      </c>
      <c r="DO6" s="6" cm="1">
        <f t="array" ref="DO6">IFERROR(DN6*(1-INDEX($D6:$D$71,DO$1)),0)</f>
        <v>0</v>
      </c>
      <c r="DP6" s="6" cm="1">
        <f t="array" ref="DP6">IFERROR(DO6*(1-INDEX($D6:$D$71,DP$1)),0)</f>
        <v>0</v>
      </c>
      <c r="DQ6" s="6" cm="1">
        <f t="array" ref="DQ6">IFERROR(DP6*(1-INDEX($D6:$D$71,DQ$1)),0)</f>
        <v>0</v>
      </c>
      <c r="DR6" s="6" cm="1">
        <f t="array" ref="DR6">IFERROR(DQ6*(1-INDEX($D6:$D$71,DR$1)),0)</f>
        <v>0</v>
      </c>
      <c r="DS6" s="6" cm="1">
        <f t="array" ref="DS6">IFERROR(DR6*(1-INDEX($D6:$D$71,DS$1)),0)</f>
        <v>0</v>
      </c>
      <c r="DT6" s="6" cm="1">
        <f t="array" ref="DT6">IFERROR(DS6*(1-INDEX($D6:$D$71,DT$1)),0)</f>
        <v>0</v>
      </c>
      <c r="DU6" s="6" cm="1">
        <f t="array" ref="DU6">IFERROR(DT6*(1-INDEX($D6:$D$71,DU$1)),0)</f>
        <v>0</v>
      </c>
      <c r="DV6" s="6" cm="1">
        <f t="array" ref="DV6">IFERROR(DU6*(1-INDEX($D6:$D$71,DV$1)),0)</f>
        <v>0</v>
      </c>
      <c r="DW6" s="6" cm="1">
        <f t="array" ref="DW6">IFERROR(DV6*(1-INDEX($D6:$D$71,DW$1)),0)</f>
        <v>0</v>
      </c>
      <c r="DX6" s="6" cm="1">
        <f t="array" ref="DX6">IFERROR(DW6*(1-INDEX($D6:$D$71,DX$1)),0)</f>
        <v>0</v>
      </c>
    </row>
    <row r="7" spans="1:128" x14ac:dyDescent="0.25">
      <c r="B7" s="20"/>
      <c r="C7" s="6">
        <v>69</v>
      </c>
      <c r="D7" s="6">
        <v>1.5529999999999999E-2</v>
      </c>
      <c r="E7" s="6">
        <f t="shared" si="2"/>
        <v>1.4941316300968115E-2</v>
      </c>
      <c r="F7" s="6" cm="1">
        <f t="array" ref="F7">SUMPRODUCT($A$6^($K$1:$DT$1+1),K7:DT7,TRANSPOSE(D7:D120))</f>
        <v>0.62952166630173889</v>
      </c>
      <c r="G7" s="6" cm="1">
        <f t="array" ref="G7">SUMPRODUCT($A$6^($K$1:$DT$1),K7:DT7)</f>
        <v>12.719756123640289</v>
      </c>
      <c r="H7" s="6">
        <f t="shared" si="0"/>
        <v>12.257413892220324</v>
      </c>
      <c r="I7" s="6">
        <f t="shared" si="1"/>
        <v>12.257740199478496</v>
      </c>
      <c r="K7" s="6">
        <v>1</v>
      </c>
      <c r="L7" s="6" cm="1">
        <f t="array" ref="L7">IFERROR(K7*(1-INDEX($D7:$D$71,L$1)),0)</f>
        <v>0.98446999999999996</v>
      </c>
      <c r="M7" s="6" cm="1">
        <f t="array" ref="M7">IFERROR(L7*(1-INDEX($D7:$D$71,M$1)),0)</f>
        <v>0.96757649479999996</v>
      </c>
      <c r="N7" s="6" cm="1">
        <f t="array" ref="N7">IFERROR(M7*(1-INDEX($D7:$D$71,N$1)),0)</f>
        <v>0.94910545951426795</v>
      </c>
      <c r="O7" s="6" cm="1">
        <f t="array" ref="O7">IFERROR(N7*(1-INDEX($D7:$D$71,O$1)),0)</f>
        <v>0.92885154900823341</v>
      </c>
      <c r="P7" s="6" cm="1">
        <f t="array" ref="P7">IFERROR(O7*(1-INDEX($D7:$D$71,P$1)),0)</f>
        <v>0.90661484292497629</v>
      </c>
      <c r="Q7" s="6" cm="1">
        <f t="array" ref="Q7">IFERROR(P7*(1-INDEX($D7:$D$71,Q$1)),0)</f>
        <v>0.88226316824401141</v>
      </c>
      <c r="R7" s="6" cm="1">
        <f t="array" ref="R7">IFERROR(Q7*(1-INDEX($D7:$D$71,R$1)),0)</f>
        <v>0.85574233740659644</v>
      </c>
      <c r="S7" s="6" cm="1">
        <f t="array" ref="S7">IFERROR(R7*(1-INDEX($D7:$D$71,S$1)),0)</f>
        <v>0.82706641168010131</v>
      </c>
      <c r="T7" s="6" cm="1">
        <f t="array" ref="T7">IFERROR(S7*(1-INDEX($D7:$D$71,T$1)),0)</f>
        <v>0.79628299983736794</v>
      </c>
      <c r="U7" s="6" cm="1">
        <f t="array" ref="U7">IFERROR(T7*(1-INDEX($D7:$D$71,U$1)),0)</f>
        <v>0.76343632609407652</v>
      </c>
      <c r="V7" s="6" cm="1">
        <f t="array" ref="V7">IFERROR(U7*(1-INDEX($D7:$D$71,V$1)),0)</f>
        <v>0.72849384544875062</v>
      </c>
      <c r="W7" s="6" cm="1">
        <f t="array" ref="W7">IFERROR(V7*(1-INDEX($D7:$D$71,W$1)),0)</f>
        <v>0.69140622377695471</v>
      </c>
      <c r="X7" s="6" cm="1">
        <f t="array" ref="X7">IFERROR(W7*(1-INDEX($D7:$D$71,X$1)),0)</f>
        <v>0.65211360807971031</v>
      </c>
      <c r="Y7" s="6" cm="1">
        <f t="array" ref="Y7">IFERROR(X7*(1-INDEX($D7:$D$71,Y$1)),0)</f>
        <v>0.61081525328002229</v>
      </c>
      <c r="Z7" s="6" cm="1">
        <f t="array" ref="Z7">IFERROR(Y7*(1-INDEX($D7:$D$71,Z$1)),0)</f>
        <v>0.56720915234836156</v>
      </c>
      <c r="AA7" s="6" cm="1">
        <f t="array" ref="AA7">IFERROR(Z7*(1-INDEX($D7:$D$71,AA$1)),0)</f>
        <v>0.52147507839451313</v>
      </c>
      <c r="AB7" s="6" cm="1">
        <f t="array" ref="AB7">IFERROR(AA7*(1-INDEX($D7:$D$71,AB$1)),0)</f>
        <v>0.47388004798944594</v>
      </c>
      <c r="AC7" s="6" cm="1">
        <f t="array" ref="AC7">IFERROR(AB7*(1-INDEX($D7:$D$71,AC$1)),0)</f>
        <v>0.424847679423978</v>
      </c>
      <c r="AD7" s="6" cm="1">
        <f t="array" ref="AD7">IFERROR(AC7*(1-INDEX($D7:$D$71,AD$1)),0)</f>
        <v>0.37503853748831079</v>
      </c>
      <c r="AE7" s="6" cm="1">
        <f t="array" ref="AE7">IFERROR(AD7*(1-INDEX($D7:$D$71,AE$1)),0)</f>
        <v>0.3253159281881105</v>
      </c>
      <c r="AF7" s="6" cm="1">
        <f t="array" ref="AF7">IFERROR(AE7*(1-INDEX($D7:$D$71,AF$1)),0)</f>
        <v>0.27686337384377335</v>
      </c>
      <c r="AG7" s="6" cm="1">
        <f t="array" ref="AG7">IFERROR(AF7*(1-INDEX($D7:$D$71,AG$1)),0)</f>
        <v>0.2308708301808457</v>
      </c>
      <c r="AH7" s="6" cm="1">
        <f t="array" ref="AH7">IFERROR(AG7*(1-INDEX($D7:$D$71,AH$1)),0)</f>
        <v>0.18849448930115148</v>
      </c>
      <c r="AI7" s="6" cm="1">
        <f t="array" ref="AI7">IFERROR(AH7*(1-INDEX($D7:$D$71,AI$1)),0)</f>
        <v>0.15065422057394531</v>
      </c>
      <c r="AJ7" s="6" cm="1">
        <f t="array" ref="AJ7">IFERROR(AI7*(1-INDEX($D7:$D$71,AJ$1)),0)</f>
        <v>0.11786884909264334</v>
      </c>
      <c r="AK7" s="6" cm="1">
        <f t="array" ref="AK7">IFERROR(AJ7*(1-INDEX($D7:$D$71,AK$1)),0)</f>
        <v>9.0368867910838716E-2</v>
      </c>
      <c r="AL7" s="6" cm="1">
        <f t="array" ref="AL7">IFERROR(AK7*(1-INDEX($D7:$D$71,AL$1)),0)</f>
        <v>6.8035105895354039E-2</v>
      </c>
      <c r="AM7" s="6" cm="1">
        <f t="array" ref="AM7">IFERROR(AL7*(1-INDEX($D7:$D$71,AM$1)),0)</f>
        <v>4.999831897143673E-2</v>
      </c>
      <c r="AN7" s="6" cm="1">
        <f t="array" ref="AN7">IFERROR(AM7*(1-INDEX($D7:$D$71,AN$1)),0)</f>
        <v>3.5777797089580697E-2</v>
      </c>
      <c r="AO7" s="6" cm="1">
        <f t="array" ref="AO7">IFERROR(AN7*(1-INDEX($D7:$D$71,AO$1)),0)</f>
        <v>2.4843028965092145E-2</v>
      </c>
      <c r="AP7" s="6" cm="1">
        <f t="array" ref="AP7">IFERROR(AO7*(1-INDEX($D7:$D$71,AP$1)),0)</f>
        <v>1.6686317264983441E-2</v>
      </c>
      <c r="AQ7" s="6" cm="1">
        <f t="array" ref="AQ7">IFERROR(AP7*(1-INDEX($D7:$D$71,AQ$1)),0)</f>
        <v>1.0811231819155422E-2</v>
      </c>
      <c r="AR7" s="6" cm="1">
        <f t="array" ref="AR7">IFERROR(AQ7*(1-INDEX($D7:$D$71,AR$1)),0)</f>
        <v>6.7627498398362901E-3</v>
      </c>
      <c r="AS7" s="6" cm="1">
        <f t="array" ref="AS7">IFERROR(AR7*(1-INDEX($D7:$D$71,AS$1)),0)</f>
        <v>4.0792907033892498E-3</v>
      </c>
      <c r="AT7" s="6" cm="1">
        <f t="array" ref="AT7">IFERROR(AS7*(1-INDEX($D7:$D$71,AT$1)),0)</f>
        <v>2.3714548575083064E-3</v>
      </c>
      <c r="AU7" s="6" cm="1">
        <f t="array" ref="AU7">IFERROR(AT7*(1-INDEX($D7:$D$71,AU$1)),0)</f>
        <v>1.3288447294047794E-3</v>
      </c>
      <c r="AV7" s="6" cm="1">
        <f t="array" ref="AV7">IFERROR(AU7*(1-INDEX($D7:$D$71,AV$1)),0)</f>
        <v>7.184266145054E-4</v>
      </c>
      <c r="AW7" s="6" cm="1">
        <f t="array" ref="AW7">IFERROR(AV7*(1-INDEX($D7:$D$71,AW$1)),0)</f>
        <v>3.7542819594208685E-4</v>
      </c>
      <c r="AX7" s="6" cm="1">
        <f t="array" ref="AX7">IFERROR(AW7*(1-INDEX($D7:$D$71,AX$1)),0)</f>
        <v>1.8646767636051569E-4</v>
      </c>
      <c r="AY7" s="6" cm="1">
        <f t="array" ref="AY7">IFERROR(AX7*(1-INDEX($D7:$D$71,AY$1)),0)</f>
        <v>8.7526062606862459E-5</v>
      </c>
      <c r="AZ7" s="6" cm="1">
        <f t="array" ref="AZ7">IFERROR(AY7*(1-INDEX($D7:$D$71,AZ$1)),0)</f>
        <v>3.8564858445209671E-5</v>
      </c>
      <c r="BA7" s="6" cm="1">
        <f t="array" ref="BA7">IFERROR(AZ7*(1-INDEX($D7:$D$71,BA$1)),0)</f>
        <v>1.5822390122900624E-5</v>
      </c>
      <c r="BB7" s="6" cm="1">
        <f t="array" ref="BB7">IFERROR(BA7*(1-INDEX($D7:$D$71,BB$1)),0)</f>
        <v>5.9856101834933053E-6</v>
      </c>
      <c r="BC7" s="6" cm="1">
        <f t="array" ref="BC7">IFERROR(BB7*(1-INDEX($D7:$D$71,BC$1)),0)</f>
        <v>2.0625215570281231E-6</v>
      </c>
      <c r="BD7" s="6" cm="1">
        <f t="array" ref="BD7">IFERROR(BC7*(1-INDEX($D7:$D$71,BD$1)),0)</f>
        <v>6.3740166198397109E-7</v>
      </c>
      <c r="BE7" s="6" cm="1">
        <f t="array" ref="BE7">IFERROR(BD7*(1-INDEX($D7:$D$71,BE$1)),0)</f>
        <v>1.7309916934498708E-7</v>
      </c>
      <c r="BF7" s="6" cm="1">
        <f t="array" ref="BF7">IFERROR(BE7*(1-INDEX($D7:$D$71,BF$1)),0)</f>
        <v>4.0169393238197692E-8</v>
      </c>
      <c r="BG7" s="6" cm="1">
        <f t="array" ref="BG7">IFERROR(BF7*(1-INDEX($D7:$D$71,BG$1)),0)</f>
        <v>7.6490558604176019E-9</v>
      </c>
      <c r="BH7" s="6" cm="1">
        <f t="array" ref="BH7">IFERROR(BG7*(1-INDEX($D7:$D$71,BH$1)),0)</f>
        <v>1.1207396646683869E-9</v>
      </c>
      <c r="BI7" s="6" cm="1">
        <f t="array" ref="BI7">IFERROR(BH7*(1-INDEX($D7:$D$71,BI$1)),0)</f>
        <v>1.1233173658971246E-10</v>
      </c>
      <c r="BJ7" s="6" cm="1">
        <f t="array" ref="BJ7">IFERROR(BI7*(1-INDEX($D7:$D$71,BJ$1)),0)</f>
        <v>5.7783445301748136E-12</v>
      </c>
      <c r="BK7" s="6" cm="1">
        <f t="array" ref="BK7">IFERROR(BJ7*(1-INDEX($D7:$D$71,BK$1)),0)</f>
        <v>0</v>
      </c>
      <c r="BL7" s="6" cm="1">
        <f t="array" ref="BL7">IFERROR(BK7*(1-INDEX($D7:$D$71,BL$1)),0)</f>
        <v>0</v>
      </c>
      <c r="BM7" s="6" cm="1">
        <f t="array" ref="BM7">IFERROR(BL7*(1-INDEX($D7:$D$71,BM$1)),0)</f>
        <v>0</v>
      </c>
      <c r="BN7" s="6" cm="1">
        <f t="array" ref="BN7">IFERROR(BM7*(1-INDEX($D7:$D$71,BN$1)),0)</f>
        <v>0</v>
      </c>
      <c r="BO7" s="6" cm="1">
        <f t="array" ref="BO7">IFERROR(BN7*(1-INDEX($D7:$D$71,BO$1)),0)</f>
        <v>0</v>
      </c>
      <c r="BP7" s="6" cm="1">
        <f t="array" ref="BP7">IFERROR(BO7*(1-INDEX($D7:$D$71,BP$1)),0)</f>
        <v>0</v>
      </c>
      <c r="BQ7" s="6" cm="1">
        <f t="array" ref="BQ7">IFERROR(BP7*(1-INDEX($D7:$D$71,BQ$1)),0)</f>
        <v>0</v>
      </c>
      <c r="BR7" s="6" cm="1">
        <f t="array" ref="BR7">IFERROR(BQ7*(1-INDEX($D7:$D$71,BR$1)),0)</f>
        <v>0</v>
      </c>
      <c r="BS7" s="6" cm="1">
        <f t="array" ref="BS7">IFERROR(BR7*(1-INDEX($D7:$D$71,BS$1)),0)</f>
        <v>0</v>
      </c>
      <c r="BT7" s="6" cm="1">
        <f t="array" ref="BT7">IFERROR(BS7*(1-INDEX($D7:$D$71,BT$1)),0)</f>
        <v>0</v>
      </c>
      <c r="BU7" s="6" cm="1">
        <f t="array" ref="BU7">IFERROR(BT7*(1-INDEX($D7:$D$71,BU$1)),0)</f>
        <v>0</v>
      </c>
      <c r="BV7" s="6" cm="1">
        <f t="array" ref="BV7">IFERROR(BU7*(1-INDEX($D7:$D$71,BV$1)),0)</f>
        <v>0</v>
      </c>
      <c r="BW7" s="6" cm="1">
        <f t="array" ref="BW7">IFERROR(BV7*(1-INDEX($D7:$D$71,BW$1)),0)</f>
        <v>0</v>
      </c>
      <c r="BX7" s="6" cm="1">
        <f t="array" ref="BX7">IFERROR(BW7*(1-INDEX($D7:$D$71,BX$1)),0)</f>
        <v>0</v>
      </c>
      <c r="BY7" s="6" cm="1">
        <f t="array" ref="BY7">IFERROR(BX7*(1-INDEX($D7:$D$71,BY$1)),0)</f>
        <v>0</v>
      </c>
      <c r="BZ7" s="6" cm="1">
        <f t="array" ref="BZ7">IFERROR(BY7*(1-INDEX($D7:$D$71,BZ$1)),0)</f>
        <v>0</v>
      </c>
      <c r="CA7" s="6" cm="1">
        <f t="array" ref="CA7">IFERROR(BZ7*(1-INDEX($D7:$D$71,CA$1)),0)</f>
        <v>0</v>
      </c>
      <c r="CB7" s="6" cm="1">
        <f t="array" ref="CB7">IFERROR(CA7*(1-INDEX($D7:$D$71,CB$1)),0)</f>
        <v>0</v>
      </c>
      <c r="CC7" s="6" cm="1">
        <f t="array" ref="CC7">IFERROR(CB7*(1-INDEX($D7:$D$71,CC$1)),0)</f>
        <v>0</v>
      </c>
      <c r="CD7" s="6" cm="1">
        <f t="array" ref="CD7">IFERROR(CC7*(1-INDEX($D7:$D$71,CD$1)),0)</f>
        <v>0</v>
      </c>
      <c r="CE7" s="6" cm="1">
        <f t="array" ref="CE7">IFERROR(CD7*(1-INDEX($D7:$D$71,CE$1)),0)</f>
        <v>0</v>
      </c>
      <c r="CF7" s="6" cm="1">
        <f t="array" ref="CF7">IFERROR(CE7*(1-INDEX($D7:$D$71,CF$1)),0)</f>
        <v>0</v>
      </c>
      <c r="CG7" s="6" cm="1">
        <f t="array" ref="CG7">IFERROR(CF7*(1-INDEX($D7:$D$71,CG$1)),0)</f>
        <v>0</v>
      </c>
      <c r="CH7" s="6" cm="1">
        <f t="array" ref="CH7">IFERROR(CG7*(1-INDEX($D7:$D$71,CH$1)),0)</f>
        <v>0</v>
      </c>
      <c r="CI7" s="6" cm="1">
        <f t="array" ref="CI7">IFERROR(CH7*(1-INDEX($D7:$D$71,CI$1)),0)</f>
        <v>0</v>
      </c>
      <c r="CJ7" s="6" cm="1">
        <f t="array" ref="CJ7">IFERROR(CI7*(1-INDEX($D7:$D$71,CJ$1)),0)</f>
        <v>0</v>
      </c>
      <c r="CK7" s="6" cm="1">
        <f t="array" ref="CK7">IFERROR(CJ7*(1-INDEX($D7:$D$71,CK$1)),0)</f>
        <v>0</v>
      </c>
      <c r="CL7" s="6" cm="1">
        <f t="array" ref="CL7">IFERROR(CK7*(1-INDEX($D7:$D$71,CL$1)),0)</f>
        <v>0</v>
      </c>
      <c r="CM7" s="6" cm="1">
        <f t="array" ref="CM7">IFERROR(CL7*(1-INDEX($D7:$D$71,CM$1)),0)</f>
        <v>0</v>
      </c>
      <c r="CN7" s="6" cm="1">
        <f t="array" ref="CN7">IFERROR(CM7*(1-INDEX($D7:$D$71,CN$1)),0)</f>
        <v>0</v>
      </c>
      <c r="CO7" s="6" cm="1">
        <f t="array" ref="CO7">IFERROR(CN7*(1-INDEX($D7:$D$71,CO$1)),0)</f>
        <v>0</v>
      </c>
      <c r="CP7" s="6" cm="1">
        <f t="array" ref="CP7">IFERROR(CO7*(1-INDEX($D7:$D$71,CP$1)),0)</f>
        <v>0</v>
      </c>
      <c r="CQ7" s="6" cm="1">
        <f t="array" ref="CQ7">IFERROR(CP7*(1-INDEX($D7:$D$71,CQ$1)),0)</f>
        <v>0</v>
      </c>
      <c r="CR7" s="6" cm="1">
        <f t="array" ref="CR7">IFERROR(CQ7*(1-INDEX($D7:$D$71,CR$1)),0)</f>
        <v>0</v>
      </c>
      <c r="CS7" s="6" cm="1">
        <f t="array" ref="CS7">IFERROR(CR7*(1-INDEX($D7:$D$71,CS$1)),0)</f>
        <v>0</v>
      </c>
      <c r="CT7" s="6" cm="1">
        <f t="array" ref="CT7">IFERROR(CS7*(1-INDEX($D7:$D$71,CT$1)),0)</f>
        <v>0</v>
      </c>
      <c r="CU7" s="6" cm="1">
        <f t="array" ref="CU7">IFERROR(CT7*(1-INDEX($D7:$D$71,CU$1)),0)</f>
        <v>0</v>
      </c>
      <c r="CV7" s="6" cm="1">
        <f t="array" ref="CV7">IFERROR(CU7*(1-INDEX($D7:$D$71,CV$1)),0)</f>
        <v>0</v>
      </c>
      <c r="CW7" s="6" cm="1">
        <f t="array" ref="CW7">IFERROR(CV7*(1-INDEX($D7:$D$71,CW$1)),0)</f>
        <v>0</v>
      </c>
      <c r="CX7" s="6" cm="1">
        <f t="array" ref="CX7">IFERROR(CW7*(1-INDEX($D7:$D$71,CX$1)),0)</f>
        <v>0</v>
      </c>
      <c r="CY7" s="6" cm="1">
        <f t="array" ref="CY7">IFERROR(CX7*(1-INDEX($D7:$D$71,CY$1)),0)</f>
        <v>0</v>
      </c>
      <c r="CZ7" s="6" cm="1">
        <f t="array" ref="CZ7">IFERROR(CY7*(1-INDEX($D7:$D$71,CZ$1)),0)</f>
        <v>0</v>
      </c>
      <c r="DA7" s="6" cm="1">
        <f t="array" ref="DA7">IFERROR(CZ7*(1-INDEX($D7:$D$71,DA$1)),0)</f>
        <v>0</v>
      </c>
      <c r="DB7" s="6" cm="1">
        <f t="array" ref="DB7">IFERROR(DA7*(1-INDEX($D7:$D$71,DB$1)),0)</f>
        <v>0</v>
      </c>
      <c r="DC7" s="6" cm="1">
        <f t="array" ref="DC7">IFERROR(DB7*(1-INDEX($D7:$D$71,DC$1)),0)</f>
        <v>0</v>
      </c>
      <c r="DD7" s="6" cm="1">
        <f t="array" ref="DD7">IFERROR(DC7*(1-INDEX($D7:$D$71,DD$1)),0)</f>
        <v>0</v>
      </c>
      <c r="DE7" s="6" cm="1">
        <f t="array" ref="DE7">IFERROR(DD7*(1-INDEX($D7:$D$71,DE$1)),0)</f>
        <v>0</v>
      </c>
      <c r="DF7" s="6" cm="1">
        <f t="array" ref="DF7">IFERROR(DE7*(1-INDEX($D7:$D$71,DF$1)),0)</f>
        <v>0</v>
      </c>
      <c r="DG7" s="6" cm="1">
        <f t="array" ref="DG7">IFERROR(DF7*(1-INDEX($D7:$D$71,DG$1)),0)</f>
        <v>0</v>
      </c>
      <c r="DH7" s="6" cm="1">
        <f t="array" ref="DH7">IFERROR(DG7*(1-INDEX($D7:$D$71,DH$1)),0)</f>
        <v>0</v>
      </c>
      <c r="DI7" s="6" cm="1">
        <f t="array" ref="DI7">IFERROR(DH7*(1-INDEX($D7:$D$71,DI$1)),0)</f>
        <v>0</v>
      </c>
      <c r="DJ7" s="6" cm="1">
        <f t="array" ref="DJ7">IFERROR(DI7*(1-INDEX($D7:$D$71,DJ$1)),0)</f>
        <v>0</v>
      </c>
      <c r="DK7" s="6" cm="1">
        <f t="array" ref="DK7">IFERROR(DJ7*(1-INDEX($D7:$D$71,DK$1)),0)</f>
        <v>0</v>
      </c>
      <c r="DL7" s="6" cm="1">
        <f t="array" ref="DL7">IFERROR(DK7*(1-INDEX($D7:$D$71,DL$1)),0)</f>
        <v>0</v>
      </c>
      <c r="DM7" s="6" cm="1">
        <f t="array" ref="DM7">IFERROR(DL7*(1-INDEX($D7:$D$71,DM$1)),0)</f>
        <v>0</v>
      </c>
      <c r="DN7" s="6" cm="1">
        <f t="array" ref="DN7">IFERROR(DM7*(1-INDEX($D7:$D$71,DN$1)),0)</f>
        <v>0</v>
      </c>
      <c r="DO7" s="6" cm="1">
        <f t="array" ref="DO7">IFERROR(DN7*(1-INDEX($D7:$D$71,DO$1)),0)</f>
        <v>0</v>
      </c>
      <c r="DP7" s="6" cm="1">
        <f t="array" ref="DP7">IFERROR(DO7*(1-INDEX($D7:$D$71,DP$1)),0)</f>
        <v>0</v>
      </c>
      <c r="DQ7" s="6" cm="1">
        <f t="array" ref="DQ7">IFERROR(DP7*(1-INDEX($D7:$D$71,DQ$1)),0)</f>
        <v>0</v>
      </c>
      <c r="DR7" s="6" cm="1">
        <f t="array" ref="DR7">IFERROR(DQ7*(1-INDEX($D7:$D$71,DR$1)),0)</f>
        <v>0</v>
      </c>
      <c r="DS7" s="6" cm="1">
        <f t="array" ref="DS7">IFERROR(DR7*(1-INDEX($D7:$D$71,DS$1)),0)</f>
        <v>0</v>
      </c>
      <c r="DT7" s="6" cm="1">
        <f t="array" ref="DT7">IFERROR(DS7*(1-INDEX($D7:$D$71,DT$1)),0)</f>
        <v>0</v>
      </c>
      <c r="DU7" s="6" cm="1">
        <f t="array" ref="DU7">IFERROR(DT7*(1-INDEX($D7:$D$71,DU$1)),0)</f>
        <v>0</v>
      </c>
      <c r="DV7" s="6" cm="1">
        <f t="array" ref="DV7">IFERROR(DU7*(1-INDEX($D7:$D$71,DV$1)),0)</f>
        <v>0</v>
      </c>
      <c r="DW7" s="6" cm="1">
        <f t="array" ref="DW7">IFERROR(DV7*(1-INDEX($D7:$D$71,DW$1)),0)</f>
        <v>0</v>
      </c>
      <c r="DX7" s="6" cm="1">
        <f t="array" ref="DX7">IFERROR(DW7*(1-INDEX($D7:$D$71,DX$1)),0)</f>
        <v>0</v>
      </c>
    </row>
    <row r="8" spans="1:128" x14ac:dyDescent="0.25">
      <c r="A8" t="s">
        <v>60</v>
      </c>
      <c r="B8" s="20"/>
      <c r="C8" s="6">
        <v>70</v>
      </c>
      <c r="D8" s="6">
        <v>1.7160000000000002E-2</v>
      </c>
      <c r="E8" s="6">
        <f t="shared" si="2"/>
        <v>1.648039640542984E-2</v>
      </c>
      <c r="F8" s="6" cm="1">
        <f t="array" ref="F8">SUMPRODUCT($A$6^($K$1:$DT$1+1),K8:DT8,TRANSPOSE(D8:D121))</f>
        <v>0.64286094679450989</v>
      </c>
      <c r="G8" s="6" cm="1">
        <f t="array" ref="G8">SUMPRODUCT($A$6^($K$1:$DT$1),K8:DT8)</f>
        <v>12.261774160055158</v>
      </c>
      <c r="H8" s="6">
        <f t="shared" si="0"/>
        <v>11.799398813475449</v>
      </c>
      <c r="I8" s="6">
        <f t="shared" si="1"/>
        <v>11.799630869889349</v>
      </c>
      <c r="K8" s="6">
        <v>1</v>
      </c>
      <c r="L8" s="6" cm="1">
        <f t="array" ref="L8">IFERROR(K8*(1-INDEX($D8:$D$71,L$1)),0)</f>
        <v>0.98284000000000005</v>
      </c>
      <c r="M8" s="6" cm="1">
        <f t="array" ref="M8">IFERROR(L8*(1-INDEX($D8:$D$71,M$1)),0)</f>
        <v>0.96407758440000002</v>
      </c>
      <c r="N8" s="6" cm="1">
        <f t="array" ref="N8">IFERROR(M8*(1-INDEX($D8:$D$71,N$1)),0)</f>
        <v>0.94350416874890397</v>
      </c>
      <c r="O8" s="6" cm="1">
        <f t="array" ref="O8">IFERROR(N8*(1-INDEX($D8:$D$71,O$1)),0)</f>
        <v>0.92091667894905527</v>
      </c>
      <c r="P8" s="6" cm="1">
        <f t="array" ref="P8">IFERROR(O8*(1-INDEX($D8:$D$71,P$1)),0)</f>
        <v>0.89618085695248362</v>
      </c>
      <c r="Q8" s="6" cm="1">
        <f t="array" ref="Q8">IFERROR(P8*(1-INDEX($D8:$D$71,Q$1)),0)</f>
        <v>0.86924166039249195</v>
      </c>
      <c r="R8" s="6" cm="1">
        <f t="array" ref="R8">IFERROR(Q8*(1-INDEX($D8:$D$71,R$1)),0)</f>
        <v>0.84011337235273953</v>
      </c>
      <c r="S8" s="6" cm="1">
        <f t="array" ref="S8">IFERROR(R8*(1-INDEX($D8:$D$71,S$1)),0)</f>
        <v>0.80884435263377052</v>
      </c>
      <c r="T8" s="6" cm="1">
        <f t="array" ref="T8">IFERROR(S8*(1-INDEX($D8:$D$71,T$1)),0)</f>
        <v>0.77547952308762746</v>
      </c>
      <c r="U8" s="6" cm="1">
        <f t="array" ref="U8">IFERROR(T8*(1-INDEX($D8:$D$71,U$1)),0)</f>
        <v>0.73998582531590673</v>
      </c>
      <c r="V8" s="6" cm="1">
        <f t="array" ref="V8">IFERROR(U8*(1-INDEX($D8:$D$71,V$1)),0)</f>
        <v>0.70231314694907387</v>
      </c>
      <c r="W8" s="6" cm="1">
        <f t="array" ref="W8">IFERROR(V8*(1-INDEX($D8:$D$71,W$1)),0)</f>
        <v>0.66240069080795794</v>
      </c>
      <c r="X8" s="6" cm="1">
        <f t="array" ref="X8">IFERROR(W8*(1-INDEX($D8:$D$71,X$1)),0)</f>
        <v>0.62045085505908992</v>
      </c>
      <c r="Y8" s="6" cm="1">
        <f t="array" ref="Y8">IFERROR(X8*(1-INDEX($D8:$D$71,Y$1)),0)</f>
        <v>0.57615686851642156</v>
      </c>
      <c r="Z8" s="6" cm="1">
        <f t="array" ref="Z8">IFERROR(Y8*(1-INDEX($D8:$D$71,Z$1)),0)</f>
        <v>0.52970134020794246</v>
      </c>
      <c r="AA8" s="6" cm="1">
        <f t="array" ref="AA8">IFERROR(Z8*(1-INDEX($D8:$D$71,AA$1)),0)</f>
        <v>0.48135549888716356</v>
      </c>
      <c r="AB8" s="6" cm="1">
        <f t="array" ref="AB8">IFERROR(AA8*(1-INDEX($D8:$D$71,AB$1)),0)</f>
        <v>0.43154964541730878</v>
      </c>
      <c r="AC8" s="6" cm="1">
        <f t="array" ref="AC8">IFERROR(AB8*(1-INDEX($D8:$D$71,AC$1)),0)</f>
        <v>0.38095476498858349</v>
      </c>
      <c r="AD8" s="6" cm="1">
        <f t="array" ref="AD8">IFERROR(AC8*(1-INDEX($D8:$D$71,AD$1)),0)</f>
        <v>0.33044778224639709</v>
      </c>
      <c r="AE8" s="6" cm="1">
        <f t="array" ref="AE8">IFERROR(AD8*(1-INDEX($D8:$D$71,AE$1)),0)</f>
        <v>0.28123088955861875</v>
      </c>
      <c r="AF8" s="6" cm="1">
        <f t="array" ref="AF8">IFERROR(AE8*(1-INDEX($D8:$D$71,AF$1)),0)</f>
        <v>0.234512814185141</v>
      </c>
      <c r="AG8" s="6" cm="1">
        <f t="array" ref="AG8">IFERROR(AF8*(1-INDEX($D8:$D$71,AG$1)),0)</f>
        <v>0.19146798714145838</v>
      </c>
      <c r="AH8" s="6" cm="1">
        <f t="array" ref="AH8">IFERROR(AG8*(1-INDEX($D8:$D$71,AH$1)),0)</f>
        <v>0.15303078872281062</v>
      </c>
      <c r="AI8" s="6" cm="1">
        <f t="array" ref="AI8">IFERROR(AH8*(1-INDEX($D8:$D$71,AI$1)),0)</f>
        <v>0.11972822848095256</v>
      </c>
      <c r="AJ8" s="6" cm="1">
        <f t="array" ref="AJ8">IFERROR(AI8*(1-INDEX($D8:$D$71,AJ$1)),0)</f>
        <v>9.1794435494061521E-2</v>
      </c>
      <c r="AK8" s="6" cm="1">
        <f t="array" ref="AK8">IFERROR(AJ8*(1-INDEX($D8:$D$71,AK$1)),0)</f>
        <v>6.910835870605915E-2</v>
      </c>
      <c r="AL8" s="6" cm="1">
        <f t="array" ref="AL8">IFERROR(AK8*(1-INDEX($D8:$D$71,AL$1)),0)</f>
        <v>5.0787041729495809E-2</v>
      </c>
      <c r="AM8" s="6" cm="1">
        <f t="array" ref="AM8">IFERROR(AL8*(1-INDEX($D8:$D$71,AM$1)),0)</f>
        <v>3.6342191320792611E-2</v>
      </c>
      <c r="AN8" s="6" cm="1">
        <f t="array" ref="AN8">IFERROR(AM8*(1-INDEX($D8:$D$71,AN$1)),0)</f>
        <v>2.5234927387418761E-2</v>
      </c>
      <c r="AO8" s="6" cm="1">
        <f t="array" ref="AO8">IFERROR(AN8*(1-INDEX($D8:$D$71,AO$1)),0)</f>
        <v>1.694954367830756E-2</v>
      </c>
      <c r="AP8" s="6" cm="1">
        <f t="array" ref="AP8">IFERROR(AO8*(1-INDEX($D8:$D$71,AP$1)),0)</f>
        <v>1.0981778844612251E-2</v>
      </c>
      <c r="AQ8" s="6" cm="1">
        <f t="array" ref="AQ8">IFERROR(AP8*(1-INDEX($D8:$D$71,AQ$1)),0)</f>
        <v>6.8694321206703001E-3</v>
      </c>
      <c r="AR8" s="6" cm="1">
        <f t="array" ref="AR8">IFERROR(AQ8*(1-INDEX($D8:$D$71,AR$1)),0)</f>
        <v>4.1436414551883245E-3</v>
      </c>
      <c r="AS8" s="6" cm="1">
        <f t="array" ref="AS8">IFERROR(AR8*(1-INDEX($D8:$D$71,AS$1)),0)</f>
        <v>2.4088645235591805E-3</v>
      </c>
      <c r="AT8" s="6" cm="1">
        <f t="array" ref="AT8">IFERROR(AS8*(1-INDEX($D8:$D$71,AT$1)),0)</f>
        <v>1.3498072357763869E-3</v>
      </c>
      <c r="AU8" s="6" cm="1">
        <f t="array" ref="AU8">IFERROR(AT8*(1-INDEX($D8:$D$71,AU$1)),0)</f>
        <v>7.2975978395014587E-4</v>
      </c>
      <c r="AV8" s="6" cm="1">
        <f t="array" ref="AV8">IFERROR(AU8*(1-INDEX($D8:$D$71,AV$1)),0)</f>
        <v>3.8135057029882772E-4</v>
      </c>
      <c r="AW8" s="6" cm="1">
        <f t="array" ref="AW8">IFERROR(AV8*(1-INDEX($D8:$D$71,AW$1)),0)</f>
        <v>1.8940920125602175E-4</v>
      </c>
      <c r="AX8" s="6" cm="1">
        <f t="array" ref="AX8">IFERROR(AW8*(1-INDEX($D8:$D$71,AX$1)),0)</f>
        <v>8.8906784977564048E-5</v>
      </c>
      <c r="AY8" s="6" cm="1">
        <f t="array" ref="AY8">IFERROR(AX8*(1-INDEX($D8:$D$71,AY$1)),0)</f>
        <v>3.9173218528964502E-5</v>
      </c>
      <c r="AZ8" s="6" cm="1">
        <f t="array" ref="AZ8">IFERROR(AY8*(1-INDEX($D8:$D$71,AZ$1)),0)</f>
        <v>1.6071988098063554E-5</v>
      </c>
      <c r="BA8" s="6" cm="1">
        <f t="array" ref="BA8">IFERROR(AZ8*(1-INDEX($D8:$D$71,BA$1)),0)</f>
        <v>6.0800330974974416E-6</v>
      </c>
      <c r="BB8" s="6" cm="1">
        <f t="array" ref="BB8">IFERROR(BA8*(1-INDEX($D8:$D$71,BB$1)),0)</f>
        <v>2.0950578047356683E-6</v>
      </c>
      <c r="BC8" s="6" cm="1">
        <f t="array" ref="BC8">IFERROR(BB8*(1-INDEX($D8:$D$71,BC$1)),0)</f>
        <v>6.4745666397551087E-7</v>
      </c>
      <c r="BD8" s="6" cm="1">
        <f t="array" ref="BD8">IFERROR(BC8*(1-INDEX($D8:$D$71,BD$1)),0)</f>
        <v>1.7582980623582955E-7</v>
      </c>
      <c r="BE8" s="6" cm="1">
        <f t="array" ref="BE8">IFERROR(BD8*(1-INDEX($D8:$D$71,BE$1)),0)</f>
        <v>4.0803064835086592E-8</v>
      </c>
      <c r="BF8" s="6" cm="1">
        <f t="array" ref="BF8">IFERROR(BE8*(1-INDEX($D8:$D$71,BF$1)),0)</f>
        <v>7.769719605897185E-9</v>
      </c>
      <c r="BG8" s="6" cm="1">
        <f t="array" ref="BG8">IFERROR(BF8*(1-INDEX($D8:$D$71,BG$1)),0)</f>
        <v>1.1384193166560553E-9</v>
      </c>
      <c r="BH8" s="6" cm="1">
        <f t="array" ref="BH8">IFERROR(BG8*(1-INDEX($D8:$D$71,BH$1)),0)</f>
        <v>1.1410376810843647E-10</v>
      </c>
      <c r="BI8" s="6" cm="1">
        <f t="array" ref="BI8">IFERROR(BH8*(1-INDEX($D8:$D$71,BI$1)),0)</f>
        <v>5.8694978314979762E-12</v>
      </c>
      <c r="BJ8" s="6" cm="1">
        <f t="array" ref="BJ8">IFERROR(BI8*(1-INDEX($D8:$D$71,BJ$1)),0)</f>
        <v>0</v>
      </c>
      <c r="BK8" s="6" cm="1">
        <f t="array" ref="BK8">IFERROR(BJ8*(1-INDEX($D8:$D$71,BK$1)),0)</f>
        <v>0</v>
      </c>
      <c r="BL8" s="6" cm="1">
        <f t="array" ref="BL8">IFERROR(BK8*(1-INDEX($D8:$D$71,BL$1)),0)</f>
        <v>0</v>
      </c>
      <c r="BM8" s="6" cm="1">
        <f t="array" ref="BM8">IFERROR(BL8*(1-INDEX($D8:$D$71,BM$1)),0)</f>
        <v>0</v>
      </c>
      <c r="BN8" s="6" cm="1">
        <f t="array" ref="BN8">IFERROR(BM8*(1-INDEX($D8:$D$71,BN$1)),0)</f>
        <v>0</v>
      </c>
      <c r="BO8" s="6" cm="1">
        <f t="array" ref="BO8">IFERROR(BN8*(1-INDEX($D8:$D$71,BO$1)),0)</f>
        <v>0</v>
      </c>
      <c r="BP8" s="6" cm="1">
        <f t="array" ref="BP8">IFERROR(BO8*(1-INDEX($D8:$D$71,BP$1)),0)</f>
        <v>0</v>
      </c>
      <c r="BQ8" s="6" cm="1">
        <f t="array" ref="BQ8">IFERROR(BP8*(1-INDEX($D8:$D$71,BQ$1)),0)</f>
        <v>0</v>
      </c>
      <c r="BR8" s="6" cm="1">
        <f t="array" ref="BR8">IFERROR(BQ8*(1-INDEX($D8:$D$71,BR$1)),0)</f>
        <v>0</v>
      </c>
      <c r="BS8" s="6" cm="1">
        <f t="array" ref="BS8">IFERROR(BR8*(1-INDEX($D8:$D$71,BS$1)),0)</f>
        <v>0</v>
      </c>
      <c r="BT8" s="6" cm="1">
        <f t="array" ref="BT8">IFERROR(BS8*(1-INDEX($D8:$D$71,BT$1)),0)</f>
        <v>0</v>
      </c>
      <c r="BU8" s="6" cm="1">
        <f t="array" ref="BU8">IFERROR(BT8*(1-INDEX($D8:$D$71,BU$1)),0)</f>
        <v>0</v>
      </c>
      <c r="BV8" s="6" cm="1">
        <f t="array" ref="BV8">IFERROR(BU8*(1-INDEX($D8:$D$71,BV$1)),0)</f>
        <v>0</v>
      </c>
      <c r="BW8" s="6" cm="1">
        <f t="array" ref="BW8">IFERROR(BV8*(1-INDEX($D8:$D$71,BW$1)),0)</f>
        <v>0</v>
      </c>
      <c r="BX8" s="6" cm="1">
        <f t="array" ref="BX8">IFERROR(BW8*(1-INDEX($D8:$D$71,BX$1)),0)</f>
        <v>0</v>
      </c>
      <c r="BY8" s="6" cm="1">
        <f t="array" ref="BY8">IFERROR(BX8*(1-INDEX($D8:$D$71,BY$1)),0)</f>
        <v>0</v>
      </c>
      <c r="BZ8" s="6" cm="1">
        <f t="array" ref="BZ8">IFERROR(BY8*(1-INDEX($D8:$D$71,BZ$1)),0)</f>
        <v>0</v>
      </c>
      <c r="CA8" s="6" cm="1">
        <f t="array" ref="CA8">IFERROR(BZ8*(1-INDEX($D8:$D$71,CA$1)),0)</f>
        <v>0</v>
      </c>
      <c r="CB8" s="6" cm="1">
        <f t="array" ref="CB8">IFERROR(CA8*(1-INDEX($D8:$D$71,CB$1)),0)</f>
        <v>0</v>
      </c>
      <c r="CC8" s="6" cm="1">
        <f t="array" ref="CC8">IFERROR(CB8*(1-INDEX($D8:$D$71,CC$1)),0)</f>
        <v>0</v>
      </c>
      <c r="CD8" s="6" cm="1">
        <f t="array" ref="CD8">IFERROR(CC8*(1-INDEX($D8:$D$71,CD$1)),0)</f>
        <v>0</v>
      </c>
      <c r="CE8" s="6" cm="1">
        <f t="array" ref="CE8">IFERROR(CD8*(1-INDEX($D8:$D$71,CE$1)),0)</f>
        <v>0</v>
      </c>
      <c r="CF8" s="6" cm="1">
        <f t="array" ref="CF8">IFERROR(CE8*(1-INDEX($D8:$D$71,CF$1)),0)</f>
        <v>0</v>
      </c>
      <c r="CG8" s="6" cm="1">
        <f t="array" ref="CG8">IFERROR(CF8*(1-INDEX($D8:$D$71,CG$1)),0)</f>
        <v>0</v>
      </c>
      <c r="CH8" s="6" cm="1">
        <f t="array" ref="CH8">IFERROR(CG8*(1-INDEX($D8:$D$71,CH$1)),0)</f>
        <v>0</v>
      </c>
      <c r="CI8" s="6" cm="1">
        <f t="array" ref="CI8">IFERROR(CH8*(1-INDEX($D8:$D$71,CI$1)),0)</f>
        <v>0</v>
      </c>
      <c r="CJ8" s="6" cm="1">
        <f t="array" ref="CJ8">IFERROR(CI8*(1-INDEX($D8:$D$71,CJ$1)),0)</f>
        <v>0</v>
      </c>
      <c r="CK8" s="6" cm="1">
        <f t="array" ref="CK8">IFERROR(CJ8*(1-INDEX($D8:$D$71,CK$1)),0)</f>
        <v>0</v>
      </c>
      <c r="CL8" s="6" cm="1">
        <f t="array" ref="CL8">IFERROR(CK8*(1-INDEX($D8:$D$71,CL$1)),0)</f>
        <v>0</v>
      </c>
      <c r="CM8" s="6" cm="1">
        <f t="array" ref="CM8">IFERROR(CL8*(1-INDEX($D8:$D$71,CM$1)),0)</f>
        <v>0</v>
      </c>
      <c r="CN8" s="6" cm="1">
        <f t="array" ref="CN8">IFERROR(CM8*(1-INDEX($D8:$D$71,CN$1)),0)</f>
        <v>0</v>
      </c>
      <c r="CO8" s="6" cm="1">
        <f t="array" ref="CO8">IFERROR(CN8*(1-INDEX($D8:$D$71,CO$1)),0)</f>
        <v>0</v>
      </c>
      <c r="CP8" s="6" cm="1">
        <f t="array" ref="CP8">IFERROR(CO8*(1-INDEX($D8:$D$71,CP$1)),0)</f>
        <v>0</v>
      </c>
      <c r="CQ8" s="6" cm="1">
        <f t="array" ref="CQ8">IFERROR(CP8*(1-INDEX($D8:$D$71,CQ$1)),0)</f>
        <v>0</v>
      </c>
      <c r="CR8" s="6" cm="1">
        <f t="array" ref="CR8">IFERROR(CQ8*(1-INDEX($D8:$D$71,CR$1)),0)</f>
        <v>0</v>
      </c>
      <c r="CS8" s="6" cm="1">
        <f t="array" ref="CS8">IFERROR(CR8*(1-INDEX($D8:$D$71,CS$1)),0)</f>
        <v>0</v>
      </c>
      <c r="CT8" s="6" cm="1">
        <f t="array" ref="CT8">IFERROR(CS8*(1-INDEX($D8:$D$71,CT$1)),0)</f>
        <v>0</v>
      </c>
      <c r="CU8" s="6" cm="1">
        <f t="array" ref="CU8">IFERROR(CT8*(1-INDEX($D8:$D$71,CU$1)),0)</f>
        <v>0</v>
      </c>
      <c r="CV8" s="6" cm="1">
        <f t="array" ref="CV8">IFERROR(CU8*(1-INDEX($D8:$D$71,CV$1)),0)</f>
        <v>0</v>
      </c>
      <c r="CW8" s="6" cm="1">
        <f t="array" ref="CW8">IFERROR(CV8*(1-INDEX($D8:$D$71,CW$1)),0)</f>
        <v>0</v>
      </c>
      <c r="CX8" s="6" cm="1">
        <f t="array" ref="CX8">IFERROR(CW8*(1-INDEX($D8:$D$71,CX$1)),0)</f>
        <v>0</v>
      </c>
      <c r="CY8" s="6" cm="1">
        <f t="array" ref="CY8">IFERROR(CX8*(1-INDEX($D8:$D$71,CY$1)),0)</f>
        <v>0</v>
      </c>
      <c r="CZ8" s="6" cm="1">
        <f t="array" ref="CZ8">IFERROR(CY8*(1-INDEX($D8:$D$71,CZ$1)),0)</f>
        <v>0</v>
      </c>
      <c r="DA8" s="6" cm="1">
        <f t="array" ref="DA8">IFERROR(CZ8*(1-INDEX($D8:$D$71,DA$1)),0)</f>
        <v>0</v>
      </c>
      <c r="DB8" s="6" cm="1">
        <f t="array" ref="DB8">IFERROR(DA8*(1-INDEX($D8:$D$71,DB$1)),0)</f>
        <v>0</v>
      </c>
      <c r="DC8" s="6" cm="1">
        <f t="array" ref="DC8">IFERROR(DB8*(1-INDEX($D8:$D$71,DC$1)),0)</f>
        <v>0</v>
      </c>
      <c r="DD8" s="6" cm="1">
        <f t="array" ref="DD8">IFERROR(DC8*(1-INDEX($D8:$D$71,DD$1)),0)</f>
        <v>0</v>
      </c>
      <c r="DE8" s="6" cm="1">
        <f t="array" ref="DE8">IFERROR(DD8*(1-INDEX($D8:$D$71,DE$1)),0)</f>
        <v>0</v>
      </c>
      <c r="DF8" s="6" cm="1">
        <f t="array" ref="DF8">IFERROR(DE8*(1-INDEX($D8:$D$71,DF$1)),0)</f>
        <v>0</v>
      </c>
      <c r="DG8" s="6" cm="1">
        <f t="array" ref="DG8">IFERROR(DF8*(1-INDEX($D8:$D$71,DG$1)),0)</f>
        <v>0</v>
      </c>
      <c r="DH8" s="6" cm="1">
        <f t="array" ref="DH8">IFERROR(DG8*(1-INDEX($D8:$D$71,DH$1)),0)</f>
        <v>0</v>
      </c>
      <c r="DI8" s="6" cm="1">
        <f t="array" ref="DI8">IFERROR(DH8*(1-INDEX($D8:$D$71,DI$1)),0)</f>
        <v>0</v>
      </c>
      <c r="DJ8" s="6" cm="1">
        <f t="array" ref="DJ8">IFERROR(DI8*(1-INDEX($D8:$D$71,DJ$1)),0)</f>
        <v>0</v>
      </c>
      <c r="DK8" s="6" cm="1">
        <f t="array" ref="DK8">IFERROR(DJ8*(1-INDEX($D8:$D$71,DK$1)),0)</f>
        <v>0</v>
      </c>
      <c r="DL8" s="6" cm="1">
        <f t="array" ref="DL8">IFERROR(DK8*(1-INDEX($D8:$D$71,DL$1)),0)</f>
        <v>0</v>
      </c>
      <c r="DM8" s="6" cm="1">
        <f t="array" ref="DM8">IFERROR(DL8*(1-INDEX($D8:$D$71,DM$1)),0)</f>
        <v>0</v>
      </c>
      <c r="DN8" s="6" cm="1">
        <f t="array" ref="DN8">IFERROR(DM8*(1-INDEX($D8:$D$71,DN$1)),0)</f>
        <v>0</v>
      </c>
      <c r="DO8" s="6" cm="1">
        <f t="array" ref="DO8">IFERROR(DN8*(1-INDEX($D8:$D$71,DO$1)),0)</f>
        <v>0</v>
      </c>
      <c r="DP8" s="6" cm="1">
        <f t="array" ref="DP8">IFERROR(DO8*(1-INDEX($D8:$D$71,DP$1)),0)</f>
        <v>0</v>
      </c>
      <c r="DQ8" s="6" cm="1">
        <f t="array" ref="DQ8">IFERROR(DP8*(1-INDEX($D8:$D$71,DQ$1)),0)</f>
        <v>0</v>
      </c>
      <c r="DR8" s="6" cm="1">
        <f t="array" ref="DR8">IFERROR(DQ8*(1-INDEX($D8:$D$71,DR$1)),0)</f>
        <v>0</v>
      </c>
      <c r="DS8" s="6" cm="1">
        <f t="array" ref="DS8">IFERROR(DR8*(1-INDEX($D8:$D$71,DS$1)),0)</f>
        <v>0</v>
      </c>
      <c r="DT8" s="6" cm="1">
        <f t="array" ref="DT8">IFERROR(DS8*(1-INDEX($D8:$D$71,DT$1)),0)</f>
        <v>0</v>
      </c>
      <c r="DU8" s="6" cm="1">
        <f t="array" ref="DU8">IFERROR(DT8*(1-INDEX($D8:$D$71,DU$1)),0)</f>
        <v>0</v>
      </c>
      <c r="DV8" s="6" cm="1">
        <f t="array" ref="DV8">IFERROR(DU8*(1-INDEX($D8:$D$71,DV$1)),0)</f>
        <v>0</v>
      </c>
      <c r="DW8" s="6" cm="1">
        <f t="array" ref="DW8">IFERROR(DV8*(1-INDEX($D8:$D$71,DW$1)),0)</f>
        <v>0</v>
      </c>
      <c r="DX8" s="6" cm="1">
        <f t="array" ref="DX8">IFERROR(DW8*(1-INDEX($D8:$D$71,DX$1)),0)</f>
        <v>0</v>
      </c>
    </row>
    <row r="9" spans="1:128" x14ac:dyDescent="0.25">
      <c r="A9" s="1">
        <f>12*((1+A4)^(1/12)-1)</f>
        <v>2.9595237267644237E-2</v>
      </c>
      <c r="B9" s="20"/>
      <c r="C9" s="6">
        <v>71</v>
      </c>
      <c r="D9" s="6">
        <v>1.9089999999999999E-2</v>
      </c>
      <c r="E9" s="6">
        <f t="shared" si="2"/>
        <v>1.8291752933667277E-2</v>
      </c>
      <c r="F9" s="6" cm="1">
        <f t="array" ref="F9">SUMPRODUCT($A$6^($K$1:$DT$1+1),K9:DT9,TRANSPOSE(D9:D122))</f>
        <v>0.65624799071908435</v>
      </c>
      <c r="G9" s="6" cm="1">
        <f t="array" ref="G9">SUMPRODUCT($A$6^($K$1:$DT$1),K9:DT9)</f>
        <v>11.802152318644763</v>
      </c>
      <c r="H9" s="6">
        <f t="shared" si="0"/>
        <v>11.339743738331187</v>
      </c>
      <c r="I9" s="6">
        <f t="shared" si="1"/>
        <v>11.339859130340333</v>
      </c>
      <c r="K9" s="6">
        <v>1</v>
      </c>
      <c r="L9" s="6" cm="1">
        <f t="array" ref="L9">IFERROR(K9*(1-INDEX($D9:$D$71,L$1)),0)</f>
        <v>0.98090999999999995</v>
      </c>
      <c r="M9" s="6" cm="1">
        <f t="array" ref="M9">IFERROR(L9*(1-INDEX($D9:$D$71,M$1)),0)</f>
        <v>0.95997738059999993</v>
      </c>
      <c r="N9" s="6" cm="1">
        <f t="array" ref="N9">IFERROR(M9*(1-INDEX($D9:$D$71,N$1)),0)</f>
        <v>0.93699552210843595</v>
      </c>
      <c r="O9" s="6" cm="1">
        <f t="array" ref="O9">IFERROR(N9*(1-INDEX($D9:$D$71,O$1)),0)</f>
        <v>0.91182782238460336</v>
      </c>
      <c r="P9" s="6" cm="1">
        <f t="array" ref="P9">IFERROR(O9*(1-INDEX($D9:$D$71,P$1)),0)</f>
        <v>0.88441827804372219</v>
      </c>
      <c r="Q9" s="6" cm="1">
        <f t="array" ref="Q9">IFERROR(P9*(1-INDEX($D9:$D$71,Q$1)),0)</f>
        <v>0.85478142154647707</v>
      </c>
      <c r="R9" s="6" cm="1">
        <f t="array" ref="R9">IFERROR(Q9*(1-INDEX($D9:$D$71,R$1)),0)</f>
        <v>0.82296645703651716</v>
      </c>
      <c r="S9" s="6" cm="1">
        <f t="array" ref="S9">IFERROR(R9*(1-INDEX($D9:$D$71,S$1)),0)</f>
        <v>0.78901909068376086</v>
      </c>
      <c r="T9" s="6" cm="1">
        <f t="array" ref="T9">IFERROR(S9*(1-INDEX($D9:$D$71,T$1)),0)</f>
        <v>0.75290568690316517</v>
      </c>
      <c r="U9" s="6" cm="1">
        <f t="array" ref="U9">IFERROR(T9*(1-INDEX($D9:$D$71,U$1)),0)</f>
        <v>0.71457525838292502</v>
      </c>
      <c r="V9" s="6" cm="1">
        <f t="array" ref="V9">IFERROR(U9*(1-INDEX($D9:$D$71,V$1)),0)</f>
        <v>0.6739659464490233</v>
      </c>
      <c r="W9" s="6" cm="1">
        <f t="array" ref="W9">IFERROR(V9*(1-INDEX($D9:$D$71,W$1)),0)</f>
        <v>0.63128368306040661</v>
      </c>
      <c r="X9" s="6" cm="1">
        <f t="array" ref="X9">IFERROR(W9*(1-INDEX($D9:$D$71,X$1)),0)</f>
        <v>0.58621634092672426</v>
      </c>
      <c r="Y9" s="6" cm="1">
        <f t="array" ref="Y9">IFERROR(X9*(1-INDEX($D9:$D$71,Y$1)),0)</f>
        <v>0.5389497173578025</v>
      </c>
      <c r="Z9" s="6" cm="1">
        <f t="array" ref="Z9">IFERROR(Y9*(1-INDEX($D9:$D$71,Z$1)),0)</f>
        <v>0.48975977665455589</v>
      </c>
      <c r="AA9" s="6" cm="1">
        <f t="array" ref="AA9">IFERROR(Z9*(1-INDEX($D9:$D$71,AA$1)),0)</f>
        <v>0.439084332564109</v>
      </c>
      <c r="AB9" s="6" cm="1">
        <f t="array" ref="AB9">IFERROR(AA9*(1-INDEX($D9:$D$71,AB$1)),0)</f>
        <v>0.38760608541429287</v>
      </c>
      <c r="AC9" s="6" cm="1">
        <f t="array" ref="AC9">IFERROR(AB9*(1-INDEX($D9:$D$71,AC$1)),0)</f>
        <v>0.3362172706100659</v>
      </c>
      <c r="AD9" s="6" cm="1">
        <f t="array" ref="AD9">IFERROR(AC9*(1-INDEX($D9:$D$71,AD$1)),0)</f>
        <v>0.2861410703254027</v>
      </c>
      <c r="AE9" s="6" cm="1">
        <f t="array" ref="AE9">IFERROR(AD9*(1-INDEX($D9:$D$71,AE$1)),0)</f>
        <v>0.2386073157229468</v>
      </c>
      <c r="AF9" s="6" cm="1">
        <f t="array" ref="AF9">IFERROR(AE9*(1-INDEX($D9:$D$71,AF$1)),0)</f>
        <v>0.19481094292199991</v>
      </c>
      <c r="AG9" s="6" cm="1">
        <f t="array" ref="AG9">IFERROR(AF9*(1-INDEX($D9:$D$71,AG$1)),0)</f>
        <v>0.15570264613040843</v>
      </c>
      <c r="AH9" s="6" cm="1">
        <f t="array" ref="AH9">IFERROR(AG9*(1-INDEX($D9:$D$71,AH$1)),0)</f>
        <v>0.12181863627950895</v>
      </c>
      <c r="AI9" s="6" cm="1">
        <f t="array" ref="AI9">IFERROR(AH9*(1-INDEX($D9:$D$71,AI$1)),0)</f>
        <v>9.339713024913672E-2</v>
      </c>
      <c r="AJ9" s="6" cm="1">
        <f t="array" ref="AJ9">IFERROR(AI9*(1-INDEX($D9:$D$71,AJ$1)),0)</f>
        <v>7.031496347936507E-2</v>
      </c>
      <c r="AK9" s="6" cm="1">
        <f t="array" ref="AK9">IFERROR(AJ9*(1-INDEX($D9:$D$71,AK$1)),0)</f>
        <v>5.1673763511350598E-2</v>
      </c>
      <c r="AL9" s="6" cm="1">
        <f t="array" ref="AL9">IFERROR(AK9*(1-INDEX($D9:$D$71,AL$1)),0)</f>
        <v>3.6976711693452263E-2</v>
      </c>
      <c r="AM9" s="6" cm="1">
        <f t="array" ref="AM9">IFERROR(AL9*(1-INDEX($D9:$D$71,AM$1)),0)</f>
        <v>2.5675519298582444E-2</v>
      </c>
      <c r="AN9" s="6" cm="1">
        <f t="array" ref="AN9">IFERROR(AM9*(1-INDEX($D9:$D$71,AN$1)),0)</f>
        <v>1.7245476047278871E-2</v>
      </c>
      <c r="AO9" s="6" cm="1">
        <f t="array" ref="AO9">IFERROR(AN9*(1-INDEX($D9:$D$71,AO$1)),0)</f>
        <v>1.1173516385792453E-2</v>
      </c>
      <c r="AP9" s="6" cm="1">
        <f t="array" ref="AP9">IFERROR(AO9*(1-INDEX($D9:$D$71,AP$1)),0)</f>
        <v>6.9893697048047524E-3</v>
      </c>
      <c r="AQ9" s="6" cm="1">
        <f t="array" ref="AQ9">IFERROR(AP9*(1-INDEX($D9:$D$71,AQ$1)),0)</f>
        <v>4.2159878059382259E-3</v>
      </c>
      <c r="AR9" s="6" cm="1">
        <f t="array" ref="AR9">IFERROR(AQ9*(1-INDEX($D9:$D$71,AR$1)),0)</f>
        <v>2.4509223511041283E-3</v>
      </c>
      <c r="AS9" s="6" cm="1">
        <f t="array" ref="AS9">IFERROR(AR9*(1-INDEX($D9:$D$71,AS$1)),0)</f>
        <v>1.3733743394411984E-3</v>
      </c>
      <c r="AT9" s="6" cm="1">
        <f t="array" ref="AT9">IFERROR(AS9*(1-INDEX($D9:$D$71,AT$1)),0)</f>
        <v>7.425011028754895E-4</v>
      </c>
      <c r="AU9" s="6" cm="1">
        <f t="array" ref="AU9">IFERROR(AT9*(1-INDEX($D9:$D$71,AU$1)),0)</f>
        <v>3.8800880132964453E-4</v>
      </c>
      <c r="AV9" s="6" cm="1">
        <f t="array" ref="AV9">IFERROR(AU9*(1-INDEX($D9:$D$71,AV$1)),0)</f>
        <v>1.9271621144440786E-4</v>
      </c>
      <c r="AW9" s="6" cm="1">
        <f t="array" ref="AW9">IFERROR(AV9*(1-INDEX($D9:$D$71,AW$1)),0)</f>
        <v>9.0459062489890604E-5</v>
      </c>
      <c r="AX9" s="6" cm="1">
        <f t="array" ref="AX9">IFERROR(AW9*(1-INDEX($D9:$D$71,AX$1)),0)</f>
        <v>3.9857167523670705E-5</v>
      </c>
      <c r="AY9" s="6" cm="1">
        <f t="array" ref="AY9">IFERROR(AX9*(1-INDEX($D9:$D$71,AY$1)),0)</f>
        <v>1.6352598691611615E-5</v>
      </c>
      <c r="AZ9" s="6" cm="1">
        <f t="array" ref="AZ9">IFERROR(AY9*(1-INDEX($D9:$D$71,AZ$1)),0)</f>
        <v>6.1861880850366732E-6</v>
      </c>
      <c r="BA9" s="6" cm="1">
        <f t="array" ref="BA9">IFERROR(AZ9*(1-INDEX($D9:$D$71,BA$1)),0)</f>
        <v>2.131636690341937E-6</v>
      </c>
      <c r="BB9" s="6" cm="1">
        <f t="array" ref="BB9">IFERROR(BA9*(1-INDEX($D9:$D$71,BB$1)),0)</f>
        <v>6.5876100278327216E-7</v>
      </c>
      <c r="BC9" s="6" cm="1">
        <f t="array" ref="BC9">IFERROR(BB9*(1-INDEX($D9:$D$71,BC$1)),0)</f>
        <v>1.7889972552585328E-7</v>
      </c>
      <c r="BD9" s="6" cm="1">
        <f t="array" ref="BD9">IFERROR(BC9*(1-INDEX($D9:$D$71,BD$1)),0)</f>
        <v>4.1515470305529498E-8</v>
      </c>
      <c r="BE9" s="6" cm="1">
        <f t="array" ref="BE9">IFERROR(BD9*(1-INDEX($D9:$D$71,BE$1)),0)</f>
        <v>7.9053758555789231E-9</v>
      </c>
      <c r="BF9" s="6" cm="1">
        <f t="array" ref="BF9">IFERROR(BE9*(1-INDEX($D9:$D$71,BF$1)),0)</f>
        <v>1.1582956703594236E-9</v>
      </c>
      <c r="BG9" s="6" cm="1">
        <f t="array" ref="BG9">IFERROR(BF9*(1-INDEX($D9:$D$71,BG$1)),0)</f>
        <v>1.1609597504012507E-10</v>
      </c>
      <c r="BH9" s="6" cm="1">
        <f t="array" ref="BH9">IFERROR(BG9*(1-INDEX($D9:$D$71,BH$1)),0)</f>
        <v>5.9719769560640389E-12</v>
      </c>
      <c r="BI9" s="6" cm="1">
        <f t="array" ref="BI9">IFERROR(BH9*(1-INDEX($D9:$D$71,BI$1)),0)</f>
        <v>0</v>
      </c>
      <c r="BJ9" s="6" cm="1">
        <f t="array" ref="BJ9">IFERROR(BI9*(1-INDEX($D9:$D$71,BJ$1)),0)</f>
        <v>0</v>
      </c>
      <c r="BK9" s="6" cm="1">
        <f t="array" ref="BK9">IFERROR(BJ9*(1-INDEX($D9:$D$71,BK$1)),0)</f>
        <v>0</v>
      </c>
      <c r="BL9" s="6" cm="1">
        <f t="array" ref="BL9">IFERROR(BK9*(1-INDEX($D9:$D$71,BL$1)),0)</f>
        <v>0</v>
      </c>
      <c r="BM9" s="6" cm="1">
        <f t="array" ref="BM9">IFERROR(BL9*(1-INDEX($D9:$D$71,BM$1)),0)</f>
        <v>0</v>
      </c>
      <c r="BN9" s="6" cm="1">
        <f t="array" ref="BN9">IFERROR(BM9*(1-INDEX($D9:$D$71,BN$1)),0)</f>
        <v>0</v>
      </c>
      <c r="BO9" s="6" cm="1">
        <f t="array" ref="BO9">IFERROR(BN9*(1-INDEX($D9:$D$71,BO$1)),0)</f>
        <v>0</v>
      </c>
      <c r="BP9" s="6" cm="1">
        <f t="array" ref="BP9">IFERROR(BO9*(1-INDEX($D9:$D$71,BP$1)),0)</f>
        <v>0</v>
      </c>
      <c r="BQ9" s="6" cm="1">
        <f t="array" ref="BQ9">IFERROR(BP9*(1-INDEX($D9:$D$71,BQ$1)),0)</f>
        <v>0</v>
      </c>
      <c r="BR9" s="6" cm="1">
        <f t="array" ref="BR9">IFERROR(BQ9*(1-INDEX($D9:$D$71,BR$1)),0)</f>
        <v>0</v>
      </c>
      <c r="BS9" s="6" cm="1">
        <f t="array" ref="BS9">IFERROR(BR9*(1-INDEX($D9:$D$71,BS$1)),0)</f>
        <v>0</v>
      </c>
      <c r="BT9" s="6" cm="1">
        <f t="array" ref="BT9">IFERROR(BS9*(1-INDEX($D9:$D$71,BT$1)),0)</f>
        <v>0</v>
      </c>
      <c r="BU9" s="6" cm="1">
        <f t="array" ref="BU9">IFERROR(BT9*(1-INDEX($D9:$D$71,BU$1)),0)</f>
        <v>0</v>
      </c>
      <c r="BV9" s="6" cm="1">
        <f t="array" ref="BV9">IFERROR(BU9*(1-INDEX($D9:$D$71,BV$1)),0)</f>
        <v>0</v>
      </c>
      <c r="BW9" s="6" cm="1">
        <f t="array" ref="BW9">IFERROR(BV9*(1-INDEX($D9:$D$71,BW$1)),0)</f>
        <v>0</v>
      </c>
      <c r="BX9" s="6" cm="1">
        <f t="array" ref="BX9">IFERROR(BW9*(1-INDEX($D9:$D$71,BX$1)),0)</f>
        <v>0</v>
      </c>
      <c r="BY9" s="6" cm="1">
        <f t="array" ref="BY9">IFERROR(BX9*(1-INDEX($D9:$D$71,BY$1)),0)</f>
        <v>0</v>
      </c>
      <c r="BZ9" s="6" cm="1">
        <f t="array" ref="BZ9">IFERROR(BY9*(1-INDEX($D9:$D$71,BZ$1)),0)</f>
        <v>0</v>
      </c>
      <c r="CA9" s="6" cm="1">
        <f t="array" ref="CA9">IFERROR(BZ9*(1-INDEX($D9:$D$71,CA$1)),0)</f>
        <v>0</v>
      </c>
      <c r="CB9" s="6" cm="1">
        <f t="array" ref="CB9">IFERROR(CA9*(1-INDEX($D9:$D$71,CB$1)),0)</f>
        <v>0</v>
      </c>
      <c r="CC9" s="6" cm="1">
        <f t="array" ref="CC9">IFERROR(CB9*(1-INDEX($D9:$D$71,CC$1)),0)</f>
        <v>0</v>
      </c>
      <c r="CD9" s="6" cm="1">
        <f t="array" ref="CD9">IFERROR(CC9*(1-INDEX($D9:$D$71,CD$1)),0)</f>
        <v>0</v>
      </c>
      <c r="CE9" s="6" cm="1">
        <f t="array" ref="CE9">IFERROR(CD9*(1-INDEX($D9:$D$71,CE$1)),0)</f>
        <v>0</v>
      </c>
      <c r="CF9" s="6" cm="1">
        <f t="array" ref="CF9">IFERROR(CE9*(1-INDEX($D9:$D$71,CF$1)),0)</f>
        <v>0</v>
      </c>
      <c r="CG9" s="6" cm="1">
        <f t="array" ref="CG9">IFERROR(CF9*(1-INDEX($D9:$D$71,CG$1)),0)</f>
        <v>0</v>
      </c>
      <c r="CH9" s="6" cm="1">
        <f t="array" ref="CH9">IFERROR(CG9*(1-INDEX($D9:$D$71,CH$1)),0)</f>
        <v>0</v>
      </c>
      <c r="CI9" s="6" cm="1">
        <f t="array" ref="CI9">IFERROR(CH9*(1-INDEX($D9:$D$71,CI$1)),0)</f>
        <v>0</v>
      </c>
      <c r="CJ9" s="6" cm="1">
        <f t="array" ref="CJ9">IFERROR(CI9*(1-INDEX($D9:$D$71,CJ$1)),0)</f>
        <v>0</v>
      </c>
      <c r="CK9" s="6" cm="1">
        <f t="array" ref="CK9">IFERROR(CJ9*(1-INDEX($D9:$D$71,CK$1)),0)</f>
        <v>0</v>
      </c>
      <c r="CL9" s="6" cm="1">
        <f t="array" ref="CL9">IFERROR(CK9*(1-INDEX($D9:$D$71,CL$1)),0)</f>
        <v>0</v>
      </c>
      <c r="CM9" s="6" cm="1">
        <f t="array" ref="CM9">IFERROR(CL9*(1-INDEX($D9:$D$71,CM$1)),0)</f>
        <v>0</v>
      </c>
      <c r="CN9" s="6" cm="1">
        <f t="array" ref="CN9">IFERROR(CM9*(1-INDEX($D9:$D$71,CN$1)),0)</f>
        <v>0</v>
      </c>
      <c r="CO9" s="6" cm="1">
        <f t="array" ref="CO9">IFERROR(CN9*(1-INDEX($D9:$D$71,CO$1)),0)</f>
        <v>0</v>
      </c>
      <c r="CP9" s="6" cm="1">
        <f t="array" ref="CP9">IFERROR(CO9*(1-INDEX($D9:$D$71,CP$1)),0)</f>
        <v>0</v>
      </c>
      <c r="CQ9" s="6" cm="1">
        <f t="array" ref="CQ9">IFERROR(CP9*(1-INDEX($D9:$D$71,CQ$1)),0)</f>
        <v>0</v>
      </c>
      <c r="CR9" s="6" cm="1">
        <f t="array" ref="CR9">IFERROR(CQ9*(1-INDEX($D9:$D$71,CR$1)),0)</f>
        <v>0</v>
      </c>
      <c r="CS9" s="6" cm="1">
        <f t="array" ref="CS9">IFERROR(CR9*(1-INDEX($D9:$D$71,CS$1)),0)</f>
        <v>0</v>
      </c>
      <c r="CT9" s="6" cm="1">
        <f t="array" ref="CT9">IFERROR(CS9*(1-INDEX($D9:$D$71,CT$1)),0)</f>
        <v>0</v>
      </c>
      <c r="CU9" s="6" cm="1">
        <f t="array" ref="CU9">IFERROR(CT9*(1-INDEX($D9:$D$71,CU$1)),0)</f>
        <v>0</v>
      </c>
      <c r="CV9" s="6" cm="1">
        <f t="array" ref="CV9">IFERROR(CU9*(1-INDEX($D9:$D$71,CV$1)),0)</f>
        <v>0</v>
      </c>
      <c r="CW9" s="6" cm="1">
        <f t="array" ref="CW9">IFERROR(CV9*(1-INDEX($D9:$D$71,CW$1)),0)</f>
        <v>0</v>
      </c>
      <c r="CX9" s="6" cm="1">
        <f t="array" ref="CX9">IFERROR(CW9*(1-INDEX($D9:$D$71,CX$1)),0)</f>
        <v>0</v>
      </c>
      <c r="CY9" s="6" cm="1">
        <f t="array" ref="CY9">IFERROR(CX9*(1-INDEX($D9:$D$71,CY$1)),0)</f>
        <v>0</v>
      </c>
      <c r="CZ9" s="6" cm="1">
        <f t="array" ref="CZ9">IFERROR(CY9*(1-INDEX($D9:$D$71,CZ$1)),0)</f>
        <v>0</v>
      </c>
      <c r="DA9" s="6" cm="1">
        <f t="array" ref="DA9">IFERROR(CZ9*(1-INDEX($D9:$D$71,DA$1)),0)</f>
        <v>0</v>
      </c>
      <c r="DB9" s="6" cm="1">
        <f t="array" ref="DB9">IFERROR(DA9*(1-INDEX($D9:$D$71,DB$1)),0)</f>
        <v>0</v>
      </c>
      <c r="DC9" s="6" cm="1">
        <f t="array" ref="DC9">IFERROR(DB9*(1-INDEX($D9:$D$71,DC$1)),0)</f>
        <v>0</v>
      </c>
      <c r="DD9" s="6" cm="1">
        <f t="array" ref="DD9">IFERROR(DC9*(1-INDEX($D9:$D$71,DD$1)),0)</f>
        <v>0</v>
      </c>
      <c r="DE9" s="6" cm="1">
        <f t="array" ref="DE9">IFERROR(DD9*(1-INDEX($D9:$D$71,DE$1)),0)</f>
        <v>0</v>
      </c>
      <c r="DF9" s="6" cm="1">
        <f t="array" ref="DF9">IFERROR(DE9*(1-INDEX($D9:$D$71,DF$1)),0)</f>
        <v>0</v>
      </c>
      <c r="DG9" s="6" cm="1">
        <f t="array" ref="DG9">IFERROR(DF9*(1-INDEX($D9:$D$71,DG$1)),0)</f>
        <v>0</v>
      </c>
      <c r="DH9" s="6" cm="1">
        <f t="array" ref="DH9">IFERROR(DG9*(1-INDEX($D9:$D$71,DH$1)),0)</f>
        <v>0</v>
      </c>
      <c r="DI9" s="6" cm="1">
        <f t="array" ref="DI9">IFERROR(DH9*(1-INDEX($D9:$D$71,DI$1)),0)</f>
        <v>0</v>
      </c>
      <c r="DJ9" s="6" cm="1">
        <f t="array" ref="DJ9">IFERROR(DI9*(1-INDEX($D9:$D$71,DJ$1)),0)</f>
        <v>0</v>
      </c>
      <c r="DK9" s="6" cm="1">
        <f t="array" ref="DK9">IFERROR(DJ9*(1-INDEX($D9:$D$71,DK$1)),0)</f>
        <v>0</v>
      </c>
      <c r="DL9" s="6" cm="1">
        <f t="array" ref="DL9">IFERROR(DK9*(1-INDEX($D9:$D$71,DL$1)),0)</f>
        <v>0</v>
      </c>
      <c r="DM9" s="6" cm="1">
        <f t="array" ref="DM9">IFERROR(DL9*(1-INDEX($D9:$D$71,DM$1)),0)</f>
        <v>0</v>
      </c>
      <c r="DN9" s="6" cm="1">
        <f t="array" ref="DN9">IFERROR(DM9*(1-INDEX($D9:$D$71,DN$1)),0)</f>
        <v>0</v>
      </c>
      <c r="DO9" s="6" cm="1">
        <f t="array" ref="DO9">IFERROR(DN9*(1-INDEX($D9:$D$71,DO$1)),0)</f>
        <v>0</v>
      </c>
      <c r="DP9" s="6" cm="1">
        <f t="array" ref="DP9">IFERROR(DO9*(1-INDEX($D9:$D$71,DP$1)),0)</f>
        <v>0</v>
      </c>
      <c r="DQ9" s="6" cm="1">
        <f t="array" ref="DQ9">IFERROR(DP9*(1-INDEX($D9:$D$71,DQ$1)),0)</f>
        <v>0</v>
      </c>
      <c r="DR9" s="6" cm="1">
        <f t="array" ref="DR9">IFERROR(DQ9*(1-INDEX($D9:$D$71,DR$1)),0)</f>
        <v>0</v>
      </c>
      <c r="DS9" s="6" cm="1">
        <f t="array" ref="DS9">IFERROR(DR9*(1-INDEX($D9:$D$71,DS$1)),0)</f>
        <v>0</v>
      </c>
      <c r="DT9" s="6" cm="1">
        <f t="array" ref="DT9">IFERROR(DS9*(1-INDEX($D9:$D$71,DT$1)),0)</f>
        <v>0</v>
      </c>
      <c r="DU9" s="6" cm="1">
        <f t="array" ref="DU9">IFERROR(DT9*(1-INDEX($D9:$D$71,DU$1)),0)</f>
        <v>0</v>
      </c>
      <c r="DV9" s="6" cm="1">
        <f t="array" ref="DV9">IFERROR(DU9*(1-INDEX($D9:$D$71,DV$1)),0)</f>
        <v>0</v>
      </c>
      <c r="DW9" s="6" cm="1">
        <f t="array" ref="DW9">IFERROR(DV9*(1-INDEX($D9:$D$71,DW$1)),0)</f>
        <v>0</v>
      </c>
      <c r="DX9" s="6" cm="1">
        <f t="array" ref="DX9">IFERROR(DW9*(1-INDEX($D9:$D$71,DX$1)),0)</f>
        <v>0</v>
      </c>
    </row>
    <row r="10" spans="1:128" x14ac:dyDescent="0.25">
      <c r="B10" s="20"/>
      <c r="C10" s="6">
        <v>72</v>
      </c>
      <c r="D10" s="6">
        <v>2.1340000000000001E-2</v>
      </c>
      <c r="E10" s="6">
        <f t="shared" si="2"/>
        <v>2.0422778336420273E-2</v>
      </c>
      <c r="F10" s="6" cm="1">
        <f t="array" ref="F10">SUMPRODUCT($A$6^($K$1:$DT$1+1),K10:DT10,TRANSPOSE(D10:D123))</f>
        <v>0.66962864120118781</v>
      </c>
      <c r="G10" s="6" cm="1">
        <f t="array" ref="G10">SUMPRODUCT($A$6^($K$1:$DT$1),K10:DT10)</f>
        <v>11.342749985425881</v>
      </c>
      <c r="H10" s="6">
        <f t="shared" si="0"/>
        <v>10.880308187250341</v>
      </c>
      <c r="I10" s="6">
        <f t="shared" si="1"/>
        <v>10.880280444903514</v>
      </c>
      <c r="K10" s="6">
        <v>1</v>
      </c>
      <c r="L10" s="6" cm="1">
        <f t="array" ref="L10">IFERROR(K10*(1-INDEX($D10:$D$71,L$1)),0)</f>
        <v>0.97865999999999997</v>
      </c>
      <c r="M10" s="6" cm="1">
        <f t="array" ref="M10">IFERROR(L10*(1-INDEX($D10:$D$71,M$1)),0)</f>
        <v>0.95523087959999997</v>
      </c>
      <c r="N10" s="6" cm="1">
        <f t="array" ref="N10">IFERROR(M10*(1-INDEX($D10:$D$71,N$1)),0)</f>
        <v>0.92957337817394403</v>
      </c>
      <c r="O10" s="6" cm="1">
        <f t="array" ref="O10">IFERROR(N10*(1-INDEX($D10:$D$71,O$1)),0)</f>
        <v>0.90163040242603532</v>
      </c>
      <c r="P10" s="6" cm="1">
        <f t="array" ref="P10">IFERROR(O10*(1-INDEX($D10:$D$71,P$1)),0)</f>
        <v>0.87141676764073883</v>
      </c>
      <c r="Q10" s="6" cm="1">
        <f t="array" ref="Q10">IFERROR(P10*(1-INDEX($D10:$D$71,Q$1)),0)</f>
        <v>0.83898263554915053</v>
      </c>
      <c r="R10" s="6" cm="1">
        <f t="array" ref="R10">IFERROR(Q10*(1-INDEX($D10:$D$71,R$1)),0)</f>
        <v>0.80437460183274812</v>
      </c>
      <c r="S10" s="6" cm="1">
        <f t="array" ref="S10">IFERROR(R10*(1-INDEX($D10:$D$71,S$1)),0)</f>
        <v>0.7675583763068633</v>
      </c>
      <c r="T10" s="6" cm="1">
        <f t="array" ref="T10">IFERROR(S10*(1-INDEX($D10:$D$71,T$1)),0)</f>
        <v>0.72848197936908088</v>
      </c>
      <c r="U10" s="6" cm="1">
        <f t="array" ref="U10">IFERROR(T10*(1-INDEX($D10:$D$71,U$1)),0)</f>
        <v>0.68708234848153593</v>
      </c>
      <c r="V10" s="6" cm="1">
        <f t="array" ref="V10">IFERROR(U10*(1-INDEX($D10:$D$71,V$1)),0)</f>
        <v>0.64356942335220024</v>
      </c>
      <c r="W10" s="6" cm="1">
        <f t="array" ref="W10">IFERROR(V10*(1-INDEX($D10:$D$71,W$1)),0)</f>
        <v>0.59762500221908665</v>
      </c>
      <c r="X10" s="6" cm="1">
        <f t="array" ref="X10">IFERROR(W10*(1-INDEX($D10:$D$71,X$1)),0)</f>
        <v>0.54943849829016167</v>
      </c>
      <c r="Y10" s="6" cm="1">
        <f t="array" ref="Y10">IFERROR(X10*(1-INDEX($D10:$D$71,Y$1)),0)</f>
        <v>0.49929124655121865</v>
      </c>
      <c r="Z10" s="6" cm="1">
        <f t="array" ref="Z10">IFERROR(Y10*(1-INDEX($D10:$D$71,Z$1)),0)</f>
        <v>0.44762958127056407</v>
      </c>
      <c r="AA10" s="6" cm="1">
        <f t="array" ref="AA10">IFERROR(Z10*(1-INDEX($D10:$D$71,AA$1)),0)</f>
        <v>0.39514948916240311</v>
      </c>
      <c r="AB10" s="6" cm="1">
        <f t="array" ref="AB10">IFERROR(AA10*(1-INDEX($D10:$D$71,AB$1)),0)</f>
        <v>0.34276056988925169</v>
      </c>
      <c r="AC10" s="6" cm="1">
        <f t="array" ref="AC10">IFERROR(AB10*(1-INDEX($D10:$D$71,AC$1)),0)</f>
        <v>0.29170981060994655</v>
      </c>
      <c r="AD10" s="6" cm="1">
        <f t="array" ref="AD10">IFERROR(AC10*(1-INDEX($D10:$D$71,AD$1)),0)</f>
        <v>0.24325097687142222</v>
      </c>
      <c r="AE10" s="6" cm="1">
        <f t="array" ref="AE10">IFERROR(AD10*(1-INDEX($D10:$D$71,AE$1)),0)</f>
        <v>0.19860226006667267</v>
      </c>
      <c r="AF10" s="6" cm="1">
        <f t="array" ref="AF10">IFERROR(AE10*(1-INDEX($D10:$D$71,AF$1)),0)</f>
        <v>0.15873285635828813</v>
      </c>
      <c r="AG10" s="6" cm="1">
        <f t="array" ref="AG10">IFERROR(AF10*(1-INDEX($D10:$D$71,AG$1)),0)</f>
        <v>0.12418941215759746</v>
      </c>
      <c r="AH10" s="6" cm="1">
        <f t="array" ref="AH10">IFERROR(AG10*(1-INDEX($D10:$D$71,AH$1)),0)</f>
        <v>9.5214780407108401E-2</v>
      </c>
      <c r="AI10" s="6" cm="1">
        <f t="array" ref="AI10">IFERROR(AH10*(1-INDEX($D10:$D$71,AI$1)),0)</f>
        <v>7.1683399577295623E-2</v>
      </c>
      <c r="AJ10" s="6" cm="1">
        <f t="array" ref="AJ10">IFERROR(AI10*(1-INDEX($D10:$D$71,AJ$1)),0)</f>
        <v>5.2679413515358785E-2</v>
      </c>
      <c r="AK10" s="6" cm="1">
        <f t="array" ref="AK10">IFERROR(AJ10*(1-INDEX($D10:$D$71,AK$1)),0)</f>
        <v>3.7696334723320436E-2</v>
      </c>
      <c r="AL10" s="6" cm="1">
        <f t="array" ref="AL10">IFERROR(AK10*(1-INDEX($D10:$D$71,AL$1)),0)</f>
        <v>2.6175203941832009E-2</v>
      </c>
      <c r="AM10" s="6" cm="1">
        <f t="array" ref="AM10">IFERROR(AL10*(1-INDEX($D10:$D$71,AM$1)),0)</f>
        <v>1.7581099231610307E-2</v>
      </c>
      <c r="AN10" s="6" cm="1">
        <f t="array" ref="AN10">IFERROR(AM10*(1-INDEX($D10:$D$71,AN$1)),0)</f>
        <v>1.1390970003152633E-2</v>
      </c>
      <c r="AO10" s="6" cm="1">
        <f t="array" ref="AO10">IFERROR(AN10*(1-INDEX($D10:$D$71,AO$1)),0)</f>
        <v>7.1253934660720653E-3</v>
      </c>
      <c r="AP10" s="6" cm="1">
        <f t="array" ref="AP10">IFERROR(AO10*(1-INDEX($D10:$D$71,AP$1)),0)</f>
        <v>4.2980373387346699E-3</v>
      </c>
      <c r="AQ10" s="6" cm="1">
        <f t="array" ref="AQ10">IFERROR(AP10*(1-INDEX($D10:$D$71,AQ$1)),0)</f>
        <v>2.498621026500013E-3</v>
      </c>
      <c r="AR10" s="6" cm="1">
        <f t="array" ref="AR10">IFERROR(AQ10*(1-INDEX($D10:$D$71,AR$1)),0)</f>
        <v>1.4001022921992824E-3</v>
      </c>
      <c r="AS10" s="6" cm="1">
        <f t="array" ref="AS10">IFERROR(AR10*(1-INDEX($D10:$D$71,AS$1)),0)</f>
        <v>7.5695130325462005E-4</v>
      </c>
      <c r="AT10" s="6" cm="1">
        <f t="array" ref="AT10">IFERROR(AS10*(1-INDEX($D10:$D$71,AT$1)),0)</f>
        <v>3.9556004254176681E-4</v>
      </c>
      <c r="AU10" s="6" cm="1">
        <f t="array" ref="AU10">IFERROR(AT10*(1-INDEX($D10:$D$71,AU$1)),0)</f>
        <v>1.9646676192964474E-4</v>
      </c>
      <c r="AV10" s="6" cm="1">
        <f t="array" ref="AV10">IFERROR(AU10*(1-INDEX($D10:$D$71,AV$1)),0)</f>
        <v>9.221953338215594E-5</v>
      </c>
      <c r="AW10" s="6" cm="1">
        <f t="array" ref="AW10">IFERROR(AV10*(1-INDEX($D10:$D$71,AW$1)),0)</f>
        <v>4.0632848603511733E-5</v>
      </c>
      <c r="AX10" s="6" cm="1">
        <f t="array" ref="AX10">IFERROR(AW10*(1-INDEX($D10:$D$71,AX$1)),0)</f>
        <v>1.6670845125048791E-5</v>
      </c>
      <c r="AY10" s="6" cm="1">
        <f t="array" ref="AY10">IFERROR(AX10*(1-INDEX($D10:$D$71,AY$1)),0)</f>
        <v>6.3065807108059574E-6</v>
      </c>
      <c r="AZ10" s="6" cm="1">
        <f t="array" ref="AZ10">IFERROR(AY10*(1-INDEX($D10:$D$71,AZ$1)),0)</f>
        <v>2.1731215813295168E-6</v>
      </c>
      <c r="BA10" s="6" cm="1">
        <f t="array" ref="BA10">IFERROR(AZ10*(1-INDEX($D10:$D$71,BA$1)),0)</f>
        <v>6.7158149349407384E-7</v>
      </c>
      <c r="BB10" s="6" cm="1">
        <f t="array" ref="BB10">IFERROR(BA10*(1-INDEX($D10:$D$71,BB$1)),0)</f>
        <v>1.823813861881857E-7</v>
      </c>
      <c r="BC10" s="6" cm="1">
        <f t="array" ref="BC10">IFERROR(BB10*(1-INDEX($D10:$D$71,BC$1)),0)</f>
        <v>4.2323424478830363E-8</v>
      </c>
      <c r="BD10" s="6" cm="1">
        <f t="array" ref="BD10">IFERROR(BC10*(1-INDEX($D10:$D$71,BD$1)),0)</f>
        <v>8.0592264892588751E-9</v>
      </c>
      <c r="BE10" s="6" cm="1">
        <f t="array" ref="BE10">IFERROR(BD10*(1-INDEX($D10:$D$71,BE$1)),0)</f>
        <v>1.1808378652062103E-9</v>
      </c>
      <c r="BF10" s="6" cm="1">
        <f t="array" ref="BF10">IFERROR(BE10*(1-INDEX($D10:$D$71,BF$1)),0)</f>
        <v>1.1835537922961851E-10</v>
      </c>
      <c r="BG10" s="6" cm="1">
        <f t="array" ref="BG10">IFERROR(BF10*(1-INDEX($D10:$D$71,BG$1)),0)</f>
        <v>6.088200707571581E-12</v>
      </c>
      <c r="BH10" s="6" cm="1">
        <f t="array" ref="BH10">IFERROR(BG10*(1-INDEX($D10:$D$71,BH$1)),0)</f>
        <v>0</v>
      </c>
      <c r="BI10" s="6" cm="1">
        <f t="array" ref="BI10">IFERROR(BH10*(1-INDEX($D10:$D$71,BI$1)),0)</f>
        <v>0</v>
      </c>
      <c r="BJ10" s="6" cm="1">
        <f t="array" ref="BJ10">IFERROR(BI10*(1-INDEX($D10:$D$71,BJ$1)),0)</f>
        <v>0</v>
      </c>
      <c r="BK10" s="6" cm="1">
        <f t="array" ref="BK10">IFERROR(BJ10*(1-INDEX($D10:$D$71,BK$1)),0)</f>
        <v>0</v>
      </c>
      <c r="BL10" s="6" cm="1">
        <f t="array" ref="BL10">IFERROR(BK10*(1-INDEX($D10:$D$71,BL$1)),0)</f>
        <v>0</v>
      </c>
      <c r="BM10" s="6" cm="1">
        <f t="array" ref="BM10">IFERROR(BL10*(1-INDEX($D10:$D$71,BM$1)),0)</f>
        <v>0</v>
      </c>
      <c r="BN10" s="6" cm="1">
        <f t="array" ref="BN10">IFERROR(BM10*(1-INDEX($D10:$D$71,BN$1)),0)</f>
        <v>0</v>
      </c>
      <c r="BO10" s="6" cm="1">
        <f t="array" ref="BO10">IFERROR(BN10*(1-INDEX($D10:$D$71,BO$1)),0)</f>
        <v>0</v>
      </c>
      <c r="BP10" s="6" cm="1">
        <f t="array" ref="BP10">IFERROR(BO10*(1-INDEX($D10:$D$71,BP$1)),0)</f>
        <v>0</v>
      </c>
      <c r="BQ10" s="6" cm="1">
        <f t="array" ref="BQ10">IFERROR(BP10*(1-INDEX($D10:$D$71,BQ$1)),0)</f>
        <v>0</v>
      </c>
      <c r="BR10" s="6" cm="1">
        <f t="array" ref="BR10">IFERROR(BQ10*(1-INDEX($D10:$D$71,BR$1)),0)</f>
        <v>0</v>
      </c>
      <c r="BS10" s="6" cm="1">
        <f t="array" ref="BS10">IFERROR(BR10*(1-INDEX($D10:$D$71,BS$1)),0)</f>
        <v>0</v>
      </c>
      <c r="BT10" s="6" cm="1">
        <f t="array" ref="BT10">IFERROR(BS10*(1-INDEX($D10:$D$71,BT$1)),0)</f>
        <v>0</v>
      </c>
      <c r="BU10" s="6" cm="1">
        <f t="array" ref="BU10">IFERROR(BT10*(1-INDEX($D10:$D$71,BU$1)),0)</f>
        <v>0</v>
      </c>
      <c r="BV10" s="6" cm="1">
        <f t="array" ref="BV10">IFERROR(BU10*(1-INDEX($D10:$D$71,BV$1)),0)</f>
        <v>0</v>
      </c>
      <c r="BW10" s="6" cm="1">
        <f t="array" ref="BW10">IFERROR(BV10*(1-INDEX($D10:$D$71,BW$1)),0)</f>
        <v>0</v>
      </c>
      <c r="BX10" s="6" cm="1">
        <f t="array" ref="BX10">IFERROR(BW10*(1-INDEX($D10:$D$71,BX$1)),0)</f>
        <v>0</v>
      </c>
      <c r="BY10" s="6" cm="1">
        <f t="array" ref="BY10">IFERROR(BX10*(1-INDEX($D10:$D$71,BY$1)),0)</f>
        <v>0</v>
      </c>
      <c r="BZ10" s="6" cm="1">
        <f t="array" ref="BZ10">IFERROR(BY10*(1-INDEX($D10:$D$71,BZ$1)),0)</f>
        <v>0</v>
      </c>
      <c r="CA10" s="6" cm="1">
        <f t="array" ref="CA10">IFERROR(BZ10*(1-INDEX($D10:$D$71,CA$1)),0)</f>
        <v>0</v>
      </c>
      <c r="CB10" s="6" cm="1">
        <f t="array" ref="CB10">IFERROR(CA10*(1-INDEX($D10:$D$71,CB$1)),0)</f>
        <v>0</v>
      </c>
      <c r="CC10" s="6" cm="1">
        <f t="array" ref="CC10">IFERROR(CB10*(1-INDEX($D10:$D$71,CC$1)),0)</f>
        <v>0</v>
      </c>
      <c r="CD10" s="6" cm="1">
        <f t="array" ref="CD10">IFERROR(CC10*(1-INDEX($D10:$D$71,CD$1)),0)</f>
        <v>0</v>
      </c>
      <c r="CE10" s="6" cm="1">
        <f t="array" ref="CE10">IFERROR(CD10*(1-INDEX($D10:$D$71,CE$1)),0)</f>
        <v>0</v>
      </c>
      <c r="CF10" s="6" cm="1">
        <f t="array" ref="CF10">IFERROR(CE10*(1-INDEX($D10:$D$71,CF$1)),0)</f>
        <v>0</v>
      </c>
      <c r="CG10" s="6" cm="1">
        <f t="array" ref="CG10">IFERROR(CF10*(1-INDEX($D10:$D$71,CG$1)),0)</f>
        <v>0</v>
      </c>
      <c r="CH10" s="6" cm="1">
        <f t="array" ref="CH10">IFERROR(CG10*(1-INDEX($D10:$D$71,CH$1)),0)</f>
        <v>0</v>
      </c>
      <c r="CI10" s="6" cm="1">
        <f t="array" ref="CI10">IFERROR(CH10*(1-INDEX($D10:$D$71,CI$1)),0)</f>
        <v>0</v>
      </c>
      <c r="CJ10" s="6" cm="1">
        <f t="array" ref="CJ10">IFERROR(CI10*(1-INDEX($D10:$D$71,CJ$1)),0)</f>
        <v>0</v>
      </c>
      <c r="CK10" s="6" cm="1">
        <f t="array" ref="CK10">IFERROR(CJ10*(1-INDEX($D10:$D$71,CK$1)),0)</f>
        <v>0</v>
      </c>
      <c r="CL10" s="6" cm="1">
        <f t="array" ref="CL10">IFERROR(CK10*(1-INDEX($D10:$D$71,CL$1)),0)</f>
        <v>0</v>
      </c>
      <c r="CM10" s="6" cm="1">
        <f t="array" ref="CM10">IFERROR(CL10*(1-INDEX($D10:$D$71,CM$1)),0)</f>
        <v>0</v>
      </c>
      <c r="CN10" s="6" cm="1">
        <f t="array" ref="CN10">IFERROR(CM10*(1-INDEX($D10:$D$71,CN$1)),0)</f>
        <v>0</v>
      </c>
      <c r="CO10" s="6" cm="1">
        <f t="array" ref="CO10">IFERROR(CN10*(1-INDEX($D10:$D$71,CO$1)),0)</f>
        <v>0</v>
      </c>
      <c r="CP10" s="6" cm="1">
        <f t="array" ref="CP10">IFERROR(CO10*(1-INDEX($D10:$D$71,CP$1)),0)</f>
        <v>0</v>
      </c>
      <c r="CQ10" s="6" cm="1">
        <f t="array" ref="CQ10">IFERROR(CP10*(1-INDEX($D10:$D$71,CQ$1)),0)</f>
        <v>0</v>
      </c>
      <c r="CR10" s="6" cm="1">
        <f t="array" ref="CR10">IFERROR(CQ10*(1-INDEX($D10:$D$71,CR$1)),0)</f>
        <v>0</v>
      </c>
      <c r="CS10" s="6" cm="1">
        <f t="array" ref="CS10">IFERROR(CR10*(1-INDEX($D10:$D$71,CS$1)),0)</f>
        <v>0</v>
      </c>
      <c r="CT10" s="6" cm="1">
        <f t="array" ref="CT10">IFERROR(CS10*(1-INDEX($D10:$D$71,CT$1)),0)</f>
        <v>0</v>
      </c>
      <c r="CU10" s="6" cm="1">
        <f t="array" ref="CU10">IFERROR(CT10*(1-INDEX($D10:$D$71,CU$1)),0)</f>
        <v>0</v>
      </c>
      <c r="CV10" s="6" cm="1">
        <f t="array" ref="CV10">IFERROR(CU10*(1-INDEX($D10:$D$71,CV$1)),0)</f>
        <v>0</v>
      </c>
      <c r="CW10" s="6" cm="1">
        <f t="array" ref="CW10">IFERROR(CV10*(1-INDEX($D10:$D$71,CW$1)),0)</f>
        <v>0</v>
      </c>
      <c r="CX10" s="6" cm="1">
        <f t="array" ref="CX10">IFERROR(CW10*(1-INDEX($D10:$D$71,CX$1)),0)</f>
        <v>0</v>
      </c>
      <c r="CY10" s="6" cm="1">
        <f t="array" ref="CY10">IFERROR(CX10*(1-INDEX($D10:$D$71,CY$1)),0)</f>
        <v>0</v>
      </c>
      <c r="CZ10" s="6" cm="1">
        <f t="array" ref="CZ10">IFERROR(CY10*(1-INDEX($D10:$D$71,CZ$1)),0)</f>
        <v>0</v>
      </c>
      <c r="DA10" s="6" cm="1">
        <f t="array" ref="DA10">IFERROR(CZ10*(1-INDEX($D10:$D$71,DA$1)),0)</f>
        <v>0</v>
      </c>
      <c r="DB10" s="6" cm="1">
        <f t="array" ref="DB10">IFERROR(DA10*(1-INDEX($D10:$D$71,DB$1)),0)</f>
        <v>0</v>
      </c>
      <c r="DC10" s="6" cm="1">
        <f t="array" ref="DC10">IFERROR(DB10*(1-INDEX($D10:$D$71,DC$1)),0)</f>
        <v>0</v>
      </c>
      <c r="DD10" s="6" cm="1">
        <f t="array" ref="DD10">IFERROR(DC10*(1-INDEX($D10:$D$71,DD$1)),0)</f>
        <v>0</v>
      </c>
      <c r="DE10" s="6" cm="1">
        <f t="array" ref="DE10">IFERROR(DD10*(1-INDEX($D10:$D$71,DE$1)),0)</f>
        <v>0</v>
      </c>
      <c r="DF10" s="6" cm="1">
        <f t="array" ref="DF10">IFERROR(DE10*(1-INDEX($D10:$D$71,DF$1)),0)</f>
        <v>0</v>
      </c>
      <c r="DG10" s="6" cm="1">
        <f t="array" ref="DG10">IFERROR(DF10*(1-INDEX($D10:$D$71,DG$1)),0)</f>
        <v>0</v>
      </c>
      <c r="DH10" s="6" cm="1">
        <f t="array" ref="DH10">IFERROR(DG10*(1-INDEX($D10:$D$71,DH$1)),0)</f>
        <v>0</v>
      </c>
      <c r="DI10" s="6" cm="1">
        <f t="array" ref="DI10">IFERROR(DH10*(1-INDEX($D10:$D$71,DI$1)),0)</f>
        <v>0</v>
      </c>
      <c r="DJ10" s="6" cm="1">
        <f t="array" ref="DJ10">IFERROR(DI10*(1-INDEX($D10:$D$71,DJ$1)),0)</f>
        <v>0</v>
      </c>
      <c r="DK10" s="6" cm="1">
        <f t="array" ref="DK10">IFERROR(DJ10*(1-INDEX($D10:$D$71,DK$1)),0)</f>
        <v>0</v>
      </c>
      <c r="DL10" s="6" cm="1">
        <f t="array" ref="DL10">IFERROR(DK10*(1-INDEX($D10:$D$71,DL$1)),0)</f>
        <v>0</v>
      </c>
      <c r="DM10" s="6" cm="1">
        <f t="array" ref="DM10">IFERROR(DL10*(1-INDEX($D10:$D$71,DM$1)),0)</f>
        <v>0</v>
      </c>
      <c r="DN10" s="6" cm="1">
        <f t="array" ref="DN10">IFERROR(DM10*(1-INDEX($D10:$D$71,DN$1)),0)</f>
        <v>0</v>
      </c>
      <c r="DO10" s="6" cm="1">
        <f t="array" ref="DO10">IFERROR(DN10*(1-INDEX($D10:$D$71,DO$1)),0)</f>
        <v>0</v>
      </c>
      <c r="DP10" s="6" cm="1">
        <f t="array" ref="DP10">IFERROR(DO10*(1-INDEX($D10:$D$71,DP$1)),0)</f>
        <v>0</v>
      </c>
      <c r="DQ10" s="6" cm="1">
        <f t="array" ref="DQ10">IFERROR(DP10*(1-INDEX($D10:$D$71,DQ$1)),0)</f>
        <v>0</v>
      </c>
      <c r="DR10" s="6" cm="1">
        <f t="array" ref="DR10">IFERROR(DQ10*(1-INDEX($D10:$D$71,DR$1)),0)</f>
        <v>0</v>
      </c>
      <c r="DS10" s="6" cm="1">
        <f t="array" ref="DS10">IFERROR(DR10*(1-INDEX($D10:$D$71,DS$1)),0)</f>
        <v>0</v>
      </c>
      <c r="DT10" s="6" cm="1">
        <f t="array" ref="DT10">IFERROR(DS10*(1-INDEX($D10:$D$71,DT$1)),0)</f>
        <v>0</v>
      </c>
      <c r="DU10" s="6" cm="1">
        <f t="array" ref="DU10">IFERROR(DT10*(1-INDEX($D10:$D$71,DU$1)),0)</f>
        <v>0</v>
      </c>
      <c r="DV10" s="6" cm="1">
        <f t="array" ref="DV10">IFERROR(DU10*(1-INDEX($D10:$D$71,DV$1)),0)</f>
        <v>0</v>
      </c>
      <c r="DW10" s="6" cm="1">
        <f t="array" ref="DW10">IFERROR(DV10*(1-INDEX($D10:$D$71,DW$1)),0)</f>
        <v>0</v>
      </c>
      <c r="DX10" s="6" cm="1">
        <f t="array" ref="DX10">IFERROR(DW10*(1-INDEX($D10:$D$71,DX$1)),0)</f>
        <v>0</v>
      </c>
    </row>
    <row r="11" spans="1:128" x14ac:dyDescent="0.25">
      <c r="A11" t="s">
        <v>64</v>
      </c>
      <c r="B11" s="20"/>
      <c r="C11" s="6">
        <v>73</v>
      </c>
      <c r="D11" s="6">
        <v>2.3940000000000003E-2</v>
      </c>
      <c r="E11" s="6">
        <f t="shared" si="2"/>
        <v>2.2901104488443558E-2</v>
      </c>
      <c r="F11" s="6" cm="1">
        <f t="array" ref="F11">SUMPRODUCT($A$6^($K$1:$DT$1+1),K11:DT11,TRANSPOSE(D11:D124))</f>
        <v>0.68295168949096041</v>
      </c>
      <c r="G11" s="6" cm="1">
        <f t="array" ref="G11">SUMPRODUCT($A$6^($K$1:$DT$1),K11:DT11)</f>
        <v>10.885325327477013</v>
      </c>
      <c r="H11" s="6">
        <f t="shared" si="0"/>
        <v>10.422850454438672</v>
      </c>
      <c r="I11" s="6">
        <f t="shared" si="1"/>
        <v>10.422650693991834</v>
      </c>
      <c r="K11" s="6">
        <v>1</v>
      </c>
      <c r="L11" s="6" cm="1">
        <f t="array" ref="L11">IFERROR(K11*(1-INDEX($D11:$D$71,L$1)),0)</f>
        <v>0.97606000000000004</v>
      </c>
      <c r="M11" s="6" cm="1">
        <f t="array" ref="M11">IFERROR(L11*(1-INDEX($D11:$D$71,M$1)),0)</f>
        <v>0.94984302840000001</v>
      </c>
      <c r="N11" s="6" cm="1">
        <f t="array" ref="N11">IFERROR(M11*(1-INDEX($D11:$D$71,N$1)),0)</f>
        <v>0.92129074696629598</v>
      </c>
      <c r="O11" s="6" cm="1">
        <f t="array" ref="O11">IFERROR(N11*(1-INDEX($D11:$D$71,O$1)),0)</f>
        <v>0.89041829403545536</v>
      </c>
      <c r="P11" s="6" cm="1">
        <f t="array" ref="P11">IFERROR(O11*(1-INDEX($D11:$D$71,P$1)),0)</f>
        <v>0.8572769251314557</v>
      </c>
      <c r="Q11" s="6" cm="1">
        <f t="array" ref="Q11">IFERROR(P11*(1-INDEX($D11:$D$71,Q$1)),0)</f>
        <v>0.82191425196978318</v>
      </c>
      <c r="R11" s="6" cm="1">
        <f t="array" ref="R11">IFERROR(Q11*(1-INDEX($D11:$D$71,R$1)),0)</f>
        <v>0.78429523665712619</v>
      </c>
      <c r="S11" s="6" cm="1">
        <f t="array" ref="S11">IFERROR(R11*(1-INDEX($D11:$D$71,S$1)),0)</f>
        <v>0.74436676615891184</v>
      </c>
      <c r="T11" s="6" cm="1">
        <f t="array" ref="T11">IFERROR(S11*(1-INDEX($D11:$D$71,T$1)),0)</f>
        <v>0.7020644028381009</v>
      </c>
      <c r="U11" s="6" cm="1">
        <f t="array" ref="U11">IFERROR(T11*(1-INDEX($D11:$D$71,U$1)),0)</f>
        <v>0.65760266420636393</v>
      </c>
      <c r="V11" s="6" cm="1">
        <f t="array" ref="V11">IFERROR(U11*(1-INDEX($D11:$D$71,V$1)),0)</f>
        <v>0.61065641000867166</v>
      </c>
      <c r="W11" s="6" cm="1">
        <f t="array" ref="W11">IFERROR(V11*(1-INDEX($D11:$D$71,W$1)),0)</f>
        <v>0.56141918366967247</v>
      </c>
      <c r="X11" s="6" cm="1">
        <f t="array" ref="X11">IFERROR(W11*(1-INDEX($D11:$D$71,X$1)),0)</f>
        <v>0.51017845477614143</v>
      </c>
      <c r="Y11" s="6" cm="1">
        <f t="array" ref="Y11">IFERROR(X11*(1-INDEX($D11:$D$71,Y$1)),0)</f>
        <v>0.45739029006045412</v>
      </c>
      <c r="Z11" s="6" cm="1">
        <f t="array" ref="Z11">IFERROR(Y11*(1-INDEX($D11:$D$71,Z$1)),0)</f>
        <v>0.40376585245376645</v>
      </c>
      <c r="AA11" s="6" cm="1">
        <f t="array" ref="AA11">IFERROR(Z11*(1-INDEX($D11:$D$71,AA$1)),0)</f>
        <v>0.35023457573544609</v>
      </c>
      <c r="AB11" s="6" cm="1">
        <f t="array" ref="AB11">IFERROR(AA11*(1-INDEX($D11:$D$71,AB$1)),0)</f>
        <v>0.29807063802540879</v>
      </c>
      <c r="AC11" s="6" cm="1">
        <f t="array" ref="AC11">IFERROR(AB11*(1-INDEX($D11:$D$71,AC$1)),0)</f>
        <v>0.24855514363662787</v>
      </c>
      <c r="AD11" s="6" cm="1">
        <f t="array" ref="AD11">IFERROR(AC11*(1-INDEX($D11:$D$71,AD$1)),0)</f>
        <v>0.20293284702212483</v>
      </c>
      <c r="AE11" s="6" cm="1">
        <f t="array" ref="AE11">IFERROR(AD11*(1-INDEX($D11:$D$71,AE$1)),0)</f>
        <v>0.16219407798243327</v>
      </c>
      <c r="AF11" s="6" cm="1">
        <f t="array" ref="AF11">IFERROR(AE11*(1-INDEX($D11:$D$71,AF$1)),0)</f>
        <v>0.12689740273189612</v>
      </c>
      <c r="AG11" s="6" cm="1">
        <f t="array" ref="AG11">IFERROR(AF11*(1-INDEX($D11:$D$71,AG$1)),0)</f>
        <v>9.7290969700517427E-2</v>
      </c>
      <c r="AH11" s="6" cm="1">
        <f t="array" ref="AH11">IFERROR(AG11*(1-INDEX($D11:$D$71,AH$1)),0)</f>
        <v>7.3246479448731541E-2</v>
      </c>
      <c r="AI11" s="6" cm="1">
        <f t="array" ref="AI11">IFERROR(AH11*(1-INDEX($D11:$D$71,AI$1)),0)</f>
        <v>5.3828105282078327E-2</v>
      </c>
      <c r="AJ11" s="6" cm="1">
        <f t="array" ref="AJ11">IFERROR(AI11*(1-INDEX($D11:$D$71,AJ$1)),0)</f>
        <v>3.8518315577749609E-2</v>
      </c>
      <c r="AK11" s="6" cm="1">
        <f t="array" ref="AK11">IFERROR(AJ11*(1-INDEX($D11:$D$71,AK$1)),0)</f>
        <v>2.6745962787721993E-2</v>
      </c>
      <c r="AL11" s="6" cm="1">
        <f t="array" ref="AL11">IFERROR(AK11*(1-INDEX($D11:$D$71,AL$1)),0)</f>
        <v>1.796446082562923E-2</v>
      </c>
      <c r="AM11" s="6" cm="1">
        <f t="array" ref="AM11">IFERROR(AL11*(1-INDEX($D11:$D$71,AM$1)),0)</f>
        <v>1.1639353813533433E-2</v>
      </c>
      <c r="AN11" s="6" cm="1">
        <f t="array" ref="AN11">IFERROR(AM11*(1-INDEX($D11:$D$71,AN$1)),0)</f>
        <v>7.2807649909795678E-3</v>
      </c>
      <c r="AO11" s="6" cm="1">
        <f t="array" ref="AO11">IFERROR(AN11*(1-INDEX($D11:$D$71,AO$1)),0)</f>
        <v>4.3917574425588754E-3</v>
      </c>
      <c r="AP11" s="6" cm="1">
        <f t="array" ref="AP11">IFERROR(AO11*(1-INDEX($D11:$D$71,AP$1)),0)</f>
        <v>2.5531042716571764E-3</v>
      </c>
      <c r="AQ11" s="6" cm="1">
        <f t="array" ref="AQ11">IFERROR(AP11*(1-INDEX($D11:$D$71,AQ$1)),0)</f>
        <v>1.4306319786230989E-3</v>
      </c>
      <c r="AR11" s="6" cm="1">
        <f t="array" ref="AR11">IFERROR(AQ11*(1-INDEX($D11:$D$71,AR$1)),0)</f>
        <v>7.7345687292279227E-4</v>
      </c>
      <c r="AS11" s="6" cm="1">
        <f t="array" ref="AS11">IFERROR(AR11*(1-INDEX($D11:$D$71,AS$1)),0)</f>
        <v>4.0418535808326356E-4</v>
      </c>
      <c r="AT11" s="6" cm="1">
        <f t="array" ref="AT11">IFERROR(AS11*(1-INDEX($D11:$D$71,AT$1)),0)</f>
        <v>2.0075078365279535E-4</v>
      </c>
      <c r="AU11" s="6" cm="1">
        <f t="array" ref="AU11">IFERROR(AT11*(1-INDEX($D11:$D$71,AU$1)),0)</f>
        <v>9.4230410338785612E-5</v>
      </c>
      <c r="AV11" s="6" cm="1">
        <f t="array" ref="AV11">IFERROR(AU11*(1-INDEX($D11:$D$71,AV$1)),0)</f>
        <v>4.1518861099372333E-5</v>
      </c>
      <c r="AW11" s="6" cm="1">
        <f t="array" ref="AW11">IFERROR(AV11*(1-INDEX($D11:$D$71,AW$1)),0)</f>
        <v>1.7034358331850479E-5</v>
      </c>
      <c r="AX11" s="6" cm="1">
        <f t="array" ref="AX11">IFERROR(AW11*(1-INDEX($D11:$D$71,AX$1)),0)</f>
        <v>6.4440977569390357E-6</v>
      </c>
      <c r="AY11" s="6" cm="1">
        <f t="array" ref="AY11">IFERROR(AX11*(1-INDEX($D11:$D$71,AY$1)),0)</f>
        <v>2.220507205086053E-6</v>
      </c>
      <c r="AZ11" s="6" cm="1">
        <f t="array" ref="AZ11">IFERROR(AY11*(1-INDEX($D11:$D$71,AZ$1)),0)</f>
        <v>6.8622554665979379E-7</v>
      </c>
      <c r="BA11" s="6" cm="1">
        <f t="array" ref="BA11">IFERROR(AZ11*(1-INDEX($D11:$D$71,BA$1)),0)</f>
        <v>1.8635827170640026E-7</v>
      </c>
      <c r="BB11" s="6" cm="1">
        <f t="array" ref="BB11">IFERROR(BA11*(1-INDEX($D11:$D$71,BB$1)),0)</f>
        <v>4.3246300532187233E-8</v>
      </c>
      <c r="BC11" s="6" cm="1">
        <f t="array" ref="BC11">IFERROR(BB11*(1-INDEX($D11:$D$71,BC$1)),0)</f>
        <v>8.2349605473390895E-9</v>
      </c>
      <c r="BD11" s="6" cm="1">
        <f t="array" ref="BD11">IFERROR(BC11*(1-INDEX($D11:$D$71,BD$1)),0)</f>
        <v>1.2065864193961232E-9</v>
      </c>
      <c r="BE11" s="6" cm="1">
        <f t="array" ref="BE11">IFERROR(BD11*(1-INDEX($D11:$D$71,BE$1)),0)</f>
        <v>1.2093615681607349E-10</v>
      </c>
      <c r="BF11" s="6" cm="1">
        <f t="array" ref="BF11">IFERROR(BE11*(1-INDEX($D11:$D$71,BF$1)),0)</f>
        <v>6.2209559066188253E-12</v>
      </c>
      <c r="BG11" s="6" cm="1">
        <f t="array" ref="BG11">IFERROR(BF11*(1-INDEX($D11:$D$71,BG$1)),0)</f>
        <v>0</v>
      </c>
      <c r="BH11" s="6" cm="1">
        <f t="array" ref="BH11">IFERROR(BG11*(1-INDEX($D11:$D$71,BH$1)),0)</f>
        <v>0</v>
      </c>
      <c r="BI11" s="6" cm="1">
        <f t="array" ref="BI11">IFERROR(BH11*(1-INDEX($D11:$D$71,BI$1)),0)</f>
        <v>0</v>
      </c>
      <c r="BJ11" s="6" cm="1">
        <f t="array" ref="BJ11">IFERROR(BI11*(1-INDEX($D11:$D$71,BJ$1)),0)</f>
        <v>0</v>
      </c>
      <c r="BK11" s="6" cm="1">
        <f t="array" ref="BK11">IFERROR(BJ11*(1-INDEX($D11:$D$71,BK$1)),0)</f>
        <v>0</v>
      </c>
      <c r="BL11" s="6" cm="1">
        <f t="array" ref="BL11">IFERROR(BK11*(1-INDEX($D11:$D$71,BL$1)),0)</f>
        <v>0</v>
      </c>
      <c r="BM11" s="6" cm="1">
        <f t="array" ref="BM11">IFERROR(BL11*(1-INDEX($D11:$D$71,BM$1)),0)</f>
        <v>0</v>
      </c>
      <c r="BN11" s="6" cm="1">
        <f t="array" ref="BN11">IFERROR(BM11*(1-INDEX($D11:$D$71,BN$1)),0)</f>
        <v>0</v>
      </c>
      <c r="BO11" s="6" cm="1">
        <f t="array" ref="BO11">IFERROR(BN11*(1-INDEX($D11:$D$71,BO$1)),0)</f>
        <v>0</v>
      </c>
      <c r="BP11" s="6" cm="1">
        <f t="array" ref="BP11">IFERROR(BO11*(1-INDEX($D11:$D$71,BP$1)),0)</f>
        <v>0</v>
      </c>
      <c r="BQ11" s="6" cm="1">
        <f t="array" ref="BQ11">IFERROR(BP11*(1-INDEX($D11:$D$71,BQ$1)),0)</f>
        <v>0</v>
      </c>
      <c r="BR11" s="6" cm="1">
        <f t="array" ref="BR11">IFERROR(BQ11*(1-INDEX($D11:$D$71,BR$1)),0)</f>
        <v>0</v>
      </c>
      <c r="BS11" s="6" cm="1">
        <f t="array" ref="BS11">IFERROR(BR11*(1-INDEX($D11:$D$71,BS$1)),0)</f>
        <v>0</v>
      </c>
      <c r="BT11" s="6" cm="1">
        <f t="array" ref="BT11">IFERROR(BS11*(1-INDEX($D11:$D$71,BT$1)),0)</f>
        <v>0</v>
      </c>
      <c r="BU11" s="6" cm="1">
        <f t="array" ref="BU11">IFERROR(BT11*(1-INDEX($D11:$D$71,BU$1)),0)</f>
        <v>0</v>
      </c>
      <c r="BV11" s="6" cm="1">
        <f t="array" ref="BV11">IFERROR(BU11*(1-INDEX($D11:$D$71,BV$1)),0)</f>
        <v>0</v>
      </c>
      <c r="BW11" s="6" cm="1">
        <f t="array" ref="BW11">IFERROR(BV11*(1-INDEX($D11:$D$71,BW$1)),0)</f>
        <v>0</v>
      </c>
      <c r="BX11" s="6" cm="1">
        <f t="array" ref="BX11">IFERROR(BW11*(1-INDEX($D11:$D$71,BX$1)),0)</f>
        <v>0</v>
      </c>
      <c r="BY11" s="6" cm="1">
        <f t="array" ref="BY11">IFERROR(BX11*(1-INDEX($D11:$D$71,BY$1)),0)</f>
        <v>0</v>
      </c>
      <c r="BZ11" s="6" cm="1">
        <f t="array" ref="BZ11">IFERROR(BY11*(1-INDEX($D11:$D$71,BZ$1)),0)</f>
        <v>0</v>
      </c>
      <c r="CA11" s="6" cm="1">
        <f t="array" ref="CA11">IFERROR(BZ11*(1-INDEX($D11:$D$71,CA$1)),0)</f>
        <v>0</v>
      </c>
      <c r="CB11" s="6" cm="1">
        <f t="array" ref="CB11">IFERROR(CA11*(1-INDEX($D11:$D$71,CB$1)),0)</f>
        <v>0</v>
      </c>
      <c r="CC11" s="6" cm="1">
        <f t="array" ref="CC11">IFERROR(CB11*(1-INDEX($D11:$D$71,CC$1)),0)</f>
        <v>0</v>
      </c>
      <c r="CD11" s="6" cm="1">
        <f t="array" ref="CD11">IFERROR(CC11*(1-INDEX($D11:$D$71,CD$1)),0)</f>
        <v>0</v>
      </c>
      <c r="CE11" s="6" cm="1">
        <f t="array" ref="CE11">IFERROR(CD11*(1-INDEX($D11:$D$71,CE$1)),0)</f>
        <v>0</v>
      </c>
      <c r="CF11" s="6" cm="1">
        <f t="array" ref="CF11">IFERROR(CE11*(1-INDEX($D11:$D$71,CF$1)),0)</f>
        <v>0</v>
      </c>
      <c r="CG11" s="6" cm="1">
        <f t="array" ref="CG11">IFERROR(CF11*(1-INDEX($D11:$D$71,CG$1)),0)</f>
        <v>0</v>
      </c>
      <c r="CH11" s="6" cm="1">
        <f t="array" ref="CH11">IFERROR(CG11*(1-INDEX($D11:$D$71,CH$1)),0)</f>
        <v>0</v>
      </c>
      <c r="CI11" s="6" cm="1">
        <f t="array" ref="CI11">IFERROR(CH11*(1-INDEX($D11:$D$71,CI$1)),0)</f>
        <v>0</v>
      </c>
      <c r="CJ11" s="6" cm="1">
        <f t="array" ref="CJ11">IFERROR(CI11*(1-INDEX($D11:$D$71,CJ$1)),0)</f>
        <v>0</v>
      </c>
      <c r="CK11" s="6" cm="1">
        <f t="array" ref="CK11">IFERROR(CJ11*(1-INDEX($D11:$D$71,CK$1)),0)</f>
        <v>0</v>
      </c>
      <c r="CL11" s="6" cm="1">
        <f t="array" ref="CL11">IFERROR(CK11*(1-INDEX($D11:$D$71,CL$1)),0)</f>
        <v>0</v>
      </c>
      <c r="CM11" s="6" cm="1">
        <f t="array" ref="CM11">IFERROR(CL11*(1-INDEX($D11:$D$71,CM$1)),0)</f>
        <v>0</v>
      </c>
      <c r="CN11" s="6" cm="1">
        <f t="array" ref="CN11">IFERROR(CM11*(1-INDEX($D11:$D$71,CN$1)),0)</f>
        <v>0</v>
      </c>
      <c r="CO11" s="6" cm="1">
        <f t="array" ref="CO11">IFERROR(CN11*(1-INDEX($D11:$D$71,CO$1)),0)</f>
        <v>0</v>
      </c>
      <c r="CP11" s="6" cm="1">
        <f t="array" ref="CP11">IFERROR(CO11*(1-INDEX($D11:$D$71,CP$1)),0)</f>
        <v>0</v>
      </c>
      <c r="CQ11" s="6" cm="1">
        <f t="array" ref="CQ11">IFERROR(CP11*(1-INDEX($D11:$D$71,CQ$1)),0)</f>
        <v>0</v>
      </c>
      <c r="CR11" s="6" cm="1">
        <f t="array" ref="CR11">IFERROR(CQ11*(1-INDEX($D11:$D$71,CR$1)),0)</f>
        <v>0</v>
      </c>
      <c r="CS11" s="6" cm="1">
        <f t="array" ref="CS11">IFERROR(CR11*(1-INDEX($D11:$D$71,CS$1)),0)</f>
        <v>0</v>
      </c>
      <c r="CT11" s="6" cm="1">
        <f t="array" ref="CT11">IFERROR(CS11*(1-INDEX($D11:$D$71,CT$1)),0)</f>
        <v>0</v>
      </c>
      <c r="CU11" s="6" cm="1">
        <f t="array" ref="CU11">IFERROR(CT11*(1-INDEX($D11:$D$71,CU$1)),0)</f>
        <v>0</v>
      </c>
      <c r="CV11" s="6" cm="1">
        <f t="array" ref="CV11">IFERROR(CU11*(1-INDEX($D11:$D$71,CV$1)),0)</f>
        <v>0</v>
      </c>
      <c r="CW11" s="6" cm="1">
        <f t="array" ref="CW11">IFERROR(CV11*(1-INDEX($D11:$D$71,CW$1)),0)</f>
        <v>0</v>
      </c>
      <c r="CX11" s="6" cm="1">
        <f t="array" ref="CX11">IFERROR(CW11*(1-INDEX($D11:$D$71,CX$1)),0)</f>
        <v>0</v>
      </c>
      <c r="CY11" s="6" cm="1">
        <f t="array" ref="CY11">IFERROR(CX11*(1-INDEX($D11:$D$71,CY$1)),0)</f>
        <v>0</v>
      </c>
      <c r="CZ11" s="6" cm="1">
        <f t="array" ref="CZ11">IFERROR(CY11*(1-INDEX($D11:$D$71,CZ$1)),0)</f>
        <v>0</v>
      </c>
      <c r="DA11" s="6" cm="1">
        <f t="array" ref="DA11">IFERROR(CZ11*(1-INDEX($D11:$D$71,DA$1)),0)</f>
        <v>0</v>
      </c>
      <c r="DB11" s="6" cm="1">
        <f t="array" ref="DB11">IFERROR(DA11*(1-INDEX($D11:$D$71,DB$1)),0)</f>
        <v>0</v>
      </c>
      <c r="DC11" s="6" cm="1">
        <f t="array" ref="DC11">IFERROR(DB11*(1-INDEX($D11:$D$71,DC$1)),0)</f>
        <v>0</v>
      </c>
      <c r="DD11" s="6" cm="1">
        <f t="array" ref="DD11">IFERROR(DC11*(1-INDEX($D11:$D$71,DD$1)),0)</f>
        <v>0</v>
      </c>
      <c r="DE11" s="6" cm="1">
        <f t="array" ref="DE11">IFERROR(DD11*(1-INDEX($D11:$D$71,DE$1)),0)</f>
        <v>0</v>
      </c>
      <c r="DF11" s="6" cm="1">
        <f t="array" ref="DF11">IFERROR(DE11*(1-INDEX($D11:$D$71,DF$1)),0)</f>
        <v>0</v>
      </c>
      <c r="DG11" s="6" cm="1">
        <f t="array" ref="DG11">IFERROR(DF11*(1-INDEX($D11:$D$71,DG$1)),0)</f>
        <v>0</v>
      </c>
      <c r="DH11" s="6" cm="1">
        <f t="array" ref="DH11">IFERROR(DG11*(1-INDEX($D11:$D$71,DH$1)),0)</f>
        <v>0</v>
      </c>
      <c r="DI11" s="6" cm="1">
        <f t="array" ref="DI11">IFERROR(DH11*(1-INDEX($D11:$D$71,DI$1)),0)</f>
        <v>0</v>
      </c>
      <c r="DJ11" s="6" cm="1">
        <f t="array" ref="DJ11">IFERROR(DI11*(1-INDEX($D11:$D$71,DJ$1)),0)</f>
        <v>0</v>
      </c>
      <c r="DK11" s="6" cm="1">
        <f t="array" ref="DK11">IFERROR(DJ11*(1-INDEX($D11:$D$71,DK$1)),0)</f>
        <v>0</v>
      </c>
      <c r="DL11" s="6" cm="1">
        <f t="array" ref="DL11">IFERROR(DK11*(1-INDEX($D11:$D$71,DL$1)),0)</f>
        <v>0</v>
      </c>
      <c r="DM11" s="6" cm="1">
        <f t="array" ref="DM11">IFERROR(DL11*(1-INDEX($D11:$D$71,DM$1)),0)</f>
        <v>0</v>
      </c>
      <c r="DN11" s="6" cm="1">
        <f t="array" ref="DN11">IFERROR(DM11*(1-INDEX($D11:$D$71,DN$1)),0)</f>
        <v>0</v>
      </c>
      <c r="DO11" s="6" cm="1">
        <f t="array" ref="DO11">IFERROR(DN11*(1-INDEX($D11:$D$71,DO$1)),0)</f>
        <v>0</v>
      </c>
      <c r="DP11" s="6" cm="1">
        <f t="array" ref="DP11">IFERROR(DO11*(1-INDEX($D11:$D$71,DP$1)),0)</f>
        <v>0</v>
      </c>
      <c r="DQ11" s="6" cm="1">
        <f t="array" ref="DQ11">IFERROR(DP11*(1-INDEX($D11:$D$71,DQ$1)),0)</f>
        <v>0</v>
      </c>
      <c r="DR11" s="6" cm="1">
        <f t="array" ref="DR11">IFERROR(DQ11*(1-INDEX($D11:$D$71,DR$1)),0)</f>
        <v>0</v>
      </c>
      <c r="DS11" s="6" cm="1">
        <f t="array" ref="DS11">IFERROR(DR11*(1-INDEX($D11:$D$71,DS$1)),0)</f>
        <v>0</v>
      </c>
      <c r="DT11" s="6" cm="1">
        <f t="array" ref="DT11">IFERROR(DS11*(1-INDEX($D11:$D$71,DT$1)),0)</f>
        <v>0</v>
      </c>
      <c r="DU11" s="6" cm="1">
        <f t="array" ref="DU11">IFERROR(DT11*(1-INDEX($D11:$D$71,DU$1)),0)</f>
        <v>0</v>
      </c>
      <c r="DV11" s="6" cm="1">
        <f t="array" ref="DV11">IFERROR(DU11*(1-INDEX($D11:$D$71,DV$1)),0)</f>
        <v>0</v>
      </c>
      <c r="DW11" s="6" cm="1">
        <f t="array" ref="DW11">IFERROR(DV11*(1-INDEX($D11:$D$71,DW$1)),0)</f>
        <v>0</v>
      </c>
      <c r="DX11" s="6" cm="1">
        <f t="array" ref="DX11">IFERROR(DW11*(1-INDEX($D11:$D$71,DX$1)),0)</f>
        <v>0</v>
      </c>
    </row>
    <row r="12" spans="1:128" x14ac:dyDescent="0.25">
      <c r="A12" s="1">
        <f>1-1/(1+A4)</f>
        <v>2.9126213592232997E-2</v>
      </c>
      <c r="B12" s="20"/>
      <c r="C12" s="6">
        <v>74</v>
      </c>
      <c r="D12" s="6">
        <v>2.6859999999999998E-2</v>
      </c>
      <c r="E12" s="6">
        <f t="shared" si="2"/>
        <v>2.5729270651613966E-2</v>
      </c>
      <c r="F12" s="6" cm="1">
        <f t="array" ref="F12">SUMPRODUCT($A$6^($K$1:$DT$1+1),K12:DT12,TRANSPOSE(D12:D125))</f>
        <v>0.69616646535631976</v>
      </c>
      <c r="G12" s="6" cm="1">
        <f t="array" ref="G12">SUMPRODUCT($A$6^($K$1:$DT$1),K12:DT12)</f>
        <v>10.431618022766353</v>
      </c>
      <c r="H12" s="6">
        <f t="shared" si="0"/>
        <v>9.9691103436546964</v>
      </c>
      <c r="I12" s="6">
        <f t="shared" si="1"/>
        <v>9.9687093454378086</v>
      </c>
      <c r="K12" s="6">
        <v>1</v>
      </c>
      <c r="L12" s="6" cm="1">
        <f t="array" ref="L12">IFERROR(K12*(1-INDEX($D12:$D$71,L$1)),0)</f>
        <v>0.97314000000000001</v>
      </c>
      <c r="M12" s="6" cm="1">
        <f t="array" ref="M12">IFERROR(L12*(1-INDEX($D12:$D$71,M$1)),0)</f>
        <v>0.9438874116</v>
      </c>
      <c r="N12" s="6" cm="1">
        <f t="array" ref="N12">IFERROR(M12*(1-INDEX($D12:$D$71,N$1)),0)</f>
        <v>0.91225774443728391</v>
      </c>
      <c r="O12" s="6" cm="1">
        <f t="array" ref="O12">IFERROR(N12*(1-INDEX($D12:$D$71,O$1)),0)</f>
        <v>0.87830351118932815</v>
      </c>
      <c r="P12" s="6" cm="1">
        <f t="array" ref="P12">IFERROR(O12*(1-INDEX($D12:$D$71,P$1)),0)</f>
        <v>0.84207349135276832</v>
      </c>
      <c r="Q12" s="6" cm="1">
        <f t="array" ref="Q12">IFERROR(P12*(1-INDEX($D12:$D$71,Q$1)),0)</f>
        <v>0.80353178765355215</v>
      </c>
      <c r="R12" s="6" cm="1">
        <f t="array" ref="R12">IFERROR(Q12*(1-INDEX($D12:$D$71,R$1)),0)</f>
        <v>0.76262398434410983</v>
      </c>
      <c r="S12" s="6" cm="1">
        <f t="array" ref="S12">IFERROR(R12*(1-INDEX($D12:$D$71,S$1)),0)</f>
        <v>0.71928406331383399</v>
      </c>
      <c r="T12" s="6" cm="1">
        <f t="array" ref="T12">IFERROR(S12*(1-INDEX($D12:$D$71,T$1)),0)</f>
        <v>0.67373180358416884</v>
      </c>
      <c r="U12" s="6" cm="1">
        <f t="array" ref="U12">IFERROR(T12*(1-INDEX($D12:$D$71,U$1)),0)</f>
        <v>0.62563409012629501</v>
      </c>
      <c r="V12" s="6" cm="1">
        <f t="array" ref="V12">IFERROR(U12*(1-INDEX($D12:$D$71,V$1)),0)</f>
        <v>0.57518921343941187</v>
      </c>
      <c r="W12" s="6" cm="1">
        <f t="array" ref="W12">IFERROR(V12*(1-INDEX($D12:$D$71,W$1)),0)</f>
        <v>0.52269169392879677</v>
      </c>
      <c r="X12" s="6" cm="1">
        <f t="array" ref="X12">IFERROR(W12*(1-INDEX($D12:$D$71,X$1)),0)</f>
        <v>0.4686087843579842</v>
      </c>
      <c r="Y12" s="6" cm="1">
        <f t="array" ref="Y12">IFERROR(X12*(1-INDEX($D12:$D$71,Y$1)),0)</f>
        <v>0.41366909047985412</v>
      </c>
      <c r="Z12" s="6" cm="1">
        <f t="array" ref="Z12">IFERROR(Y12*(1-INDEX($D12:$D$71,Z$1)),0)</f>
        <v>0.35882484246403507</v>
      </c>
      <c r="AA12" s="6" cm="1">
        <f t="array" ref="AA12">IFERROR(Z12*(1-INDEX($D12:$D$71,AA$1)),0)</f>
        <v>0.30538147042744168</v>
      </c>
      <c r="AB12" s="6" cm="1">
        <f t="array" ref="AB12">IFERROR(AA12*(1-INDEX($D12:$D$71,AB$1)),0)</f>
        <v>0.25465150056003505</v>
      </c>
      <c r="AC12" s="6" cm="1">
        <f t="array" ref="AC12">IFERROR(AB12*(1-INDEX($D12:$D$71,AC$1)),0)</f>
        <v>0.20791021763224063</v>
      </c>
      <c r="AD12" s="6" cm="1">
        <f t="array" ref="AD12">IFERROR(AC12*(1-INDEX($D12:$D$71,AD$1)),0)</f>
        <v>0.16617224144256831</v>
      </c>
      <c r="AE12" s="6" cm="1">
        <f t="array" ref="AE12">IFERROR(AD12*(1-INDEX($D12:$D$71,AE$1)),0)</f>
        <v>0.13000983825983659</v>
      </c>
      <c r="AF12" s="6" cm="1">
        <f t="array" ref="AF12">IFERROR(AE12*(1-INDEX($D12:$D$71,AF$1)),0)</f>
        <v>9.9677242895434115E-2</v>
      </c>
      <c r="AG12" s="6" cm="1">
        <f t="array" ref="AG12">IFERROR(AF12*(1-INDEX($D12:$D$71,AG$1)),0)</f>
        <v>7.5043009086256524E-2</v>
      </c>
      <c r="AH12" s="6" cm="1">
        <f t="array" ref="AH12">IFERROR(AG12*(1-INDEX($D12:$D$71,AH$1)),0)</f>
        <v>5.5148356947399058E-2</v>
      </c>
      <c r="AI12" s="6" cm="1">
        <f t="array" ref="AI12">IFERROR(AH12*(1-INDEX($D12:$D$71,AI$1)),0)</f>
        <v>3.946306126441982E-2</v>
      </c>
      <c r="AJ12" s="6" cm="1">
        <f t="array" ref="AJ12">IFERROR(AI12*(1-INDEX($D12:$D$71,AJ$1)),0)</f>
        <v>2.7401965850175188E-2</v>
      </c>
      <c r="AK12" s="6" cm="1">
        <f t="array" ref="AK12">IFERROR(AJ12*(1-INDEX($D12:$D$71,AK$1)),0)</f>
        <v>1.8405078402587167E-2</v>
      </c>
      <c r="AL12" s="6" cm="1">
        <f t="array" ref="AL12">IFERROR(AK12*(1-INDEX($D12:$D$71,AL$1)),0)</f>
        <v>1.1924834347820251E-2</v>
      </c>
      <c r="AM12" s="6" cm="1">
        <f t="array" ref="AM12">IFERROR(AL12*(1-INDEX($D12:$D$71,AM$1)),0)</f>
        <v>7.4593416295920005E-3</v>
      </c>
      <c r="AN12" s="6" cm="1">
        <f t="array" ref="AN12">IFERROR(AM12*(1-INDEX($D12:$D$71,AN$1)),0)</f>
        <v>4.4994748709698941E-3</v>
      </c>
      <c r="AO12" s="6" cm="1">
        <f t="array" ref="AO12">IFERROR(AN12*(1-INDEX($D12:$D$71,AO$1)),0)</f>
        <v>2.6157247214896383E-3</v>
      </c>
      <c r="AP12" s="6" cm="1">
        <f t="array" ref="AP12">IFERROR(AO12*(1-INDEX($D12:$D$71,AP$1)),0)</f>
        <v>1.4657213476867187E-3</v>
      </c>
      <c r="AQ12" s="6" cm="1">
        <f t="array" ref="AQ12">IFERROR(AP12*(1-INDEX($D12:$D$71,AQ$1)),0)</f>
        <v>7.9242758941334762E-4</v>
      </c>
      <c r="AR12" s="6" cm="1">
        <f t="array" ref="AR12">IFERROR(AQ12*(1-INDEX($D12:$D$71,AR$1)),0)</f>
        <v>4.1409888539973303E-4</v>
      </c>
      <c r="AS12" s="6" cm="1">
        <f t="array" ref="AS12">IFERROR(AR12*(1-INDEX($D12:$D$71,AS$1)),0)</f>
        <v>2.056746344003394E-4</v>
      </c>
      <c r="AT12" s="6" cm="1">
        <f t="array" ref="AT12">IFERROR(AS12*(1-INDEX($D12:$D$71,AT$1)),0)</f>
        <v>9.6541616641175306E-5</v>
      </c>
      <c r="AU12" s="6" cm="1">
        <f t="array" ref="AU12">IFERROR(AT12*(1-INDEX($D12:$D$71,AU$1)),0)</f>
        <v>4.2537201708268255E-5</v>
      </c>
      <c r="AV12" s="6" cm="1">
        <f t="array" ref="AV12">IFERROR(AU12*(1-INDEX($D12:$D$71,AV$1)),0)</f>
        <v>1.7452163116868298E-5</v>
      </c>
      <c r="AW12" s="6" cm="1">
        <f t="array" ref="AW12">IFERROR(AV12*(1-INDEX($D12:$D$71,AW$1)),0)</f>
        <v>6.6021533071112766E-6</v>
      </c>
      <c r="AX12" s="6" cm="1">
        <f t="array" ref="AX12">IFERROR(AW12*(1-INDEX($D12:$D$71,AX$1)),0)</f>
        <v>2.2749699865644039E-6</v>
      </c>
      <c r="AY12" s="6" cm="1">
        <f t="array" ref="AY12">IFERROR(AX12*(1-INDEX($D12:$D$71,AY$1)),0)</f>
        <v>7.0305672464786334E-7</v>
      </c>
      <c r="AZ12" s="6" cm="1">
        <f t="array" ref="AZ12">IFERROR(AY12*(1-INDEX($D12:$D$71,AZ$1)),0)</f>
        <v>1.909291147126203E-7</v>
      </c>
      <c r="BA12" s="6" cm="1">
        <f t="array" ref="BA12">IFERROR(AZ12*(1-INDEX($D12:$D$71,BA$1)),0)</f>
        <v>4.4307010360210651E-8</v>
      </c>
      <c r="BB12" s="6" cm="1">
        <f t="array" ref="BB12">IFERROR(BA12*(1-INDEX($D12:$D$71,BB$1)),0)</f>
        <v>8.4369409127913083E-9</v>
      </c>
      <c r="BC12" s="6" cm="1">
        <f t="array" ref="BC12">IFERROR(BB12*(1-INDEX($D12:$D$71,BC$1)),0)</f>
        <v>1.2361805825421823E-9</v>
      </c>
      <c r="BD12" s="6" cm="1">
        <f t="array" ref="BD12">IFERROR(BC12*(1-INDEX($D12:$D$71,BD$1)),0)</f>
        <v>1.2390237978820297E-10</v>
      </c>
      <c r="BE12" s="6" cm="1">
        <f t="array" ref="BE12">IFERROR(BD12*(1-INDEX($D12:$D$71,BE$1)),0)</f>
        <v>6.3735384163051663E-12</v>
      </c>
      <c r="BF12" s="6" cm="1">
        <f t="array" ref="BF12">IFERROR(BE12*(1-INDEX($D12:$D$71,BF$1)),0)</f>
        <v>0</v>
      </c>
      <c r="BG12" s="6" cm="1">
        <f t="array" ref="BG12">IFERROR(BF12*(1-INDEX($D12:$D$71,BG$1)),0)</f>
        <v>0</v>
      </c>
      <c r="BH12" s="6" cm="1">
        <f t="array" ref="BH12">IFERROR(BG12*(1-INDEX($D12:$D$71,BH$1)),0)</f>
        <v>0</v>
      </c>
      <c r="BI12" s="6" cm="1">
        <f t="array" ref="BI12">IFERROR(BH12*(1-INDEX($D12:$D$71,BI$1)),0)</f>
        <v>0</v>
      </c>
      <c r="BJ12" s="6" cm="1">
        <f t="array" ref="BJ12">IFERROR(BI12*(1-INDEX($D12:$D$71,BJ$1)),0)</f>
        <v>0</v>
      </c>
      <c r="BK12" s="6" cm="1">
        <f t="array" ref="BK12">IFERROR(BJ12*(1-INDEX($D12:$D$71,BK$1)),0)</f>
        <v>0</v>
      </c>
      <c r="BL12" s="6" cm="1">
        <f t="array" ref="BL12">IFERROR(BK12*(1-INDEX($D12:$D$71,BL$1)),0)</f>
        <v>0</v>
      </c>
      <c r="BM12" s="6" cm="1">
        <f t="array" ref="BM12">IFERROR(BL12*(1-INDEX($D12:$D$71,BM$1)),0)</f>
        <v>0</v>
      </c>
      <c r="BN12" s="6" cm="1">
        <f t="array" ref="BN12">IFERROR(BM12*(1-INDEX($D12:$D$71,BN$1)),0)</f>
        <v>0</v>
      </c>
      <c r="BO12" s="6" cm="1">
        <f t="array" ref="BO12">IFERROR(BN12*(1-INDEX($D12:$D$71,BO$1)),0)</f>
        <v>0</v>
      </c>
      <c r="BP12" s="6" cm="1">
        <f t="array" ref="BP12">IFERROR(BO12*(1-INDEX($D12:$D$71,BP$1)),0)</f>
        <v>0</v>
      </c>
      <c r="BQ12" s="6" cm="1">
        <f t="array" ref="BQ12">IFERROR(BP12*(1-INDEX($D12:$D$71,BQ$1)),0)</f>
        <v>0</v>
      </c>
      <c r="BR12" s="6" cm="1">
        <f t="array" ref="BR12">IFERROR(BQ12*(1-INDEX($D12:$D$71,BR$1)),0)</f>
        <v>0</v>
      </c>
      <c r="BS12" s="6" cm="1">
        <f t="array" ref="BS12">IFERROR(BR12*(1-INDEX($D12:$D$71,BS$1)),0)</f>
        <v>0</v>
      </c>
      <c r="BT12" s="6" cm="1">
        <f t="array" ref="BT12">IFERROR(BS12*(1-INDEX($D12:$D$71,BT$1)),0)</f>
        <v>0</v>
      </c>
      <c r="BU12" s="6" cm="1">
        <f t="array" ref="BU12">IFERROR(BT12*(1-INDEX($D12:$D$71,BU$1)),0)</f>
        <v>0</v>
      </c>
      <c r="BV12" s="6" cm="1">
        <f t="array" ref="BV12">IFERROR(BU12*(1-INDEX($D12:$D$71,BV$1)),0)</f>
        <v>0</v>
      </c>
      <c r="BW12" s="6" cm="1">
        <f t="array" ref="BW12">IFERROR(BV12*(1-INDEX($D12:$D$71,BW$1)),0)</f>
        <v>0</v>
      </c>
      <c r="BX12" s="6" cm="1">
        <f t="array" ref="BX12">IFERROR(BW12*(1-INDEX($D12:$D$71,BX$1)),0)</f>
        <v>0</v>
      </c>
      <c r="BY12" s="6" cm="1">
        <f t="array" ref="BY12">IFERROR(BX12*(1-INDEX($D12:$D$71,BY$1)),0)</f>
        <v>0</v>
      </c>
      <c r="BZ12" s="6" cm="1">
        <f t="array" ref="BZ12">IFERROR(BY12*(1-INDEX($D12:$D$71,BZ$1)),0)</f>
        <v>0</v>
      </c>
      <c r="CA12" s="6" cm="1">
        <f t="array" ref="CA12">IFERROR(BZ12*(1-INDEX($D12:$D$71,CA$1)),0)</f>
        <v>0</v>
      </c>
      <c r="CB12" s="6" cm="1">
        <f t="array" ref="CB12">IFERROR(CA12*(1-INDEX($D12:$D$71,CB$1)),0)</f>
        <v>0</v>
      </c>
      <c r="CC12" s="6" cm="1">
        <f t="array" ref="CC12">IFERROR(CB12*(1-INDEX($D12:$D$71,CC$1)),0)</f>
        <v>0</v>
      </c>
      <c r="CD12" s="6" cm="1">
        <f t="array" ref="CD12">IFERROR(CC12*(1-INDEX($D12:$D$71,CD$1)),0)</f>
        <v>0</v>
      </c>
      <c r="CE12" s="6" cm="1">
        <f t="array" ref="CE12">IFERROR(CD12*(1-INDEX($D12:$D$71,CE$1)),0)</f>
        <v>0</v>
      </c>
      <c r="CF12" s="6" cm="1">
        <f t="array" ref="CF12">IFERROR(CE12*(1-INDEX($D12:$D$71,CF$1)),0)</f>
        <v>0</v>
      </c>
      <c r="CG12" s="6" cm="1">
        <f t="array" ref="CG12">IFERROR(CF12*(1-INDEX($D12:$D$71,CG$1)),0)</f>
        <v>0</v>
      </c>
      <c r="CH12" s="6" cm="1">
        <f t="array" ref="CH12">IFERROR(CG12*(1-INDEX($D12:$D$71,CH$1)),0)</f>
        <v>0</v>
      </c>
      <c r="CI12" s="6" cm="1">
        <f t="array" ref="CI12">IFERROR(CH12*(1-INDEX($D12:$D$71,CI$1)),0)</f>
        <v>0</v>
      </c>
      <c r="CJ12" s="6" cm="1">
        <f t="array" ref="CJ12">IFERROR(CI12*(1-INDEX($D12:$D$71,CJ$1)),0)</f>
        <v>0</v>
      </c>
      <c r="CK12" s="6" cm="1">
        <f t="array" ref="CK12">IFERROR(CJ12*(1-INDEX($D12:$D$71,CK$1)),0)</f>
        <v>0</v>
      </c>
      <c r="CL12" s="6" cm="1">
        <f t="array" ref="CL12">IFERROR(CK12*(1-INDEX($D12:$D$71,CL$1)),0)</f>
        <v>0</v>
      </c>
      <c r="CM12" s="6" cm="1">
        <f t="array" ref="CM12">IFERROR(CL12*(1-INDEX($D12:$D$71,CM$1)),0)</f>
        <v>0</v>
      </c>
      <c r="CN12" s="6" cm="1">
        <f t="array" ref="CN12">IFERROR(CM12*(1-INDEX($D12:$D$71,CN$1)),0)</f>
        <v>0</v>
      </c>
      <c r="CO12" s="6" cm="1">
        <f t="array" ref="CO12">IFERROR(CN12*(1-INDEX($D12:$D$71,CO$1)),0)</f>
        <v>0</v>
      </c>
      <c r="CP12" s="6" cm="1">
        <f t="array" ref="CP12">IFERROR(CO12*(1-INDEX($D12:$D$71,CP$1)),0)</f>
        <v>0</v>
      </c>
      <c r="CQ12" s="6" cm="1">
        <f t="array" ref="CQ12">IFERROR(CP12*(1-INDEX($D12:$D$71,CQ$1)),0)</f>
        <v>0</v>
      </c>
      <c r="CR12" s="6" cm="1">
        <f t="array" ref="CR12">IFERROR(CQ12*(1-INDEX($D12:$D$71,CR$1)),0)</f>
        <v>0</v>
      </c>
      <c r="CS12" s="6" cm="1">
        <f t="array" ref="CS12">IFERROR(CR12*(1-INDEX($D12:$D$71,CS$1)),0)</f>
        <v>0</v>
      </c>
      <c r="CT12" s="6" cm="1">
        <f t="array" ref="CT12">IFERROR(CS12*(1-INDEX($D12:$D$71,CT$1)),0)</f>
        <v>0</v>
      </c>
      <c r="CU12" s="6" cm="1">
        <f t="array" ref="CU12">IFERROR(CT12*(1-INDEX($D12:$D$71,CU$1)),0)</f>
        <v>0</v>
      </c>
      <c r="CV12" s="6" cm="1">
        <f t="array" ref="CV12">IFERROR(CU12*(1-INDEX($D12:$D$71,CV$1)),0)</f>
        <v>0</v>
      </c>
      <c r="CW12" s="6" cm="1">
        <f t="array" ref="CW12">IFERROR(CV12*(1-INDEX($D12:$D$71,CW$1)),0)</f>
        <v>0</v>
      </c>
      <c r="CX12" s="6" cm="1">
        <f t="array" ref="CX12">IFERROR(CW12*(1-INDEX($D12:$D$71,CX$1)),0)</f>
        <v>0</v>
      </c>
      <c r="CY12" s="6" cm="1">
        <f t="array" ref="CY12">IFERROR(CX12*(1-INDEX($D12:$D$71,CY$1)),0)</f>
        <v>0</v>
      </c>
      <c r="CZ12" s="6" cm="1">
        <f t="array" ref="CZ12">IFERROR(CY12*(1-INDEX($D12:$D$71,CZ$1)),0)</f>
        <v>0</v>
      </c>
      <c r="DA12" s="6" cm="1">
        <f t="array" ref="DA12">IFERROR(CZ12*(1-INDEX($D12:$D$71,DA$1)),0)</f>
        <v>0</v>
      </c>
      <c r="DB12" s="6" cm="1">
        <f t="array" ref="DB12">IFERROR(DA12*(1-INDEX($D12:$D$71,DB$1)),0)</f>
        <v>0</v>
      </c>
      <c r="DC12" s="6" cm="1">
        <f t="array" ref="DC12">IFERROR(DB12*(1-INDEX($D12:$D$71,DC$1)),0)</f>
        <v>0</v>
      </c>
      <c r="DD12" s="6" cm="1">
        <f t="array" ref="DD12">IFERROR(DC12*(1-INDEX($D12:$D$71,DD$1)),0)</f>
        <v>0</v>
      </c>
      <c r="DE12" s="6" cm="1">
        <f t="array" ref="DE12">IFERROR(DD12*(1-INDEX($D12:$D$71,DE$1)),0)</f>
        <v>0</v>
      </c>
      <c r="DF12" s="6" cm="1">
        <f t="array" ref="DF12">IFERROR(DE12*(1-INDEX($D12:$D$71,DF$1)),0)</f>
        <v>0</v>
      </c>
      <c r="DG12" s="6" cm="1">
        <f t="array" ref="DG12">IFERROR(DF12*(1-INDEX($D12:$D$71,DG$1)),0)</f>
        <v>0</v>
      </c>
      <c r="DH12" s="6" cm="1">
        <f t="array" ref="DH12">IFERROR(DG12*(1-INDEX($D12:$D$71,DH$1)),0)</f>
        <v>0</v>
      </c>
      <c r="DI12" s="6" cm="1">
        <f t="array" ref="DI12">IFERROR(DH12*(1-INDEX($D12:$D$71,DI$1)),0)</f>
        <v>0</v>
      </c>
      <c r="DJ12" s="6" cm="1">
        <f t="array" ref="DJ12">IFERROR(DI12*(1-INDEX($D12:$D$71,DJ$1)),0)</f>
        <v>0</v>
      </c>
      <c r="DK12" s="6" cm="1">
        <f t="array" ref="DK12">IFERROR(DJ12*(1-INDEX($D12:$D$71,DK$1)),0)</f>
        <v>0</v>
      </c>
      <c r="DL12" s="6" cm="1">
        <f t="array" ref="DL12">IFERROR(DK12*(1-INDEX($D12:$D$71,DL$1)),0)</f>
        <v>0</v>
      </c>
      <c r="DM12" s="6" cm="1">
        <f t="array" ref="DM12">IFERROR(DL12*(1-INDEX($D12:$D$71,DM$1)),0)</f>
        <v>0</v>
      </c>
      <c r="DN12" s="6" cm="1">
        <f t="array" ref="DN12">IFERROR(DM12*(1-INDEX($D12:$D$71,DN$1)),0)</f>
        <v>0</v>
      </c>
      <c r="DO12" s="6" cm="1">
        <f t="array" ref="DO12">IFERROR(DN12*(1-INDEX($D12:$D$71,DO$1)),0)</f>
        <v>0</v>
      </c>
      <c r="DP12" s="6" cm="1">
        <f t="array" ref="DP12">IFERROR(DO12*(1-INDEX($D12:$D$71,DP$1)),0)</f>
        <v>0</v>
      </c>
      <c r="DQ12" s="6" cm="1">
        <f t="array" ref="DQ12">IFERROR(DP12*(1-INDEX($D12:$D$71,DQ$1)),0)</f>
        <v>0</v>
      </c>
      <c r="DR12" s="6" cm="1">
        <f t="array" ref="DR12">IFERROR(DQ12*(1-INDEX($D12:$D$71,DR$1)),0)</f>
        <v>0</v>
      </c>
      <c r="DS12" s="6" cm="1">
        <f t="array" ref="DS12">IFERROR(DR12*(1-INDEX($D12:$D$71,DS$1)),0)</f>
        <v>0</v>
      </c>
      <c r="DT12" s="6" cm="1">
        <f t="array" ref="DT12">IFERROR(DS12*(1-INDEX($D12:$D$71,DT$1)),0)</f>
        <v>0</v>
      </c>
      <c r="DU12" s="6" cm="1">
        <f t="array" ref="DU12">IFERROR(DT12*(1-INDEX($D12:$D$71,DU$1)),0)</f>
        <v>0</v>
      </c>
      <c r="DV12" s="6" cm="1">
        <f t="array" ref="DV12">IFERROR(DU12*(1-INDEX($D12:$D$71,DV$1)),0)</f>
        <v>0</v>
      </c>
      <c r="DW12" s="6" cm="1">
        <f t="array" ref="DW12">IFERROR(DV12*(1-INDEX($D12:$D$71,DW$1)),0)</f>
        <v>0</v>
      </c>
      <c r="DX12" s="6" cm="1">
        <f t="array" ref="DX12">IFERROR(DW12*(1-INDEX($D12:$D$71,DX$1)),0)</f>
        <v>0</v>
      </c>
    </row>
    <row r="13" spans="1:128" x14ac:dyDescent="0.25">
      <c r="B13" s="20"/>
      <c r="C13" s="6">
        <v>75</v>
      </c>
      <c r="D13" s="6">
        <v>3.006E-2</v>
      </c>
      <c r="E13" s="6">
        <f>-1/2*(LN(1-D12)+LN(1-D13))</f>
        <v>2.8874193661218187E-2</v>
      </c>
      <c r="F13" s="6" cm="1">
        <f t="array" ref="F13">SUMPRODUCT($A$6^($K$1:$DT$1+1),K13:DT13,TRANSPOSE(D13:D126))</f>
        <v>0.70924169114105817</v>
      </c>
      <c r="G13" s="6" cm="1">
        <f t="array" ref="G13">SUMPRODUCT($A$6^($K$1:$DT$1),K13:DT13)</f>
        <v>9.9827019374903312</v>
      </c>
      <c r="H13" s="6">
        <f t="shared" si="0"/>
        <v>9.5201617987425902</v>
      </c>
      <c r="I13" s="6">
        <f t="shared" si="1"/>
        <v>9.5195330032229144</v>
      </c>
      <c r="K13" s="6">
        <v>1</v>
      </c>
      <c r="L13" s="6" cm="1">
        <f t="array" ref="L13">IFERROR(K13*(1-INDEX($D13:$D$71,L$1)),0)</f>
        <v>0.96994000000000002</v>
      </c>
      <c r="M13" s="6" cm="1">
        <f t="array" ref="M13">IFERROR(L13*(1-INDEX($D13:$D$71,M$1)),0)</f>
        <v>0.93743731060000002</v>
      </c>
      <c r="N13" s="6" cm="1">
        <f t="array" ref="N13">IFERROR(M13*(1-INDEX($D13:$D$71,N$1)),0)</f>
        <v>0.90254589389946804</v>
      </c>
      <c r="O13" s="6" cm="1">
        <f t="array" ref="O13">IFERROR(N13*(1-INDEX($D13:$D$71,O$1)),0)</f>
        <v>0.86531587577611502</v>
      </c>
      <c r="P13" s="6" cm="1">
        <f t="array" ref="P13">IFERROR(O13*(1-INDEX($D13:$D$71,P$1)),0)</f>
        <v>0.82571036814184229</v>
      </c>
      <c r="Q13" s="6" cm="1">
        <f t="array" ref="Q13">IFERROR(P13*(1-INDEX($D13:$D$71,Q$1)),0)</f>
        <v>0.78367345329974114</v>
      </c>
      <c r="R13" s="6" cm="1">
        <f t="array" ref="R13">IFERROR(Q13*(1-INDEX($D13:$D$71,R$1)),0)</f>
        <v>0.73913729094871683</v>
      </c>
      <c r="S13" s="6" cm="1">
        <f t="array" ref="S13">IFERROR(R13*(1-INDEX($D13:$D$71,S$1)),0)</f>
        <v>0.6923277263129346</v>
      </c>
      <c r="T13" s="6" cm="1">
        <f t="array" ref="T13">IFERROR(S13*(1-INDEX($D13:$D$71,T$1)),0)</f>
        <v>0.64290244993145418</v>
      </c>
      <c r="U13" s="6" cm="1">
        <f t="array" ref="U13">IFERROR(T13*(1-INDEX($D13:$D$71,U$1)),0)</f>
        <v>0.59106522539348105</v>
      </c>
      <c r="V13" s="6" cm="1">
        <f t="array" ref="V13">IFERROR(U13*(1-INDEX($D13:$D$71,V$1)),0)</f>
        <v>0.53711870227181802</v>
      </c>
      <c r="W13" s="6" cm="1">
        <f t="array" ref="W13">IFERROR(V13*(1-INDEX($D13:$D$71,W$1)),0)</f>
        <v>0.48154303014775302</v>
      </c>
      <c r="X13" s="6" cm="1">
        <f t="array" ref="X13">IFERROR(W13*(1-INDEX($D13:$D$71,X$1)),0)</f>
        <v>0.42508692529323044</v>
      </c>
      <c r="Y13" s="6" cm="1">
        <f t="array" ref="Y13">IFERROR(X13*(1-INDEX($D13:$D$71,Y$1)),0)</f>
        <v>0.36872890073785392</v>
      </c>
      <c r="Z13" s="6" cm="1">
        <f t="array" ref="Z13">IFERROR(Y13*(1-INDEX($D13:$D$71,Z$1)),0)</f>
        <v>0.31381041826195799</v>
      </c>
      <c r="AA13" s="6" cm="1">
        <f t="array" ref="AA13">IFERROR(Z13*(1-INDEX($D13:$D$71,AA$1)),0)</f>
        <v>0.26168023158028153</v>
      </c>
      <c r="AB13" s="6" cm="1">
        <f t="array" ref="AB13">IFERROR(AA13*(1-INDEX($D13:$D$71,AB$1)),0)</f>
        <v>0.21364882507372085</v>
      </c>
      <c r="AC13" s="6" cm="1">
        <f t="array" ref="AC13">IFERROR(AB13*(1-INDEX($D13:$D$71,AC$1)),0)</f>
        <v>0.1707588234401714</v>
      </c>
      <c r="AD13" s="6" cm="1">
        <f t="array" ref="AD13">IFERROR(AC13*(1-INDEX($D13:$D$71,AD$1)),0)</f>
        <v>0.13359828828312129</v>
      </c>
      <c r="AE13" s="6" cm="1">
        <f t="array" ref="AE13">IFERROR(AD13*(1-INDEX($D13:$D$71,AE$1)),0)</f>
        <v>0.10242847164378625</v>
      </c>
      <c r="AF13" s="6" cm="1">
        <f t="array" ref="AF13">IFERROR(AE13*(1-INDEX($D13:$D$71,AF$1)),0)</f>
        <v>7.711429916174091E-2</v>
      </c>
      <c r="AG13" s="6" cm="1">
        <f t="array" ref="AG13">IFERROR(AF13*(1-INDEX($D13:$D$71,AG$1)),0)</f>
        <v>5.6670527310971781E-2</v>
      </c>
      <c r="AH13" s="6" cm="1">
        <f t="array" ref="AH13">IFERROR(AG13*(1-INDEX($D13:$D$71,AH$1)),0)</f>
        <v>4.0552295933185184E-2</v>
      </c>
      <c r="AI13" s="6" cm="1">
        <f t="array" ref="AI13">IFERROR(AH13*(1-INDEX($D13:$D$71,AI$1)),0)</f>
        <v>2.8158297727125792E-2</v>
      </c>
      <c r="AJ13" s="6" cm="1">
        <f t="array" ref="AJ13">IFERROR(AI13*(1-INDEX($D13:$D$71,AJ$1)),0)</f>
        <v>1.8913083834378581E-2</v>
      </c>
      <c r="AK13" s="6" cm="1">
        <f t="array" ref="AK13">IFERROR(AJ13*(1-INDEX($D13:$D$71,AK$1)),0)</f>
        <v>1.2253976147132226E-2</v>
      </c>
      <c r="AL13" s="6" cm="1">
        <f t="array" ref="AL13">IFERROR(AK13*(1-INDEX($D13:$D$71,AL$1)),0)</f>
        <v>7.6652296993156201E-3</v>
      </c>
      <c r="AM13" s="6" cm="1">
        <f t="array" ref="AM13">IFERROR(AL13*(1-INDEX($D13:$D$71,AM$1)),0)</f>
        <v>4.6236665546271821E-3</v>
      </c>
      <c r="AN13" s="6" cm="1">
        <f t="array" ref="AN13">IFERROR(AM13*(1-INDEX($D13:$D$71,AN$1)),0)</f>
        <v>2.687922314866966E-3</v>
      </c>
      <c r="AO13" s="6" cm="1">
        <f t="array" ref="AO13">IFERROR(AN13*(1-INDEX($D13:$D$71,AO$1)),0)</f>
        <v>1.5061772691357044E-3</v>
      </c>
      <c r="AP13" s="6" cm="1">
        <f t="array" ref="AP13">IFERROR(AO13*(1-INDEX($D13:$D$71,AP$1)),0)</f>
        <v>8.1429967878552723E-4</v>
      </c>
      <c r="AQ13" s="6" cm="1">
        <f t="array" ref="AQ13">IFERROR(AP13*(1-INDEX($D13:$D$71,AQ$1)),0)</f>
        <v>4.2552858314295298E-4</v>
      </c>
      <c r="AR13" s="6" cm="1">
        <f t="array" ref="AR13">IFERROR(AQ13*(1-INDEX($D13:$D$71,AR$1)),0)</f>
        <v>2.1135153667544188E-4</v>
      </c>
      <c r="AS13" s="6" cm="1">
        <f t="array" ref="AS13">IFERROR(AR13*(1-INDEX($D13:$D$71,AS$1)),0)</f>
        <v>9.9206297800085656E-5</v>
      </c>
      <c r="AT13" s="6" cm="1">
        <f t="array" ref="AT13">IFERROR(AS13*(1-INDEX($D13:$D$71,AT$1)),0)</f>
        <v>4.3711286873695746E-5</v>
      </c>
      <c r="AU13" s="6" cm="1">
        <f t="array" ref="AU13">IFERROR(AT13*(1-INDEX($D13:$D$71,AU$1)),0)</f>
        <v>1.7933866778539889E-5</v>
      </c>
      <c r="AV13" s="6" cm="1">
        <f t="array" ref="AV13">IFERROR(AU13*(1-INDEX($D13:$D$71,AV$1)),0)</f>
        <v>6.7843818023216392E-6</v>
      </c>
      <c r="AW13" s="6" cm="1">
        <f t="array" ref="AW13">IFERROR(AV13*(1-INDEX($D13:$D$71,AW$1)),0)</f>
        <v>2.3377622814439903E-6</v>
      </c>
      <c r="AX13" s="6" cm="1">
        <f t="array" ref="AX13">IFERROR(AW13*(1-INDEX($D13:$D$71,AX$1)),0)</f>
        <v>7.2246205545745069E-7</v>
      </c>
      <c r="AY13" s="6" cm="1">
        <f t="array" ref="AY13">IFERROR(AX13*(1-INDEX($D13:$D$71,AY$1)),0)</f>
        <v>1.9619902040057995E-7</v>
      </c>
      <c r="AZ13" s="6" cm="1">
        <f t="array" ref="AZ13">IFERROR(AY13*(1-INDEX($D13:$D$71,AZ$1)),0)</f>
        <v>4.5529944674158572E-8</v>
      </c>
      <c r="BA13" s="6" cm="1">
        <f t="array" ref="BA13">IFERROR(AZ13*(1-INDEX($D13:$D$71,BA$1)),0)</f>
        <v>8.6698120648532717E-9</v>
      </c>
      <c r="BB13" s="6" cm="1">
        <f t="array" ref="BB13">IFERROR(BA13*(1-INDEX($D13:$D$71,BB$1)),0)</f>
        <v>1.2703008637423013E-9</v>
      </c>
      <c r="BC13" s="6" cm="1">
        <f t="array" ref="BC13">IFERROR(BB13*(1-INDEX($D13:$D$71,BC$1)),0)</f>
        <v>1.2732225557289092E-10</v>
      </c>
      <c r="BD13" s="6" cm="1">
        <f t="array" ref="BD13">IFERROR(BC13*(1-INDEX($D13:$D$71,BD$1)),0)</f>
        <v>6.5494568266695138E-12</v>
      </c>
      <c r="BE13" s="6" cm="1">
        <f t="array" ref="BE13">IFERROR(BD13*(1-INDEX($D13:$D$71,BE$1)),0)</f>
        <v>0</v>
      </c>
      <c r="BF13" s="6" cm="1">
        <f t="array" ref="BF13">IFERROR(BE13*(1-INDEX($D13:$D$71,BF$1)),0)</f>
        <v>0</v>
      </c>
      <c r="BG13" s="6" cm="1">
        <f t="array" ref="BG13">IFERROR(BF13*(1-INDEX($D13:$D$71,BG$1)),0)</f>
        <v>0</v>
      </c>
      <c r="BH13" s="6" cm="1">
        <f t="array" ref="BH13">IFERROR(BG13*(1-INDEX($D13:$D$71,BH$1)),0)</f>
        <v>0</v>
      </c>
      <c r="BI13" s="6" cm="1">
        <f t="array" ref="BI13">IFERROR(BH13*(1-INDEX($D13:$D$71,BI$1)),0)</f>
        <v>0</v>
      </c>
      <c r="BJ13" s="6" cm="1">
        <f t="array" ref="BJ13">IFERROR(BI13*(1-INDEX($D13:$D$71,BJ$1)),0)</f>
        <v>0</v>
      </c>
      <c r="BK13" s="6" cm="1">
        <f t="array" ref="BK13">IFERROR(BJ13*(1-INDEX($D13:$D$71,BK$1)),0)</f>
        <v>0</v>
      </c>
      <c r="BL13" s="6" cm="1">
        <f t="array" ref="BL13">IFERROR(BK13*(1-INDEX($D13:$D$71,BL$1)),0)</f>
        <v>0</v>
      </c>
      <c r="BM13" s="6" cm="1">
        <f t="array" ref="BM13">IFERROR(BL13*(1-INDEX($D13:$D$71,BM$1)),0)</f>
        <v>0</v>
      </c>
      <c r="BN13" s="6" cm="1">
        <f t="array" ref="BN13">IFERROR(BM13*(1-INDEX($D13:$D$71,BN$1)),0)</f>
        <v>0</v>
      </c>
      <c r="BO13" s="6" cm="1">
        <f t="array" ref="BO13">IFERROR(BN13*(1-INDEX($D13:$D$71,BO$1)),0)</f>
        <v>0</v>
      </c>
      <c r="BP13" s="6" cm="1">
        <f t="array" ref="BP13">IFERROR(BO13*(1-INDEX($D13:$D$71,BP$1)),0)</f>
        <v>0</v>
      </c>
      <c r="BQ13" s="6" cm="1">
        <f t="array" ref="BQ13">IFERROR(BP13*(1-INDEX($D13:$D$71,BQ$1)),0)</f>
        <v>0</v>
      </c>
      <c r="BR13" s="6" cm="1">
        <f t="array" ref="BR13">IFERROR(BQ13*(1-INDEX($D13:$D$71,BR$1)),0)</f>
        <v>0</v>
      </c>
      <c r="BS13" s="6" cm="1">
        <f t="array" ref="BS13">IFERROR(BR13*(1-INDEX($D13:$D$71,BS$1)),0)</f>
        <v>0</v>
      </c>
      <c r="BT13" s="6" cm="1">
        <f t="array" ref="BT13">IFERROR(BS13*(1-INDEX($D13:$D$71,BT$1)),0)</f>
        <v>0</v>
      </c>
      <c r="BU13" s="6" cm="1">
        <f t="array" ref="BU13">IFERROR(BT13*(1-INDEX($D13:$D$71,BU$1)),0)</f>
        <v>0</v>
      </c>
      <c r="BV13" s="6" cm="1">
        <f t="array" ref="BV13">IFERROR(BU13*(1-INDEX($D13:$D$71,BV$1)),0)</f>
        <v>0</v>
      </c>
      <c r="BW13" s="6" cm="1">
        <f t="array" ref="BW13">IFERROR(BV13*(1-INDEX($D13:$D$71,BW$1)),0)</f>
        <v>0</v>
      </c>
      <c r="BX13" s="6" cm="1">
        <f t="array" ref="BX13">IFERROR(BW13*(1-INDEX($D13:$D$71,BX$1)),0)</f>
        <v>0</v>
      </c>
      <c r="BY13" s="6" cm="1">
        <f t="array" ref="BY13">IFERROR(BX13*(1-INDEX($D13:$D$71,BY$1)),0)</f>
        <v>0</v>
      </c>
      <c r="BZ13" s="6" cm="1">
        <f t="array" ref="BZ13">IFERROR(BY13*(1-INDEX($D13:$D$71,BZ$1)),0)</f>
        <v>0</v>
      </c>
      <c r="CA13" s="6" cm="1">
        <f t="array" ref="CA13">IFERROR(BZ13*(1-INDEX($D13:$D$71,CA$1)),0)</f>
        <v>0</v>
      </c>
      <c r="CB13" s="6" cm="1">
        <f t="array" ref="CB13">IFERROR(CA13*(1-INDEX($D13:$D$71,CB$1)),0)</f>
        <v>0</v>
      </c>
      <c r="CC13" s="6" cm="1">
        <f t="array" ref="CC13">IFERROR(CB13*(1-INDEX($D13:$D$71,CC$1)),0)</f>
        <v>0</v>
      </c>
      <c r="CD13" s="6" cm="1">
        <f t="array" ref="CD13">IFERROR(CC13*(1-INDEX($D13:$D$71,CD$1)),0)</f>
        <v>0</v>
      </c>
      <c r="CE13" s="6" cm="1">
        <f t="array" ref="CE13">IFERROR(CD13*(1-INDEX($D13:$D$71,CE$1)),0)</f>
        <v>0</v>
      </c>
      <c r="CF13" s="6" cm="1">
        <f t="array" ref="CF13">IFERROR(CE13*(1-INDEX($D13:$D$71,CF$1)),0)</f>
        <v>0</v>
      </c>
      <c r="CG13" s="6" cm="1">
        <f t="array" ref="CG13">IFERROR(CF13*(1-INDEX($D13:$D$71,CG$1)),0)</f>
        <v>0</v>
      </c>
      <c r="CH13" s="6" cm="1">
        <f t="array" ref="CH13">IFERROR(CG13*(1-INDEX($D13:$D$71,CH$1)),0)</f>
        <v>0</v>
      </c>
      <c r="CI13" s="6" cm="1">
        <f t="array" ref="CI13">IFERROR(CH13*(1-INDEX($D13:$D$71,CI$1)),0)</f>
        <v>0</v>
      </c>
      <c r="CJ13" s="6" cm="1">
        <f t="array" ref="CJ13">IFERROR(CI13*(1-INDEX($D13:$D$71,CJ$1)),0)</f>
        <v>0</v>
      </c>
      <c r="CK13" s="6" cm="1">
        <f t="array" ref="CK13">IFERROR(CJ13*(1-INDEX($D13:$D$71,CK$1)),0)</f>
        <v>0</v>
      </c>
      <c r="CL13" s="6" cm="1">
        <f t="array" ref="CL13">IFERROR(CK13*(1-INDEX($D13:$D$71,CL$1)),0)</f>
        <v>0</v>
      </c>
      <c r="CM13" s="6" cm="1">
        <f t="array" ref="CM13">IFERROR(CL13*(1-INDEX($D13:$D$71,CM$1)),0)</f>
        <v>0</v>
      </c>
      <c r="CN13" s="6" cm="1">
        <f t="array" ref="CN13">IFERROR(CM13*(1-INDEX($D13:$D$71,CN$1)),0)</f>
        <v>0</v>
      </c>
      <c r="CO13" s="6" cm="1">
        <f t="array" ref="CO13">IFERROR(CN13*(1-INDEX($D13:$D$71,CO$1)),0)</f>
        <v>0</v>
      </c>
      <c r="CP13" s="6" cm="1">
        <f t="array" ref="CP13">IFERROR(CO13*(1-INDEX($D13:$D$71,CP$1)),0)</f>
        <v>0</v>
      </c>
      <c r="CQ13" s="6" cm="1">
        <f t="array" ref="CQ13">IFERROR(CP13*(1-INDEX($D13:$D$71,CQ$1)),0)</f>
        <v>0</v>
      </c>
      <c r="CR13" s="6" cm="1">
        <f t="array" ref="CR13">IFERROR(CQ13*(1-INDEX($D13:$D$71,CR$1)),0)</f>
        <v>0</v>
      </c>
      <c r="CS13" s="6" cm="1">
        <f t="array" ref="CS13">IFERROR(CR13*(1-INDEX($D13:$D$71,CS$1)),0)</f>
        <v>0</v>
      </c>
      <c r="CT13" s="6" cm="1">
        <f t="array" ref="CT13">IFERROR(CS13*(1-INDEX($D13:$D$71,CT$1)),0)</f>
        <v>0</v>
      </c>
      <c r="CU13" s="6" cm="1">
        <f t="array" ref="CU13">IFERROR(CT13*(1-INDEX($D13:$D$71,CU$1)),0)</f>
        <v>0</v>
      </c>
      <c r="CV13" s="6" cm="1">
        <f t="array" ref="CV13">IFERROR(CU13*(1-INDEX($D13:$D$71,CV$1)),0)</f>
        <v>0</v>
      </c>
      <c r="CW13" s="6" cm="1">
        <f t="array" ref="CW13">IFERROR(CV13*(1-INDEX($D13:$D$71,CW$1)),0)</f>
        <v>0</v>
      </c>
      <c r="CX13" s="6" cm="1">
        <f t="array" ref="CX13">IFERROR(CW13*(1-INDEX($D13:$D$71,CX$1)),0)</f>
        <v>0</v>
      </c>
      <c r="CY13" s="6" cm="1">
        <f t="array" ref="CY13">IFERROR(CX13*(1-INDEX($D13:$D$71,CY$1)),0)</f>
        <v>0</v>
      </c>
      <c r="CZ13" s="6" cm="1">
        <f t="array" ref="CZ13">IFERROR(CY13*(1-INDEX($D13:$D$71,CZ$1)),0)</f>
        <v>0</v>
      </c>
      <c r="DA13" s="6" cm="1">
        <f t="array" ref="DA13">IFERROR(CZ13*(1-INDEX($D13:$D$71,DA$1)),0)</f>
        <v>0</v>
      </c>
      <c r="DB13" s="6" cm="1">
        <f t="array" ref="DB13">IFERROR(DA13*(1-INDEX($D13:$D$71,DB$1)),0)</f>
        <v>0</v>
      </c>
      <c r="DC13" s="6" cm="1">
        <f t="array" ref="DC13">IFERROR(DB13*(1-INDEX($D13:$D$71,DC$1)),0)</f>
        <v>0</v>
      </c>
      <c r="DD13" s="6" cm="1">
        <f t="array" ref="DD13">IFERROR(DC13*(1-INDEX($D13:$D$71,DD$1)),0)</f>
        <v>0</v>
      </c>
      <c r="DE13" s="6" cm="1">
        <f t="array" ref="DE13">IFERROR(DD13*(1-INDEX($D13:$D$71,DE$1)),0)</f>
        <v>0</v>
      </c>
      <c r="DF13" s="6" cm="1">
        <f t="array" ref="DF13">IFERROR(DE13*(1-INDEX($D13:$D$71,DF$1)),0)</f>
        <v>0</v>
      </c>
      <c r="DG13" s="6" cm="1">
        <f t="array" ref="DG13">IFERROR(DF13*(1-INDEX($D13:$D$71,DG$1)),0)</f>
        <v>0</v>
      </c>
      <c r="DH13" s="6" cm="1">
        <f t="array" ref="DH13">IFERROR(DG13*(1-INDEX($D13:$D$71,DH$1)),0)</f>
        <v>0</v>
      </c>
      <c r="DI13" s="6" cm="1">
        <f t="array" ref="DI13">IFERROR(DH13*(1-INDEX($D13:$D$71,DI$1)),0)</f>
        <v>0</v>
      </c>
      <c r="DJ13" s="6" cm="1">
        <f t="array" ref="DJ13">IFERROR(DI13*(1-INDEX($D13:$D$71,DJ$1)),0)</f>
        <v>0</v>
      </c>
      <c r="DK13" s="6" cm="1">
        <f t="array" ref="DK13">IFERROR(DJ13*(1-INDEX($D13:$D$71,DK$1)),0)</f>
        <v>0</v>
      </c>
      <c r="DL13" s="6" cm="1">
        <f t="array" ref="DL13">IFERROR(DK13*(1-INDEX($D13:$D$71,DL$1)),0)</f>
        <v>0</v>
      </c>
      <c r="DM13" s="6" cm="1">
        <f t="array" ref="DM13">IFERROR(DL13*(1-INDEX($D13:$D$71,DM$1)),0)</f>
        <v>0</v>
      </c>
      <c r="DN13" s="6" cm="1">
        <f t="array" ref="DN13">IFERROR(DM13*(1-INDEX($D13:$D$71,DN$1)),0)</f>
        <v>0</v>
      </c>
      <c r="DO13" s="6" cm="1">
        <f t="array" ref="DO13">IFERROR(DN13*(1-INDEX($D13:$D$71,DO$1)),0)</f>
        <v>0</v>
      </c>
      <c r="DP13" s="6" cm="1">
        <f t="array" ref="DP13">IFERROR(DO13*(1-INDEX($D13:$D$71,DP$1)),0)</f>
        <v>0</v>
      </c>
      <c r="DQ13" s="6" cm="1">
        <f t="array" ref="DQ13">IFERROR(DP13*(1-INDEX($D13:$D$71,DQ$1)),0)</f>
        <v>0</v>
      </c>
      <c r="DR13" s="6" cm="1">
        <f t="array" ref="DR13">IFERROR(DQ13*(1-INDEX($D13:$D$71,DR$1)),0)</f>
        <v>0</v>
      </c>
      <c r="DS13" s="6" cm="1">
        <f t="array" ref="DS13">IFERROR(DR13*(1-INDEX($D13:$D$71,DS$1)),0)</f>
        <v>0</v>
      </c>
      <c r="DT13" s="6" cm="1">
        <f t="array" ref="DT13">IFERROR(DS13*(1-INDEX($D13:$D$71,DT$1)),0)</f>
        <v>0</v>
      </c>
      <c r="DU13" s="6" cm="1">
        <f t="array" ref="DU13">IFERROR(DT13*(1-INDEX($D13:$D$71,DU$1)),0)</f>
        <v>0</v>
      </c>
      <c r="DV13" s="6" cm="1">
        <f t="array" ref="DV13">IFERROR(DU13*(1-INDEX($D13:$D$71,DV$1)),0)</f>
        <v>0</v>
      </c>
      <c r="DW13" s="6" cm="1">
        <f t="array" ref="DW13">IFERROR(DV13*(1-INDEX($D13:$D$71,DW$1)),0)</f>
        <v>0</v>
      </c>
      <c r="DX13" s="6" cm="1">
        <f t="array" ref="DX13">IFERROR(DW13*(1-INDEX($D13:$D$71,DX$1)),0)</f>
        <v>0</v>
      </c>
    </row>
    <row r="14" spans="1:128" x14ac:dyDescent="0.25">
      <c r="A14" t="s">
        <v>68</v>
      </c>
      <c r="B14" s="20"/>
      <c r="C14" s="6">
        <v>76</v>
      </c>
      <c r="D14" s="6">
        <v>3.3509999999999998E-2</v>
      </c>
      <c r="E14" s="6">
        <f t="shared" ref="E14:E71" si="3">-1/2*(LN(1-D13)+LN(1-D14))</f>
        <v>3.2302696033357635E-2</v>
      </c>
      <c r="F14" s="6" cm="1">
        <f t="array" ref="F14">SUMPRODUCT($A$6^($K$1:$DT$1+1),K14:DT14,TRANSPOSE(D14:D127))</f>
        <v>0.72216729063167817</v>
      </c>
      <c r="G14" s="6" cm="1">
        <f t="array" ref="G14">SUMPRODUCT($A$6^($K$1:$DT$1),K14:DT14)</f>
        <v>9.5389230216457186</v>
      </c>
      <c r="H14" s="6">
        <f t="shared" si="0"/>
        <v>9.0763507947136013</v>
      </c>
      <c r="I14" s="6">
        <f t="shared" si="1"/>
        <v>9.0754703629343112</v>
      </c>
      <c r="K14" s="6">
        <v>1</v>
      </c>
      <c r="L14" s="6" cm="1">
        <f t="array" ref="L14">IFERROR(K14*(1-INDEX($D14:$D$71,L$1)),0)</f>
        <v>0.96648999999999996</v>
      </c>
      <c r="M14" s="6" cm="1">
        <f t="array" ref="M14">IFERROR(L14*(1-INDEX($D14:$D$71,M$1)),0)</f>
        <v>0.93051724219999998</v>
      </c>
      <c r="N14" s="6" cm="1">
        <f t="array" ref="N14">IFERROR(M14*(1-INDEX($D14:$D$71,N$1)),0)</f>
        <v>0.89213340595924995</v>
      </c>
      <c r="O14" s="6" cm="1">
        <f t="array" ref="O14">IFERROR(N14*(1-INDEX($D14:$D$71,O$1)),0)</f>
        <v>0.85130045996849513</v>
      </c>
      <c r="P14" s="6" cm="1">
        <f t="array" ref="P14">IFERROR(O14*(1-INDEX($D14:$D$71,P$1)),0)</f>
        <v>0.80796075355149899</v>
      </c>
      <c r="Q14" s="6" cm="1">
        <f t="array" ref="Q14">IFERROR(P14*(1-INDEX($D14:$D$71,Q$1)),0)</f>
        <v>0.76204434392716724</v>
      </c>
      <c r="R14" s="6" cm="1">
        <f t="array" ref="R14">IFERROR(Q14*(1-INDEX($D14:$D$71,R$1)),0)</f>
        <v>0.71378407562625978</v>
      </c>
      <c r="S14" s="6" cm="1">
        <f t="array" ref="S14">IFERROR(R14*(1-INDEX($D14:$D$71,S$1)),0)</f>
        <v>0.66282703046730118</v>
      </c>
      <c r="T14" s="6" cm="1">
        <f t="array" ref="T14">IFERROR(S14*(1-INDEX($D14:$D$71,T$1)),0)</f>
        <v>0.60938328700072275</v>
      </c>
      <c r="U14" s="6" cm="1">
        <f t="array" ref="U14">IFERROR(T14*(1-INDEX($D14:$D$71,U$1)),0)</f>
        <v>0.55376487439616684</v>
      </c>
      <c r="V14" s="6" cm="1">
        <f t="array" ref="V14">IFERROR(U14*(1-INDEX($D14:$D$71,V$1)),0)</f>
        <v>0.49646682284239546</v>
      </c>
      <c r="W14" s="6" cm="1">
        <f t="array" ref="W14">IFERROR(V14*(1-INDEX($D14:$D$71,W$1)),0)</f>
        <v>0.43826105253235303</v>
      </c>
      <c r="X14" s="6" cm="1">
        <f t="array" ref="X14">IFERROR(W14*(1-INDEX($D14:$D$71,X$1)),0)</f>
        <v>0.38015640218761365</v>
      </c>
      <c r="Y14" s="6" cm="1">
        <f t="array" ref="Y14">IFERROR(X14*(1-INDEX($D14:$D$71,Y$1)),0)</f>
        <v>0.32353590764579049</v>
      </c>
      <c r="Z14" s="6" cm="1">
        <f t="array" ref="Z14">IFERROR(Y14*(1-INDEX($D14:$D$71,Z$1)),0)</f>
        <v>0.26979012266767177</v>
      </c>
      <c r="AA14" s="6" cm="1">
        <f t="array" ref="AA14">IFERROR(Z14*(1-INDEX($D14:$D$71,AA$1)),0)</f>
        <v>0.22027014565202063</v>
      </c>
      <c r="AB14" s="6" cm="1">
        <f t="array" ref="AB14">IFERROR(AA14*(1-INDEX($D14:$D$71,AB$1)),0)</f>
        <v>0.17605091391237748</v>
      </c>
      <c r="AC14" s="6" cm="1">
        <f t="array" ref="AC14">IFERROR(AB14*(1-INDEX($D14:$D$71,AC$1)),0)</f>
        <v>0.13773871402676588</v>
      </c>
      <c r="AD14" s="6" cm="1">
        <f t="array" ref="AD14">IFERROR(AC14*(1-INDEX($D14:$D$71,AD$1)),0)</f>
        <v>0.10560289465718113</v>
      </c>
      <c r="AE14" s="6" cm="1">
        <f t="array" ref="AE14">IFERROR(AD14*(1-INDEX($D14:$D$71,AE$1)),0)</f>
        <v>7.9504195271605391E-2</v>
      </c>
      <c r="AF14" s="6" cm="1">
        <f t="array" ref="AF14">IFERROR(AE14*(1-INDEX($D14:$D$71,AF$1)),0)</f>
        <v>5.8426838063150091E-2</v>
      </c>
      <c r="AG14" s="6" cm="1">
        <f t="array" ref="AG14">IFERROR(AF14*(1-INDEX($D14:$D$71,AG$1)),0)</f>
        <v>4.1809076781228943E-2</v>
      </c>
      <c r="AH14" s="6" cm="1">
        <f t="array" ref="AH14">IFERROR(AG14*(1-INDEX($D14:$D$71,AH$1)),0)</f>
        <v>2.9030968644581937E-2</v>
      </c>
      <c r="AI14" s="6" cm="1">
        <f t="array" ref="AI14">IFERROR(AH14*(1-INDEX($D14:$D$71,AI$1)),0)</f>
        <v>1.9499230709506349E-2</v>
      </c>
      <c r="AJ14" s="6" cm="1">
        <f t="array" ref="AJ14">IFERROR(AI14*(1-INDEX($D14:$D$71,AJ$1)),0)</f>
        <v>1.2633746568996258E-2</v>
      </c>
      <c r="AK14" s="6" cm="1">
        <f t="array" ref="AK14">IFERROR(AJ14*(1-INDEX($D14:$D$71,AK$1)),0)</f>
        <v>7.9027874913042279E-3</v>
      </c>
      <c r="AL14" s="6" cm="1">
        <f t="array" ref="AL14">IFERROR(AK14*(1-INDEX($D14:$D$71,AL$1)),0)</f>
        <v>4.7669614147547099E-3</v>
      </c>
      <c r="AM14" s="6" cm="1">
        <f t="array" ref="AM14">IFERROR(AL14*(1-INDEX($D14:$D$71,AM$1)),0)</f>
        <v>2.7712253488535029E-3</v>
      </c>
      <c r="AN14" s="6" cm="1">
        <f t="array" ref="AN14">IFERROR(AM14*(1-INDEX($D14:$D$71,AN$1)),0)</f>
        <v>1.5528561242300605E-3</v>
      </c>
      <c r="AO14" s="6" cm="1">
        <f t="array" ref="AO14">IFERROR(AN14*(1-INDEX($D14:$D$71,AO$1)),0)</f>
        <v>8.3953613500373995E-4</v>
      </c>
      <c r="AP14" s="6" cm="1">
        <f t="array" ref="AP14">IFERROR(AO14*(1-INDEX($D14:$D$71,AP$1)),0)</f>
        <v>4.3871639806890436E-4</v>
      </c>
      <c r="AQ14" s="6" cm="1">
        <f t="array" ref="AQ14">IFERROR(AP14*(1-INDEX($D14:$D$71,AQ$1)),0)</f>
        <v>2.1790166059286342E-4</v>
      </c>
      <c r="AR14" s="6" cm="1">
        <f t="array" ref="AR14">IFERROR(AQ14*(1-INDEX($D14:$D$71,AR$1)),0)</f>
        <v>1.0228086046568415E-4</v>
      </c>
      <c r="AS14" s="6" cm="1">
        <f t="array" ref="AS14">IFERROR(AR14*(1-INDEX($D14:$D$71,AS$1)),0)</f>
        <v>4.5065969929785099E-5</v>
      </c>
      <c r="AT14" s="6" cm="1">
        <f t="array" ref="AT14">IFERROR(AS14*(1-INDEX($D14:$D$71,AT$1)),0)</f>
        <v>1.8489666142792229E-5</v>
      </c>
      <c r="AU14" s="6" cm="1">
        <f t="array" ref="AU14">IFERROR(AT14*(1-INDEX($D14:$D$71,AU$1)),0)</f>
        <v>6.9946407018182991E-6</v>
      </c>
      <c r="AV14" s="6" cm="1">
        <f t="array" ref="AV14">IFERROR(AU14*(1-INDEX($D14:$D$71,AV$1)),0)</f>
        <v>2.4102132930325494E-6</v>
      </c>
      <c r="AW14" s="6" cm="1">
        <f t="array" ref="AW14">IFERROR(AV14*(1-INDEX($D14:$D$71,AW$1)),0)</f>
        <v>7.4485231607877903E-7</v>
      </c>
      <c r="AX14" s="6" cm="1">
        <f t="array" ref="AX14">IFERROR(AW14*(1-INDEX($D14:$D$71,AX$1)),0)</f>
        <v>2.0227954347751407E-7</v>
      </c>
      <c r="AY14" s="6" cm="1">
        <f t="array" ref="AY14">IFERROR(AX14*(1-INDEX($D14:$D$71,AY$1)),0)</f>
        <v>4.6940990859391906E-8</v>
      </c>
      <c r="AZ14" s="6" cm="1">
        <f t="array" ref="AZ14">IFERROR(AY14*(1-INDEX($D14:$D$71,AZ$1)),0)</f>
        <v>8.9385034794454026E-9</v>
      </c>
      <c r="BA14" s="6" cm="1">
        <f t="array" ref="BA14">IFERROR(AZ14*(1-INDEX($D14:$D$71,BA$1)),0)</f>
        <v>1.3096695298083402E-9</v>
      </c>
      <c r="BB14" s="6" cm="1">
        <f t="array" ref="BB14">IFERROR(BA14*(1-INDEX($D14:$D$71,BB$1)),0)</f>
        <v>1.3126817697268999E-10</v>
      </c>
      <c r="BC14" s="6" cm="1">
        <f t="array" ref="BC14">IFERROR(BB14*(1-INDEX($D14:$D$71,BC$1)),0)</f>
        <v>6.7524350234751784E-12</v>
      </c>
      <c r="BD14" s="6" cm="1">
        <f t="array" ref="BD14">IFERROR(BC14*(1-INDEX($D14:$D$71,BD$1)),0)</f>
        <v>0</v>
      </c>
      <c r="BE14" s="6" cm="1">
        <f t="array" ref="BE14">IFERROR(BD14*(1-INDEX($D14:$D$71,BE$1)),0)</f>
        <v>0</v>
      </c>
      <c r="BF14" s="6" cm="1">
        <f t="array" ref="BF14">IFERROR(BE14*(1-INDEX($D14:$D$71,BF$1)),0)</f>
        <v>0</v>
      </c>
      <c r="BG14" s="6" cm="1">
        <f t="array" ref="BG14">IFERROR(BF14*(1-INDEX($D14:$D$71,BG$1)),0)</f>
        <v>0</v>
      </c>
      <c r="BH14" s="6" cm="1">
        <f t="array" ref="BH14">IFERROR(BG14*(1-INDEX($D14:$D$71,BH$1)),0)</f>
        <v>0</v>
      </c>
      <c r="BI14" s="6" cm="1">
        <f t="array" ref="BI14">IFERROR(BH14*(1-INDEX($D14:$D$71,BI$1)),0)</f>
        <v>0</v>
      </c>
      <c r="BJ14" s="6" cm="1">
        <f t="array" ref="BJ14">IFERROR(BI14*(1-INDEX($D14:$D$71,BJ$1)),0)</f>
        <v>0</v>
      </c>
      <c r="BK14" s="6" cm="1">
        <f t="array" ref="BK14">IFERROR(BJ14*(1-INDEX($D14:$D$71,BK$1)),0)</f>
        <v>0</v>
      </c>
      <c r="BL14" s="6" cm="1">
        <f t="array" ref="BL14">IFERROR(BK14*(1-INDEX($D14:$D$71,BL$1)),0)</f>
        <v>0</v>
      </c>
      <c r="BM14" s="6" cm="1">
        <f t="array" ref="BM14">IFERROR(BL14*(1-INDEX($D14:$D$71,BM$1)),0)</f>
        <v>0</v>
      </c>
      <c r="BN14" s="6" cm="1">
        <f t="array" ref="BN14">IFERROR(BM14*(1-INDEX($D14:$D$71,BN$1)),0)</f>
        <v>0</v>
      </c>
      <c r="BO14" s="6" cm="1">
        <f t="array" ref="BO14">IFERROR(BN14*(1-INDEX($D14:$D$71,BO$1)),0)</f>
        <v>0</v>
      </c>
      <c r="BP14" s="6" cm="1">
        <f t="array" ref="BP14">IFERROR(BO14*(1-INDEX($D14:$D$71,BP$1)),0)</f>
        <v>0</v>
      </c>
      <c r="BQ14" s="6" cm="1">
        <f t="array" ref="BQ14">IFERROR(BP14*(1-INDEX($D14:$D$71,BQ$1)),0)</f>
        <v>0</v>
      </c>
      <c r="BR14" s="6" cm="1">
        <f t="array" ref="BR14">IFERROR(BQ14*(1-INDEX($D14:$D$71,BR$1)),0)</f>
        <v>0</v>
      </c>
      <c r="BS14" s="6" cm="1">
        <f t="array" ref="BS14">IFERROR(BR14*(1-INDEX($D14:$D$71,BS$1)),0)</f>
        <v>0</v>
      </c>
      <c r="BT14" s="6" cm="1">
        <f t="array" ref="BT14">IFERROR(BS14*(1-INDEX($D14:$D$71,BT$1)),0)</f>
        <v>0</v>
      </c>
      <c r="BU14" s="6" cm="1">
        <f t="array" ref="BU14">IFERROR(BT14*(1-INDEX($D14:$D$71,BU$1)),0)</f>
        <v>0</v>
      </c>
      <c r="BV14" s="6" cm="1">
        <f t="array" ref="BV14">IFERROR(BU14*(1-INDEX($D14:$D$71,BV$1)),0)</f>
        <v>0</v>
      </c>
      <c r="BW14" s="6" cm="1">
        <f t="array" ref="BW14">IFERROR(BV14*(1-INDEX($D14:$D$71,BW$1)),0)</f>
        <v>0</v>
      </c>
      <c r="BX14" s="6" cm="1">
        <f t="array" ref="BX14">IFERROR(BW14*(1-INDEX($D14:$D$71,BX$1)),0)</f>
        <v>0</v>
      </c>
      <c r="BY14" s="6" cm="1">
        <f t="array" ref="BY14">IFERROR(BX14*(1-INDEX($D14:$D$71,BY$1)),0)</f>
        <v>0</v>
      </c>
      <c r="BZ14" s="6" cm="1">
        <f t="array" ref="BZ14">IFERROR(BY14*(1-INDEX($D14:$D$71,BZ$1)),0)</f>
        <v>0</v>
      </c>
      <c r="CA14" s="6" cm="1">
        <f t="array" ref="CA14">IFERROR(BZ14*(1-INDEX($D14:$D$71,CA$1)),0)</f>
        <v>0</v>
      </c>
      <c r="CB14" s="6" cm="1">
        <f t="array" ref="CB14">IFERROR(CA14*(1-INDEX($D14:$D$71,CB$1)),0)</f>
        <v>0</v>
      </c>
      <c r="CC14" s="6" cm="1">
        <f t="array" ref="CC14">IFERROR(CB14*(1-INDEX($D14:$D$71,CC$1)),0)</f>
        <v>0</v>
      </c>
      <c r="CD14" s="6" cm="1">
        <f t="array" ref="CD14">IFERROR(CC14*(1-INDEX($D14:$D$71,CD$1)),0)</f>
        <v>0</v>
      </c>
      <c r="CE14" s="6" cm="1">
        <f t="array" ref="CE14">IFERROR(CD14*(1-INDEX($D14:$D$71,CE$1)),0)</f>
        <v>0</v>
      </c>
      <c r="CF14" s="6" cm="1">
        <f t="array" ref="CF14">IFERROR(CE14*(1-INDEX($D14:$D$71,CF$1)),0)</f>
        <v>0</v>
      </c>
      <c r="CG14" s="6" cm="1">
        <f t="array" ref="CG14">IFERROR(CF14*(1-INDEX($D14:$D$71,CG$1)),0)</f>
        <v>0</v>
      </c>
      <c r="CH14" s="6" cm="1">
        <f t="array" ref="CH14">IFERROR(CG14*(1-INDEX($D14:$D$71,CH$1)),0)</f>
        <v>0</v>
      </c>
      <c r="CI14" s="6" cm="1">
        <f t="array" ref="CI14">IFERROR(CH14*(1-INDEX($D14:$D$71,CI$1)),0)</f>
        <v>0</v>
      </c>
      <c r="CJ14" s="6" cm="1">
        <f t="array" ref="CJ14">IFERROR(CI14*(1-INDEX($D14:$D$71,CJ$1)),0)</f>
        <v>0</v>
      </c>
      <c r="CK14" s="6" cm="1">
        <f t="array" ref="CK14">IFERROR(CJ14*(1-INDEX($D14:$D$71,CK$1)),0)</f>
        <v>0</v>
      </c>
      <c r="CL14" s="6" cm="1">
        <f t="array" ref="CL14">IFERROR(CK14*(1-INDEX($D14:$D$71,CL$1)),0)</f>
        <v>0</v>
      </c>
      <c r="CM14" s="6" cm="1">
        <f t="array" ref="CM14">IFERROR(CL14*(1-INDEX($D14:$D$71,CM$1)),0)</f>
        <v>0</v>
      </c>
      <c r="CN14" s="6" cm="1">
        <f t="array" ref="CN14">IFERROR(CM14*(1-INDEX($D14:$D$71,CN$1)),0)</f>
        <v>0</v>
      </c>
      <c r="CO14" s="6" cm="1">
        <f t="array" ref="CO14">IFERROR(CN14*(1-INDEX($D14:$D$71,CO$1)),0)</f>
        <v>0</v>
      </c>
      <c r="CP14" s="6" cm="1">
        <f t="array" ref="CP14">IFERROR(CO14*(1-INDEX($D14:$D$71,CP$1)),0)</f>
        <v>0</v>
      </c>
      <c r="CQ14" s="6" cm="1">
        <f t="array" ref="CQ14">IFERROR(CP14*(1-INDEX($D14:$D$71,CQ$1)),0)</f>
        <v>0</v>
      </c>
      <c r="CR14" s="6" cm="1">
        <f t="array" ref="CR14">IFERROR(CQ14*(1-INDEX($D14:$D$71,CR$1)),0)</f>
        <v>0</v>
      </c>
      <c r="CS14" s="6" cm="1">
        <f t="array" ref="CS14">IFERROR(CR14*(1-INDEX($D14:$D$71,CS$1)),0)</f>
        <v>0</v>
      </c>
      <c r="CT14" s="6" cm="1">
        <f t="array" ref="CT14">IFERROR(CS14*(1-INDEX($D14:$D$71,CT$1)),0)</f>
        <v>0</v>
      </c>
      <c r="CU14" s="6" cm="1">
        <f t="array" ref="CU14">IFERROR(CT14*(1-INDEX($D14:$D$71,CU$1)),0)</f>
        <v>0</v>
      </c>
      <c r="CV14" s="6" cm="1">
        <f t="array" ref="CV14">IFERROR(CU14*(1-INDEX($D14:$D$71,CV$1)),0)</f>
        <v>0</v>
      </c>
      <c r="CW14" s="6" cm="1">
        <f t="array" ref="CW14">IFERROR(CV14*(1-INDEX($D14:$D$71,CW$1)),0)</f>
        <v>0</v>
      </c>
      <c r="CX14" s="6" cm="1">
        <f t="array" ref="CX14">IFERROR(CW14*(1-INDEX($D14:$D$71,CX$1)),0)</f>
        <v>0</v>
      </c>
      <c r="CY14" s="6" cm="1">
        <f t="array" ref="CY14">IFERROR(CX14*(1-INDEX($D14:$D$71,CY$1)),0)</f>
        <v>0</v>
      </c>
      <c r="CZ14" s="6" cm="1">
        <f t="array" ref="CZ14">IFERROR(CY14*(1-INDEX($D14:$D$71,CZ$1)),0)</f>
        <v>0</v>
      </c>
      <c r="DA14" s="6" cm="1">
        <f t="array" ref="DA14">IFERROR(CZ14*(1-INDEX($D14:$D$71,DA$1)),0)</f>
        <v>0</v>
      </c>
      <c r="DB14" s="6" cm="1">
        <f t="array" ref="DB14">IFERROR(DA14*(1-INDEX($D14:$D$71,DB$1)),0)</f>
        <v>0</v>
      </c>
      <c r="DC14" s="6" cm="1">
        <f t="array" ref="DC14">IFERROR(DB14*(1-INDEX($D14:$D$71,DC$1)),0)</f>
        <v>0</v>
      </c>
      <c r="DD14" s="6" cm="1">
        <f t="array" ref="DD14">IFERROR(DC14*(1-INDEX($D14:$D$71,DD$1)),0)</f>
        <v>0</v>
      </c>
      <c r="DE14" s="6" cm="1">
        <f t="array" ref="DE14">IFERROR(DD14*(1-INDEX($D14:$D$71,DE$1)),0)</f>
        <v>0</v>
      </c>
      <c r="DF14" s="6" cm="1">
        <f t="array" ref="DF14">IFERROR(DE14*(1-INDEX($D14:$D$71,DF$1)),0)</f>
        <v>0</v>
      </c>
      <c r="DG14" s="6" cm="1">
        <f t="array" ref="DG14">IFERROR(DF14*(1-INDEX($D14:$D$71,DG$1)),0)</f>
        <v>0</v>
      </c>
      <c r="DH14" s="6" cm="1">
        <f t="array" ref="DH14">IFERROR(DG14*(1-INDEX($D14:$D$71,DH$1)),0)</f>
        <v>0</v>
      </c>
      <c r="DI14" s="6" cm="1">
        <f t="array" ref="DI14">IFERROR(DH14*(1-INDEX($D14:$D$71,DI$1)),0)</f>
        <v>0</v>
      </c>
      <c r="DJ14" s="6" cm="1">
        <f t="array" ref="DJ14">IFERROR(DI14*(1-INDEX($D14:$D$71,DJ$1)),0)</f>
        <v>0</v>
      </c>
      <c r="DK14" s="6" cm="1">
        <f t="array" ref="DK14">IFERROR(DJ14*(1-INDEX($D14:$D$71,DK$1)),0)</f>
        <v>0</v>
      </c>
      <c r="DL14" s="6" cm="1">
        <f t="array" ref="DL14">IFERROR(DK14*(1-INDEX($D14:$D$71,DL$1)),0)</f>
        <v>0</v>
      </c>
      <c r="DM14" s="6" cm="1">
        <f t="array" ref="DM14">IFERROR(DL14*(1-INDEX($D14:$D$71,DM$1)),0)</f>
        <v>0</v>
      </c>
      <c r="DN14" s="6" cm="1">
        <f t="array" ref="DN14">IFERROR(DM14*(1-INDEX($D14:$D$71,DN$1)),0)</f>
        <v>0</v>
      </c>
      <c r="DO14" s="6" cm="1">
        <f t="array" ref="DO14">IFERROR(DN14*(1-INDEX($D14:$D$71,DO$1)),0)</f>
        <v>0</v>
      </c>
      <c r="DP14" s="6" cm="1">
        <f t="array" ref="DP14">IFERROR(DO14*(1-INDEX($D14:$D$71,DP$1)),0)</f>
        <v>0</v>
      </c>
      <c r="DQ14" s="6" cm="1">
        <f t="array" ref="DQ14">IFERROR(DP14*(1-INDEX($D14:$D$71,DQ$1)),0)</f>
        <v>0</v>
      </c>
      <c r="DR14" s="6" cm="1">
        <f t="array" ref="DR14">IFERROR(DQ14*(1-INDEX($D14:$D$71,DR$1)),0)</f>
        <v>0</v>
      </c>
      <c r="DS14" s="6" cm="1">
        <f t="array" ref="DS14">IFERROR(DR14*(1-INDEX($D14:$D$71,DS$1)),0)</f>
        <v>0</v>
      </c>
      <c r="DT14" s="6" cm="1">
        <f t="array" ref="DT14">IFERROR(DS14*(1-INDEX($D14:$D$71,DT$1)),0)</f>
        <v>0</v>
      </c>
      <c r="DU14" s="6" cm="1">
        <f t="array" ref="DU14">IFERROR(DT14*(1-INDEX($D14:$D$71,DU$1)),0)</f>
        <v>0</v>
      </c>
      <c r="DV14" s="6" cm="1">
        <f t="array" ref="DV14">IFERROR(DU14*(1-INDEX($D14:$D$71,DV$1)),0)</f>
        <v>0</v>
      </c>
      <c r="DW14" s="6" cm="1">
        <f t="array" ref="DW14">IFERROR(DV14*(1-INDEX($D14:$D$71,DW$1)),0)</f>
        <v>0</v>
      </c>
      <c r="DX14" s="6" cm="1">
        <f t="array" ref="DX14">IFERROR(DW14*(1-INDEX($D14:$D$71,DX$1)),0)</f>
        <v>0</v>
      </c>
    </row>
    <row r="15" spans="1:128" x14ac:dyDescent="0.25">
      <c r="A15" s="2">
        <f>(1-(1+A4)^(-1/12))*12</f>
        <v>2.9522426998333184E-2</v>
      </c>
      <c r="B15" s="20"/>
      <c r="C15" s="6">
        <v>77</v>
      </c>
      <c r="D15" s="6">
        <v>3.7219999999999996E-2</v>
      </c>
      <c r="E15" s="6">
        <f t="shared" si="3"/>
        <v>3.6007336516948263E-2</v>
      </c>
      <c r="F15" s="6" cm="1">
        <f t="array" ref="F15">SUMPRODUCT($A$6^($K$1:$DT$1+1),K15:DT15,TRANSPOSE(D15:D128))</f>
        <v>0.73495050062662637</v>
      </c>
      <c r="G15" s="6" cm="1">
        <f t="array" ref="G15">SUMPRODUCT($A$6^($K$1:$DT$1),K15:DT15)</f>
        <v>9.1000328118191423</v>
      </c>
      <c r="H15" s="6">
        <f t="shared" si="0"/>
        <v>8.6374288501888241</v>
      </c>
      <c r="I15" s="6">
        <f t="shared" si="1"/>
        <v>8.6362735769566044</v>
      </c>
      <c r="K15" s="6">
        <v>1</v>
      </c>
      <c r="L15" s="6" cm="1">
        <f t="array" ref="L15">IFERROR(K15*(1-INDEX($D15:$D$71,L$1)),0)</f>
        <v>0.96277999999999997</v>
      </c>
      <c r="M15" s="6" cm="1">
        <f t="array" ref="M15">IFERROR(L15*(1-INDEX($D15:$D$71,M$1)),0)</f>
        <v>0.92306532499999994</v>
      </c>
      <c r="N15" s="6" cm="1">
        <f t="array" ref="N15">IFERROR(M15*(1-INDEX($D15:$D$71,N$1)),0)</f>
        <v>0.88081662507475</v>
      </c>
      <c r="O15" s="6" cm="1">
        <f t="array" ref="O15">IFERROR(N15*(1-INDEX($D15:$D$71,O$1)),0)</f>
        <v>0.83597425069219444</v>
      </c>
      <c r="P15" s="6" cm="1">
        <f t="array" ref="P15">IFERROR(O15*(1-INDEX($D15:$D$71,P$1)),0)</f>
        <v>0.78846583402535697</v>
      </c>
      <c r="Q15" s="6" cm="1">
        <f t="array" ref="Q15">IFERROR(P15*(1-INDEX($D15:$D$71,Q$1)),0)</f>
        <v>0.73853229275653109</v>
      </c>
      <c r="R15" s="6" cm="1">
        <f t="array" ref="R15">IFERROR(Q15*(1-INDEX($D15:$D$71,R$1)),0)</f>
        <v>0.68580847237664233</v>
      </c>
      <c r="S15" s="6" cm="1">
        <f t="array" ref="S15">IFERROR(R15*(1-INDEX($D15:$D$71,S$1)),0)</f>
        <v>0.63051173524891369</v>
      </c>
      <c r="T15" s="6" cm="1">
        <f t="array" ref="T15">IFERROR(S15*(1-INDEX($D15:$D$71,T$1)),0)</f>
        <v>0.57296492917274533</v>
      </c>
      <c r="U15" s="6" cm="1">
        <f t="array" ref="U15">IFERROR(T15*(1-INDEX($D15:$D$71,U$1)),0)</f>
        <v>0.51368024795124145</v>
      </c>
      <c r="V15" s="6" cm="1">
        <f t="array" ref="V15">IFERROR(U15*(1-INDEX($D15:$D$71,V$1)),0)</f>
        <v>0.45345637568143787</v>
      </c>
      <c r="W15" s="6" cm="1">
        <f t="array" ref="W15">IFERROR(V15*(1-INDEX($D15:$D$71,W$1)),0)</f>
        <v>0.39333712939359283</v>
      </c>
      <c r="X15" s="6" cm="1">
        <f t="array" ref="X15">IFERROR(W15*(1-INDEX($D15:$D$71,X$1)),0)</f>
        <v>0.33475349734171111</v>
      </c>
      <c r="Y15" s="6" cm="1">
        <f t="array" ref="Y15">IFERROR(X15*(1-INDEX($D15:$D$71,Y$1)),0)</f>
        <v>0.27914424636330604</v>
      </c>
      <c r="Z15" s="6" cm="1">
        <f t="array" ref="Z15">IFERROR(Y15*(1-INDEX($D15:$D$71,Z$1)),0)</f>
        <v>0.22790731994332122</v>
      </c>
      <c r="AA15" s="6" cm="1">
        <f t="array" ref="AA15">IFERROR(Z15*(1-INDEX($D15:$D$71,AA$1)),0)</f>
        <v>0.1821549254646995</v>
      </c>
      <c r="AB15" s="6" cm="1">
        <f t="array" ref="AB15">IFERROR(AA15*(1-INDEX($D15:$D$71,AB$1)),0)</f>
        <v>0.14251437058507158</v>
      </c>
      <c r="AC15" s="6" cm="1">
        <f t="array" ref="AC15">IFERROR(AB15*(1-INDEX($D15:$D$71,AC$1)),0)</f>
        <v>0.10926434278386853</v>
      </c>
      <c r="AD15" s="6" cm="1">
        <f t="array" ref="AD15">IFERROR(AC15*(1-INDEX($D15:$D$71,AD$1)),0)</f>
        <v>8.2260753108263251E-2</v>
      </c>
      <c r="AE15" s="6" cm="1">
        <f t="array" ref="AE15">IFERROR(AD15*(1-INDEX($D15:$D$71,AE$1)),0)</f>
        <v>6.0452604851731581E-2</v>
      </c>
      <c r="AF15" s="6" cm="1">
        <f t="array" ref="AF15">IFERROR(AE15*(1-INDEX($D15:$D$71,AF$1)),0)</f>
        <v>4.3258674979802084E-2</v>
      </c>
      <c r="AG15" s="6" cm="1">
        <f t="array" ref="AG15">IFERROR(AF15*(1-INDEX($D15:$D$71,AG$1)),0)</f>
        <v>3.003752614572517E-2</v>
      </c>
      <c r="AH15" s="6" cm="1">
        <f t="array" ref="AH15">IFERROR(AG15*(1-INDEX($D15:$D$71,AH$1)),0)</f>
        <v>2.0175305186299224E-2</v>
      </c>
      <c r="AI15" s="6" cm="1">
        <f t="array" ref="AI15">IFERROR(AH15*(1-INDEX($D15:$D$71,AI$1)),0)</f>
        <v>1.3071781983255129E-2</v>
      </c>
      <c r="AJ15" s="6" cm="1">
        <f t="array" ref="AJ15">IFERROR(AI15*(1-INDEX($D15:$D$71,AJ$1)),0)</f>
        <v>8.1767917839855805E-3</v>
      </c>
      <c r="AK15" s="6" cm="1">
        <f t="array" ref="AK15">IFERROR(AJ15*(1-INDEX($D15:$D$71,AK$1)),0)</f>
        <v>4.9322408041001017E-3</v>
      </c>
      <c r="AL15" s="6" cm="1">
        <f t="array" ref="AL15">IFERROR(AK15*(1-INDEX($D15:$D$71,AL$1)),0)</f>
        <v>2.8673088690555531E-3</v>
      </c>
      <c r="AM15" s="6" cm="1">
        <f t="array" ref="AM15">IFERROR(AL15*(1-INDEX($D15:$D$71,AM$1)),0)</f>
        <v>1.6066965247752791E-3</v>
      </c>
      <c r="AN15" s="6" cm="1">
        <f t="array" ref="AN15">IFERROR(AM15*(1-INDEX($D15:$D$71,AN$1)),0)</f>
        <v>8.6864440915450695E-4</v>
      </c>
      <c r="AO15" s="6" cm="1">
        <f t="array" ref="AO15">IFERROR(AN15*(1-INDEX($D15:$D$71,AO$1)),0)</f>
        <v>4.5392750889187067E-4</v>
      </c>
      <c r="AP15" s="6" cm="1">
        <f t="array" ref="AP15">IFERROR(AO15*(1-INDEX($D15:$D$71,AP$1)),0)</f>
        <v>2.2545671511641432E-4</v>
      </c>
      <c r="AQ15" s="6" cm="1">
        <f t="array" ref="AQ15">IFERROR(AP15*(1-INDEX($D15:$D$71,AQ$1)),0)</f>
        <v>1.0582712750849371E-4</v>
      </c>
      <c r="AR15" s="6" cm="1">
        <f t="array" ref="AR15">IFERROR(AQ15*(1-INDEX($D15:$D$71,AR$1)),0)</f>
        <v>4.6628490651517423E-5</v>
      </c>
      <c r="AS15" s="6" cm="1">
        <f t="array" ref="AS15">IFERROR(AR15*(1-INDEX($D15:$D$71,AS$1)),0)</f>
        <v>1.9130737144504567E-5</v>
      </c>
      <c r="AT15" s="6" cm="1">
        <f t="array" ref="AT15">IFERROR(AS15*(1-INDEX($D15:$D$71,AT$1)),0)</f>
        <v>7.2371578617660772E-6</v>
      </c>
      <c r="AU15" s="6" cm="1">
        <f t="array" ref="AU15">IFERROR(AT15*(1-INDEX($D15:$D$71,AU$1)),0)</f>
        <v>2.4937798560073547E-6</v>
      </c>
      <c r="AV15" s="6" cm="1">
        <f t="array" ref="AV15">IFERROR(AU15*(1-INDEX($D15:$D$71,AV$1)),0)</f>
        <v>7.7067772670051284E-7</v>
      </c>
      <c r="AW15" s="6" cm="1">
        <f t="array" ref="AW15">IFERROR(AV15*(1-INDEX($D15:$D$71,AW$1)),0)</f>
        <v>2.0929295024005835E-7</v>
      </c>
      <c r="AX15" s="6" cm="1">
        <f t="array" ref="AX15">IFERROR(AW15*(1-INDEX($D15:$D$71,AX$1)),0)</f>
        <v>4.8568522032707929E-8</v>
      </c>
      <c r="AY15" s="6" cm="1">
        <f t="array" ref="AY15">IFERROR(AX15*(1-INDEX($D15:$D$71,AY$1)),0)</f>
        <v>9.2484179654682406E-9</v>
      </c>
      <c r="AZ15" s="6" cm="1">
        <f t="array" ref="AZ15">IFERROR(AY15*(1-INDEX($D15:$D$71,AZ$1)),0)</f>
        <v>1.3550782003004064E-9</v>
      </c>
      <c r="BA15" s="6" cm="1">
        <f t="array" ref="BA15">IFERROR(AZ15*(1-INDEX($D15:$D$71,BA$1)),0)</f>
        <v>1.358194880161098E-10</v>
      </c>
      <c r="BB15" s="6" cm="1">
        <f t="array" ref="BB15">IFERROR(BA15*(1-INDEX($D15:$D$71,BB$1)),0)</f>
        <v>6.9865544635486939E-12</v>
      </c>
      <c r="BC15" s="6" cm="1">
        <f t="array" ref="BC15">IFERROR(BB15*(1-INDEX($D15:$D$71,BC$1)),0)</f>
        <v>0</v>
      </c>
      <c r="BD15" s="6" cm="1">
        <f t="array" ref="BD15">IFERROR(BC15*(1-INDEX($D15:$D$71,BD$1)),0)</f>
        <v>0</v>
      </c>
      <c r="BE15" s="6" cm="1">
        <f t="array" ref="BE15">IFERROR(BD15*(1-INDEX($D15:$D$71,BE$1)),0)</f>
        <v>0</v>
      </c>
      <c r="BF15" s="6" cm="1">
        <f t="array" ref="BF15">IFERROR(BE15*(1-INDEX($D15:$D$71,BF$1)),0)</f>
        <v>0</v>
      </c>
      <c r="BG15" s="6" cm="1">
        <f t="array" ref="BG15">IFERROR(BF15*(1-INDEX($D15:$D$71,BG$1)),0)</f>
        <v>0</v>
      </c>
      <c r="BH15" s="6" cm="1">
        <f t="array" ref="BH15">IFERROR(BG15*(1-INDEX($D15:$D$71,BH$1)),0)</f>
        <v>0</v>
      </c>
      <c r="BI15" s="6" cm="1">
        <f t="array" ref="BI15">IFERROR(BH15*(1-INDEX($D15:$D$71,BI$1)),0)</f>
        <v>0</v>
      </c>
      <c r="BJ15" s="6" cm="1">
        <f t="array" ref="BJ15">IFERROR(BI15*(1-INDEX($D15:$D$71,BJ$1)),0)</f>
        <v>0</v>
      </c>
      <c r="BK15" s="6" cm="1">
        <f t="array" ref="BK15">IFERROR(BJ15*(1-INDEX($D15:$D$71,BK$1)),0)</f>
        <v>0</v>
      </c>
      <c r="BL15" s="6" cm="1">
        <f t="array" ref="BL15">IFERROR(BK15*(1-INDEX($D15:$D$71,BL$1)),0)</f>
        <v>0</v>
      </c>
      <c r="BM15" s="6" cm="1">
        <f t="array" ref="BM15">IFERROR(BL15*(1-INDEX($D15:$D$71,BM$1)),0)</f>
        <v>0</v>
      </c>
      <c r="BN15" s="6" cm="1">
        <f t="array" ref="BN15">IFERROR(BM15*(1-INDEX($D15:$D$71,BN$1)),0)</f>
        <v>0</v>
      </c>
      <c r="BO15" s="6" cm="1">
        <f t="array" ref="BO15">IFERROR(BN15*(1-INDEX($D15:$D$71,BO$1)),0)</f>
        <v>0</v>
      </c>
      <c r="BP15" s="6" cm="1">
        <f t="array" ref="BP15">IFERROR(BO15*(1-INDEX($D15:$D$71,BP$1)),0)</f>
        <v>0</v>
      </c>
      <c r="BQ15" s="6" cm="1">
        <f t="array" ref="BQ15">IFERROR(BP15*(1-INDEX($D15:$D$71,BQ$1)),0)</f>
        <v>0</v>
      </c>
      <c r="BR15" s="6" cm="1">
        <f t="array" ref="BR15">IFERROR(BQ15*(1-INDEX($D15:$D$71,BR$1)),0)</f>
        <v>0</v>
      </c>
      <c r="BS15" s="6" cm="1">
        <f t="array" ref="BS15">IFERROR(BR15*(1-INDEX($D15:$D$71,BS$1)),0)</f>
        <v>0</v>
      </c>
      <c r="BT15" s="6" cm="1">
        <f t="array" ref="BT15">IFERROR(BS15*(1-INDEX($D15:$D$71,BT$1)),0)</f>
        <v>0</v>
      </c>
      <c r="BU15" s="6" cm="1">
        <f t="array" ref="BU15">IFERROR(BT15*(1-INDEX($D15:$D$71,BU$1)),0)</f>
        <v>0</v>
      </c>
      <c r="BV15" s="6" cm="1">
        <f t="array" ref="BV15">IFERROR(BU15*(1-INDEX($D15:$D$71,BV$1)),0)</f>
        <v>0</v>
      </c>
      <c r="BW15" s="6" cm="1">
        <f t="array" ref="BW15">IFERROR(BV15*(1-INDEX($D15:$D$71,BW$1)),0)</f>
        <v>0</v>
      </c>
      <c r="BX15" s="6" cm="1">
        <f t="array" ref="BX15">IFERROR(BW15*(1-INDEX($D15:$D$71,BX$1)),0)</f>
        <v>0</v>
      </c>
      <c r="BY15" s="6" cm="1">
        <f t="array" ref="BY15">IFERROR(BX15*(1-INDEX($D15:$D$71,BY$1)),0)</f>
        <v>0</v>
      </c>
      <c r="BZ15" s="6" cm="1">
        <f t="array" ref="BZ15">IFERROR(BY15*(1-INDEX($D15:$D$71,BZ$1)),0)</f>
        <v>0</v>
      </c>
      <c r="CA15" s="6" cm="1">
        <f t="array" ref="CA15">IFERROR(BZ15*(1-INDEX($D15:$D$71,CA$1)),0)</f>
        <v>0</v>
      </c>
      <c r="CB15" s="6" cm="1">
        <f t="array" ref="CB15">IFERROR(CA15*(1-INDEX($D15:$D$71,CB$1)),0)</f>
        <v>0</v>
      </c>
      <c r="CC15" s="6" cm="1">
        <f t="array" ref="CC15">IFERROR(CB15*(1-INDEX($D15:$D$71,CC$1)),0)</f>
        <v>0</v>
      </c>
      <c r="CD15" s="6" cm="1">
        <f t="array" ref="CD15">IFERROR(CC15*(1-INDEX($D15:$D$71,CD$1)),0)</f>
        <v>0</v>
      </c>
      <c r="CE15" s="6" cm="1">
        <f t="array" ref="CE15">IFERROR(CD15*(1-INDEX($D15:$D$71,CE$1)),0)</f>
        <v>0</v>
      </c>
      <c r="CF15" s="6" cm="1">
        <f t="array" ref="CF15">IFERROR(CE15*(1-INDEX($D15:$D$71,CF$1)),0)</f>
        <v>0</v>
      </c>
      <c r="CG15" s="6" cm="1">
        <f t="array" ref="CG15">IFERROR(CF15*(1-INDEX($D15:$D$71,CG$1)),0)</f>
        <v>0</v>
      </c>
      <c r="CH15" s="6" cm="1">
        <f t="array" ref="CH15">IFERROR(CG15*(1-INDEX($D15:$D$71,CH$1)),0)</f>
        <v>0</v>
      </c>
      <c r="CI15" s="6" cm="1">
        <f t="array" ref="CI15">IFERROR(CH15*(1-INDEX($D15:$D$71,CI$1)),0)</f>
        <v>0</v>
      </c>
      <c r="CJ15" s="6" cm="1">
        <f t="array" ref="CJ15">IFERROR(CI15*(1-INDEX($D15:$D$71,CJ$1)),0)</f>
        <v>0</v>
      </c>
      <c r="CK15" s="6" cm="1">
        <f t="array" ref="CK15">IFERROR(CJ15*(1-INDEX($D15:$D$71,CK$1)),0)</f>
        <v>0</v>
      </c>
      <c r="CL15" s="6" cm="1">
        <f t="array" ref="CL15">IFERROR(CK15*(1-INDEX($D15:$D$71,CL$1)),0)</f>
        <v>0</v>
      </c>
      <c r="CM15" s="6" cm="1">
        <f t="array" ref="CM15">IFERROR(CL15*(1-INDEX($D15:$D$71,CM$1)),0)</f>
        <v>0</v>
      </c>
      <c r="CN15" s="6" cm="1">
        <f t="array" ref="CN15">IFERROR(CM15*(1-INDEX($D15:$D$71,CN$1)),0)</f>
        <v>0</v>
      </c>
      <c r="CO15" s="6" cm="1">
        <f t="array" ref="CO15">IFERROR(CN15*(1-INDEX($D15:$D$71,CO$1)),0)</f>
        <v>0</v>
      </c>
      <c r="CP15" s="6" cm="1">
        <f t="array" ref="CP15">IFERROR(CO15*(1-INDEX($D15:$D$71,CP$1)),0)</f>
        <v>0</v>
      </c>
      <c r="CQ15" s="6" cm="1">
        <f t="array" ref="CQ15">IFERROR(CP15*(1-INDEX($D15:$D$71,CQ$1)),0)</f>
        <v>0</v>
      </c>
      <c r="CR15" s="6" cm="1">
        <f t="array" ref="CR15">IFERROR(CQ15*(1-INDEX($D15:$D$71,CR$1)),0)</f>
        <v>0</v>
      </c>
      <c r="CS15" s="6" cm="1">
        <f t="array" ref="CS15">IFERROR(CR15*(1-INDEX($D15:$D$71,CS$1)),0)</f>
        <v>0</v>
      </c>
      <c r="CT15" s="6" cm="1">
        <f t="array" ref="CT15">IFERROR(CS15*(1-INDEX($D15:$D$71,CT$1)),0)</f>
        <v>0</v>
      </c>
      <c r="CU15" s="6" cm="1">
        <f t="array" ref="CU15">IFERROR(CT15*(1-INDEX($D15:$D$71,CU$1)),0)</f>
        <v>0</v>
      </c>
      <c r="CV15" s="6" cm="1">
        <f t="array" ref="CV15">IFERROR(CU15*(1-INDEX($D15:$D$71,CV$1)),0)</f>
        <v>0</v>
      </c>
      <c r="CW15" s="6" cm="1">
        <f t="array" ref="CW15">IFERROR(CV15*(1-INDEX($D15:$D$71,CW$1)),0)</f>
        <v>0</v>
      </c>
      <c r="CX15" s="6" cm="1">
        <f t="array" ref="CX15">IFERROR(CW15*(1-INDEX($D15:$D$71,CX$1)),0)</f>
        <v>0</v>
      </c>
      <c r="CY15" s="6" cm="1">
        <f t="array" ref="CY15">IFERROR(CX15*(1-INDEX($D15:$D$71,CY$1)),0)</f>
        <v>0</v>
      </c>
      <c r="CZ15" s="6" cm="1">
        <f t="array" ref="CZ15">IFERROR(CY15*(1-INDEX($D15:$D$71,CZ$1)),0)</f>
        <v>0</v>
      </c>
      <c r="DA15" s="6" cm="1">
        <f t="array" ref="DA15">IFERROR(CZ15*(1-INDEX($D15:$D$71,DA$1)),0)</f>
        <v>0</v>
      </c>
      <c r="DB15" s="6" cm="1">
        <f t="array" ref="DB15">IFERROR(DA15*(1-INDEX($D15:$D$71,DB$1)),0)</f>
        <v>0</v>
      </c>
      <c r="DC15" s="6" cm="1">
        <f t="array" ref="DC15">IFERROR(DB15*(1-INDEX($D15:$D$71,DC$1)),0)</f>
        <v>0</v>
      </c>
      <c r="DD15" s="6" cm="1">
        <f t="array" ref="DD15">IFERROR(DC15*(1-INDEX($D15:$D$71,DD$1)),0)</f>
        <v>0</v>
      </c>
      <c r="DE15" s="6" cm="1">
        <f t="array" ref="DE15">IFERROR(DD15*(1-INDEX($D15:$D$71,DE$1)),0)</f>
        <v>0</v>
      </c>
      <c r="DF15" s="6" cm="1">
        <f t="array" ref="DF15">IFERROR(DE15*(1-INDEX($D15:$D$71,DF$1)),0)</f>
        <v>0</v>
      </c>
      <c r="DG15" s="6" cm="1">
        <f t="array" ref="DG15">IFERROR(DF15*(1-INDEX($D15:$D$71,DG$1)),0)</f>
        <v>0</v>
      </c>
      <c r="DH15" s="6" cm="1">
        <f t="array" ref="DH15">IFERROR(DG15*(1-INDEX($D15:$D$71,DH$1)),0)</f>
        <v>0</v>
      </c>
      <c r="DI15" s="6" cm="1">
        <f t="array" ref="DI15">IFERROR(DH15*(1-INDEX($D15:$D$71,DI$1)),0)</f>
        <v>0</v>
      </c>
      <c r="DJ15" s="6" cm="1">
        <f t="array" ref="DJ15">IFERROR(DI15*(1-INDEX($D15:$D$71,DJ$1)),0)</f>
        <v>0</v>
      </c>
      <c r="DK15" s="6" cm="1">
        <f t="array" ref="DK15">IFERROR(DJ15*(1-INDEX($D15:$D$71,DK$1)),0)</f>
        <v>0</v>
      </c>
      <c r="DL15" s="6" cm="1">
        <f t="array" ref="DL15">IFERROR(DK15*(1-INDEX($D15:$D$71,DL$1)),0)</f>
        <v>0</v>
      </c>
      <c r="DM15" s="6" cm="1">
        <f t="array" ref="DM15">IFERROR(DL15*(1-INDEX($D15:$D$71,DM$1)),0)</f>
        <v>0</v>
      </c>
      <c r="DN15" s="6" cm="1">
        <f t="array" ref="DN15">IFERROR(DM15*(1-INDEX($D15:$D$71,DN$1)),0)</f>
        <v>0</v>
      </c>
      <c r="DO15" s="6" cm="1">
        <f t="array" ref="DO15">IFERROR(DN15*(1-INDEX($D15:$D$71,DO$1)),0)</f>
        <v>0</v>
      </c>
      <c r="DP15" s="6" cm="1">
        <f t="array" ref="DP15">IFERROR(DO15*(1-INDEX($D15:$D$71,DP$1)),0)</f>
        <v>0</v>
      </c>
      <c r="DQ15" s="6" cm="1">
        <f t="array" ref="DQ15">IFERROR(DP15*(1-INDEX($D15:$D$71,DQ$1)),0)</f>
        <v>0</v>
      </c>
      <c r="DR15" s="6" cm="1">
        <f t="array" ref="DR15">IFERROR(DQ15*(1-INDEX($D15:$D$71,DR$1)),0)</f>
        <v>0</v>
      </c>
      <c r="DS15" s="6" cm="1">
        <f t="array" ref="DS15">IFERROR(DR15*(1-INDEX($D15:$D$71,DS$1)),0)</f>
        <v>0</v>
      </c>
      <c r="DT15" s="6" cm="1">
        <f t="array" ref="DT15">IFERROR(DS15*(1-INDEX($D15:$D$71,DT$1)),0)</f>
        <v>0</v>
      </c>
      <c r="DU15" s="6" cm="1">
        <f t="array" ref="DU15">IFERROR(DT15*(1-INDEX($D15:$D$71,DU$1)),0)</f>
        <v>0</v>
      </c>
      <c r="DV15" s="6" cm="1">
        <f t="array" ref="DV15">IFERROR(DU15*(1-INDEX($D15:$D$71,DV$1)),0)</f>
        <v>0</v>
      </c>
      <c r="DW15" s="6" cm="1">
        <f t="array" ref="DW15">IFERROR(DV15*(1-INDEX($D15:$D$71,DW$1)),0)</f>
        <v>0</v>
      </c>
      <c r="DX15" s="6" cm="1">
        <f t="array" ref="DX15">IFERROR(DW15*(1-INDEX($D15:$D$71,DX$1)),0)</f>
        <v>0</v>
      </c>
    </row>
    <row r="16" spans="1:128" x14ac:dyDescent="0.25">
      <c r="B16" s="20"/>
      <c r="C16" s="6">
        <v>78</v>
      </c>
      <c r="D16" s="6">
        <v>4.1250000000000002E-2</v>
      </c>
      <c r="E16" s="6">
        <f t="shared" si="3"/>
        <v>4.002763616790242E-2</v>
      </c>
      <c r="F16" s="6" cm="1">
        <f t="array" ref="F16">SUMPRODUCT($A$6^($K$1:$DT$1+1),K16:DT16,TRANSPOSE(D16:D129))</f>
        <v>0.74760486886456445</v>
      </c>
      <c r="G16" s="6" cm="1">
        <f t="array" ref="G16">SUMPRODUCT($A$6^($K$1:$DT$1),K16:DT16)</f>
        <v>8.6655661689832737</v>
      </c>
      <c r="H16" s="6">
        <f t="shared" si="0"/>
        <v>8.2029307925082176</v>
      </c>
      <c r="I16" s="6">
        <f t="shared" si="1"/>
        <v>8.2014742357121211</v>
      </c>
      <c r="K16" s="6">
        <v>1</v>
      </c>
      <c r="L16" s="6" cm="1">
        <f t="array" ref="L16">IFERROR(K16*(1-INDEX($D16:$D$71,L$1)),0)</f>
        <v>0.95874999999999999</v>
      </c>
      <c r="M16" s="6" cm="1">
        <f t="array" ref="M16">IFERROR(L16*(1-INDEX($D16:$D$71,M$1)),0)</f>
        <v>0.91486801250000005</v>
      </c>
      <c r="N16" s="6" cm="1">
        <f t="array" ref="N16">IFERROR(M16*(1-INDEX($D16:$D$71,N$1)),0)</f>
        <v>0.86829208198362506</v>
      </c>
      <c r="O16" s="6" cm="1">
        <f t="array" ref="O16">IFERROR(N16*(1-INDEX($D16:$D$71,O$1)),0)</f>
        <v>0.81894704296449561</v>
      </c>
      <c r="P16" s="6" cm="1">
        <f t="array" ref="P16">IFERROR(O16*(1-INDEX($D16:$D$71,P$1)),0)</f>
        <v>0.76708312673355405</v>
      </c>
      <c r="Q16" s="6" cm="1">
        <f t="array" ref="Q16">IFERROR(P16*(1-INDEX($D16:$D$71,Q$1)),0)</f>
        <v>0.71232106231604564</v>
      </c>
      <c r="R16" s="6" cm="1">
        <f t="array" ref="R16">IFERROR(Q16*(1-INDEX($D16:$D$71,R$1)),0)</f>
        <v>0.65488661506150292</v>
      </c>
      <c r="S16" s="6" cm="1">
        <f t="array" ref="S16">IFERROR(R16*(1-INDEX($D16:$D$71,S$1)),0)</f>
        <v>0.5951151137048396</v>
      </c>
      <c r="T16" s="6" cm="1">
        <f t="array" ref="T16">IFERROR(S16*(1-INDEX($D16:$D$71,T$1)),0)</f>
        <v>0.5335385528897999</v>
      </c>
      <c r="U16" s="6" cm="1">
        <f t="array" ref="U16">IFERROR(T16*(1-INDEX($D16:$D$71,U$1)),0)</f>
        <v>0.47098649294899975</v>
      </c>
      <c r="V16" s="6" cm="1">
        <f t="array" ref="V16">IFERROR(U16*(1-INDEX($D16:$D$71,V$1)),0)</f>
        <v>0.40854310371382135</v>
      </c>
      <c r="W16" s="6" cm="1">
        <f t="array" ref="W16">IFERROR(V16*(1-INDEX($D16:$D$71,W$1)),0)</f>
        <v>0.34769469384668483</v>
      </c>
      <c r="X16" s="6" cm="1">
        <f t="array" ref="X16">IFERROR(W16*(1-INDEX($D16:$D$71,X$1)),0)</f>
        <v>0.28993565130487353</v>
      </c>
      <c r="Y16" s="6" cm="1">
        <f t="array" ref="Y16">IFERROR(X16*(1-INDEX($D16:$D$71,Y$1)),0)</f>
        <v>0.236717962507864</v>
      </c>
      <c r="Z16" s="6" cm="1">
        <f t="array" ref="Z16">IFERROR(Y16*(1-INDEX($D16:$D$71,Z$1)),0)</f>
        <v>0.1891968315344103</v>
      </c>
      <c r="AA16" s="6" cm="1">
        <f t="array" ref="AA16">IFERROR(Z16*(1-INDEX($D16:$D$71,AA$1)),0)</f>
        <v>0.14802381705589193</v>
      </c>
      <c r="AB16" s="6" cm="1">
        <f t="array" ref="AB16">IFERROR(AA16*(1-INDEX($D16:$D$71,AB$1)),0)</f>
        <v>0.11348838029858178</v>
      </c>
      <c r="AC16" s="6" cm="1">
        <f t="array" ref="AC16">IFERROR(AB16*(1-INDEX($D16:$D$71,AC$1)),0)</f>
        <v>8.5440861991590275E-2</v>
      </c>
      <c r="AD16" s="6" cm="1">
        <f t="array" ref="AD16">IFERROR(AC16*(1-INDEX($D16:$D$71,AD$1)),0)</f>
        <v>6.2789635068999775E-2</v>
      </c>
      <c r="AE16" s="6" cm="1">
        <f t="array" ref="AE16">IFERROR(AD16*(1-INDEX($D16:$D$71,AE$1)),0)</f>
        <v>4.493100706267486E-2</v>
      </c>
      <c r="AF16" s="6" cm="1">
        <f t="array" ref="AF16">IFERROR(AE16*(1-INDEX($D16:$D$71,AF$1)),0)</f>
        <v>3.1198743374109539E-2</v>
      </c>
      <c r="AG16" s="6" cm="1">
        <f t="array" ref="AG16">IFERROR(AF16*(1-INDEX($D16:$D$71,AG$1)),0)</f>
        <v>2.0955259962088153E-2</v>
      </c>
      <c r="AH16" s="6" cm="1">
        <f t="array" ref="AH16">IFERROR(AG16*(1-INDEX($D16:$D$71,AH$1)),0)</f>
        <v>1.3577122482036534E-2</v>
      </c>
      <c r="AI16" s="6" cm="1">
        <f t="array" ref="AI16">IFERROR(AH16*(1-INDEX($D16:$D$71,AI$1)),0)</f>
        <v>8.4928974261883131E-3</v>
      </c>
      <c r="AJ16" s="6" cm="1">
        <f t="array" ref="AJ16">IFERROR(AI16*(1-INDEX($D16:$D$71,AJ$1)),0)</f>
        <v>5.1229157274767902E-3</v>
      </c>
      <c r="AK16" s="6" cm="1">
        <f t="array" ref="AK16">IFERROR(AJ16*(1-INDEX($D16:$D$71,AK$1)),0)</f>
        <v>2.9781558290113571E-3</v>
      </c>
      <c r="AL16" s="6" cm="1">
        <f t="array" ref="AL16">IFERROR(AK16*(1-INDEX($D16:$D$71,AL$1)),0)</f>
        <v>1.668809618786514E-3</v>
      </c>
      <c r="AM16" s="6" cm="1">
        <f t="array" ref="AM16">IFERROR(AL16*(1-INDEX($D16:$D$71,AM$1)),0)</f>
        <v>9.0222523230074102E-4</v>
      </c>
      <c r="AN16" s="6" cm="1">
        <f t="array" ref="AN16">IFERROR(AM16*(1-INDEX($D16:$D$71,AN$1)),0)</f>
        <v>4.7147583964339822E-4</v>
      </c>
      <c r="AO16" s="6" cm="1">
        <f t="array" ref="AO16">IFERROR(AN16*(1-INDEX($D16:$D$71,AO$1)),0)</f>
        <v>2.3417262003408304E-4</v>
      </c>
      <c r="AP16" s="6" cm="1">
        <f t="array" ref="AP16">IFERROR(AO16*(1-INDEX($D16:$D$71,AP$1)),0)</f>
        <v>1.0991828611779824E-4</v>
      </c>
      <c r="AQ16" s="6" cm="1">
        <f t="array" ref="AQ16">IFERROR(AP16*(1-INDEX($D16:$D$71,AQ$1)),0)</f>
        <v>4.8431096046363087E-5</v>
      </c>
      <c r="AR16" s="6" cm="1">
        <f t="array" ref="AR16">IFERROR(AQ16*(1-INDEX($D16:$D$71,AR$1)),0)</f>
        <v>1.9870310085901846E-5</v>
      </c>
      <c r="AS16" s="6" cm="1">
        <f t="array" ref="AS16">IFERROR(AR16*(1-INDEX($D16:$D$71,AS$1)),0)</f>
        <v>7.5169383054966674E-6</v>
      </c>
      <c r="AT16" s="6" cm="1">
        <f t="array" ref="AT16">IFERROR(AS16*(1-INDEX($D16:$D$71,AT$1)),0)</f>
        <v>2.5901866013080415E-6</v>
      </c>
      <c r="AU16" s="6" cm="1">
        <f t="array" ref="AU16">IFERROR(AT16*(1-INDEX($D16:$D$71,AU$1)),0)</f>
        <v>8.0047126726823708E-7</v>
      </c>
      <c r="AV16" s="6" cm="1">
        <f t="array" ref="AV16">IFERROR(AU16*(1-INDEX($D16:$D$71,AV$1)),0)</f>
        <v>2.1738398205203522E-7</v>
      </c>
      <c r="AW16" s="6" cm="1">
        <f t="array" ref="AW16">IFERROR(AV16*(1-INDEX($D16:$D$71,AW$1)),0)</f>
        <v>5.0446126874995279E-8</v>
      </c>
      <c r="AX16" s="6" cm="1">
        <f t="array" ref="AX16">IFERROR(AW16*(1-INDEX($D16:$D$71,AX$1)),0)</f>
        <v>9.6059514795365968E-9</v>
      </c>
      <c r="AY16" s="6" cm="1">
        <f t="array" ref="AY16">IFERROR(AX16*(1-INDEX($D16:$D$71,AY$1)),0)</f>
        <v>1.4074640107817019E-9</v>
      </c>
      <c r="AZ16" s="6" cm="1">
        <f t="array" ref="AZ16">IFERROR(AY16*(1-INDEX($D16:$D$71,AZ$1)),0)</f>
        <v>1.4107011780065003E-10</v>
      </c>
      <c r="BA16" s="6" cm="1">
        <f t="array" ref="BA16">IFERROR(AZ16*(1-INDEX($D16:$D$71,BA$1)),0)</f>
        <v>7.2566468596654431E-12</v>
      </c>
      <c r="BB16" s="6" cm="1">
        <f t="array" ref="BB16">IFERROR(BA16*(1-INDEX($D16:$D$71,BB$1)),0)</f>
        <v>0</v>
      </c>
      <c r="BC16" s="6" cm="1">
        <f t="array" ref="BC16">IFERROR(BB16*(1-INDEX($D16:$D$71,BC$1)),0)</f>
        <v>0</v>
      </c>
      <c r="BD16" s="6" cm="1">
        <f t="array" ref="BD16">IFERROR(BC16*(1-INDEX($D16:$D$71,BD$1)),0)</f>
        <v>0</v>
      </c>
      <c r="BE16" s="6" cm="1">
        <f t="array" ref="BE16">IFERROR(BD16*(1-INDEX($D16:$D$71,BE$1)),0)</f>
        <v>0</v>
      </c>
      <c r="BF16" s="6" cm="1">
        <f t="array" ref="BF16">IFERROR(BE16*(1-INDEX($D16:$D$71,BF$1)),0)</f>
        <v>0</v>
      </c>
      <c r="BG16" s="6" cm="1">
        <f t="array" ref="BG16">IFERROR(BF16*(1-INDEX($D16:$D$71,BG$1)),0)</f>
        <v>0</v>
      </c>
      <c r="BH16" s="6" cm="1">
        <f t="array" ref="BH16">IFERROR(BG16*(1-INDEX($D16:$D$71,BH$1)),0)</f>
        <v>0</v>
      </c>
      <c r="BI16" s="6" cm="1">
        <f t="array" ref="BI16">IFERROR(BH16*(1-INDEX($D16:$D$71,BI$1)),0)</f>
        <v>0</v>
      </c>
      <c r="BJ16" s="6" cm="1">
        <f t="array" ref="BJ16">IFERROR(BI16*(1-INDEX($D16:$D$71,BJ$1)),0)</f>
        <v>0</v>
      </c>
      <c r="BK16" s="6" cm="1">
        <f t="array" ref="BK16">IFERROR(BJ16*(1-INDEX($D16:$D$71,BK$1)),0)</f>
        <v>0</v>
      </c>
      <c r="BL16" s="6" cm="1">
        <f t="array" ref="BL16">IFERROR(BK16*(1-INDEX($D16:$D$71,BL$1)),0)</f>
        <v>0</v>
      </c>
      <c r="BM16" s="6" cm="1">
        <f t="array" ref="BM16">IFERROR(BL16*(1-INDEX($D16:$D$71,BM$1)),0)</f>
        <v>0</v>
      </c>
      <c r="BN16" s="6" cm="1">
        <f t="array" ref="BN16">IFERROR(BM16*(1-INDEX($D16:$D$71,BN$1)),0)</f>
        <v>0</v>
      </c>
      <c r="BO16" s="6" cm="1">
        <f t="array" ref="BO16">IFERROR(BN16*(1-INDEX($D16:$D$71,BO$1)),0)</f>
        <v>0</v>
      </c>
      <c r="BP16" s="6" cm="1">
        <f t="array" ref="BP16">IFERROR(BO16*(1-INDEX($D16:$D$71,BP$1)),0)</f>
        <v>0</v>
      </c>
      <c r="BQ16" s="6" cm="1">
        <f t="array" ref="BQ16">IFERROR(BP16*(1-INDEX($D16:$D$71,BQ$1)),0)</f>
        <v>0</v>
      </c>
      <c r="BR16" s="6" cm="1">
        <f t="array" ref="BR16">IFERROR(BQ16*(1-INDEX($D16:$D$71,BR$1)),0)</f>
        <v>0</v>
      </c>
      <c r="BS16" s="6" cm="1">
        <f t="array" ref="BS16">IFERROR(BR16*(1-INDEX($D16:$D$71,BS$1)),0)</f>
        <v>0</v>
      </c>
      <c r="BT16" s="6" cm="1">
        <f t="array" ref="BT16">IFERROR(BS16*(1-INDEX($D16:$D$71,BT$1)),0)</f>
        <v>0</v>
      </c>
      <c r="BU16" s="6" cm="1">
        <f t="array" ref="BU16">IFERROR(BT16*(1-INDEX($D16:$D$71,BU$1)),0)</f>
        <v>0</v>
      </c>
      <c r="BV16" s="6" cm="1">
        <f t="array" ref="BV16">IFERROR(BU16*(1-INDEX($D16:$D$71,BV$1)),0)</f>
        <v>0</v>
      </c>
      <c r="BW16" s="6" cm="1">
        <f t="array" ref="BW16">IFERROR(BV16*(1-INDEX($D16:$D$71,BW$1)),0)</f>
        <v>0</v>
      </c>
      <c r="BX16" s="6" cm="1">
        <f t="array" ref="BX16">IFERROR(BW16*(1-INDEX($D16:$D$71,BX$1)),0)</f>
        <v>0</v>
      </c>
      <c r="BY16" s="6" cm="1">
        <f t="array" ref="BY16">IFERROR(BX16*(1-INDEX($D16:$D$71,BY$1)),0)</f>
        <v>0</v>
      </c>
      <c r="BZ16" s="6" cm="1">
        <f t="array" ref="BZ16">IFERROR(BY16*(1-INDEX($D16:$D$71,BZ$1)),0)</f>
        <v>0</v>
      </c>
      <c r="CA16" s="6" cm="1">
        <f t="array" ref="CA16">IFERROR(BZ16*(1-INDEX($D16:$D$71,CA$1)),0)</f>
        <v>0</v>
      </c>
      <c r="CB16" s="6" cm="1">
        <f t="array" ref="CB16">IFERROR(CA16*(1-INDEX($D16:$D$71,CB$1)),0)</f>
        <v>0</v>
      </c>
      <c r="CC16" s="6" cm="1">
        <f t="array" ref="CC16">IFERROR(CB16*(1-INDEX($D16:$D$71,CC$1)),0)</f>
        <v>0</v>
      </c>
      <c r="CD16" s="6" cm="1">
        <f t="array" ref="CD16">IFERROR(CC16*(1-INDEX($D16:$D$71,CD$1)),0)</f>
        <v>0</v>
      </c>
      <c r="CE16" s="6" cm="1">
        <f t="array" ref="CE16">IFERROR(CD16*(1-INDEX($D16:$D$71,CE$1)),0)</f>
        <v>0</v>
      </c>
      <c r="CF16" s="6" cm="1">
        <f t="array" ref="CF16">IFERROR(CE16*(1-INDEX($D16:$D$71,CF$1)),0)</f>
        <v>0</v>
      </c>
      <c r="CG16" s="6" cm="1">
        <f t="array" ref="CG16">IFERROR(CF16*(1-INDEX($D16:$D$71,CG$1)),0)</f>
        <v>0</v>
      </c>
      <c r="CH16" s="6" cm="1">
        <f t="array" ref="CH16">IFERROR(CG16*(1-INDEX($D16:$D$71,CH$1)),0)</f>
        <v>0</v>
      </c>
      <c r="CI16" s="6" cm="1">
        <f t="array" ref="CI16">IFERROR(CH16*(1-INDEX($D16:$D$71,CI$1)),0)</f>
        <v>0</v>
      </c>
      <c r="CJ16" s="6" cm="1">
        <f t="array" ref="CJ16">IFERROR(CI16*(1-INDEX($D16:$D$71,CJ$1)),0)</f>
        <v>0</v>
      </c>
      <c r="CK16" s="6" cm="1">
        <f t="array" ref="CK16">IFERROR(CJ16*(1-INDEX($D16:$D$71,CK$1)),0)</f>
        <v>0</v>
      </c>
      <c r="CL16" s="6" cm="1">
        <f t="array" ref="CL16">IFERROR(CK16*(1-INDEX($D16:$D$71,CL$1)),0)</f>
        <v>0</v>
      </c>
      <c r="CM16" s="6" cm="1">
        <f t="array" ref="CM16">IFERROR(CL16*(1-INDEX($D16:$D$71,CM$1)),0)</f>
        <v>0</v>
      </c>
      <c r="CN16" s="6" cm="1">
        <f t="array" ref="CN16">IFERROR(CM16*(1-INDEX($D16:$D$71,CN$1)),0)</f>
        <v>0</v>
      </c>
      <c r="CO16" s="6" cm="1">
        <f t="array" ref="CO16">IFERROR(CN16*(1-INDEX($D16:$D$71,CO$1)),0)</f>
        <v>0</v>
      </c>
      <c r="CP16" s="6" cm="1">
        <f t="array" ref="CP16">IFERROR(CO16*(1-INDEX($D16:$D$71,CP$1)),0)</f>
        <v>0</v>
      </c>
      <c r="CQ16" s="6" cm="1">
        <f t="array" ref="CQ16">IFERROR(CP16*(1-INDEX($D16:$D$71,CQ$1)),0)</f>
        <v>0</v>
      </c>
      <c r="CR16" s="6" cm="1">
        <f t="array" ref="CR16">IFERROR(CQ16*(1-INDEX($D16:$D$71,CR$1)),0)</f>
        <v>0</v>
      </c>
      <c r="CS16" s="6" cm="1">
        <f t="array" ref="CS16">IFERROR(CR16*(1-INDEX($D16:$D$71,CS$1)),0)</f>
        <v>0</v>
      </c>
      <c r="CT16" s="6" cm="1">
        <f t="array" ref="CT16">IFERROR(CS16*(1-INDEX($D16:$D$71,CT$1)),0)</f>
        <v>0</v>
      </c>
      <c r="CU16" s="6" cm="1">
        <f t="array" ref="CU16">IFERROR(CT16*(1-INDEX($D16:$D$71,CU$1)),0)</f>
        <v>0</v>
      </c>
      <c r="CV16" s="6" cm="1">
        <f t="array" ref="CV16">IFERROR(CU16*(1-INDEX($D16:$D$71,CV$1)),0)</f>
        <v>0</v>
      </c>
      <c r="CW16" s="6" cm="1">
        <f t="array" ref="CW16">IFERROR(CV16*(1-INDEX($D16:$D$71,CW$1)),0)</f>
        <v>0</v>
      </c>
      <c r="CX16" s="6" cm="1">
        <f t="array" ref="CX16">IFERROR(CW16*(1-INDEX($D16:$D$71,CX$1)),0)</f>
        <v>0</v>
      </c>
      <c r="CY16" s="6" cm="1">
        <f t="array" ref="CY16">IFERROR(CX16*(1-INDEX($D16:$D$71,CY$1)),0)</f>
        <v>0</v>
      </c>
      <c r="CZ16" s="6" cm="1">
        <f t="array" ref="CZ16">IFERROR(CY16*(1-INDEX($D16:$D$71,CZ$1)),0)</f>
        <v>0</v>
      </c>
      <c r="DA16" s="6" cm="1">
        <f t="array" ref="DA16">IFERROR(CZ16*(1-INDEX($D16:$D$71,DA$1)),0)</f>
        <v>0</v>
      </c>
      <c r="DB16" s="6" cm="1">
        <f t="array" ref="DB16">IFERROR(DA16*(1-INDEX($D16:$D$71,DB$1)),0)</f>
        <v>0</v>
      </c>
      <c r="DC16" s="6" cm="1">
        <f t="array" ref="DC16">IFERROR(DB16*(1-INDEX($D16:$D$71,DC$1)),0)</f>
        <v>0</v>
      </c>
      <c r="DD16" s="6" cm="1">
        <f t="array" ref="DD16">IFERROR(DC16*(1-INDEX($D16:$D$71,DD$1)),0)</f>
        <v>0</v>
      </c>
      <c r="DE16" s="6" cm="1">
        <f t="array" ref="DE16">IFERROR(DD16*(1-INDEX($D16:$D$71,DE$1)),0)</f>
        <v>0</v>
      </c>
      <c r="DF16" s="6" cm="1">
        <f t="array" ref="DF16">IFERROR(DE16*(1-INDEX($D16:$D$71,DF$1)),0)</f>
        <v>0</v>
      </c>
      <c r="DG16" s="6" cm="1">
        <f t="array" ref="DG16">IFERROR(DF16*(1-INDEX($D16:$D$71,DG$1)),0)</f>
        <v>0</v>
      </c>
      <c r="DH16" s="6" cm="1">
        <f t="array" ref="DH16">IFERROR(DG16*(1-INDEX($D16:$D$71,DH$1)),0)</f>
        <v>0</v>
      </c>
      <c r="DI16" s="6" cm="1">
        <f t="array" ref="DI16">IFERROR(DH16*(1-INDEX($D16:$D$71,DI$1)),0)</f>
        <v>0</v>
      </c>
      <c r="DJ16" s="6" cm="1">
        <f t="array" ref="DJ16">IFERROR(DI16*(1-INDEX($D16:$D$71,DJ$1)),0)</f>
        <v>0</v>
      </c>
      <c r="DK16" s="6" cm="1">
        <f t="array" ref="DK16">IFERROR(DJ16*(1-INDEX($D16:$D$71,DK$1)),0)</f>
        <v>0</v>
      </c>
      <c r="DL16" s="6" cm="1">
        <f t="array" ref="DL16">IFERROR(DK16*(1-INDEX($D16:$D$71,DL$1)),0)</f>
        <v>0</v>
      </c>
      <c r="DM16" s="6" cm="1">
        <f t="array" ref="DM16">IFERROR(DL16*(1-INDEX($D16:$D$71,DM$1)),0)</f>
        <v>0</v>
      </c>
      <c r="DN16" s="6" cm="1">
        <f t="array" ref="DN16">IFERROR(DM16*(1-INDEX($D16:$D$71,DN$1)),0)</f>
        <v>0</v>
      </c>
      <c r="DO16" s="6" cm="1">
        <f t="array" ref="DO16">IFERROR(DN16*(1-INDEX($D16:$D$71,DO$1)),0)</f>
        <v>0</v>
      </c>
      <c r="DP16" s="6" cm="1">
        <f t="array" ref="DP16">IFERROR(DO16*(1-INDEX($D16:$D$71,DP$1)),0)</f>
        <v>0</v>
      </c>
      <c r="DQ16" s="6" cm="1">
        <f t="array" ref="DQ16">IFERROR(DP16*(1-INDEX($D16:$D$71,DQ$1)),0)</f>
        <v>0</v>
      </c>
      <c r="DR16" s="6" cm="1">
        <f t="array" ref="DR16">IFERROR(DQ16*(1-INDEX($D16:$D$71,DR$1)),0)</f>
        <v>0</v>
      </c>
      <c r="DS16" s="6" cm="1">
        <f t="array" ref="DS16">IFERROR(DR16*(1-INDEX($D16:$D$71,DS$1)),0)</f>
        <v>0</v>
      </c>
      <c r="DT16" s="6" cm="1">
        <f t="array" ref="DT16">IFERROR(DS16*(1-INDEX($D16:$D$71,DT$1)),0)</f>
        <v>0</v>
      </c>
      <c r="DU16" s="6" cm="1">
        <f t="array" ref="DU16">IFERROR(DT16*(1-INDEX($D16:$D$71,DU$1)),0)</f>
        <v>0</v>
      </c>
      <c r="DV16" s="6" cm="1">
        <f t="array" ref="DV16">IFERROR(DU16*(1-INDEX($D16:$D$71,DV$1)),0)</f>
        <v>0</v>
      </c>
      <c r="DW16" s="6" cm="1">
        <f t="array" ref="DW16">IFERROR(DV16*(1-INDEX($D16:$D$71,DW$1)),0)</f>
        <v>0</v>
      </c>
      <c r="DX16" s="6" cm="1">
        <f t="array" ref="DX16">IFERROR(DW16*(1-INDEX($D16:$D$71,DX$1)),0)</f>
        <v>0</v>
      </c>
    </row>
    <row r="17" spans="2:128" x14ac:dyDescent="0.25">
      <c r="B17" s="20"/>
      <c r="C17" s="6">
        <v>79</v>
      </c>
      <c r="D17" s="6">
        <v>4.5770000000000005E-2</v>
      </c>
      <c r="E17" s="6">
        <f t="shared" si="3"/>
        <v>4.4487736372665149E-2</v>
      </c>
      <c r="F17" s="6" cm="1">
        <f t="array" ref="F17">SUMPRODUCT($A$6^($K$1:$DT$1+1),K17:DT17,TRANSPOSE(D17:D130))</f>
        <v>0.76013873786753772</v>
      </c>
      <c r="G17" s="6" cm="1">
        <f t="array" ref="G17">SUMPRODUCT($A$6^($K$1:$DT$1),K17:DT17)</f>
        <v>8.2352366665478769</v>
      </c>
      <c r="H17" s="6">
        <f t="shared" si="0"/>
        <v>7.772570174370995</v>
      </c>
      <c r="I17" s="6">
        <f t="shared" si="1"/>
        <v>7.7707756393361684</v>
      </c>
      <c r="K17" s="6">
        <v>1</v>
      </c>
      <c r="L17" s="6" cm="1">
        <f t="array" ref="L17">IFERROR(K17*(1-INDEX($D17:$D$71,L$1)),0)</f>
        <v>0.95423000000000002</v>
      </c>
      <c r="M17" s="6" cm="1">
        <f t="array" ref="M17">IFERROR(L17*(1-INDEX($D17:$D$71,M$1)),0)</f>
        <v>0.90565015069999999</v>
      </c>
      <c r="N17" s="6" cm="1">
        <f t="array" ref="N17">IFERROR(M17*(1-INDEX($D17:$D$71,N$1)),0)</f>
        <v>0.854182052635719</v>
      </c>
      <c r="O17" s="6" cm="1">
        <f t="array" ref="O17">IFERROR(N17*(1-INDEX($D17:$D$71,O$1)),0)</f>
        <v>0.80008670324229891</v>
      </c>
      <c r="P17" s="6" cm="1">
        <f t="array" ref="P17">IFERROR(O17*(1-INDEX($D17:$D$71,P$1)),0)</f>
        <v>0.74296851349783122</v>
      </c>
      <c r="Q17" s="6" cm="1">
        <f t="array" ref="Q17">IFERROR(P17*(1-INDEX($D17:$D$71,Q$1)),0)</f>
        <v>0.68306296225450114</v>
      </c>
      <c r="R17" s="6" cm="1">
        <f t="array" ref="R17">IFERROR(Q17*(1-INDEX($D17:$D$71,R$1)),0)</f>
        <v>0.62071980568953289</v>
      </c>
      <c r="S17" s="6" cm="1">
        <f t="array" ref="S17">IFERROR(R17*(1-INDEX($D17:$D$71,S$1)),0)</f>
        <v>0.55649392739483694</v>
      </c>
      <c r="T17" s="6" cm="1">
        <f t="array" ref="T17">IFERROR(S17*(1-INDEX($D17:$D$71,T$1)),0)</f>
        <v>0.49125057934706623</v>
      </c>
      <c r="U17" s="6" cm="1">
        <f t="array" ref="U17">IFERROR(T17*(1-INDEX($D17:$D$71,U$1)),0)</f>
        <v>0.42612057753723215</v>
      </c>
      <c r="V17" s="6" cm="1">
        <f t="array" ref="V17">IFERROR(U17*(1-INDEX($D17:$D$71,V$1)),0)</f>
        <v>0.36265417871883682</v>
      </c>
      <c r="W17" s="6" cm="1">
        <f t="array" ref="W17">IFERROR(V17*(1-INDEX($D17:$D$71,W$1)),0)</f>
        <v>0.30241006655006364</v>
      </c>
      <c r="X17" s="6" cm="1">
        <f t="array" ref="X17">IFERROR(W17*(1-INDEX($D17:$D$71,X$1)),0)</f>
        <v>0.24690269883479946</v>
      </c>
      <c r="Y17" s="6" cm="1">
        <f t="array" ref="Y17">IFERROR(X17*(1-INDEX($D17:$D$71,Y$1)),0)</f>
        <v>0.19733698204371347</v>
      </c>
      <c r="Z17" s="6" cm="1">
        <f t="array" ref="Z17">IFERROR(Y17*(1-INDEX($D17:$D$71,Z$1)),0)</f>
        <v>0.15439250801136054</v>
      </c>
      <c r="AA17" s="6" cm="1">
        <f t="array" ref="AA17">IFERROR(Z17*(1-INDEX($D17:$D$71,AA$1)),0)</f>
        <v>0.11837119196723001</v>
      </c>
      <c r="AB17" s="6" cm="1">
        <f t="array" ref="AB17">IFERROR(AA17*(1-INDEX($D17:$D$71,AB$1)),0)</f>
        <v>8.9116935584448775E-2</v>
      </c>
      <c r="AC17" s="6" cm="1">
        <f t="array" ref="AC17">IFERROR(AB17*(1-INDEX($D17:$D$71,AC$1)),0)</f>
        <v>6.5491144791655562E-2</v>
      </c>
      <c r="AD17" s="6" cm="1">
        <f t="array" ref="AD17">IFERROR(AC17*(1-INDEX($D17:$D$71,AD$1)),0)</f>
        <v>4.6864153390012889E-2</v>
      </c>
      <c r="AE17" s="6" cm="1">
        <f t="array" ref="AE17">IFERROR(AD17*(1-INDEX($D17:$D$71,AE$1)),0)</f>
        <v>3.2541062189423244E-2</v>
      </c>
      <c r="AF17" s="6" cm="1">
        <f t="array" ref="AF17">IFERROR(AE17*(1-INDEX($D17:$D$71,AF$1)),0)</f>
        <v>2.1856855240769909E-2</v>
      </c>
      <c r="AG17" s="6" cm="1">
        <f t="array" ref="AG17">IFERROR(AF17*(1-INDEX($D17:$D$71,AG$1)),0)</f>
        <v>1.4161275079047232E-2</v>
      </c>
      <c r="AH17" s="6" cm="1">
        <f t="array" ref="AH17">IFERROR(AG17*(1-INDEX($D17:$D$71,AH$1)),0)</f>
        <v>8.8583024001964144E-3</v>
      </c>
      <c r="AI17" s="6" cm="1">
        <f t="array" ref="AI17">IFERROR(AH17*(1-INDEX($D17:$D$71,AI$1)),0)</f>
        <v>5.3433280077984768E-3</v>
      </c>
      <c r="AJ17" s="6" cm="1">
        <f t="array" ref="AJ17">IFERROR(AI17*(1-INDEX($D17:$D$71,AJ$1)),0)</f>
        <v>3.1062903040535664E-3</v>
      </c>
      <c r="AK17" s="6" cm="1">
        <f t="array" ref="AK17">IFERROR(AJ17*(1-INDEX($D17:$D$71,AK$1)),0)</f>
        <v>1.740609771876416E-3</v>
      </c>
      <c r="AL17" s="6" cm="1">
        <f t="array" ref="AL17">IFERROR(AK17*(1-INDEX($D17:$D$71,AL$1)),0)</f>
        <v>9.4104326706726557E-4</v>
      </c>
      <c r="AM17" s="6" cm="1">
        <f t="array" ref="AM17">IFERROR(AL17*(1-INDEX($D17:$D$71,AM$1)),0)</f>
        <v>4.9176098007134097E-4</v>
      </c>
      <c r="AN17" s="6" cm="1">
        <f t="array" ref="AN17">IFERROR(AM17*(1-INDEX($D17:$D$71,AN$1)),0)</f>
        <v>2.4424784358183363E-4</v>
      </c>
      <c r="AO17" s="6" cm="1">
        <f t="array" ref="AO17">IFERROR(AN17*(1-INDEX($D17:$D$71,AO$1)),0)</f>
        <v>1.1464749529887688E-4</v>
      </c>
      <c r="AP17" s="6" cm="1">
        <f t="array" ref="AP17">IFERROR(AO17*(1-INDEX($D17:$D$71,AP$1)),0)</f>
        <v>5.0514832903638147E-5</v>
      </c>
      <c r="AQ17" s="6" cm="1">
        <f t="array" ref="AQ17">IFERROR(AP17*(1-INDEX($D17:$D$71,AQ$1)),0)</f>
        <v>2.0725225643704658E-5</v>
      </c>
      <c r="AR17" s="6" cm="1">
        <f t="array" ref="AR17">IFERROR(AQ17*(1-INDEX($D17:$D$71,AR$1)),0)</f>
        <v>7.8403528610134707E-6</v>
      </c>
      <c r="AS17" s="6" cm="1">
        <f t="array" ref="AS17">IFERROR(AR17*(1-INDEX($D17:$D$71,AS$1)),0)</f>
        <v>2.7016287888480218E-6</v>
      </c>
      <c r="AT17" s="6" cm="1">
        <f t="array" ref="AT17">IFERROR(AS17*(1-INDEX($D17:$D$71,AT$1)),0)</f>
        <v>8.3491136090559264E-7</v>
      </c>
      <c r="AU17" s="6" cm="1">
        <f t="array" ref="AU17">IFERROR(AT17*(1-INDEX($D17:$D$71,AU$1)),0)</f>
        <v>2.2673687828113186E-7</v>
      </c>
      <c r="AV17" s="6" cm="1">
        <f t="array" ref="AV17">IFERROR(AU17*(1-INDEX($D17:$D$71,AV$1)),0)</f>
        <v>5.2616559973919445E-8</v>
      </c>
      <c r="AW17" s="6" cm="1">
        <f t="array" ref="AW17">IFERROR(AV17*(1-INDEX($D17:$D$71,AW$1)),0)</f>
        <v>1.0019245350233736E-8</v>
      </c>
      <c r="AX17" s="6" cm="1">
        <f t="array" ref="AX17">IFERROR(AW17*(1-INDEX($D17:$D$71,AX$1)),0)</f>
        <v>1.4680198287162468E-9</v>
      </c>
      <c r="AY17" s="6" cm="1">
        <f t="array" ref="AY17">IFERROR(AX17*(1-INDEX($D17:$D$71,AY$1)),0)</f>
        <v>1.4713962743222947E-10</v>
      </c>
      <c r="AZ17" s="6" cm="1">
        <f t="array" ref="AZ17">IFERROR(AY17*(1-INDEX($D17:$D$71,AZ$1)),0)</f>
        <v>7.56886243511389E-12</v>
      </c>
      <c r="BA17" s="6" cm="1">
        <f t="array" ref="BA17">IFERROR(AZ17*(1-INDEX($D17:$D$71,BA$1)),0)</f>
        <v>0</v>
      </c>
      <c r="BB17" s="6" cm="1">
        <f t="array" ref="BB17">IFERROR(BA17*(1-INDEX($D17:$D$71,BB$1)),0)</f>
        <v>0</v>
      </c>
      <c r="BC17" s="6" cm="1">
        <f t="array" ref="BC17">IFERROR(BB17*(1-INDEX($D17:$D$71,BC$1)),0)</f>
        <v>0</v>
      </c>
      <c r="BD17" s="6" cm="1">
        <f t="array" ref="BD17">IFERROR(BC17*(1-INDEX($D17:$D$71,BD$1)),0)</f>
        <v>0</v>
      </c>
      <c r="BE17" s="6" cm="1">
        <f t="array" ref="BE17">IFERROR(BD17*(1-INDEX($D17:$D$71,BE$1)),0)</f>
        <v>0</v>
      </c>
      <c r="BF17" s="6" cm="1">
        <f t="array" ref="BF17">IFERROR(BE17*(1-INDEX($D17:$D$71,BF$1)),0)</f>
        <v>0</v>
      </c>
      <c r="BG17" s="6" cm="1">
        <f t="array" ref="BG17">IFERROR(BF17*(1-INDEX($D17:$D$71,BG$1)),0)</f>
        <v>0</v>
      </c>
      <c r="BH17" s="6" cm="1">
        <f t="array" ref="BH17">IFERROR(BG17*(1-INDEX($D17:$D$71,BH$1)),0)</f>
        <v>0</v>
      </c>
      <c r="BI17" s="6" cm="1">
        <f t="array" ref="BI17">IFERROR(BH17*(1-INDEX($D17:$D$71,BI$1)),0)</f>
        <v>0</v>
      </c>
      <c r="BJ17" s="6" cm="1">
        <f t="array" ref="BJ17">IFERROR(BI17*(1-INDEX($D17:$D$71,BJ$1)),0)</f>
        <v>0</v>
      </c>
      <c r="BK17" s="6" cm="1">
        <f t="array" ref="BK17">IFERROR(BJ17*(1-INDEX($D17:$D$71,BK$1)),0)</f>
        <v>0</v>
      </c>
      <c r="BL17" s="6" cm="1">
        <f t="array" ref="BL17">IFERROR(BK17*(1-INDEX($D17:$D$71,BL$1)),0)</f>
        <v>0</v>
      </c>
      <c r="BM17" s="6" cm="1">
        <f t="array" ref="BM17">IFERROR(BL17*(1-INDEX($D17:$D$71,BM$1)),0)</f>
        <v>0</v>
      </c>
      <c r="BN17" s="6" cm="1">
        <f t="array" ref="BN17">IFERROR(BM17*(1-INDEX($D17:$D$71,BN$1)),0)</f>
        <v>0</v>
      </c>
      <c r="BO17" s="6" cm="1">
        <f t="array" ref="BO17">IFERROR(BN17*(1-INDEX($D17:$D$71,BO$1)),0)</f>
        <v>0</v>
      </c>
      <c r="BP17" s="6" cm="1">
        <f t="array" ref="BP17">IFERROR(BO17*(1-INDEX($D17:$D$71,BP$1)),0)</f>
        <v>0</v>
      </c>
      <c r="BQ17" s="6" cm="1">
        <f t="array" ref="BQ17">IFERROR(BP17*(1-INDEX($D17:$D$71,BQ$1)),0)</f>
        <v>0</v>
      </c>
      <c r="BR17" s="6" cm="1">
        <f t="array" ref="BR17">IFERROR(BQ17*(1-INDEX($D17:$D$71,BR$1)),0)</f>
        <v>0</v>
      </c>
      <c r="BS17" s="6" cm="1">
        <f t="array" ref="BS17">IFERROR(BR17*(1-INDEX($D17:$D$71,BS$1)),0)</f>
        <v>0</v>
      </c>
      <c r="BT17" s="6" cm="1">
        <f t="array" ref="BT17">IFERROR(BS17*(1-INDEX($D17:$D$71,BT$1)),0)</f>
        <v>0</v>
      </c>
      <c r="BU17" s="6" cm="1">
        <f t="array" ref="BU17">IFERROR(BT17*(1-INDEX($D17:$D$71,BU$1)),0)</f>
        <v>0</v>
      </c>
      <c r="BV17" s="6" cm="1">
        <f t="array" ref="BV17">IFERROR(BU17*(1-INDEX($D17:$D$71,BV$1)),0)</f>
        <v>0</v>
      </c>
      <c r="BW17" s="6" cm="1">
        <f t="array" ref="BW17">IFERROR(BV17*(1-INDEX($D17:$D$71,BW$1)),0)</f>
        <v>0</v>
      </c>
      <c r="BX17" s="6" cm="1">
        <f t="array" ref="BX17">IFERROR(BW17*(1-INDEX($D17:$D$71,BX$1)),0)</f>
        <v>0</v>
      </c>
      <c r="BY17" s="6" cm="1">
        <f t="array" ref="BY17">IFERROR(BX17*(1-INDEX($D17:$D$71,BY$1)),0)</f>
        <v>0</v>
      </c>
      <c r="BZ17" s="6" cm="1">
        <f t="array" ref="BZ17">IFERROR(BY17*(1-INDEX($D17:$D$71,BZ$1)),0)</f>
        <v>0</v>
      </c>
      <c r="CA17" s="6" cm="1">
        <f t="array" ref="CA17">IFERROR(BZ17*(1-INDEX($D17:$D$71,CA$1)),0)</f>
        <v>0</v>
      </c>
      <c r="CB17" s="6" cm="1">
        <f t="array" ref="CB17">IFERROR(CA17*(1-INDEX($D17:$D$71,CB$1)),0)</f>
        <v>0</v>
      </c>
      <c r="CC17" s="6" cm="1">
        <f t="array" ref="CC17">IFERROR(CB17*(1-INDEX($D17:$D$71,CC$1)),0)</f>
        <v>0</v>
      </c>
      <c r="CD17" s="6" cm="1">
        <f t="array" ref="CD17">IFERROR(CC17*(1-INDEX($D17:$D$71,CD$1)),0)</f>
        <v>0</v>
      </c>
      <c r="CE17" s="6" cm="1">
        <f t="array" ref="CE17">IFERROR(CD17*(1-INDEX($D17:$D$71,CE$1)),0)</f>
        <v>0</v>
      </c>
      <c r="CF17" s="6" cm="1">
        <f t="array" ref="CF17">IFERROR(CE17*(1-INDEX($D17:$D$71,CF$1)),0)</f>
        <v>0</v>
      </c>
      <c r="CG17" s="6" cm="1">
        <f t="array" ref="CG17">IFERROR(CF17*(1-INDEX($D17:$D$71,CG$1)),0)</f>
        <v>0</v>
      </c>
      <c r="CH17" s="6" cm="1">
        <f t="array" ref="CH17">IFERROR(CG17*(1-INDEX($D17:$D$71,CH$1)),0)</f>
        <v>0</v>
      </c>
      <c r="CI17" s="6" cm="1">
        <f t="array" ref="CI17">IFERROR(CH17*(1-INDEX($D17:$D$71,CI$1)),0)</f>
        <v>0</v>
      </c>
      <c r="CJ17" s="6" cm="1">
        <f t="array" ref="CJ17">IFERROR(CI17*(1-INDEX($D17:$D$71,CJ$1)),0)</f>
        <v>0</v>
      </c>
      <c r="CK17" s="6" cm="1">
        <f t="array" ref="CK17">IFERROR(CJ17*(1-INDEX($D17:$D$71,CK$1)),0)</f>
        <v>0</v>
      </c>
      <c r="CL17" s="6" cm="1">
        <f t="array" ref="CL17">IFERROR(CK17*(1-INDEX($D17:$D$71,CL$1)),0)</f>
        <v>0</v>
      </c>
      <c r="CM17" s="6" cm="1">
        <f t="array" ref="CM17">IFERROR(CL17*(1-INDEX($D17:$D$71,CM$1)),0)</f>
        <v>0</v>
      </c>
      <c r="CN17" s="6" cm="1">
        <f t="array" ref="CN17">IFERROR(CM17*(1-INDEX($D17:$D$71,CN$1)),0)</f>
        <v>0</v>
      </c>
      <c r="CO17" s="6" cm="1">
        <f t="array" ref="CO17">IFERROR(CN17*(1-INDEX($D17:$D$71,CO$1)),0)</f>
        <v>0</v>
      </c>
      <c r="CP17" s="6" cm="1">
        <f t="array" ref="CP17">IFERROR(CO17*(1-INDEX($D17:$D$71,CP$1)),0)</f>
        <v>0</v>
      </c>
      <c r="CQ17" s="6" cm="1">
        <f t="array" ref="CQ17">IFERROR(CP17*(1-INDEX($D17:$D$71,CQ$1)),0)</f>
        <v>0</v>
      </c>
      <c r="CR17" s="6" cm="1">
        <f t="array" ref="CR17">IFERROR(CQ17*(1-INDEX($D17:$D$71,CR$1)),0)</f>
        <v>0</v>
      </c>
      <c r="CS17" s="6" cm="1">
        <f t="array" ref="CS17">IFERROR(CR17*(1-INDEX($D17:$D$71,CS$1)),0)</f>
        <v>0</v>
      </c>
      <c r="CT17" s="6" cm="1">
        <f t="array" ref="CT17">IFERROR(CS17*(1-INDEX($D17:$D$71,CT$1)),0)</f>
        <v>0</v>
      </c>
      <c r="CU17" s="6" cm="1">
        <f t="array" ref="CU17">IFERROR(CT17*(1-INDEX($D17:$D$71,CU$1)),0)</f>
        <v>0</v>
      </c>
      <c r="CV17" s="6" cm="1">
        <f t="array" ref="CV17">IFERROR(CU17*(1-INDEX($D17:$D$71,CV$1)),0)</f>
        <v>0</v>
      </c>
      <c r="CW17" s="6" cm="1">
        <f t="array" ref="CW17">IFERROR(CV17*(1-INDEX($D17:$D$71,CW$1)),0)</f>
        <v>0</v>
      </c>
      <c r="CX17" s="6" cm="1">
        <f t="array" ref="CX17">IFERROR(CW17*(1-INDEX($D17:$D$71,CX$1)),0)</f>
        <v>0</v>
      </c>
      <c r="CY17" s="6" cm="1">
        <f t="array" ref="CY17">IFERROR(CX17*(1-INDEX($D17:$D$71,CY$1)),0)</f>
        <v>0</v>
      </c>
      <c r="CZ17" s="6" cm="1">
        <f t="array" ref="CZ17">IFERROR(CY17*(1-INDEX($D17:$D$71,CZ$1)),0)</f>
        <v>0</v>
      </c>
      <c r="DA17" s="6" cm="1">
        <f t="array" ref="DA17">IFERROR(CZ17*(1-INDEX($D17:$D$71,DA$1)),0)</f>
        <v>0</v>
      </c>
      <c r="DB17" s="6" cm="1">
        <f t="array" ref="DB17">IFERROR(DA17*(1-INDEX($D17:$D$71,DB$1)),0)</f>
        <v>0</v>
      </c>
      <c r="DC17" s="6" cm="1">
        <f t="array" ref="DC17">IFERROR(DB17*(1-INDEX($D17:$D$71,DC$1)),0)</f>
        <v>0</v>
      </c>
      <c r="DD17" s="6" cm="1">
        <f t="array" ref="DD17">IFERROR(DC17*(1-INDEX($D17:$D$71,DD$1)),0)</f>
        <v>0</v>
      </c>
      <c r="DE17" s="6" cm="1">
        <f t="array" ref="DE17">IFERROR(DD17*(1-INDEX($D17:$D$71,DE$1)),0)</f>
        <v>0</v>
      </c>
      <c r="DF17" s="6" cm="1">
        <f t="array" ref="DF17">IFERROR(DE17*(1-INDEX($D17:$D$71,DF$1)),0)</f>
        <v>0</v>
      </c>
      <c r="DG17" s="6" cm="1">
        <f t="array" ref="DG17">IFERROR(DF17*(1-INDEX($D17:$D$71,DG$1)),0)</f>
        <v>0</v>
      </c>
      <c r="DH17" s="6" cm="1">
        <f t="array" ref="DH17">IFERROR(DG17*(1-INDEX($D17:$D$71,DH$1)),0)</f>
        <v>0</v>
      </c>
      <c r="DI17" s="6" cm="1">
        <f t="array" ref="DI17">IFERROR(DH17*(1-INDEX($D17:$D$71,DI$1)),0)</f>
        <v>0</v>
      </c>
      <c r="DJ17" s="6" cm="1">
        <f t="array" ref="DJ17">IFERROR(DI17*(1-INDEX($D17:$D$71,DJ$1)),0)</f>
        <v>0</v>
      </c>
      <c r="DK17" s="6" cm="1">
        <f t="array" ref="DK17">IFERROR(DJ17*(1-INDEX($D17:$D$71,DK$1)),0)</f>
        <v>0</v>
      </c>
      <c r="DL17" s="6" cm="1">
        <f t="array" ref="DL17">IFERROR(DK17*(1-INDEX($D17:$D$71,DL$1)),0)</f>
        <v>0</v>
      </c>
      <c r="DM17" s="6" cm="1">
        <f t="array" ref="DM17">IFERROR(DL17*(1-INDEX($D17:$D$71,DM$1)),0)</f>
        <v>0</v>
      </c>
      <c r="DN17" s="6" cm="1">
        <f t="array" ref="DN17">IFERROR(DM17*(1-INDEX($D17:$D$71,DN$1)),0)</f>
        <v>0</v>
      </c>
      <c r="DO17" s="6" cm="1">
        <f t="array" ref="DO17">IFERROR(DN17*(1-INDEX($D17:$D$71,DO$1)),0)</f>
        <v>0</v>
      </c>
      <c r="DP17" s="6" cm="1">
        <f t="array" ref="DP17">IFERROR(DO17*(1-INDEX($D17:$D$71,DP$1)),0)</f>
        <v>0</v>
      </c>
      <c r="DQ17" s="6" cm="1">
        <f t="array" ref="DQ17">IFERROR(DP17*(1-INDEX($D17:$D$71,DQ$1)),0)</f>
        <v>0</v>
      </c>
      <c r="DR17" s="6" cm="1">
        <f t="array" ref="DR17">IFERROR(DQ17*(1-INDEX($D17:$D$71,DR$1)),0)</f>
        <v>0</v>
      </c>
      <c r="DS17" s="6" cm="1">
        <f t="array" ref="DS17">IFERROR(DR17*(1-INDEX($D17:$D$71,DS$1)),0)</f>
        <v>0</v>
      </c>
      <c r="DT17" s="6" cm="1">
        <f t="array" ref="DT17">IFERROR(DS17*(1-INDEX($D17:$D$71,DT$1)),0)</f>
        <v>0</v>
      </c>
      <c r="DU17" s="6" cm="1">
        <f t="array" ref="DU17">IFERROR(DT17*(1-INDEX($D17:$D$71,DU$1)),0)</f>
        <v>0</v>
      </c>
      <c r="DV17" s="6" cm="1">
        <f t="array" ref="DV17">IFERROR(DU17*(1-INDEX($D17:$D$71,DV$1)),0)</f>
        <v>0</v>
      </c>
      <c r="DW17" s="6" cm="1">
        <f t="array" ref="DW17">IFERROR(DV17*(1-INDEX($D17:$D$71,DW$1)),0)</f>
        <v>0</v>
      </c>
      <c r="DX17" s="6" cm="1">
        <f t="array" ref="DX17">IFERROR(DW17*(1-INDEX($D17:$D$71,DX$1)),0)</f>
        <v>0</v>
      </c>
    </row>
    <row r="18" spans="2:128" x14ac:dyDescent="0.25">
      <c r="B18" s="20"/>
      <c r="C18" s="6">
        <v>80</v>
      </c>
      <c r="D18" s="6">
        <v>5.0909999999999997E-2</v>
      </c>
      <c r="E18" s="6">
        <f t="shared" si="3"/>
        <v>4.9551097321700974E-2</v>
      </c>
      <c r="F18" s="6" cm="1">
        <f t="array" ref="F18">SUMPRODUCT($A$6^($K$1:$DT$1+1),K18:DT18,TRANSPOSE(D18:D131))</f>
        <v>0.77253167475720053</v>
      </c>
      <c r="G18" s="6" cm="1">
        <f t="array" ref="G18">SUMPRODUCT($A$6^($K$1:$DT$1),K18:DT18)</f>
        <v>7.8097458333361054</v>
      </c>
      <c r="H18" s="6">
        <f t="shared" si="0"/>
        <v>7.3470485753255845</v>
      </c>
      <c r="I18" s="6">
        <f t="shared" si="1"/>
        <v>7.3448657895643787</v>
      </c>
      <c r="K18" s="6">
        <v>1</v>
      </c>
      <c r="L18" s="6" cm="1">
        <f t="array" ref="L18">IFERROR(K18*(1-INDEX($D18:$D$71,L$1)),0)</f>
        <v>0.94908999999999999</v>
      </c>
      <c r="M18" s="6" cm="1">
        <f t="array" ref="M18">IFERROR(L18*(1-INDEX($D18:$D$71,M$1)),0)</f>
        <v>0.89515321529999992</v>
      </c>
      <c r="N18" s="6" cm="1">
        <f t="array" ref="N18">IFERROR(M18*(1-INDEX($D18:$D$71,N$1)),0)</f>
        <v>0.8384631621750509</v>
      </c>
      <c r="O18" s="6" cm="1">
        <f t="array" ref="O18">IFERROR(N18*(1-INDEX($D18:$D$71,O$1)),0)</f>
        <v>0.77860527702737403</v>
      </c>
      <c r="P18" s="6" cm="1">
        <f t="array" ref="P18">IFERROR(O18*(1-INDEX($D18:$D$71,P$1)),0)</f>
        <v>0.71582633354065683</v>
      </c>
      <c r="Q18" s="6" cm="1">
        <f t="array" ref="Q18">IFERROR(P18*(1-INDEX($D18:$D$71,Q$1)),0)</f>
        <v>0.65049286407840112</v>
      </c>
      <c r="R18" s="6" cm="1">
        <f t="array" ref="R18">IFERROR(Q18*(1-INDEX($D18:$D$71,R$1)),0)</f>
        <v>0.58318636743220897</v>
      </c>
      <c r="S18" s="6" cm="1">
        <f t="array" ref="S18">IFERROR(R18*(1-INDEX($D18:$D$71,S$1)),0)</f>
        <v>0.51481359771445678</v>
      </c>
      <c r="T18" s="6" cm="1">
        <f t="array" ref="T18">IFERROR(S18*(1-INDEX($D18:$D$71,T$1)),0)</f>
        <v>0.4465596109294741</v>
      </c>
      <c r="U18" s="6" cm="1">
        <f t="array" ref="U18">IFERROR(T18*(1-INDEX($D18:$D$71,U$1)),0)</f>
        <v>0.38004902247763828</v>
      </c>
      <c r="V18" s="6" cm="1">
        <f t="array" ref="V18">IFERROR(U18*(1-INDEX($D18:$D$71,V$1)),0)</f>
        <v>0.316915278863653</v>
      </c>
      <c r="W18" s="6" cm="1">
        <f t="array" ref="W18">IFERROR(V18*(1-INDEX($D18:$D$71,W$1)),0)</f>
        <v>0.25874547942822951</v>
      </c>
      <c r="X18" s="6" cm="1">
        <f t="array" ref="X18">IFERROR(W18*(1-INDEX($D18:$D$71,X$1)),0)</f>
        <v>0.20680232443301244</v>
      </c>
      <c r="Y18" s="6" cm="1">
        <f t="array" ref="Y18">IFERROR(X18*(1-INDEX($D18:$D$71,Y$1)),0)</f>
        <v>0.16179800258990026</v>
      </c>
      <c r="Z18" s="6" cm="1">
        <f t="array" ref="Z18">IFERROR(Y18*(1-INDEX($D18:$D$71,Z$1)),0)</f>
        <v>0.12404891060565063</v>
      </c>
      <c r="AA18" s="6" cm="1">
        <f t="array" ref="AA18">IFERROR(Z18*(1-INDEX($D18:$D$71,AA$1)),0)</f>
        <v>9.3391462838570125E-2</v>
      </c>
      <c r="AB18" s="6" cm="1">
        <f t="array" ref="AB18">IFERROR(AA18*(1-INDEX($D18:$D$71,AB$1)),0)</f>
        <v>6.8632452125436796E-2</v>
      </c>
      <c r="AC18" s="6" cm="1">
        <f t="array" ref="AC18">IFERROR(AB18*(1-INDEX($D18:$D$71,AC$1)),0)</f>
        <v>4.9112010091920059E-2</v>
      </c>
      <c r="AD18" s="6" cm="1">
        <f t="array" ref="AD18">IFERROR(AC18*(1-INDEX($D18:$D$71,AD$1)),0)</f>
        <v>3.4101906447526531E-2</v>
      </c>
      <c r="AE18" s="6" cm="1">
        <f t="array" ref="AE18">IFERROR(AD18*(1-INDEX($D18:$D$71,AE$1)),0)</f>
        <v>2.2905227503610143E-2</v>
      </c>
      <c r="AF18" s="6" cm="1">
        <f t="array" ref="AF18">IFERROR(AE18*(1-INDEX($D18:$D$71,AF$1)),0)</f>
        <v>1.4840525951864048E-2</v>
      </c>
      <c r="AG18" s="6" cm="1">
        <f t="array" ref="AG18">IFERROR(AF18*(1-INDEX($D18:$D$71,AG$1)),0)</f>
        <v>9.2831941986695164E-3</v>
      </c>
      <c r="AH18" s="6" cm="1">
        <f t="array" ref="AH18">IFERROR(AG18*(1-INDEX($D18:$D$71,AH$1)),0)</f>
        <v>5.5996227406374518E-3</v>
      </c>
      <c r="AI18" s="6" cm="1">
        <f t="array" ref="AI18">IFERROR(AH18*(1-INDEX($D18:$D$71,AI$1)),0)</f>
        <v>3.255284684042176E-3</v>
      </c>
      <c r="AJ18" s="6" cm="1">
        <f t="array" ref="AJ18">IFERROR(AI18*(1-INDEX($D18:$D$71,AJ$1)),0)</f>
        <v>1.8240987727030334E-3</v>
      </c>
      <c r="AK18" s="6" cm="1">
        <f t="array" ref="AK18">IFERROR(AJ18*(1-INDEX($D18:$D$71,AK$1)),0)</f>
        <v>9.8618076047416793E-4</v>
      </c>
      <c r="AL18" s="6" cm="1">
        <f t="array" ref="AL18">IFERROR(AK18*(1-INDEX($D18:$D$71,AL$1)),0)</f>
        <v>5.153484800009859E-4</v>
      </c>
      <c r="AM18" s="6" cm="1">
        <f t="array" ref="AM18">IFERROR(AL18*(1-INDEX($D18:$D$71,AM$1)),0)</f>
        <v>2.5596328304688969E-4</v>
      </c>
      <c r="AN18" s="6" cm="1">
        <f t="array" ref="AN18">IFERROR(AM18*(1-INDEX($D18:$D$71,AN$1)),0)</f>
        <v>1.2014660542937955E-4</v>
      </c>
      <c r="AO18" s="6" cm="1">
        <f t="array" ref="AO18">IFERROR(AN18*(1-INDEX($D18:$D$71,AO$1)),0)</f>
        <v>5.2937795818238929E-5</v>
      </c>
      <c r="AP18" s="6" cm="1">
        <f t="array" ref="AP18">IFERROR(AO18*(1-INDEX($D18:$D$71,AP$1)),0)</f>
        <v>2.1719318868307067E-5</v>
      </c>
      <c r="AQ18" s="6" cm="1">
        <f t="array" ref="AQ18">IFERROR(AP18*(1-INDEX($D18:$D$71,AQ$1)),0)</f>
        <v>8.2164183278805626E-6</v>
      </c>
      <c r="AR18" s="6" cm="1">
        <f t="array" ref="AR18">IFERROR(AQ18*(1-INDEX($D18:$D$71,AR$1)),0)</f>
        <v>2.8312134274210844E-6</v>
      </c>
      <c r="AS18" s="6" cm="1">
        <f t="array" ref="AS18">IFERROR(AR18*(1-INDEX($D18:$D$71,AS$1)),0)</f>
        <v>8.7495819761021192E-7</v>
      </c>
      <c r="AT18" s="6" cm="1">
        <f t="array" ref="AT18">IFERROR(AS18*(1-INDEX($D18:$D$71,AT$1)),0)</f>
        <v>2.3761239772500534E-7</v>
      </c>
      <c r="AU18" s="6" cm="1">
        <f t="array" ref="AU18">IFERROR(AT18*(1-INDEX($D18:$D$71,AU$1)),0)</f>
        <v>5.5140333016064721E-8</v>
      </c>
      <c r="AV18" s="6" cm="1">
        <f t="array" ref="AV18">IFERROR(AU18*(1-INDEX($D18:$D$71,AV$1)),0)</f>
        <v>1.049982221291904E-8</v>
      </c>
      <c r="AW18" s="6" cm="1">
        <f t="array" ref="AW18">IFERROR(AV18*(1-INDEX($D18:$D$71,AW$1)),0)</f>
        <v>1.5384339506368975E-9</v>
      </c>
      <c r="AX18" s="6" cm="1">
        <f t="array" ref="AX18">IFERROR(AW18*(1-INDEX($D18:$D$71,AX$1)),0)</f>
        <v>1.5419723487233629E-10</v>
      </c>
      <c r="AY18" s="6" cm="1">
        <f t="array" ref="AY18">IFERROR(AX18*(1-INDEX($D18:$D$71,AY$1)),0)</f>
        <v>7.9319057618329853E-12</v>
      </c>
      <c r="AZ18" s="6" cm="1">
        <f t="array" ref="AZ18">IFERROR(AY18*(1-INDEX($D18:$D$71,AZ$1)),0)</f>
        <v>0</v>
      </c>
      <c r="BA18" s="6" cm="1">
        <f t="array" ref="BA18">IFERROR(AZ18*(1-INDEX($D18:$D$71,BA$1)),0)</f>
        <v>0</v>
      </c>
      <c r="BB18" s="6" cm="1">
        <f t="array" ref="BB18">IFERROR(BA18*(1-INDEX($D18:$D$71,BB$1)),0)</f>
        <v>0</v>
      </c>
      <c r="BC18" s="6" cm="1">
        <f t="array" ref="BC18">IFERROR(BB18*(1-INDEX($D18:$D$71,BC$1)),0)</f>
        <v>0</v>
      </c>
      <c r="BD18" s="6" cm="1">
        <f t="array" ref="BD18">IFERROR(BC18*(1-INDEX($D18:$D$71,BD$1)),0)</f>
        <v>0</v>
      </c>
      <c r="BE18" s="6" cm="1">
        <f t="array" ref="BE18">IFERROR(BD18*(1-INDEX($D18:$D$71,BE$1)),0)</f>
        <v>0</v>
      </c>
      <c r="BF18" s="6" cm="1">
        <f t="array" ref="BF18">IFERROR(BE18*(1-INDEX($D18:$D$71,BF$1)),0)</f>
        <v>0</v>
      </c>
      <c r="BG18" s="6" cm="1">
        <f t="array" ref="BG18">IFERROR(BF18*(1-INDEX($D18:$D$71,BG$1)),0)</f>
        <v>0</v>
      </c>
      <c r="BH18" s="6" cm="1">
        <f t="array" ref="BH18">IFERROR(BG18*(1-INDEX($D18:$D$71,BH$1)),0)</f>
        <v>0</v>
      </c>
      <c r="BI18" s="6" cm="1">
        <f t="array" ref="BI18">IFERROR(BH18*(1-INDEX($D18:$D$71,BI$1)),0)</f>
        <v>0</v>
      </c>
      <c r="BJ18" s="6" cm="1">
        <f t="array" ref="BJ18">IFERROR(BI18*(1-INDEX($D18:$D$71,BJ$1)),0)</f>
        <v>0</v>
      </c>
      <c r="BK18" s="6" cm="1">
        <f t="array" ref="BK18">IFERROR(BJ18*(1-INDEX($D18:$D$71,BK$1)),0)</f>
        <v>0</v>
      </c>
      <c r="BL18" s="6" cm="1">
        <f t="array" ref="BL18">IFERROR(BK18*(1-INDEX($D18:$D$71,BL$1)),0)</f>
        <v>0</v>
      </c>
      <c r="BM18" s="6" cm="1">
        <f t="array" ref="BM18">IFERROR(BL18*(1-INDEX($D18:$D$71,BM$1)),0)</f>
        <v>0</v>
      </c>
      <c r="BN18" s="6" cm="1">
        <f t="array" ref="BN18">IFERROR(BM18*(1-INDEX($D18:$D$71,BN$1)),0)</f>
        <v>0</v>
      </c>
      <c r="BO18" s="6" cm="1">
        <f t="array" ref="BO18">IFERROR(BN18*(1-INDEX($D18:$D$71,BO$1)),0)</f>
        <v>0</v>
      </c>
      <c r="BP18" s="6" cm="1">
        <f t="array" ref="BP18">IFERROR(BO18*(1-INDEX($D18:$D$71,BP$1)),0)</f>
        <v>0</v>
      </c>
      <c r="BQ18" s="6" cm="1">
        <f t="array" ref="BQ18">IFERROR(BP18*(1-INDEX($D18:$D$71,BQ$1)),0)</f>
        <v>0</v>
      </c>
      <c r="BR18" s="6" cm="1">
        <f t="array" ref="BR18">IFERROR(BQ18*(1-INDEX($D18:$D$71,BR$1)),0)</f>
        <v>0</v>
      </c>
      <c r="BS18" s="6" cm="1">
        <f t="array" ref="BS18">IFERROR(BR18*(1-INDEX($D18:$D$71,BS$1)),0)</f>
        <v>0</v>
      </c>
      <c r="BT18" s="6" cm="1">
        <f t="array" ref="BT18">IFERROR(BS18*(1-INDEX($D18:$D$71,BT$1)),0)</f>
        <v>0</v>
      </c>
      <c r="BU18" s="6" cm="1">
        <f t="array" ref="BU18">IFERROR(BT18*(1-INDEX($D18:$D$71,BU$1)),0)</f>
        <v>0</v>
      </c>
      <c r="BV18" s="6" cm="1">
        <f t="array" ref="BV18">IFERROR(BU18*(1-INDEX($D18:$D$71,BV$1)),0)</f>
        <v>0</v>
      </c>
      <c r="BW18" s="6" cm="1">
        <f t="array" ref="BW18">IFERROR(BV18*(1-INDEX($D18:$D$71,BW$1)),0)</f>
        <v>0</v>
      </c>
      <c r="BX18" s="6" cm="1">
        <f t="array" ref="BX18">IFERROR(BW18*(1-INDEX($D18:$D$71,BX$1)),0)</f>
        <v>0</v>
      </c>
      <c r="BY18" s="6" cm="1">
        <f t="array" ref="BY18">IFERROR(BX18*(1-INDEX($D18:$D$71,BY$1)),0)</f>
        <v>0</v>
      </c>
      <c r="BZ18" s="6" cm="1">
        <f t="array" ref="BZ18">IFERROR(BY18*(1-INDEX($D18:$D$71,BZ$1)),0)</f>
        <v>0</v>
      </c>
      <c r="CA18" s="6" cm="1">
        <f t="array" ref="CA18">IFERROR(BZ18*(1-INDEX($D18:$D$71,CA$1)),0)</f>
        <v>0</v>
      </c>
      <c r="CB18" s="6" cm="1">
        <f t="array" ref="CB18">IFERROR(CA18*(1-INDEX($D18:$D$71,CB$1)),0)</f>
        <v>0</v>
      </c>
      <c r="CC18" s="6" cm="1">
        <f t="array" ref="CC18">IFERROR(CB18*(1-INDEX($D18:$D$71,CC$1)),0)</f>
        <v>0</v>
      </c>
      <c r="CD18" s="6" cm="1">
        <f t="array" ref="CD18">IFERROR(CC18*(1-INDEX($D18:$D$71,CD$1)),0)</f>
        <v>0</v>
      </c>
      <c r="CE18" s="6" cm="1">
        <f t="array" ref="CE18">IFERROR(CD18*(1-INDEX($D18:$D$71,CE$1)),0)</f>
        <v>0</v>
      </c>
      <c r="CF18" s="6" cm="1">
        <f t="array" ref="CF18">IFERROR(CE18*(1-INDEX($D18:$D$71,CF$1)),0)</f>
        <v>0</v>
      </c>
      <c r="CG18" s="6" cm="1">
        <f t="array" ref="CG18">IFERROR(CF18*(1-INDEX($D18:$D$71,CG$1)),0)</f>
        <v>0</v>
      </c>
      <c r="CH18" s="6" cm="1">
        <f t="array" ref="CH18">IFERROR(CG18*(1-INDEX($D18:$D$71,CH$1)),0)</f>
        <v>0</v>
      </c>
      <c r="CI18" s="6" cm="1">
        <f t="array" ref="CI18">IFERROR(CH18*(1-INDEX($D18:$D$71,CI$1)),0)</f>
        <v>0</v>
      </c>
      <c r="CJ18" s="6" cm="1">
        <f t="array" ref="CJ18">IFERROR(CI18*(1-INDEX($D18:$D$71,CJ$1)),0)</f>
        <v>0</v>
      </c>
      <c r="CK18" s="6" cm="1">
        <f t="array" ref="CK18">IFERROR(CJ18*(1-INDEX($D18:$D$71,CK$1)),0)</f>
        <v>0</v>
      </c>
      <c r="CL18" s="6" cm="1">
        <f t="array" ref="CL18">IFERROR(CK18*(1-INDEX($D18:$D$71,CL$1)),0)</f>
        <v>0</v>
      </c>
      <c r="CM18" s="6" cm="1">
        <f t="array" ref="CM18">IFERROR(CL18*(1-INDEX($D18:$D$71,CM$1)),0)</f>
        <v>0</v>
      </c>
      <c r="CN18" s="6" cm="1">
        <f t="array" ref="CN18">IFERROR(CM18*(1-INDEX($D18:$D$71,CN$1)),0)</f>
        <v>0</v>
      </c>
      <c r="CO18" s="6" cm="1">
        <f t="array" ref="CO18">IFERROR(CN18*(1-INDEX($D18:$D$71,CO$1)),0)</f>
        <v>0</v>
      </c>
      <c r="CP18" s="6" cm="1">
        <f t="array" ref="CP18">IFERROR(CO18*(1-INDEX($D18:$D$71,CP$1)),0)</f>
        <v>0</v>
      </c>
      <c r="CQ18" s="6" cm="1">
        <f t="array" ref="CQ18">IFERROR(CP18*(1-INDEX($D18:$D$71,CQ$1)),0)</f>
        <v>0</v>
      </c>
      <c r="CR18" s="6" cm="1">
        <f t="array" ref="CR18">IFERROR(CQ18*(1-INDEX($D18:$D$71,CR$1)),0)</f>
        <v>0</v>
      </c>
      <c r="CS18" s="6" cm="1">
        <f t="array" ref="CS18">IFERROR(CR18*(1-INDEX($D18:$D$71,CS$1)),0)</f>
        <v>0</v>
      </c>
      <c r="CT18" s="6" cm="1">
        <f t="array" ref="CT18">IFERROR(CS18*(1-INDEX($D18:$D$71,CT$1)),0)</f>
        <v>0</v>
      </c>
      <c r="CU18" s="6" cm="1">
        <f t="array" ref="CU18">IFERROR(CT18*(1-INDEX($D18:$D$71,CU$1)),0)</f>
        <v>0</v>
      </c>
      <c r="CV18" s="6" cm="1">
        <f t="array" ref="CV18">IFERROR(CU18*(1-INDEX($D18:$D$71,CV$1)),0)</f>
        <v>0</v>
      </c>
      <c r="CW18" s="6" cm="1">
        <f t="array" ref="CW18">IFERROR(CV18*(1-INDEX($D18:$D$71,CW$1)),0)</f>
        <v>0</v>
      </c>
      <c r="CX18" s="6" cm="1">
        <f t="array" ref="CX18">IFERROR(CW18*(1-INDEX($D18:$D$71,CX$1)),0)</f>
        <v>0</v>
      </c>
      <c r="CY18" s="6" cm="1">
        <f t="array" ref="CY18">IFERROR(CX18*(1-INDEX($D18:$D$71,CY$1)),0)</f>
        <v>0</v>
      </c>
      <c r="CZ18" s="6" cm="1">
        <f t="array" ref="CZ18">IFERROR(CY18*(1-INDEX($D18:$D$71,CZ$1)),0)</f>
        <v>0</v>
      </c>
      <c r="DA18" s="6" cm="1">
        <f t="array" ref="DA18">IFERROR(CZ18*(1-INDEX($D18:$D$71,DA$1)),0)</f>
        <v>0</v>
      </c>
      <c r="DB18" s="6" cm="1">
        <f t="array" ref="DB18">IFERROR(DA18*(1-INDEX($D18:$D$71,DB$1)),0)</f>
        <v>0</v>
      </c>
      <c r="DC18" s="6" cm="1">
        <f t="array" ref="DC18">IFERROR(DB18*(1-INDEX($D18:$D$71,DC$1)),0)</f>
        <v>0</v>
      </c>
      <c r="DD18" s="6" cm="1">
        <f t="array" ref="DD18">IFERROR(DC18*(1-INDEX($D18:$D$71,DD$1)),0)</f>
        <v>0</v>
      </c>
      <c r="DE18" s="6" cm="1">
        <f t="array" ref="DE18">IFERROR(DD18*(1-INDEX($D18:$D$71,DE$1)),0)</f>
        <v>0</v>
      </c>
      <c r="DF18" s="6" cm="1">
        <f t="array" ref="DF18">IFERROR(DE18*(1-INDEX($D18:$D$71,DF$1)),0)</f>
        <v>0</v>
      </c>
      <c r="DG18" s="6" cm="1">
        <f t="array" ref="DG18">IFERROR(DF18*(1-INDEX($D18:$D$71,DG$1)),0)</f>
        <v>0</v>
      </c>
      <c r="DH18" s="6" cm="1">
        <f t="array" ref="DH18">IFERROR(DG18*(1-INDEX($D18:$D$71,DH$1)),0)</f>
        <v>0</v>
      </c>
      <c r="DI18" s="6" cm="1">
        <f t="array" ref="DI18">IFERROR(DH18*(1-INDEX($D18:$D$71,DI$1)),0)</f>
        <v>0</v>
      </c>
      <c r="DJ18" s="6" cm="1">
        <f t="array" ref="DJ18">IFERROR(DI18*(1-INDEX($D18:$D$71,DJ$1)),0)</f>
        <v>0</v>
      </c>
      <c r="DK18" s="6" cm="1">
        <f t="array" ref="DK18">IFERROR(DJ18*(1-INDEX($D18:$D$71,DK$1)),0)</f>
        <v>0</v>
      </c>
      <c r="DL18" s="6" cm="1">
        <f t="array" ref="DL18">IFERROR(DK18*(1-INDEX($D18:$D$71,DL$1)),0)</f>
        <v>0</v>
      </c>
      <c r="DM18" s="6" cm="1">
        <f t="array" ref="DM18">IFERROR(DL18*(1-INDEX($D18:$D$71,DM$1)),0)</f>
        <v>0</v>
      </c>
      <c r="DN18" s="6" cm="1">
        <f t="array" ref="DN18">IFERROR(DM18*(1-INDEX($D18:$D$71,DN$1)),0)</f>
        <v>0</v>
      </c>
      <c r="DO18" s="6" cm="1">
        <f t="array" ref="DO18">IFERROR(DN18*(1-INDEX($D18:$D$71,DO$1)),0)</f>
        <v>0</v>
      </c>
      <c r="DP18" s="6" cm="1">
        <f t="array" ref="DP18">IFERROR(DO18*(1-INDEX($D18:$D$71,DP$1)),0)</f>
        <v>0</v>
      </c>
      <c r="DQ18" s="6" cm="1">
        <f t="array" ref="DQ18">IFERROR(DP18*(1-INDEX($D18:$D$71,DQ$1)),0)</f>
        <v>0</v>
      </c>
      <c r="DR18" s="6" cm="1">
        <f t="array" ref="DR18">IFERROR(DQ18*(1-INDEX($D18:$D$71,DR$1)),0)</f>
        <v>0</v>
      </c>
      <c r="DS18" s="6" cm="1">
        <f t="array" ref="DS18">IFERROR(DR18*(1-INDEX($D18:$D$71,DS$1)),0)</f>
        <v>0</v>
      </c>
      <c r="DT18" s="6" cm="1">
        <f t="array" ref="DT18">IFERROR(DS18*(1-INDEX($D18:$D$71,DT$1)),0)</f>
        <v>0</v>
      </c>
      <c r="DU18" s="6" cm="1">
        <f t="array" ref="DU18">IFERROR(DT18*(1-INDEX($D18:$D$71,DU$1)),0)</f>
        <v>0</v>
      </c>
      <c r="DV18" s="6" cm="1">
        <f t="array" ref="DV18">IFERROR(DU18*(1-INDEX($D18:$D$71,DV$1)),0)</f>
        <v>0</v>
      </c>
      <c r="DW18" s="6" cm="1">
        <f t="array" ref="DW18">IFERROR(DV18*(1-INDEX($D18:$D$71,DW$1)),0)</f>
        <v>0</v>
      </c>
      <c r="DX18" s="6" cm="1">
        <f t="array" ref="DX18">IFERROR(DW18*(1-INDEX($D18:$D$71,DX$1)),0)</f>
        <v>0</v>
      </c>
    </row>
    <row r="19" spans="2:128" x14ac:dyDescent="0.25">
      <c r="B19" s="20"/>
      <c r="C19" s="6">
        <v>81</v>
      </c>
      <c r="D19" s="6">
        <v>5.6829999999999999E-2</v>
      </c>
      <c r="E19" s="6">
        <f t="shared" si="3"/>
        <v>5.5380192539667958E-2</v>
      </c>
      <c r="F19" s="6" cm="1">
        <f t="array" ref="F19">SUMPRODUCT($A$6^($K$1:$DT$1+1),K19:DT19,TRANSPOSE(D19:D132))</f>
        <v>0.78474920713516794</v>
      </c>
      <c r="G19" s="6" cm="1">
        <f t="array" ref="G19">SUMPRODUCT($A$6^($K$1:$DT$1),K19:DT19)</f>
        <v>7.3902772216925605</v>
      </c>
      <c r="H19" s="6">
        <f t="shared" si="0"/>
        <v>6.9275496332952891</v>
      </c>
      <c r="I19" s="6">
        <f t="shared" si="1"/>
        <v>6.9249147933049953</v>
      </c>
      <c r="K19" s="6">
        <v>1</v>
      </c>
      <c r="L19" s="6" cm="1">
        <f t="array" ref="L19">IFERROR(K19*(1-INDEX($D19:$D$71,L$1)),0)</f>
        <v>0.94316999999999995</v>
      </c>
      <c r="M19" s="6" cm="1">
        <f t="array" ref="M19">IFERROR(L19*(1-INDEX($D19:$D$71,M$1)),0)</f>
        <v>0.88343904389999994</v>
      </c>
      <c r="N19" s="6" cm="1">
        <f t="array" ref="N19">IFERROR(M19*(1-INDEX($D19:$D$71,N$1)),0)</f>
        <v>0.82037033055597897</v>
      </c>
      <c r="O19" s="6" cm="1">
        <f t="array" ref="O19">IFERROR(N19*(1-INDEX($D19:$D$71,O$1)),0)</f>
        <v>0.75422387080325037</v>
      </c>
      <c r="P19" s="6" cm="1">
        <f t="array" ref="P19">IFERROR(O19*(1-INDEX($D19:$D$71,P$1)),0)</f>
        <v>0.68538585811503772</v>
      </c>
      <c r="Q19" s="6" cm="1">
        <f t="array" ref="Q19">IFERROR(P19*(1-INDEX($D19:$D$71,Q$1)),0)</f>
        <v>0.61446898337587474</v>
      </c>
      <c r="R19" s="6" cm="1">
        <f t="array" ref="R19">IFERROR(Q19*(1-INDEX($D19:$D$71,R$1)),0)</f>
        <v>0.5424286397648872</v>
      </c>
      <c r="S19" s="6" cm="1">
        <f t="array" ref="S19">IFERROR(R19*(1-INDEX($D19:$D$71,S$1)),0)</f>
        <v>0.47051345070485845</v>
      </c>
      <c r="T19" s="6" cm="1">
        <f t="array" ref="T19">IFERROR(S19*(1-INDEX($D19:$D$71,T$1)),0)</f>
        <v>0.40043517735687684</v>
      </c>
      <c r="U19" s="6" cm="1">
        <f t="array" ref="U19">IFERROR(T19*(1-INDEX($D19:$D$71,U$1)),0)</f>
        <v>0.33391488569435246</v>
      </c>
      <c r="V19" s="6" cm="1">
        <f t="array" ref="V19">IFERROR(U19*(1-INDEX($D19:$D$71,V$1)),0)</f>
        <v>0.27262480842515407</v>
      </c>
      <c r="W19" s="6" cm="1">
        <f t="array" ref="W19">IFERROR(V19*(1-INDEX($D19:$D$71,W$1)),0)</f>
        <v>0.21789537813380438</v>
      </c>
      <c r="X19" s="6" cm="1">
        <f t="array" ref="X19">IFERROR(W19*(1-INDEX($D19:$D$71,X$1)),0)</f>
        <v>0.17047698594432587</v>
      </c>
      <c r="Y19" s="6" cm="1">
        <f t="array" ref="Y19">IFERROR(X19*(1-INDEX($D19:$D$71,Y$1)),0)</f>
        <v>0.1307030003536552</v>
      </c>
      <c r="Z19" s="6" cm="1">
        <f t="array" ref="Z19">IFERROR(Y19*(1-INDEX($D19:$D$71,Z$1)),0)</f>
        <v>9.8401060846252858E-2</v>
      </c>
      <c r="AA19" s="6" cm="1">
        <f t="array" ref="AA19">IFERROR(Z19*(1-INDEX($D19:$D$71,AA$1)),0)</f>
        <v>7.2313955605302765E-2</v>
      </c>
      <c r="AB19" s="6" cm="1">
        <f t="array" ref="AB19">IFERROR(AA19*(1-INDEX($D19:$D$71,AB$1)),0)</f>
        <v>5.1746420352042549E-2</v>
      </c>
      <c r="AC19" s="6" cm="1">
        <f t="array" ref="AC19">IFERROR(AB19*(1-INDEX($D19:$D$71,AC$1)),0)</f>
        <v>3.5931161899847783E-2</v>
      </c>
      <c r="AD19" s="6" cm="1">
        <f t="array" ref="AD19">IFERROR(AC19*(1-INDEX($D19:$D$71,AD$1)),0)</f>
        <v>2.4133883513270761E-2</v>
      </c>
      <c r="AE19" s="6" cm="1">
        <f t="array" ref="AE19">IFERROR(AD19*(1-INDEX($D19:$D$71,AE$1)),0)</f>
        <v>1.5636584467083259E-2</v>
      </c>
      <c r="AF19" s="6" cm="1">
        <f t="array" ref="AF19">IFERROR(AE19*(1-INDEX($D19:$D$71,AF$1)),0)</f>
        <v>9.7811526816945892E-3</v>
      </c>
      <c r="AG19" s="6" cm="1">
        <f t="array" ref="AG19">IFERROR(AF19*(1-INDEX($D19:$D$71,AG$1)),0)</f>
        <v>5.8999912975981755E-3</v>
      </c>
      <c r="AH19" s="6" cm="1">
        <f t="array" ref="AH19">IFERROR(AG19*(1-INDEX($D19:$D$71,AH$1)),0)</f>
        <v>3.4299009409457233E-3</v>
      </c>
      <c r="AI19" s="6" cm="1">
        <f t="array" ref="AI19">IFERROR(AH19*(1-INDEX($D19:$D$71,AI$1)),0)</f>
        <v>1.9219449922589361E-3</v>
      </c>
      <c r="AJ19" s="6" cm="1">
        <f t="array" ref="AJ19">IFERROR(AI19*(1-INDEX($D19:$D$71,AJ$1)),0)</f>
        <v>1.0390803406148713E-3</v>
      </c>
      <c r="AK19" s="6" cm="1">
        <f t="array" ref="AK19">IFERROR(AJ19*(1-INDEX($D19:$D$71,AK$1)),0)</f>
        <v>5.4299221359511334E-4</v>
      </c>
      <c r="AL19" s="6" cm="1">
        <f t="array" ref="AL19">IFERROR(AK19*(1-INDEX($D19:$D$71,AL$1)),0)</f>
        <v>2.696933726484209E-4</v>
      </c>
      <c r="AM19" s="6" cm="1">
        <f t="array" ref="AM19">IFERROR(AL19*(1-INDEX($D19:$D$71,AM$1)),0)</f>
        <v>1.2659137218744228E-4</v>
      </c>
      <c r="AN19" s="6" cm="1">
        <f t="array" ref="AN19">IFERROR(AM19*(1-INDEX($D19:$D$71,AN$1)),0)</f>
        <v>5.5777424499508947E-5</v>
      </c>
      <c r="AO19" s="6" cm="1">
        <f t="array" ref="AO19">IFERROR(AN19*(1-INDEX($D19:$D$71,AO$1)),0)</f>
        <v>2.288436172365853E-5</v>
      </c>
      <c r="AP19" s="6" cm="1">
        <f t="array" ref="AP19">IFERROR(AO19*(1-INDEX($D19:$D$71,AP$1)),0)</f>
        <v>8.6571540400600216E-6</v>
      </c>
      <c r="AQ19" s="6" cm="1">
        <f t="array" ref="AQ19">IFERROR(AP19*(1-INDEX($D19:$D$71,AQ$1)),0)</f>
        <v>2.9830821391238824E-6</v>
      </c>
      <c r="AR19" s="6" cm="1">
        <f t="array" ref="AR19">IFERROR(AQ19*(1-INDEX($D19:$D$71,AR$1)),0)</f>
        <v>9.218917042748445E-7</v>
      </c>
      <c r="AS19" s="6" cm="1">
        <f t="array" ref="AS19">IFERROR(AR19*(1-INDEX($D19:$D$71,AS$1)),0)</f>
        <v>2.5035813012991963E-7</v>
      </c>
      <c r="AT19" s="6" cm="1">
        <f t="array" ref="AT19">IFERROR(AS19*(1-INDEX($D19:$D$71,AT$1)),0)</f>
        <v>5.809810767794913E-8</v>
      </c>
      <c r="AU19" s="6" cm="1">
        <f t="array" ref="AU19">IFERROR(AT19*(1-INDEX($D19:$D$71,AU$1)),0)</f>
        <v>1.1063041664035068E-8</v>
      </c>
      <c r="AV19" s="6" cm="1">
        <f t="array" ref="AV19">IFERROR(AU19*(1-INDEX($D19:$D$71,AV$1)),0)</f>
        <v>1.620956864614418E-9</v>
      </c>
      <c r="AW19" s="6" cm="1">
        <f t="array" ref="AW19">IFERROR(AV19*(1-INDEX($D19:$D$71,AW$1)),0)</f>
        <v>1.6246850654030317E-10</v>
      </c>
      <c r="AX19" s="6" cm="1">
        <f t="array" ref="AX19">IFERROR(AW19*(1-INDEX($D19:$D$71,AX$1)),0)</f>
        <v>8.3573799764332015E-12</v>
      </c>
      <c r="AY19" s="6" cm="1">
        <f t="array" ref="AY19">IFERROR(AX19*(1-INDEX($D19:$D$71,AY$1)),0)</f>
        <v>0</v>
      </c>
      <c r="AZ19" s="6" cm="1">
        <f t="array" ref="AZ19">IFERROR(AY19*(1-INDEX($D19:$D$71,AZ$1)),0)</f>
        <v>0</v>
      </c>
      <c r="BA19" s="6" cm="1">
        <f t="array" ref="BA19">IFERROR(AZ19*(1-INDEX($D19:$D$71,BA$1)),0)</f>
        <v>0</v>
      </c>
      <c r="BB19" s="6" cm="1">
        <f t="array" ref="BB19">IFERROR(BA19*(1-INDEX($D19:$D$71,BB$1)),0)</f>
        <v>0</v>
      </c>
      <c r="BC19" s="6" cm="1">
        <f t="array" ref="BC19">IFERROR(BB19*(1-INDEX($D19:$D$71,BC$1)),0)</f>
        <v>0</v>
      </c>
      <c r="BD19" s="6" cm="1">
        <f t="array" ref="BD19">IFERROR(BC19*(1-INDEX($D19:$D$71,BD$1)),0)</f>
        <v>0</v>
      </c>
      <c r="BE19" s="6" cm="1">
        <f t="array" ref="BE19">IFERROR(BD19*(1-INDEX($D19:$D$71,BE$1)),0)</f>
        <v>0</v>
      </c>
      <c r="BF19" s="6" cm="1">
        <f t="array" ref="BF19">IFERROR(BE19*(1-INDEX($D19:$D$71,BF$1)),0)</f>
        <v>0</v>
      </c>
      <c r="BG19" s="6" cm="1">
        <f t="array" ref="BG19">IFERROR(BF19*(1-INDEX($D19:$D$71,BG$1)),0)</f>
        <v>0</v>
      </c>
      <c r="BH19" s="6" cm="1">
        <f t="array" ref="BH19">IFERROR(BG19*(1-INDEX($D19:$D$71,BH$1)),0)</f>
        <v>0</v>
      </c>
      <c r="BI19" s="6" cm="1">
        <f t="array" ref="BI19">IFERROR(BH19*(1-INDEX($D19:$D$71,BI$1)),0)</f>
        <v>0</v>
      </c>
      <c r="BJ19" s="6" cm="1">
        <f t="array" ref="BJ19">IFERROR(BI19*(1-INDEX($D19:$D$71,BJ$1)),0)</f>
        <v>0</v>
      </c>
      <c r="BK19" s="6" cm="1">
        <f t="array" ref="BK19">IFERROR(BJ19*(1-INDEX($D19:$D$71,BK$1)),0)</f>
        <v>0</v>
      </c>
      <c r="BL19" s="6" cm="1">
        <f t="array" ref="BL19">IFERROR(BK19*(1-INDEX($D19:$D$71,BL$1)),0)</f>
        <v>0</v>
      </c>
      <c r="BM19" s="6" cm="1">
        <f t="array" ref="BM19">IFERROR(BL19*(1-INDEX($D19:$D$71,BM$1)),0)</f>
        <v>0</v>
      </c>
      <c r="BN19" s="6" cm="1">
        <f t="array" ref="BN19">IFERROR(BM19*(1-INDEX($D19:$D$71,BN$1)),0)</f>
        <v>0</v>
      </c>
      <c r="BO19" s="6" cm="1">
        <f t="array" ref="BO19">IFERROR(BN19*(1-INDEX($D19:$D$71,BO$1)),0)</f>
        <v>0</v>
      </c>
      <c r="BP19" s="6" cm="1">
        <f t="array" ref="BP19">IFERROR(BO19*(1-INDEX($D19:$D$71,BP$1)),0)</f>
        <v>0</v>
      </c>
      <c r="BQ19" s="6" cm="1">
        <f t="array" ref="BQ19">IFERROR(BP19*(1-INDEX($D19:$D$71,BQ$1)),0)</f>
        <v>0</v>
      </c>
      <c r="BR19" s="6" cm="1">
        <f t="array" ref="BR19">IFERROR(BQ19*(1-INDEX($D19:$D$71,BR$1)),0)</f>
        <v>0</v>
      </c>
      <c r="BS19" s="6" cm="1">
        <f t="array" ref="BS19">IFERROR(BR19*(1-INDEX($D19:$D$71,BS$1)),0)</f>
        <v>0</v>
      </c>
      <c r="BT19" s="6" cm="1">
        <f t="array" ref="BT19">IFERROR(BS19*(1-INDEX($D19:$D$71,BT$1)),0)</f>
        <v>0</v>
      </c>
      <c r="BU19" s="6" cm="1">
        <f t="array" ref="BU19">IFERROR(BT19*(1-INDEX($D19:$D$71,BU$1)),0)</f>
        <v>0</v>
      </c>
      <c r="BV19" s="6" cm="1">
        <f t="array" ref="BV19">IFERROR(BU19*(1-INDEX($D19:$D$71,BV$1)),0)</f>
        <v>0</v>
      </c>
      <c r="BW19" s="6" cm="1">
        <f t="array" ref="BW19">IFERROR(BV19*(1-INDEX($D19:$D$71,BW$1)),0)</f>
        <v>0</v>
      </c>
      <c r="BX19" s="6" cm="1">
        <f t="array" ref="BX19">IFERROR(BW19*(1-INDEX($D19:$D$71,BX$1)),0)</f>
        <v>0</v>
      </c>
      <c r="BY19" s="6" cm="1">
        <f t="array" ref="BY19">IFERROR(BX19*(1-INDEX($D19:$D$71,BY$1)),0)</f>
        <v>0</v>
      </c>
      <c r="BZ19" s="6" cm="1">
        <f t="array" ref="BZ19">IFERROR(BY19*(1-INDEX($D19:$D$71,BZ$1)),0)</f>
        <v>0</v>
      </c>
      <c r="CA19" s="6" cm="1">
        <f t="array" ref="CA19">IFERROR(BZ19*(1-INDEX($D19:$D$71,CA$1)),0)</f>
        <v>0</v>
      </c>
      <c r="CB19" s="6" cm="1">
        <f t="array" ref="CB19">IFERROR(CA19*(1-INDEX($D19:$D$71,CB$1)),0)</f>
        <v>0</v>
      </c>
      <c r="CC19" s="6" cm="1">
        <f t="array" ref="CC19">IFERROR(CB19*(1-INDEX($D19:$D$71,CC$1)),0)</f>
        <v>0</v>
      </c>
      <c r="CD19" s="6" cm="1">
        <f t="array" ref="CD19">IFERROR(CC19*(1-INDEX($D19:$D$71,CD$1)),0)</f>
        <v>0</v>
      </c>
      <c r="CE19" s="6" cm="1">
        <f t="array" ref="CE19">IFERROR(CD19*(1-INDEX($D19:$D$71,CE$1)),0)</f>
        <v>0</v>
      </c>
      <c r="CF19" s="6" cm="1">
        <f t="array" ref="CF19">IFERROR(CE19*(1-INDEX($D19:$D$71,CF$1)),0)</f>
        <v>0</v>
      </c>
      <c r="CG19" s="6" cm="1">
        <f t="array" ref="CG19">IFERROR(CF19*(1-INDEX($D19:$D$71,CG$1)),0)</f>
        <v>0</v>
      </c>
      <c r="CH19" s="6" cm="1">
        <f t="array" ref="CH19">IFERROR(CG19*(1-INDEX($D19:$D$71,CH$1)),0)</f>
        <v>0</v>
      </c>
      <c r="CI19" s="6" cm="1">
        <f t="array" ref="CI19">IFERROR(CH19*(1-INDEX($D19:$D$71,CI$1)),0)</f>
        <v>0</v>
      </c>
      <c r="CJ19" s="6" cm="1">
        <f t="array" ref="CJ19">IFERROR(CI19*(1-INDEX($D19:$D$71,CJ$1)),0)</f>
        <v>0</v>
      </c>
      <c r="CK19" s="6" cm="1">
        <f t="array" ref="CK19">IFERROR(CJ19*(1-INDEX($D19:$D$71,CK$1)),0)</f>
        <v>0</v>
      </c>
      <c r="CL19" s="6" cm="1">
        <f t="array" ref="CL19">IFERROR(CK19*(1-INDEX($D19:$D$71,CL$1)),0)</f>
        <v>0</v>
      </c>
      <c r="CM19" s="6" cm="1">
        <f t="array" ref="CM19">IFERROR(CL19*(1-INDEX($D19:$D$71,CM$1)),0)</f>
        <v>0</v>
      </c>
      <c r="CN19" s="6" cm="1">
        <f t="array" ref="CN19">IFERROR(CM19*(1-INDEX($D19:$D$71,CN$1)),0)</f>
        <v>0</v>
      </c>
      <c r="CO19" s="6" cm="1">
        <f t="array" ref="CO19">IFERROR(CN19*(1-INDEX($D19:$D$71,CO$1)),0)</f>
        <v>0</v>
      </c>
      <c r="CP19" s="6" cm="1">
        <f t="array" ref="CP19">IFERROR(CO19*(1-INDEX($D19:$D$71,CP$1)),0)</f>
        <v>0</v>
      </c>
      <c r="CQ19" s="6" cm="1">
        <f t="array" ref="CQ19">IFERROR(CP19*(1-INDEX($D19:$D$71,CQ$1)),0)</f>
        <v>0</v>
      </c>
      <c r="CR19" s="6" cm="1">
        <f t="array" ref="CR19">IFERROR(CQ19*(1-INDEX($D19:$D$71,CR$1)),0)</f>
        <v>0</v>
      </c>
      <c r="CS19" s="6" cm="1">
        <f t="array" ref="CS19">IFERROR(CR19*(1-INDEX($D19:$D$71,CS$1)),0)</f>
        <v>0</v>
      </c>
      <c r="CT19" s="6" cm="1">
        <f t="array" ref="CT19">IFERROR(CS19*(1-INDEX($D19:$D$71,CT$1)),0)</f>
        <v>0</v>
      </c>
      <c r="CU19" s="6" cm="1">
        <f t="array" ref="CU19">IFERROR(CT19*(1-INDEX($D19:$D$71,CU$1)),0)</f>
        <v>0</v>
      </c>
      <c r="CV19" s="6" cm="1">
        <f t="array" ref="CV19">IFERROR(CU19*(1-INDEX($D19:$D$71,CV$1)),0)</f>
        <v>0</v>
      </c>
      <c r="CW19" s="6" cm="1">
        <f t="array" ref="CW19">IFERROR(CV19*(1-INDEX($D19:$D$71,CW$1)),0)</f>
        <v>0</v>
      </c>
      <c r="CX19" s="6" cm="1">
        <f t="array" ref="CX19">IFERROR(CW19*(1-INDEX($D19:$D$71,CX$1)),0)</f>
        <v>0</v>
      </c>
      <c r="CY19" s="6" cm="1">
        <f t="array" ref="CY19">IFERROR(CX19*(1-INDEX($D19:$D$71,CY$1)),0)</f>
        <v>0</v>
      </c>
      <c r="CZ19" s="6" cm="1">
        <f t="array" ref="CZ19">IFERROR(CY19*(1-INDEX($D19:$D$71,CZ$1)),0)</f>
        <v>0</v>
      </c>
      <c r="DA19" s="6" cm="1">
        <f t="array" ref="DA19">IFERROR(CZ19*(1-INDEX($D19:$D$71,DA$1)),0)</f>
        <v>0</v>
      </c>
      <c r="DB19" s="6" cm="1">
        <f t="array" ref="DB19">IFERROR(DA19*(1-INDEX($D19:$D$71,DB$1)),0)</f>
        <v>0</v>
      </c>
      <c r="DC19" s="6" cm="1">
        <f t="array" ref="DC19">IFERROR(DB19*(1-INDEX($D19:$D$71,DC$1)),0)</f>
        <v>0</v>
      </c>
      <c r="DD19" s="6" cm="1">
        <f t="array" ref="DD19">IFERROR(DC19*(1-INDEX($D19:$D$71,DD$1)),0)</f>
        <v>0</v>
      </c>
      <c r="DE19" s="6" cm="1">
        <f t="array" ref="DE19">IFERROR(DD19*(1-INDEX($D19:$D$71,DE$1)),0)</f>
        <v>0</v>
      </c>
      <c r="DF19" s="6" cm="1">
        <f t="array" ref="DF19">IFERROR(DE19*(1-INDEX($D19:$D$71,DF$1)),0)</f>
        <v>0</v>
      </c>
      <c r="DG19" s="6" cm="1">
        <f t="array" ref="DG19">IFERROR(DF19*(1-INDEX($D19:$D$71,DG$1)),0)</f>
        <v>0</v>
      </c>
      <c r="DH19" s="6" cm="1">
        <f t="array" ref="DH19">IFERROR(DG19*(1-INDEX($D19:$D$71,DH$1)),0)</f>
        <v>0</v>
      </c>
      <c r="DI19" s="6" cm="1">
        <f t="array" ref="DI19">IFERROR(DH19*(1-INDEX($D19:$D$71,DI$1)),0)</f>
        <v>0</v>
      </c>
      <c r="DJ19" s="6" cm="1">
        <f t="array" ref="DJ19">IFERROR(DI19*(1-INDEX($D19:$D$71,DJ$1)),0)</f>
        <v>0</v>
      </c>
      <c r="DK19" s="6" cm="1">
        <f t="array" ref="DK19">IFERROR(DJ19*(1-INDEX($D19:$D$71,DK$1)),0)</f>
        <v>0</v>
      </c>
      <c r="DL19" s="6" cm="1">
        <f t="array" ref="DL19">IFERROR(DK19*(1-INDEX($D19:$D$71,DL$1)),0)</f>
        <v>0</v>
      </c>
      <c r="DM19" s="6" cm="1">
        <f t="array" ref="DM19">IFERROR(DL19*(1-INDEX($D19:$D$71,DM$1)),0)</f>
        <v>0</v>
      </c>
      <c r="DN19" s="6" cm="1">
        <f t="array" ref="DN19">IFERROR(DM19*(1-INDEX($D19:$D$71,DN$1)),0)</f>
        <v>0</v>
      </c>
      <c r="DO19" s="6" cm="1">
        <f t="array" ref="DO19">IFERROR(DN19*(1-INDEX($D19:$D$71,DO$1)),0)</f>
        <v>0</v>
      </c>
      <c r="DP19" s="6" cm="1">
        <f t="array" ref="DP19">IFERROR(DO19*(1-INDEX($D19:$D$71,DP$1)),0)</f>
        <v>0</v>
      </c>
      <c r="DQ19" s="6" cm="1">
        <f t="array" ref="DQ19">IFERROR(DP19*(1-INDEX($D19:$D$71,DQ$1)),0)</f>
        <v>0</v>
      </c>
      <c r="DR19" s="6" cm="1">
        <f t="array" ref="DR19">IFERROR(DQ19*(1-INDEX($D19:$D$71,DR$1)),0)</f>
        <v>0</v>
      </c>
      <c r="DS19" s="6" cm="1">
        <f t="array" ref="DS19">IFERROR(DR19*(1-INDEX($D19:$D$71,DS$1)),0)</f>
        <v>0</v>
      </c>
      <c r="DT19" s="6" cm="1">
        <f t="array" ref="DT19">IFERROR(DS19*(1-INDEX($D19:$D$71,DT$1)),0)</f>
        <v>0</v>
      </c>
      <c r="DU19" s="6" cm="1">
        <f t="array" ref="DU19">IFERROR(DT19*(1-INDEX($D19:$D$71,DU$1)),0)</f>
        <v>0</v>
      </c>
      <c r="DV19" s="6" cm="1">
        <f t="array" ref="DV19">IFERROR(DU19*(1-INDEX($D19:$D$71,DV$1)),0)</f>
        <v>0</v>
      </c>
      <c r="DW19" s="6" cm="1">
        <f t="array" ref="DW19">IFERROR(DV19*(1-INDEX($D19:$D$71,DW$1)),0)</f>
        <v>0</v>
      </c>
      <c r="DX19" s="6" cm="1">
        <f t="array" ref="DX19">IFERROR(DW19*(1-INDEX($D19:$D$71,DX$1)),0)</f>
        <v>0</v>
      </c>
    </row>
    <row r="20" spans="2:128" x14ac:dyDescent="0.25">
      <c r="B20" s="20"/>
      <c r="C20" s="6">
        <v>82</v>
      </c>
      <c r="D20" s="6">
        <v>6.3329999999999997E-2</v>
      </c>
      <c r="E20" s="6">
        <f t="shared" si="3"/>
        <v>6.1966491745259727E-2</v>
      </c>
      <c r="F20" s="6" cm="1">
        <f t="array" ref="F20">SUMPRODUCT($A$6^($K$1:$DT$1+1),K20:DT20,TRANSPOSE(D20:D133))</f>
        <v>0.79674044270833799</v>
      </c>
      <c r="G20" s="6" cm="1">
        <f t="array" ref="G20">SUMPRODUCT($A$6^($K$1:$DT$1),K20:DT20)</f>
        <v>6.9785781336803883</v>
      </c>
      <c r="H20" s="6">
        <f t="shared" si="0"/>
        <v>6.5158207766849046</v>
      </c>
      <c r="I20" s="6">
        <f t="shared" si="1"/>
        <v>6.5126706585414347</v>
      </c>
      <c r="K20" s="6">
        <v>1</v>
      </c>
      <c r="L20" s="6" cm="1">
        <f t="array" ref="L20">IFERROR(K20*(1-INDEX($D20:$D$71,L$1)),0)</f>
        <v>0.93667</v>
      </c>
      <c r="M20" s="6" cm="1">
        <f t="array" ref="M20">IFERROR(L20*(1-INDEX($D20:$D$71,M$1)),0)</f>
        <v>0.86980112870000004</v>
      </c>
      <c r="N20" s="6" cm="1">
        <f t="array" ref="N20">IFERROR(M20*(1-INDEX($D20:$D$71,N$1)),0)</f>
        <v>0.79966906369291901</v>
      </c>
      <c r="O20" s="6" cm="1">
        <f t="array" ref="O20">IFERROR(N20*(1-INDEX($D20:$D$71,O$1)),0)</f>
        <v>0.72668326824966634</v>
      </c>
      <c r="P20" s="6" cm="1">
        <f t="array" ref="P20">IFERROR(O20*(1-INDEX($D20:$D$71,P$1)),0)</f>
        <v>0.65149335048387336</v>
      </c>
      <c r="Q20" s="6" cm="1">
        <f t="array" ref="Q20">IFERROR(P20*(1-INDEX($D20:$D$71,Q$1)),0)</f>
        <v>0.57511227007314403</v>
      </c>
      <c r="R20" s="6" cm="1">
        <f t="array" ref="R20">IFERROR(Q20*(1-INDEX($D20:$D$71,R$1)),0)</f>
        <v>0.49886388530684656</v>
      </c>
      <c r="S20" s="6" cm="1">
        <f t="array" ref="S20">IFERROR(R20*(1-INDEX($D20:$D$71,S$1)),0)</f>
        <v>0.42456309822924487</v>
      </c>
      <c r="T20" s="6" cm="1">
        <f t="array" ref="T20">IFERROR(S20*(1-INDEX($D20:$D$71,T$1)),0)</f>
        <v>0.35403467635140268</v>
      </c>
      <c r="U20" s="6" cm="1">
        <f t="array" ref="U20">IFERROR(T20*(1-INDEX($D20:$D$71,U$1)),0)</f>
        <v>0.28905161150710273</v>
      </c>
      <c r="V20" s="6" cm="1">
        <f t="array" ref="V20">IFERROR(U20*(1-INDEX($D20:$D$71,V$1)),0)</f>
        <v>0.23102450049705187</v>
      </c>
      <c r="W20" s="6" cm="1">
        <f t="array" ref="W20">IFERROR(V20*(1-INDEX($D20:$D$71,W$1)),0)</f>
        <v>0.18074894869888344</v>
      </c>
      <c r="X20" s="6" cm="1">
        <f t="array" ref="X20">IFERROR(W20*(1-INDEX($D20:$D$71,X$1)),0)</f>
        <v>0.13857841147794694</v>
      </c>
      <c r="Y20" s="6" cm="1">
        <f t="array" ref="Y20">IFERROR(X20*(1-INDEX($D20:$D$71,Y$1)),0)</f>
        <v>0.10433014286528713</v>
      </c>
      <c r="Z20" s="6" cm="1">
        <f t="array" ref="Z20">IFERROR(Y20*(1-INDEX($D20:$D$71,Z$1)),0)</f>
        <v>7.6671178690270861E-2</v>
      </c>
      <c r="AA20" s="6" cm="1">
        <f t="array" ref="AA20">IFERROR(Z20*(1-INDEX($D20:$D$71,AA$1)),0)</f>
        <v>5.486436204718402E-2</v>
      </c>
      <c r="AB20" s="6" cm="1">
        <f t="array" ref="AB20">IFERROR(AA20*(1-INDEX($D20:$D$71,AB$1)),0)</f>
        <v>3.8096167074703167E-2</v>
      </c>
      <c r="AC20" s="6" cm="1">
        <f t="array" ref="AC20">IFERROR(AB20*(1-INDEX($D20:$D$71,AC$1)),0)</f>
        <v>2.5588052539065875E-2</v>
      </c>
      <c r="AD20" s="6" cm="1">
        <f t="array" ref="AD20">IFERROR(AC20*(1-INDEX($D20:$D$71,AD$1)),0)</f>
        <v>1.657875512058617E-2</v>
      </c>
      <c r="AE20" s="6" cm="1">
        <f t="array" ref="AE20">IFERROR(AD20*(1-INDEX($D20:$D$71,AE$1)),0)</f>
        <v>1.0370508690580265E-2</v>
      </c>
      <c r="AF20" s="6" cm="1">
        <f t="array" ref="AF20">IFERROR(AE20*(1-INDEX($D20:$D$71,AF$1)),0)</f>
        <v>6.2554908421580159E-3</v>
      </c>
      <c r="AG20" s="6" cm="1">
        <f t="array" ref="AG20">IFERROR(AF20*(1-INDEX($D20:$D$71,AG$1)),0)</f>
        <v>3.6365670461801407E-3</v>
      </c>
      <c r="AH20" s="6" cm="1">
        <f t="array" ref="AH20">IFERROR(AG20*(1-INDEX($D20:$D$71,AH$1)),0)</f>
        <v>2.0377503443270418E-3</v>
      </c>
      <c r="AI20" s="6" cm="1">
        <f t="array" ref="AI20">IFERROR(AH20*(1-INDEX($D20:$D$71,AI$1)),0)</f>
        <v>1.1016893461569719E-3</v>
      </c>
      <c r="AJ20" s="6" cm="1">
        <f t="array" ref="AJ20">IFERROR(AI20*(1-INDEX($D20:$D$71,AJ$1)),0)</f>
        <v>5.7570980162124875E-4</v>
      </c>
      <c r="AK20" s="6" cm="1">
        <f t="array" ref="AK20">IFERROR(AJ20*(1-INDEX($D20:$D$71,AK$1)),0)</f>
        <v>2.8594354426924185E-4</v>
      </c>
      <c r="AL20" s="6" cm="1">
        <f t="array" ref="AL20">IFERROR(AK20*(1-INDEX($D20:$D$71,AL$1)),0)</f>
        <v>1.3421904024453943E-4</v>
      </c>
      <c r="AM20" s="6" cm="1">
        <f t="array" ref="AM20">IFERROR(AL20*(1-INDEX($D20:$D$71,AM$1)),0)</f>
        <v>5.9138251322146527E-5</v>
      </c>
      <c r="AN20" s="6" cm="1">
        <f t="array" ref="AN20">IFERROR(AM20*(1-INDEX($D20:$D$71,AN$1)),0)</f>
        <v>2.4263241752450274E-5</v>
      </c>
      <c r="AO20" s="6" cm="1">
        <f t="array" ref="AO20">IFERROR(AN20*(1-INDEX($D20:$D$71,AO$1)),0)</f>
        <v>9.1787843549519387E-6</v>
      </c>
      <c r="AP20" s="6" cm="1">
        <f t="array" ref="AP20">IFERROR(AO20*(1-INDEX($D20:$D$71,AP$1)),0)</f>
        <v>3.1628255130293388E-6</v>
      </c>
      <c r="AQ20" s="6" cm="1">
        <f t="array" ref="AQ20">IFERROR(AP20*(1-INDEX($D20:$D$71,AQ$1)),0)</f>
        <v>9.7743959654658677E-7</v>
      </c>
      <c r="AR20" s="6" cm="1">
        <f t="array" ref="AR20">IFERROR(AQ20*(1-INDEX($D20:$D$71,AR$1)),0)</f>
        <v>2.6544327123415668E-7</v>
      </c>
      <c r="AS20" s="6" cm="1">
        <f t="array" ref="AS20">IFERROR(AR20*(1-INDEX($D20:$D$71,AS$1)),0)</f>
        <v>6.159876552259838E-8</v>
      </c>
      <c r="AT20" s="6" cm="1">
        <f t="array" ref="AT20">IFERROR(AS20*(1-INDEX($D20:$D$71,AT$1)),0)</f>
        <v>1.1729636930813179E-8</v>
      </c>
      <c r="AU20" s="6" cm="1">
        <f t="array" ref="AU20">IFERROR(AT20*(1-INDEX($D20:$D$71,AU$1)),0)</f>
        <v>1.7186264031027468E-9</v>
      </c>
      <c r="AV20" s="6" cm="1">
        <f t="array" ref="AV20">IFERROR(AU20*(1-INDEX($D20:$D$71,AV$1)),0)</f>
        <v>1.7225792438298837E-10</v>
      </c>
      <c r="AW20" s="6" cm="1">
        <f t="array" ref="AW20">IFERROR(AV20*(1-INDEX($D20:$D$71,AW$1)),0)</f>
        <v>8.8609476302609292E-12</v>
      </c>
      <c r="AX20" s="6" cm="1">
        <f t="array" ref="AX20">IFERROR(AW20*(1-INDEX($D20:$D$71,AX$1)),0)</f>
        <v>0</v>
      </c>
      <c r="AY20" s="6" cm="1">
        <f t="array" ref="AY20">IFERROR(AX20*(1-INDEX($D20:$D$71,AY$1)),0)</f>
        <v>0</v>
      </c>
      <c r="AZ20" s="6" cm="1">
        <f t="array" ref="AZ20">IFERROR(AY20*(1-INDEX($D20:$D$71,AZ$1)),0)</f>
        <v>0</v>
      </c>
      <c r="BA20" s="6" cm="1">
        <f t="array" ref="BA20">IFERROR(AZ20*(1-INDEX($D20:$D$71,BA$1)),0)</f>
        <v>0</v>
      </c>
      <c r="BB20" s="6" cm="1">
        <f t="array" ref="BB20">IFERROR(BA20*(1-INDEX($D20:$D$71,BB$1)),0)</f>
        <v>0</v>
      </c>
      <c r="BC20" s="6" cm="1">
        <f t="array" ref="BC20">IFERROR(BB20*(1-INDEX($D20:$D$71,BC$1)),0)</f>
        <v>0</v>
      </c>
      <c r="BD20" s="6" cm="1">
        <f t="array" ref="BD20">IFERROR(BC20*(1-INDEX($D20:$D$71,BD$1)),0)</f>
        <v>0</v>
      </c>
      <c r="BE20" s="6" cm="1">
        <f t="array" ref="BE20">IFERROR(BD20*(1-INDEX($D20:$D$71,BE$1)),0)</f>
        <v>0</v>
      </c>
      <c r="BF20" s="6" cm="1">
        <f t="array" ref="BF20">IFERROR(BE20*(1-INDEX($D20:$D$71,BF$1)),0)</f>
        <v>0</v>
      </c>
      <c r="BG20" s="6" cm="1">
        <f t="array" ref="BG20">IFERROR(BF20*(1-INDEX($D20:$D$71,BG$1)),0)</f>
        <v>0</v>
      </c>
      <c r="BH20" s="6" cm="1">
        <f t="array" ref="BH20">IFERROR(BG20*(1-INDEX($D20:$D$71,BH$1)),0)</f>
        <v>0</v>
      </c>
      <c r="BI20" s="6" cm="1">
        <f t="array" ref="BI20">IFERROR(BH20*(1-INDEX($D20:$D$71,BI$1)),0)</f>
        <v>0</v>
      </c>
      <c r="BJ20" s="6" cm="1">
        <f t="array" ref="BJ20">IFERROR(BI20*(1-INDEX($D20:$D$71,BJ$1)),0)</f>
        <v>0</v>
      </c>
      <c r="BK20" s="6" cm="1">
        <f t="array" ref="BK20">IFERROR(BJ20*(1-INDEX($D20:$D$71,BK$1)),0)</f>
        <v>0</v>
      </c>
      <c r="BL20" s="6" cm="1">
        <f t="array" ref="BL20">IFERROR(BK20*(1-INDEX($D20:$D$71,BL$1)),0)</f>
        <v>0</v>
      </c>
      <c r="BM20" s="6" cm="1">
        <f t="array" ref="BM20">IFERROR(BL20*(1-INDEX($D20:$D$71,BM$1)),0)</f>
        <v>0</v>
      </c>
      <c r="BN20" s="6" cm="1">
        <f t="array" ref="BN20">IFERROR(BM20*(1-INDEX($D20:$D$71,BN$1)),0)</f>
        <v>0</v>
      </c>
      <c r="BO20" s="6" cm="1">
        <f t="array" ref="BO20">IFERROR(BN20*(1-INDEX($D20:$D$71,BO$1)),0)</f>
        <v>0</v>
      </c>
      <c r="BP20" s="6" cm="1">
        <f t="array" ref="BP20">IFERROR(BO20*(1-INDEX($D20:$D$71,BP$1)),0)</f>
        <v>0</v>
      </c>
      <c r="BQ20" s="6" cm="1">
        <f t="array" ref="BQ20">IFERROR(BP20*(1-INDEX($D20:$D$71,BQ$1)),0)</f>
        <v>0</v>
      </c>
      <c r="BR20" s="6" cm="1">
        <f t="array" ref="BR20">IFERROR(BQ20*(1-INDEX($D20:$D$71,BR$1)),0)</f>
        <v>0</v>
      </c>
      <c r="BS20" s="6" cm="1">
        <f t="array" ref="BS20">IFERROR(BR20*(1-INDEX($D20:$D$71,BS$1)),0)</f>
        <v>0</v>
      </c>
      <c r="BT20" s="6" cm="1">
        <f t="array" ref="BT20">IFERROR(BS20*(1-INDEX($D20:$D$71,BT$1)),0)</f>
        <v>0</v>
      </c>
      <c r="BU20" s="6" cm="1">
        <f t="array" ref="BU20">IFERROR(BT20*(1-INDEX($D20:$D$71,BU$1)),0)</f>
        <v>0</v>
      </c>
      <c r="BV20" s="6" cm="1">
        <f t="array" ref="BV20">IFERROR(BU20*(1-INDEX($D20:$D$71,BV$1)),0)</f>
        <v>0</v>
      </c>
      <c r="BW20" s="6" cm="1">
        <f t="array" ref="BW20">IFERROR(BV20*(1-INDEX($D20:$D$71,BW$1)),0)</f>
        <v>0</v>
      </c>
      <c r="BX20" s="6" cm="1">
        <f t="array" ref="BX20">IFERROR(BW20*(1-INDEX($D20:$D$71,BX$1)),0)</f>
        <v>0</v>
      </c>
      <c r="BY20" s="6" cm="1">
        <f t="array" ref="BY20">IFERROR(BX20*(1-INDEX($D20:$D$71,BY$1)),0)</f>
        <v>0</v>
      </c>
      <c r="BZ20" s="6" cm="1">
        <f t="array" ref="BZ20">IFERROR(BY20*(1-INDEX($D20:$D$71,BZ$1)),0)</f>
        <v>0</v>
      </c>
      <c r="CA20" s="6" cm="1">
        <f t="array" ref="CA20">IFERROR(BZ20*(1-INDEX($D20:$D$71,CA$1)),0)</f>
        <v>0</v>
      </c>
      <c r="CB20" s="6" cm="1">
        <f t="array" ref="CB20">IFERROR(CA20*(1-INDEX($D20:$D$71,CB$1)),0)</f>
        <v>0</v>
      </c>
      <c r="CC20" s="6" cm="1">
        <f t="array" ref="CC20">IFERROR(CB20*(1-INDEX($D20:$D$71,CC$1)),0)</f>
        <v>0</v>
      </c>
      <c r="CD20" s="6" cm="1">
        <f t="array" ref="CD20">IFERROR(CC20*(1-INDEX($D20:$D$71,CD$1)),0)</f>
        <v>0</v>
      </c>
      <c r="CE20" s="6" cm="1">
        <f t="array" ref="CE20">IFERROR(CD20*(1-INDEX($D20:$D$71,CE$1)),0)</f>
        <v>0</v>
      </c>
      <c r="CF20" s="6" cm="1">
        <f t="array" ref="CF20">IFERROR(CE20*(1-INDEX($D20:$D$71,CF$1)),0)</f>
        <v>0</v>
      </c>
      <c r="CG20" s="6" cm="1">
        <f t="array" ref="CG20">IFERROR(CF20*(1-INDEX($D20:$D$71,CG$1)),0)</f>
        <v>0</v>
      </c>
      <c r="CH20" s="6" cm="1">
        <f t="array" ref="CH20">IFERROR(CG20*(1-INDEX($D20:$D$71,CH$1)),0)</f>
        <v>0</v>
      </c>
      <c r="CI20" s="6" cm="1">
        <f t="array" ref="CI20">IFERROR(CH20*(1-INDEX($D20:$D$71,CI$1)),0)</f>
        <v>0</v>
      </c>
      <c r="CJ20" s="6" cm="1">
        <f t="array" ref="CJ20">IFERROR(CI20*(1-INDEX($D20:$D$71,CJ$1)),0)</f>
        <v>0</v>
      </c>
      <c r="CK20" s="6" cm="1">
        <f t="array" ref="CK20">IFERROR(CJ20*(1-INDEX($D20:$D$71,CK$1)),0)</f>
        <v>0</v>
      </c>
      <c r="CL20" s="6" cm="1">
        <f t="array" ref="CL20">IFERROR(CK20*(1-INDEX($D20:$D$71,CL$1)),0)</f>
        <v>0</v>
      </c>
      <c r="CM20" s="6" cm="1">
        <f t="array" ref="CM20">IFERROR(CL20*(1-INDEX($D20:$D$71,CM$1)),0)</f>
        <v>0</v>
      </c>
      <c r="CN20" s="6" cm="1">
        <f t="array" ref="CN20">IFERROR(CM20*(1-INDEX($D20:$D$71,CN$1)),0)</f>
        <v>0</v>
      </c>
      <c r="CO20" s="6" cm="1">
        <f t="array" ref="CO20">IFERROR(CN20*(1-INDEX($D20:$D$71,CO$1)),0)</f>
        <v>0</v>
      </c>
      <c r="CP20" s="6" cm="1">
        <f t="array" ref="CP20">IFERROR(CO20*(1-INDEX($D20:$D$71,CP$1)),0)</f>
        <v>0</v>
      </c>
      <c r="CQ20" s="6" cm="1">
        <f t="array" ref="CQ20">IFERROR(CP20*(1-INDEX($D20:$D$71,CQ$1)),0)</f>
        <v>0</v>
      </c>
      <c r="CR20" s="6" cm="1">
        <f t="array" ref="CR20">IFERROR(CQ20*(1-INDEX($D20:$D$71,CR$1)),0)</f>
        <v>0</v>
      </c>
      <c r="CS20" s="6" cm="1">
        <f t="array" ref="CS20">IFERROR(CR20*(1-INDEX($D20:$D$71,CS$1)),0)</f>
        <v>0</v>
      </c>
      <c r="CT20" s="6" cm="1">
        <f t="array" ref="CT20">IFERROR(CS20*(1-INDEX($D20:$D$71,CT$1)),0)</f>
        <v>0</v>
      </c>
      <c r="CU20" s="6" cm="1">
        <f t="array" ref="CU20">IFERROR(CT20*(1-INDEX($D20:$D$71,CU$1)),0)</f>
        <v>0</v>
      </c>
      <c r="CV20" s="6" cm="1">
        <f t="array" ref="CV20">IFERROR(CU20*(1-INDEX($D20:$D$71,CV$1)),0)</f>
        <v>0</v>
      </c>
      <c r="CW20" s="6" cm="1">
        <f t="array" ref="CW20">IFERROR(CV20*(1-INDEX($D20:$D$71,CW$1)),0)</f>
        <v>0</v>
      </c>
      <c r="CX20" s="6" cm="1">
        <f t="array" ref="CX20">IFERROR(CW20*(1-INDEX($D20:$D$71,CX$1)),0)</f>
        <v>0</v>
      </c>
      <c r="CY20" s="6" cm="1">
        <f t="array" ref="CY20">IFERROR(CX20*(1-INDEX($D20:$D$71,CY$1)),0)</f>
        <v>0</v>
      </c>
      <c r="CZ20" s="6" cm="1">
        <f t="array" ref="CZ20">IFERROR(CY20*(1-INDEX($D20:$D$71,CZ$1)),0)</f>
        <v>0</v>
      </c>
      <c r="DA20" s="6" cm="1">
        <f t="array" ref="DA20">IFERROR(CZ20*(1-INDEX($D20:$D$71,DA$1)),0)</f>
        <v>0</v>
      </c>
      <c r="DB20" s="6" cm="1">
        <f t="array" ref="DB20">IFERROR(DA20*(1-INDEX($D20:$D$71,DB$1)),0)</f>
        <v>0</v>
      </c>
      <c r="DC20" s="6" cm="1">
        <f t="array" ref="DC20">IFERROR(DB20*(1-INDEX($D20:$D$71,DC$1)),0)</f>
        <v>0</v>
      </c>
      <c r="DD20" s="6" cm="1">
        <f t="array" ref="DD20">IFERROR(DC20*(1-INDEX($D20:$D$71,DD$1)),0)</f>
        <v>0</v>
      </c>
      <c r="DE20" s="6" cm="1">
        <f t="array" ref="DE20">IFERROR(DD20*(1-INDEX($D20:$D$71,DE$1)),0)</f>
        <v>0</v>
      </c>
      <c r="DF20" s="6" cm="1">
        <f t="array" ref="DF20">IFERROR(DE20*(1-INDEX($D20:$D$71,DF$1)),0)</f>
        <v>0</v>
      </c>
      <c r="DG20" s="6" cm="1">
        <f t="array" ref="DG20">IFERROR(DF20*(1-INDEX($D20:$D$71,DG$1)),0)</f>
        <v>0</v>
      </c>
      <c r="DH20" s="6" cm="1">
        <f t="array" ref="DH20">IFERROR(DG20*(1-INDEX($D20:$D$71,DH$1)),0)</f>
        <v>0</v>
      </c>
      <c r="DI20" s="6" cm="1">
        <f t="array" ref="DI20">IFERROR(DH20*(1-INDEX($D20:$D$71,DI$1)),0)</f>
        <v>0</v>
      </c>
      <c r="DJ20" s="6" cm="1">
        <f t="array" ref="DJ20">IFERROR(DI20*(1-INDEX($D20:$D$71,DJ$1)),0)</f>
        <v>0</v>
      </c>
      <c r="DK20" s="6" cm="1">
        <f t="array" ref="DK20">IFERROR(DJ20*(1-INDEX($D20:$D$71,DK$1)),0)</f>
        <v>0</v>
      </c>
      <c r="DL20" s="6" cm="1">
        <f t="array" ref="DL20">IFERROR(DK20*(1-INDEX($D20:$D$71,DL$1)),0)</f>
        <v>0</v>
      </c>
      <c r="DM20" s="6" cm="1">
        <f t="array" ref="DM20">IFERROR(DL20*(1-INDEX($D20:$D$71,DM$1)),0)</f>
        <v>0</v>
      </c>
      <c r="DN20" s="6" cm="1">
        <f t="array" ref="DN20">IFERROR(DM20*(1-INDEX($D20:$D$71,DN$1)),0)</f>
        <v>0</v>
      </c>
      <c r="DO20" s="6" cm="1">
        <f t="array" ref="DO20">IFERROR(DN20*(1-INDEX($D20:$D$71,DO$1)),0)</f>
        <v>0</v>
      </c>
      <c r="DP20" s="6" cm="1">
        <f t="array" ref="DP20">IFERROR(DO20*(1-INDEX($D20:$D$71,DP$1)),0)</f>
        <v>0</v>
      </c>
      <c r="DQ20" s="6" cm="1">
        <f t="array" ref="DQ20">IFERROR(DP20*(1-INDEX($D20:$D$71,DQ$1)),0)</f>
        <v>0</v>
      </c>
      <c r="DR20" s="6" cm="1">
        <f t="array" ref="DR20">IFERROR(DQ20*(1-INDEX($D20:$D$71,DR$1)),0)</f>
        <v>0</v>
      </c>
      <c r="DS20" s="6" cm="1">
        <f t="array" ref="DS20">IFERROR(DR20*(1-INDEX($D20:$D$71,DS$1)),0)</f>
        <v>0</v>
      </c>
      <c r="DT20" s="6" cm="1">
        <f t="array" ref="DT20">IFERROR(DS20*(1-INDEX($D20:$D$71,DT$1)),0)</f>
        <v>0</v>
      </c>
      <c r="DU20" s="6" cm="1">
        <f t="array" ref="DU20">IFERROR(DT20*(1-INDEX($D20:$D$71,DU$1)),0)</f>
        <v>0</v>
      </c>
      <c r="DV20" s="6" cm="1">
        <f t="array" ref="DV20">IFERROR(DU20*(1-INDEX($D20:$D$71,DV$1)),0)</f>
        <v>0</v>
      </c>
      <c r="DW20" s="6" cm="1">
        <f t="array" ref="DW20">IFERROR(DV20*(1-INDEX($D20:$D$71,DW$1)),0)</f>
        <v>0</v>
      </c>
      <c r="DX20" s="6" cm="1">
        <f t="array" ref="DX20">IFERROR(DW20*(1-INDEX($D20:$D$71,DX$1)),0)</f>
        <v>0</v>
      </c>
    </row>
    <row r="21" spans="2:128" x14ac:dyDescent="0.25">
      <c r="B21" s="20"/>
      <c r="C21" s="6">
        <v>83</v>
      </c>
      <c r="D21" s="6">
        <v>7.1389999999999995E-2</v>
      </c>
      <c r="E21" s="6">
        <f t="shared" si="3"/>
        <v>6.9745340582403836E-2</v>
      </c>
      <c r="F21" s="6" cm="1">
        <f t="array" ref="F21">SUMPRODUCT($A$6^($K$1:$DT$1+1),K21:DT21,TRANSPOSE(D21:D134))</f>
        <v>0.80851597252990748</v>
      </c>
      <c r="G21" s="6" cm="1">
        <f t="array" ref="G21">SUMPRODUCT($A$6^($K$1:$DT$1),K21:DT21)</f>
        <v>6.5742849431398493</v>
      </c>
      <c r="H21" s="6">
        <f t="shared" si="0"/>
        <v>6.1114983530420703</v>
      </c>
      <c r="I21" s="6">
        <f t="shared" si="1"/>
        <v>6.1077337322464329</v>
      </c>
      <c r="K21" s="6">
        <v>1</v>
      </c>
      <c r="L21" s="6" cm="1">
        <f t="array" ref="L21">IFERROR(K21*(1-INDEX($D21:$D$71,L$1)),0)</f>
        <v>0.92861000000000005</v>
      </c>
      <c r="M21" s="6" cm="1">
        <f t="array" ref="M21">IFERROR(L21*(1-INDEX($D21:$D$71,M$1)),0)</f>
        <v>0.85373617570000004</v>
      </c>
      <c r="N21" s="6" cm="1">
        <f t="array" ref="N21">IFERROR(M21*(1-INDEX($D21:$D$71,N$1)),0)</f>
        <v>0.77581567494386106</v>
      </c>
      <c r="O21" s="6" cm="1">
        <f t="array" ref="O21">IFERROR(N21*(1-INDEX($D21:$D$71,O$1)),0)</f>
        <v>0.69554202705741974</v>
      </c>
      <c r="P21" s="6" cm="1">
        <f t="array" ref="P21">IFERROR(O21*(1-INDEX($D21:$D$71,P$1)),0)</f>
        <v>0.61399667980520789</v>
      </c>
      <c r="Q21" s="6" cm="1">
        <f t="array" ref="Q21">IFERROR(P21*(1-INDEX($D21:$D$71,Q$1)),0)</f>
        <v>0.53259299999663345</v>
      </c>
      <c r="R21" s="6" cm="1">
        <f t="array" ref="R21">IFERROR(Q21*(1-INDEX($D21:$D$71,R$1)),0)</f>
        <v>0.45326859857713486</v>
      </c>
      <c r="S21" s="6" cm="1">
        <f t="array" ref="S21">IFERROR(R21*(1-INDEX($D21:$D$71,S$1)),0)</f>
        <v>0.37797161898150122</v>
      </c>
      <c r="T21" s="6" cm="1">
        <f t="array" ref="T21">IFERROR(S21*(1-INDEX($D21:$D$71,T$1)),0)</f>
        <v>0.30859492831744667</v>
      </c>
      <c r="U21" s="6" cm="1">
        <f t="array" ref="U21">IFERROR(T21*(1-INDEX($D21:$D$71,U$1)),0)</f>
        <v>0.24664449645771927</v>
      </c>
      <c r="V21" s="6" cm="1">
        <f t="array" ref="V21">IFERROR(U21*(1-INDEX($D21:$D$71,V$1)),0)</f>
        <v>0.1929697211385904</v>
      </c>
      <c r="W21" s="6" cm="1">
        <f t="array" ref="W21">IFERROR(V21*(1-INDEX($D21:$D$71,W$1)),0)</f>
        <v>0.14794795549974588</v>
      </c>
      <c r="X21" s="6" cm="1">
        <f t="array" ref="X21">IFERROR(W21*(1-INDEX($D21:$D$71,X$1)),0)</f>
        <v>0.11138409777753867</v>
      </c>
      <c r="Y21" s="6" cm="1">
        <f t="array" ref="Y21">IFERROR(X21*(1-INDEX($D21:$D$71,Y$1)),0)</f>
        <v>8.1855059615735401E-2</v>
      </c>
      <c r="Z21" s="6" cm="1">
        <f t="array" ref="Z21">IFERROR(Y21*(1-INDEX($D21:$D$71,Z$1)),0)</f>
        <v>5.8573843559827934E-2</v>
      </c>
      <c r="AA21" s="6" cm="1">
        <f t="array" ref="AA21">IFERROR(Z21*(1-INDEX($D21:$D$71,AA$1)),0)</f>
        <v>4.0671919752637717E-2</v>
      </c>
      <c r="AB21" s="6" cm="1">
        <f t="array" ref="AB21">IFERROR(AA21*(1-INDEX($D21:$D$71,AB$1)),0)</f>
        <v>2.7318108340254176E-2</v>
      </c>
      <c r="AC21" s="6" cm="1">
        <f t="array" ref="AC21">IFERROR(AB21*(1-INDEX($D21:$D$71,AC$1)),0)</f>
        <v>1.7699675574734081E-2</v>
      </c>
      <c r="AD21" s="6" cm="1">
        <f t="array" ref="AD21">IFERROR(AC21*(1-INDEX($D21:$D$71,AD$1)),0)</f>
        <v>1.1071678062263408E-2</v>
      </c>
      <c r="AE21" s="6" cm="1">
        <f t="array" ref="AE21">IFERROR(AD21*(1-INDEX($D21:$D$71,AE$1)),0)</f>
        <v>6.6784362071572873E-3</v>
      </c>
      <c r="AF21" s="6" cm="1">
        <f t="array" ref="AF21">IFERROR(AE21*(1-INDEX($D21:$D$71,AF$1)),0)</f>
        <v>3.8824421046688173E-3</v>
      </c>
      <c r="AG21" s="6" cm="1">
        <f t="array" ref="AG21">IFERROR(AF21*(1-INDEX($D21:$D$71,AG$1)),0)</f>
        <v>2.1755264333511719E-3</v>
      </c>
      <c r="AH21" s="6" cm="1">
        <f t="array" ref="AH21">IFERROR(AG21*(1-INDEX($D21:$D$71,AH$1)),0)</f>
        <v>1.1761766109269775E-3</v>
      </c>
      <c r="AI21" s="6" cm="1">
        <f t="array" ref="AI21">IFERROR(AH21*(1-INDEX($D21:$D$71,AI$1)),0)</f>
        <v>6.1463461157211063E-4</v>
      </c>
      <c r="AJ21" s="6" cm="1">
        <f t="array" ref="AJ21">IFERROR(AI21*(1-INDEX($D21:$D$71,AJ$1)),0)</f>
        <v>3.0527671887563594E-4</v>
      </c>
      <c r="AK21" s="6" cm="1">
        <f t="array" ref="AK21">IFERROR(AJ21*(1-INDEX($D21:$D$71,AK$1)),0)</f>
        <v>1.4329383907303475E-4</v>
      </c>
      <c r="AL21" s="6" cm="1">
        <f t="array" ref="AL21">IFERROR(AK21*(1-INDEX($D21:$D$71,AL$1)),0)</f>
        <v>6.3136698433969852E-5</v>
      </c>
      <c r="AM21" s="6" cm="1">
        <f t="array" ref="AM21">IFERROR(AL21*(1-INDEX($D21:$D$71,AM$1)),0)</f>
        <v>2.5903724633489151E-5</v>
      </c>
      <c r="AN21" s="6" cm="1">
        <f t="array" ref="AN21">IFERROR(AM21*(1-INDEX($D21:$D$71,AN$1)),0)</f>
        <v>9.799379028848945E-6</v>
      </c>
      <c r="AO21" s="6" cm="1">
        <f t="array" ref="AO21">IFERROR(AN21*(1-INDEX($D21:$D$71,AO$1)),0)</f>
        <v>3.3766700257607696E-6</v>
      </c>
      <c r="AP21" s="6" cm="1">
        <f t="array" ref="AP21">IFERROR(AO21*(1-INDEX($D21:$D$71,AP$1)),0)</f>
        <v>1.0435261047611081E-6</v>
      </c>
      <c r="AQ21" s="6" cm="1">
        <f t="array" ref="AQ21">IFERROR(AP21*(1-INDEX($D21:$D$71,AQ$1)),0)</f>
        <v>2.8339038426997424E-7</v>
      </c>
      <c r="AR21" s="6" cm="1">
        <f t="array" ref="AR21">IFERROR(AQ21*(1-INDEX($D21:$D$71,AR$1)),0)</f>
        <v>6.5763572573690202E-8</v>
      </c>
      <c r="AS21" s="6" cm="1">
        <f t="array" ref="AS21">IFERROR(AR21*(1-INDEX($D21:$D$71,AS$1)),0)</f>
        <v>1.2522699489482083E-8</v>
      </c>
      <c r="AT21" s="6" cm="1">
        <f t="array" ref="AT21">IFERROR(AS21*(1-INDEX($D21:$D$71,AT$1)),0)</f>
        <v>1.8348259291989147E-9</v>
      </c>
      <c r="AU21" s="6" cm="1">
        <f t="array" ref="AU21">IFERROR(AT21*(1-INDEX($D21:$D$71,AU$1)),0)</f>
        <v>1.8390460288360729E-10</v>
      </c>
      <c r="AV21" s="6" cm="1">
        <f t="array" ref="AV21">IFERROR(AU21*(1-INDEX($D21:$D$71,AV$1)),0)</f>
        <v>9.4600527723327669E-12</v>
      </c>
      <c r="AW21" s="6" cm="1">
        <f t="array" ref="AW21">IFERROR(AV21*(1-INDEX($D21:$D$71,AW$1)),0)</f>
        <v>0</v>
      </c>
      <c r="AX21" s="6" cm="1">
        <f t="array" ref="AX21">IFERROR(AW21*(1-INDEX($D21:$D$71,AX$1)),0)</f>
        <v>0</v>
      </c>
      <c r="AY21" s="6" cm="1">
        <f t="array" ref="AY21">IFERROR(AX21*(1-INDEX($D21:$D$71,AY$1)),0)</f>
        <v>0</v>
      </c>
      <c r="AZ21" s="6" cm="1">
        <f t="array" ref="AZ21">IFERROR(AY21*(1-INDEX($D21:$D$71,AZ$1)),0)</f>
        <v>0</v>
      </c>
      <c r="BA21" s="6" cm="1">
        <f t="array" ref="BA21">IFERROR(AZ21*(1-INDEX($D21:$D$71,BA$1)),0)</f>
        <v>0</v>
      </c>
      <c r="BB21" s="6" cm="1">
        <f t="array" ref="BB21">IFERROR(BA21*(1-INDEX($D21:$D$71,BB$1)),0)</f>
        <v>0</v>
      </c>
      <c r="BC21" s="6" cm="1">
        <f t="array" ref="BC21">IFERROR(BB21*(1-INDEX($D21:$D$71,BC$1)),0)</f>
        <v>0</v>
      </c>
      <c r="BD21" s="6" cm="1">
        <f t="array" ref="BD21">IFERROR(BC21*(1-INDEX($D21:$D$71,BD$1)),0)</f>
        <v>0</v>
      </c>
      <c r="BE21" s="6" cm="1">
        <f t="array" ref="BE21">IFERROR(BD21*(1-INDEX($D21:$D$71,BE$1)),0)</f>
        <v>0</v>
      </c>
      <c r="BF21" s="6" cm="1">
        <f t="array" ref="BF21">IFERROR(BE21*(1-INDEX($D21:$D$71,BF$1)),0)</f>
        <v>0</v>
      </c>
      <c r="BG21" s="6" cm="1">
        <f t="array" ref="BG21">IFERROR(BF21*(1-INDEX($D21:$D$71,BG$1)),0)</f>
        <v>0</v>
      </c>
      <c r="BH21" s="6" cm="1">
        <f t="array" ref="BH21">IFERROR(BG21*(1-INDEX($D21:$D$71,BH$1)),0)</f>
        <v>0</v>
      </c>
      <c r="BI21" s="6" cm="1">
        <f t="array" ref="BI21">IFERROR(BH21*(1-INDEX($D21:$D$71,BI$1)),0)</f>
        <v>0</v>
      </c>
      <c r="BJ21" s="6" cm="1">
        <f t="array" ref="BJ21">IFERROR(BI21*(1-INDEX($D21:$D$71,BJ$1)),0)</f>
        <v>0</v>
      </c>
      <c r="BK21" s="6" cm="1">
        <f t="array" ref="BK21">IFERROR(BJ21*(1-INDEX($D21:$D$71,BK$1)),0)</f>
        <v>0</v>
      </c>
      <c r="BL21" s="6" cm="1">
        <f t="array" ref="BL21">IFERROR(BK21*(1-INDEX($D21:$D$71,BL$1)),0)</f>
        <v>0</v>
      </c>
      <c r="BM21" s="6" cm="1">
        <f t="array" ref="BM21">IFERROR(BL21*(1-INDEX($D21:$D$71,BM$1)),0)</f>
        <v>0</v>
      </c>
      <c r="BN21" s="6" cm="1">
        <f t="array" ref="BN21">IFERROR(BM21*(1-INDEX($D21:$D$71,BN$1)),0)</f>
        <v>0</v>
      </c>
      <c r="BO21" s="6" cm="1">
        <f t="array" ref="BO21">IFERROR(BN21*(1-INDEX($D21:$D$71,BO$1)),0)</f>
        <v>0</v>
      </c>
      <c r="BP21" s="6" cm="1">
        <f t="array" ref="BP21">IFERROR(BO21*(1-INDEX($D21:$D$71,BP$1)),0)</f>
        <v>0</v>
      </c>
      <c r="BQ21" s="6" cm="1">
        <f t="array" ref="BQ21">IFERROR(BP21*(1-INDEX($D21:$D$71,BQ$1)),0)</f>
        <v>0</v>
      </c>
      <c r="BR21" s="6" cm="1">
        <f t="array" ref="BR21">IFERROR(BQ21*(1-INDEX($D21:$D$71,BR$1)),0)</f>
        <v>0</v>
      </c>
      <c r="BS21" s="6" cm="1">
        <f t="array" ref="BS21">IFERROR(BR21*(1-INDEX($D21:$D$71,BS$1)),0)</f>
        <v>0</v>
      </c>
      <c r="BT21" s="6" cm="1">
        <f t="array" ref="BT21">IFERROR(BS21*(1-INDEX($D21:$D$71,BT$1)),0)</f>
        <v>0</v>
      </c>
      <c r="BU21" s="6" cm="1">
        <f t="array" ref="BU21">IFERROR(BT21*(1-INDEX($D21:$D$71,BU$1)),0)</f>
        <v>0</v>
      </c>
      <c r="BV21" s="6" cm="1">
        <f t="array" ref="BV21">IFERROR(BU21*(1-INDEX($D21:$D$71,BV$1)),0)</f>
        <v>0</v>
      </c>
      <c r="BW21" s="6" cm="1">
        <f t="array" ref="BW21">IFERROR(BV21*(1-INDEX($D21:$D$71,BW$1)),0)</f>
        <v>0</v>
      </c>
      <c r="BX21" s="6" cm="1">
        <f t="array" ref="BX21">IFERROR(BW21*(1-INDEX($D21:$D$71,BX$1)),0)</f>
        <v>0</v>
      </c>
      <c r="BY21" s="6" cm="1">
        <f t="array" ref="BY21">IFERROR(BX21*(1-INDEX($D21:$D$71,BY$1)),0)</f>
        <v>0</v>
      </c>
      <c r="BZ21" s="6" cm="1">
        <f t="array" ref="BZ21">IFERROR(BY21*(1-INDEX($D21:$D$71,BZ$1)),0)</f>
        <v>0</v>
      </c>
      <c r="CA21" s="6" cm="1">
        <f t="array" ref="CA21">IFERROR(BZ21*(1-INDEX($D21:$D$71,CA$1)),0)</f>
        <v>0</v>
      </c>
      <c r="CB21" s="6" cm="1">
        <f t="array" ref="CB21">IFERROR(CA21*(1-INDEX($D21:$D$71,CB$1)),0)</f>
        <v>0</v>
      </c>
      <c r="CC21" s="6" cm="1">
        <f t="array" ref="CC21">IFERROR(CB21*(1-INDEX($D21:$D$71,CC$1)),0)</f>
        <v>0</v>
      </c>
      <c r="CD21" s="6" cm="1">
        <f t="array" ref="CD21">IFERROR(CC21*(1-INDEX($D21:$D$71,CD$1)),0)</f>
        <v>0</v>
      </c>
      <c r="CE21" s="6" cm="1">
        <f t="array" ref="CE21">IFERROR(CD21*(1-INDEX($D21:$D$71,CE$1)),0)</f>
        <v>0</v>
      </c>
      <c r="CF21" s="6" cm="1">
        <f t="array" ref="CF21">IFERROR(CE21*(1-INDEX($D21:$D$71,CF$1)),0)</f>
        <v>0</v>
      </c>
      <c r="CG21" s="6" cm="1">
        <f t="array" ref="CG21">IFERROR(CF21*(1-INDEX($D21:$D$71,CG$1)),0)</f>
        <v>0</v>
      </c>
      <c r="CH21" s="6" cm="1">
        <f t="array" ref="CH21">IFERROR(CG21*(1-INDEX($D21:$D$71,CH$1)),0)</f>
        <v>0</v>
      </c>
      <c r="CI21" s="6" cm="1">
        <f t="array" ref="CI21">IFERROR(CH21*(1-INDEX($D21:$D$71,CI$1)),0)</f>
        <v>0</v>
      </c>
      <c r="CJ21" s="6" cm="1">
        <f t="array" ref="CJ21">IFERROR(CI21*(1-INDEX($D21:$D$71,CJ$1)),0)</f>
        <v>0</v>
      </c>
      <c r="CK21" s="6" cm="1">
        <f t="array" ref="CK21">IFERROR(CJ21*(1-INDEX($D21:$D$71,CK$1)),0)</f>
        <v>0</v>
      </c>
      <c r="CL21" s="6" cm="1">
        <f t="array" ref="CL21">IFERROR(CK21*(1-INDEX($D21:$D$71,CL$1)),0)</f>
        <v>0</v>
      </c>
      <c r="CM21" s="6" cm="1">
        <f t="array" ref="CM21">IFERROR(CL21*(1-INDEX($D21:$D$71,CM$1)),0)</f>
        <v>0</v>
      </c>
      <c r="CN21" s="6" cm="1">
        <f t="array" ref="CN21">IFERROR(CM21*(1-INDEX($D21:$D$71,CN$1)),0)</f>
        <v>0</v>
      </c>
      <c r="CO21" s="6" cm="1">
        <f t="array" ref="CO21">IFERROR(CN21*(1-INDEX($D21:$D$71,CO$1)),0)</f>
        <v>0</v>
      </c>
      <c r="CP21" s="6" cm="1">
        <f t="array" ref="CP21">IFERROR(CO21*(1-INDEX($D21:$D$71,CP$1)),0)</f>
        <v>0</v>
      </c>
      <c r="CQ21" s="6" cm="1">
        <f t="array" ref="CQ21">IFERROR(CP21*(1-INDEX($D21:$D$71,CQ$1)),0)</f>
        <v>0</v>
      </c>
      <c r="CR21" s="6" cm="1">
        <f t="array" ref="CR21">IFERROR(CQ21*(1-INDEX($D21:$D$71,CR$1)),0)</f>
        <v>0</v>
      </c>
      <c r="CS21" s="6" cm="1">
        <f t="array" ref="CS21">IFERROR(CR21*(1-INDEX($D21:$D$71,CS$1)),0)</f>
        <v>0</v>
      </c>
      <c r="CT21" s="6" cm="1">
        <f t="array" ref="CT21">IFERROR(CS21*(1-INDEX($D21:$D$71,CT$1)),0)</f>
        <v>0</v>
      </c>
      <c r="CU21" s="6" cm="1">
        <f t="array" ref="CU21">IFERROR(CT21*(1-INDEX($D21:$D$71,CU$1)),0)</f>
        <v>0</v>
      </c>
      <c r="CV21" s="6" cm="1">
        <f t="array" ref="CV21">IFERROR(CU21*(1-INDEX($D21:$D$71,CV$1)),0)</f>
        <v>0</v>
      </c>
      <c r="CW21" s="6" cm="1">
        <f t="array" ref="CW21">IFERROR(CV21*(1-INDEX($D21:$D$71,CW$1)),0)</f>
        <v>0</v>
      </c>
      <c r="CX21" s="6" cm="1">
        <f t="array" ref="CX21">IFERROR(CW21*(1-INDEX($D21:$D$71,CX$1)),0)</f>
        <v>0</v>
      </c>
      <c r="CY21" s="6" cm="1">
        <f t="array" ref="CY21">IFERROR(CX21*(1-INDEX($D21:$D$71,CY$1)),0)</f>
        <v>0</v>
      </c>
      <c r="CZ21" s="6" cm="1">
        <f t="array" ref="CZ21">IFERROR(CY21*(1-INDEX($D21:$D$71,CZ$1)),0)</f>
        <v>0</v>
      </c>
      <c r="DA21" s="6" cm="1">
        <f t="array" ref="DA21">IFERROR(CZ21*(1-INDEX($D21:$D$71,DA$1)),0)</f>
        <v>0</v>
      </c>
      <c r="DB21" s="6" cm="1">
        <f t="array" ref="DB21">IFERROR(DA21*(1-INDEX($D21:$D$71,DB$1)),0)</f>
        <v>0</v>
      </c>
      <c r="DC21" s="6" cm="1">
        <f t="array" ref="DC21">IFERROR(DB21*(1-INDEX($D21:$D$71,DC$1)),0)</f>
        <v>0</v>
      </c>
      <c r="DD21" s="6" cm="1">
        <f t="array" ref="DD21">IFERROR(DC21*(1-INDEX($D21:$D$71,DD$1)),0)</f>
        <v>0</v>
      </c>
      <c r="DE21" s="6" cm="1">
        <f t="array" ref="DE21">IFERROR(DD21*(1-INDEX($D21:$D$71,DE$1)),0)</f>
        <v>0</v>
      </c>
      <c r="DF21" s="6" cm="1">
        <f t="array" ref="DF21">IFERROR(DE21*(1-INDEX($D21:$D$71,DF$1)),0)</f>
        <v>0</v>
      </c>
      <c r="DG21" s="6" cm="1">
        <f t="array" ref="DG21">IFERROR(DF21*(1-INDEX($D21:$D$71,DG$1)),0)</f>
        <v>0</v>
      </c>
      <c r="DH21" s="6" cm="1">
        <f t="array" ref="DH21">IFERROR(DG21*(1-INDEX($D21:$D$71,DH$1)),0)</f>
        <v>0</v>
      </c>
      <c r="DI21" s="6" cm="1">
        <f t="array" ref="DI21">IFERROR(DH21*(1-INDEX($D21:$D$71,DI$1)),0)</f>
        <v>0</v>
      </c>
      <c r="DJ21" s="6" cm="1">
        <f t="array" ref="DJ21">IFERROR(DI21*(1-INDEX($D21:$D$71,DJ$1)),0)</f>
        <v>0</v>
      </c>
      <c r="DK21" s="6" cm="1">
        <f t="array" ref="DK21">IFERROR(DJ21*(1-INDEX($D21:$D$71,DK$1)),0)</f>
        <v>0</v>
      </c>
      <c r="DL21" s="6" cm="1">
        <f t="array" ref="DL21">IFERROR(DK21*(1-INDEX($D21:$D$71,DL$1)),0)</f>
        <v>0</v>
      </c>
      <c r="DM21" s="6" cm="1">
        <f t="array" ref="DM21">IFERROR(DL21*(1-INDEX($D21:$D$71,DM$1)),0)</f>
        <v>0</v>
      </c>
      <c r="DN21" s="6" cm="1">
        <f t="array" ref="DN21">IFERROR(DM21*(1-INDEX($D21:$D$71,DN$1)),0)</f>
        <v>0</v>
      </c>
      <c r="DO21" s="6" cm="1">
        <f t="array" ref="DO21">IFERROR(DN21*(1-INDEX($D21:$D$71,DO$1)),0)</f>
        <v>0</v>
      </c>
      <c r="DP21" s="6" cm="1">
        <f t="array" ref="DP21">IFERROR(DO21*(1-INDEX($D21:$D$71,DP$1)),0)</f>
        <v>0</v>
      </c>
      <c r="DQ21" s="6" cm="1">
        <f t="array" ref="DQ21">IFERROR(DP21*(1-INDEX($D21:$D$71,DQ$1)),0)</f>
        <v>0</v>
      </c>
      <c r="DR21" s="6" cm="1">
        <f t="array" ref="DR21">IFERROR(DQ21*(1-INDEX($D21:$D$71,DR$1)),0)</f>
        <v>0</v>
      </c>
      <c r="DS21" s="6" cm="1">
        <f t="array" ref="DS21">IFERROR(DR21*(1-INDEX($D21:$D$71,DS$1)),0)</f>
        <v>0</v>
      </c>
      <c r="DT21" s="6" cm="1">
        <f t="array" ref="DT21">IFERROR(DS21*(1-INDEX($D21:$D$71,DT$1)),0)</f>
        <v>0</v>
      </c>
      <c r="DU21" s="6" cm="1">
        <f t="array" ref="DU21">IFERROR(DT21*(1-INDEX($D21:$D$71,DU$1)),0)</f>
        <v>0</v>
      </c>
      <c r="DV21" s="6" cm="1">
        <f t="array" ref="DV21">IFERROR(DU21*(1-INDEX($D21:$D$71,DV$1)),0)</f>
        <v>0</v>
      </c>
      <c r="DW21" s="6" cm="1">
        <f t="array" ref="DW21">IFERROR(DV21*(1-INDEX($D21:$D$71,DW$1)),0)</f>
        <v>0</v>
      </c>
      <c r="DX21" s="6" cm="1">
        <f t="array" ref="DX21">IFERROR(DW21*(1-INDEX($D21:$D$71,DX$1)),0)</f>
        <v>0</v>
      </c>
    </row>
    <row r="22" spans="2:128" x14ac:dyDescent="0.25">
      <c r="B22" s="20"/>
      <c r="C22" s="6">
        <v>84</v>
      </c>
      <c r="D22" s="6">
        <v>8.0629999999999993E-2</v>
      </c>
      <c r="E22" s="6">
        <f t="shared" si="3"/>
        <v>7.9066530336665691E-2</v>
      </c>
      <c r="F22" s="6" cm="1">
        <f t="array" ref="F22">SUMPRODUCT($A$6^($K$1:$DT$1+1),K22:DT22,TRANSPOSE(D22:D135))</f>
        <v>0.81991519766727106</v>
      </c>
      <c r="G22" s="6" cm="1">
        <f t="array" ref="G22">SUMPRODUCT($A$6^($K$1:$DT$1),K22:DT22)</f>
        <v>6.1829115467570288</v>
      </c>
      <c r="H22" s="6">
        <f t="shared" si="0"/>
        <v>5.7200966577445174</v>
      </c>
      <c r="I22" s="6">
        <f t="shared" si="1"/>
        <v>5.7155889642577904</v>
      </c>
      <c r="K22" s="6">
        <v>1</v>
      </c>
      <c r="L22" s="6" cm="1">
        <f t="array" ref="L22">IFERROR(K22*(1-INDEX($D22:$D$71,L$1)),0)</f>
        <v>0.91937000000000002</v>
      </c>
      <c r="M22" s="6" cm="1">
        <f t="array" ref="M22">IFERROR(L22*(1-INDEX($D22:$D$71,M$1)),0)</f>
        <v>0.83545910010000002</v>
      </c>
      <c r="N22" s="6" cm="1">
        <f t="array" ref="N22">IFERROR(M22*(1-INDEX($D22:$D$71,N$1)),0)</f>
        <v>0.74901414701265301</v>
      </c>
      <c r="O22" s="6" cm="1">
        <f t="array" ref="O22">IFERROR(N22*(1-INDEX($D22:$D$71,O$1)),0)</f>
        <v>0.66119972841688956</v>
      </c>
      <c r="P22" s="6" cm="1">
        <f t="array" ref="P22">IFERROR(O22*(1-INDEX($D22:$D$71,P$1)),0)</f>
        <v>0.57353786842337828</v>
      </c>
      <c r="Q22" s="6" cm="1">
        <f t="array" ref="Q22">IFERROR(P22*(1-INDEX($D22:$D$71,Q$1)),0)</f>
        <v>0.48811513830040032</v>
      </c>
      <c r="R22" s="6" cm="1">
        <f t="array" ref="R22">IFERROR(Q22*(1-INDEX($D22:$D$71,R$1)),0)</f>
        <v>0.40702945152593778</v>
      </c>
      <c r="S22" s="6" cm="1">
        <f t="array" ref="S22">IFERROR(R22*(1-INDEX($D22:$D$71,S$1)),0)</f>
        <v>0.33231919569835189</v>
      </c>
      <c r="T22" s="6" cm="1">
        <f t="array" ref="T22">IFERROR(S22*(1-INDEX($D22:$D$71,T$1)),0)</f>
        <v>0.26560611716190774</v>
      </c>
      <c r="U22" s="6" cm="1">
        <f t="array" ref="U22">IFERROR(T22*(1-INDEX($D22:$D$71,U$1)),0)</f>
        <v>0.20780491394513337</v>
      </c>
      <c r="V22" s="6" cm="1">
        <f t="array" ref="V22">IFERROR(U22*(1-INDEX($D22:$D$71,V$1)),0)</f>
        <v>0.15932194947259429</v>
      </c>
      <c r="W22" s="6" cm="1">
        <f t="array" ref="W22">IFERROR(V22*(1-INDEX($D22:$D$71,W$1)),0)</f>
        <v>0.11994712287993733</v>
      </c>
      <c r="X22" s="6" cm="1">
        <f t="array" ref="X22">IFERROR(W22*(1-INDEX($D22:$D$71,X$1)),0)</f>
        <v>8.8147941133237151E-2</v>
      </c>
      <c r="Y22" s="6" cm="1">
        <f t="array" ref="Y22">IFERROR(X22*(1-INDEX($D22:$D$71,Y$1)),0)</f>
        <v>6.3076903716121846E-2</v>
      </c>
      <c r="Z22" s="6" cm="1">
        <f t="array" ref="Z22">IFERROR(Y22*(1-INDEX($D22:$D$71,Z$1)),0)</f>
        <v>4.379870963336352E-2</v>
      </c>
      <c r="AA22" s="6" cm="1">
        <f t="array" ref="AA22">IFERROR(Z22*(1-INDEX($D22:$D$71,AA$1)),0)</f>
        <v>2.9418279299441276E-2</v>
      </c>
      <c r="AB22" s="6" cm="1">
        <f t="array" ref="AB22">IFERROR(AA22*(1-INDEX($D22:$D$71,AB$1)),0)</f>
        <v>1.9060397340900998E-2</v>
      </c>
      <c r="AC22" s="6" cm="1">
        <f t="array" ref="AC22">IFERROR(AB22*(1-INDEX($D22:$D$71,AC$1)),0)</f>
        <v>1.1922850348653799E-2</v>
      </c>
      <c r="AD22" s="6" cm="1">
        <f t="array" ref="AD22">IFERROR(AC22*(1-INDEX($D22:$D$71,AD$1)),0)</f>
        <v>7.1918633303079708E-3</v>
      </c>
      <c r="AE22" s="6" cm="1">
        <f t="array" ref="AE22">IFERROR(AD22*(1-INDEX($D22:$D$71,AE$1)),0)</f>
        <v>4.1809178284412359E-3</v>
      </c>
      <c r="AF22" s="6" cm="1">
        <f t="array" ref="AF22">IFERROR(AE22*(1-INDEX($D22:$D$71,AF$1)),0)</f>
        <v>2.3427773051670465E-3</v>
      </c>
      <c r="AG22" s="6" cm="1">
        <f t="array" ref="AG22">IFERROR(AF22*(1-INDEX($D22:$D$71,AG$1)),0)</f>
        <v>1.2665991222655119E-3</v>
      </c>
      <c r="AH22" s="6" cm="1">
        <f t="array" ref="AH22">IFERROR(AG22*(1-INDEX($D22:$D$71,AH$1)),0)</f>
        <v>6.6188670332228852E-4</v>
      </c>
      <c r="AI22" s="6" cm="1">
        <f t="array" ref="AI22">IFERROR(AH22*(1-INDEX($D22:$D$71,AI$1)),0)</f>
        <v>3.2874588780611429E-4</v>
      </c>
      <c r="AJ22" s="6" cm="1">
        <f t="array" ref="AJ22">IFERROR(AI22*(1-INDEX($D22:$D$71,AJ$1)),0)</f>
        <v>1.5431003227731199E-4</v>
      </c>
      <c r="AK22" s="6" cm="1">
        <f t="array" ref="AK22">IFERROR(AJ22*(1-INDEX($D22:$D$71,AK$1)),0)</f>
        <v>6.7990543321706437E-5</v>
      </c>
      <c r="AL22" s="6" cm="1">
        <f t="array" ref="AL22">IFERROR(AK22*(1-INDEX($D22:$D$71,AL$1)),0)</f>
        <v>2.7895160114029714E-5</v>
      </c>
      <c r="AM22" s="6" cm="1">
        <f t="array" ref="AM22">IFERROR(AL22*(1-INDEX($D22:$D$71,AM$1)),0)</f>
        <v>1.055273907113744E-5</v>
      </c>
      <c r="AN22" s="6" cm="1">
        <f t="array" ref="AN22">IFERROR(AM22*(1-INDEX($D22:$D$71,AN$1)),0)</f>
        <v>3.636262829132539E-6</v>
      </c>
      <c r="AO22" s="6" cm="1">
        <f t="array" ref="AO22">IFERROR(AN22*(1-INDEX($D22:$D$71,AO$1)),0)</f>
        <v>1.1237506647151198E-6</v>
      </c>
      <c r="AP22" s="6" cm="1">
        <f t="array" ref="AP22">IFERROR(AO22*(1-INDEX($D22:$D$71,AP$1)),0)</f>
        <v>3.0517696801668517E-7</v>
      </c>
      <c r="AQ22" s="6" cm="1">
        <f t="array" ref="AQ22">IFERROR(AP22*(1-INDEX($D22:$D$71,AQ$1)),0)</f>
        <v>7.0819367197951945E-8</v>
      </c>
      <c r="AR22" s="6" cm="1">
        <f t="array" ref="AR22">IFERROR(AQ22*(1-INDEX($D22:$D$71,AR$1)),0)</f>
        <v>1.3485423901834004E-8</v>
      </c>
      <c r="AS22" s="6" cm="1">
        <f t="array" ref="AS22">IFERROR(AR22*(1-INDEX($D22:$D$71,AS$1)),0)</f>
        <v>1.9758843100967181E-9</v>
      </c>
      <c r="AT22" s="6" cm="1">
        <f t="array" ref="AT22">IFERROR(AS22*(1-INDEX($D22:$D$71,AT$1)),0)</f>
        <v>1.9804288440099414E-10</v>
      </c>
      <c r="AU22" s="6" cm="1">
        <f t="array" ref="AU22">IFERROR(AT22*(1-INDEX($D22:$D$71,AU$1)),0)</f>
        <v>1.0187325973587146E-11</v>
      </c>
      <c r="AV22" s="6" cm="1">
        <f t="array" ref="AV22">IFERROR(AU22*(1-INDEX($D22:$D$71,AV$1)),0)</f>
        <v>0</v>
      </c>
      <c r="AW22" s="6" cm="1">
        <f t="array" ref="AW22">IFERROR(AV22*(1-INDEX($D22:$D$71,AW$1)),0)</f>
        <v>0</v>
      </c>
      <c r="AX22" s="6" cm="1">
        <f t="array" ref="AX22">IFERROR(AW22*(1-INDEX($D22:$D$71,AX$1)),0)</f>
        <v>0</v>
      </c>
      <c r="AY22" s="6" cm="1">
        <f t="array" ref="AY22">IFERROR(AX22*(1-INDEX($D22:$D$71,AY$1)),0)</f>
        <v>0</v>
      </c>
      <c r="AZ22" s="6" cm="1">
        <f t="array" ref="AZ22">IFERROR(AY22*(1-INDEX($D22:$D$71,AZ$1)),0)</f>
        <v>0</v>
      </c>
      <c r="BA22" s="6" cm="1">
        <f t="array" ref="BA22">IFERROR(AZ22*(1-INDEX($D22:$D$71,BA$1)),0)</f>
        <v>0</v>
      </c>
      <c r="BB22" s="6" cm="1">
        <f t="array" ref="BB22">IFERROR(BA22*(1-INDEX($D22:$D$71,BB$1)),0)</f>
        <v>0</v>
      </c>
      <c r="BC22" s="6" cm="1">
        <f t="array" ref="BC22">IFERROR(BB22*(1-INDEX($D22:$D$71,BC$1)),0)</f>
        <v>0</v>
      </c>
      <c r="BD22" s="6" cm="1">
        <f t="array" ref="BD22">IFERROR(BC22*(1-INDEX($D22:$D$71,BD$1)),0)</f>
        <v>0</v>
      </c>
      <c r="BE22" s="6" cm="1">
        <f t="array" ref="BE22">IFERROR(BD22*(1-INDEX($D22:$D$71,BE$1)),0)</f>
        <v>0</v>
      </c>
      <c r="BF22" s="6" cm="1">
        <f t="array" ref="BF22">IFERROR(BE22*(1-INDEX($D22:$D$71,BF$1)),0)</f>
        <v>0</v>
      </c>
      <c r="BG22" s="6" cm="1">
        <f t="array" ref="BG22">IFERROR(BF22*(1-INDEX($D22:$D$71,BG$1)),0)</f>
        <v>0</v>
      </c>
      <c r="BH22" s="6" cm="1">
        <f t="array" ref="BH22">IFERROR(BG22*(1-INDEX($D22:$D$71,BH$1)),0)</f>
        <v>0</v>
      </c>
      <c r="BI22" s="6" cm="1">
        <f t="array" ref="BI22">IFERROR(BH22*(1-INDEX($D22:$D$71,BI$1)),0)</f>
        <v>0</v>
      </c>
      <c r="BJ22" s="6" cm="1">
        <f t="array" ref="BJ22">IFERROR(BI22*(1-INDEX($D22:$D$71,BJ$1)),0)</f>
        <v>0</v>
      </c>
      <c r="BK22" s="6" cm="1">
        <f t="array" ref="BK22">IFERROR(BJ22*(1-INDEX($D22:$D$71,BK$1)),0)</f>
        <v>0</v>
      </c>
      <c r="BL22" s="6" cm="1">
        <f t="array" ref="BL22">IFERROR(BK22*(1-INDEX($D22:$D$71,BL$1)),0)</f>
        <v>0</v>
      </c>
      <c r="BM22" s="6" cm="1">
        <f t="array" ref="BM22">IFERROR(BL22*(1-INDEX($D22:$D$71,BM$1)),0)</f>
        <v>0</v>
      </c>
      <c r="BN22" s="6" cm="1">
        <f t="array" ref="BN22">IFERROR(BM22*(1-INDEX($D22:$D$71,BN$1)),0)</f>
        <v>0</v>
      </c>
      <c r="BO22" s="6" cm="1">
        <f t="array" ref="BO22">IFERROR(BN22*(1-INDEX($D22:$D$71,BO$1)),0)</f>
        <v>0</v>
      </c>
      <c r="BP22" s="6" cm="1">
        <f t="array" ref="BP22">IFERROR(BO22*(1-INDEX($D22:$D$71,BP$1)),0)</f>
        <v>0</v>
      </c>
      <c r="BQ22" s="6" cm="1">
        <f t="array" ref="BQ22">IFERROR(BP22*(1-INDEX($D22:$D$71,BQ$1)),0)</f>
        <v>0</v>
      </c>
      <c r="BR22" s="6" cm="1">
        <f t="array" ref="BR22">IFERROR(BQ22*(1-INDEX($D22:$D$71,BR$1)),0)</f>
        <v>0</v>
      </c>
      <c r="BS22" s="6" cm="1">
        <f t="array" ref="BS22">IFERROR(BR22*(1-INDEX($D22:$D$71,BS$1)),0)</f>
        <v>0</v>
      </c>
      <c r="BT22" s="6" cm="1">
        <f t="array" ref="BT22">IFERROR(BS22*(1-INDEX($D22:$D$71,BT$1)),0)</f>
        <v>0</v>
      </c>
      <c r="BU22" s="6" cm="1">
        <f t="array" ref="BU22">IFERROR(BT22*(1-INDEX($D22:$D$71,BU$1)),0)</f>
        <v>0</v>
      </c>
      <c r="BV22" s="6" cm="1">
        <f t="array" ref="BV22">IFERROR(BU22*(1-INDEX($D22:$D$71,BV$1)),0)</f>
        <v>0</v>
      </c>
      <c r="BW22" s="6" cm="1">
        <f t="array" ref="BW22">IFERROR(BV22*(1-INDEX($D22:$D$71,BW$1)),0)</f>
        <v>0</v>
      </c>
      <c r="BX22" s="6" cm="1">
        <f t="array" ref="BX22">IFERROR(BW22*(1-INDEX($D22:$D$71,BX$1)),0)</f>
        <v>0</v>
      </c>
      <c r="BY22" s="6" cm="1">
        <f t="array" ref="BY22">IFERROR(BX22*(1-INDEX($D22:$D$71,BY$1)),0)</f>
        <v>0</v>
      </c>
      <c r="BZ22" s="6" cm="1">
        <f t="array" ref="BZ22">IFERROR(BY22*(1-INDEX($D22:$D$71,BZ$1)),0)</f>
        <v>0</v>
      </c>
      <c r="CA22" s="6" cm="1">
        <f t="array" ref="CA22">IFERROR(BZ22*(1-INDEX($D22:$D$71,CA$1)),0)</f>
        <v>0</v>
      </c>
      <c r="CB22" s="6" cm="1">
        <f t="array" ref="CB22">IFERROR(CA22*(1-INDEX($D22:$D$71,CB$1)),0)</f>
        <v>0</v>
      </c>
      <c r="CC22" s="6" cm="1">
        <f t="array" ref="CC22">IFERROR(CB22*(1-INDEX($D22:$D$71,CC$1)),0)</f>
        <v>0</v>
      </c>
      <c r="CD22" s="6" cm="1">
        <f t="array" ref="CD22">IFERROR(CC22*(1-INDEX($D22:$D$71,CD$1)),0)</f>
        <v>0</v>
      </c>
      <c r="CE22" s="6" cm="1">
        <f t="array" ref="CE22">IFERROR(CD22*(1-INDEX($D22:$D$71,CE$1)),0)</f>
        <v>0</v>
      </c>
      <c r="CF22" s="6" cm="1">
        <f t="array" ref="CF22">IFERROR(CE22*(1-INDEX($D22:$D$71,CF$1)),0)</f>
        <v>0</v>
      </c>
      <c r="CG22" s="6" cm="1">
        <f t="array" ref="CG22">IFERROR(CF22*(1-INDEX($D22:$D$71,CG$1)),0)</f>
        <v>0</v>
      </c>
      <c r="CH22" s="6" cm="1">
        <f t="array" ref="CH22">IFERROR(CG22*(1-INDEX($D22:$D$71,CH$1)),0)</f>
        <v>0</v>
      </c>
      <c r="CI22" s="6" cm="1">
        <f t="array" ref="CI22">IFERROR(CH22*(1-INDEX($D22:$D$71,CI$1)),0)</f>
        <v>0</v>
      </c>
      <c r="CJ22" s="6" cm="1">
        <f t="array" ref="CJ22">IFERROR(CI22*(1-INDEX($D22:$D$71,CJ$1)),0)</f>
        <v>0</v>
      </c>
      <c r="CK22" s="6" cm="1">
        <f t="array" ref="CK22">IFERROR(CJ22*(1-INDEX($D22:$D$71,CK$1)),0)</f>
        <v>0</v>
      </c>
      <c r="CL22" s="6" cm="1">
        <f t="array" ref="CL22">IFERROR(CK22*(1-INDEX($D22:$D$71,CL$1)),0)</f>
        <v>0</v>
      </c>
      <c r="CM22" s="6" cm="1">
        <f t="array" ref="CM22">IFERROR(CL22*(1-INDEX($D22:$D$71,CM$1)),0)</f>
        <v>0</v>
      </c>
      <c r="CN22" s="6" cm="1">
        <f t="array" ref="CN22">IFERROR(CM22*(1-INDEX($D22:$D$71,CN$1)),0)</f>
        <v>0</v>
      </c>
      <c r="CO22" s="6" cm="1">
        <f t="array" ref="CO22">IFERROR(CN22*(1-INDEX($D22:$D$71,CO$1)),0)</f>
        <v>0</v>
      </c>
      <c r="CP22" s="6" cm="1">
        <f t="array" ref="CP22">IFERROR(CO22*(1-INDEX($D22:$D$71,CP$1)),0)</f>
        <v>0</v>
      </c>
      <c r="CQ22" s="6" cm="1">
        <f t="array" ref="CQ22">IFERROR(CP22*(1-INDEX($D22:$D$71,CQ$1)),0)</f>
        <v>0</v>
      </c>
      <c r="CR22" s="6" cm="1">
        <f t="array" ref="CR22">IFERROR(CQ22*(1-INDEX($D22:$D$71,CR$1)),0)</f>
        <v>0</v>
      </c>
      <c r="CS22" s="6" cm="1">
        <f t="array" ref="CS22">IFERROR(CR22*(1-INDEX($D22:$D$71,CS$1)),0)</f>
        <v>0</v>
      </c>
      <c r="CT22" s="6" cm="1">
        <f t="array" ref="CT22">IFERROR(CS22*(1-INDEX($D22:$D$71,CT$1)),0)</f>
        <v>0</v>
      </c>
      <c r="CU22" s="6" cm="1">
        <f t="array" ref="CU22">IFERROR(CT22*(1-INDEX($D22:$D$71,CU$1)),0)</f>
        <v>0</v>
      </c>
      <c r="CV22" s="6" cm="1">
        <f t="array" ref="CV22">IFERROR(CU22*(1-INDEX($D22:$D$71,CV$1)),0)</f>
        <v>0</v>
      </c>
      <c r="CW22" s="6" cm="1">
        <f t="array" ref="CW22">IFERROR(CV22*(1-INDEX($D22:$D$71,CW$1)),0)</f>
        <v>0</v>
      </c>
      <c r="CX22" s="6" cm="1">
        <f t="array" ref="CX22">IFERROR(CW22*(1-INDEX($D22:$D$71,CX$1)),0)</f>
        <v>0</v>
      </c>
      <c r="CY22" s="6" cm="1">
        <f t="array" ref="CY22">IFERROR(CX22*(1-INDEX($D22:$D$71,CY$1)),0)</f>
        <v>0</v>
      </c>
      <c r="CZ22" s="6" cm="1">
        <f t="array" ref="CZ22">IFERROR(CY22*(1-INDEX($D22:$D$71,CZ$1)),0)</f>
        <v>0</v>
      </c>
      <c r="DA22" s="6" cm="1">
        <f t="array" ref="DA22">IFERROR(CZ22*(1-INDEX($D22:$D$71,DA$1)),0)</f>
        <v>0</v>
      </c>
      <c r="DB22" s="6" cm="1">
        <f t="array" ref="DB22">IFERROR(DA22*(1-INDEX($D22:$D$71,DB$1)),0)</f>
        <v>0</v>
      </c>
      <c r="DC22" s="6" cm="1">
        <f t="array" ref="DC22">IFERROR(DB22*(1-INDEX($D22:$D$71,DC$1)),0)</f>
        <v>0</v>
      </c>
      <c r="DD22" s="6" cm="1">
        <f t="array" ref="DD22">IFERROR(DC22*(1-INDEX($D22:$D$71,DD$1)),0)</f>
        <v>0</v>
      </c>
      <c r="DE22" s="6" cm="1">
        <f t="array" ref="DE22">IFERROR(DD22*(1-INDEX($D22:$D$71,DE$1)),0)</f>
        <v>0</v>
      </c>
      <c r="DF22" s="6" cm="1">
        <f t="array" ref="DF22">IFERROR(DE22*(1-INDEX($D22:$D$71,DF$1)),0)</f>
        <v>0</v>
      </c>
      <c r="DG22" s="6" cm="1">
        <f t="array" ref="DG22">IFERROR(DF22*(1-INDEX($D22:$D$71,DG$1)),0)</f>
        <v>0</v>
      </c>
      <c r="DH22" s="6" cm="1">
        <f t="array" ref="DH22">IFERROR(DG22*(1-INDEX($D22:$D$71,DH$1)),0)</f>
        <v>0</v>
      </c>
      <c r="DI22" s="6" cm="1">
        <f t="array" ref="DI22">IFERROR(DH22*(1-INDEX($D22:$D$71,DI$1)),0)</f>
        <v>0</v>
      </c>
      <c r="DJ22" s="6" cm="1">
        <f t="array" ref="DJ22">IFERROR(DI22*(1-INDEX($D22:$D$71,DJ$1)),0)</f>
        <v>0</v>
      </c>
      <c r="DK22" s="6" cm="1">
        <f t="array" ref="DK22">IFERROR(DJ22*(1-INDEX($D22:$D$71,DK$1)),0)</f>
        <v>0</v>
      </c>
      <c r="DL22" s="6" cm="1">
        <f t="array" ref="DL22">IFERROR(DK22*(1-INDEX($D22:$D$71,DL$1)),0)</f>
        <v>0</v>
      </c>
      <c r="DM22" s="6" cm="1">
        <f t="array" ref="DM22">IFERROR(DL22*(1-INDEX($D22:$D$71,DM$1)),0)</f>
        <v>0</v>
      </c>
      <c r="DN22" s="6" cm="1">
        <f t="array" ref="DN22">IFERROR(DM22*(1-INDEX($D22:$D$71,DN$1)),0)</f>
        <v>0</v>
      </c>
      <c r="DO22" s="6" cm="1">
        <f t="array" ref="DO22">IFERROR(DN22*(1-INDEX($D22:$D$71,DO$1)),0)</f>
        <v>0</v>
      </c>
      <c r="DP22" s="6" cm="1">
        <f t="array" ref="DP22">IFERROR(DO22*(1-INDEX($D22:$D$71,DP$1)),0)</f>
        <v>0</v>
      </c>
      <c r="DQ22" s="6" cm="1">
        <f t="array" ref="DQ22">IFERROR(DP22*(1-INDEX($D22:$D$71,DQ$1)),0)</f>
        <v>0</v>
      </c>
      <c r="DR22" s="6" cm="1">
        <f t="array" ref="DR22">IFERROR(DQ22*(1-INDEX($D22:$D$71,DR$1)),0)</f>
        <v>0</v>
      </c>
      <c r="DS22" s="6" cm="1">
        <f t="array" ref="DS22">IFERROR(DR22*(1-INDEX($D22:$D$71,DS$1)),0)</f>
        <v>0</v>
      </c>
      <c r="DT22" s="6" cm="1">
        <f t="array" ref="DT22">IFERROR(DS22*(1-INDEX($D22:$D$71,DT$1)),0)</f>
        <v>0</v>
      </c>
      <c r="DU22" s="6" cm="1">
        <f t="array" ref="DU22">IFERROR(DT22*(1-INDEX($D22:$D$71,DU$1)),0)</f>
        <v>0</v>
      </c>
      <c r="DV22" s="6" cm="1">
        <f t="array" ref="DV22">IFERROR(DU22*(1-INDEX($D22:$D$71,DV$1)),0)</f>
        <v>0</v>
      </c>
      <c r="DW22" s="6" cm="1">
        <f t="array" ref="DW22">IFERROR(DV22*(1-INDEX($D22:$D$71,DW$1)),0)</f>
        <v>0</v>
      </c>
      <c r="DX22" s="6" cm="1">
        <f t="array" ref="DX22">IFERROR(DW22*(1-INDEX($D22:$D$71,DX$1)),0)</f>
        <v>0</v>
      </c>
    </row>
    <row r="23" spans="2:128" x14ac:dyDescent="0.25">
      <c r="B23" s="20"/>
      <c r="C23" s="6">
        <v>85</v>
      </c>
      <c r="D23" s="6">
        <v>9.126999999999999E-2</v>
      </c>
      <c r="E23" s="6">
        <f t="shared" si="3"/>
        <v>8.9886942374068995E-2</v>
      </c>
      <c r="F23" s="6" cm="1">
        <f t="array" ref="F23">SUMPRODUCT($A$6^($K$1:$DT$1+1),K23:DT23,TRANSPOSE(D23:D136))</f>
        <v>0.83087620174390009</v>
      </c>
      <c r="G23" s="6" cm="1">
        <f t="array" ref="G23">SUMPRODUCT($A$6^($K$1:$DT$1),K23:DT23)</f>
        <v>5.8065837401261078</v>
      </c>
      <c r="H23" s="6">
        <f t="shared" si="0"/>
        <v>5.3437416400956428</v>
      </c>
      <c r="I23" s="6">
        <f t="shared" si="1"/>
        <v>5.3383657184362745</v>
      </c>
      <c r="K23" s="6">
        <v>1</v>
      </c>
      <c r="L23" s="6" cm="1">
        <f t="array" ref="L23">IFERROR(K23*(1-INDEX($D23:$D$71,L$1)),0)</f>
        <v>0.90873000000000004</v>
      </c>
      <c r="M23" s="6" cm="1">
        <f t="array" ref="M23">IFERROR(L23*(1-INDEX($D23:$D$71,M$1)),0)</f>
        <v>0.81470370690000005</v>
      </c>
      <c r="N23" s="6" cm="1">
        <f t="array" ref="N23">IFERROR(M23*(1-INDEX($D23:$D$71,N$1)),0)</f>
        <v>0.71918784430304405</v>
      </c>
      <c r="O23" s="6" cm="1">
        <f t="array" ref="O23">IFERROR(N23*(1-INDEX($D23:$D$71,O$1)),0)</f>
        <v>0.62383791990534643</v>
      </c>
      <c r="P23" s="6" cm="1">
        <f t="array" ref="P23">IFERROR(O23*(1-INDEX($D23:$D$71,P$1)),0)</f>
        <v>0.53092350011464418</v>
      </c>
      <c r="Q23" s="6" cm="1">
        <f t="array" ref="Q23">IFERROR(P23*(1-INDEX($D23:$D$71,Q$1)),0)</f>
        <v>0.44272648827559946</v>
      </c>
      <c r="R23" s="6" cm="1">
        <f t="array" ref="R23">IFERROR(Q23*(1-INDEX($D23:$D$71,R$1)),0)</f>
        <v>0.36146404135261317</v>
      </c>
      <c r="S23" s="6" cm="1">
        <f t="array" ref="S23">IFERROR(R23*(1-INDEX($D23:$D$71,S$1)),0)</f>
        <v>0.28890013505107609</v>
      </c>
      <c r="T23" s="6" cm="1">
        <f t="array" ref="T23">IFERROR(S23*(1-INDEX($D23:$D$71,T$1)),0)</f>
        <v>0.22602968766126091</v>
      </c>
      <c r="U23" s="6" cm="1">
        <f t="array" ref="U23">IFERROR(T23*(1-INDEX($D23:$D$71,U$1)),0)</f>
        <v>0.17329470123301213</v>
      </c>
      <c r="V23" s="6" cm="1">
        <f t="array" ref="V23">IFERROR(U23*(1-INDEX($D23:$D$71,V$1)),0)</f>
        <v>0.13046664877028552</v>
      </c>
      <c r="W23" s="6" cm="1">
        <f t="array" ref="W23">IFERROR(V23*(1-INDEX($D23:$D$71,W$1)),0)</f>
        <v>9.5878635514795127E-2</v>
      </c>
      <c r="X23" s="6" cm="1">
        <f t="array" ref="X23">IFERROR(W23*(1-INDEX($D23:$D$71,X$1)),0)</f>
        <v>6.8608834001677096E-2</v>
      </c>
      <c r="Y23" s="6" cm="1">
        <f t="array" ref="Y23">IFERROR(X23*(1-INDEX($D23:$D$71,Y$1)),0)</f>
        <v>4.7639916065744518E-2</v>
      </c>
      <c r="Z23" s="6" cm="1">
        <f t="array" ref="Z23">IFERROR(Y23*(1-INDEX($D23:$D$71,Z$1)),0)</f>
        <v>3.1998302423878619E-2</v>
      </c>
      <c r="AA23" s="6" cm="1">
        <f t="array" ref="AA23">IFERROR(Z23*(1-INDEX($D23:$D$71,AA$1)),0)</f>
        <v>2.0732020123455194E-2</v>
      </c>
      <c r="AB23" s="6" cm="1">
        <f t="array" ref="AB23">IFERROR(AA23*(1-INDEX($D23:$D$71,AB$1)),0)</f>
        <v>1.2968500547824925E-2</v>
      </c>
      <c r="AC23" s="6" cm="1">
        <f t="array" ref="AC23">IFERROR(AB23*(1-INDEX($D23:$D$71,AC$1)),0)</f>
        <v>7.8225995304479941E-3</v>
      </c>
      <c r="AD23" s="6" cm="1">
        <f t="array" ref="AD23">IFERROR(AC23*(1-INDEX($D23:$D$71,AD$1)),0)</f>
        <v>4.5475900110306363E-3</v>
      </c>
      <c r="AE23" s="6" cm="1">
        <f t="array" ref="AE23">IFERROR(AD23*(1-INDEX($D23:$D$71,AE$1)),0)</f>
        <v>2.5482420626810171E-3</v>
      </c>
      <c r="AF23" s="6" cm="1">
        <f t="array" ref="AF23">IFERROR(AE23*(1-INDEX($D23:$D$71,AF$1)),0)</f>
        <v>1.3776815887678651E-3</v>
      </c>
      <c r="AG23" s="6" cm="1">
        <f t="array" ref="AG23">IFERROR(AF23*(1-INDEX($D23:$D$71,AG$1)),0)</f>
        <v>7.199350678424233E-4</v>
      </c>
      <c r="AH23" s="6" cm="1">
        <f t="array" ref="AH23">IFERROR(AG23*(1-INDEX($D23:$D$71,AH$1)),0)</f>
        <v>3.5757734949597479E-4</v>
      </c>
      <c r="AI23" s="6" cm="1">
        <f t="array" ref="AI23">IFERROR(AH23*(1-INDEX($D23:$D$71,AI$1)),0)</f>
        <v>1.678432320799156E-4</v>
      </c>
      <c r="AJ23" s="6" cm="1">
        <f t="array" ref="AJ23">IFERROR(AI23*(1-INDEX($D23:$D$71,AJ$1)),0)</f>
        <v>7.3953406486731619E-5</v>
      </c>
      <c r="AK23" s="6" cm="1">
        <f t="array" ref="AK23">IFERROR(AJ23*(1-INDEX($D23:$D$71,AK$1)),0)</f>
        <v>3.0341603613376248E-5</v>
      </c>
      <c r="AL23" s="6" cm="1">
        <f t="array" ref="AL23">IFERROR(AK23*(1-INDEX($D23:$D$71,AL$1)),0)</f>
        <v>1.1478228646940234E-5</v>
      </c>
      <c r="AM23" s="6" cm="1">
        <f t="array" ref="AM23">IFERROR(AL23*(1-INDEX($D23:$D$71,AM$1)),0)</f>
        <v>3.9551680271626659E-6</v>
      </c>
      <c r="AN23" s="6" cm="1">
        <f t="array" ref="AN23">IFERROR(AM23*(1-INDEX($D23:$D$71,AN$1)),0)</f>
        <v>1.2223051271143503E-6</v>
      </c>
      <c r="AO23" s="6" cm="1">
        <f t="array" ref="AO23">IFERROR(AN23*(1-INDEX($D23:$D$71,AO$1)),0)</f>
        <v>3.319414033704442E-7</v>
      </c>
      <c r="AP23" s="6" cm="1">
        <f t="array" ref="AP23">IFERROR(AO23*(1-INDEX($D23:$D$71,AP$1)),0)</f>
        <v>7.7030322066145252E-8</v>
      </c>
      <c r="AQ23" s="6" cm="1">
        <f t="array" ref="AQ23">IFERROR(AP23*(1-INDEX($D23:$D$71,AQ$1)),0)</f>
        <v>1.4668113927835373E-8</v>
      </c>
      <c r="AR23" s="6" cm="1">
        <f t="array" ref="AR23">IFERROR(AQ23*(1-INDEX($D23:$D$71,AR$1)),0)</f>
        <v>2.1491720527064388E-9</v>
      </c>
      <c r="AS23" s="6" cm="1">
        <f t="array" ref="AS23">IFERROR(AR23*(1-INDEX($D23:$D$71,AS$1)),0)</f>
        <v>2.1541151484276644E-10</v>
      </c>
      <c r="AT23" s="6" cm="1">
        <f t="array" ref="AT23">IFERROR(AS23*(1-INDEX($D23:$D$71,AT$1)),0)</f>
        <v>1.1080768323511915E-11</v>
      </c>
      <c r="AU23" s="6" cm="1">
        <f t="array" ref="AU23">IFERROR(AT23*(1-INDEX($D23:$D$71,AU$1)),0)</f>
        <v>0</v>
      </c>
      <c r="AV23" s="6" cm="1">
        <f t="array" ref="AV23">IFERROR(AU23*(1-INDEX($D23:$D$71,AV$1)),0)</f>
        <v>0</v>
      </c>
      <c r="AW23" s="6" cm="1">
        <f t="array" ref="AW23">IFERROR(AV23*(1-INDEX($D23:$D$71,AW$1)),0)</f>
        <v>0</v>
      </c>
      <c r="AX23" s="6" cm="1">
        <f t="array" ref="AX23">IFERROR(AW23*(1-INDEX($D23:$D$71,AX$1)),0)</f>
        <v>0</v>
      </c>
      <c r="AY23" s="6" cm="1">
        <f t="array" ref="AY23">IFERROR(AX23*(1-INDEX($D23:$D$71,AY$1)),0)</f>
        <v>0</v>
      </c>
      <c r="AZ23" s="6" cm="1">
        <f t="array" ref="AZ23">IFERROR(AY23*(1-INDEX($D23:$D$71,AZ$1)),0)</f>
        <v>0</v>
      </c>
      <c r="BA23" s="6" cm="1">
        <f t="array" ref="BA23">IFERROR(AZ23*(1-INDEX($D23:$D$71,BA$1)),0)</f>
        <v>0</v>
      </c>
      <c r="BB23" s="6" cm="1">
        <f t="array" ref="BB23">IFERROR(BA23*(1-INDEX($D23:$D$71,BB$1)),0)</f>
        <v>0</v>
      </c>
      <c r="BC23" s="6" cm="1">
        <f t="array" ref="BC23">IFERROR(BB23*(1-INDEX($D23:$D$71,BC$1)),0)</f>
        <v>0</v>
      </c>
      <c r="BD23" s="6" cm="1">
        <f t="array" ref="BD23">IFERROR(BC23*(1-INDEX($D23:$D$71,BD$1)),0)</f>
        <v>0</v>
      </c>
      <c r="BE23" s="6" cm="1">
        <f t="array" ref="BE23">IFERROR(BD23*(1-INDEX($D23:$D$71,BE$1)),0)</f>
        <v>0</v>
      </c>
      <c r="BF23" s="6" cm="1">
        <f t="array" ref="BF23">IFERROR(BE23*(1-INDEX($D23:$D$71,BF$1)),0)</f>
        <v>0</v>
      </c>
      <c r="BG23" s="6" cm="1">
        <f t="array" ref="BG23">IFERROR(BF23*(1-INDEX($D23:$D$71,BG$1)),0)</f>
        <v>0</v>
      </c>
      <c r="BH23" s="6" cm="1">
        <f t="array" ref="BH23">IFERROR(BG23*(1-INDEX($D23:$D$71,BH$1)),0)</f>
        <v>0</v>
      </c>
      <c r="BI23" s="6" cm="1">
        <f t="array" ref="BI23">IFERROR(BH23*(1-INDEX($D23:$D$71,BI$1)),0)</f>
        <v>0</v>
      </c>
      <c r="BJ23" s="6" cm="1">
        <f t="array" ref="BJ23">IFERROR(BI23*(1-INDEX($D23:$D$71,BJ$1)),0)</f>
        <v>0</v>
      </c>
      <c r="BK23" s="6" cm="1">
        <f t="array" ref="BK23">IFERROR(BJ23*(1-INDEX($D23:$D$71,BK$1)),0)</f>
        <v>0</v>
      </c>
      <c r="BL23" s="6" cm="1">
        <f t="array" ref="BL23">IFERROR(BK23*(1-INDEX($D23:$D$71,BL$1)),0)</f>
        <v>0</v>
      </c>
      <c r="BM23" s="6" cm="1">
        <f t="array" ref="BM23">IFERROR(BL23*(1-INDEX($D23:$D$71,BM$1)),0)</f>
        <v>0</v>
      </c>
      <c r="BN23" s="6" cm="1">
        <f t="array" ref="BN23">IFERROR(BM23*(1-INDEX($D23:$D$71,BN$1)),0)</f>
        <v>0</v>
      </c>
      <c r="BO23" s="6" cm="1">
        <f t="array" ref="BO23">IFERROR(BN23*(1-INDEX($D23:$D$71,BO$1)),0)</f>
        <v>0</v>
      </c>
      <c r="BP23" s="6" cm="1">
        <f t="array" ref="BP23">IFERROR(BO23*(1-INDEX($D23:$D$71,BP$1)),0)</f>
        <v>0</v>
      </c>
      <c r="BQ23" s="6" cm="1">
        <f t="array" ref="BQ23">IFERROR(BP23*(1-INDEX($D23:$D$71,BQ$1)),0)</f>
        <v>0</v>
      </c>
      <c r="BR23" s="6" cm="1">
        <f t="array" ref="BR23">IFERROR(BQ23*(1-INDEX($D23:$D$71,BR$1)),0)</f>
        <v>0</v>
      </c>
      <c r="BS23" s="6" cm="1">
        <f t="array" ref="BS23">IFERROR(BR23*(1-INDEX($D23:$D$71,BS$1)),0)</f>
        <v>0</v>
      </c>
      <c r="BT23" s="6" cm="1">
        <f t="array" ref="BT23">IFERROR(BS23*(1-INDEX($D23:$D$71,BT$1)),0)</f>
        <v>0</v>
      </c>
      <c r="BU23" s="6" cm="1">
        <f t="array" ref="BU23">IFERROR(BT23*(1-INDEX($D23:$D$71,BU$1)),0)</f>
        <v>0</v>
      </c>
      <c r="BV23" s="6" cm="1">
        <f t="array" ref="BV23">IFERROR(BU23*(1-INDEX($D23:$D$71,BV$1)),0)</f>
        <v>0</v>
      </c>
      <c r="BW23" s="6" cm="1">
        <f t="array" ref="BW23">IFERROR(BV23*(1-INDEX($D23:$D$71,BW$1)),0)</f>
        <v>0</v>
      </c>
      <c r="BX23" s="6" cm="1">
        <f t="array" ref="BX23">IFERROR(BW23*(1-INDEX($D23:$D$71,BX$1)),0)</f>
        <v>0</v>
      </c>
      <c r="BY23" s="6" cm="1">
        <f t="array" ref="BY23">IFERROR(BX23*(1-INDEX($D23:$D$71,BY$1)),0)</f>
        <v>0</v>
      </c>
      <c r="BZ23" s="6" cm="1">
        <f t="array" ref="BZ23">IFERROR(BY23*(1-INDEX($D23:$D$71,BZ$1)),0)</f>
        <v>0</v>
      </c>
      <c r="CA23" s="6" cm="1">
        <f t="array" ref="CA23">IFERROR(BZ23*(1-INDEX($D23:$D$71,CA$1)),0)</f>
        <v>0</v>
      </c>
      <c r="CB23" s="6" cm="1">
        <f t="array" ref="CB23">IFERROR(CA23*(1-INDEX($D23:$D$71,CB$1)),0)</f>
        <v>0</v>
      </c>
      <c r="CC23" s="6" cm="1">
        <f t="array" ref="CC23">IFERROR(CB23*(1-INDEX($D23:$D$71,CC$1)),0)</f>
        <v>0</v>
      </c>
      <c r="CD23" s="6" cm="1">
        <f t="array" ref="CD23">IFERROR(CC23*(1-INDEX($D23:$D$71,CD$1)),0)</f>
        <v>0</v>
      </c>
      <c r="CE23" s="6" cm="1">
        <f t="array" ref="CE23">IFERROR(CD23*(1-INDEX($D23:$D$71,CE$1)),0)</f>
        <v>0</v>
      </c>
      <c r="CF23" s="6" cm="1">
        <f t="array" ref="CF23">IFERROR(CE23*(1-INDEX($D23:$D$71,CF$1)),0)</f>
        <v>0</v>
      </c>
      <c r="CG23" s="6" cm="1">
        <f t="array" ref="CG23">IFERROR(CF23*(1-INDEX($D23:$D$71,CG$1)),0)</f>
        <v>0</v>
      </c>
      <c r="CH23" s="6" cm="1">
        <f t="array" ref="CH23">IFERROR(CG23*(1-INDEX($D23:$D$71,CH$1)),0)</f>
        <v>0</v>
      </c>
      <c r="CI23" s="6" cm="1">
        <f t="array" ref="CI23">IFERROR(CH23*(1-INDEX($D23:$D$71,CI$1)),0)</f>
        <v>0</v>
      </c>
      <c r="CJ23" s="6" cm="1">
        <f t="array" ref="CJ23">IFERROR(CI23*(1-INDEX($D23:$D$71,CJ$1)),0)</f>
        <v>0</v>
      </c>
      <c r="CK23" s="6" cm="1">
        <f t="array" ref="CK23">IFERROR(CJ23*(1-INDEX($D23:$D$71,CK$1)),0)</f>
        <v>0</v>
      </c>
      <c r="CL23" s="6" cm="1">
        <f t="array" ref="CL23">IFERROR(CK23*(1-INDEX($D23:$D$71,CL$1)),0)</f>
        <v>0</v>
      </c>
      <c r="CM23" s="6" cm="1">
        <f t="array" ref="CM23">IFERROR(CL23*(1-INDEX($D23:$D$71,CM$1)),0)</f>
        <v>0</v>
      </c>
      <c r="CN23" s="6" cm="1">
        <f t="array" ref="CN23">IFERROR(CM23*(1-INDEX($D23:$D$71,CN$1)),0)</f>
        <v>0</v>
      </c>
      <c r="CO23" s="6" cm="1">
        <f t="array" ref="CO23">IFERROR(CN23*(1-INDEX($D23:$D$71,CO$1)),0)</f>
        <v>0</v>
      </c>
      <c r="CP23" s="6" cm="1">
        <f t="array" ref="CP23">IFERROR(CO23*(1-INDEX($D23:$D$71,CP$1)),0)</f>
        <v>0</v>
      </c>
      <c r="CQ23" s="6" cm="1">
        <f t="array" ref="CQ23">IFERROR(CP23*(1-INDEX($D23:$D$71,CQ$1)),0)</f>
        <v>0</v>
      </c>
      <c r="CR23" s="6" cm="1">
        <f t="array" ref="CR23">IFERROR(CQ23*(1-INDEX($D23:$D$71,CR$1)),0)</f>
        <v>0</v>
      </c>
      <c r="CS23" s="6" cm="1">
        <f t="array" ref="CS23">IFERROR(CR23*(1-INDEX($D23:$D$71,CS$1)),0)</f>
        <v>0</v>
      </c>
      <c r="CT23" s="6" cm="1">
        <f t="array" ref="CT23">IFERROR(CS23*(1-INDEX($D23:$D$71,CT$1)),0)</f>
        <v>0</v>
      </c>
      <c r="CU23" s="6" cm="1">
        <f t="array" ref="CU23">IFERROR(CT23*(1-INDEX($D23:$D$71,CU$1)),0)</f>
        <v>0</v>
      </c>
      <c r="CV23" s="6" cm="1">
        <f t="array" ref="CV23">IFERROR(CU23*(1-INDEX($D23:$D$71,CV$1)),0)</f>
        <v>0</v>
      </c>
      <c r="CW23" s="6" cm="1">
        <f t="array" ref="CW23">IFERROR(CV23*(1-INDEX($D23:$D$71,CW$1)),0)</f>
        <v>0</v>
      </c>
      <c r="CX23" s="6" cm="1">
        <f t="array" ref="CX23">IFERROR(CW23*(1-INDEX($D23:$D$71,CX$1)),0)</f>
        <v>0</v>
      </c>
      <c r="CY23" s="6" cm="1">
        <f t="array" ref="CY23">IFERROR(CX23*(1-INDEX($D23:$D$71,CY$1)),0)</f>
        <v>0</v>
      </c>
      <c r="CZ23" s="6" cm="1">
        <f t="array" ref="CZ23">IFERROR(CY23*(1-INDEX($D23:$D$71,CZ$1)),0)</f>
        <v>0</v>
      </c>
      <c r="DA23" s="6" cm="1">
        <f t="array" ref="DA23">IFERROR(CZ23*(1-INDEX($D23:$D$71,DA$1)),0)</f>
        <v>0</v>
      </c>
      <c r="DB23" s="6" cm="1">
        <f t="array" ref="DB23">IFERROR(DA23*(1-INDEX($D23:$D$71,DB$1)),0)</f>
        <v>0</v>
      </c>
      <c r="DC23" s="6" cm="1">
        <f t="array" ref="DC23">IFERROR(DB23*(1-INDEX($D23:$D$71,DC$1)),0)</f>
        <v>0</v>
      </c>
      <c r="DD23" s="6" cm="1">
        <f t="array" ref="DD23">IFERROR(DC23*(1-INDEX($D23:$D$71,DD$1)),0)</f>
        <v>0</v>
      </c>
      <c r="DE23" s="6" cm="1">
        <f t="array" ref="DE23">IFERROR(DD23*(1-INDEX($D23:$D$71,DE$1)),0)</f>
        <v>0</v>
      </c>
      <c r="DF23" s="6" cm="1">
        <f t="array" ref="DF23">IFERROR(DE23*(1-INDEX($D23:$D$71,DF$1)),0)</f>
        <v>0</v>
      </c>
      <c r="DG23" s="6" cm="1">
        <f t="array" ref="DG23">IFERROR(DF23*(1-INDEX($D23:$D$71,DG$1)),0)</f>
        <v>0</v>
      </c>
      <c r="DH23" s="6" cm="1">
        <f t="array" ref="DH23">IFERROR(DG23*(1-INDEX($D23:$D$71,DH$1)),0)</f>
        <v>0</v>
      </c>
      <c r="DI23" s="6" cm="1">
        <f t="array" ref="DI23">IFERROR(DH23*(1-INDEX($D23:$D$71,DI$1)),0)</f>
        <v>0</v>
      </c>
      <c r="DJ23" s="6" cm="1">
        <f t="array" ref="DJ23">IFERROR(DI23*(1-INDEX($D23:$D$71,DJ$1)),0)</f>
        <v>0</v>
      </c>
      <c r="DK23" s="6" cm="1">
        <f t="array" ref="DK23">IFERROR(DJ23*(1-INDEX($D23:$D$71,DK$1)),0)</f>
        <v>0</v>
      </c>
      <c r="DL23" s="6" cm="1">
        <f t="array" ref="DL23">IFERROR(DK23*(1-INDEX($D23:$D$71,DL$1)),0)</f>
        <v>0</v>
      </c>
      <c r="DM23" s="6" cm="1">
        <f t="array" ref="DM23">IFERROR(DL23*(1-INDEX($D23:$D$71,DM$1)),0)</f>
        <v>0</v>
      </c>
      <c r="DN23" s="6" cm="1">
        <f t="array" ref="DN23">IFERROR(DM23*(1-INDEX($D23:$D$71,DN$1)),0)</f>
        <v>0</v>
      </c>
      <c r="DO23" s="6" cm="1">
        <f t="array" ref="DO23">IFERROR(DN23*(1-INDEX($D23:$D$71,DO$1)),0)</f>
        <v>0</v>
      </c>
      <c r="DP23" s="6" cm="1">
        <f t="array" ref="DP23">IFERROR(DO23*(1-INDEX($D23:$D$71,DP$1)),0)</f>
        <v>0</v>
      </c>
      <c r="DQ23" s="6" cm="1">
        <f t="array" ref="DQ23">IFERROR(DP23*(1-INDEX($D23:$D$71,DQ$1)),0)</f>
        <v>0</v>
      </c>
      <c r="DR23" s="6" cm="1">
        <f t="array" ref="DR23">IFERROR(DQ23*(1-INDEX($D23:$D$71,DR$1)),0)</f>
        <v>0</v>
      </c>
      <c r="DS23" s="6" cm="1">
        <f t="array" ref="DS23">IFERROR(DR23*(1-INDEX($D23:$D$71,DS$1)),0)</f>
        <v>0</v>
      </c>
      <c r="DT23" s="6" cm="1">
        <f t="array" ref="DT23">IFERROR(DS23*(1-INDEX($D23:$D$71,DT$1)),0)</f>
        <v>0</v>
      </c>
      <c r="DU23" s="6" cm="1">
        <f t="array" ref="DU23">IFERROR(DT23*(1-INDEX($D23:$D$71,DU$1)),0)</f>
        <v>0</v>
      </c>
      <c r="DV23" s="6" cm="1">
        <f t="array" ref="DV23">IFERROR(DU23*(1-INDEX($D23:$D$71,DV$1)),0)</f>
        <v>0</v>
      </c>
      <c r="DW23" s="6" cm="1">
        <f t="array" ref="DW23">IFERROR(DV23*(1-INDEX($D23:$D$71,DW$1)),0)</f>
        <v>0</v>
      </c>
      <c r="DX23" s="6" cm="1">
        <f t="array" ref="DX23">IFERROR(DW23*(1-INDEX($D23:$D$71,DX$1)),0)</f>
        <v>0</v>
      </c>
    </row>
    <row r="24" spans="2:128" x14ac:dyDescent="0.25">
      <c r="B24" s="20"/>
      <c r="C24" s="6">
        <v>86</v>
      </c>
      <c r="D24" s="6">
        <v>0.10346999999999999</v>
      </c>
      <c r="E24" s="6">
        <f t="shared" si="3"/>
        <v>0.10246539082874023</v>
      </c>
      <c r="F24" s="6" cm="1">
        <f t="array" ref="F24">SUMPRODUCT($A$6^($K$1:$DT$1+1),K24:DT24,TRANSPOSE(D24:D137))</f>
        <v>0.8413197405128221</v>
      </c>
      <c r="G24" s="6" cm="1">
        <f t="array" ref="G24">SUMPRODUCT($A$6^($K$1:$DT$1),K24:DT24)</f>
        <v>5.4480222423931091</v>
      </c>
      <c r="H24" s="6">
        <f t="shared" si="0"/>
        <v>4.9851542159676923</v>
      </c>
      <c r="I24" s="6">
        <f t="shared" si="1"/>
        <v>4.9787632958600936</v>
      </c>
      <c r="K24" s="6">
        <v>1</v>
      </c>
      <c r="L24" s="6" cm="1">
        <f t="array" ref="L24">IFERROR(K24*(1-INDEX($D24:$D$71,L$1)),0)</f>
        <v>0.89653000000000005</v>
      </c>
      <c r="M24" s="6" cm="1">
        <f t="array" ref="M24">IFERROR(L24*(1-INDEX($D24:$D$71,M$1)),0)</f>
        <v>0.79142082280000003</v>
      </c>
      <c r="N24" s="6" cm="1">
        <f t="array" ref="N24">IFERROR(M24*(1-INDEX($D24:$D$71,N$1)),0)</f>
        <v>0.686494250113176</v>
      </c>
      <c r="O24" s="6" cm="1">
        <f t="array" ref="O24">IFERROR(N24*(1-INDEX($D24:$D$71,O$1)),0)</f>
        <v>0.58424779650131964</v>
      </c>
      <c r="P24" s="6" cm="1">
        <f t="array" ref="P24">IFERROR(O24*(1-INDEX($D24:$D$71,P$1)),0)</f>
        <v>0.48719255254652039</v>
      </c>
      <c r="Q24" s="6" cm="1">
        <f t="array" ref="Q24">IFERROR(P24*(1-INDEX($D24:$D$71,Q$1)),0)</f>
        <v>0.39776835952660655</v>
      </c>
      <c r="R24" s="6" cm="1">
        <f t="array" ref="R24">IFERROR(Q24*(1-INDEX($D24:$D$71,R$1)),0)</f>
        <v>0.31791636135164031</v>
      </c>
      <c r="S24" s="6" cm="1">
        <f t="array" ref="S24">IFERROR(R24*(1-INDEX($D24:$D$71,S$1)),0)</f>
        <v>0.24873140279429634</v>
      </c>
      <c r="T24" s="6" cm="1">
        <f t="array" ref="T24">IFERROR(S24*(1-INDEX($D24:$D$71,T$1)),0)</f>
        <v>0.19069987920835907</v>
      </c>
      <c r="U24" s="6" cm="1">
        <f t="array" ref="U24">IFERROR(T24*(1-INDEX($D24:$D$71,U$1)),0)</f>
        <v>0.1435703110608052</v>
      </c>
      <c r="V24" s="6" cm="1">
        <f t="array" ref="V24">IFERROR(U24*(1-INDEX($D24:$D$71,V$1)),0)</f>
        <v>0.10550838589547513</v>
      </c>
      <c r="W24" s="6" cm="1">
        <f t="array" ref="W24">IFERROR(V24*(1-INDEX($D24:$D$71,W$1)),0)</f>
        <v>7.5499690779084097E-2</v>
      </c>
      <c r="X24" s="6" cm="1">
        <f t="array" ref="X24">IFERROR(W24*(1-INDEX($D24:$D$71,X$1)),0)</f>
        <v>5.2424720286272618E-2</v>
      </c>
      <c r="Y24" s="6" cm="1">
        <f t="array" ref="Y24">IFERROR(X24*(1-INDEX($D24:$D$71,Y$1)),0)</f>
        <v>3.5212111874680728E-2</v>
      </c>
      <c r="Z24" s="6" cm="1">
        <f t="array" ref="Z24">IFERROR(Y24*(1-INDEX($D24:$D$71,Z$1)),0)</f>
        <v>2.2814279404724389E-2</v>
      </c>
      <c r="AA24" s="6" cm="1">
        <f t="array" ref="AA24">IFERROR(Z24*(1-INDEX($D24:$D$71,AA$1)),0)</f>
        <v>1.4271016196037245E-2</v>
      </c>
      <c r="AB24" s="6" cm="1">
        <f t="array" ref="AB24">IFERROR(AA24*(1-INDEX($D24:$D$71,AB$1)),0)</f>
        <v>8.6082769694496662E-3</v>
      </c>
      <c r="AC24" s="6" cm="1">
        <f t="array" ref="AC24">IFERROR(AB24*(1-INDEX($D24:$D$71,AC$1)),0)</f>
        <v>5.0043357334198686E-3</v>
      </c>
      <c r="AD24" s="6" cm="1">
        <f t="array" ref="AD24">IFERROR(AC24*(1-INDEX($D24:$D$71,AD$1)),0)</f>
        <v>2.8041795282218234E-3</v>
      </c>
      <c r="AE24" s="6" cm="1">
        <f t="array" ref="AE24">IFERROR(AD24*(1-INDEX($D24:$D$71,AE$1)),0)</f>
        <v>1.5160516201378467E-3</v>
      </c>
      <c r="AF24" s="6" cm="1">
        <f t="array" ref="AF24">IFERROR(AE24*(1-INDEX($D24:$D$71,AF$1)),0)</f>
        <v>7.9224309513543456E-4</v>
      </c>
      <c r="AG24" s="6" cm="1">
        <f t="array" ref="AG24">IFERROR(AF24*(1-INDEX($D24:$D$71,AG$1)),0)</f>
        <v>3.9349130049186765E-4</v>
      </c>
      <c r="AH24" s="6" cm="1">
        <f t="array" ref="AH24">IFERROR(AG24*(1-INDEX($D24:$D$71,AH$1)),0)</f>
        <v>1.8470088153787776E-4</v>
      </c>
      <c r="AI24" s="6" cm="1">
        <f t="array" ref="AI24">IFERROR(AH24*(1-INDEX($D24:$D$71,AI$1)),0)</f>
        <v>8.1381055414404333E-5</v>
      </c>
      <c r="AJ24" s="6" cm="1">
        <f t="array" ref="AJ24">IFERROR(AI24*(1-INDEX($D24:$D$71,AJ$1)),0)</f>
        <v>3.3389019415421807E-5</v>
      </c>
      <c r="AK24" s="6" cm="1">
        <f t="array" ref="AK24">IFERROR(AJ24*(1-INDEX($D24:$D$71,AK$1)),0)</f>
        <v>1.2631066044854069E-5</v>
      </c>
      <c r="AL24" s="6" cm="1">
        <f t="array" ref="AL24">IFERROR(AK24*(1-INDEX($D24:$D$71,AL$1)),0)</f>
        <v>4.352412737735815E-6</v>
      </c>
      <c r="AM24" s="6" cm="1">
        <f t="array" ref="AM24">IFERROR(AL24*(1-INDEX($D24:$D$71,AM$1)),0)</f>
        <v>1.3450696324698761E-6</v>
      </c>
      <c r="AN24" s="6" cm="1">
        <f t="array" ref="AN24">IFERROR(AM24*(1-INDEX($D24:$D$71,AN$1)),0)</f>
        <v>3.6528056008984438E-7</v>
      </c>
      <c r="AO24" s="6" cm="1">
        <f t="array" ref="AO24">IFERROR(AN24*(1-INDEX($D24:$D$71,AO$1)),0)</f>
        <v>8.4767006774449267E-8</v>
      </c>
      <c r="AP24" s="6" cm="1">
        <f t="array" ref="AP24">IFERROR(AO24*(1-INDEX($D24:$D$71,AP$1)),0)</f>
        <v>1.6141333429990623E-8</v>
      </c>
      <c r="AQ24" s="6" cm="1">
        <f t="array" ref="AQ24">IFERROR(AP24*(1-INDEX($D24:$D$71,AQ$1)),0)</f>
        <v>2.365028174162226E-9</v>
      </c>
      <c r="AR24" s="6" cm="1">
        <f t="array" ref="AR24">IFERROR(AQ24*(1-INDEX($D24:$D$71,AR$1)),0)</f>
        <v>2.3704677389628001E-10</v>
      </c>
      <c r="AS24" s="6" cm="1">
        <f t="array" ref="AS24">IFERROR(AR24*(1-INDEX($D24:$D$71,AS$1)),0)</f>
        <v>1.2193686049224654E-11</v>
      </c>
      <c r="AT24" s="6" cm="1">
        <f t="array" ref="AT24">IFERROR(AS24*(1-INDEX($D24:$D$71,AT$1)),0)</f>
        <v>0</v>
      </c>
      <c r="AU24" s="6" cm="1">
        <f t="array" ref="AU24">IFERROR(AT24*(1-INDEX($D24:$D$71,AU$1)),0)</f>
        <v>0</v>
      </c>
      <c r="AV24" s="6" cm="1">
        <f t="array" ref="AV24">IFERROR(AU24*(1-INDEX($D24:$D$71,AV$1)),0)</f>
        <v>0</v>
      </c>
      <c r="AW24" s="6" cm="1">
        <f t="array" ref="AW24">IFERROR(AV24*(1-INDEX($D24:$D$71,AW$1)),0)</f>
        <v>0</v>
      </c>
      <c r="AX24" s="6" cm="1">
        <f t="array" ref="AX24">IFERROR(AW24*(1-INDEX($D24:$D$71,AX$1)),0)</f>
        <v>0</v>
      </c>
      <c r="AY24" s="6" cm="1">
        <f t="array" ref="AY24">IFERROR(AX24*(1-INDEX($D24:$D$71,AY$1)),0)</f>
        <v>0</v>
      </c>
      <c r="AZ24" s="6" cm="1">
        <f t="array" ref="AZ24">IFERROR(AY24*(1-INDEX($D24:$D$71,AZ$1)),0)</f>
        <v>0</v>
      </c>
      <c r="BA24" s="6" cm="1">
        <f t="array" ref="BA24">IFERROR(AZ24*(1-INDEX($D24:$D$71,BA$1)),0)</f>
        <v>0</v>
      </c>
      <c r="BB24" s="6" cm="1">
        <f t="array" ref="BB24">IFERROR(BA24*(1-INDEX($D24:$D$71,BB$1)),0)</f>
        <v>0</v>
      </c>
      <c r="BC24" s="6" cm="1">
        <f t="array" ref="BC24">IFERROR(BB24*(1-INDEX($D24:$D$71,BC$1)),0)</f>
        <v>0</v>
      </c>
      <c r="BD24" s="6" cm="1">
        <f t="array" ref="BD24">IFERROR(BC24*(1-INDEX($D24:$D$71,BD$1)),0)</f>
        <v>0</v>
      </c>
      <c r="BE24" s="6" cm="1">
        <f t="array" ref="BE24">IFERROR(BD24*(1-INDEX($D24:$D$71,BE$1)),0)</f>
        <v>0</v>
      </c>
      <c r="BF24" s="6" cm="1">
        <f t="array" ref="BF24">IFERROR(BE24*(1-INDEX($D24:$D$71,BF$1)),0)</f>
        <v>0</v>
      </c>
      <c r="BG24" s="6" cm="1">
        <f t="array" ref="BG24">IFERROR(BF24*(1-INDEX($D24:$D$71,BG$1)),0)</f>
        <v>0</v>
      </c>
      <c r="BH24" s="6" cm="1">
        <f t="array" ref="BH24">IFERROR(BG24*(1-INDEX($D24:$D$71,BH$1)),0)</f>
        <v>0</v>
      </c>
      <c r="BI24" s="6" cm="1">
        <f t="array" ref="BI24">IFERROR(BH24*(1-INDEX($D24:$D$71,BI$1)),0)</f>
        <v>0</v>
      </c>
      <c r="BJ24" s="6" cm="1">
        <f t="array" ref="BJ24">IFERROR(BI24*(1-INDEX($D24:$D$71,BJ$1)),0)</f>
        <v>0</v>
      </c>
      <c r="BK24" s="6" cm="1">
        <f t="array" ref="BK24">IFERROR(BJ24*(1-INDEX($D24:$D$71,BK$1)),0)</f>
        <v>0</v>
      </c>
      <c r="BL24" s="6" cm="1">
        <f t="array" ref="BL24">IFERROR(BK24*(1-INDEX($D24:$D$71,BL$1)),0)</f>
        <v>0</v>
      </c>
      <c r="BM24" s="6" cm="1">
        <f t="array" ref="BM24">IFERROR(BL24*(1-INDEX($D24:$D$71,BM$1)),0)</f>
        <v>0</v>
      </c>
      <c r="BN24" s="6" cm="1">
        <f t="array" ref="BN24">IFERROR(BM24*(1-INDEX($D24:$D$71,BN$1)),0)</f>
        <v>0</v>
      </c>
      <c r="BO24" s="6" cm="1">
        <f t="array" ref="BO24">IFERROR(BN24*(1-INDEX($D24:$D$71,BO$1)),0)</f>
        <v>0</v>
      </c>
      <c r="BP24" s="6" cm="1">
        <f t="array" ref="BP24">IFERROR(BO24*(1-INDEX($D24:$D$71,BP$1)),0)</f>
        <v>0</v>
      </c>
      <c r="BQ24" s="6" cm="1">
        <f t="array" ref="BQ24">IFERROR(BP24*(1-INDEX($D24:$D$71,BQ$1)),0)</f>
        <v>0</v>
      </c>
      <c r="BR24" s="6" cm="1">
        <f t="array" ref="BR24">IFERROR(BQ24*(1-INDEX($D24:$D$71,BR$1)),0)</f>
        <v>0</v>
      </c>
      <c r="BS24" s="6" cm="1">
        <f t="array" ref="BS24">IFERROR(BR24*(1-INDEX($D24:$D$71,BS$1)),0)</f>
        <v>0</v>
      </c>
      <c r="BT24" s="6" cm="1">
        <f t="array" ref="BT24">IFERROR(BS24*(1-INDEX($D24:$D$71,BT$1)),0)</f>
        <v>0</v>
      </c>
      <c r="BU24" s="6" cm="1">
        <f t="array" ref="BU24">IFERROR(BT24*(1-INDEX($D24:$D$71,BU$1)),0)</f>
        <v>0</v>
      </c>
      <c r="BV24" s="6" cm="1">
        <f t="array" ref="BV24">IFERROR(BU24*(1-INDEX($D24:$D$71,BV$1)),0)</f>
        <v>0</v>
      </c>
      <c r="BW24" s="6" cm="1">
        <f t="array" ref="BW24">IFERROR(BV24*(1-INDEX($D24:$D$71,BW$1)),0)</f>
        <v>0</v>
      </c>
      <c r="BX24" s="6" cm="1">
        <f t="array" ref="BX24">IFERROR(BW24*(1-INDEX($D24:$D$71,BX$1)),0)</f>
        <v>0</v>
      </c>
      <c r="BY24" s="6" cm="1">
        <f t="array" ref="BY24">IFERROR(BX24*(1-INDEX($D24:$D$71,BY$1)),0)</f>
        <v>0</v>
      </c>
      <c r="BZ24" s="6" cm="1">
        <f t="array" ref="BZ24">IFERROR(BY24*(1-INDEX($D24:$D$71,BZ$1)),0)</f>
        <v>0</v>
      </c>
      <c r="CA24" s="6" cm="1">
        <f t="array" ref="CA24">IFERROR(BZ24*(1-INDEX($D24:$D$71,CA$1)),0)</f>
        <v>0</v>
      </c>
      <c r="CB24" s="6" cm="1">
        <f t="array" ref="CB24">IFERROR(CA24*(1-INDEX($D24:$D$71,CB$1)),0)</f>
        <v>0</v>
      </c>
      <c r="CC24" s="6" cm="1">
        <f t="array" ref="CC24">IFERROR(CB24*(1-INDEX($D24:$D$71,CC$1)),0)</f>
        <v>0</v>
      </c>
      <c r="CD24" s="6" cm="1">
        <f t="array" ref="CD24">IFERROR(CC24*(1-INDEX($D24:$D$71,CD$1)),0)</f>
        <v>0</v>
      </c>
      <c r="CE24" s="6" cm="1">
        <f t="array" ref="CE24">IFERROR(CD24*(1-INDEX($D24:$D$71,CE$1)),0)</f>
        <v>0</v>
      </c>
      <c r="CF24" s="6" cm="1">
        <f t="array" ref="CF24">IFERROR(CE24*(1-INDEX($D24:$D$71,CF$1)),0)</f>
        <v>0</v>
      </c>
      <c r="CG24" s="6" cm="1">
        <f t="array" ref="CG24">IFERROR(CF24*(1-INDEX($D24:$D$71,CG$1)),0)</f>
        <v>0</v>
      </c>
      <c r="CH24" s="6" cm="1">
        <f t="array" ref="CH24">IFERROR(CG24*(1-INDEX($D24:$D$71,CH$1)),0)</f>
        <v>0</v>
      </c>
      <c r="CI24" s="6" cm="1">
        <f t="array" ref="CI24">IFERROR(CH24*(1-INDEX($D24:$D$71,CI$1)),0)</f>
        <v>0</v>
      </c>
      <c r="CJ24" s="6" cm="1">
        <f t="array" ref="CJ24">IFERROR(CI24*(1-INDEX($D24:$D$71,CJ$1)),0)</f>
        <v>0</v>
      </c>
      <c r="CK24" s="6" cm="1">
        <f t="array" ref="CK24">IFERROR(CJ24*(1-INDEX($D24:$D$71,CK$1)),0)</f>
        <v>0</v>
      </c>
      <c r="CL24" s="6" cm="1">
        <f t="array" ref="CL24">IFERROR(CK24*(1-INDEX($D24:$D$71,CL$1)),0)</f>
        <v>0</v>
      </c>
      <c r="CM24" s="6" cm="1">
        <f t="array" ref="CM24">IFERROR(CL24*(1-INDEX($D24:$D$71,CM$1)),0)</f>
        <v>0</v>
      </c>
      <c r="CN24" s="6" cm="1">
        <f t="array" ref="CN24">IFERROR(CM24*(1-INDEX($D24:$D$71,CN$1)),0)</f>
        <v>0</v>
      </c>
      <c r="CO24" s="6" cm="1">
        <f t="array" ref="CO24">IFERROR(CN24*(1-INDEX($D24:$D$71,CO$1)),0)</f>
        <v>0</v>
      </c>
      <c r="CP24" s="6" cm="1">
        <f t="array" ref="CP24">IFERROR(CO24*(1-INDEX($D24:$D$71,CP$1)),0)</f>
        <v>0</v>
      </c>
      <c r="CQ24" s="6" cm="1">
        <f t="array" ref="CQ24">IFERROR(CP24*(1-INDEX($D24:$D$71,CQ$1)),0)</f>
        <v>0</v>
      </c>
      <c r="CR24" s="6" cm="1">
        <f t="array" ref="CR24">IFERROR(CQ24*(1-INDEX($D24:$D$71,CR$1)),0)</f>
        <v>0</v>
      </c>
      <c r="CS24" s="6" cm="1">
        <f t="array" ref="CS24">IFERROR(CR24*(1-INDEX($D24:$D$71,CS$1)),0)</f>
        <v>0</v>
      </c>
      <c r="CT24" s="6" cm="1">
        <f t="array" ref="CT24">IFERROR(CS24*(1-INDEX($D24:$D$71,CT$1)),0)</f>
        <v>0</v>
      </c>
      <c r="CU24" s="6" cm="1">
        <f t="array" ref="CU24">IFERROR(CT24*(1-INDEX($D24:$D$71,CU$1)),0)</f>
        <v>0</v>
      </c>
      <c r="CV24" s="6" cm="1">
        <f t="array" ref="CV24">IFERROR(CU24*(1-INDEX($D24:$D$71,CV$1)),0)</f>
        <v>0</v>
      </c>
      <c r="CW24" s="6" cm="1">
        <f t="array" ref="CW24">IFERROR(CV24*(1-INDEX($D24:$D$71,CW$1)),0)</f>
        <v>0</v>
      </c>
      <c r="CX24" s="6" cm="1">
        <f t="array" ref="CX24">IFERROR(CW24*(1-INDEX($D24:$D$71,CX$1)),0)</f>
        <v>0</v>
      </c>
      <c r="CY24" s="6" cm="1">
        <f t="array" ref="CY24">IFERROR(CX24*(1-INDEX($D24:$D$71,CY$1)),0)</f>
        <v>0</v>
      </c>
      <c r="CZ24" s="6" cm="1">
        <f t="array" ref="CZ24">IFERROR(CY24*(1-INDEX($D24:$D$71,CZ$1)),0)</f>
        <v>0</v>
      </c>
      <c r="DA24" s="6" cm="1">
        <f t="array" ref="DA24">IFERROR(CZ24*(1-INDEX($D24:$D$71,DA$1)),0)</f>
        <v>0</v>
      </c>
      <c r="DB24" s="6" cm="1">
        <f t="array" ref="DB24">IFERROR(DA24*(1-INDEX($D24:$D$71,DB$1)),0)</f>
        <v>0</v>
      </c>
      <c r="DC24" s="6" cm="1">
        <f t="array" ref="DC24">IFERROR(DB24*(1-INDEX($D24:$D$71,DC$1)),0)</f>
        <v>0</v>
      </c>
      <c r="DD24" s="6" cm="1">
        <f t="array" ref="DD24">IFERROR(DC24*(1-INDEX($D24:$D$71,DD$1)),0)</f>
        <v>0</v>
      </c>
      <c r="DE24" s="6" cm="1">
        <f t="array" ref="DE24">IFERROR(DD24*(1-INDEX($D24:$D$71,DE$1)),0)</f>
        <v>0</v>
      </c>
      <c r="DF24" s="6" cm="1">
        <f t="array" ref="DF24">IFERROR(DE24*(1-INDEX($D24:$D$71,DF$1)),0)</f>
        <v>0</v>
      </c>
      <c r="DG24" s="6" cm="1">
        <f t="array" ref="DG24">IFERROR(DF24*(1-INDEX($D24:$D$71,DG$1)),0)</f>
        <v>0</v>
      </c>
      <c r="DH24" s="6" cm="1">
        <f t="array" ref="DH24">IFERROR(DG24*(1-INDEX($D24:$D$71,DH$1)),0)</f>
        <v>0</v>
      </c>
      <c r="DI24" s="6" cm="1">
        <f t="array" ref="DI24">IFERROR(DH24*(1-INDEX($D24:$D$71,DI$1)),0)</f>
        <v>0</v>
      </c>
      <c r="DJ24" s="6" cm="1">
        <f t="array" ref="DJ24">IFERROR(DI24*(1-INDEX($D24:$D$71,DJ$1)),0)</f>
        <v>0</v>
      </c>
      <c r="DK24" s="6" cm="1">
        <f t="array" ref="DK24">IFERROR(DJ24*(1-INDEX($D24:$D$71,DK$1)),0)</f>
        <v>0</v>
      </c>
      <c r="DL24" s="6" cm="1">
        <f t="array" ref="DL24">IFERROR(DK24*(1-INDEX($D24:$D$71,DL$1)),0)</f>
        <v>0</v>
      </c>
      <c r="DM24" s="6" cm="1">
        <f t="array" ref="DM24">IFERROR(DL24*(1-INDEX($D24:$D$71,DM$1)),0)</f>
        <v>0</v>
      </c>
      <c r="DN24" s="6" cm="1">
        <f t="array" ref="DN24">IFERROR(DM24*(1-INDEX($D24:$D$71,DN$1)),0)</f>
        <v>0</v>
      </c>
      <c r="DO24" s="6" cm="1">
        <f t="array" ref="DO24">IFERROR(DN24*(1-INDEX($D24:$D$71,DO$1)),0)</f>
        <v>0</v>
      </c>
      <c r="DP24" s="6" cm="1">
        <f t="array" ref="DP24">IFERROR(DO24*(1-INDEX($D24:$D$71,DP$1)),0)</f>
        <v>0</v>
      </c>
      <c r="DQ24" s="6" cm="1">
        <f t="array" ref="DQ24">IFERROR(DP24*(1-INDEX($D24:$D$71,DQ$1)),0)</f>
        <v>0</v>
      </c>
      <c r="DR24" s="6" cm="1">
        <f t="array" ref="DR24">IFERROR(DQ24*(1-INDEX($D24:$D$71,DR$1)),0)</f>
        <v>0</v>
      </c>
      <c r="DS24" s="6" cm="1">
        <f t="array" ref="DS24">IFERROR(DR24*(1-INDEX($D24:$D$71,DS$1)),0)</f>
        <v>0</v>
      </c>
      <c r="DT24" s="6" cm="1">
        <f t="array" ref="DT24">IFERROR(DS24*(1-INDEX($D24:$D$71,DT$1)),0)</f>
        <v>0</v>
      </c>
      <c r="DU24" s="6" cm="1">
        <f t="array" ref="DU24">IFERROR(DT24*(1-INDEX($D24:$D$71,DU$1)),0)</f>
        <v>0</v>
      </c>
      <c r="DV24" s="6" cm="1">
        <f t="array" ref="DV24">IFERROR(DU24*(1-INDEX($D24:$D$71,DV$1)),0)</f>
        <v>0</v>
      </c>
      <c r="DW24" s="6" cm="1">
        <f t="array" ref="DW24">IFERROR(DV24*(1-INDEX($D24:$D$71,DW$1)),0)</f>
        <v>0</v>
      </c>
      <c r="DX24" s="6" cm="1">
        <f t="array" ref="DX24">IFERROR(DW24*(1-INDEX($D24:$D$71,DX$1)),0)</f>
        <v>0</v>
      </c>
    </row>
    <row r="25" spans="2:128" x14ac:dyDescent="0.25">
      <c r="B25" s="20"/>
      <c r="C25" s="6">
        <v>87</v>
      </c>
      <c r="D25" s="6">
        <v>0.11724</v>
      </c>
      <c r="E25" s="6">
        <f t="shared" si="3"/>
        <v>0.11696271951498524</v>
      </c>
      <c r="F25" s="6" cm="1">
        <f t="array" ref="F25">SUMPRODUCT($A$6^($K$1:$DT$1+1),K25:DT25,TRANSPOSE(D25:D138))</f>
        <v>0.85115872611982502</v>
      </c>
      <c r="G25" s="6" cm="1">
        <f t="array" ref="G25">SUMPRODUCT($A$6^($K$1:$DT$1),K25:DT25)</f>
        <v>5.1102170698860077</v>
      </c>
      <c r="H25" s="6">
        <f t="shared" si="0"/>
        <v>4.6473246178868024</v>
      </c>
      <c r="I25" s="6">
        <f t="shared" si="1"/>
        <v>4.6397584022869429</v>
      </c>
      <c r="K25" s="6">
        <v>1</v>
      </c>
      <c r="L25" s="6" cm="1">
        <f t="array" ref="L25">IFERROR(K25*(1-INDEX($D25:$D$71,L$1)),0)</f>
        <v>0.88275999999999999</v>
      </c>
      <c r="M25" s="6" cm="1">
        <f t="array" ref="M25">IFERROR(L25*(1-INDEX($D25:$D$71,M$1)),0)</f>
        <v>0.76572367919999995</v>
      </c>
      <c r="N25" s="6" cm="1">
        <f t="array" ref="N25">IFERROR(M25*(1-INDEX($D25:$D$71,N$1)),0)</f>
        <v>0.65167679441995197</v>
      </c>
      <c r="O25" s="6" cm="1">
        <f t="array" ref="O25">IFERROR(N25*(1-INDEX($D25:$D$71,O$1)),0)</f>
        <v>0.54342024533090949</v>
      </c>
      <c r="P25" s="6" cm="1">
        <f t="array" ref="P25">IFERROR(O25*(1-INDEX($D25:$D$71,P$1)),0)</f>
        <v>0.44367545930042107</v>
      </c>
      <c r="Q25" s="6" cm="1">
        <f t="array" ref="Q25">IFERROR(P25*(1-INDEX($D25:$D$71,Q$1)),0)</f>
        <v>0.35460761084586156</v>
      </c>
      <c r="R25" s="6" cm="1">
        <f t="array" ref="R25">IFERROR(Q25*(1-INDEX($D25:$D$71,R$1)),0)</f>
        <v>0.27743790257358514</v>
      </c>
      <c r="S25" s="6" cm="1">
        <f t="array" ref="S25">IFERROR(R25*(1-INDEX($D25:$D$71,S$1)),0)</f>
        <v>0.21270886552414198</v>
      </c>
      <c r="T25" s="6" cm="1">
        <f t="array" ref="T25">IFERROR(S25*(1-INDEX($D25:$D$71,T$1)),0)</f>
        <v>0.16013999649850552</v>
      </c>
      <c r="U25" s="6" cm="1">
        <f t="array" ref="U25">IFERROR(T25*(1-INDEX($D25:$D$71,U$1)),0)</f>
        <v>0.11768528202678673</v>
      </c>
      <c r="V25" s="6" cm="1">
        <f t="array" ref="V25">IFERROR(U25*(1-INDEX($D25:$D$71,V$1)),0)</f>
        <v>8.4213234112728047E-2</v>
      </c>
      <c r="W25" s="6" cm="1">
        <f t="array" ref="W25">IFERROR(V25*(1-INDEX($D25:$D$71,W$1)),0)</f>
        <v>5.8475143370854965E-2</v>
      </c>
      <c r="X25" s="6" cm="1">
        <f t="array" ref="X25">IFERROR(W25*(1-INDEX($D25:$D$71,X$1)),0)</f>
        <v>3.9275999547902153E-2</v>
      </c>
      <c r="Y25" s="6" cm="1">
        <f t="array" ref="Y25">IFERROR(X25*(1-INDEX($D25:$D$71,Y$1)),0)</f>
        <v>2.5447312867081285E-2</v>
      </c>
      <c r="Z25" s="6" cm="1">
        <f t="array" ref="Z25">IFERROR(Y25*(1-INDEX($D25:$D$71,Z$1)),0)</f>
        <v>1.5918057617745354E-2</v>
      </c>
      <c r="AA25" s="6" cm="1">
        <f t="array" ref="AA25">IFERROR(Z25*(1-INDEX($D25:$D$71,AA$1)),0)</f>
        <v>9.6017723550239978E-3</v>
      </c>
      <c r="AB25" s="6" cm="1">
        <f t="array" ref="AB25">IFERROR(AA25*(1-INDEX($D25:$D$71,AB$1)),0)</f>
        <v>5.5818943408696507E-3</v>
      </c>
      <c r="AC25" s="6" cm="1">
        <f t="array" ref="AC25">IFERROR(AB25*(1-INDEX($D25:$D$71,AC$1)),0)</f>
        <v>3.1278144939063087E-3</v>
      </c>
      <c r="AD25" s="6" cm="1">
        <f t="array" ref="AD25">IFERROR(AC25*(1-INDEX($D25:$D$71,AD$1)),0)</f>
        <v>1.6910216279855067E-3</v>
      </c>
      <c r="AE25" s="6" cm="1">
        <f t="array" ref="AE25">IFERROR(AD25*(1-INDEX($D25:$D$71,AE$1)),0)</f>
        <v>8.8367717213638623E-4</v>
      </c>
      <c r="AF25" s="6" cm="1">
        <f t="array" ref="AF25">IFERROR(AE25*(1-INDEX($D25:$D$71,AF$1)),0)</f>
        <v>4.3890477785670033E-4</v>
      </c>
      <c r="AG25" s="6" cm="1">
        <f t="array" ref="AG25">IFERROR(AF25*(1-INDEX($D25:$D$71,AG$1)),0)</f>
        <v>2.0601751367815656E-4</v>
      </c>
      <c r="AH25" s="6" cm="1">
        <f t="array" ref="AH25">IFERROR(AG25*(1-INDEX($D25:$D$71,AH$1)),0)</f>
        <v>9.0773376701732572E-5</v>
      </c>
      <c r="AI25" s="6" cm="1">
        <f t="array" ref="AI25">IFERROR(AH25*(1-INDEX($D25:$D$71,AI$1)),0)</f>
        <v>3.7242500993186837E-5</v>
      </c>
      <c r="AJ25" s="6" cm="1">
        <f t="array" ref="AJ25">IFERROR(AI25*(1-INDEX($D25:$D$71,AJ$1)),0)</f>
        <v>1.408883812572258E-5</v>
      </c>
      <c r="AK25" s="6" cm="1">
        <f t="array" ref="AK25">IFERROR(AJ25*(1-INDEX($D25:$D$71,AK$1)),0)</f>
        <v>4.8547318413614866E-6</v>
      </c>
      <c r="AL25" s="6" cm="1">
        <f t="array" ref="AL25">IFERROR(AK25*(1-INDEX($D25:$D$71,AL$1)),0)</f>
        <v>1.5003063282543538E-6</v>
      </c>
      <c r="AM25" s="6" cm="1">
        <f t="array" ref="AM25">IFERROR(AL25*(1-INDEX($D25:$D$71,AM$1)),0)</f>
        <v>4.07438189564035E-7</v>
      </c>
      <c r="AN25" s="6" cm="1">
        <f t="array" ref="AN25">IFERROR(AM25*(1-INDEX($D25:$D$71,AN$1)),0)</f>
        <v>9.4550106270229937E-8</v>
      </c>
      <c r="AO25" s="6" cm="1">
        <f t="array" ref="AO25">IFERROR(AN25*(1-INDEX($D25:$D$71,AO$1)),0)</f>
        <v>1.8004231235977176E-8</v>
      </c>
      <c r="AP25" s="6" cm="1">
        <f t="array" ref="AP25">IFERROR(AO25*(1-INDEX($D25:$D$71,AP$1)),0)</f>
        <v>2.6379799606953754E-9</v>
      </c>
      <c r="AQ25" s="6" cm="1">
        <f t="array" ref="AQ25">IFERROR(AP25*(1-INDEX($D25:$D$71,AQ$1)),0)</f>
        <v>2.6440473146049761E-10</v>
      </c>
      <c r="AR25" s="6" cm="1">
        <f t="array" ref="AR25">IFERROR(AQ25*(1-INDEX($D25:$D$71,AR$1)),0)</f>
        <v>1.3600979386328008E-11</v>
      </c>
      <c r="AS25" s="6" cm="1">
        <f t="array" ref="AS25">IFERROR(AR25*(1-INDEX($D25:$D$71,AS$1)),0)</f>
        <v>0</v>
      </c>
      <c r="AT25" s="6" cm="1">
        <f t="array" ref="AT25">IFERROR(AS25*(1-INDEX($D25:$D$71,AT$1)),0)</f>
        <v>0</v>
      </c>
      <c r="AU25" s="6" cm="1">
        <f t="array" ref="AU25">IFERROR(AT25*(1-INDEX($D25:$D$71,AU$1)),0)</f>
        <v>0</v>
      </c>
      <c r="AV25" s="6" cm="1">
        <f t="array" ref="AV25">IFERROR(AU25*(1-INDEX($D25:$D$71,AV$1)),0)</f>
        <v>0</v>
      </c>
      <c r="AW25" s="6" cm="1">
        <f t="array" ref="AW25">IFERROR(AV25*(1-INDEX($D25:$D$71,AW$1)),0)</f>
        <v>0</v>
      </c>
      <c r="AX25" s="6" cm="1">
        <f t="array" ref="AX25">IFERROR(AW25*(1-INDEX($D25:$D$71,AX$1)),0)</f>
        <v>0</v>
      </c>
      <c r="AY25" s="6" cm="1">
        <f t="array" ref="AY25">IFERROR(AX25*(1-INDEX($D25:$D$71,AY$1)),0)</f>
        <v>0</v>
      </c>
      <c r="AZ25" s="6" cm="1">
        <f t="array" ref="AZ25">IFERROR(AY25*(1-INDEX($D25:$D$71,AZ$1)),0)</f>
        <v>0</v>
      </c>
      <c r="BA25" s="6" cm="1">
        <f t="array" ref="BA25">IFERROR(AZ25*(1-INDEX($D25:$D$71,BA$1)),0)</f>
        <v>0</v>
      </c>
      <c r="BB25" s="6" cm="1">
        <f t="array" ref="BB25">IFERROR(BA25*(1-INDEX($D25:$D$71,BB$1)),0)</f>
        <v>0</v>
      </c>
      <c r="BC25" s="6" cm="1">
        <f t="array" ref="BC25">IFERROR(BB25*(1-INDEX($D25:$D$71,BC$1)),0)</f>
        <v>0</v>
      </c>
      <c r="BD25" s="6" cm="1">
        <f t="array" ref="BD25">IFERROR(BC25*(1-INDEX($D25:$D$71,BD$1)),0)</f>
        <v>0</v>
      </c>
      <c r="BE25" s="6" cm="1">
        <f t="array" ref="BE25">IFERROR(BD25*(1-INDEX($D25:$D$71,BE$1)),0)</f>
        <v>0</v>
      </c>
      <c r="BF25" s="6" cm="1">
        <f t="array" ref="BF25">IFERROR(BE25*(1-INDEX($D25:$D$71,BF$1)),0)</f>
        <v>0</v>
      </c>
      <c r="BG25" s="6" cm="1">
        <f t="array" ref="BG25">IFERROR(BF25*(1-INDEX($D25:$D$71,BG$1)),0)</f>
        <v>0</v>
      </c>
      <c r="BH25" s="6" cm="1">
        <f t="array" ref="BH25">IFERROR(BG25*(1-INDEX($D25:$D$71,BH$1)),0)</f>
        <v>0</v>
      </c>
      <c r="BI25" s="6" cm="1">
        <f t="array" ref="BI25">IFERROR(BH25*(1-INDEX($D25:$D$71,BI$1)),0)</f>
        <v>0</v>
      </c>
      <c r="BJ25" s="6" cm="1">
        <f t="array" ref="BJ25">IFERROR(BI25*(1-INDEX($D25:$D$71,BJ$1)),0)</f>
        <v>0</v>
      </c>
      <c r="BK25" s="6" cm="1">
        <f t="array" ref="BK25">IFERROR(BJ25*(1-INDEX($D25:$D$71,BK$1)),0)</f>
        <v>0</v>
      </c>
      <c r="BL25" s="6" cm="1">
        <f t="array" ref="BL25">IFERROR(BK25*(1-INDEX($D25:$D$71,BL$1)),0)</f>
        <v>0</v>
      </c>
      <c r="BM25" s="6" cm="1">
        <f t="array" ref="BM25">IFERROR(BL25*(1-INDEX($D25:$D$71,BM$1)),0)</f>
        <v>0</v>
      </c>
      <c r="BN25" s="6" cm="1">
        <f t="array" ref="BN25">IFERROR(BM25*(1-INDEX($D25:$D$71,BN$1)),0)</f>
        <v>0</v>
      </c>
      <c r="BO25" s="6" cm="1">
        <f t="array" ref="BO25">IFERROR(BN25*(1-INDEX($D25:$D$71,BO$1)),0)</f>
        <v>0</v>
      </c>
      <c r="BP25" s="6" cm="1">
        <f t="array" ref="BP25">IFERROR(BO25*(1-INDEX($D25:$D$71,BP$1)),0)</f>
        <v>0</v>
      </c>
      <c r="BQ25" s="6" cm="1">
        <f t="array" ref="BQ25">IFERROR(BP25*(1-INDEX($D25:$D$71,BQ$1)),0)</f>
        <v>0</v>
      </c>
      <c r="BR25" s="6" cm="1">
        <f t="array" ref="BR25">IFERROR(BQ25*(1-INDEX($D25:$D$71,BR$1)),0)</f>
        <v>0</v>
      </c>
      <c r="BS25" s="6" cm="1">
        <f t="array" ref="BS25">IFERROR(BR25*(1-INDEX($D25:$D$71,BS$1)),0)</f>
        <v>0</v>
      </c>
      <c r="BT25" s="6" cm="1">
        <f t="array" ref="BT25">IFERROR(BS25*(1-INDEX($D25:$D$71,BT$1)),0)</f>
        <v>0</v>
      </c>
      <c r="BU25" s="6" cm="1">
        <f t="array" ref="BU25">IFERROR(BT25*(1-INDEX($D25:$D$71,BU$1)),0)</f>
        <v>0</v>
      </c>
      <c r="BV25" s="6" cm="1">
        <f t="array" ref="BV25">IFERROR(BU25*(1-INDEX($D25:$D$71,BV$1)),0)</f>
        <v>0</v>
      </c>
      <c r="BW25" s="6" cm="1">
        <f t="array" ref="BW25">IFERROR(BV25*(1-INDEX($D25:$D$71,BW$1)),0)</f>
        <v>0</v>
      </c>
      <c r="BX25" s="6" cm="1">
        <f t="array" ref="BX25">IFERROR(BW25*(1-INDEX($D25:$D$71,BX$1)),0)</f>
        <v>0</v>
      </c>
      <c r="BY25" s="6" cm="1">
        <f t="array" ref="BY25">IFERROR(BX25*(1-INDEX($D25:$D$71,BY$1)),0)</f>
        <v>0</v>
      </c>
      <c r="BZ25" s="6" cm="1">
        <f t="array" ref="BZ25">IFERROR(BY25*(1-INDEX($D25:$D$71,BZ$1)),0)</f>
        <v>0</v>
      </c>
      <c r="CA25" s="6" cm="1">
        <f t="array" ref="CA25">IFERROR(BZ25*(1-INDEX($D25:$D$71,CA$1)),0)</f>
        <v>0</v>
      </c>
      <c r="CB25" s="6" cm="1">
        <f t="array" ref="CB25">IFERROR(CA25*(1-INDEX($D25:$D$71,CB$1)),0)</f>
        <v>0</v>
      </c>
      <c r="CC25" s="6" cm="1">
        <f t="array" ref="CC25">IFERROR(CB25*(1-INDEX($D25:$D$71,CC$1)),0)</f>
        <v>0</v>
      </c>
      <c r="CD25" s="6" cm="1">
        <f t="array" ref="CD25">IFERROR(CC25*(1-INDEX($D25:$D$71,CD$1)),0)</f>
        <v>0</v>
      </c>
      <c r="CE25" s="6" cm="1">
        <f t="array" ref="CE25">IFERROR(CD25*(1-INDEX($D25:$D$71,CE$1)),0)</f>
        <v>0</v>
      </c>
      <c r="CF25" s="6" cm="1">
        <f t="array" ref="CF25">IFERROR(CE25*(1-INDEX($D25:$D$71,CF$1)),0)</f>
        <v>0</v>
      </c>
      <c r="CG25" s="6" cm="1">
        <f t="array" ref="CG25">IFERROR(CF25*(1-INDEX($D25:$D$71,CG$1)),0)</f>
        <v>0</v>
      </c>
      <c r="CH25" s="6" cm="1">
        <f t="array" ref="CH25">IFERROR(CG25*(1-INDEX($D25:$D$71,CH$1)),0)</f>
        <v>0</v>
      </c>
      <c r="CI25" s="6" cm="1">
        <f t="array" ref="CI25">IFERROR(CH25*(1-INDEX($D25:$D$71,CI$1)),0)</f>
        <v>0</v>
      </c>
      <c r="CJ25" s="6" cm="1">
        <f t="array" ref="CJ25">IFERROR(CI25*(1-INDEX($D25:$D$71,CJ$1)),0)</f>
        <v>0</v>
      </c>
      <c r="CK25" s="6" cm="1">
        <f t="array" ref="CK25">IFERROR(CJ25*(1-INDEX($D25:$D$71,CK$1)),0)</f>
        <v>0</v>
      </c>
      <c r="CL25" s="6" cm="1">
        <f t="array" ref="CL25">IFERROR(CK25*(1-INDEX($D25:$D$71,CL$1)),0)</f>
        <v>0</v>
      </c>
      <c r="CM25" s="6" cm="1">
        <f t="array" ref="CM25">IFERROR(CL25*(1-INDEX($D25:$D$71,CM$1)),0)</f>
        <v>0</v>
      </c>
      <c r="CN25" s="6" cm="1">
        <f t="array" ref="CN25">IFERROR(CM25*(1-INDEX($D25:$D$71,CN$1)),0)</f>
        <v>0</v>
      </c>
      <c r="CO25" s="6" cm="1">
        <f t="array" ref="CO25">IFERROR(CN25*(1-INDEX($D25:$D$71,CO$1)),0)</f>
        <v>0</v>
      </c>
      <c r="CP25" s="6" cm="1">
        <f t="array" ref="CP25">IFERROR(CO25*(1-INDEX($D25:$D$71,CP$1)),0)</f>
        <v>0</v>
      </c>
      <c r="CQ25" s="6" cm="1">
        <f t="array" ref="CQ25">IFERROR(CP25*(1-INDEX($D25:$D$71,CQ$1)),0)</f>
        <v>0</v>
      </c>
      <c r="CR25" s="6" cm="1">
        <f t="array" ref="CR25">IFERROR(CQ25*(1-INDEX($D25:$D$71,CR$1)),0)</f>
        <v>0</v>
      </c>
      <c r="CS25" s="6" cm="1">
        <f t="array" ref="CS25">IFERROR(CR25*(1-INDEX($D25:$D$71,CS$1)),0)</f>
        <v>0</v>
      </c>
      <c r="CT25" s="6" cm="1">
        <f t="array" ref="CT25">IFERROR(CS25*(1-INDEX($D25:$D$71,CT$1)),0)</f>
        <v>0</v>
      </c>
      <c r="CU25" s="6" cm="1">
        <f t="array" ref="CU25">IFERROR(CT25*(1-INDEX($D25:$D$71,CU$1)),0)</f>
        <v>0</v>
      </c>
      <c r="CV25" s="6" cm="1">
        <f t="array" ref="CV25">IFERROR(CU25*(1-INDEX($D25:$D$71,CV$1)),0)</f>
        <v>0</v>
      </c>
      <c r="CW25" s="6" cm="1">
        <f t="array" ref="CW25">IFERROR(CV25*(1-INDEX($D25:$D$71,CW$1)),0)</f>
        <v>0</v>
      </c>
      <c r="CX25" s="6" cm="1">
        <f t="array" ref="CX25">IFERROR(CW25*(1-INDEX($D25:$D$71,CX$1)),0)</f>
        <v>0</v>
      </c>
      <c r="CY25" s="6" cm="1">
        <f t="array" ref="CY25">IFERROR(CX25*(1-INDEX($D25:$D$71,CY$1)),0)</f>
        <v>0</v>
      </c>
      <c r="CZ25" s="6" cm="1">
        <f t="array" ref="CZ25">IFERROR(CY25*(1-INDEX($D25:$D$71,CZ$1)),0)</f>
        <v>0</v>
      </c>
      <c r="DA25" s="6" cm="1">
        <f t="array" ref="DA25">IFERROR(CZ25*(1-INDEX($D25:$D$71,DA$1)),0)</f>
        <v>0</v>
      </c>
      <c r="DB25" s="6" cm="1">
        <f t="array" ref="DB25">IFERROR(DA25*(1-INDEX($D25:$D$71,DB$1)),0)</f>
        <v>0</v>
      </c>
      <c r="DC25" s="6" cm="1">
        <f t="array" ref="DC25">IFERROR(DB25*(1-INDEX($D25:$D$71,DC$1)),0)</f>
        <v>0</v>
      </c>
      <c r="DD25" s="6" cm="1">
        <f t="array" ref="DD25">IFERROR(DC25*(1-INDEX($D25:$D$71,DD$1)),0)</f>
        <v>0</v>
      </c>
      <c r="DE25" s="6" cm="1">
        <f t="array" ref="DE25">IFERROR(DD25*(1-INDEX($D25:$D$71,DE$1)),0)</f>
        <v>0</v>
      </c>
      <c r="DF25" s="6" cm="1">
        <f t="array" ref="DF25">IFERROR(DE25*(1-INDEX($D25:$D$71,DF$1)),0)</f>
        <v>0</v>
      </c>
      <c r="DG25" s="6" cm="1">
        <f t="array" ref="DG25">IFERROR(DF25*(1-INDEX($D25:$D$71,DG$1)),0)</f>
        <v>0</v>
      </c>
      <c r="DH25" s="6" cm="1">
        <f t="array" ref="DH25">IFERROR(DG25*(1-INDEX($D25:$D$71,DH$1)),0)</f>
        <v>0</v>
      </c>
      <c r="DI25" s="6" cm="1">
        <f t="array" ref="DI25">IFERROR(DH25*(1-INDEX($D25:$D$71,DI$1)),0)</f>
        <v>0</v>
      </c>
      <c r="DJ25" s="6" cm="1">
        <f t="array" ref="DJ25">IFERROR(DI25*(1-INDEX($D25:$D$71,DJ$1)),0)</f>
        <v>0</v>
      </c>
      <c r="DK25" s="6" cm="1">
        <f t="array" ref="DK25">IFERROR(DJ25*(1-INDEX($D25:$D$71,DK$1)),0)</f>
        <v>0</v>
      </c>
      <c r="DL25" s="6" cm="1">
        <f t="array" ref="DL25">IFERROR(DK25*(1-INDEX($D25:$D$71,DL$1)),0)</f>
        <v>0</v>
      </c>
      <c r="DM25" s="6" cm="1">
        <f t="array" ref="DM25">IFERROR(DL25*(1-INDEX($D25:$D$71,DM$1)),0)</f>
        <v>0</v>
      </c>
      <c r="DN25" s="6" cm="1">
        <f t="array" ref="DN25">IFERROR(DM25*(1-INDEX($D25:$D$71,DN$1)),0)</f>
        <v>0</v>
      </c>
      <c r="DO25" s="6" cm="1">
        <f t="array" ref="DO25">IFERROR(DN25*(1-INDEX($D25:$D$71,DO$1)),0)</f>
        <v>0</v>
      </c>
      <c r="DP25" s="6" cm="1">
        <f t="array" ref="DP25">IFERROR(DO25*(1-INDEX($D25:$D$71,DP$1)),0)</f>
        <v>0</v>
      </c>
      <c r="DQ25" s="6" cm="1">
        <f t="array" ref="DQ25">IFERROR(DP25*(1-INDEX($D25:$D$71,DQ$1)),0)</f>
        <v>0</v>
      </c>
      <c r="DR25" s="6" cm="1">
        <f t="array" ref="DR25">IFERROR(DQ25*(1-INDEX($D25:$D$71,DR$1)),0)</f>
        <v>0</v>
      </c>
      <c r="DS25" s="6" cm="1">
        <f t="array" ref="DS25">IFERROR(DR25*(1-INDEX($D25:$D$71,DS$1)),0)</f>
        <v>0</v>
      </c>
      <c r="DT25" s="6" cm="1">
        <f t="array" ref="DT25">IFERROR(DS25*(1-INDEX($D25:$D$71,DT$1)),0)</f>
        <v>0</v>
      </c>
      <c r="DU25" s="6" cm="1">
        <f t="array" ref="DU25">IFERROR(DT25*(1-INDEX($D25:$D$71,DU$1)),0)</f>
        <v>0</v>
      </c>
      <c r="DV25" s="6" cm="1">
        <f t="array" ref="DV25">IFERROR(DU25*(1-INDEX($D25:$D$71,DV$1)),0)</f>
        <v>0</v>
      </c>
      <c r="DW25" s="6" cm="1">
        <f t="array" ref="DW25">IFERROR(DV25*(1-INDEX($D25:$D$71,DW$1)),0)</f>
        <v>0</v>
      </c>
      <c r="DX25" s="6" cm="1">
        <f t="array" ref="DX25">IFERROR(DW25*(1-INDEX($D25:$D$71,DX$1)),0)</f>
        <v>0</v>
      </c>
    </row>
    <row r="26" spans="2:128" x14ac:dyDescent="0.25">
      <c r="B26" s="20"/>
      <c r="C26" s="6">
        <v>88</v>
      </c>
      <c r="D26" s="6">
        <v>0.13258</v>
      </c>
      <c r="E26" s="6">
        <f t="shared" si="3"/>
        <v>0.13346695321795449</v>
      </c>
      <c r="F26" s="6" cm="1">
        <f t="array" ref="F26">SUMPRODUCT($A$6^($K$1:$DT$1+1),K26:DT26,TRANSPOSE(D26:D139))</f>
        <v>0.86031706002018637</v>
      </c>
      <c r="G26" s="6" cm="1">
        <f t="array" ref="G26">SUMPRODUCT($A$6^($K$1:$DT$1),K26:DT26)</f>
        <v>4.7957809393069324</v>
      </c>
      <c r="H26" s="6">
        <f t="shared" si="0"/>
        <v>4.3328657514719993</v>
      </c>
      <c r="I26" s="6">
        <f t="shared" si="1"/>
        <v>4.323956469960458</v>
      </c>
      <c r="K26" s="6">
        <v>1</v>
      </c>
      <c r="L26" s="6" cm="1">
        <f t="array" ref="L26">IFERROR(K26*(1-INDEX($D26:$D$71,L$1)),0)</f>
        <v>0.86741999999999997</v>
      </c>
      <c r="M26" s="6" cm="1">
        <f t="array" ref="M26">IFERROR(L26*(1-INDEX($D26:$D$71,M$1)),0)</f>
        <v>0.73822646520000001</v>
      </c>
      <c r="N26" s="6" cm="1">
        <f t="array" ref="N26">IFERROR(M26*(1-INDEX($D26:$D$71,N$1)),0)</f>
        <v>0.61559228480097594</v>
      </c>
      <c r="O26" s="6" cm="1">
        <f t="array" ref="O26">IFERROR(N26*(1-INDEX($D26:$D$71,O$1)),0)</f>
        <v>0.50260032092575679</v>
      </c>
      <c r="P26" s="6" cm="1">
        <f t="array" ref="P26">IFERROR(O26*(1-INDEX($D26:$D$71,P$1)),0)</f>
        <v>0.40170330649991115</v>
      </c>
      <c r="Q26" s="6" cm="1">
        <f t="array" ref="Q26">IFERROR(P26*(1-INDEX($D26:$D$71,Q$1)),0)</f>
        <v>0.31428463293940045</v>
      </c>
      <c r="R26" s="6" cm="1">
        <f t="array" ref="R26">IFERROR(Q26*(1-INDEX($D26:$D$71,R$1)),0)</f>
        <v>0.24095888522830894</v>
      </c>
      <c r="S26" s="6" cm="1">
        <f t="array" ref="S26">IFERROR(R26*(1-INDEX($D26:$D$71,S$1)),0)</f>
        <v>0.18140830633298466</v>
      </c>
      <c r="T26" s="6" cm="1">
        <f t="array" ref="T26">IFERROR(S26*(1-INDEX($D26:$D$71,T$1)),0)</f>
        <v>0.13331515024104709</v>
      </c>
      <c r="U26" s="6" cm="1">
        <f t="array" ref="U26">IFERROR(T26*(1-INDEX($D26:$D$71,U$1)),0)</f>
        <v>9.539765520948848E-2</v>
      </c>
      <c r="V26" s="6" cm="1">
        <f t="array" ref="V26">IFERROR(U26*(1-INDEX($D26:$D$71,V$1)),0)</f>
        <v>6.6241269847812506E-2</v>
      </c>
      <c r="W26" s="6" cm="1">
        <f t="array" ref="W26">IFERROR(V26*(1-INDEX($D26:$D$71,W$1)),0)</f>
        <v>4.4492273718680225E-2</v>
      </c>
      <c r="X26" s="6" cm="1">
        <f t="array" ref="X26">IFERROR(W26*(1-INDEX($D26:$D$71,X$1)),0)</f>
        <v>2.8826989065070103E-2</v>
      </c>
      <c r="Y26" s="6" cm="1">
        <f t="array" ref="Y26">IFERROR(X26*(1-INDEX($D26:$D$71,Y$1)),0)</f>
        <v>1.8032146469873299E-2</v>
      </c>
      <c r="Z26" s="6" cm="1">
        <f t="array" ref="Z26">IFERROR(Y26*(1-INDEX($D26:$D$71,Z$1)),0)</f>
        <v>1.0876990750627574E-2</v>
      </c>
      <c r="AA26" s="6" cm="1">
        <f t="array" ref="AA26">IFERROR(Z26*(1-INDEX($D26:$D$71,AA$1)),0)</f>
        <v>6.3232298029698335E-3</v>
      </c>
      <c r="AB26" s="6" cm="1">
        <f t="array" ref="AB26">IFERROR(AA26*(1-INDEX($D26:$D$71,AB$1)),0)</f>
        <v>3.5432218200941463E-3</v>
      </c>
      <c r="AC26" s="6" cm="1">
        <f t="array" ref="AC26">IFERROR(AB26*(1-INDEX($D26:$D$71,AC$1)),0)</f>
        <v>1.9156074448156992E-3</v>
      </c>
      <c r="AD26" s="6" cm="1">
        <f t="array" ref="AD26">IFERROR(AC26*(1-INDEX($D26:$D$71,AD$1)),0)</f>
        <v>1.0010389824373399E-3</v>
      </c>
      <c r="AE26" s="6" cm="1">
        <f t="array" ref="AE26">IFERROR(AD26*(1-INDEX($D26:$D$71,AE$1)),0)</f>
        <v>4.9719604179697798E-4</v>
      </c>
      <c r="AF26" s="6" cm="1">
        <f t="array" ref="AF26">IFERROR(AE26*(1-INDEX($D26:$D$71,AF$1)),0)</f>
        <v>2.3337885005908347E-4</v>
      </c>
      <c r="AG26" s="6" cm="1">
        <f t="array" ref="AG26">IFERROR(AF26*(1-INDEX($D26:$D$71,AG$1)),0)</f>
        <v>1.0282905512453277E-4</v>
      </c>
      <c r="AH26" s="6" cm="1">
        <f t="array" ref="AH26">IFERROR(AG26*(1-INDEX($D26:$D$71,AH$1)),0)</f>
        <v>4.2188704736493307E-5</v>
      </c>
      <c r="AI26" s="6" cm="1">
        <f t="array" ref="AI26">IFERROR(AH26*(1-INDEX($D26:$D$71,AI$1)),0)</f>
        <v>1.5959987001815416E-5</v>
      </c>
      <c r="AJ26" s="6" cm="1">
        <f t="array" ref="AJ26">IFERROR(AI26*(1-INDEX($D26:$D$71,AJ$1)),0)</f>
        <v>5.4994923210855563E-6</v>
      </c>
      <c r="AK26" s="6" cm="1">
        <f t="array" ref="AK26">IFERROR(AJ26*(1-INDEX($D26:$D$71,AK$1)),0)</f>
        <v>1.6995631069082802E-6</v>
      </c>
      <c r="AL26" s="6" cm="1">
        <f t="array" ref="AL26">IFERROR(AK26*(1-INDEX($D26:$D$71,AL$1)),0)</f>
        <v>4.6155035294308183E-7</v>
      </c>
      <c r="AM26" s="6" cm="1">
        <f t="array" ref="AM26">IFERROR(AL26*(1-INDEX($D26:$D$71,AM$1)),0)</f>
        <v>1.0710737490397154E-7</v>
      </c>
      <c r="AN26" s="6" cm="1">
        <f t="array" ref="AN26">IFERROR(AM26*(1-INDEX($D26:$D$71,AN$1)),0)</f>
        <v>2.0395386329214253E-8</v>
      </c>
      <c r="AO26" s="6" cm="1">
        <f t="array" ref="AO26">IFERROR(AN26*(1-INDEX($D26:$D$71,AO$1)),0)</f>
        <v>2.988332004956472E-9</v>
      </c>
      <c r="AP26" s="6" cm="1">
        <f t="array" ref="AP26">IFERROR(AO26*(1-INDEX($D26:$D$71,AP$1)),0)</f>
        <v>2.995205168567873E-10</v>
      </c>
      <c r="AQ26" s="6" cm="1">
        <f t="array" ref="AQ26">IFERROR(AP26*(1-INDEX($D26:$D$71,AQ$1)),0)</f>
        <v>1.5407335387113151E-11</v>
      </c>
      <c r="AR26" s="6" cm="1">
        <f t="array" ref="AR26">IFERROR(AQ26*(1-INDEX($D26:$D$71,AR$1)),0)</f>
        <v>0</v>
      </c>
      <c r="AS26" s="6" cm="1">
        <f t="array" ref="AS26">IFERROR(AR26*(1-INDEX($D26:$D$71,AS$1)),0)</f>
        <v>0</v>
      </c>
      <c r="AT26" s="6" cm="1">
        <f t="array" ref="AT26">IFERROR(AS26*(1-INDEX($D26:$D$71,AT$1)),0)</f>
        <v>0</v>
      </c>
      <c r="AU26" s="6" cm="1">
        <f t="array" ref="AU26">IFERROR(AT26*(1-INDEX($D26:$D$71,AU$1)),0)</f>
        <v>0</v>
      </c>
      <c r="AV26" s="6" cm="1">
        <f t="array" ref="AV26">IFERROR(AU26*(1-INDEX($D26:$D$71,AV$1)),0)</f>
        <v>0</v>
      </c>
      <c r="AW26" s="6" cm="1">
        <f t="array" ref="AW26">IFERROR(AV26*(1-INDEX($D26:$D$71,AW$1)),0)</f>
        <v>0</v>
      </c>
      <c r="AX26" s="6" cm="1">
        <f t="array" ref="AX26">IFERROR(AW26*(1-INDEX($D26:$D$71,AX$1)),0)</f>
        <v>0</v>
      </c>
      <c r="AY26" s="6" cm="1">
        <f t="array" ref="AY26">IFERROR(AX26*(1-INDEX($D26:$D$71,AY$1)),0)</f>
        <v>0</v>
      </c>
      <c r="AZ26" s="6" cm="1">
        <f t="array" ref="AZ26">IFERROR(AY26*(1-INDEX($D26:$D$71,AZ$1)),0)</f>
        <v>0</v>
      </c>
      <c r="BA26" s="6" cm="1">
        <f t="array" ref="BA26">IFERROR(AZ26*(1-INDEX($D26:$D$71,BA$1)),0)</f>
        <v>0</v>
      </c>
      <c r="BB26" s="6" cm="1">
        <f t="array" ref="BB26">IFERROR(BA26*(1-INDEX($D26:$D$71,BB$1)),0)</f>
        <v>0</v>
      </c>
      <c r="BC26" s="6" cm="1">
        <f t="array" ref="BC26">IFERROR(BB26*(1-INDEX($D26:$D$71,BC$1)),0)</f>
        <v>0</v>
      </c>
      <c r="BD26" s="6" cm="1">
        <f t="array" ref="BD26">IFERROR(BC26*(1-INDEX($D26:$D$71,BD$1)),0)</f>
        <v>0</v>
      </c>
      <c r="BE26" s="6" cm="1">
        <f t="array" ref="BE26">IFERROR(BD26*(1-INDEX($D26:$D$71,BE$1)),0)</f>
        <v>0</v>
      </c>
      <c r="BF26" s="6" cm="1">
        <f t="array" ref="BF26">IFERROR(BE26*(1-INDEX($D26:$D$71,BF$1)),0)</f>
        <v>0</v>
      </c>
      <c r="BG26" s="6" cm="1">
        <f t="array" ref="BG26">IFERROR(BF26*(1-INDEX($D26:$D$71,BG$1)),0)</f>
        <v>0</v>
      </c>
      <c r="BH26" s="6" cm="1">
        <f t="array" ref="BH26">IFERROR(BG26*(1-INDEX($D26:$D$71,BH$1)),0)</f>
        <v>0</v>
      </c>
      <c r="BI26" s="6" cm="1">
        <f t="array" ref="BI26">IFERROR(BH26*(1-INDEX($D26:$D$71,BI$1)),0)</f>
        <v>0</v>
      </c>
      <c r="BJ26" s="6" cm="1">
        <f t="array" ref="BJ26">IFERROR(BI26*(1-INDEX($D26:$D$71,BJ$1)),0)</f>
        <v>0</v>
      </c>
      <c r="BK26" s="6" cm="1">
        <f t="array" ref="BK26">IFERROR(BJ26*(1-INDEX($D26:$D$71,BK$1)),0)</f>
        <v>0</v>
      </c>
      <c r="BL26" s="6" cm="1">
        <f t="array" ref="BL26">IFERROR(BK26*(1-INDEX($D26:$D$71,BL$1)),0)</f>
        <v>0</v>
      </c>
      <c r="BM26" s="6" cm="1">
        <f t="array" ref="BM26">IFERROR(BL26*(1-INDEX($D26:$D$71,BM$1)),0)</f>
        <v>0</v>
      </c>
      <c r="BN26" s="6" cm="1">
        <f t="array" ref="BN26">IFERROR(BM26*(1-INDEX($D26:$D$71,BN$1)),0)</f>
        <v>0</v>
      </c>
      <c r="BO26" s="6" cm="1">
        <f t="array" ref="BO26">IFERROR(BN26*(1-INDEX($D26:$D$71,BO$1)),0)</f>
        <v>0</v>
      </c>
      <c r="BP26" s="6" cm="1">
        <f t="array" ref="BP26">IFERROR(BO26*(1-INDEX($D26:$D$71,BP$1)),0)</f>
        <v>0</v>
      </c>
      <c r="BQ26" s="6" cm="1">
        <f t="array" ref="BQ26">IFERROR(BP26*(1-INDEX($D26:$D$71,BQ$1)),0)</f>
        <v>0</v>
      </c>
      <c r="BR26" s="6" cm="1">
        <f t="array" ref="BR26">IFERROR(BQ26*(1-INDEX($D26:$D$71,BR$1)),0)</f>
        <v>0</v>
      </c>
      <c r="BS26" s="6" cm="1">
        <f t="array" ref="BS26">IFERROR(BR26*(1-INDEX($D26:$D$71,BS$1)),0)</f>
        <v>0</v>
      </c>
      <c r="BT26" s="6" cm="1">
        <f t="array" ref="BT26">IFERROR(BS26*(1-INDEX($D26:$D$71,BT$1)),0)</f>
        <v>0</v>
      </c>
      <c r="BU26" s="6" cm="1">
        <f t="array" ref="BU26">IFERROR(BT26*(1-INDEX($D26:$D$71,BU$1)),0)</f>
        <v>0</v>
      </c>
      <c r="BV26" s="6" cm="1">
        <f t="array" ref="BV26">IFERROR(BU26*(1-INDEX($D26:$D$71,BV$1)),0)</f>
        <v>0</v>
      </c>
      <c r="BW26" s="6" cm="1">
        <f t="array" ref="BW26">IFERROR(BV26*(1-INDEX($D26:$D$71,BW$1)),0)</f>
        <v>0</v>
      </c>
      <c r="BX26" s="6" cm="1">
        <f t="array" ref="BX26">IFERROR(BW26*(1-INDEX($D26:$D$71,BX$1)),0)</f>
        <v>0</v>
      </c>
      <c r="BY26" s="6" cm="1">
        <f t="array" ref="BY26">IFERROR(BX26*(1-INDEX($D26:$D$71,BY$1)),0)</f>
        <v>0</v>
      </c>
      <c r="BZ26" s="6" cm="1">
        <f t="array" ref="BZ26">IFERROR(BY26*(1-INDEX($D26:$D$71,BZ$1)),0)</f>
        <v>0</v>
      </c>
      <c r="CA26" s="6" cm="1">
        <f t="array" ref="CA26">IFERROR(BZ26*(1-INDEX($D26:$D$71,CA$1)),0)</f>
        <v>0</v>
      </c>
      <c r="CB26" s="6" cm="1">
        <f t="array" ref="CB26">IFERROR(CA26*(1-INDEX($D26:$D$71,CB$1)),0)</f>
        <v>0</v>
      </c>
      <c r="CC26" s="6" cm="1">
        <f t="array" ref="CC26">IFERROR(CB26*(1-INDEX($D26:$D$71,CC$1)),0)</f>
        <v>0</v>
      </c>
      <c r="CD26" s="6" cm="1">
        <f t="array" ref="CD26">IFERROR(CC26*(1-INDEX($D26:$D$71,CD$1)),0)</f>
        <v>0</v>
      </c>
      <c r="CE26" s="6" cm="1">
        <f t="array" ref="CE26">IFERROR(CD26*(1-INDEX($D26:$D$71,CE$1)),0)</f>
        <v>0</v>
      </c>
      <c r="CF26" s="6" cm="1">
        <f t="array" ref="CF26">IFERROR(CE26*(1-INDEX($D26:$D$71,CF$1)),0)</f>
        <v>0</v>
      </c>
      <c r="CG26" s="6" cm="1">
        <f t="array" ref="CG26">IFERROR(CF26*(1-INDEX($D26:$D$71,CG$1)),0)</f>
        <v>0</v>
      </c>
      <c r="CH26" s="6" cm="1">
        <f t="array" ref="CH26">IFERROR(CG26*(1-INDEX($D26:$D$71,CH$1)),0)</f>
        <v>0</v>
      </c>
      <c r="CI26" s="6" cm="1">
        <f t="array" ref="CI26">IFERROR(CH26*(1-INDEX($D26:$D$71,CI$1)),0)</f>
        <v>0</v>
      </c>
      <c r="CJ26" s="6" cm="1">
        <f t="array" ref="CJ26">IFERROR(CI26*(1-INDEX($D26:$D$71,CJ$1)),0)</f>
        <v>0</v>
      </c>
      <c r="CK26" s="6" cm="1">
        <f t="array" ref="CK26">IFERROR(CJ26*(1-INDEX($D26:$D$71,CK$1)),0)</f>
        <v>0</v>
      </c>
      <c r="CL26" s="6" cm="1">
        <f t="array" ref="CL26">IFERROR(CK26*(1-INDEX($D26:$D$71,CL$1)),0)</f>
        <v>0</v>
      </c>
      <c r="CM26" s="6" cm="1">
        <f t="array" ref="CM26">IFERROR(CL26*(1-INDEX($D26:$D$71,CM$1)),0)</f>
        <v>0</v>
      </c>
      <c r="CN26" s="6" cm="1">
        <f t="array" ref="CN26">IFERROR(CM26*(1-INDEX($D26:$D$71,CN$1)),0)</f>
        <v>0</v>
      </c>
      <c r="CO26" s="6" cm="1">
        <f t="array" ref="CO26">IFERROR(CN26*(1-INDEX($D26:$D$71,CO$1)),0)</f>
        <v>0</v>
      </c>
      <c r="CP26" s="6" cm="1">
        <f t="array" ref="CP26">IFERROR(CO26*(1-INDEX($D26:$D$71,CP$1)),0)</f>
        <v>0</v>
      </c>
      <c r="CQ26" s="6" cm="1">
        <f t="array" ref="CQ26">IFERROR(CP26*(1-INDEX($D26:$D$71,CQ$1)),0)</f>
        <v>0</v>
      </c>
      <c r="CR26" s="6" cm="1">
        <f t="array" ref="CR26">IFERROR(CQ26*(1-INDEX($D26:$D$71,CR$1)),0)</f>
        <v>0</v>
      </c>
      <c r="CS26" s="6" cm="1">
        <f t="array" ref="CS26">IFERROR(CR26*(1-INDEX($D26:$D$71,CS$1)),0)</f>
        <v>0</v>
      </c>
      <c r="CT26" s="6" cm="1">
        <f t="array" ref="CT26">IFERROR(CS26*(1-INDEX($D26:$D$71,CT$1)),0)</f>
        <v>0</v>
      </c>
      <c r="CU26" s="6" cm="1">
        <f t="array" ref="CU26">IFERROR(CT26*(1-INDEX($D26:$D$71,CU$1)),0)</f>
        <v>0</v>
      </c>
      <c r="CV26" s="6" cm="1">
        <f t="array" ref="CV26">IFERROR(CU26*(1-INDEX($D26:$D$71,CV$1)),0)</f>
        <v>0</v>
      </c>
      <c r="CW26" s="6" cm="1">
        <f t="array" ref="CW26">IFERROR(CV26*(1-INDEX($D26:$D$71,CW$1)),0)</f>
        <v>0</v>
      </c>
      <c r="CX26" s="6" cm="1">
        <f t="array" ref="CX26">IFERROR(CW26*(1-INDEX($D26:$D$71,CX$1)),0)</f>
        <v>0</v>
      </c>
      <c r="CY26" s="6" cm="1">
        <f t="array" ref="CY26">IFERROR(CX26*(1-INDEX($D26:$D$71,CY$1)),0)</f>
        <v>0</v>
      </c>
      <c r="CZ26" s="6" cm="1">
        <f t="array" ref="CZ26">IFERROR(CY26*(1-INDEX($D26:$D$71,CZ$1)),0)</f>
        <v>0</v>
      </c>
      <c r="DA26" s="6" cm="1">
        <f t="array" ref="DA26">IFERROR(CZ26*(1-INDEX($D26:$D$71,DA$1)),0)</f>
        <v>0</v>
      </c>
      <c r="DB26" s="6" cm="1">
        <f t="array" ref="DB26">IFERROR(DA26*(1-INDEX($D26:$D$71,DB$1)),0)</f>
        <v>0</v>
      </c>
      <c r="DC26" s="6" cm="1">
        <f t="array" ref="DC26">IFERROR(DB26*(1-INDEX($D26:$D$71,DC$1)),0)</f>
        <v>0</v>
      </c>
      <c r="DD26" s="6" cm="1">
        <f t="array" ref="DD26">IFERROR(DC26*(1-INDEX($D26:$D$71,DD$1)),0)</f>
        <v>0</v>
      </c>
      <c r="DE26" s="6" cm="1">
        <f t="array" ref="DE26">IFERROR(DD26*(1-INDEX($D26:$D$71,DE$1)),0)</f>
        <v>0</v>
      </c>
      <c r="DF26" s="6" cm="1">
        <f t="array" ref="DF26">IFERROR(DE26*(1-INDEX($D26:$D$71,DF$1)),0)</f>
        <v>0</v>
      </c>
      <c r="DG26" s="6" cm="1">
        <f t="array" ref="DG26">IFERROR(DF26*(1-INDEX($D26:$D$71,DG$1)),0)</f>
        <v>0</v>
      </c>
      <c r="DH26" s="6" cm="1">
        <f t="array" ref="DH26">IFERROR(DG26*(1-INDEX($D26:$D$71,DH$1)),0)</f>
        <v>0</v>
      </c>
      <c r="DI26" s="6" cm="1">
        <f t="array" ref="DI26">IFERROR(DH26*(1-INDEX($D26:$D$71,DI$1)),0)</f>
        <v>0</v>
      </c>
      <c r="DJ26" s="6" cm="1">
        <f t="array" ref="DJ26">IFERROR(DI26*(1-INDEX($D26:$D$71,DJ$1)),0)</f>
        <v>0</v>
      </c>
      <c r="DK26" s="6" cm="1">
        <f t="array" ref="DK26">IFERROR(DJ26*(1-INDEX($D26:$D$71,DK$1)),0)</f>
        <v>0</v>
      </c>
      <c r="DL26" s="6" cm="1">
        <f t="array" ref="DL26">IFERROR(DK26*(1-INDEX($D26:$D$71,DL$1)),0)</f>
        <v>0</v>
      </c>
      <c r="DM26" s="6" cm="1">
        <f t="array" ref="DM26">IFERROR(DL26*(1-INDEX($D26:$D$71,DM$1)),0)</f>
        <v>0</v>
      </c>
      <c r="DN26" s="6" cm="1">
        <f t="array" ref="DN26">IFERROR(DM26*(1-INDEX($D26:$D$71,DN$1)),0)</f>
        <v>0</v>
      </c>
      <c r="DO26" s="6" cm="1">
        <f t="array" ref="DO26">IFERROR(DN26*(1-INDEX($D26:$D$71,DO$1)),0)</f>
        <v>0</v>
      </c>
      <c r="DP26" s="6" cm="1">
        <f t="array" ref="DP26">IFERROR(DO26*(1-INDEX($D26:$D$71,DP$1)),0)</f>
        <v>0</v>
      </c>
      <c r="DQ26" s="6" cm="1">
        <f t="array" ref="DQ26">IFERROR(DP26*(1-INDEX($D26:$D$71,DQ$1)),0)</f>
        <v>0</v>
      </c>
      <c r="DR26" s="6" cm="1">
        <f t="array" ref="DR26">IFERROR(DQ26*(1-INDEX($D26:$D$71,DR$1)),0)</f>
        <v>0</v>
      </c>
      <c r="DS26" s="6" cm="1">
        <f t="array" ref="DS26">IFERROR(DR26*(1-INDEX($D26:$D$71,DS$1)),0)</f>
        <v>0</v>
      </c>
      <c r="DT26" s="6" cm="1">
        <f t="array" ref="DT26">IFERROR(DS26*(1-INDEX($D26:$D$71,DT$1)),0)</f>
        <v>0</v>
      </c>
      <c r="DU26" s="6" cm="1">
        <f t="array" ref="DU26">IFERROR(DT26*(1-INDEX($D26:$D$71,DU$1)),0)</f>
        <v>0</v>
      </c>
      <c r="DV26" s="6" cm="1">
        <f t="array" ref="DV26">IFERROR(DU26*(1-INDEX($D26:$D$71,DV$1)),0)</f>
        <v>0</v>
      </c>
      <c r="DW26" s="6" cm="1">
        <f t="array" ref="DW26">IFERROR(DV26*(1-INDEX($D26:$D$71,DW$1)),0)</f>
        <v>0</v>
      </c>
      <c r="DX26" s="6" cm="1">
        <f t="array" ref="DX26">IFERROR(DW26*(1-INDEX($D26:$D$71,DX$1)),0)</f>
        <v>0</v>
      </c>
    </row>
    <row r="27" spans="2:128" x14ac:dyDescent="0.25">
      <c r="B27" s="20"/>
      <c r="C27" s="6">
        <v>89</v>
      </c>
      <c r="D27" s="6">
        <v>0.14893999999999999</v>
      </c>
      <c r="E27" s="6">
        <f t="shared" si="3"/>
        <v>0.15175231901998915</v>
      </c>
      <c r="F27" s="6" cm="1">
        <f t="array" ref="F27">SUMPRODUCT($A$6^($K$1:$DT$1+1),K27:DT27,TRANSPOSE(D27:D140))</f>
        <v>0.86872169401304089</v>
      </c>
      <c r="G27" s="6" cm="1">
        <f t="array" ref="G27">SUMPRODUCT($A$6^($K$1:$DT$1),K27:DT27)</f>
        <v>4.5072218388855951</v>
      </c>
      <c r="H27" s="6">
        <f t="shared" si="0"/>
        <v>4.0442857862973236</v>
      </c>
      <c r="I27" s="6">
        <f t="shared" si="1"/>
        <v>4.033884170864531</v>
      </c>
      <c r="K27" s="6">
        <v>1</v>
      </c>
      <c r="L27" s="6" cm="1">
        <f t="array" ref="L27">IFERROR(K27*(1-INDEX($D27:$D$71,L$1)),0)</f>
        <v>0.85106000000000004</v>
      </c>
      <c r="M27" s="6" cm="1">
        <f t="array" ref="M27">IFERROR(L27*(1-INDEX($D27:$D$71,M$1)),0)</f>
        <v>0.70968191280000004</v>
      </c>
      <c r="N27" s="6" cm="1">
        <f t="array" ref="N27">IFERROR(M27*(1-INDEX($D27:$D$71,N$1)),0)</f>
        <v>0.57941979770556007</v>
      </c>
      <c r="O27" s="6" cm="1">
        <f t="array" ref="O27">IFERROR(N27*(1-INDEX($D27:$D$71,O$1)),0)</f>
        <v>0.4631012733161689</v>
      </c>
      <c r="P27" s="6" cm="1">
        <f t="array" ref="P27">IFERROR(O27*(1-INDEX($D27:$D$71,P$1)),0)</f>
        <v>0.36232117421710419</v>
      </c>
      <c r="Q27" s="6" cm="1">
        <f t="array" ref="Q27">IFERROR(P27*(1-INDEX($D27:$D$71,Q$1)),0)</f>
        <v>0.27778802106051159</v>
      </c>
      <c r="R27" s="6" cm="1">
        <f t="array" ref="R27">IFERROR(Q27*(1-INDEX($D27:$D$71,R$1)),0)</f>
        <v>0.20913548953561675</v>
      </c>
      <c r="S27" s="6" cm="1">
        <f t="array" ref="S27">IFERROR(R27*(1-INDEX($D27:$D$71,S$1)),0)</f>
        <v>0.1536915799048294</v>
      </c>
      <c r="T27" s="6" cm="1">
        <f t="array" ref="T27">IFERROR(S27*(1-INDEX($D27:$D$71,T$1)),0)</f>
        <v>0.10997862074829783</v>
      </c>
      <c r="U27" s="6" cm="1">
        <f t="array" ref="U27">IFERROR(T27*(1-INDEX($D27:$D$71,U$1)),0)</f>
        <v>7.6365854888995555E-2</v>
      </c>
      <c r="V27" s="6" cm="1">
        <f t="array" ref="V27">IFERROR(U27*(1-INDEX($D27:$D$71,V$1)),0)</f>
        <v>5.1292653753291645E-2</v>
      </c>
      <c r="W27" s="6" cm="1">
        <f t="array" ref="W27">IFERROR(V27*(1-INDEX($D27:$D$71,W$1)),0)</f>
        <v>3.3233023293295187E-2</v>
      </c>
      <c r="X27" s="6" cm="1">
        <f t="array" ref="X27">IFERROR(W27*(1-INDEX($D27:$D$71,X$1)),0)</f>
        <v>2.0788253060654936E-2</v>
      </c>
      <c r="Y27" s="6" cm="1">
        <f t="array" ref="Y27">IFERROR(X27*(1-INDEX($D27:$D$71,Y$1)),0)</f>
        <v>1.2539474246187057E-2</v>
      </c>
      <c r="Z27" s="6" cm="1">
        <f t="array" ref="Z27">IFERROR(Y27*(1-INDEX($D27:$D$71,Z$1)),0)</f>
        <v>7.2896979582783832E-3</v>
      </c>
      <c r="AA27" s="6" cm="1">
        <f t="array" ref="AA27">IFERROR(Z27*(1-INDEX($D27:$D$71,AA$1)),0)</f>
        <v>4.0847822509212919E-3</v>
      </c>
      <c r="AB27" s="6" cm="1">
        <f t="array" ref="AB27">IFERROR(AA27*(1-INDEX($D27:$D$71,AB$1)),0)</f>
        <v>2.2083966761380874E-3</v>
      </c>
      <c r="AC27" s="6" cm="1">
        <f t="array" ref="AC27">IFERROR(AB27*(1-INDEX($D27:$D$71,AC$1)),0)</f>
        <v>1.1540418510494802E-3</v>
      </c>
      <c r="AD27" s="6" cm="1">
        <f t="array" ref="AD27">IFERROR(AC27*(1-INDEX($D27:$D$71,AD$1)),0)</f>
        <v>5.7318950657925586E-4</v>
      </c>
      <c r="AE27" s="6" cm="1">
        <f t="array" ref="AE27">IFERROR(AD27*(1-INDEX($D27:$D$71,AE$1)),0)</f>
        <v>2.6904942249323689E-4</v>
      </c>
      <c r="AF27" s="6" cm="1">
        <f t="array" ref="AF27">IFERROR(AE27*(1-INDEX($D27:$D$71,AF$1)),0)</f>
        <v>1.1854586604474513E-4</v>
      </c>
      <c r="AG27" s="6" cm="1">
        <f t="array" ref="AG27">IFERROR(AF27*(1-INDEX($D27:$D$71,AG$1)),0)</f>
        <v>4.8636997920838025E-5</v>
      </c>
      <c r="AH27" s="6" cm="1">
        <f t="array" ref="AH27">IFERROR(AG27*(1-INDEX($D27:$D$71,AH$1)),0)</f>
        <v>1.8399376313453022E-5</v>
      </c>
      <c r="AI27" s="6" cm="1">
        <f t="array" ref="AI27">IFERROR(AH27*(1-INDEX($D27:$D$71,AI$1)),0)</f>
        <v>6.340057090089642E-6</v>
      </c>
      <c r="AJ27" s="6" cm="1">
        <f t="array" ref="AJ27">IFERROR(AI27*(1-INDEX($D27:$D$71,AJ$1)),0)</f>
        <v>1.9593312431213027E-6</v>
      </c>
      <c r="AK27" s="6" cm="1">
        <f t="array" ref="AK27">IFERROR(AJ27*(1-INDEX($D27:$D$71,AK$1)),0)</f>
        <v>5.3209558569445238E-7</v>
      </c>
      <c r="AL27" s="6" cm="1">
        <f t="array" ref="AL27">IFERROR(AK27*(1-INDEX($D27:$D$71,AL$1)),0)</f>
        <v>1.234781016162546E-7</v>
      </c>
      <c r="AM27" s="6" cm="1">
        <f t="array" ref="AM27">IFERROR(AL27*(1-INDEX($D27:$D$71,AM$1)),0)</f>
        <v>2.3512700109767192E-8</v>
      </c>
      <c r="AN27" s="6" cm="1">
        <f t="array" ref="AN27">IFERROR(AM27*(1-INDEX($D27:$D$71,AN$1)),0)</f>
        <v>3.4450808200830884E-9</v>
      </c>
      <c r="AO27" s="6" cm="1">
        <f t="array" ref="AO27">IFERROR(AN27*(1-INDEX($D27:$D$71,AO$1)),0)</f>
        <v>3.4530045059692809E-10</v>
      </c>
      <c r="AP27" s="6" cm="1">
        <f t="array" ref="AP27">IFERROR(AO27*(1-INDEX($D27:$D$71,AP$1)),0)</f>
        <v>1.7762255178705994E-11</v>
      </c>
      <c r="AQ27" s="6" cm="1">
        <f t="array" ref="AQ27">IFERROR(AP27*(1-INDEX($D27:$D$71,AQ$1)),0)</f>
        <v>0</v>
      </c>
      <c r="AR27" s="6" cm="1">
        <f t="array" ref="AR27">IFERROR(AQ27*(1-INDEX($D27:$D$71,AR$1)),0)</f>
        <v>0</v>
      </c>
      <c r="AS27" s="6" cm="1">
        <f t="array" ref="AS27">IFERROR(AR27*(1-INDEX($D27:$D$71,AS$1)),0)</f>
        <v>0</v>
      </c>
      <c r="AT27" s="6" cm="1">
        <f t="array" ref="AT27">IFERROR(AS27*(1-INDEX($D27:$D$71,AT$1)),0)</f>
        <v>0</v>
      </c>
      <c r="AU27" s="6" cm="1">
        <f t="array" ref="AU27">IFERROR(AT27*(1-INDEX($D27:$D$71,AU$1)),0)</f>
        <v>0</v>
      </c>
      <c r="AV27" s="6" cm="1">
        <f t="array" ref="AV27">IFERROR(AU27*(1-INDEX($D27:$D$71,AV$1)),0)</f>
        <v>0</v>
      </c>
      <c r="AW27" s="6" cm="1">
        <f t="array" ref="AW27">IFERROR(AV27*(1-INDEX($D27:$D$71,AW$1)),0)</f>
        <v>0</v>
      </c>
      <c r="AX27" s="6" cm="1">
        <f t="array" ref="AX27">IFERROR(AW27*(1-INDEX($D27:$D$71,AX$1)),0)</f>
        <v>0</v>
      </c>
      <c r="AY27" s="6" cm="1">
        <f t="array" ref="AY27">IFERROR(AX27*(1-INDEX($D27:$D$71,AY$1)),0)</f>
        <v>0</v>
      </c>
      <c r="AZ27" s="6" cm="1">
        <f t="array" ref="AZ27">IFERROR(AY27*(1-INDEX($D27:$D$71,AZ$1)),0)</f>
        <v>0</v>
      </c>
      <c r="BA27" s="6" cm="1">
        <f t="array" ref="BA27">IFERROR(AZ27*(1-INDEX($D27:$D$71,BA$1)),0)</f>
        <v>0</v>
      </c>
      <c r="BB27" s="6" cm="1">
        <f t="array" ref="BB27">IFERROR(BA27*(1-INDEX($D27:$D$71,BB$1)),0)</f>
        <v>0</v>
      </c>
      <c r="BC27" s="6" cm="1">
        <f t="array" ref="BC27">IFERROR(BB27*(1-INDEX($D27:$D$71,BC$1)),0)</f>
        <v>0</v>
      </c>
      <c r="BD27" s="6" cm="1">
        <f t="array" ref="BD27">IFERROR(BC27*(1-INDEX($D27:$D$71,BD$1)),0)</f>
        <v>0</v>
      </c>
      <c r="BE27" s="6" cm="1">
        <f t="array" ref="BE27">IFERROR(BD27*(1-INDEX($D27:$D$71,BE$1)),0)</f>
        <v>0</v>
      </c>
      <c r="BF27" s="6" cm="1">
        <f t="array" ref="BF27">IFERROR(BE27*(1-INDEX($D27:$D$71,BF$1)),0)</f>
        <v>0</v>
      </c>
      <c r="BG27" s="6" cm="1">
        <f t="array" ref="BG27">IFERROR(BF27*(1-INDEX($D27:$D$71,BG$1)),0)</f>
        <v>0</v>
      </c>
      <c r="BH27" s="6" cm="1">
        <f t="array" ref="BH27">IFERROR(BG27*(1-INDEX($D27:$D$71,BH$1)),0)</f>
        <v>0</v>
      </c>
      <c r="BI27" s="6" cm="1">
        <f t="array" ref="BI27">IFERROR(BH27*(1-INDEX($D27:$D$71,BI$1)),0)</f>
        <v>0</v>
      </c>
      <c r="BJ27" s="6" cm="1">
        <f t="array" ref="BJ27">IFERROR(BI27*(1-INDEX($D27:$D$71,BJ$1)),0)</f>
        <v>0</v>
      </c>
      <c r="BK27" s="6" cm="1">
        <f t="array" ref="BK27">IFERROR(BJ27*(1-INDEX($D27:$D$71,BK$1)),0)</f>
        <v>0</v>
      </c>
      <c r="BL27" s="6" cm="1">
        <f t="array" ref="BL27">IFERROR(BK27*(1-INDEX($D27:$D$71,BL$1)),0)</f>
        <v>0</v>
      </c>
      <c r="BM27" s="6" cm="1">
        <f t="array" ref="BM27">IFERROR(BL27*(1-INDEX($D27:$D$71,BM$1)),0)</f>
        <v>0</v>
      </c>
      <c r="BN27" s="6" cm="1">
        <f t="array" ref="BN27">IFERROR(BM27*(1-INDEX($D27:$D$71,BN$1)),0)</f>
        <v>0</v>
      </c>
      <c r="BO27" s="6" cm="1">
        <f t="array" ref="BO27">IFERROR(BN27*(1-INDEX($D27:$D$71,BO$1)),0)</f>
        <v>0</v>
      </c>
      <c r="BP27" s="6" cm="1">
        <f t="array" ref="BP27">IFERROR(BO27*(1-INDEX($D27:$D$71,BP$1)),0)</f>
        <v>0</v>
      </c>
      <c r="BQ27" s="6" cm="1">
        <f t="array" ref="BQ27">IFERROR(BP27*(1-INDEX($D27:$D$71,BQ$1)),0)</f>
        <v>0</v>
      </c>
      <c r="BR27" s="6" cm="1">
        <f t="array" ref="BR27">IFERROR(BQ27*(1-INDEX($D27:$D$71,BR$1)),0)</f>
        <v>0</v>
      </c>
      <c r="BS27" s="6" cm="1">
        <f t="array" ref="BS27">IFERROR(BR27*(1-INDEX($D27:$D$71,BS$1)),0)</f>
        <v>0</v>
      </c>
      <c r="BT27" s="6" cm="1">
        <f t="array" ref="BT27">IFERROR(BS27*(1-INDEX($D27:$D$71,BT$1)),0)</f>
        <v>0</v>
      </c>
      <c r="BU27" s="6" cm="1">
        <f t="array" ref="BU27">IFERROR(BT27*(1-INDEX($D27:$D$71,BU$1)),0)</f>
        <v>0</v>
      </c>
      <c r="BV27" s="6" cm="1">
        <f t="array" ref="BV27">IFERROR(BU27*(1-INDEX($D27:$D$71,BV$1)),0)</f>
        <v>0</v>
      </c>
      <c r="BW27" s="6" cm="1">
        <f t="array" ref="BW27">IFERROR(BV27*(1-INDEX($D27:$D$71,BW$1)),0)</f>
        <v>0</v>
      </c>
      <c r="BX27" s="6" cm="1">
        <f t="array" ref="BX27">IFERROR(BW27*(1-INDEX($D27:$D$71,BX$1)),0)</f>
        <v>0</v>
      </c>
      <c r="BY27" s="6" cm="1">
        <f t="array" ref="BY27">IFERROR(BX27*(1-INDEX($D27:$D$71,BY$1)),0)</f>
        <v>0</v>
      </c>
      <c r="BZ27" s="6" cm="1">
        <f t="array" ref="BZ27">IFERROR(BY27*(1-INDEX($D27:$D$71,BZ$1)),0)</f>
        <v>0</v>
      </c>
      <c r="CA27" s="6" cm="1">
        <f t="array" ref="CA27">IFERROR(BZ27*(1-INDEX($D27:$D$71,CA$1)),0)</f>
        <v>0</v>
      </c>
      <c r="CB27" s="6" cm="1">
        <f t="array" ref="CB27">IFERROR(CA27*(1-INDEX($D27:$D$71,CB$1)),0)</f>
        <v>0</v>
      </c>
      <c r="CC27" s="6" cm="1">
        <f t="array" ref="CC27">IFERROR(CB27*(1-INDEX($D27:$D$71,CC$1)),0)</f>
        <v>0</v>
      </c>
      <c r="CD27" s="6" cm="1">
        <f t="array" ref="CD27">IFERROR(CC27*(1-INDEX($D27:$D$71,CD$1)),0)</f>
        <v>0</v>
      </c>
      <c r="CE27" s="6" cm="1">
        <f t="array" ref="CE27">IFERROR(CD27*(1-INDEX($D27:$D$71,CE$1)),0)</f>
        <v>0</v>
      </c>
      <c r="CF27" s="6" cm="1">
        <f t="array" ref="CF27">IFERROR(CE27*(1-INDEX($D27:$D$71,CF$1)),0)</f>
        <v>0</v>
      </c>
      <c r="CG27" s="6" cm="1">
        <f t="array" ref="CG27">IFERROR(CF27*(1-INDEX($D27:$D$71,CG$1)),0)</f>
        <v>0</v>
      </c>
      <c r="CH27" s="6" cm="1">
        <f t="array" ref="CH27">IFERROR(CG27*(1-INDEX($D27:$D$71,CH$1)),0)</f>
        <v>0</v>
      </c>
      <c r="CI27" s="6" cm="1">
        <f t="array" ref="CI27">IFERROR(CH27*(1-INDEX($D27:$D$71,CI$1)),0)</f>
        <v>0</v>
      </c>
      <c r="CJ27" s="6" cm="1">
        <f t="array" ref="CJ27">IFERROR(CI27*(1-INDEX($D27:$D$71,CJ$1)),0)</f>
        <v>0</v>
      </c>
      <c r="CK27" s="6" cm="1">
        <f t="array" ref="CK27">IFERROR(CJ27*(1-INDEX($D27:$D$71,CK$1)),0)</f>
        <v>0</v>
      </c>
      <c r="CL27" s="6" cm="1">
        <f t="array" ref="CL27">IFERROR(CK27*(1-INDEX($D27:$D$71,CL$1)),0)</f>
        <v>0</v>
      </c>
      <c r="CM27" s="6" cm="1">
        <f t="array" ref="CM27">IFERROR(CL27*(1-INDEX($D27:$D$71,CM$1)),0)</f>
        <v>0</v>
      </c>
      <c r="CN27" s="6" cm="1">
        <f t="array" ref="CN27">IFERROR(CM27*(1-INDEX($D27:$D$71,CN$1)),0)</f>
        <v>0</v>
      </c>
      <c r="CO27" s="6" cm="1">
        <f t="array" ref="CO27">IFERROR(CN27*(1-INDEX($D27:$D$71,CO$1)),0)</f>
        <v>0</v>
      </c>
      <c r="CP27" s="6" cm="1">
        <f t="array" ref="CP27">IFERROR(CO27*(1-INDEX($D27:$D$71,CP$1)),0)</f>
        <v>0</v>
      </c>
      <c r="CQ27" s="6" cm="1">
        <f t="array" ref="CQ27">IFERROR(CP27*(1-INDEX($D27:$D$71,CQ$1)),0)</f>
        <v>0</v>
      </c>
      <c r="CR27" s="6" cm="1">
        <f t="array" ref="CR27">IFERROR(CQ27*(1-INDEX($D27:$D$71,CR$1)),0)</f>
        <v>0</v>
      </c>
      <c r="CS27" s="6" cm="1">
        <f t="array" ref="CS27">IFERROR(CR27*(1-INDEX($D27:$D$71,CS$1)),0)</f>
        <v>0</v>
      </c>
      <c r="CT27" s="6" cm="1">
        <f t="array" ref="CT27">IFERROR(CS27*(1-INDEX($D27:$D$71,CT$1)),0)</f>
        <v>0</v>
      </c>
      <c r="CU27" s="6" cm="1">
        <f t="array" ref="CU27">IFERROR(CT27*(1-INDEX($D27:$D$71,CU$1)),0)</f>
        <v>0</v>
      </c>
      <c r="CV27" s="6" cm="1">
        <f t="array" ref="CV27">IFERROR(CU27*(1-INDEX($D27:$D$71,CV$1)),0)</f>
        <v>0</v>
      </c>
      <c r="CW27" s="6" cm="1">
        <f t="array" ref="CW27">IFERROR(CV27*(1-INDEX($D27:$D$71,CW$1)),0)</f>
        <v>0</v>
      </c>
      <c r="CX27" s="6" cm="1">
        <f t="array" ref="CX27">IFERROR(CW27*(1-INDEX($D27:$D$71,CX$1)),0)</f>
        <v>0</v>
      </c>
      <c r="CY27" s="6" cm="1">
        <f t="array" ref="CY27">IFERROR(CX27*(1-INDEX($D27:$D$71,CY$1)),0)</f>
        <v>0</v>
      </c>
      <c r="CZ27" s="6" cm="1">
        <f t="array" ref="CZ27">IFERROR(CY27*(1-INDEX($D27:$D$71,CZ$1)),0)</f>
        <v>0</v>
      </c>
      <c r="DA27" s="6" cm="1">
        <f t="array" ref="DA27">IFERROR(CZ27*(1-INDEX($D27:$D$71,DA$1)),0)</f>
        <v>0</v>
      </c>
      <c r="DB27" s="6" cm="1">
        <f t="array" ref="DB27">IFERROR(DA27*(1-INDEX($D27:$D$71,DB$1)),0)</f>
        <v>0</v>
      </c>
      <c r="DC27" s="6" cm="1">
        <f t="array" ref="DC27">IFERROR(DB27*(1-INDEX($D27:$D$71,DC$1)),0)</f>
        <v>0</v>
      </c>
      <c r="DD27" s="6" cm="1">
        <f t="array" ref="DD27">IFERROR(DC27*(1-INDEX($D27:$D$71,DD$1)),0)</f>
        <v>0</v>
      </c>
      <c r="DE27" s="6" cm="1">
        <f t="array" ref="DE27">IFERROR(DD27*(1-INDEX($D27:$D$71,DE$1)),0)</f>
        <v>0</v>
      </c>
      <c r="DF27" s="6" cm="1">
        <f t="array" ref="DF27">IFERROR(DE27*(1-INDEX($D27:$D$71,DF$1)),0)</f>
        <v>0</v>
      </c>
      <c r="DG27" s="6" cm="1">
        <f t="array" ref="DG27">IFERROR(DF27*(1-INDEX($D27:$D$71,DG$1)),0)</f>
        <v>0</v>
      </c>
      <c r="DH27" s="6" cm="1">
        <f t="array" ref="DH27">IFERROR(DG27*(1-INDEX($D27:$D$71,DH$1)),0)</f>
        <v>0</v>
      </c>
      <c r="DI27" s="6" cm="1">
        <f t="array" ref="DI27">IFERROR(DH27*(1-INDEX($D27:$D$71,DI$1)),0)</f>
        <v>0</v>
      </c>
      <c r="DJ27" s="6" cm="1">
        <f t="array" ref="DJ27">IFERROR(DI27*(1-INDEX($D27:$D$71,DJ$1)),0)</f>
        <v>0</v>
      </c>
      <c r="DK27" s="6" cm="1">
        <f t="array" ref="DK27">IFERROR(DJ27*(1-INDEX($D27:$D$71,DK$1)),0)</f>
        <v>0</v>
      </c>
      <c r="DL27" s="6" cm="1">
        <f t="array" ref="DL27">IFERROR(DK27*(1-INDEX($D27:$D$71,DL$1)),0)</f>
        <v>0</v>
      </c>
      <c r="DM27" s="6" cm="1">
        <f t="array" ref="DM27">IFERROR(DL27*(1-INDEX($D27:$D$71,DM$1)),0)</f>
        <v>0</v>
      </c>
      <c r="DN27" s="6" cm="1">
        <f t="array" ref="DN27">IFERROR(DM27*(1-INDEX($D27:$D$71,DN$1)),0)</f>
        <v>0</v>
      </c>
      <c r="DO27" s="6" cm="1">
        <f t="array" ref="DO27">IFERROR(DN27*(1-INDEX($D27:$D$71,DO$1)),0)</f>
        <v>0</v>
      </c>
      <c r="DP27" s="6" cm="1">
        <f t="array" ref="DP27">IFERROR(DO27*(1-INDEX($D27:$D$71,DP$1)),0)</f>
        <v>0</v>
      </c>
      <c r="DQ27" s="6" cm="1">
        <f t="array" ref="DQ27">IFERROR(DP27*(1-INDEX($D27:$D$71,DQ$1)),0)</f>
        <v>0</v>
      </c>
      <c r="DR27" s="6" cm="1">
        <f t="array" ref="DR27">IFERROR(DQ27*(1-INDEX($D27:$D$71,DR$1)),0)</f>
        <v>0</v>
      </c>
      <c r="DS27" s="6" cm="1">
        <f t="array" ref="DS27">IFERROR(DR27*(1-INDEX($D27:$D$71,DS$1)),0)</f>
        <v>0</v>
      </c>
      <c r="DT27" s="6" cm="1">
        <f t="array" ref="DT27">IFERROR(DS27*(1-INDEX($D27:$D$71,DT$1)),0)</f>
        <v>0</v>
      </c>
      <c r="DU27" s="6" cm="1">
        <f t="array" ref="DU27">IFERROR(DT27*(1-INDEX($D27:$D$71,DU$1)),0)</f>
        <v>0</v>
      </c>
      <c r="DV27" s="6" cm="1">
        <f t="array" ref="DV27">IFERROR(DU27*(1-INDEX($D27:$D$71,DV$1)),0)</f>
        <v>0</v>
      </c>
      <c r="DW27" s="6" cm="1">
        <f t="array" ref="DW27">IFERROR(DV27*(1-INDEX($D27:$D$71,DW$1)),0)</f>
        <v>0</v>
      </c>
      <c r="DX27" s="6" cm="1">
        <f t="array" ref="DX27">IFERROR(DW27*(1-INDEX($D27:$D$71,DX$1)),0)</f>
        <v>0</v>
      </c>
    </row>
    <row r="28" spans="2:128" x14ac:dyDescent="0.25">
      <c r="B28" s="20"/>
      <c r="C28" s="6">
        <v>90</v>
      </c>
      <c r="D28" s="6">
        <v>0.16612000000000002</v>
      </c>
      <c r="E28" s="6">
        <f t="shared" si="3"/>
        <v>0.17146920973707402</v>
      </c>
      <c r="F28" s="6" cm="1">
        <f t="array" ref="F28">SUMPRODUCT($A$6^($K$1:$DT$1+1),K28:DT28,TRANSPOSE(D28:D141))</f>
        <v>0.87636987384371534</v>
      </c>
      <c r="G28" s="6" cm="1">
        <f t="array" ref="G28">SUMPRODUCT($A$6^($K$1:$DT$1),K28:DT28)</f>
        <v>4.2446343313657806</v>
      </c>
      <c r="H28" s="6">
        <f t="shared" si="0"/>
        <v>3.7816792919440689</v>
      </c>
      <c r="I28" s="6">
        <f t="shared" si="1"/>
        <v>3.7696649993559759</v>
      </c>
      <c r="K28" s="6">
        <v>1</v>
      </c>
      <c r="L28" s="6" cm="1">
        <f t="array" ref="L28">IFERROR(K28*(1-INDEX($D28:$D$71,L$1)),0)</f>
        <v>0.83387999999999995</v>
      </c>
      <c r="M28" s="6" cm="1">
        <f t="array" ref="M28">IFERROR(L28*(1-INDEX($D28:$D$71,M$1)),0)</f>
        <v>0.680821326</v>
      </c>
      <c r="N28" s="6" cm="1">
        <f t="array" ref="N28">IFERROR(M28*(1-INDEX($D28:$D$71,N$1)),0)</f>
        <v>0.54414644480550001</v>
      </c>
      <c r="O28" s="6" cm="1">
        <f t="array" ref="O28">IFERROR(N28*(1-INDEX($D28:$D$71,O$1)),0)</f>
        <v>0.42572929548692706</v>
      </c>
      <c r="P28" s="6" cm="1">
        <f t="array" ref="P28">IFERROR(O28*(1-INDEX($D28:$D$71,P$1)),0)</f>
        <v>0.32640239355687212</v>
      </c>
      <c r="Q28" s="6" cm="1">
        <f t="array" ref="Q28">IFERROR(P28*(1-INDEX($D28:$D$71,Q$1)),0)</f>
        <v>0.24573530601322674</v>
      </c>
      <c r="R28" s="6" cm="1">
        <f t="array" ref="R28">IFERROR(Q28*(1-INDEX($D28:$D$71,R$1)),0)</f>
        <v>0.18058841903606021</v>
      </c>
      <c r="S28" s="6" cm="1">
        <f t="array" ref="S28">IFERROR(R28*(1-INDEX($D28:$D$71,S$1)),0)</f>
        <v>0.12922546089382397</v>
      </c>
      <c r="T28" s="6" cm="1">
        <f t="array" ref="T28">IFERROR(S28*(1-INDEX($D28:$D$71,T$1)),0)</f>
        <v>8.973028328084455E-2</v>
      </c>
      <c r="U28" s="6" cm="1">
        <f t="array" ref="U28">IFERROR(T28*(1-INDEX($D28:$D$71,U$1)),0)</f>
        <v>6.0269139371244861E-2</v>
      </c>
      <c r="V28" s="6" cm="1">
        <f t="array" ref="V28">IFERROR(U28*(1-INDEX($D28:$D$71,V$1)),0)</f>
        <v>3.9048978090023258E-2</v>
      </c>
      <c r="W28" s="6" cm="1">
        <f t="array" ref="W28">IFERROR(V28*(1-INDEX($D28:$D$71,W$1)),0)</f>
        <v>2.4426307264652246E-2</v>
      </c>
      <c r="X28" s="6" cm="1">
        <f t="array" ref="X28">IFERROR(W28*(1-INDEX($D28:$D$71,X$1)),0)</f>
        <v>1.4733948542038234E-2</v>
      </c>
      <c r="Y28" s="6" cm="1">
        <f t="array" ref="Y28">IFERROR(X28*(1-INDEX($D28:$D$71,Y$1)),0)</f>
        <v>8.5654336454285065E-3</v>
      </c>
      <c r="Z28" s="6" cm="1">
        <f t="array" ref="Z28">IFERROR(Y28*(1-INDEX($D28:$D$71,Z$1)),0)</f>
        <v>4.7996407432158638E-3</v>
      </c>
      <c r="AA28" s="6" cm="1">
        <f t="array" ref="AA28">IFERROR(Z28*(1-INDEX($D28:$D$71,AA$1)),0)</f>
        <v>2.5948777714122247E-3</v>
      </c>
      <c r="AB28" s="6" cm="1">
        <f t="array" ref="AB28">IFERROR(AA28*(1-INDEX($D28:$D$71,AB$1)),0)</f>
        <v>1.3560052770068861E-3</v>
      </c>
      <c r="AC28" s="6" cm="1">
        <f t="array" ref="AC28">IFERROR(AB28*(1-INDEX($D28:$D$71,AC$1)),0)</f>
        <v>6.7350070098378019E-4</v>
      </c>
      <c r="AD28" s="6" cm="1">
        <f t="array" ref="AD28">IFERROR(AC28*(1-INDEX($D28:$D$71,AD$1)),0)</f>
        <v>3.1613449403477655E-4</v>
      </c>
      <c r="AE28" s="6" cm="1">
        <f t="array" ref="AE28">IFERROR(AD28*(1-INDEX($D28:$D$71,AE$1)),0)</f>
        <v>1.3929201941666292E-4</v>
      </c>
      <c r="AF28" s="6" cm="1">
        <f t="array" ref="AF28">IFERROR(AE28*(1-INDEX($D28:$D$71,AF$1)),0)</f>
        <v>5.7148729726268461E-5</v>
      </c>
      <c r="AG28" s="6" cm="1">
        <f t="array" ref="AG28">IFERROR(AF28*(1-INDEX($D28:$D$71,AG$1)),0)</f>
        <v>2.1619364455447356E-5</v>
      </c>
      <c r="AH28" s="6" cm="1">
        <f t="array" ref="AH28">IFERROR(AG28*(1-INDEX($D28:$D$71,AH$1)),0)</f>
        <v>7.4496006040580496E-6</v>
      </c>
      <c r="AI28" s="6" cm="1">
        <f t="array" ref="AI28">IFERROR(AH28*(1-INDEX($D28:$D$71,AI$1)),0)</f>
        <v>2.3022245706780996E-6</v>
      </c>
      <c r="AJ28" s="6" cm="1">
        <f t="array" ref="AJ28">IFERROR(AI28*(1-INDEX($D28:$D$71,AJ$1)),0)</f>
        <v>6.2521512665905176E-7</v>
      </c>
      <c r="AK28" s="6" cm="1">
        <f t="array" ref="AK28">IFERROR(AJ28*(1-INDEX($D28:$D$71,AK$1)),0)</f>
        <v>1.4508742229249951E-7</v>
      </c>
      <c r="AL28" s="6" cm="1">
        <f t="array" ref="AL28">IFERROR(AK28*(1-INDEX($D28:$D$71,AL$1)),0)</f>
        <v>2.7627546952937746E-8</v>
      </c>
      <c r="AM28" s="6" cm="1">
        <f t="array" ref="AM28">IFERROR(AL28*(1-INDEX($D28:$D$71,AM$1)),0)</f>
        <v>4.0479881795444385E-9</v>
      </c>
      <c r="AN28" s="6" cm="1">
        <f t="array" ref="AN28">IFERROR(AM28*(1-INDEX($D28:$D$71,AN$1)),0)</f>
        <v>4.0572985523573922E-10</v>
      </c>
      <c r="AO28" s="6" cm="1">
        <f t="array" ref="AO28">IFERROR(AN28*(1-INDEX($D28:$D$71,AO$1)),0)</f>
        <v>2.0870743753326442E-11</v>
      </c>
      <c r="AP28" s="6" cm="1">
        <f t="array" ref="AP28">IFERROR(AO28*(1-INDEX($D28:$D$71,AP$1)),0)</f>
        <v>0</v>
      </c>
      <c r="AQ28" s="6" cm="1">
        <f t="array" ref="AQ28">IFERROR(AP28*(1-INDEX($D28:$D$71,AQ$1)),0)</f>
        <v>0</v>
      </c>
      <c r="AR28" s="6" cm="1">
        <f t="array" ref="AR28">IFERROR(AQ28*(1-INDEX($D28:$D$71,AR$1)),0)</f>
        <v>0</v>
      </c>
      <c r="AS28" s="6" cm="1">
        <f t="array" ref="AS28">IFERROR(AR28*(1-INDEX($D28:$D$71,AS$1)),0)</f>
        <v>0</v>
      </c>
      <c r="AT28" s="6" cm="1">
        <f t="array" ref="AT28">IFERROR(AS28*(1-INDEX($D28:$D$71,AT$1)),0)</f>
        <v>0</v>
      </c>
      <c r="AU28" s="6" cm="1">
        <f t="array" ref="AU28">IFERROR(AT28*(1-INDEX($D28:$D$71,AU$1)),0)</f>
        <v>0</v>
      </c>
      <c r="AV28" s="6" cm="1">
        <f t="array" ref="AV28">IFERROR(AU28*(1-INDEX($D28:$D$71,AV$1)),0)</f>
        <v>0</v>
      </c>
      <c r="AW28" s="6" cm="1">
        <f t="array" ref="AW28">IFERROR(AV28*(1-INDEX($D28:$D$71,AW$1)),0)</f>
        <v>0</v>
      </c>
      <c r="AX28" s="6" cm="1">
        <f t="array" ref="AX28">IFERROR(AW28*(1-INDEX($D28:$D$71,AX$1)),0)</f>
        <v>0</v>
      </c>
      <c r="AY28" s="6" cm="1">
        <f t="array" ref="AY28">IFERROR(AX28*(1-INDEX($D28:$D$71,AY$1)),0)</f>
        <v>0</v>
      </c>
      <c r="AZ28" s="6" cm="1">
        <f t="array" ref="AZ28">IFERROR(AY28*(1-INDEX($D28:$D$71,AZ$1)),0)</f>
        <v>0</v>
      </c>
      <c r="BA28" s="6" cm="1">
        <f t="array" ref="BA28">IFERROR(AZ28*(1-INDEX($D28:$D$71,BA$1)),0)</f>
        <v>0</v>
      </c>
      <c r="BB28" s="6" cm="1">
        <f t="array" ref="BB28">IFERROR(BA28*(1-INDEX($D28:$D$71,BB$1)),0)</f>
        <v>0</v>
      </c>
      <c r="BC28" s="6" cm="1">
        <f t="array" ref="BC28">IFERROR(BB28*(1-INDEX($D28:$D$71,BC$1)),0)</f>
        <v>0</v>
      </c>
      <c r="BD28" s="6" cm="1">
        <f t="array" ref="BD28">IFERROR(BC28*(1-INDEX($D28:$D$71,BD$1)),0)</f>
        <v>0</v>
      </c>
      <c r="BE28" s="6" cm="1">
        <f t="array" ref="BE28">IFERROR(BD28*(1-INDEX($D28:$D$71,BE$1)),0)</f>
        <v>0</v>
      </c>
      <c r="BF28" s="6" cm="1">
        <f t="array" ref="BF28">IFERROR(BE28*(1-INDEX($D28:$D$71,BF$1)),0)</f>
        <v>0</v>
      </c>
      <c r="BG28" s="6" cm="1">
        <f t="array" ref="BG28">IFERROR(BF28*(1-INDEX($D28:$D$71,BG$1)),0)</f>
        <v>0</v>
      </c>
      <c r="BH28" s="6" cm="1">
        <f t="array" ref="BH28">IFERROR(BG28*(1-INDEX($D28:$D$71,BH$1)),0)</f>
        <v>0</v>
      </c>
      <c r="BI28" s="6" cm="1">
        <f t="array" ref="BI28">IFERROR(BH28*(1-INDEX($D28:$D$71,BI$1)),0)</f>
        <v>0</v>
      </c>
      <c r="BJ28" s="6" cm="1">
        <f t="array" ref="BJ28">IFERROR(BI28*(1-INDEX($D28:$D$71,BJ$1)),0)</f>
        <v>0</v>
      </c>
      <c r="BK28" s="6" cm="1">
        <f t="array" ref="BK28">IFERROR(BJ28*(1-INDEX($D28:$D$71,BK$1)),0)</f>
        <v>0</v>
      </c>
      <c r="BL28" s="6" cm="1">
        <f t="array" ref="BL28">IFERROR(BK28*(1-INDEX($D28:$D$71,BL$1)),0)</f>
        <v>0</v>
      </c>
      <c r="BM28" s="6" cm="1">
        <f t="array" ref="BM28">IFERROR(BL28*(1-INDEX($D28:$D$71,BM$1)),0)</f>
        <v>0</v>
      </c>
      <c r="BN28" s="6" cm="1">
        <f t="array" ref="BN28">IFERROR(BM28*(1-INDEX($D28:$D$71,BN$1)),0)</f>
        <v>0</v>
      </c>
      <c r="BO28" s="6" cm="1">
        <f t="array" ref="BO28">IFERROR(BN28*(1-INDEX($D28:$D$71,BO$1)),0)</f>
        <v>0</v>
      </c>
      <c r="BP28" s="6" cm="1">
        <f t="array" ref="BP28">IFERROR(BO28*(1-INDEX($D28:$D$71,BP$1)),0)</f>
        <v>0</v>
      </c>
      <c r="BQ28" s="6" cm="1">
        <f t="array" ref="BQ28">IFERROR(BP28*(1-INDEX($D28:$D$71,BQ$1)),0)</f>
        <v>0</v>
      </c>
      <c r="BR28" s="6" cm="1">
        <f t="array" ref="BR28">IFERROR(BQ28*(1-INDEX($D28:$D$71,BR$1)),0)</f>
        <v>0</v>
      </c>
      <c r="BS28" s="6" cm="1">
        <f t="array" ref="BS28">IFERROR(BR28*(1-INDEX($D28:$D$71,BS$1)),0)</f>
        <v>0</v>
      </c>
      <c r="BT28" s="6" cm="1">
        <f t="array" ref="BT28">IFERROR(BS28*(1-INDEX($D28:$D$71,BT$1)),0)</f>
        <v>0</v>
      </c>
      <c r="BU28" s="6" cm="1">
        <f t="array" ref="BU28">IFERROR(BT28*(1-INDEX($D28:$D$71,BU$1)),0)</f>
        <v>0</v>
      </c>
      <c r="BV28" s="6" cm="1">
        <f t="array" ref="BV28">IFERROR(BU28*(1-INDEX($D28:$D$71,BV$1)),0)</f>
        <v>0</v>
      </c>
      <c r="BW28" s="6" cm="1">
        <f t="array" ref="BW28">IFERROR(BV28*(1-INDEX($D28:$D$71,BW$1)),0)</f>
        <v>0</v>
      </c>
      <c r="BX28" s="6" cm="1">
        <f t="array" ref="BX28">IFERROR(BW28*(1-INDEX($D28:$D$71,BX$1)),0)</f>
        <v>0</v>
      </c>
      <c r="BY28" s="6" cm="1">
        <f t="array" ref="BY28">IFERROR(BX28*(1-INDEX($D28:$D$71,BY$1)),0)</f>
        <v>0</v>
      </c>
      <c r="BZ28" s="6" cm="1">
        <f t="array" ref="BZ28">IFERROR(BY28*(1-INDEX($D28:$D$71,BZ$1)),0)</f>
        <v>0</v>
      </c>
      <c r="CA28" s="6" cm="1">
        <f t="array" ref="CA28">IFERROR(BZ28*(1-INDEX($D28:$D$71,CA$1)),0)</f>
        <v>0</v>
      </c>
      <c r="CB28" s="6" cm="1">
        <f t="array" ref="CB28">IFERROR(CA28*(1-INDEX($D28:$D$71,CB$1)),0)</f>
        <v>0</v>
      </c>
      <c r="CC28" s="6" cm="1">
        <f t="array" ref="CC28">IFERROR(CB28*(1-INDEX($D28:$D$71,CC$1)),0)</f>
        <v>0</v>
      </c>
      <c r="CD28" s="6" cm="1">
        <f t="array" ref="CD28">IFERROR(CC28*(1-INDEX($D28:$D$71,CD$1)),0)</f>
        <v>0</v>
      </c>
      <c r="CE28" s="6" cm="1">
        <f t="array" ref="CE28">IFERROR(CD28*(1-INDEX($D28:$D$71,CE$1)),0)</f>
        <v>0</v>
      </c>
      <c r="CF28" s="6" cm="1">
        <f t="array" ref="CF28">IFERROR(CE28*(1-INDEX($D28:$D$71,CF$1)),0)</f>
        <v>0</v>
      </c>
      <c r="CG28" s="6" cm="1">
        <f t="array" ref="CG28">IFERROR(CF28*(1-INDEX($D28:$D$71,CG$1)),0)</f>
        <v>0</v>
      </c>
      <c r="CH28" s="6" cm="1">
        <f t="array" ref="CH28">IFERROR(CG28*(1-INDEX($D28:$D$71,CH$1)),0)</f>
        <v>0</v>
      </c>
      <c r="CI28" s="6" cm="1">
        <f t="array" ref="CI28">IFERROR(CH28*(1-INDEX($D28:$D$71,CI$1)),0)</f>
        <v>0</v>
      </c>
      <c r="CJ28" s="6" cm="1">
        <f t="array" ref="CJ28">IFERROR(CI28*(1-INDEX($D28:$D$71,CJ$1)),0)</f>
        <v>0</v>
      </c>
      <c r="CK28" s="6" cm="1">
        <f t="array" ref="CK28">IFERROR(CJ28*(1-INDEX($D28:$D$71,CK$1)),0)</f>
        <v>0</v>
      </c>
      <c r="CL28" s="6" cm="1">
        <f t="array" ref="CL28">IFERROR(CK28*(1-INDEX($D28:$D$71,CL$1)),0)</f>
        <v>0</v>
      </c>
      <c r="CM28" s="6" cm="1">
        <f t="array" ref="CM28">IFERROR(CL28*(1-INDEX($D28:$D$71,CM$1)),0)</f>
        <v>0</v>
      </c>
      <c r="CN28" s="6" cm="1">
        <f t="array" ref="CN28">IFERROR(CM28*(1-INDEX($D28:$D$71,CN$1)),0)</f>
        <v>0</v>
      </c>
      <c r="CO28" s="6" cm="1">
        <f t="array" ref="CO28">IFERROR(CN28*(1-INDEX($D28:$D$71,CO$1)),0)</f>
        <v>0</v>
      </c>
      <c r="CP28" s="6" cm="1">
        <f t="array" ref="CP28">IFERROR(CO28*(1-INDEX($D28:$D$71,CP$1)),0)</f>
        <v>0</v>
      </c>
      <c r="CQ28" s="6" cm="1">
        <f t="array" ref="CQ28">IFERROR(CP28*(1-INDEX($D28:$D$71,CQ$1)),0)</f>
        <v>0</v>
      </c>
      <c r="CR28" s="6" cm="1">
        <f t="array" ref="CR28">IFERROR(CQ28*(1-INDEX($D28:$D$71,CR$1)),0)</f>
        <v>0</v>
      </c>
      <c r="CS28" s="6" cm="1">
        <f t="array" ref="CS28">IFERROR(CR28*(1-INDEX($D28:$D$71,CS$1)),0)</f>
        <v>0</v>
      </c>
      <c r="CT28" s="6" cm="1">
        <f t="array" ref="CT28">IFERROR(CS28*(1-INDEX($D28:$D$71,CT$1)),0)</f>
        <v>0</v>
      </c>
      <c r="CU28" s="6" cm="1">
        <f t="array" ref="CU28">IFERROR(CT28*(1-INDEX($D28:$D$71,CU$1)),0)</f>
        <v>0</v>
      </c>
      <c r="CV28" s="6" cm="1">
        <f t="array" ref="CV28">IFERROR(CU28*(1-INDEX($D28:$D$71,CV$1)),0)</f>
        <v>0</v>
      </c>
      <c r="CW28" s="6" cm="1">
        <f t="array" ref="CW28">IFERROR(CV28*(1-INDEX($D28:$D$71,CW$1)),0)</f>
        <v>0</v>
      </c>
      <c r="CX28" s="6" cm="1">
        <f t="array" ref="CX28">IFERROR(CW28*(1-INDEX($D28:$D$71,CX$1)),0)</f>
        <v>0</v>
      </c>
      <c r="CY28" s="6" cm="1">
        <f t="array" ref="CY28">IFERROR(CX28*(1-INDEX($D28:$D$71,CY$1)),0)</f>
        <v>0</v>
      </c>
      <c r="CZ28" s="6" cm="1">
        <f t="array" ref="CZ28">IFERROR(CY28*(1-INDEX($D28:$D$71,CZ$1)),0)</f>
        <v>0</v>
      </c>
      <c r="DA28" s="6" cm="1">
        <f t="array" ref="DA28">IFERROR(CZ28*(1-INDEX($D28:$D$71,DA$1)),0)</f>
        <v>0</v>
      </c>
      <c r="DB28" s="6" cm="1">
        <f t="array" ref="DB28">IFERROR(DA28*(1-INDEX($D28:$D$71,DB$1)),0)</f>
        <v>0</v>
      </c>
      <c r="DC28" s="6" cm="1">
        <f t="array" ref="DC28">IFERROR(DB28*(1-INDEX($D28:$D$71,DC$1)),0)</f>
        <v>0</v>
      </c>
      <c r="DD28" s="6" cm="1">
        <f t="array" ref="DD28">IFERROR(DC28*(1-INDEX($D28:$D$71,DD$1)),0)</f>
        <v>0</v>
      </c>
      <c r="DE28" s="6" cm="1">
        <f t="array" ref="DE28">IFERROR(DD28*(1-INDEX($D28:$D$71,DE$1)),0)</f>
        <v>0</v>
      </c>
      <c r="DF28" s="6" cm="1">
        <f t="array" ref="DF28">IFERROR(DE28*(1-INDEX($D28:$D$71,DF$1)),0)</f>
        <v>0</v>
      </c>
      <c r="DG28" s="6" cm="1">
        <f t="array" ref="DG28">IFERROR(DF28*(1-INDEX($D28:$D$71,DG$1)),0)</f>
        <v>0</v>
      </c>
      <c r="DH28" s="6" cm="1">
        <f t="array" ref="DH28">IFERROR(DG28*(1-INDEX($D28:$D$71,DH$1)),0)</f>
        <v>0</v>
      </c>
      <c r="DI28" s="6" cm="1">
        <f t="array" ref="DI28">IFERROR(DH28*(1-INDEX($D28:$D$71,DI$1)),0)</f>
        <v>0</v>
      </c>
      <c r="DJ28" s="6" cm="1">
        <f t="array" ref="DJ28">IFERROR(DI28*(1-INDEX($D28:$D$71,DJ$1)),0)</f>
        <v>0</v>
      </c>
      <c r="DK28" s="6" cm="1">
        <f t="array" ref="DK28">IFERROR(DJ28*(1-INDEX($D28:$D$71,DK$1)),0)</f>
        <v>0</v>
      </c>
      <c r="DL28" s="6" cm="1">
        <f t="array" ref="DL28">IFERROR(DK28*(1-INDEX($D28:$D$71,DL$1)),0)</f>
        <v>0</v>
      </c>
      <c r="DM28" s="6" cm="1">
        <f t="array" ref="DM28">IFERROR(DL28*(1-INDEX($D28:$D$71,DM$1)),0)</f>
        <v>0</v>
      </c>
      <c r="DN28" s="6" cm="1">
        <f t="array" ref="DN28">IFERROR(DM28*(1-INDEX($D28:$D$71,DN$1)),0)</f>
        <v>0</v>
      </c>
      <c r="DO28" s="6" cm="1">
        <f t="array" ref="DO28">IFERROR(DN28*(1-INDEX($D28:$D$71,DO$1)),0)</f>
        <v>0</v>
      </c>
      <c r="DP28" s="6" cm="1">
        <f t="array" ref="DP28">IFERROR(DO28*(1-INDEX($D28:$D$71,DP$1)),0)</f>
        <v>0</v>
      </c>
      <c r="DQ28" s="6" cm="1">
        <f t="array" ref="DQ28">IFERROR(DP28*(1-INDEX($D28:$D$71,DQ$1)),0)</f>
        <v>0</v>
      </c>
      <c r="DR28" s="6" cm="1">
        <f t="array" ref="DR28">IFERROR(DQ28*(1-INDEX($D28:$D$71,DR$1)),0)</f>
        <v>0</v>
      </c>
      <c r="DS28" s="6" cm="1">
        <f t="array" ref="DS28">IFERROR(DR28*(1-INDEX($D28:$D$71,DS$1)),0)</f>
        <v>0</v>
      </c>
      <c r="DT28" s="6" cm="1">
        <f t="array" ref="DT28">IFERROR(DS28*(1-INDEX($D28:$D$71,DT$1)),0)</f>
        <v>0</v>
      </c>
      <c r="DU28" s="6" cm="1">
        <f t="array" ref="DU28">IFERROR(DT28*(1-INDEX($D28:$D$71,DU$1)),0)</f>
        <v>0</v>
      </c>
      <c r="DV28" s="6" cm="1">
        <f t="array" ref="DV28">IFERROR(DU28*(1-INDEX($D28:$D$71,DV$1)),0)</f>
        <v>0</v>
      </c>
      <c r="DW28" s="6" cm="1">
        <f t="array" ref="DW28">IFERROR(DV28*(1-INDEX($D28:$D$71,DW$1)),0)</f>
        <v>0</v>
      </c>
      <c r="DX28" s="6" cm="1">
        <f t="array" ref="DX28">IFERROR(DW28*(1-INDEX($D28:$D$71,DX$1)),0)</f>
        <v>0</v>
      </c>
    </row>
    <row r="29" spans="2:128" x14ac:dyDescent="0.25">
      <c r="B29" s="20"/>
      <c r="C29" s="6">
        <v>91</v>
      </c>
      <c r="D29" s="6">
        <v>0.18355000000000002</v>
      </c>
      <c r="E29" s="6">
        <f t="shared" si="3"/>
        <v>0.19222768865085957</v>
      </c>
      <c r="F29" s="6" cm="1">
        <f t="array" ref="F29">SUMPRODUCT($A$6^($K$1:$DT$1+1),K29:DT29,TRANSPOSE(D29:D142))</f>
        <v>0.88326973912196771</v>
      </c>
      <c r="G29" s="6" cm="1">
        <f t="array" ref="G29">SUMPRODUCT($A$6^($K$1:$DT$1),K29:DT29)</f>
        <v>4.007738956812438</v>
      </c>
      <c r="H29" s="6">
        <f t="shared" si="0"/>
        <v>3.5447667882703944</v>
      </c>
      <c r="I29" s="6">
        <f t="shared" si="1"/>
        <v>3.5310517645684483</v>
      </c>
      <c r="K29" s="6">
        <v>1</v>
      </c>
      <c r="L29" s="6" cm="1">
        <f t="array" ref="L29">IFERROR(K29*(1-INDEX($D29:$D$71,L$1)),0)</f>
        <v>0.81645000000000001</v>
      </c>
      <c r="M29" s="6" cm="1">
        <f t="array" ref="M29">IFERROR(L29*(1-INDEX($D29:$D$71,M$1)),0)</f>
        <v>0.65254766250000007</v>
      </c>
      <c r="N29" s="6" cm="1">
        <f t="array" ref="N29">IFERROR(M29*(1-INDEX($D29:$D$71,N$1)),0)</f>
        <v>0.51054024018675004</v>
      </c>
      <c r="O29" s="6" cm="1">
        <f t="array" ref="O29">IFERROR(N29*(1-INDEX($D29:$D$71,O$1)),0)</f>
        <v>0.39142609674877937</v>
      </c>
      <c r="P29" s="6" cm="1">
        <f t="array" ref="P29">IFERROR(O29*(1-INDEX($D29:$D$71,P$1)),0)</f>
        <v>0.29468905119828603</v>
      </c>
      <c r="Q29" s="6" cm="1">
        <f t="array" ref="Q29">IFERROR(P29*(1-INDEX($D29:$D$71,Q$1)),0)</f>
        <v>0.21656403683510844</v>
      </c>
      <c r="R29" s="6" cm="1">
        <f t="array" ref="R29">IFERROR(Q29*(1-INDEX($D29:$D$71,R$1)),0)</f>
        <v>0.1549688934784669</v>
      </c>
      <c r="S29" s="6" cm="1">
        <f t="array" ref="S29">IFERROR(R29*(1-INDEX($D29:$D$71,S$1)),0)</f>
        <v>0.10760575056464305</v>
      </c>
      <c r="T29" s="6" cm="1">
        <f t="array" ref="T29">IFERROR(S29*(1-INDEX($D29:$D$71,T$1)),0)</f>
        <v>7.2275554481753795E-2</v>
      </c>
      <c r="U29" s="6" cm="1">
        <f t="array" ref="U29">IFERROR(T29*(1-INDEX($D29:$D$71,U$1)),0)</f>
        <v>4.6828054504273103E-2</v>
      </c>
      <c r="V29" s="6" cm="1">
        <f t="array" ref="V29">IFERROR(U29*(1-INDEX($D29:$D$71,V$1)),0)</f>
        <v>2.929235293405795E-2</v>
      </c>
      <c r="W29" s="6" cm="1">
        <f t="array" ref="W29">IFERROR(V29*(1-INDEX($D29:$D$71,W$1)),0)</f>
        <v>1.7669147289823755E-2</v>
      </c>
      <c r="X29" s="6" cm="1">
        <f t="array" ref="X29">IFERROR(W29*(1-INDEX($D29:$D$71,X$1)),0)</f>
        <v>1.0271782085466141E-2</v>
      </c>
      <c r="Y29" s="6" cm="1">
        <f t="array" ref="Y29">IFERROR(X29*(1-INDEX($D29:$D$71,Y$1)),0)</f>
        <v>5.7557930915909522E-3</v>
      </c>
      <c r="Z29" s="6" cm="1">
        <f t="array" ref="Z29">IFERROR(Y29*(1-INDEX($D29:$D$71,Z$1)),0)</f>
        <v>3.1118119770377323E-3</v>
      </c>
      <c r="AA29" s="6" cm="1">
        <f t="array" ref="AA29">IFERROR(Z29*(1-INDEX($D29:$D$71,AA$1)),0)</f>
        <v>1.6261395848406078E-3</v>
      </c>
      <c r="AB29" s="6" cm="1">
        <f t="array" ref="AB29">IFERROR(AA29*(1-INDEX($D29:$D$71,AB$1)),0)</f>
        <v>8.0767100899863304E-4</v>
      </c>
      <c r="AC29" s="6" cm="1">
        <f t="array" ref="AC29">IFERROR(AB29*(1-INDEX($D29:$D$71,AC$1)),0)</f>
        <v>3.7911269491386834E-4</v>
      </c>
      <c r="AD29" s="6" cm="1">
        <f t="array" ref="AD29">IFERROR(AC29*(1-INDEX($D29:$D$71,AD$1)),0)</f>
        <v>1.6704084450599955E-4</v>
      </c>
      <c r="AE29" s="6" cm="1">
        <f t="array" ref="AE29">IFERROR(AD29*(1-INDEX($D29:$D$71,AE$1)),0)</f>
        <v>6.853351768392149E-5</v>
      </c>
      <c r="AF29" s="6" cm="1">
        <f t="array" ref="AF29">IFERROR(AE29*(1-INDEX($D29:$D$71,AF$1)),0)</f>
        <v>2.5926229739827499E-5</v>
      </c>
      <c r="AG29" s="6" cm="1">
        <f t="array" ref="AG29">IFERROR(AF29*(1-INDEX($D29:$D$71,AG$1)),0)</f>
        <v>8.9336602437497593E-6</v>
      </c>
      <c r="AH29" s="6" cm="1">
        <f t="array" ref="AH29">IFERROR(AG29*(1-INDEX($D29:$D$71,AH$1)),0)</f>
        <v>2.7608583617284256E-6</v>
      </c>
      <c r="AI29" s="6" cm="1">
        <f t="array" ref="AI29">IFERROR(AH29*(1-INDEX($D29:$D$71,AI$1)),0)</f>
        <v>7.4976630529458881E-7</v>
      </c>
      <c r="AJ29" s="6" cm="1">
        <f t="array" ref="AJ29">IFERROR(AI29*(1-INDEX($D29:$D$71,AJ$1)),0)</f>
        <v>1.7399076880666224E-7</v>
      </c>
      <c r="AK29" s="6" cm="1">
        <f t="array" ref="AK29">IFERROR(AJ29*(1-INDEX($D29:$D$71,AK$1)),0)</f>
        <v>3.3131322196164609E-8</v>
      </c>
      <c r="AL29" s="6" cm="1">
        <f t="array" ref="AL29">IFERROR(AK29*(1-INDEX($D29:$D$71,AL$1)),0)</f>
        <v>4.8544013281820382E-9</v>
      </c>
      <c r="AM29" s="6" cm="1">
        <f t="array" ref="AM29">IFERROR(AL29*(1-INDEX($D29:$D$71,AM$1)),0)</f>
        <v>4.8655664512368591E-10</v>
      </c>
      <c r="AN29" s="6" cm="1">
        <f t="array" ref="AN29">IFERROR(AM29*(1-INDEX($D29:$D$71,AN$1)),0)</f>
        <v>2.5028473825162422E-11</v>
      </c>
      <c r="AO29" s="6" cm="1">
        <f t="array" ref="AO29">IFERROR(AN29*(1-INDEX($D29:$D$71,AO$1)),0)</f>
        <v>0</v>
      </c>
      <c r="AP29" s="6" cm="1">
        <f t="array" ref="AP29">IFERROR(AO29*(1-INDEX($D29:$D$71,AP$1)),0)</f>
        <v>0</v>
      </c>
      <c r="AQ29" s="6" cm="1">
        <f t="array" ref="AQ29">IFERROR(AP29*(1-INDEX($D29:$D$71,AQ$1)),0)</f>
        <v>0</v>
      </c>
      <c r="AR29" s="6" cm="1">
        <f t="array" ref="AR29">IFERROR(AQ29*(1-INDEX($D29:$D$71,AR$1)),0)</f>
        <v>0</v>
      </c>
      <c r="AS29" s="6" cm="1">
        <f t="array" ref="AS29">IFERROR(AR29*(1-INDEX($D29:$D$71,AS$1)),0)</f>
        <v>0</v>
      </c>
      <c r="AT29" s="6" cm="1">
        <f t="array" ref="AT29">IFERROR(AS29*(1-INDEX($D29:$D$71,AT$1)),0)</f>
        <v>0</v>
      </c>
      <c r="AU29" s="6" cm="1">
        <f t="array" ref="AU29">IFERROR(AT29*(1-INDEX($D29:$D$71,AU$1)),0)</f>
        <v>0</v>
      </c>
      <c r="AV29" s="6" cm="1">
        <f t="array" ref="AV29">IFERROR(AU29*(1-INDEX($D29:$D$71,AV$1)),0)</f>
        <v>0</v>
      </c>
      <c r="AW29" s="6" cm="1">
        <f t="array" ref="AW29">IFERROR(AV29*(1-INDEX($D29:$D$71,AW$1)),0)</f>
        <v>0</v>
      </c>
      <c r="AX29" s="6" cm="1">
        <f t="array" ref="AX29">IFERROR(AW29*(1-INDEX($D29:$D$71,AX$1)),0)</f>
        <v>0</v>
      </c>
      <c r="AY29" s="6" cm="1">
        <f t="array" ref="AY29">IFERROR(AX29*(1-INDEX($D29:$D$71,AY$1)),0)</f>
        <v>0</v>
      </c>
      <c r="AZ29" s="6" cm="1">
        <f t="array" ref="AZ29">IFERROR(AY29*(1-INDEX($D29:$D$71,AZ$1)),0)</f>
        <v>0</v>
      </c>
      <c r="BA29" s="6" cm="1">
        <f t="array" ref="BA29">IFERROR(AZ29*(1-INDEX($D29:$D$71,BA$1)),0)</f>
        <v>0</v>
      </c>
      <c r="BB29" s="6" cm="1">
        <f t="array" ref="BB29">IFERROR(BA29*(1-INDEX($D29:$D$71,BB$1)),0)</f>
        <v>0</v>
      </c>
      <c r="BC29" s="6" cm="1">
        <f t="array" ref="BC29">IFERROR(BB29*(1-INDEX($D29:$D$71,BC$1)),0)</f>
        <v>0</v>
      </c>
      <c r="BD29" s="6" cm="1">
        <f t="array" ref="BD29">IFERROR(BC29*(1-INDEX($D29:$D$71,BD$1)),0)</f>
        <v>0</v>
      </c>
      <c r="BE29" s="6" cm="1">
        <f t="array" ref="BE29">IFERROR(BD29*(1-INDEX($D29:$D$71,BE$1)),0)</f>
        <v>0</v>
      </c>
      <c r="BF29" s="6" cm="1">
        <f t="array" ref="BF29">IFERROR(BE29*(1-INDEX($D29:$D$71,BF$1)),0)</f>
        <v>0</v>
      </c>
      <c r="BG29" s="6" cm="1">
        <f t="array" ref="BG29">IFERROR(BF29*(1-INDEX($D29:$D$71,BG$1)),0)</f>
        <v>0</v>
      </c>
      <c r="BH29" s="6" cm="1">
        <f t="array" ref="BH29">IFERROR(BG29*(1-INDEX($D29:$D$71,BH$1)),0)</f>
        <v>0</v>
      </c>
      <c r="BI29" s="6" cm="1">
        <f t="array" ref="BI29">IFERROR(BH29*(1-INDEX($D29:$D$71,BI$1)),0)</f>
        <v>0</v>
      </c>
      <c r="BJ29" s="6" cm="1">
        <f t="array" ref="BJ29">IFERROR(BI29*(1-INDEX($D29:$D$71,BJ$1)),0)</f>
        <v>0</v>
      </c>
      <c r="BK29" s="6" cm="1">
        <f t="array" ref="BK29">IFERROR(BJ29*(1-INDEX($D29:$D$71,BK$1)),0)</f>
        <v>0</v>
      </c>
      <c r="BL29" s="6" cm="1">
        <f t="array" ref="BL29">IFERROR(BK29*(1-INDEX($D29:$D$71,BL$1)),0)</f>
        <v>0</v>
      </c>
      <c r="BM29" s="6" cm="1">
        <f t="array" ref="BM29">IFERROR(BL29*(1-INDEX($D29:$D$71,BM$1)),0)</f>
        <v>0</v>
      </c>
      <c r="BN29" s="6" cm="1">
        <f t="array" ref="BN29">IFERROR(BM29*(1-INDEX($D29:$D$71,BN$1)),0)</f>
        <v>0</v>
      </c>
      <c r="BO29" s="6" cm="1">
        <f t="array" ref="BO29">IFERROR(BN29*(1-INDEX($D29:$D$71,BO$1)),0)</f>
        <v>0</v>
      </c>
      <c r="BP29" s="6" cm="1">
        <f t="array" ref="BP29">IFERROR(BO29*(1-INDEX($D29:$D$71,BP$1)),0)</f>
        <v>0</v>
      </c>
      <c r="BQ29" s="6" cm="1">
        <f t="array" ref="BQ29">IFERROR(BP29*(1-INDEX($D29:$D$71,BQ$1)),0)</f>
        <v>0</v>
      </c>
      <c r="BR29" s="6" cm="1">
        <f t="array" ref="BR29">IFERROR(BQ29*(1-INDEX($D29:$D$71,BR$1)),0)</f>
        <v>0</v>
      </c>
      <c r="BS29" s="6" cm="1">
        <f t="array" ref="BS29">IFERROR(BR29*(1-INDEX($D29:$D$71,BS$1)),0)</f>
        <v>0</v>
      </c>
      <c r="BT29" s="6" cm="1">
        <f t="array" ref="BT29">IFERROR(BS29*(1-INDEX($D29:$D$71,BT$1)),0)</f>
        <v>0</v>
      </c>
      <c r="BU29" s="6" cm="1">
        <f t="array" ref="BU29">IFERROR(BT29*(1-INDEX($D29:$D$71,BU$1)),0)</f>
        <v>0</v>
      </c>
      <c r="BV29" s="6" cm="1">
        <f t="array" ref="BV29">IFERROR(BU29*(1-INDEX($D29:$D$71,BV$1)),0)</f>
        <v>0</v>
      </c>
      <c r="BW29" s="6" cm="1">
        <f t="array" ref="BW29">IFERROR(BV29*(1-INDEX($D29:$D$71,BW$1)),0)</f>
        <v>0</v>
      </c>
      <c r="BX29" s="6" cm="1">
        <f t="array" ref="BX29">IFERROR(BW29*(1-INDEX($D29:$D$71,BX$1)),0)</f>
        <v>0</v>
      </c>
      <c r="BY29" s="6" cm="1">
        <f t="array" ref="BY29">IFERROR(BX29*(1-INDEX($D29:$D$71,BY$1)),0)</f>
        <v>0</v>
      </c>
      <c r="BZ29" s="6" cm="1">
        <f t="array" ref="BZ29">IFERROR(BY29*(1-INDEX($D29:$D$71,BZ$1)),0)</f>
        <v>0</v>
      </c>
      <c r="CA29" s="6" cm="1">
        <f t="array" ref="CA29">IFERROR(BZ29*(1-INDEX($D29:$D$71,CA$1)),0)</f>
        <v>0</v>
      </c>
      <c r="CB29" s="6" cm="1">
        <f t="array" ref="CB29">IFERROR(CA29*(1-INDEX($D29:$D$71,CB$1)),0)</f>
        <v>0</v>
      </c>
      <c r="CC29" s="6" cm="1">
        <f t="array" ref="CC29">IFERROR(CB29*(1-INDEX($D29:$D$71,CC$1)),0)</f>
        <v>0</v>
      </c>
      <c r="CD29" s="6" cm="1">
        <f t="array" ref="CD29">IFERROR(CC29*(1-INDEX($D29:$D$71,CD$1)),0)</f>
        <v>0</v>
      </c>
      <c r="CE29" s="6" cm="1">
        <f t="array" ref="CE29">IFERROR(CD29*(1-INDEX($D29:$D$71,CE$1)),0)</f>
        <v>0</v>
      </c>
      <c r="CF29" s="6" cm="1">
        <f t="array" ref="CF29">IFERROR(CE29*(1-INDEX($D29:$D$71,CF$1)),0)</f>
        <v>0</v>
      </c>
      <c r="CG29" s="6" cm="1">
        <f t="array" ref="CG29">IFERROR(CF29*(1-INDEX($D29:$D$71,CG$1)),0)</f>
        <v>0</v>
      </c>
      <c r="CH29" s="6" cm="1">
        <f t="array" ref="CH29">IFERROR(CG29*(1-INDEX($D29:$D$71,CH$1)),0)</f>
        <v>0</v>
      </c>
      <c r="CI29" s="6" cm="1">
        <f t="array" ref="CI29">IFERROR(CH29*(1-INDEX($D29:$D$71,CI$1)),0)</f>
        <v>0</v>
      </c>
      <c r="CJ29" s="6" cm="1">
        <f t="array" ref="CJ29">IFERROR(CI29*(1-INDEX($D29:$D$71,CJ$1)),0)</f>
        <v>0</v>
      </c>
      <c r="CK29" s="6" cm="1">
        <f t="array" ref="CK29">IFERROR(CJ29*(1-INDEX($D29:$D$71,CK$1)),0)</f>
        <v>0</v>
      </c>
      <c r="CL29" s="6" cm="1">
        <f t="array" ref="CL29">IFERROR(CK29*(1-INDEX($D29:$D$71,CL$1)),0)</f>
        <v>0</v>
      </c>
      <c r="CM29" s="6" cm="1">
        <f t="array" ref="CM29">IFERROR(CL29*(1-INDEX($D29:$D$71,CM$1)),0)</f>
        <v>0</v>
      </c>
      <c r="CN29" s="6" cm="1">
        <f t="array" ref="CN29">IFERROR(CM29*(1-INDEX($D29:$D$71,CN$1)),0)</f>
        <v>0</v>
      </c>
      <c r="CO29" s="6" cm="1">
        <f t="array" ref="CO29">IFERROR(CN29*(1-INDEX($D29:$D$71,CO$1)),0)</f>
        <v>0</v>
      </c>
      <c r="CP29" s="6" cm="1">
        <f t="array" ref="CP29">IFERROR(CO29*(1-INDEX($D29:$D$71,CP$1)),0)</f>
        <v>0</v>
      </c>
      <c r="CQ29" s="6" cm="1">
        <f t="array" ref="CQ29">IFERROR(CP29*(1-INDEX($D29:$D$71,CQ$1)),0)</f>
        <v>0</v>
      </c>
      <c r="CR29" s="6" cm="1">
        <f t="array" ref="CR29">IFERROR(CQ29*(1-INDEX($D29:$D$71,CR$1)),0)</f>
        <v>0</v>
      </c>
      <c r="CS29" s="6" cm="1">
        <f t="array" ref="CS29">IFERROR(CR29*(1-INDEX($D29:$D$71,CS$1)),0)</f>
        <v>0</v>
      </c>
      <c r="CT29" s="6" cm="1">
        <f t="array" ref="CT29">IFERROR(CS29*(1-INDEX($D29:$D$71,CT$1)),0)</f>
        <v>0</v>
      </c>
      <c r="CU29" s="6" cm="1">
        <f t="array" ref="CU29">IFERROR(CT29*(1-INDEX($D29:$D$71,CU$1)),0)</f>
        <v>0</v>
      </c>
      <c r="CV29" s="6" cm="1">
        <f t="array" ref="CV29">IFERROR(CU29*(1-INDEX($D29:$D$71,CV$1)),0)</f>
        <v>0</v>
      </c>
      <c r="CW29" s="6" cm="1">
        <f t="array" ref="CW29">IFERROR(CV29*(1-INDEX($D29:$D$71,CW$1)),0)</f>
        <v>0</v>
      </c>
      <c r="CX29" s="6" cm="1">
        <f t="array" ref="CX29">IFERROR(CW29*(1-INDEX($D29:$D$71,CX$1)),0)</f>
        <v>0</v>
      </c>
      <c r="CY29" s="6" cm="1">
        <f t="array" ref="CY29">IFERROR(CX29*(1-INDEX($D29:$D$71,CY$1)),0)</f>
        <v>0</v>
      </c>
      <c r="CZ29" s="6" cm="1">
        <f t="array" ref="CZ29">IFERROR(CY29*(1-INDEX($D29:$D$71,CZ$1)),0)</f>
        <v>0</v>
      </c>
      <c r="DA29" s="6" cm="1">
        <f t="array" ref="DA29">IFERROR(CZ29*(1-INDEX($D29:$D$71,DA$1)),0)</f>
        <v>0</v>
      </c>
      <c r="DB29" s="6" cm="1">
        <f t="array" ref="DB29">IFERROR(DA29*(1-INDEX($D29:$D$71,DB$1)),0)</f>
        <v>0</v>
      </c>
      <c r="DC29" s="6" cm="1">
        <f t="array" ref="DC29">IFERROR(DB29*(1-INDEX($D29:$D$71,DC$1)),0)</f>
        <v>0</v>
      </c>
      <c r="DD29" s="6" cm="1">
        <f t="array" ref="DD29">IFERROR(DC29*(1-INDEX($D29:$D$71,DD$1)),0)</f>
        <v>0</v>
      </c>
      <c r="DE29" s="6" cm="1">
        <f t="array" ref="DE29">IFERROR(DD29*(1-INDEX($D29:$D$71,DE$1)),0)</f>
        <v>0</v>
      </c>
      <c r="DF29" s="6" cm="1">
        <f t="array" ref="DF29">IFERROR(DE29*(1-INDEX($D29:$D$71,DF$1)),0)</f>
        <v>0</v>
      </c>
      <c r="DG29" s="6" cm="1">
        <f t="array" ref="DG29">IFERROR(DF29*(1-INDEX($D29:$D$71,DG$1)),0)</f>
        <v>0</v>
      </c>
      <c r="DH29" s="6" cm="1">
        <f t="array" ref="DH29">IFERROR(DG29*(1-INDEX($D29:$D$71,DH$1)),0)</f>
        <v>0</v>
      </c>
      <c r="DI29" s="6" cm="1">
        <f t="array" ref="DI29">IFERROR(DH29*(1-INDEX($D29:$D$71,DI$1)),0)</f>
        <v>0</v>
      </c>
      <c r="DJ29" s="6" cm="1">
        <f t="array" ref="DJ29">IFERROR(DI29*(1-INDEX($D29:$D$71,DJ$1)),0)</f>
        <v>0</v>
      </c>
      <c r="DK29" s="6" cm="1">
        <f t="array" ref="DK29">IFERROR(DJ29*(1-INDEX($D29:$D$71,DK$1)),0)</f>
        <v>0</v>
      </c>
      <c r="DL29" s="6" cm="1">
        <f t="array" ref="DL29">IFERROR(DK29*(1-INDEX($D29:$D$71,DL$1)),0)</f>
        <v>0</v>
      </c>
      <c r="DM29" s="6" cm="1">
        <f t="array" ref="DM29">IFERROR(DL29*(1-INDEX($D29:$D$71,DM$1)),0)</f>
        <v>0</v>
      </c>
      <c r="DN29" s="6" cm="1">
        <f t="array" ref="DN29">IFERROR(DM29*(1-INDEX($D29:$D$71,DN$1)),0)</f>
        <v>0</v>
      </c>
      <c r="DO29" s="6" cm="1">
        <f t="array" ref="DO29">IFERROR(DN29*(1-INDEX($D29:$D$71,DO$1)),0)</f>
        <v>0</v>
      </c>
      <c r="DP29" s="6" cm="1">
        <f t="array" ref="DP29">IFERROR(DO29*(1-INDEX($D29:$D$71,DP$1)),0)</f>
        <v>0</v>
      </c>
      <c r="DQ29" s="6" cm="1">
        <f t="array" ref="DQ29">IFERROR(DP29*(1-INDEX($D29:$D$71,DQ$1)),0)</f>
        <v>0</v>
      </c>
      <c r="DR29" s="6" cm="1">
        <f t="array" ref="DR29">IFERROR(DQ29*(1-INDEX($D29:$D$71,DR$1)),0)</f>
        <v>0</v>
      </c>
      <c r="DS29" s="6" cm="1">
        <f t="array" ref="DS29">IFERROR(DR29*(1-INDEX($D29:$D$71,DS$1)),0)</f>
        <v>0</v>
      </c>
      <c r="DT29" s="6" cm="1">
        <f t="array" ref="DT29">IFERROR(DS29*(1-INDEX($D29:$D$71,DT$1)),0)</f>
        <v>0</v>
      </c>
      <c r="DU29" s="6" cm="1">
        <f t="array" ref="DU29">IFERROR(DT29*(1-INDEX($D29:$D$71,DU$1)),0)</f>
        <v>0</v>
      </c>
      <c r="DV29" s="6" cm="1">
        <f t="array" ref="DV29">IFERROR(DU29*(1-INDEX($D29:$D$71,DV$1)),0)</f>
        <v>0</v>
      </c>
      <c r="DW29" s="6" cm="1">
        <f t="array" ref="DW29">IFERROR(DV29*(1-INDEX($D29:$D$71,DW$1)),0)</f>
        <v>0</v>
      </c>
      <c r="DX29" s="6" cm="1">
        <f t="array" ref="DX29">IFERROR(DW29*(1-INDEX($D29:$D$71,DX$1)),0)</f>
        <v>0</v>
      </c>
    </row>
    <row r="30" spans="2:128" x14ac:dyDescent="0.25">
      <c r="B30" s="20"/>
      <c r="C30" s="6">
        <v>92</v>
      </c>
      <c r="D30" s="6">
        <v>0.20075000000000001</v>
      </c>
      <c r="E30" s="6">
        <f t="shared" si="3"/>
        <v>0.21343554823800226</v>
      </c>
      <c r="F30" s="6" cm="1">
        <f t="array" ref="F30">SUMPRODUCT($A$6^($K$1:$DT$1+1),K30:DT30,TRANSPOSE(D30:D143))</f>
        <v>0.88948230913788606</v>
      </c>
      <c r="G30" s="6" cm="1">
        <f t="array" ref="G30">SUMPRODUCT($A$6^($K$1:$DT$1),K30:DT30)</f>
        <v>3.794440719599252</v>
      </c>
      <c r="H30" s="6">
        <f t="shared" si="0"/>
        <v>3.3314531281677446</v>
      </c>
      <c r="I30" s="6">
        <f t="shared" si="1"/>
        <v>3.3159984787898913</v>
      </c>
      <c r="K30" s="6">
        <v>1</v>
      </c>
      <c r="L30" s="6" cm="1">
        <f t="array" ref="L30">IFERROR(K30*(1-INDEX($D30:$D$71,L$1)),0)</f>
        <v>0.79925000000000002</v>
      </c>
      <c r="M30" s="6" cm="1">
        <f t="array" ref="M30">IFERROR(L30*(1-INDEX($D30:$D$71,M$1)),0)</f>
        <v>0.62531721500000004</v>
      </c>
      <c r="N30" s="6" cm="1">
        <f t="array" ref="N30">IFERROR(M30*(1-INDEX($D30:$D$71,N$1)),0)</f>
        <v>0.47942445556835001</v>
      </c>
      <c r="O30" s="6" cm="1">
        <f t="array" ref="O30">IFERROR(N30*(1-INDEX($D30:$D$71,O$1)),0)</f>
        <v>0.36093949561918798</v>
      </c>
      <c r="P30" s="6" cm="1">
        <f t="array" ref="P30">IFERROR(O30*(1-INDEX($D30:$D$71,P$1)),0)</f>
        <v>0.26525082593558508</v>
      </c>
      <c r="Q30" s="6" cm="1">
        <f t="array" ref="Q30">IFERROR(P30*(1-INDEX($D30:$D$71,Q$1)),0)</f>
        <v>0.18980818602298596</v>
      </c>
      <c r="R30" s="6" cm="1">
        <f t="array" ref="R30">IFERROR(Q30*(1-INDEX($D30:$D$71,R$1)),0)</f>
        <v>0.13179711012878076</v>
      </c>
      <c r="S30" s="6" cm="1">
        <f t="array" ref="S30">IFERROR(R30*(1-INDEX($D30:$D$71,S$1)),0)</f>
        <v>8.8524164960198173E-2</v>
      </c>
      <c r="T30" s="6" cm="1">
        <f t="array" ref="T30">IFERROR(S30*(1-INDEX($D30:$D$71,T$1)),0)</f>
        <v>5.7355691719361994E-2</v>
      </c>
      <c r="U30" s="6" cm="1">
        <f t="array" ref="U30">IFERROR(T30*(1-INDEX($D30:$D$71,U$1)),0)</f>
        <v>3.5877705841212505E-2</v>
      </c>
      <c r="V30" s="6" cm="1">
        <f t="array" ref="V30">IFERROR(U30*(1-INDEX($D30:$D$71,V$1)),0)</f>
        <v>2.1641432163419381E-2</v>
      </c>
      <c r="W30" s="6" cm="1">
        <f t="array" ref="W30">IFERROR(V30*(1-INDEX($D30:$D$71,W$1)),0)</f>
        <v>1.2581030173882223E-2</v>
      </c>
      <c r="X30" s="6" cm="1">
        <f t="array" ref="X30">IFERROR(W30*(1-INDEX($D30:$D$71,X$1)),0)</f>
        <v>7.0497802579349038E-3</v>
      </c>
      <c r="Y30" s="6" cm="1">
        <f t="array" ref="Y30">IFERROR(X30*(1-INDEX($D30:$D$71,Y$1)),0)</f>
        <v>3.8113931986499265E-3</v>
      </c>
      <c r="Z30" s="6" cm="1">
        <f t="array" ref="Z30">IFERROR(Y30*(1-INDEX($D30:$D$71,Z$1)),0)</f>
        <v>1.9917197438184919E-3</v>
      </c>
      <c r="AA30" s="6" cm="1">
        <f t="array" ref="AA30">IFERROR(Z30*(1-INDEX($D30:$D$71,AA$1)),0)</f>
        <v>9.8924736235976867E-4</v>
      </c>
      <c r="AB30" s="6" cm="1">
        <f t="array" ref="AB30">IFERROR(AA30*(1-INDEX($D30:$D$71,AB$1)),0)</f>
        <v>4.6434281941805177E-4</v>
      </c>
      <c r="AC30" s="6" cm="1">
        <f t="array" ref="AC30">IFERROR(AB30*(1-INDEX($D30:$D$71,AC$1)),0)</f>
        <v>2.0459408966378781E-4</v>
      </c>
      <c r="AD30" s="6" cm="1">
        <f t="array" ref="AD30">IFERROR(AC30*(1-INDEX($D30:$D$71,AD$1)),0)</f>
        <v>8.3940863107258854E-5</v>
      </c>
      <c r="AE30" s="6" cm="1">
        <f t="array" ref="AE30">IFERROR(AD30*(1-INDEX($D30:$D$71,AE$1)),0)</f>
        <v>3.1754828513476021E-5</v>
      </c>
      <c r="AF30" s="6" cm="1">
        <f t="array" ref="AF30">IFERROR(AE30*(1-INDEX($D30:$D$71,AF$1)),0)</f>
        <v>1.0942078809173568E-5</v>
      </c>
      <c r="AG30" s="6" cm="1">
        <f t="array" ref="AG30">IFERROR(AF30*(1-INDEX($D30:$D$71,AG$1)),0)</f>
        <v>3.3815400351869993E-6</v>
      </c>
      <c r="AH30" s="6" cm="1">
        <f t="array" ref="AH30">IFERROR(AG30*(1-INDEX($D30:$D$71,AH$1)),0)</f>
        <v>9.1832482735573374E-7</v>
      </c>
      <c r="AI30" s="6" cm="1">
        <f t="array" ref="AI30">IFERROR(AH30*(1-INDEX($D30:$D$71,AI$1)),0)</f>
        <v>2.1310645943617152E-7</v>
      </c>
      <c r="AJ30" s="6" cm="1">
        <f t="array" ref="AJ30">IFERROR(AI30*(1-INDEX($D30:$D$71,AJ$1)),0)</f>
        <v>4.0579732005835763E-8</v>
      </c>
      <c r="AK30" s="6" cm="1">
        <f t="array" ref="AK30">IFERROR(AJ30*(1-INDEX($D30:$D$71,AK$1)),0)</f>
        <v>5.9457423334950557E-9</v>
      </c>
      <c r="AL30" s="6" cm="1">
        <f t="array" ref="AL30">IFERROR(AK30*(1-INDEX($D30:$D$71,AL$1)),0)</f>
        <v>5.9594175408620972E-10</v>
      </c>
      <c r="AM30" s="6" cm="1">
        <f t="array" ref="AM30">IFERROR(AL30*(1-INDEX($D30:$D$71,AM$1)),0)</f>
        <v>3.0655243830194653E-11</v>
      </c>
      <c r="AN30" s="6" cm="1">
        <f t="array" ref="AN30">IFERROR(AM30*(1-INDEX($D30:$D$71,AN$1)),0)</f>
        <v>0</v>
      </c>
      <c r="AO30" s="6" cm="1">
        <f t="array" ref="AO30">IFERROR(AN30*(1-INDEX($D30:$D$71,AO$1)),0)</f>
        <v>0</v>
      </c>
      <c r="AP30" s="6" cm="1">
        <f t="array" ref="AP30">IFERROR(AO30*(1-INDEX($D30:$D$71,AP$1)),0)</f>
        <v>0</v>
      </c>
      <c r="AQ30" s="6" cm="1">
        <f t="array" ref="AQ30">IFERROR(AP30*(1-INDEX($D30:$D$71,AQ$1)),0)</f>
        <v>0</v>
      </c>
      <c r="AR30" s="6" cm="1">
        <f t="array" ref="AR30">IFERROR(AQ30*(1-INDEX($D30:$D$71,AR$1)),0)</f>
        <v>0</v>
      </c>
      <c r="AS30" s="6" cm="1">
        <f t="array" ref="AS30">IFERROR(AR30*(1-INDEX($D30:$D$71,AS$1)),0)</f>
        <v>0</v>
      </c>
      <c r="AT30" s="6" cm="1">
        <f t="array" ref="AT30">IFERROR(AS30*(1-INDEX($D30:$D$71,AT$1)),0)</f>
        <v>0</v>
      </c>
      <c r="AU30" s="6" cm="1">
        <f t="array" ref="AU30">IFERROR(AT30*(1-INDEX($D30:$D$71,AU$1)),0)</f>
        <v>0</v>
      </c>
      <c r="AV30" s="6" cm="1">
        <f t="array" ref="AV30">IFERROR(AU30*(1-INDEX($D30:$D$71,AV$1)),0)</f>
        <v>0</v>
      </c>
      <c r="AW30" s="6" cm="1">
        <f t="array" ref="AW30">IFERROR(AV30*(1-INDEX($D30:$D$71,AW$1)),0)</f>
        <v>0</v>
      </c>
      <c r="AX30" s="6" cm="1">
        <f t="array" ref="AX30">IFERROR(AW30*(1-INDEX($D30:$D$71,AX$1)),0)</f>
        <v>0</v>
      </c>
      <c r="AY30" s="6" cm="1">
        <f t="array" ref="AY30">IFERROR(AX30*(1-INDEX($D30:$D$71,AY$1)),0)</f>
        <v>0</v>
      </c>
      <c r="AZ30" s="6" cm="1">
        <f t="array" ref="AZ30">IFERROR(AY30*(1-INDEX($D30:$D$71,AZ$1)),0)</f>
        <v>0</v>
      </c>
      <c r="BA30" s="6" cm="1">
        <f t="array" ref="BA30">IFERROR(AZ30*(1-INDEX($D30:$D$71,BA$1)),0)</f>
        <v>0</v>
      </c>
      <c r="BB30" s="6" cm="1">
        <f t="array" ref="BB30">IFERROR(BA30*(1-INDEX($D30:$D$71,BB$1)),0)</f>
        <v>0</v>
      </c>
      <c r="BC30" s="6" cm="1">
        <f t="array" ref="BC30">IFERROR(BB30*(1-INDEX($D30:$D$71,BC$1)),0)</f>
        <v>0</v>
      </c>
      <c r="BD30" s="6" cm="1">
        <f t="array" ref="BD30">IFERROR(BC30*(1-INDEX($D30:$D$71,BD$1)),0)</f>
        <v>0</v>
      </c>
      <c r="BE30" s="6" cm="1">
        <f t="array" ref="BE30">IFERROR(BD30*(1-INDEX($D30:$D$71,BE$1)),0)</f>
        <v>0</v>
      </c>
      <c r="BF30" s="6" cm="1">
        <f t="array" ref="BF30">IFERROR(BE30*(1-INDEX($D30:$D$71,BF$1)),0)</f>
        <v>0</v>
      </c>
      <c r="BG30" s="6" cm="1">
        <f t="array" ref="BG30">IFERROR(BF30*(1-INDEX($D30:$D$71,BG$1)),0)</f>
        <v>0</v>
      </c>
      <c r="BH30" s="6" cm="1">
        <f t="array" ref="BH30">IFERROR(BG30*(1-INDEX($D30:$D$71,BH$1)),0)</f>
        <v>0</v>
      </c>
      <c r="BI30" s="6" cm="1">
        <f t="array" ref="BI30">IFERROR(BH30*(1-INDEX($D30:$D$71,BI$1)),0)</f>
        <v>0</v>
      </c>
      <c r="BJ30" s="6" cm="1">
        <f t="array" ref="BJ30">IFERROR(BI30*(1-INDEX($D30:$D$71,BJ$1)),0)</f>
        <v>0</v>
      </c>
      <c r="BK30" s="6" cm="1">
        <f t="array" ref="BK30">IFERROR(BJ30*(1-INDEX($D30:$D$71,BK$1)),0)</f>
        <v>0</v>
      </c>
      <c r="BL30" s="6" cm="1">
        <f t="array" ref="BL30">IFERROR(BK30*(1-INDEX($D30:$D$71,BL$1)),0)</f>
        <v>0</v>
      </c>
      <c r="BM30" s="6" cm="1">
        <f t="array" ref="BM30">IFERROR(BL30*(1-INDEX($D30:$D$71,BM$1)),0)</f>
        <v>0</v>
      </c>
      <c r="BN30" s="6" cm="1">
        <f t="array" ref="BN30">IFERROR(BM30*(1-INDEX($D30:$D$71,BN$1)),0)</f>
        <v>0</v>
      </c>
      <c r="BO30" s="6" cm="1">
        <f t="array" ref="BO30">IFERROR(BN30*(1-INDEX($D30:$D$71,BO$1)),0)</f>
        <v>0</v>
      </c>
      <c r="BP30" s="6" cm="1">
        <f t="array" ref="BP30">IFERROR(BO30*(1-INDEX($D30:$D$71,BP$1)),0)</f>
        <v>0</v>
      </c>
      <c r="BQ30" s="6" cm="1">
        <f t="array" ref="BQ30">IFERROR(BP30*(1-INDEX($D30:$D$71,BQ$1)),0)</f>
        <v>0</v>
      </c>
      <c r="BR30" s="6" cm="1">
        <f t="array" ref="BR30">IFERROR(BQ30*(1-INDEX($D30:$D$71,BR$1)),0)</f>
        <v>0</v>
      </c>
      <c r="BS30" s="6" cm="1">
        <f t="array" ref="BS30">IFERROR(BR30*(1-INDEX($D30:$D$71,BS$1)),0)</f>
        <v>0</v>
      </c>
      <c r="BT30" s="6" cm="1">
        <f t="array" ref="BT30">IFERROR(BS30*(1-INDEX($D30:$D$71,BT$1)),0)</f>
        <v>0</v>
      </c>
      <c r="BU30" s="6" cm="1">
        <f t="array" ref="BU30">IFERROR(BT30*(1-INDEX($D30:$D$71,BU$1)),0)</f>
        <v>0</v>
      </c>
      <c r="BV30" s="6" cm="1">
        <f t="array" ref="BV30">IFERROR(BU30*(1-INDEX($D30:$D$71,BV$1)),0)</f>
        <v>0</v>
      </c>
      <c r="BW30" s="6" cm="1">
        <f t="array" ref="BW30">IFERROR(BV30*(1-INDEX($D30:$D$71,BW$1)),0)</f>
        <v>0</v>
      </c>
      <c r="BX30" s="6" cm="1">
        <f t="array" ref="BX30">IFERROR(BW30*(1-INDEX($D30:$D$71,BX$1)),0)</f>
        <v>0</v>
      </c>
      <c r="BY30" s="6" cm="1">
        <f t="array" ref="BY30">IFERROR(BX30*(1-INDEX($D30:$D$71,BY$1)),0)</f>
        <v>0</v>
      </c>
      <c r="BZ30" s="6" cm="1">
        <f t="array" ref="BZ30">IFERROR(BY30*(1-INDEX($D30:$D$71,BZ$1)),0)</f>
        <v>0</v>
      </c>
      <c r="CA30" s="6" cm="1">
        <f t="array" ref="CA30">IFERROR(BZ30*(1-INDEX($D30:$D$71,CA$1)),0)</f>
        <v>0</v>
      </c>
      <c r="CB30" s="6" cm="1">
        <f t="array" ref="CB30">IFERROR(CA30*(1-INDEX($D30:$D$71,CB$1)),0)</f>
        <v>0</v>
      </c>
      <c r="CC30" s="6" cm="1">
        <f t="array" ref="CC30">IFERROR(CB30*(1-INDEX($D30:$D$71,CC$1)),0)</f>
        <v>0</v>
      </c>
      <c r="CD30" s="6" cm="1">
        <f t="array" ref="CD30">IFERROR(CC30*(1-INDEX($D30:$D$71,CD$1)),0)</f>
        <v>0</v>
      </c>
      <c r="CE30" s="6" cm="1">
        <f t="array" ref="CE30">IFERROR(CD30*(1-INDEX($D30:$D$71,CE$1)),0)</f>
        <v>0</v>
      </c>
      <c r="CF30" s="6" cm="1">
        <f t="array" ref="CF30">IFERROR(CE30*(1-INDEX($D30:$D$71,CF$1)),0)</f>
        <v>0</v>
      </c>
      <c r="CG30" s="6" cm="1">
        <f t="array" ref="CG30">IFERROR(CF30*(1-INDEX($D30:$D$71,CG$1)),0)</f>
        <v>0</v>
      </c>
      <c r="CH30" s="6" cm="1">
        <f t="array" ref="CH30">IFERROR(CG30*(1-INDEX($D30:$D$71,CH$1)),0)</f>
        <v>0</v>
      </c>
      <c r="CI30" s="6" cm="1">
        <f t="array" ref="CI30">IFERROR(CH30*(1-INDEX($D30:$D$71,CI$1)),0)</f>
        <v>0</v>
      </c>
      <c r="CJ30" s="6" cm="1">
        <f t="array" ref="CJ30">IFERROR(CI30*(1-INDEX($D30:$D$71,CJ$1)),0)</f>
        <v>0</v>
      </c>
      <c r="CK30" s="6" cm="1">
        <f t="array" ref="CK30">IFERROR(CJ30*(1-INDEX($D30:$D$71,CK$1)),0)</f>
        <v>0</v>
      </c>
      <c r="CL30" s="6" cm="1">
        <f t="array" ref="CL30">IFERROR(CK30*(1-INDEX($D30:$D$71,CL$1)),0)</f>
        <v>0</v>
      </c>
      <c r="CM30" s="6" cm="1">
        <f t="array" ref="CM30">IFERROR(CL30*(1-INDEX($D30:$D$71,CM$1)),0)</f>
        <v>0</v>
      </c>
      <c r="CN30" s="6" cm="1">
        <f t="array" ref="CN30">IFERROR(CM30*(1-INDEX($D30:$D$71,CN$1)),0)</f>
        <v>0</v>
      </c>
      <c r="CO30" s="6" cm="1">
        <f t="array" ref="CO30">IFERROR(CN30*(1-INDEX($D30:$D$71,CO$1)),0)</f>
        <v>0</v>
      </c>
      <c r="CP30" s="6" cm="1">
        <f t="array" ref="CP30">IFERROR(CO30*(1-INDEX($D30:$D$71,CP$1)),0)</f>
        <v>0</v>
      </c>
      <c r="CQ30" s="6" cm="1">
        <f t="array" ref="CQ30">IFERROR(CP30*(1-INDEX($D30:$D$71,CQ$1)),0)</f>
        <v>0</v>
      </c>
      <c r="CR30" s="6" cm="1">
        <f t="array" ref="CR30">IFERROR(CQ30*(1-INDEX($D30:$D$71,CR$1)),0)</f>
        <v>0</v>
      </c>
      <c r="CS30" s="6" cm="1">
        <f t="array" ref="CS30">IFERROR(CR30*(1-INDEX($D30:$D$71,CS$1)),0)</f>
        <v>0</v>
      </c>
      <c r="CT30" s="6" cm="1">
        <f t="array" ref="CT30">IFERROR(CS30*(1-INDEX($D30:$D$71,CT$1)),0)</f>
        <v>0</v>
      </c>
      <c r="CU30" s="6" cm="1">
        <f t="array" ref="CU30">IFERROR(CT30*(1-INDEX($D30:$D$71,CU$1)),0)</f>
        <v>0</v>
      </c>
      <c r="CV30" s="6" cm="1">
        <f t="array" ref="CV30">IFERROR(CU30*(1-INDEX($D30:$D$71,CV$1)),0)</f>
        <v>0</v>
      </c>
      <c r="CW30" s="6" cm="1">
        <f t="array" ref="CW30">IFERROR(CV30*(1-INDEX($D30:$D$71,CW$1)),0)</f>
        <v>0</v>
      </c>
      <c r="CX30" s="6" cm="1">
        <f t="array" ref="CX30">IFERROR(CW30*(1-INDEX($D30:$D$71,CX$1)),0)</f>
        <v>0</v>
      </c>
      <c r="CY30" s="6" cm="1">
        <f t="array" ref="CY30">IFERROR(CX30*(1-INDEX($D30:$D$71,CY$1)),0)</f>
        <v>0</v>
      </c>
      <c r="CZ30" s="6" cm="1">
        <f t="array" ref="CZ30">IFERROR(CY30*(1-INDEX($D30:$D$71,CZ$1)),0)</f>
        <v>0</v>
      </c>
      <c r="DA30" s="6" cm="1">
        <f t="array" ref="DA30">IFERROR(CZ30*(1-INDEX($D30:$D$71,DA$1)),0)</f>
        <v>0</v>
      </c>
      <c r="DB30" s="6" cm="1">
        <f t="array" ref="DB30">IFERROR(DA30*(1-INDEX($D30:$D$71,DB$1)),0)</f>
        <v>0</v>
      </c>
      <c r="DC30" s="6" cm="1">
        <f t="array" ref="DC30">IFERROR(DB30*(1-INDEX($D30:$D$71,DC$1)),0)</f>
        <v>0</v>
      </c>
      <c r="DD30" s="6" cm="1">
        <f t="array" ref="DD30">IFERROR(DC30*(1-INDEX($D30:$D$71,DD$1)),0)</f>
        <v>0</v>
      </c>
      <c r="DE30" s="6" cm="1">
        <f t="array" ref="DE30">IFERROR(DD30*(1-INDEX($D30:$D$71,DE$1)),0)</f>
        <v>0</v>
      </c>
      <c r="DF30" s="6" cm="1">
        <f t="array" ref="DF30">IFERROR(DE30*(1-INDEX($D30:$D$71,DF$1)),0)</f>
        <v>0</v>
      </c>
      <c r="DG30" s="6" cm="1">
        <f t="array" ref="DG30">IFERROR(DF30*(1-INDEX($D30:$D$71,DG$1)),0)</f>
        <v>0</v>
      </c>
      <c r="DH30" s="6" cm="1">
        <f t="array" ref="DH30">IFERROR(DG30*(1-INDEX($D30:$D$71,DH$1)),0)</f>
        <v>0</v>
      </c>
      <c r="DI30" s="6" cm="1">
        <f t="array" ref="DI30">IFERROR(DH30*(1-INDEX($D30:$D$71,DI$1)),0)</f>
        <v>0</v>
      </c>
      <c r="DJ30" s="6" cm="1">
        <f t="array" ref="DJ30">IFERROR(DI30*(1-INDEX($D30:$D$71,DJ$1)),0)</f>
        <v>0</v>
      </c>
      <c r="DK30" s="6" cm="1">
        <f t="array" ref="DK30">IFERROR(DJ30*(1-INDEX($D30:$D$71,DK$1)),0)</f>
        <v>0</v>
      </c>
      <c r="DL30" s="6" cm="1">
        <f t="array" ref="DL30">IFERROR(DK30*(1-INDEX($D30:$D$71,DL$1)),0)</f>
        <v>0</v>
      </c>
      <c r="DM30" s="6" cm="1">
        <f t="array" ref="DM30">IFERROR(DL30*(1-INDEX($D30:$D$71,DM$1)),0)</f>
        <v>0</v>
      </c>
      <c r="DN30" s="6" cm="1">
        <f t="array" ref="DN30">IFERROR(DM30*(1-INDEX($D30:$D$71,DN$1)),0)</f>
        <v>0</v>
      </c>
      <c r="DO30" s="6" cm="1">
        <f t="array" ref="DO30">IFERROR(DN30*(1-INDEX($D30:$D$71,DO$1)),0)</f>
        <v>0</v>
      </c>
      <c r="DP30" s="6" cm="1">
        <f t="array" ref="DP30">IFERROR(DO30*(1-INDEX($D30:$D$71,DP$1)),0)</f>
        <v>0</v>
      </c>
      <c r="DQ30" s="6" cm="1">
        <f t="array" ref="DQ30">IFERROR(DP30*(1-INDEX($D30:$D$71,DQ$1)),0)</f>
        <v>0</v>
      </c>
      <c r="DR30" s="6" cm="1">
        <f t="array" ref="DR30">IFERROR(DQ30*(1-INDEX($D30:$D$71,DR$1)),0)</f>
        <v>0</v>
      </c>
      <c r="DS30" s="6" cm="1">
        <f t="array" ref="DS30">IFERROR(DR30*(1-INDEX($D30:$D$71,DS$1)),0)</f>
        <v>0</v>
      </c>
      <c r="DT30" s="6" cm="1">
        <f t="array" ref="DT30">IFERROR(DS30*(1-INDEX($D30:$D$71,DT$1)),0)</f>
        <v>0</v>
      </c>
      <c r="DU30" s="6" cm="1">
        <f t="array" ref="DU30">IFERROR(DT30*(1-INDEX($D30:$D$71,DU$1)),0)</f>
        <v>0</v>
      </c>
      <c r="DV30" s="6" cm="1">
        <f t="array" ref="DV30">IFERROR(DU30*(1-INDEX($D30:$D$71,DV$1)),0)</f>
        <v>0</v>
      </c>
      <c r="DW30" s="6" cm="1">
        <f t="array" ref="DW30">IFERROR(DV30*(1-INDEX($D30:$D$71,DW$1)),0)</f>
        <v>0</v>
      </c>
      <c r="DX30" s="6" cm="1">
        <f t="array" ref="DX30">IFERROR(DW30*(1-INDEX($D30:$D$71,DX$1)),0)</f>
        <v>0</v>
      </c>
    </row>
    <row r="31" spans="2:128" x14ac:dyDescent="0.25">
      <c r="B31" s="20"/>
      <c r="C31" s="6">
        <v>93</v>
      </c>
      <c r="D31" s="6">
        <v>0.21762000000000001</v>
      </c>
      <c r="E31" s="6">
        <f t="shared" si="3"/>
        <v>0.23474810700131343</v>
      </c>
      <c r="F31" s="6" cm="1">
        <f t="array" ref="F31">SUMPRODUCT($A$6^($K$1:$DT$1+1),K31:DT31,TRANSPOSE(D31:D144))</f>
        <v>0.8951101387701248</v>
      </c>
      <c r="G31" s="6" cm="1">
        <f t="array" ref="G31">SUMPRODUCT($A$6^($K$1:$DT$1),K31:DT31)</f>
        <v>3.6012185688923739</v>
      </c>
      <c r="H31" s="6">
        <f t="shared" si="0"/>
        <v>3.1382170062067845</v>
      </c>
      <c r="I31" s="6">
        <f t="shared" si="1"/>
        <v>3.1210126151760957</v>
      </c>
      <c r="K31" s="6">
        <v>1</v>
      </c>
      <c r="L31" s="6" cm="1">
        <f t="array" ref="L31">IFERROR(K31*(1-INDEX($D31:$D$71,L$1)),0)</f>
        <v>0.78237999999999996</v>
      </c>
      <c r="M31" s="6" cm="1">
        <f t="array" ref="M31">IFERROR(L31*(1-INDEX($D31:$D$71,M$1)),0)</f>
        <v>0.59984292219999991</v>
      </c>
      <c r="N31" s="6" cm="1">
        <f t="array" ref="N31">IFERROR(M31*(1-INDEX($D31:$D$71,N$1)),0)</f>
        <v>0.4515977424074919</v>
      </c>
      <c r="O31" s="6" cm="1">
        <f t="array" ref="O31">IFERROR(N31*(1-INDEX($D31:$D$71,O$1)),0)</f>
        <v>0.33187466491784173</v>
      </c>
      <c r="P31" s="6" cm="1">
        <f t="array" ref="P31">IFERROR(O31*(1-INDEX($D31:$D$71,P$1)),0)</f>
        <v>0.23748287272190918</v>
      </c>
      <c r="Q31" s="6" cm="1">
        <f t="array" ref="Q31">IFERROR(P31*(1-INDEX($D31:$D$71,Q$1)),0)</f>
        <v>0.16490098233191205</v>
      </c>
      <c r="R31" s="6" cm="1">
        <f t="array" ref="R31">IFERROR(Q31*(1-INDEX($D31:$D$71,R$1)),0)</f>
        <v>0.11075904280287537</v>
      </c>
      <c r="S31" s="6" cm="1">
        <f t="array" ref="S31">IFERROR(R31*(1-INDEX($D31:$D$71,S$1)),0)</f>
        <v>7.1761891422410976E-2</v>
      </c>
      <c r="T31" s="6" cm="1">
        <f t="array" ref="T31">IFERROR(S31*(1-INDEX($D31:$D$71,T$1)),0)</f>
        <v>4.4889215941460732E-2</v>
      </c>
      <c r="U31" s="6" cm="1">
        <f t="array" ref="U31">IFERROR(T31*(1-INDEX($D31:$D$71,U$1)),0)</f>
        <v>2.7077175055889111E-2</v>
      </c>
      <c r="V31" s="6" cm="1">
        <f t="array" ref="V31">IFERROR(U31*(1-INDEX($D31:$D$71,V$1)),0)</f>
        <v>1.5741044946990575E-2</v>
      </c>
      <c r="W31" s="6" cm="1">
        <f t="array" ref="W31">IFERROR(V31*(1-INDEX($D31:$D$71,W$1)),0)</f>
        <v>8.8204945360461692E-3</v>
      </c>
      <c r="X31" s="6" cm="1">
        <f t="array" ref="X31">IFERROR(W31*(1-INDEX($D31:$D$71,X$1)),0)</f>
        <v>4.7687121659680011E-3</v>
      </c>
      <c r="Y31" s="6" cm="1">
        <f t="array" ref="Y31">IFERROR(X31*(1-INDEX($D31:$D$71,Y$1)),0)</f>
        <v>2.4919859165698981E-3</v>
      </c>
      <c r="Z31" s="6" cm="1">
        <f t="array" ref="Z31">IFERROR(Y31*(1-INDEX($D31:$D$71,Z$1)),0)</f>
        <v>1.237719565041937E-3</v>
      </c>
      <c r="AA31" s="6" cm="1">
        <f t="array" ref="AA31">IFERROR(Z31*(1-INDEX($D31:$D$71,AA$1)),0)</f>
        <v>5.8097318663503483E-4</v>
      </c>
      <c r="AB31" s="6" cm="1">
        <f t="array" ref="AB31">IFERROR(AA31*(1-INDEX($D31:$D$71,AB$1)),0)</f>
        <v>2.5598259576326275E-4</v>
      </c>
      <c r="AC31" s="6" cm="1">
        <f t="array" ref="AC31">IFERROR(AB31*(1-INDEX($D31:$D$71,AC$1)),0)</f>
        <v>1.0502453938975144E-4</v>
      </c>
      <c r="AD31" s="6" cm="1">
        <f t="array" ref="AD31">IFERROR(AC31*(1-INDEX($D31:$D$71,AD$1)),0)</f>
        <v>3.9730783251142968E-5</v>
      </c>
      <c r="AE31" s="6" cm="1">
        <f t="array" ref="AE31">IFERROR(AD31*(1-INDEX($D31:$D$71,AE$1)),0)</f>
        <v>1.3690433292678844E-5</v>
      </c>
      <c r="AF31" s="6" cm="1">
        <f t="array" ref="AF31">IFERROR(AE31*(1-INDEX($D31:$D$71,AF$1)),0)</f>
        <v>4.2308915047694694E-6</v>
      </c>
      <c r="AG31" s="6" cm="1">
        <f t="array" ref="AG31">IFERROR(AF31*(1-INDEX($D31:$D$71,AG$1)),0)</f>
        <v>1.1489832059502453E-6</v>
      </c>
      <c r="AH31" s="6" cm="1">
        <f t="array" ref="AH31">IFERROR(AG31*(1-INDEX($D31:$D$71,AH$1)),0)</f>
        <v>2.6663304277281383E-7</v>
      </c>
      <c r="AI31" s="6" cm="1">
        <f t="array" ref="AI31">IFERROR(AH31*(1-INDEX($D31:$D$71,AI$1)),0)</f>
        <v>5.0772264004799187E-8</v>
      </c>
      <c r="AJ31" s="6" cm="1">
        <f t="array" ref="AJ31">IFERROR(AI31*(1-INDEX($D31:$D$71,AJ$1)),0)</f>
        <v>7.4391521219831761E-9</v>
      </c>
      <c r="AK31" s="6" cm="1">
        <f t="array" ref="AK31">IFERROR(AJ31*(1-INDEX($D31:$D$71,AK$1)),0)</f>
        <v>7.4562621718637405E-10</v>
      </c>
      <c r="AL31" s="6" cm="1">
        <f t="array" ref="AL31">IFERROR(AK31*(1-INDEX($D31:$D$71,AL$1)),0)</f>
        <v>3.8355012612067112E-11</v>
      </c>
      <c r="AM31" s="6" cm="1">
        <f t="array" ref="AM31">IFERROR(AL31*(1-INDEX($D31:$D$71,AM$1)),0)</f>
        <v>0</v>
      </c>
      <c r="AN31" s="6" cm="1">
        <f t="array" ref="AN31">IFERROR(AM31*(1-INDEX($D31:$D$71,AN$1)),0)</f>
        <v>0</v>
      </c>
      <c r="AO31" s="6" cm="1">
        <f t="array" ref="AO31">IFERROR(AN31*(1-INDEX($D31:$D$71,AO$1)),0)</f>
        <v>0</v>
      </c>
      <c r="AP31" s="6" cm="1">
        <f t="array" ref="AP31">IFERROR(AO31*(1-INDEX($D31:$D$71,AP$1)),0)</f>
        <v>0</v>
      </c>
      <c r="AQ31" s="6" cm="1">
        <f t="array" ref="AQ31">IFERROR(AP31*(1-INDEX($D31:$D$71,AQ$1)),0)</f>
        <v>0</v>
      </c>
      <c r="AR31" s="6" cm="1">
        <f t="array" ref="AR31">IFERROR(AQ31*(1-INDEX($D31:$D$71,AR$1)),0)</f>
        <v>0</v>
      </c>
      <c r="AS31" s="6" cm="1">
        <f t="array" ref="AS31">IFERROR(AR31*(1-INDEX($D31:$D$71,AS$1)),0)</f>
        <v>0</v>
      </c>
      <c r="AT31" s="6" cm="1">
        <f t="array" ref="AT31">IFERROR(AS31*(1-INDEX($D31:$D$71,AT$1)),0)</f>
        <v>0</v>
      </c>
      <c r="AU31" s="6" cm="1">
        <f t="array" ref="AU31">IFERROR(AT31*(1-INDEX($D31:$D$71,AU$1)),0)</f>
        <v>0</v>
      </c>
      <c r="AV31" s="6" cm="1">
        <f t="array" ref="AV31">IFERROR(AU31*(1-INDEX($D31:$D$71,AV$1)),0)</f>
        <v>0</v>
      </c>
      <c r="AW31" s="6" cm="1">
        <f t="array" ref="AW31">IFERROR(AV31*(1-INDEX($D31:$D$71,AW$1)),0)</f>
        <v>0</v>
      </c>
      <c r="AX31" s="6" cm="1">
        <f t="array" ref="AX31">IFERROR(AW31*(1-INDEX($D31:$D$71,AX$1)),0)</f>
        <v>0</v>
      </c>
      <c r="AY31" s="6" cm="1">
        <f t="array" ref="AY31">IFERROR(AX31*(1-INDEX($D31:$D$71,AY$1)),0)</f>
        <v>0</v>
      </c>
      <c r="AZ31" s="6" cm="1">
        <f t="array" ref="AZ31">IFERROR(AY31*(1-INDEX($D31:$D$71,AZ$1)),0)</f>
        <v>0</v>
      </c>
      <c r="BA31" s="6" cm="1">
        <f t="array" ref="BA31">IFERROR(AZ31*(1-INDEX($D31:$D$71,BA$1)),0)</f>
        <v>0</v>
      </c>
      <c r="BB31" s="6" cm="1">
        <f t="array" ref="BB31">IFERROR(BA31*(1-INDEX($D31:$D$71,BB$1)),0)</f>
        <v>0</v>
      </c>
      <c r="BC31" s="6" cm="1">
        <f t="array" ref="BC31">IFERROR(BB31*(1-INDEX($D31:$D$71,BC$1)),0)</f>
        <v>0</v>
      </c>
      <c r="BD31" s="6" cm="1">
        <f t="array" ref="BD31">IFERROR(BC31*(1-INDEX($D31:$D$71,BD$1)),0)</f>
        <v>0</v>
      </c>
      <c r="BE31" s="6" cm="1">
        <f t="array" ref="BE31">IFERROR(BD31*(1-INDEX($D31:$D$71,BE$1)),0)</f>
        <v>0</v>
      </c>
      <c r="BF31" s="6" cm="1">
        <f t="array" ref="BF31">IFERROR(BE31*(1-INDEX($D31:$D$71,BF$1)),0)</f>
        <v>0</v>
      </c>
      <c r="BG31" s="6" cm="1">
        <f t="array" ref="BG31">IFERROR(BF31*(1-INDEX($D31:$D$71,BG$1)),0)</f>
        <v>0</v>
      </c>
      <c r="BH31" s="6" cm="1">
        <f t="array" ref="BH31">IFERROR(BG31*(1-INDEX($D31:$D$71,BH$1)),0)</f>
        <v>0</v>
      </c>
      <c r="BI31" s="6" cm="1">
        <f t="array" ref="BI31">IFERROR(BH31*(1-INDEX($D31:$D$71,BI$1)),0)</f>
        <v>0</v>
      </c>
      <c r="BJ31" s="6" cm="1">
        <f t="array" ref="BJ31">IFERROR(BI31*(1-INDEX($D31:$D$71,BJ$1)),0)</f>
        <v>0</v>
      </c>
      <c r="BK31" s="6" cm="1">
        <f t="array" ref="BK31">IFERROR(BJ31*(1-INDEX($D31:$D$71,BK$1)),0)</f>
        <v>0</v>
      </c>
      <c r="BL31" s="6" cm="1">
        <f t="array" ref="BL31">IFERROR(BK31*(1-INDEX($D31:$D$71,BL$1)),0)</f>
        <v>0</v>
      </c>
      <c r="BM31" s="6" cm="1">
        <f t="array" ref="BM31">IFERROR(BL31*(1-INDEX($D31:$D$71,BM$1)),0)</f>
        <v>0</v>
      </c>
      <c r="BN31" s="6" cm="1">
        <f t="array" ref="BN31">IFERROR(BM31*(1-INDEX($D31:$D$71,BN$1)),0)</f>
        <v>0</v>
      </c>
      <c r="BO31" s="6" cm="1">
        <f t="array" ref="BO31">IFERROR(BN31*(1-INDEX($D31:$D$71,BO$1)),0)</f>
        <v>0</v>
      </c>
      <c r="BP31" s="6" cm="1">
        <f t="array" ref="BP31">IFERROR(BO31*(1-INDEX($D31:$D$71,BP$1)),0)</f>
        <v>0</v>
      </c>
      <c r="BQ31" s="6" cm="1">
        <f t="array" ref="BQ31">IFERROR(BP31*(1-INDEX($D31:$D$71,BQ$1)),0)</f>
        <v>0</v>
      </c>
      <c r="BR31" s="6" cm="1">
        <f t="array" ref="BR31">IFERROR(BQ31*(1-INDEX($D31:$D$71,BR$1)),0)</f>
        <v>0</v>
      </c>
      <c r="BS31" s="6" cm="1">
        <f t="array" ref="BS31">IFERROR(BR31*(1-INDEX($D31:$D$71,BS$1)),0)</f>
        <v>0</v>
      </c>
      <c r="BT31" s="6" cm="1">
        <f t="array" ref="BT31">IFERROR(BS31*(1-INDEX($D31:$D$71,BT$1)),0)</f>
        <v>0</v>
      </c>
      <c r="BU31" s="6" cm="1">
        <f t="array" ref="BU31">IFERROR(BT31*(1-INDEX($D31:$D$71,BU$1)),0)</f>
        <v>0</v>
      </c>
      <c r="BV31" s="6" cm="1">
        <f t="array" ref="BV31">IFERROR(BU31*(1-INDEX($D31:$D$71,BV$1)),0)</f>
        <v>0</v>
      </c>
      <c r="BW31" s="6" cm="1">
        <f t="array" ref="BW31">IFERROR(BV31*(1-INDEX($D31:$D$71,BW$1)),0)</f>
        <v>0</v>
      </c>
      <c r="BX31" s="6" cm="1">
        <f t="array" ref="BX31">IFERROR(BW31*(1-INDEX($D31:$D$71,BX$1)),0)</f>
        <v>0</v>
      </c>
      <c r="BY31" s="6" cm="1">
        <f t="array" ref="BY31">IFERROR(BX31*(1-INDEX($D31:$D$71,BY$1)),0)</f>
        <v>0</v>
      </c>
      <c r="BZ31" s="6" cm="1">
        <f t="array" ref="BZ31">IFERROR(BY31*(1-INDEX($D31:$D$71,BZ$1)),0)</f>
        <v>0</v>
      </c>
      <c r="CA31" s="6" cm="1">
        <f t="array" ref="CA31">IFERROR(BZ31*(1-INDEX($D31:$D$71,CA$1)),0)</f>
        <v>0</v>
      </c>
      <c r="CB31" s="6" cm="1">
        <f t="array" ref="CB31">IFERROR(CA31*(1-INDEX($D31:$D$71,CB$1)),0)</f>
        <v>0</v>
      </c>
      <c r="CC31" s="6" cm="1">
        <f t="array" ref="CC31">IFERROR(CB31*(1-INDEX($D31:$D$71,CC$1)),0)</f>
        <v>0</v>
      </c>
      <c r="CD31" s="6" cm="1">
        <f t="array" ref="CD31">IFERROR(CC31*(1-INDEX($D31:$D$71,CD$1)),0)</f>
        <v>0</v>
      </c>
      <c r="CE31" s="6" cm="1">
        <f t="array" ref="CE31">IFERROR(CD31*(1-INDEX($D31:$D$71,CE$1)),0)</f>
        <v>0</v>
      </c>
      <c r="CF31" s="6" cm="1">
        <f t="array" ref="CF31">IFERROR(CE31*(1-INDEX($D31:$D$71,CF$1)),0)</f>
        <v>0</v>
      </c>
      <c r="CG31" s="6" cm="1">
        <f t="array" ref="CG31">IFERROR(CF31*(1-INDEX($D31:$D$71,CG$1)),0)</f>
        <v>0</v>
      </c>
      <c r="CH31" s="6" cm="1">
        <f t="array" ref="CH31">IFERROR(CG31*(1-INDEX($D31:$D$71,CH$1)),0)</f>
        <v>0</v>
      </c>
      <c r="CI31" s="6" cm="1">
        <f t="array" ref="CI31">IFERROR(CH31*(1-INDEX($D31:$D$71,CI$1)),0)</f>
        <v>0</v>
      </c>
      <c r="CJ31" s="6" cm="1">
        <f t="array" ref="CJ31">IFERROR(CI31*(1-INDEX($D31:$D$71,CJ$1)),0)</f>
        <v>0</v>
      </c>
      <c r="CK31" s="6" cm="1">
        <f t="array" ref="CK31">IFERROR(CJ31*(1-INDEX($D31:$D$71,CK$1)),0)</f>
        <v>0</v>
      </c>
      <c r="CL31" s="6" cm="1">
        <f t="array" ref="CL31">IFERROR(CK31*(1-INDEX($D31:$D$71,CL$1)),0)</f>
        <v>0</v>
      </c>
      <c r="CM31" s="6" cm="1">
        <f t="array" ref="CM31">IFERROR(CL31*(1-INDEX($D31:$D$71,CM$1)),0)</f>
        <v>0</v>
      </c>
      <c r="CN31" s="6" cm="1">
        <f t="array" ref="CN31">IFERROR(CM31*(1-INDEX($D31:$D$71,CN$1)),0)</f>
        <v>0</v>
      </c>
      <c r="CO31" s="6" cm="1">
        <f t="array" ref="CO31">IFERROR(CN31*(1-INDEX($D31:$D$71,CO$1)),0)</f>
        <v>0</v>
      </c>
      <c r="CP31" s="6" cm="1">
        <f t="array" ref="CP31">IFERROR(CO31*(1-INDEX($D31:$D$71,CP$1)),0)</f>
        <v>0</v>
      </c>
      <c r="CQ31" s="6" cm="1">
        <f t="array" ref="CQ31">IFERROR(CP31*(1-INDEX($D31:$D$71,CQ$1)),0)</f>
        <v>0</v>
      </c>
      <c r="CR31" s="6" cm="1">
        <f t="array" ref="CR31">IFERROR(CQ31*(1-INDEX($D31:$D$71,CR$1)),0)</f>
        <v>0</v>
      </c>
      <c r="CS31" s="6" cm="1">
        <f t="array" ref="CS31">IFERROR(CR31*(1-INDEX($D31:$D$71,CS$1)),0)</f>
        <v>0</v>
      </c>
      <c r="CT31" s="6" cm="1">
        <f t="array" ref="CT31">IFERROR(CS31*(1-INDEX($D31:$D$71,CT$1)),0)</f>
        <v>0</v>
      </c>
      <c r="CU31" s="6" cm="1">
        <f t="array" ref="CU31">IFERROR(CT31*(1-INDEX($D31:$D$71,CU$1)),0)</f>
        <v>0</v>
      </c>
      <c r="CV31" s="6" cm="1">
        <f t="array" ref="CV31">IFERROR(CU31*(1-INDEX($D31:$D$71,CV$1)),0)</f>
        <v>0</v>
      </c>
      <c r="CW31" s="6" cm="1">
        <f t="array" ref="CW31">IFERROR(CV31*(1-INDEX($D31:$D$71,CW$1)),0)</f>
        <v>0</v>
      </c>
      <c r="CX31" s="6" cm="1">
        <f t="array" ref="CX31">IFERROR(CW31*(1-INDEX($D31:$D$71,CX$1)),0)</f>
        <v>0</v>
      </c>
      <c r="CY31" s="6" cm="1">
        <f t="array" ref="CY31">IFERROR(CX31*(1-INDEX($D31:$D$71,CY$1)),0)</f>
        <v>0</v>
      </c>
      <c r="CZ31" s="6" cm="1">
        <f t="array" ref="CZ31">IFERROR(CY31*(1-INDEX($D31:$D$71,CZ$1)),0)</f>
        <v>0</v>
      </c>
      <c r="DA31" s="6" cm="1">
        <f t="array" ref="DA31">IFERROR(CZ31*(1-INDEX($D31:$D$71,DA$1)),0)</f>
        <v>0</v>
      </c>
      <c r="DB31" s="6" cm="1">
        <f t="array" ref="DB31">IFERROR(DA31*(1-INDEX($D31:$D$71,DB$1)),0)</f>
        <v>0</v>
      </c>
      <c r="DC31" s="6" cm="1">
        <f t="array" ref="DC31">IFERROR(DB31*(1-INDEX($D31:$D$71,DC$1)),0)</f>
        <v>0</v>
      </c>
      <c r="DD31" s="6" cm="1">
        <f t="array" ref="DD31">IFERROR(DC31*(1-INDEX($D31:$D$71,DD$1)),0)</f>
        <v>0</v>
      </c>
      <c r="DE31" s="6" cm="1">
        <f t="array" ref="DE31">IFERROR(DD31*(1-INDEX($D31:$D$71,DE$1)),0)</f>
        <v>0</v>
      </c>
      <c r="DF31" s="6" cm="1">
        <f t="array" ref="DF31">IFERROR(DE31*(1-INDEX($D31:$D$71,DF$1)),0)</f>
        <v>0</v>
      </c>
      <c r="DG31" s="6" cm="1">
        <f t="array" ref="DG31">IFERROR(DF31*(1-INDEX($D31:$D$71,DG$1)),0)</f>
        <v>0</v>
      </c>
      <c r="DH31" s="6" cm="1">
        <f t="array" ref="DH31">IFERROR(DG31*(1-INDEX($D31:$D$71,DH$1)),0)</f>
        <v>0</v>
      </c>
      <c r="DI31" s="6" cm="1">
        <f t="array" ref="DI31">IFERROR(DH31*(1-INDEX($D31:$D$71,DI$1)),0)</f>
        <v>0</v>
      </c>
      <c r="DJ31" s="6" cm="1">
        <f t="array" ref="DJ31">IFERROR(DI31*(1-INDEX($D31:$D$71,DJ$1)),0)</f>
        <v>0</v>
      </c>
      <c r="DK31" s="6" cm="1">
        <f t="array" ref="DK31">IFERROR(DJ31*(1-INDEX($D31:$D$71,DK$1)),0)</f>
        <v>0</v>
      </c>
      <c r="DL31" s="6" cm="1">
        <f t="array" ref="DL31">IFERROR(DK31*(1-INDEX($D31:$D$71,DL$1)),0)</f>
        <v>0</v>
      </c>
      <c r="DM31" s="6" cm="1">
        <f t="array" ref="DM31">IFERROR(DL31*(1-INDEX($D31:$D$71,DM$1)),0)</f>
        <v>0</v>
      </c>
      <c r="DN31" s="6" cm="1">
        <f t="array" ref="DN31">IFERROR(DM31*(1-INDEX($D31:$D$71,DN$1)),0)</f>
        <v>0</v>
      </c>
      <c r="DO31" s="6" cm="1">
        <f t="array" ref="DO31">IFERROR(DN31*(1-INDEX($D31:$D$71,DO$1)),0)</f>
        <v>0</v>
      </c>
      <c r="DP31" s="6" cm="1">
        <f t="array" ref="DP31">IFERROR(DO31*(1-INDEX($D31:$D$71,DP$1)),0)</f>
        <v>0</v>
      </c>
      <c r="DQ31" s="6" cm="1">
        <f t="array" ref="DQ31">IFERROR(DP31*(1-INDEX($D31:$D$71,DQ$1)),0)</f>
        <v>0</v>
      </c>
      <c r="DR31" s="6" cm="1">
        <f t="array" ref="DR31">IFERROR(DQ31*(1-INDEX($D31:$D$71,DR$1)),0)</f>
        <v>0</v>
      </c>
      <c r="DS31" s="6" cm="1">
        <f t="array" ref="DS31">IFERROR(DR31*(1-INDEX($D31:$D$71,DS$1)),0)</f>
        <v>0</v>
      </c>
      <c r="DT31" s="6" cm="1">
        <f t="array" ref="DT31">IFERROR(DS31*(1-INDEX($D31:$D$71,DT$1)),0)</f>
        <v>0</v>
      </c>
      <c r="DU31" s="6" cm="1">
        <f t="array" ref="DU31">IFERROR(DT31*(1-INDEX($D31:$D$71,DU$1)),0)</f>
        <v>0</v>
      </c>
      <c r="DV31" s="6" cm="1">
        <f t="array" ref="DV31">IFERROR(DU31*(1-INDEX($D31:$D$71,DV$1)),0)</f>
        <v>0</v>
      </c>
      <c r="DW31" s="6" cm="1">
        <f t="array" ref="DW31">IFERROR(DV31*(1-INDEX($D31:$D$71,DW$1)),0)</f>
        <v>0</v>
      </c>
      <c r="DX31" s="6" cm="1">
        <f t="array" ref="DX31">IFERROR(DW31*(1-INDEX($D31:$D$71,DX$1)),0)</f>
        <v>0</v>
      </c>
    </row>
    <row r="32" spans="2:128" x14ac:dyDescent="0.25">
      <c r="B32" s="20"/>
      <c r="C32" s="6">
        <v>94</v>
      </c>
      <c r="D32" s="6">
        <v>0.23330999999999999</v>
      </c>
      <c r="E32" s="6">
        <f t="shared" si="3"/>
        <v>0.25554372718698315</v>
      </c>
      <c r="F32" s="6" cm="1">
        <f t="array" ref="F32">SUMPRODUCT($A$6^($K$1:$DT$1+1),K32:DT32,TRANSPOSE(D32:D145))</f>
        <v>0.90025747454335336</v>
      </c>
      <c r="G32" s="6" cm="1">
        <f t="array" ref="G32">SUMPRODUCT($A$6^($K$1:$DT$1),K32:DT32)</f>
        <v>3.4244933740115346</v>
      </c>
      <c r="H32" s="6">
        <f t="shared" si="0"/>
        <v>2.961479032912107</v>
      </c>
      <c r="I32" s="6">
        <f t="shared" si="1"/>
        <v>2.942566486448873</v>
      </c>
      <c r="K32" s="6">
        <v>1</v>
      </c>
      <c r="L32" s="6" cm="1">
        <f t="array" ref="L32">IFERROR(K32*(1-INDEX($D32:$D$71,L$1)),0)</f>
        <v>0.76668999999999998</v>
      </c>
      <c r="M32" s="6" cm="1">
        <f t="array" ref="M32">IFERROR(L32*(1-INDEX($D32:$D$71,M$1)),0)</f>
        <v>0.57721023339999999</v>
      </c>
      <c r="N32" s="6" cm="1">
        <f t="array" ref="N32">IFERROR(M32*(1-INDEX($D32:$D$71,N$1)),0)</f>
        <v>0.42418602842332603</v>
      </c>
      <c r="O32" s="6" cm="1">
        <f t="array" ref="O32">IFERROR(N32*(1-INDEX($D32:$D$71,O$1)),0)</f>
        <v>0.30353903821916361</v>
      </c>
      <c r="P32" s="6" cm="1">
        <f t="array" ref="P32">IFERROR(O32*(1-INDEX($D32:$D$71,P$1)),0)</f>
        <v>0.21076840196824062</v>
      </c>
      <c r="Q32" s="6" cm="1">
        <f t="array" ref="Q32">IFERROR(P32*(1-INDEX($D32:$D$71,Q$1)),0)</f>
        <v>0.14156681255000816</v>
      </c>
      <c r="R32" s="6" cm="1">
        <f t="array" ref="R32">IFERROR(Q32*(1-INDEX($D32:$D$71,R$1)),0)</f>
        <v>9.1722553519275787E-2</v>
      </c>
      <c r="S32" s="6" cm="1">
        <f t="array" ref="S32">IFERROR(R32*(1-INDEX($D32:$D$71,S$1)),0)</f>
        <v>5.7375208902912575E-2</v>
      </c>
      <c r="T32" s="6" cm="1">
        <f t="array" ref="T32">IFERROR(S32*(1-INDEX($D32:$D$71,T$1)),0)</f>
        <v>3.4608726010236866E-2</v>
      </c>
      <c r="U32" s="6" cm="1">
        <f t="array" ref="U32">IFERROR(T32*(1-INDEX($D32:$D$71,U$1)),0)</f>
        <v>2.0119436778791099E-2</v>
      </c>
      <c r="V32" s="6" cm="1">
        <f t="array" ref="V32">IFERROR(U32*(1-INDEX($D32:$D$71,V$1)),0)</f>
        <v>1.1273926398995592E-2</v>
      </c>
      <c r="W32" s="6" cm="1">
        <f t="array" ref="W32">IFERROR(V32*(1-INDEX($D32:$D$71,W$1)),0)</f>
        <v>6.0951355683529773E-3</v>
      </c>
      <c r="X32" s="6" cm="1">
        <f t="array" ref="X32">IFERROR(W32*(1-INDEX($D32:$D$71,X$1)),0)</f>
        <v>3.1851349939542154E-3</v>
      </c>
      <c r="Y32" s="6" cm="1">
        <f t="array" ref="Y32">IFERROR(X32*(1-INDEX($D32:$D$71,Y$1)),0)</f>
        <v>1.5819928487971798E-3</v>
      </c>
      <c r="Z32" s="6" cm="1">
        <f t="array" ref="Z32">IFERROR(Y32*(1-INDEX($D32:$D$71,Z$1)),0)</f>
        <v>7.4257162329690826E-4</v>
      </c>
      <c r="AA32" s="6" cm="1">
        <f t="array" ref="AA32">IFERROR(Z32*(1-INDEX($D32:$D$71,AA$1)),0)</f>
        <v>3.2718448294085078E-4</v>
      </c>
      <c r="AB32" s="6" cm="1">
        <f t="array" ref="AB32">IFERROR(AA32*(1-INDEX($D32:$D$71,AB$1)),0)</f>
        <v>1.3423724966097226E-4</v>
      </c>
      <c r="AC32" s="6" cm="1">
        <f t="array" ref="AC32">IFERROR(AB32*(1-INDEX($D32:$D$71,AC$1)),0)</f>
        <v>5.0781951546745804E-5</v>
      </c>
      <c r="AD32" s="6" cm="1">
        <f t="array" ref="AD32">IFERROR(AC32*(1-INDEX($D32:$D$71,AD$1)),0)</f>
        <v>1.7498444863977667E-5</v>
      </c>
      <c r="AE32" s="6" cm="1">
        <f t="array" ref="AE32">IFERROR(AD32*(1-INDEX($D32:$D$71,AE$1)),0)</f>
        <v>5.4077194007636578E-6</v>
      </c>
      <c r="AF32" s="6" cm="1">
        <f t="array" ref="AF32">IFERROR(AE32*(1-INDEX($D32:$D$71,AF$1)),0)</f>
        <v>1.468574357665387E-6</v>
      </c>
      <c r="AG32" s="6" cm="1">
        <f t="array" ref="AG32">IFERROR(AF32*(1-INDEX($D32:$D$71,AG$1)),0)</f>
        <v>3.4079736543982959E-7</v>
      </c>
      <c r="AH32" s="6" cm="1">
        <f t="array" ref="AH32">IFERROR(AG32*(1-INDEX($D32:$D$71,AH$1)),0)</f>
        <v>6.4894634327052321E-8</v>
      </c>
      <c r="AI32" s="6" cm="1">
        <f t="array" ref="AI32">IFERROR(AH32*(1-INDEX($D32:$D$71,AI$1)),0)</f>
        <v>9.5083618215997051E-9</v>
      </c>
      <c r="AJ32" s="6" cm="1">
        <f t="array" ref="AJ32">IFERROR(AI32*(1-INDEX($D32:$D$71,AJ$1)),0)</f>
        <v>9.5302310537893884E-10</v>
      </c>
      <c r="AK32" s="6" cm="1">
        <f t="array" ref="AK32">IFERROR(AJ32*(1-INDEX($D32:$D$71,AK$1)),0)</f>
        <v>4.9023508540692654E-11</v>
      </c>
      <c r="AL32" s="6" cm="1">
        <f t="array" ref="AL32">IFERROR(AK32*(1-INDEX($D32:$D$71,AL$1)),0)</f>
        <v>0</v>
      </c>
      <c r="AM32" s="6" cm="1">
        <f t="array" ref="AM32">IFERROR(AL32*(1-INDEX($D32:$D$71,AM$1)),0)</f>
        <v>0</v>
      </c>
      <c r="AN32" s="6" cm="1">
        <f t="array" ref="AN32">IFERROR(AM32*(1-INDEX($D32:$D$71,AN$1)),0)</f>
        <v>0</v>
      </c>
      <c r="AO32" s="6" cm="1">
        <f t="array" ref="AO32">IFERROR(AN32*(1-INDEX($D32:$D$71,AO$1)),0)</f>
        <v>0</v>
      </c>
      <c r="AP32" s="6" cm="1">
        <f t="array" ref="AP32">IFERROR(AO32*(1-INDEX($D32:$D$71,AP$1)),0)</f>
        <v>0</v>
      </c>
      <c r="AQ32" s="6" cm="1">
        <f t="array" ref="AQ32">IFERROR(AP32*(1-INDEX($D32:$D$71,AQ$1)),0)</f>
        <v>0</v>
      </c>
      <c r="AR32" s="6" cm="1">
        <f t="array" ref="AR32">IFERROR(AQ32*(1-INDEX($D32:$D$71,AR$1)),0)</f>
        <v>0</v>
      </c>
      <c r="AS32" s="6" cm="1">
        <f t="array" ref="AS32">IFERROR(AR32*(1-INDEX($D32:$D$71,AS$1)),0)</f>
        <v>0</v>
      </c>
      <c r="AT32" s="6" cm="1">
        <f t="array" ref="AT32">IFERROR(AS32*(1-INDEX($D32:$D$71,AT$1)),0)</f>
        <v>0</v>
      </c>
      <c r="AU32" s="6" cm="1">
        <f t="array" ref="AU32">IFERROR(AT32*(1-INDEX($D32:$D$71,AU$1)),0)</f>
        <v>0</v>
      </c>
      <c r="AV32" s="6" cm="1">
        <f t="array" ref="AV32">IFERROR(AU32*(1-INDEX($D32:$D$71,AV$1)),0)</f>
        <v>0</v>
      </c>
      <c r="AW32" s="6" cm="1">
        <f t="array" ref="AW32">IFERROR(AV32*(1-INDEX($D32:$D$71,AW$1)),0)</f>
        <v>0</v>
      </c>
      <c r="AX32" s="6" cm="1">
        <f t="array" ref="AX32">IFERROR(AW32*(1-INDEX($D32:$D$71,AX$1)),0)</f>
        <v>0</v>
      </c>
      <c r="AY32" s="6" cm="1">
        <f t="array" ref="AY32">IFERROR(AX32*(1-INDEX($D32:$D$71,AY$1)),0)</f>
        <v>0</v>
      </c>
      <c r="AZ32" s="6" cm="1">
        <f t="array" ref="AZ32">IFERROR(AY32*(1-INDEX($D32:$D$71,AZ$1)),0)</f>
        <v>0</v>
      </c>
      <c r="BA32" s="6" cm="1">
        <f t="array" ref="BA32">IFERROR(AZ32*(1-INDEX($D32:$D$71,BA$1)),0)</f>
        <v>0</v>
      </c>
      <c r="BB32" s="6" cm="1">
        <f t="array" ref="BB32">IFERROR(BA32*(1-INDEX($D32:$D$71,BB$1)),0)</f>
        <v>0</v>
      </c>
      <c r="BC32" s="6" cm="1">
        <f t="array" ref="BC32">IFERROR(BB32*(1-INDEX($D32:$D$71,BC$1)),0)</f>
        <v>0</v>
      </c>
      <c r="BD32" s="6" cm="1">
        <f t="array" ref="BD32">IFERROR(BC32*(1-INDEX($D32:$D$71,BD$1)),0)</f>
        <v>0</v>
      </c>
      <c r="BE32" s="6" cm="1">
        <f t="array" ref="BE32">IFERROR(BD32*(1-INDEX($D32:$D$71,BE$1)),0)</f>
        <v>0</v>
      </c>
      <c r="BF32" s="6" cm="1">
        <f t="array" ref="BF32">IFERROR(BE32*(1-INDEX($D32:$D$71,BF$1)),0)</f>
        <v>0</v>
      </c>
      <c r="BG32" s="6" cm="1">
        <f t="array" ref="BG32">IFERROR(BF32*(1-INDEX($D32:$D$71,BG$1)),0)</f>
        <v>0</v>
      </c>
      <c r="BH32" s="6" cm="1">
        <f t="array" ref="BH32">IFERROR(BG32*(1-INDEX($D32:$D$71,BH$1)),0)</f>
        <v>0</v>
      </c>
      <c r="BI32" s="6" cm="1">
        <f t="array" ref="BI32">IFERROR(BH32*(1-INDEX($D32:$D$71,BI$1)),0)</f>
        <v>0</v>
      </c>
      <c r="BJ32" s="6" cm="1">
        <f t="array" ref="BJ32">IFERROR(BI32*(1-INDEX($D32:$D$71,BJ$1)),0)</f>
        <v>0</v>
      </c>
      <c r="BK32" s="6" cm="1">
        <f t="array" ref="BK32">IFERROR(BJ32*(1-INDEX($D32:$D$71,BK$1)),0)</f>
        <v>0</v>
      </c>
      <c r="BL32" s="6" cm="1">
        <f t="array" ref="BL32">IFERROR(BK32*(1-INDEX($D32:$D$71,BL$1)),0)</f>
        <v>0</v>
      </c>
      <c r="BM32" s="6" cm="1">
        <f t="array" ref="BM32">IFERROR(BL32*(1-INDEX($D32:$D$71,BM$1)),0)</f>
        <v>0</v>
      </c>
      <c r="BN32" s="6" cm="1">
        <f t="array" ref="BN32">IFERROR(BM32*(1-INDEX($D32:$D$71,BN$1)),0)</f>
        <v>0</v>
      </c>
      <c r="BO32" s="6" cm="1">
        <f t="array" ref="BO32">IFERROR(BN32*(1-INDEX($D32:$D$71,BO$1)),0)</f>
        <v>0</v>
      </c>
      <c r="BP32" s="6" cm="1">
        <f t="array" ref="BP32">IFERROR(BO32*(1-INDEX($D32:$D$71,BP$1)),0)</f>
        <v>0</v>
      </c>
      <c r="BQ32" s="6" cm="1">
        <f t="array" ref="BQ32">IFERROR(BP32*(1-INDEX($D32:$D$71,BQ$1)),0)</f>
        <v>0</v>
      </c>
      <c r="BR32" s="6" cm="1">
        <f t="array" ref="BR32">IFERROR(BQ32*(1-INDEX($D32:$D$71,BR$1)),0)</f>
        <v>0</v>
      </c>
      <c r="BS32" s="6" cm="1">
        <f t="array" ref="BS32">IFERROR(BR32*(1-INDEX($D32:$D$71,BS$1)),0)</f>
        <v>0</v>
      </c>
      <c r="BT32" s="6" cm="1">
        <f t="array" ref="BT32">IFERROR(BS32*(1-INDEX($D32:$D$71,BT$1)),0)</f>
        <v>0</v>
      </c>
      <c r="BU32" s="6" cm="1">
        <f t="array" ref="BU32">IFERROR(BT32*(1-INDEX($D32:$D$71,BU$1)),0)</f>
        <v>0</v>
      </c>
      <c r="BV32" s="6" cm="1">
        <f t="array" ref="BV32">IFERROR(BU32*(1-INDEX($D32:$D$71,BV$1)),0)</f>
        <v>0</v>
      </c>
      <c r="BW32" s="6" cm="1">
        <f t="array" ref="BW32">IFERROR(BV32*(1-INDEX($D32:$D$71,BW$1)),0)</f>
        <v>0</v>
      </c>
      <c r="BX32" s="6" cm="1">
        <f t="array" ref="BX32">IFERROR(BW32*(1-INDEX($D32:$D$71,BX$1)),0)</f>
        <v>0</v>
      </c>
      <c r="BY32" s="6" cm="1">
        <f t="array" ref="BY32">IFERROR(BX32*(1-INDEX($D32:$D$71,BY$1)),0)</f>
        <v>0</v>
      </c>
      <c r="BZ32" s="6" cm="1">
        <f t="array" ref="BZ32">IFERROR(BY32*(1-INDEX($D32:$D$71,BZ$1)),0)</f>
        <v>0</v>
      </c>
      <c r="CA32" s="6" cm="1">
        <f t="array" ref="CA32">IFERROR(BZ32*(1-INDEX($D32:$D$71,CA$1)),0)</f>
        <v>0</v>
      </c>
      <c r="CB32" s="6" cm="1">
        <f t="array" ref="CB32">IFERROR(CA32*(1-INDEX($D32:$D$71,CB$1)),0)</f>
        <v>0</v>
      </c>
      <c r="CC32" s="6" cm="1">
        <f t="array" ref="CC32">IFERROR(CB32*(1-INDEX($D32:$D$71,CC$1)),0)</f>
        <v>0</v>
      </c>
      <c r="CD32" s="6" cm="1">
        <f t="array" ref="CD32">IFERROR(CC32*(1-INDEX($D32:$D$71,CD$1)),0)</f>
        <v>0</v>
      </c>
      <c r="CE32" s="6" cm="1">
        <f t="array" ref="CE32">IFERROR(CD32*(1-INDEX($D32:$D$71,CE$1)),0)</f>
        <v>0</v>
      </c>
      <c r="CF32" s="6" cm="1">
        <f t="array" ref="CF32">IFERROR(CE32*(1-INDEX($D32:$D$71,CF$1)),0)</f>
        <v>0</v>
      </c>
      <c r="CG32" s="6" cm="1">
        <f t="array" ref="CG32">IFERROR(CF32*(1-INDEX($D32:$D$71,CG$1)),0)</f>
        <v>0</v>
      </c>
      <c r="CH32" s="6" cm="1">
        <f t="array" ref="CH32">IFERROR(CG32*(1-INDEX($D32:$D$71,CH$1)),0)</f>
        <v>0</v>
      </c>
      <c r="CI32" s="6" cm="1">
        <f t="array" ref="CI32">IFERROR(CH32*(1-INDEX($D32:$D$71,CI$1)),0)</f>
        <v>0</v>
      </c>
      <c r="CJ32" s="6" cm="1">
        <f t="array" ref="CJ32">IFERROR(CI32*(1-INDEX($D32:$D$71,CJ$1)),0)</f>
        <v>0</v>
      </c>
      <c r="CK32" s="6" cm="1">
        <f t="array" ref="CK32">IFERROR(CJ32*(1-INDEX($D32:$D$71,CK$1)),0)</f>
        <v>0</v>
      </c>
      <c r="CL32" s="6" cm="1">
        <f t="array" ref="CL32">IFERROR(CK32*(1-INDEX($D32:$D$71,CL$1)),0)</f>
        <v>0</v>
      </c>
      <c r="CM32" s="6" cm="1">
        <f t="array" ref="CM32">IFERROR(CL32*(1-INDEX($D32:$D$71,CM$1)),0)</f>
        <v>0</v>
      </c>
      <c r="CN32" s="6" cm="1">
        <f t="array" ref="CN32">IFERROR(CM32*(1-INDEX($D32:$D$71,CN$1)),0)</f>
        <v>0</v>
      </c>
      <c r="CO32" s="6" cm="1">
        <f t="array" ref="CO32">IFERROR(CN32*(1-INDEX($D32:$D$71,CO$1)),0)</f>
        <v>0</v>
      </c>
      <c r="CP32" s="6" cm="1">
        <f t="array" ref="CP32">IFERROR(CO32*(1-INDEX($D32:$D$71,CP$1)),0)</f>
        <v>0</v>
      </c>
      <c r="CQ32" s="6" cm="1">
        <f t="array" ref="CQ32">IFERROR(CP32*(1-INDEX($D32:$D$71,CQ$1)),0)</f>
        <v>0</v>
      </c>
      <c r="CR32" s="6" cm="1">
        <f t="array" ref="CR32">IFERROR(CQ32*(1-INDEX($D32:$D$71,CR$1)),0)</f>
        <v>0</v>
      </c>
      <c r="CS32" s="6" cm="1">
        <f t="array" ref="CS32">IFERROR(CR32*(1-INDEX($D32:$D$71,CS$1)),0)</f>
        <v>0</v>
      </c>
      <c r="CT32" s="6" cm="1">
        <f t="array" ref="CT32">IFERROR(CS32*(1-INDEX($D32:$D$71,CT$1)),0)</f>
        <v>0</v>
      </c>
      <c r="CU32" s="6" cm="1">
        <f t="array" ref="CU32">IFERROR(CT32*(1-INDEX($D32:$D$71,CU$1)),0)</f>
        <v>0</v>
      </c>
      <c r="CV32" s="6" cm="1">
        <f t="array" ref="CV32">IFERROR(CU32*(1-INDEX($D32:$D$71,CV$1)),0)</f>
        <v>0</v>
      </c>
      <c r="CW32" s="6" cm="1">
        <f t="array" ref="CW32">IFERROR(CV32*(1-INDEX($D32:$D$71,CW$1)),0)</f>
        <v>0</v>
      </c>
      <c r="CX32" s="6" cm="1">
        <f t="array" ref="CX32">IFERROR(CW32*(1-INDEX($D32:$D$71,CX$1)),0)</f>
        <v>0</v>
      </c>
      <c r="CY32" s="6" cm="1">
        <f t="array" ref="CY32">IFERROR(CX32*(1-INDEX($D32:$D$71,CY$1)),0)</f>
        <v>0</v>
      </c>
      <c r="CZ32" s="6" cm="1">
        <f t="array" ref="CZ32">IFERROR(CY32*(1-INDEX($D32:$D$71,CZ$1)),0)</f>
        <v>0</v>
      </c>
      <c r="DA32" s="6" cm="1">
        <f t="array" ref="DA32">IFERROR(CZ32*(1-INDEX($D32:$D$71,DA$1)),0)</f>
        <v>0</v>
      </c>
      <c r="DB32" s="6" cm="1">
        <f t="array" ref="DB32">IFERROR(DA32*(1-INDEX($D32:$D$71,DB$1)),0)</f>
        <v>0</v>
      </c>
      <c r="DC32" s="6" cm="1">
        <f t="array" ref="DC32">IFERROR(DB32*(1-INDEX($D32:$D$71,DC$1)),0)</f>
        <v>0</v>
      </c>
      <c r="DD32" s="6" cm="1">
        <f t="array" ref="DD32">IFERROR(DC32*(1-INDEX($D32:$D$71,DD$1)),0)</f>
        <v>0</v>
      </c>
      <c r="DE32" s="6" cm="1">
        <f t="array" ref="DE32">IFERROR(DD32*(1-INDEX($D32:$D$71,DE$1)),0)</f>
        <v>0</v>
      </c>
      <c r="DF32" s="6" cm="1">
        <f t="array" ref="DF32">IFERROR(DE32*(1-INDEX($D32:$D$71,DF$1)),0)</f>
        <v>0</v>
      </c>
      <c r="DG32" s="6" cm="1">
        <f t="array" ref="DG32">IFERROR(DF32*(1-INDEX($D32:$D$71,DG$1)),0)</f>
        <v>0</v>
      </c>
      <c r="DH32" s="6" cm="1">
        <f t="array" ref="DH32">IFERROR(DG32*(1-INDEX($D32:$D$71,DH$1)),0)</f>
        <v>0</v>
      </c>
      <c r="DI32" s="6" cm="1">
        <f t="array" ref="DI32">IFERROR(DH32*(1-INDEX($D32:$D$71,DI$1)),0)</f>
        <v>0</v>
      </c>
      <c r="DJ32" s="6" cm="1">
        <f t="array" ref="DJ32">IFERROR(DI32*(1-INDEX($D32:$D$71,DJ$1)),0)</f>
        <v>0</v>
      </c>
      <c r="DK32" s="6" cm="1">
        <f t="array" ref="DK32">IFERROR(DJ32*(1-INDEX($D32:$D$71,DK$1)),0)</f>
        <v>0</v>
      </c>
      <c r="DL32" s="6" cm="1">
        <f t="array" ref="DL32">IFERROR(DK32*(1-INDEX($D32:$D$71,DL$1)),0)</f>
        <v>0</v>
      </c>
      <c r="DM32" s="6" cm="1">
        <f t="array" ref="DM32">IFERROR(DL32*(1-INDEX($D32:$D$71,DM$1)),0)</f>
        <v>0</v>
      </c>
      <c r="DN32" s="6" cm="1">
        <f t="array" ref="DN32">IFERROR(DM32*(1-INDEX($D32:$D$71,DN$1)),0)</f>
        <v>0</v>
      </c>
      <c r="DO32" s="6" cm="1">
        <f t="array" ref="DO32">IFERROR(DN32*(1-INDEX($D32:$D$71,DO$1)),0)</f>
        <v>0</v>
      </c>
      <c r="DP32" s="6" cm="1">
        <f t="array" ref="DP32">IFERROR(DO32*(1-INDEX($D32:$D$71,DP$1)),0)</f>
        <v>0</v>
      </c>
      <c r="DQ32" s="6" cm="1">
        <f t="array" ref="DQ32">IFERROR(DP32*(1-INDEX($D32:$D$71,DQ$1)),0)</f>
        <v>0</v>
      </c>
      <c r="DR32" s="6" cm="1">
        <f t="array" ref="DR32">IFERROR(DQ32*(1-INDEX($D32:$D$71,DR$1)),0)</f>
        <v>0</v>
      </c>
      <c r="DS32" s="6" cm="1">
        <f t="array" ref="DS32">IFERROR(DR32*(1-INDEX($D32:$D$71,DS$1)),0)</f>
        <v>0</v>
      </c>
      <c r="DT32" s="6" cm="1">
        <f t="array" ref="DT32">IFERROR(DS32*(1-INDEX($D32:$D$71,DT$1)),0)</f>
        <v>0</v>
      </c>
      <c r="DU32" s="6" cm="1">
        <f t="array" ref="DU32">IFERROR(DT32*(1-INDEX($D32:$D$71,DU$1)),0)</f>
        <v>0</v>
      </c>
      <c r="DV32" s="6" cm="1">
        <f t="array" ref="DV32">IFERROR(DU32*(1-INDEX($D32:$D$71,DV$1)),0)</f>
        <v>0</v>
      </c>
      <c r="DW32" s="6" cm="1">
        <f t="array" ref="DW32">IFERROR(DV32*(1-INDEX($D32:$D$71,DW$1)),0)</f>
        <v>0</v>
      </c>
      <c r="DX32" s="6" cm="1">
        <f t="array" ref="DX32">IFERROR(DW32*(1-INDEX($D32:$D$71,DX$1)),0)</f>
        <v>0</v>
      </c>
    </row>
    <row r="33" spans="2:128" x14ac:dyDescent="0.25">
      <c r="B33" s="20"/>
      <c r="C33" s="6">
        <v>95</v>
      </c>
      <c r="D33" s="6">
        <v>0.24714</v>
      </c>
      <c r="E33" s="6">
        <f t="shared" si="3"/>
        <v>0.27477436142817779</v>
      </c>
      <c r="F33" s="6" cm="1">
        <f t="array" ref="F33">SUMPRODUCT($A$6^($K$1:$DT$1+1),K33:DT33,TRANSPOSE(D33:D146))</f>
        <v>0.9051314074523652</v>
      </c>
      <c r="G33" s="6" cm="1">
        <f t="array" ref="G33">SUMPRODUCT($A$6^($K$1:$DT$1),K33:DT33)</f>
        <v>3.2571550108021237</v>
      </c>
      <c r="H33" s="6">
        <f t="shared" si="0"/>
        <v>2.794128570019593</v>
      </c>
      <c r="I33" s="6">
        <f t="shared" si="1"/>
        <v>2.773636699225289</v>
      </c>
      <c r="K33" s="6">
        <v>1</v>
      </c>
      <c r="L33" s="6" cm="1">
        <f t="array" ref="L33">IFERROR(K33*(1-INDEX($D33:$D$71,L$1)),0)</f>
        <v>0.75285999999999997</v>
      </c>
      <c r="M33" s="6" cm="1">
        <f t="array" ref="M33">IFERROR(L33*(1-INDEX($D33:$D$71,M$1)),0)</f>
        <v>0.55326928539999998</v>
      </c>
      <c r="N33" s="6" cm="1">
        <f t="array" ref="N33">IFERROR(M33*(1-INDEX($D33:$D$71,N$1)),0)</f>
        <v>0.39590843524653196</v>
      </c>
      <c r="O33" s="6" cm="1">
        <f t="array" ref="O33">IFERROR(N33*(1-INDEX($D33:$D$71,O$1)),0)</f>
        <v>0.27490694018213435</v>
      </c>
      <c r="P33" s="6" cm="1">
        <f t="array" ref="P33">IFERROR(O33*(1-INDEX($D33:$D$71,P$1)),0)</f>
        <v>0.18464674451213417</v>
      </c>
      <c r="Q33" s="6" cm="1">
        <f t="array" ref="Q33">IFERROR(P33*(1-INDEX($D33:$D$71,Q$1)),0)</f>
        <v>0.11963447223685685</v>
      </c>
      <c r="R33" s="6" cm="1">
        <f t="array" ref="R33">IFERROR(Q33*(1-INDEX($D33:$D$71,R$1)),0)</f>
        <v>7.4834951418321055E-2</v>
      </c>
      <c r="S33" s="6" cm="1">
        <f t="array" ref="S33">IFERROR(R33*(1-INDEX($D33:$D$71,S$1)),0)</f>
        <v>4.514044269553126E-2</v>
      </c>
      <c r="T33" s="6" cm="1">
        <f t="array" ref="T33">IFERROR(S33*(1-INDEX($D33:$D$71,T$1)),0)</f>
        <v>2.624194495662014E-2</v>
      </c>
      <c r="U33" s="6" cm="1">
        <f t="array" ref="U33">IFERROR(T33*(1-INDEX($D33:$D$71,U$1)),0)</f>
        <v>1.4704673856442096E-2</v>
      </c>
      <c r="V33" s="6" cm="1">
        <f t="array" ref="V33">IFERROR(U33*(1-INDEX($D33:$D$71,V$1)),0)</f>
        <v>7.9499348737468549E-3</v>
      </c>
      <c r="W33" s="6" cm="1">
        <f t="array" ref="W33">IFERROR(V33*(1-INDEX($D33:$D$71,W$1)),0)</f>
        <v>4.1543974669738942E-3</v>
      </c>
      <c r="X33" s="6" cm="1">
        <f t="array" ref="X33">IFERROR(W33*(1-INDEX($D33:$D$71,X$1)),0)</f>
        <v>2.0634061338965937E-3</v>
      </c>
      <c r="Y33" s="6" cm="1">
        <f t="array" ref="Y33">IFERROR(X33*(1-INDEX($D33:$D$71,Y$1)),0)</f>
        <v>9.6854220518972206E-4</v>
      </c>
      <c r="Z33" s="6" cm="1">
        <f t="array" ref="Z33">IFERROR(Y33*(1-INDEX($D33:$D$71,Z$1)),0)</f>
        <v>4.2674938102864351E-4</v>
      </c>
      <c r="AA33" s="6" cm="1">
        <f t="array" ref="AA33">IFERROR(Z33*(1-INDEX($D33:$D$71,AA$1)),0)</f>
        <v>1.7508673604843184E-4</v>
      </c>
      <c r="AB33" s="6" cm="1">
        <f t="array" ref="AB33">IFERROR(AA33*(1-INDEX($D33:$D$71,AB$1)),0)</f>
        <v>6.6235312247121759E-5</v>
      </c>
      <c r="AC33" s="6" cm="1">
        <f t="array" ref="AC33">IFERROR(AB33*(1-INDEX($D33:$D$71,AC$1)),0)</f>
        <v>2.2823363894113215E-5</v>
      </c>
      <c r="AD33" s="6" cm="1">
        <f t="array" ref="AD33">IFERROR(AC33*(1-INDEX($D33:$D$71,AD$1)),0)</f>
        <v>7.0533323778367473E-6</v>
      </c>
      <c r="AE33" s="6" cm="1">
        <f t="array" ref="AE33">IFERROR(AD33*(1-INDEX($D33:$D$71,AE$1)),0)</f>
        <v>1.9154734738491259E-6</v>
      </c>
      <c r="AF33" s="6" cm="1">
        <f t="array" ref="AF33">IFERROR(AE33*(1-INDEX($D33:$D$71,AF$1)),0)</f>
        <v>4.4450477434142802E-7</v>
      </c>
      <c r="AG33" s="6" cm="1">
        <f t="array" ref="AG33">IFERROR(AF33*(1-INDEX($D33:$D$71,AG$1)),0)</f>
        <v>8.4642599130094692E-8</v>
      </c>
      <c r="AH33" s="6" cm="1">
        <f t="array" ref="AH33">IFERROR(AG33*(1-INDEX($D33:$D$71,AH$1)),0)</f>
        <v>1.2401833624541473E-8</v>
      </c>
      <c r="AI33" s="6" cm="1">
        <f t="array" ref="AI33">IFERROR(AH33*(1-INDEX($D33:$D$71,AI$1)),0)</f>
        <v>1.2430357841877924E-9</v>
      </c>
      <c r="AJ33" s="6" cm="1">
        <f t="array" ref="AJ33">IFERROR(AI33*(1-INDEX($D33:$D$71,AJ$1)),0)</f>
        <v>6.3941760738620093E-11</v>
      </c>
      <c r="AK33" s="6" cm="1">
        <f t="array" ref="AK33">IFERROR(AJ33*(1-INDEX($D33:$D$71,AK$1)),0)</f>
        <v>0</v>
      </c>
      <c r="AL33" s="6" cm="1">
        <f t="array" ref="AL33">IFERROR(AK33*(1-INDEX($D33:$D$71,AL$1)),0)</f>
        <v>0</v>
      </c>
      <c r="AM33" s="6" cm="1">
        <f t="array" ref="AM33">IFERROR(AL33*(1-INDEX($D33:$D$71,AM$1)),0)</f>
        <v>0</v>
      </c>
      <c r="AN33" s="6" cm="1">
        <f t="array" ref="AN33">IFERROR(AM33*(1-INDEX($D33:$D$71,AN$1)),0)</f>
        <v>0</v>
      </c>
      <c r="AO33" s="6" cm="1">
        <f t="array" ref="AO33">IFERROR(AN33*(1-INDEX($D33:$D$71,AO$1)),0)</f>
        <v>0</v>
      </c>
      <c r="AP33" s="6" cm="1">
        <f t="array" ref="AP33">IFERROR(AO33*(1-INDEX($D33:$D$71,AP$1)),0)</f>
        <v>0</v>
      </c>
      <c r="AQ33" s="6" cm="1">
        <f t="array" ref="AQ33">IFERROR(AP33*(1-INDEX($D33:$D$71,AQ$1)),0)</f>
        <v>0</v>
      </c>
      <c r="AR33" s="6" cm="1">
        <f t="array" ref="AR33">IFERROR(AQ33*(1-INDEX($D33:$D$71,AR$1)),0)</f>
        <v>0</v>
      </c>
      <c r="AS33" s="6" cm="1">
        <f t="array" ref="AS33">IFERROR(AR33*(1-INDEX($D33:$D$71,AS$1)),0)</f>
        <v>0</v>
      </c>
      <c r="AT33" s="6" cm="1">
        <f t="array" ref="AT33">IFERROR(AS33*(1-INDEX($D33:$D$71,AT$1)),0)</f>
        <v>0</v>
      </c>
      <c r="AU33" s="6" cm="1">
        <f t="array" ref="AU33">IFERROR(AT33*(1-INDEX($D33:$D$71,AU$1)),0)</f>
        <v>0</v>
      </c>
      <c r="AV33" s="6" cm="1">
        <f t="array" ref="AV33">IFERROR(AU33*(1-INDEX($D33:$D$71,AV$1)),0)</f>
        <v>0</v>
      </c>
      <c r="AW33" s="6" cm="1">
        <f t="array" ref="AW33">IFERROR(AV33*(1-INDEX($D33:$D$71,AW$1)),0)</f>
        <v>0</v>
      </c>
      <c r="AX33" s="6" cm="1">
        <f t="array" ref="AX33">IFERROR(AW33*(1-INDEX($D33:$D$71,AX$1)),0)</f>
        <v>0</v>
      </c>
      <c r="AY33" s="6" cm="1">
        <f t="array" ref="AY33">IFERROR(AX33*(1-INDEX($D33:$D$71,AY$1)),0)</f>
        <v>0</v>
      </c>
      <c r="AZ33" s="6" cm="1">
        <f t="array" ref="AZ33">IFERROR(AY33*(1-INDEX($D33:$D$71,AZ$1)),0)</f>
        <v>0</v>
      </c>
      <c r="BA33" s="6" cm="1">
        <f t="array" ref="BA33">IFERROR(AZ33*(1-INDEX($D33:$D$71,BA$1)),0)</f>
        <v>0</v>
      </c>
      <c r="BB33" s="6" cm="1">
        <f t="array" ref="BB33">IFERROR(BA33*(1-INDEX($D33:$D$71,BB$1)),0)</f>
        <v>0</v>
      </c>
      <c r="BC33" s="6" cm="1">
        <f t="array" ref="BC33">IFERROR(BB33*(1-INDEX($D33:$D$71,BC$1)),0)</f>
        <v>0</v>
      </c>
      <c r="BD33" s="6" cm="1">
        <f t="array" ref="BD33">IFERROR(BC33*(1-INDEX($D33:$D$71,BD$1)),0)</f>
        <v>0</v>
      </c>
      <c r="BE33" s="6" cm="1">
        <f t="array" ref="BE33">IFERROR(BD33*(1-INDEX($D33:$D$71,BE$1)),0)</f>
        <v>0</v>
      </c>
      <c r="BF33" s="6" cm="1">
        <f t="array" ref="BF33">IFERROR(BE33*(1-INDEX($D33:$D$71,BF$1)),0)</f>
        <v>0</v>
      </c>
      <c r="BG33" s="6" cm="1">
        <f t="array" ref="BG33">IFERROR(BF33*(1-INDEX($D33:$D$71,BG$1)),0)</f>
        <v>0</v>
      </c>
      <c r="BH33" s="6" cm="1">
        <f t="array" ref="BH33">IFERROR(BG33*(1-INDEX($D33:$D$71,BH$1)),0)</f>
        <v>0</v>
      </c>
      <c r="BI33" s="6" cm="1">
        <f t="array" ref="BI33">IFERROR(BH33*(1-INDEX($D33:$D$71,BI$1)),0)</f>
        <v>0</v>
      </c>
      <c r="BJ33" s="6" cm="1">
        <f t="array" ref="BJ33">IFERROR(BI33*(1-INDEX($D33:$D$71,BJ$1)),0)</f>
        <v>0</v>
      </c>
      <c r="BK33" s="6" cm="1">
        <f t="array" ref="BK33">IFERROR(BJ33*(1-INDEX($D33:$D$71,BK$1)),0)</f>
        <v>0</v>
      </c>
      <c r="BL33" s="6" cm="1">
        <f t="array" ref="BL33">IFERROR(BK33*(1-INDEX($D33:$D$71,BL$1)),0)</f>
        <v>0</v>
      </c>
      <c r="BM33" s="6" cm="1">
        <f t="array" ref="BM33">IFERROR(BL33*(1-INDEX($D33:$D$71,BM$1)),0)</f>
        <v>0</v>
      </c>
      <c r="BN33" s="6" cm="1">
        <f t="array" ref="BN33">IFERROR(BM33*(1-INDEX($D33:$D$71,BN$1)),0)</f>
        <v>0</v>
      </c>
      <c r="BO33" s="6" cm="1">
        <f t="array" ref="BO33">IFERROR(BN33*(1-INDEX($D33:$D$71,BO$1)),0)</f>
        <v>0</v>
      </c>
      <c r="BP33" s="6" cm="1">
        <f t="array" ref="BP33">IFERROR(BO33*(1-INDEX($D33:$D$71,BP$1)),0)</f>
        <v>0</v>
      </c>
      <c r="BQ33" s="6" cm="1">
        <f t="array" ref="BQ33">IFERROR(BP33*(1-INDEX($D33:$D$71,BQ$1)),0)</f>
        <v>0</v>
      </c>
      <c r="BR33" s="6" cm="1">
        <f t="array" ref="BR33">IFERROR(BQ33*(1-INDEX($D33:$D$71,BR$1)),0)</f>
        <v>0</v>
      </c>
      <c r="BS33" s="6" cm="1">
        <f t="array" ref="BS33">IFERROR(BR33*(1-INDEX($D33:$D$71,BS$1)),0)</f>
        <v>0</v>
      </c>
      <c r="BT33" s="6" cm="1">
        <f t="array" ref="BT33">IFERROR(BS33*(1-INDEX($D33:$D$71,BT$1)),0)</f>
        <v>0</v>
      </c>
      <c r="BU33" s="6" cm="1">
        <f t="array" ref="BU33">IFERROR(BT33*(1-INDEX($D33:$D$71,BU$1)),0)</f>
        <v>0</v>
      </c>
      <c r="BV33" s="6" cm="1">
        <f t="array" ref="BV33">IFERROR(BU33*(1-INDEX($D33:$D$71,BV$1)),0)</f>
        <v>0</v>
      </c>
      <c r="BW33" s="6" cm="1">
        <f t="array" ref="BW33">IFERROR(BV33*(1-INDEX($D33:$D$71,BW$1)),0)</f>
        <v>0</v>
      </c>
      <c r="BX33" s="6" cm="1">
        <f t="array" ref="BX33">IFERROR(BW33*(1-INDEX($D33:$D$71,BX$1)),0)</f>
        <v>0</v>
      </c>
      <c r="BY33" s="6" cm="1">
        <f t="array" ref="BY33">IFERROR(BX33*(1-INDEX($D33:$D$71,BY$1)),0)</f>
        <v>0</v>
      </c>
      <c r="BZ33" s="6" cm="1">
        <f t="array" ref="BZ33">IFERROR(BY33*(1-INDEX($D33:$D$71,BZ$1)),0)</f>
        <v>0</v>
      </c>
      <c r="CA33" s="6" cm="1">
        <f t="array" ref="CA33">IFERROR(BZ33*(1-INDEX($D33:$D$71,CA$1)),0)</f>
        <v>0</v>
      </c>
      <c r="CB33" s="6" cm="1">
        <f t="array" ref="CB33">IFERROR(CA33*(1-INDEX($D33:$D$71,CB$1)),0)</f>
        <v>0</v>
      </c>
      <c r="CC33" s="6" cm="1">
        <f t="array" ref="CC33">IFERROR(CB33*(1-INDEX($D33:$D$71,CC$1)),0)</f>
        <v>0</v>
      </c>
      <c r="CD33" s="6" cm="1">
        <f t="array" ref="CD33">IFERROR(CC33*(1-INDEX($D33:$D$71,CD$1)),0)</f>
        <v>0</v>
      </c>
      <c r="CE33" s="6" cm="1">
        <f t="array" ref="CE33">IFERROR(CD33*(1-INDEX($D33:$D$71,CE$1)),0)</f>
        <v>0</v>
      </c>
      <c r="CF33" s="6" cm="1">
        <f t="array" ref="CF33">IFERROR(CE33*(1-INDEX($D33:$D$71,CF$1)),0)</f>
        <v>0</v>
      </c>
      <c r="CG33" s="6" cm="1">
        <f t="array" ref="CG33">IFERROR(CF33*(1-INDEX($D33:$D$71,CG$1)),0)</f>
        <v>0</v>
      </c>
      <c r="CH33" s="6" cm="1">
        <f t="array" ref="CH33">IFERROR(CG33*(1-INDEX($D33:$D$71,CH$1)),0)</f>
        <v>0</v>
      </c>
      <c r="CI33" s="6" cm="1">
        <f t="array" ref="CI33">IFERROR(CH33*(1-INDEX($D33:$D$71,CI$1)),0)</f>
        <v>0</v>
      </c>
      <c r="CJ33" s="6" cm="1">
        <f t="array" ref="CJ33">IFERROR(CI33*(1-INDEX($D33:$D$71,CJ$1)),0)</f>
        <v>0</v>
      </c>
      <c r="CK33" s="6" cm="1">
        <f t="array" ref="CK33">IFERROR(CJ33*(1-INDEX($D33:$D$71,CK$1)),0)</f>
        <v>0</v>
      </c>
      <c r="CL33" s="6" cm="1">
        <f t="array" ref="CL33">IFERROR(CK33*(1-INDEX($D33:$D$71,CL$1)),0)</f>
        <v>0</v>
      </c>
      <c r="CM33" s="6" cm="1">
        <f t="array" ref="CM33">IFERROR(CL33*(1-INDEX($D33:$D$71,CM$1)),0)</f>
        <v>0</v>
      </c>
      <c r="CN33" s="6" cm="1">
        <f t="array" ref="CN33">IFERROR(CM33*(1-INDEX($D33:$D$71,CN$1)),0)</f>
        <v>0</v>
      </c>
      <c r="CO33" s="6" cm="1">
        <f t="array" ref="CO33">IFERROR(CN33*(1-INDEX($D33:$D$71,CO$1)),0)</f>
        <v>0</v>
      </c>
      <c r="CP33" s="6" cm="1">
        <f t="array" ref="CP33">IFERROR(CO33*(1-INDEX($D33:$D$71,CP$1)),0)</f>
        <v>0</v>
      </c>
      <c r="CQ33" s="6" cm="1">
        <f t="array" ref="CQ33">IFERROR(CP33*(1-INDEX($D33:$D$71,CQ$1)),0)</f>
        <v>0</v>
      </c>
      <c r="CR33" s="6" cm="1">
        <f t="array" ref="CR33">IFERROR(CQ33*(1-INDEX($D33:$D$71,CR$1)),0)</f>
        <v>0</v>
      </c>
      <c r="CS33" s="6" cm="1">
        <f t="array" ref="CS33">IFERROR(CR33*(1-INDEX($D33:$D$71,CS$1)),0)</f>
        <v>0</v>
      </c>
      <c r="CT33" s="6" cm="1">
        <f t="array" ref="CT33">IFERROR(CS33*(1-INDEX($D33:$D$71,CT$1)),0)</f>
        <v>0</v>
      </c>
      <c r="CU33" s="6" cm="1">
        <f t="array" ref="CU33">IFERROR(CT33*(1-INDEX($D33:$D$71,CU$1)),0)</f>
        <v>0</v>
      </c>
      <c r="CV33" s="6" cm="1">
        <f t="array" ref="CV33">IFERROR(CU33*(1-INDEX($D33:$D$71,CV$1)),0)</f>
        <v>0</v>
      </c>
      <c r="CW33" s="6" cm="1">
        <f t="array" ref="CW33">IFERROR(CV33*(1-INDEX($D33:$D$71,CW$1)),0)</f>
        <v>0</v>
      </c>
      <c r="CX33" s="6" cm="1">
        <f t="array" ref="CX33">IFERROR(CW33*(1-INDEX($D33:$D$71,CX$1)),0)</f>
        <v>0</v>
      </c>
      <c r="CY33" s="6" cm="1">
        <f t="array" ref="CY33">IFERROR(CX33*(1-INDEX($D33:$D$71,CY$1)),0)</f>
        <v>0</v>
      </c>
      <c r="CZ33" s="6" cm="1">
        <f t="array" ref="CZ33">IFERROR(CY33*(1-INDEX($D33:$D$71,CZ$1)),0)</f>
        <v>0</v>
      </c>
      <c r="DA33" s="6" cm="1">
        <f t="array" ref="DA33">IFERROR(CZ33*(1-INDEX($D33:$D$71,DA$1)),0)</f>
        <v>0</v>
      </c>
      <c r="DB33" s="6" cm="1">
        <f t="array" ref="DB33">IFERROR(DA33*(1-INDEX($D33:$D$71,DB$1)),0)</f>
        <v>0</v>
      </c>
      <c r="DC33" s="6" cm="1">
        <f t="array" ref="DC33">IFERROR(DB33*(1-INDEX($D33:$D$71,DC$1)),0)</f>
        <v>0</v>
      </c>
      <c r="DD33" s="6" cm="1">
        <f t="array" ref="DD33">IFERROR(DC33*(1-INDEX($D33:$D$71,DD$1)),0)</f>
        <v>0</v>
      </c>
      <c r="DE33" s="6" cm="1">
        <f t="array" ref="DE33">IFERROR(DD33*(1-INDEX($D33:$D$71,DE$1)),0)</f>
        <v>0</v>
      </c>
      <c r="DF33" s="6" cm="1">
        <f t="array" ref="DF33">IFERROR(DE33*(1-INDEX($D33:$D$71,DF$1)),0)</f>
        <v>0</v>
      </c>
      <c r="DG33" s="6" cm="1">
        <f t="array" ref="DG33">IFERROR(DF33*(1-INDEX($D33:$D$71,DG$1)),0)</f>
        <v>0</v>
      </c>
      <c r="DH33" s="6" cm="1">
        <f t="array" ref="DH33">IFERROR(DG33*(1-INDEX($D33:$D$71,DH$1)),0)</f>
        <v>0</v>
      </c>
      <c r="DI33" s="6" cm="1">
        <f t="array" ref="DI33">IFERROR(DH33*(1-INDEX($D33:$D$71,DI$1)),0)</f>
        <v>0</v>
      </c>
      <c r="DJ33" s="6" cm="1">
        <f t="array" ref="DJ33">IFERROR(DI33*(1-INDEX($D33:$D$71,DJ$1)),0)</f>
        <v>0</v>
      </c>
      <c r="DK33" s="6" cm="1">
        <f t="array" ref="DK33">IFERROR(DJ33*(1-INDEX($D33:$D$71,DK$1)),0)</f>
        <v>0</v>
      </c>
      <c r="DL33" s="6" cm="1">
        <f t="array" ref="DL33">IFERROR(DK33*(1-INDEX($D33:$D$71,DL$1)),0)</f>
        <v>0</v>
      </c>
      <c r="DM33" s="6" cm="1">
        <f t="array" ref="DM33">IFERROR(DL33*(1-INDEX($D33:$D$71,DM$1)),0)</f>
        <v>0</v>
      </c>
      <c r="DN33" s="6" cm="1">
        <f t="array" ref="DN33">IFERROR(DM33*(1-INDEX($D33:$D$71,DN$1)),0)</f>
        <v>0</v>
      </c>
      <c r="DO33" s="6" cm="1">
        <f t="array" ref="DO33">IFERROR(DN33*(1-INDEX($D33:$D$71,DO$1)),0)</f>
        <v>0</v>
      </c>
      <c r="DP33" s="6" cm="1">
        <f t="array" ref="DP33">IFERROR(DO33*(1-INDEX($D33:$D$71,DP$1)),0)</f>
        <v>0</v>
      </c>
      <c r="DQ33" s="6" cm="1">
        <f t="array" ref="DQ33">IFERROR(DP33*(1-INDEX($D33:$D$71,DQ$1)),0)</f>
        <v>0</v>
      </c>
      <c r="DR33" s="6" cm="1">
        <f t="array" ref="DR33">IFERROR(DQ33*(1-INDEX($D33:$D$71,DR$1)),0)</f>
        <v>0</v>
      </c>
      <c r="DS33" s="6" cm="1">
        <f t="array" ref="DS33">IFERROR(DR33*(1-INDEX($D33:$D$71,DS$1)),0)</f>
        <v>0</v>
      </c>
      <c r="DT33" s="6" cm="1">
        <f t="array" ref="DT33">IFERROR(DS33*(1-INDEX($D33:$D$71,DT$1)),0)</f>
        <v>0</v>
      </c>
      <c r="DU33" s="6" cm="1">
        <f t="array" ref="DU33">IFERROR(DT33*(1-INDEX($D33:$D$71,DU$1)),0)</f>
        <v>0</v>
      </c>
      <c r="DV33" s="6" cm="1">
        <f t="array" ref="DV33">IFERROR(DU33*(1-INDEX($D33:$D$71,DV$1)),0)</f>
        <v>0</v>
      </c>
      <c r="DW33" s="6" cm="1">
        <f t="array" ref="DW33">IFERROR(DV33*(1-INDEX($D33:$D$71,DW$1)),0)</f>
        <v>0</v>
      </c>
      <c r="DX33" s="6" cm="1">
        <f t="array" ref="DX33">IFERROR(DW33*(1-INDEX($D33:$D$71,DX$1)),0)</f>
        <v>0</v>
      </c>
    </row>
    <row r="34" spans="2:128" x14ac:dyDescent="0.25">
      <c r="B34" s="20"/>
      <c r="C34" s="6">
        <v>96</v>
      </c>
      <c r="D34" s="6">
        <v>0.26511000000000001</v>
      </c>
      <c r="E34" s="6">
        <f t="shared" si="3"/>
        <v>0.2959552211381154</v>
      </c>
      <c r="F34" s="6" cm="1">
        <f t="array" ref="F34">SUMPRODUCT($A$6^($K$1:$DT$1+1),K34:DT34,TRANSPOSE(D34:D147))</f>
        <v>0.91005678303527393</v>
      </c>
      <c r="G34" s="6" cm="1">
        <f t="array" ref="G34">SUMPRODUCT($A$6^($K$1:$DT$1),K34:DT34)</f>
        <v>3.088050449122266</v>
      </c>
      <c r="H34" s="6">
        <f t="shared" si="0"/>
        <v>2.6250117809486557</v>
      </c>
      <c r="I34" s="6">
        <f t="shared" si="1"/>
        <v>2.6027793233448984</v>
      </c>
      <c r="K34" s="6">
        <v>1</v>
      </c>
      <c r="L34" s="6" cm="1">
        <f t="array" ref="L34">IFERROR(K34*(1-INDEX($D34:$D$71,L$1)),0)</f>
        <v>0.73489000000000004</v>
      </c>
      <c r="M34" s="6" cm="1">
        <f t="array" ref="M34">IFERROR(L34*(1-INDEX($D34:$D$71,M$1)),0)</f>
        <v>0.52587258619999999</v>
      </c>
      <c r="N34" s="6" cm="1">
        <f t="array" ref="N34">IFERROR(M34*(1-INDEX($D34:$D$71,N$1)),0)</f>
        <v>0.36515014767969395</v>
      </c>
      <c r="O34" s="6" cm="1">
        <f t="array" ref="O34">IFERROR(N34*(1-INDEX($D34:$D$71,O$1)),0)</f>
        <v>0.24526039969202004</v>
      </c>
      <c r="P34" s="6" cm="1">
        <f t="array" ref="P34">IFERROR(O34*(1-INDEX($D34:$D$71,P$1)),0)</f>
        <v>0.15890666556445671</v>
      </c>
      <c r="Q34" s="6" cm="1">
        <f t="array" ref="Q34">IFERROR(P34*(1-INDEX($D34:$D$71,Q$1)),0)</f>
        <v>9.9400886510534595E-2</v>
      </c>
      <c r="R34" s="6" cm="1">
        <f t="array" ref="R34">IFERROR(Q34*(1-INDEX($D34:$D$71,R$1)),0)</f>
        <v>5.9958614743154462E-2</v>
      </c>
      <c r="S34" s="6" cm="1">
        <f t="array" ref="S34">IFERROR(R34*(1-INDEX($D34:$D$71,S$1)),0)</f>
        <v>3.4856341094785415E-2</v>
      </c>
      <c r="T34" s="6" cm="1">
        <f t="array" ref="T34">IFERROR(S34*(1-INDEX($D34:$D$71,T$1)),0)</f>
        <v>1.9531750732463007E-2</v>
      </c>
      <c r="U34" s="6" cm="1">
        <f t="array" ref="U34">IFERROR(T34*(1-INDEX($D34:$D$71,U$1)),0)</f>
        <v>1.0559645715998801E-2</v>
      </c>
      <c r="V34" s="6" cm="1">
        <f t="array" ref="V34">IFERROR(U34*(1-INDEX($D34:$D$71,V$1)),0)</f>
        <v>5.5181540618094932E-3</v>
      </c>
      <c r="W34" s="6" cm="1">
        <f t="array" ref="W34">IFERROR(V34*(1-INDEX($D34:$D$71,W$1)),0)</f>
        <v>2.740756759419539E-3</v>
      </c>
      <c r="X34" s="6" cm="1">
        <f t="array" ref="X34">IFERROR(W34*(1-INDEX($D34:$D$71,X$1)),0)</f>
        <v>1.2864838153039374E-3</v>
      </c>
      <c r="Y34" s="6" cm="1">
        <f t="array" ref="Y34">IFERROR(X34*(1-INDEX($D34:$D$71,Y$1)),0)</f>
        <v>5.6683763386106796E-4</v>
      </c>
      <c r="Z34" s="6" cm="1">
        <f t="array" ref="Z34">IFERROR(Y34*(1-INDEX($D34:$D$71,Z$1)),0)</f>
        <v>2.3256214442051896E-4</v>
      </c>
      <c r="AA34" s="6" cm="1">
        <f t="array" ref="AA34">IFERROR(Z34*(1-INDEX($D34:$D$71,AA$1)),0)</f>
        <v>8.7978259234282319E-5</v>
      </c>
      <c r="AB34" s="6" cm="1">
        <f t="array" ref="AB34">IFERROR(AA34*(1-INDEX($D34:$D$71,AB$1)),0)</f>
        <v>3.0315548566949E-5</v>
      </c>
      <c r="AC34" s="6" cm="1">
        <f t="array" ref="AC34">IFERROR(AB34*(1-INDEX($D34:$D$71,AC$1)),0)</f>
        <v>9.3687171291299191E-6</v>
      </c>
      <c r="AD34" s="6" cm="1">
        <f t="array" ref="AD34">IFERROR(AC34*(1-INDEX($D34:$D$71,AD$1)),0)</f>
        <v>2.5442625107578129E-6</v>
      </c>
      <c r="AE34" s="6" cm="1">
        <f t="array" ref="AE34">IFERROR(AD34*(1-INDEX($D34:$D$71,AE$1)),0)</f>
        <v>5.9042155824645795E-7</v>
      </c>
      <c r="AF34" s="6" cm="1">
        <f t="array" ref="AF34">IFERROR(AE34*(1-INDEX($D34:$D$71,AF$1)),0)</f>
        <v>1.1242807312129048E-7</v>
      </c>
      <c r="AG34" s="6" cm="1">
        <f t="array" ref="AG34">IFERROR(AF34*(1-INDEX($D34:$D$71,AG$1)),0)</f>
        <v>1.6472961273731481E-8</v>
      </c>
      <c r="AH34" s="6" cm="1">
        <f t="array" ref="AH34">IFERROR(AG34*(1-INDEX($D34:$D$71,AH$1)),0)</f>
        <v>1.6510849084661069E-9</v>
      </c>
      <c r="AI34" s="6" cm="1">
        <f t="array" ref="AI34">IFERROR(AH34*(1-INDEX($D34:$D$71,AI$1)),0)</f>
        <v>8.49318076914966E-11</v>
      </c>
      <c r="AJ34" s="6" cm="1">
        <f t="array" ref="AJ34">IFERROR(AI34*(1-INDEX($D34:$D$71,AJ$1)),0)</f>
        <v>0</v>
      </c>
      <c r="AK34" s="6" cm="1">
        <f t="array" ref="AK34">IFERROR(AJ34*(1-INDEX($D34:$D$71,AK$1)),0)</f>
        <v>0</v>
      </c>
      <c r="AL34" s="6" cm="1">
        <f t="array" ref="AL34">IFERROR(AK34*(1-INDEX($D34:$D$71,AL$1)),0)</f>
        <v>0</v>
      </c>
      <c r="AM34" s="6" cm="1">
        <f t="array" ref="AM34">IFERROR(AL34*(1-INDEX($D34:$D$71,AM$1)),0)</f>
        <v>0</v>
      </c>
      <c r="AN34" s="6" cm="1">
        <f t="array" ref="AN34">IFERROR(AM34*(1-INDEX($D34:$D$71,AN$1)),0)</f>
        <v>0</v>
      </c>
      <c r="AO34" s="6" cm="1">
        <f t="array" ref="AO34">IFERROR(AN34*(1-INDEX($D34:$D$71,AO$1)),0)</f>
        <v>0</v>
      </c>
      <c r="AP34" s="6" cm="1">
        <f t="array" ref="AP34">IFERROR(AO34*(1-INDEX($D34:$D$71,AP$1)),0)</f>
        <v>0</v>
      </c>
      <c r="AQ34" s="6" cm="1">
        <f t="array" ref="AQ34">IFERROR(AP34*(1-INDEX($D34:$D$71,AQ$1)),0)</f>
        <v>0</v>
      </c>
      <c r="AR34" s="6" cm="1">
        <f t="array" ref="AR34">IFERROR(AQ34*(1-INDEX($D34:$D$71,AR$1)),0)</f>
        <v>0</v>
      </c>
      <c r="AS34" s="6" cm="1">
        <f t="array" ref="AS34">IFERROR(AR34*(1-INDEX($D34:$D$71,AS$1)),0)</f>
        <v>0</v>
      </c>
      <c r="AT34" s="6" cm="1">
        <f t="array" ref="AT34">IFERROR(AS34*(1-INDEX($D34:$D$71,AT$1)),0)</f>
        <v>0</v>
      </c>
      <c r="AU34" s="6" cm="1">
        <f t="array" ref="AU34">IFERROR(AT34*(1-INDEX($D34:$D$71,AU$1)),0)</f>
        <v>0</v>
      </c>
      <c r="AV34" s="6" cm="1">
        <f t="array" ref="AV34">IFERROR(AU34*(1-INDEX($D34:$D$71,AV$1)),0)</f>
        <v>0</v>
      </c>
      <c r="AW34" s="6" cm="1">
        <f t="array" ref="AW34">IFERROR(AV34*(1-INDEX($D34:$D$71,AW$1)),0)</f>
        <v>0</v>
      </c>
      <c r="AX34" s="6" cm="1">
        <f t="array" ref="AX34">IFERROR(AW34*(1-INDEX($D34:$D$71,AX$1)),0)</f>
        <v>0</v>
      </c>
      <c r="AY34" s="6" cm="1">
        <f t="array" ref="AY34">IFERROR(AX34*(1-INDEX($D34:$D$71,AY$1)),0)</f>
        <v>0</v>
      </c>
      <c r="AZ34" s="6" cm="1">
        <f t="array" ref="AZ34">IFERROR(AY34*(1-INDEX($D34:$D$71,AZ$1)),0)</f>
        <v>0</v>
      </c>
      <c r="BA34" s="6" cm="1">
        <f t="array" ref="BA34">IFERROR(AZ34*(1-INDEX($D34:$D$71,BA$1)),0)</f>
        <v>0</v>
      </c>
      <c r="BB34" s="6" cm="1">
        <f t="array" ref="BB34">IFERROR(BA34*(1-INDEX($D34:$D$71,BB$1)),0)</f>
        <v>0</v>
      </c>
      <c r="BC34" s="6" cm="1">
        <f t="array" ref="BC34">IFERROR(BB34*(1-INDEX($D34:$D$71,BC$1)),0)</f>
        <v>0</v>
      </c>
      <c r="BD34" s="6" cm="1">
        <f t="array" ref="BD34">IFERROR(BC34*(1-INDEX($D34:$D$71,BD$1)),0)</f>
        <v>0</v>
      </c>
      <c r="BE34" s="6" cm="1">
        <f t="array" ref="BE34">IFERROR(BD34*(1-INDEX($D34:$D$71,BE$1)),0)</f>
        <v>0</v>
      </c>
      <c r="BF34" s="6" cm="1">
        <f t="array" ref="BF34">IFERROR(BE34*(1-INDEX($D34:$D$71,BF$1)),0)</f>
        <v>0</v>
      </c>
      <c r="BG34" s="6" cm="1">
        <f t="array" ref="BG34">IFERROR(BF34*(1-INDEX($D34:$D$71,BG$1)),0)</f>
        <v>0</v>
      </c>
      <c r="BH34" s="6" cm="1">
        <f t="array" ref="BH34">IFERROR(BG34*(1-INDEX($D34:$D$71,BH$1)),0)</f>
        <v>0</v>
      </c>
      <c r="BI34" s="6" cm="1">
        <f t="array" ref="BI34">IFERROR(BH34*(1-INDEX($D34:$D$71,BI$1)),0)</f>
        <v>0</v>
      </c>
      <c r="BJ34" s="6" cm="1">
        <f t="array" ref="BJ34">IFERROR(BI34*(1-INDEX($D34:$D$71,BJ$1)),0)</f>
        <v>0</v>
      </c>
      <c r="BK34" s="6" cm="1">
        <f t="array" ref="BK34">IFERROR(BJ34*(1-INDEX($D34:$D$71,BK$1)),0)</f>
        <v>0</v>
      </c>
      <c r="BL34" s="6" cm="1">
        <f t="array" ref="BL34">IFERROR(BK34*(1-INDEX($D34:$D$71,BL$1)),0)</f>
        <v>0</v>
      </c>
      <c r="BM34" s="6" cm="1">
        <f t="array" ref="BM34">IFERROR(BL34*(1-INDEX($D34:$D$71,BM$1)),0)</f>
        <v>0</v>
      </c>
      <c r="BN34" s="6" cm="1">
        <f t="array" ref="BN34">IFERROR(BM34*(1-INDEX($D34:$D$71,BN$1)),0)</f>
        <v>0</v>
      </c>
      <c r="BO34" s="6" cm="1">
        <f t="array" ref="BO34">IFERROR(BN34*(1-INDEX($D34:$D$71,BO$1)),0)</f>
        <v>0</v>
      </c>
      <c r="BP34" s="6" cm="1">
        <f t="array" ref="BP34">IFERROR(BO34*(1-INDEX($D34:$D$71,BP$1)),0)</f>
        <v>0</v>
      </c>
      <c r="BQ34" s="6" cm="1">
        <f t="array" ref="BQ34">IFERROR(BP34*(1-INDEX($D34:$D$71,BQ$1)),0)</f>
        <v>0</v>
      </c>
      <c r="BR34" s="6" cm="1">
        <f t="array" ref="BR34">IFERROR(BQ34*(1-INDEX($D34:$D$71,BR$1)),0)</f>
        <v>0</v>
      </c>
      <c r="BS34" s="6" cm="1">
        <f t="array" ref="BS34">IFERROR(BR34*(1-INDEX($D34:$D$71,BS$1)),0)</f>
        <v>0</v>
      </c>
      <c r="BT34" s="6" cm="1">
        <f t="array" ref="BT34">IFERROR(BS34*(1-INDEX($D34:$D$71,BT$1)),0)</f>
        <v>0</v>
      </c>
      <c r="BU34" s="6" cm="1">
        <f t="array" ref="BU34">IFERROR(BT34*(1-INDEX($D34:$D$71,BU$1)),0)</f>
        <v>0</v>
      </c>
      <c r="BV34" s="6" cm="1">
        <f t="array" ref="BV34">IFERROR(BU34*(1-INDEX($D34:$D$71,BV$1)),0)</f>
        <v>0</v>
      </c>
      <c r="BW34" s="6" cm="1">
        <f t="array" ref="BW34">IFERROR(BV34*(1-INDEX($D34:$D$71,BW$1)),0)</f>
        <v>0</v>
      </c>
      <c r="BX34" s="6" cm="1">
        <f t="array" ref="BX34">IFERROR(BW34*(1-INDEX($D34:$D$71,BX$1)),0)</f>
        <v>0</v>
      </c>
      <c r="BY34" s="6" cm="1">
        <f t="array" ref="BY34">IFERROR(BX34*(1-INDEX($D34:$D$71,BY$1)),0)</f>
        <v>0</v>
      </c>
      <c r="BZ34" s="6" cm="1">
        <f t="array" ref="BZ34">IFERROR(BY34*(1-INDEX($D34:$D$71,BZ$1)),0)</f>
        <v>0</v>
      </c>
      <c r="CA34" s="6" cm="1">
        <f t="array" ref="CA34">IFERROR(BZ34*(1-INDEX($D34:$D$71,CA$1)),0)</f>
        <v>0</v>
      </c>
      <c r="CB34" s="6" cm="1">
        <f t="array" ref="CB34">IFERROR(CA34*(1-INDEX($D34:$D$71,CB$1)),0)</f>
        <v>0</v>
      </c>
      <c r="CC34" s="6" cm="1">
        <f t="array" ref="CC34">IFERROR(CB34*(1-INDEX($D34:$D$71,CC$1)),0)</f>
        <v>0</v>
      </c>
      <c r="CD34" s="6" cm="1">
        <f t="array" ref="CD34">IFERROR(CC34*(1-INDEX($D34:$D$71,CD$1)),0)</f>
        <v>0</v>
      </c>
      <c r="CE34" s="6" cm="1">
        <f t="array" ref="CE34">IFERROR(CD34*(1-INDEX($D34:$D$71,CE$1)),0)</f>
        <v>0</v>
      </c>
      <c r="CF34" s="6" cm="1">
        <f t="array" ref="CF34">IFERROR(CE34*(1-INDEX($D34:$D$71,CF$1)),0)</f>
        <v>0</v>
      </c>
      <c r="CG34" s="6" cm="1">
        <f t="array" ref="CG34">IFERROR(CF34*(1-INDEX($D34:$D$71,CG$1)),0)</f>
        <v>0</v>
      </c>
      <c r="CH34" s="6" cm="1">
        <f t="array" ref="CH34">IFERROR(CG34*(1-INDEX($D34:$D$71,CH$1)),0)</f>
        <v>0</v>
      </c>
      <c r="CI34" s="6" cm="1">
        <f t="array" ref="CI34">IFERROR(CH34*(1-INDEX($D34:$D$71,CI$1)),0)</f>
        <v>0</v>
      </c>
      <c r="CJ34" s="6" cm="1">
        <f t="array" ref="CJ34">IFERROR(CI34*(1-INDEX($D34:$D$71,CJ$1)),0)</f>
        <v>0</v>
      </c>
      <c r="CK34" s="6" cm="1">
        <f t="array" ref="CK34">IFERROR(CJ34*(1-INDEX($D34:$D$71,CK$1)),0)</f>
        <v>0</v>
      </c>
      <c r="CL34" s="6" cm="1">
        <f t="array" ref="CL34">IFERROR(CK34*(1-INDEX($D34:$D$71,CL$1)),0)</f>
        <v>0</v>
      </c>
      <c r="CM34" s="6" cm="1">
        <f t="array" ref="CM34">IFERROR(CL34*(1-INDEX($D34:$D$71,CM$1)),0)</f>
        <v>0</v>
      </c>
      <c r="CN34" s="6" cm="1">
        <f t="array" ref="CN34">IFERROR(CM34*(1-INDEX($D34:$D$71,CN$1)),0)</f>
        <v>0</v>
      </c>
      <c r="CO34" s="6" cm="1">
        <f t="array" ref="CO34">IFERROR(CN34*(1-INDEX($D34:$D$71,CO$1)),0)</f>
        <v>0</v>
      </c>
      <c r="CP34" s="6" cm="1">
        <f t="array" ref="CP34">IFERROR(CO34*(1-INDEX($D34:$D$71,CP$1)),0)</f>
        <v>0</v>
      </c>
      <c r="CQ34" s="6" cm="1">
        <f t="array" ref="CQ34">IFERROR(CP34*(1-INDEX($D34:$D$71,CQ$1)),0)</f>
        <v>0</v>
      </c>
      <c r="CR34" s="6" cm="1">
        <f t="array" ref="CR34">IFERROR(CQ34*(1-INDEX($D34:$D$71,CR$1)),0)</f>
        <v>0</v>
      </c>
      <c r="CS34" s="6" cm="1">
        <f t="array" ref="CS34">IFERROR(CR34*(1-INDEX($D34:$D$71,CS$1)),0)</f>
        <v>0</v>
      </c>
      <c r="CT34" s="6" cm="1">
        <f t="array" ref="CT34">IFERROR(CS34*(1-INDEX($D34:$D$71,CT$1)),0)</f>
        <v>0</v>
      </c>
      <c r="CU34" s="6" cm="1">
        <f t="array" ref="CU34">IFERROR(CT34*(1-INDEX($D34:$D$71,CU$1)),0)</f>
        <v>0</v>
      </c>
      <c r="CV34" s="6" cm="1">
        <f t="array" ref="CV34">IFERROR(CU34*(1-INDEX($D34:$D$71,CV$1)),0)</f>
        <v>0</v>
      </c>
      <c r="CW34" s="6" cm="1">
        <f t="array" ref="CW34">IFERROR(CV34*(1-INDEX($D34:$D$71,CW$1)),0)</f>
        <v>0</v>
      </c>
      <c r="CX34" s="6" cm="1">
        <f t="array" ref="CX34">IFERROR(CW34*(1-INDEX($D34:$D$71,CX$1)),0)</f>
        <v>0</v>
      </c>
      <c r="CY34" s="6" cm="1">
        <f t="array" ref="CY34">IFERROR(CX34*(1-INDEX($D34:$D$71,CY$1)),0)</f>
        <v>0</v>
      </c>
      <c r="CZ34" s="6" cm="1">
        <f t="array" ref="CZ34">IFERROR(CY34*(1-INDEX($D34:$D$71,CZ$1)),0)</f>
        <v>0</v>
      </c>
      <c r="DA34" s="6" cm="1">
        <f t="array" ref="DA34">IFERROR(CZ34*(1-INDEX($D34:$D$71,DA$1)),0)</f>
        <v>0</v>
      </c>
      <c r="DB34" s="6" cm="1">
        <f t="array" ref="DB34">IFERROR(DA34*(1-INDEX($D34:$D$71,DB$1)),0)</f>
        <v>0</v>
      </c>
      <c r="DC34" s="6" cm="1">
        <f t="array" ref="DC34">IFERROR(DB34*(1-INDEX($D34:$D$71,DC$1)),0)</f>
        <v>0</v>
      </c>
      <c r="DD34" s="6" cm="1">
        <f t="array" ref="DD34">IFERROR(DC34*(1-INDEX($D34:$D$71,DD$1)),0)</f>
        <v>0</v>
      </c>
      <c r="DE34" s="6" cm="1">
        <f t="array" ref="DE34">IFERROR(DD34*(1-INDEX($D34:$D$71,DE$1)),0)</f>
        <v>0</v>
      </c>
      <c r="DF34" s="6" cm="1">
        <f t="array" ref="DF34">IFERROR(DE34*(1-INDEX($D34:$D$71,DF$1)),0)</f>
        <v>0</v>
      </c>
      <c r="DG34" s="6" cm="1">
        <f t="array" ref="DG34">IFERROR(DF34*(1-INDEX($D34:$D$71,DG$1)),0)</f>
        <v>0</v>
      </c>
      <c r="DH34" s="6" cm="1">
        <f t="array" ref="DH34">IFERROR(DG34*(1-INDEX($D34:$D$71,DH$1)),0)</f>
        <v>0</v>
      </c>
      <c r="DI34" s="6" cm="1">
        <f t="array" ref="DI34">IFERROR(DH34*(1-INDEX($D34:$D$71,DI$1)),0)</f>
        <v>0</v>
      </c>
      <c r="DJ34" s="6" cm="1">
        <f t="array" ref="DJ34">IFERROR(DI34*(1-INDEX($D34:$D$71,DJ$1)),0)</f>
        <v>0</v>
      </c>
      <c r="DK34" s="6" cm="1">
        <f t="array" ref="DK34">IFERROR(DJ34*(1-INDEX($D34:$D$71,DK$1)),0)</f>
        <v>0</v>
      </c>
      <c r="DL34" s="6" cm="1">
        <f t="array" ref="DL34">IFERROR(DK34*(1-INDEX($D34:$D$71,DL$1)),0)</f>
        <v>0</v>
      </c>
      <c r="DM34" s="6" cm="1">
        <f t="array" ref="DM34">IFERROR(DL34*(1-INDEX($D34:$D$71,DM$1)),0)</f>
        <v>0</v>
      </c>
      <c r="DN34" s="6" cm="1">
        <f t="array" ref="DN34">IFERROR(DM34*(1-INDEX($D34:$D$71,DN$1)),0)</f>
        <v>0</v>
      </c>
      <c r="DO34" s="6" cm="1">
        <f t="array" ref="DO34">IFERROR(DN34*(1-INDEX($D34:$D$71,DO$1)),0)</f>
        <v>0</v>
      </c>
      <c r="DP34" s="6" cm="1">
        <f t="array" ref="DP34">IFERROR(DO34*(1-INDEX($D34:$D$71,DP$1)),0)</f>
        <v>0</v>
      </c>
      <c r="DQ34" s="6" cm="1">
        <f t="array" ref="DQ34">IFERROR(DP34*(1-INDEX($D34:$D$71,DQ$1)),0)</f>
        <v>0</v>
      </c>
      <c r="DR34" s="6" cm="1">
        <f t="array" ref="DR34">IFERROR(DQ34*(1-INDEX($D34:$D$71,DR$1)),0)</f>
        <v>0</v>
      </c>
      <c r="DS34" s="6" cm="1">
        <f t="array" ref="DS34">IFERROR(DR34*(1-INDEX($D34:$D$71,DS$1)),0)</f>
        <v>0</v>
      </c>
      <c r="DT34" s="6" cm="1">
        <f t="array" ref="DT34">IFERROR(DS34*(1-INDEX($D34:$D$71,DT$1)),0)</f>
        <v>0</v>
      </c>
      <c r="DU34" s="6" cm="1">
        <f t="array" ref="DU34">IFERROR(DT34*(1-INDEX($D34:$D$71,DU$1)),0)</f>
        <v>0</v>
      </c>
      <c r="DV34" s="6" cm="1">
        <f t="array" ref="DV34">IFERROR(DU34*(1-INDEX($D34:$D$71,DV$1)),0)</f>
        <v>0</v>
      </c>
      <c r="DW34" s="6" cm="1">
        <f t="array" ref="DW34">IFERROR(DV34*(1-INDEX($D34:$D$71,DW$1)),0)</f>
        <v>0</v>
      </c>
      <c r="DX34" s="6" cm="1">
        <f t="array" ref="DX34">IFERROR(DW34*(1-INDEX($D34:$D$71,DX$1)),0)</f>
        <v>0</v>
      </c>
    </row>
    <row r="35" spans="2:128" x14ac:dyDescent="0.25">
      <c r="B35" s="20"/>
      <c r="C35" s="6">
        <v>97</v>
      </c>
      <c r="D35" s="6">
        <v>0.28442000000000001</v>
      </c>
      <c r="E35" s="6">
        <f t="shared" si="3"/>
        <v>0.3213481635730826</v>
      </c>
      <c r="F35" s="6" cm="1">
        <f t="array" ref="F35">SUMPRODUCT($A$6^($K$1:$DT$1+1),K35:DT35,TRANSPOSE(D35:D148))</f>
        <v>0.91476069415331807</v>
      </c>
      <c r="G35" s="6" cm="1">
        <f t="array" ref="G35">SUMPRODUCT($A$6^($K$1:$DT$1),K35:DT35)</f>
        <v>2.9265495007360731</v>
      </c>
      <c r="H35" s="6">
        <f t="shared" ref="H35:H71" si="4">(1-$A$4/$A$9*F35)/$A$15</f>
        <v>2.463499154963511</v>
      </c>
      <c r="I35" s="6">
        <f t="shared" ref="I35:I71" si="5">G35-(12-1)/2/12-(12^2-1)/12/12^2*(E35+LN(1+$A$4))</f>
        <v>2.4391769914122929</v>
      </c>
      <c r="K35" s="6">
        <v>1</v>
      </c>
      <c r="L35" s="6" cm="1">
        <f t="array" ref="L35">IFERROR(K35*(1-INDEX($D35:$D$71,L$1)),0)</f>
        <v>0.71557999999999999</v>
      </c>
      <c r="M35" s="6" cm="1">
        <f t="array" ref="M35">IFERROR(L35*(1-INDEX($D35:$D$71,M$1)),0)</f>
        <v>0.49687728459999997</v>
      </c>
      <c r="N35" s="6" cm="1">
        <f t="array" ref="N35">IFERROR(M35*(1-INDEX($D35:$D$71,N$1)),0)</f>
        <v>0.33373756574728197</v>
      </c>
      <c r="O35" s="6" cm="1">
        <f t="array" ref="O35">IFERROR(N35*(1-INDEX($D35:$D$71,O$1)),0)</f>
        <v>0.21623190622332145</v>
      </c>
      <c r="P35" s="6" cm="1">
        <f t="array" ref="P35">IFERROR(O35*(1-INDEX($D35:$D$71,P$1)),0)</f>
        <v>0.13525954429987425</v>
      </c>
      <c r="Q35" s="6" cm="1">
        <f t="array" ref="Q35">IFERROR(P35*(1-INDEX($D35:$D$71,Q$1)),0)</f>
        <v>8.1588557121684141E-2</v>
      </c>
      <c r="R35" s="6" cm="1">
        <f t="array" ref="R35">IFERROR(Q35*(1-INDEX($D35:$D$71,R$1)),0)</f>
        <v>4.7430691797119853E-2</v>
      </c>
      <c r="S35" s="6" cm="1">
        <f t="array" ref="S35">IFERROR(R35*(1-INDEX($D35:$D$71,S$1)),0)</f>
        <v>2.6577788148516111E-2</v>
      </c>
      <c r="T35" s="6" cm="1">
        <f t="array" ref="T35">IFERROR(S35*(1-INDEX($D35:$D$71,T$1)),0)</f>
        <v>1.4369015384613749E-2</v>
      </c>
      <c r="U35" s="6" cm="1">
        <f t="array" ref="U35">IFERROR(T35*(1-INDEX($D35:$D$71,U$1)),0)</f>
        <v>7.5088163695376069E-3</v>
      </c>
      <c r="V35" s="6" cm="1">
        <f t="array" ref="V35">IFERROR(U35*(1-INDEX($D35:$D$71,V$1)),0)</f>
        <v>3.7294789144219388E-3</v>
      </c>
      <c r="W35" s="6" cm="1">
        <f t="array" ref="W35">IFERROR(V35*(1-INDEX($D35:$D$71,W$1)),0)</f>
        <v>1.7505801076405138E-3</v>
      </c>
      <c r="X35" s="6" cm="1">
        <f t="array" ref="X35">IFERROR(W35*(1-INDEX($D35:$D$71,X$1)),0)</f>
        <v>7.7132310122748687E-4</v>
      </c>
      <c r="Y35" s="6" cm="1">
        <f t="array" ref="Y35">IFERROR(X35*(1-INDEX($D35:$D$71,Y$1)),0)</f>
        <v>3.1645844197161332E-4</v>
      </c>
      <c r="Z35" s="6" cm="1">
        <f t="array" ref="Z35">IFERROR(Y35*(1-INDEX($D35:$D$71,Z$1)),0)</f>
        <v>1.1971622859786131E-4</v>
      </c>
      <c r="AA35" s="6" cm="1">
        <f t="array" ref="AA35">IFERROR(Z35*(1-INDEX($D35:$D$71,AA$1)),0)</f>
        <v>4.1251818050251049E-5</v>
      </c>
      <c r="AB35" s="6" cm="1">
        <f t="array" ref="AB35">IFERROR(AA35*(1-INDEX($D35:$D$71,AB$1)),0)</f>
        <v>1.2748461850249584E-5</v>
      </c>
      <c r="AC35" s="6" cm="1">
        <f t="array" ref="AC35">IFERROR(AB35*(1-INDEX($D35:$D$71,AC$1)),0)</f>
        <v>3.4620997846722806E-6</v>
      </c>
      <c r="AD35" s="6" cm="1">
        <f t="array" ref="AD35">IFERROR(AC35*(1-INDEX($D35:$D$71,AD$1)),0)</f>
        <v>8.0341487603104923E-7</v>
      </c>
      <c r="AE35" s="6" cm="1">
        <f t="array" ref="AE35">IFERROR(AD35*(1-INDEX($D35:$D$71,AE$1)),0)</f>
        <v>1.5298626069383233E-7</v>
      </c>
      <c r="AF35" s="6" cm="1">
        <f t="array" ref="AF35">IFERROR(AE35*(1-INDEX($D35:$D$71,AF$1)),0)</f>
        <v>2.241554691686031E-8</v>
      </c>
      <c r="AG35" s="6" cm="1">
        <f t="array" ref="AG35">IFERROR(AF35*(1-INDEX($D35:$D$71,AG$1)),0)</f>
        <v>2.2467102674769099E-9</v>
      </c>
      <c r="AH35" s="6" cm="1">
        <f t="array" ref="AH35">IFERROR(AG35*(1-INDEX($D35:$D$71,AH$1)),0)</f>
        <v>1.1557077615901233E-10</v>
      </c>
      <c r="AI35" s="6" cm="1">
        <f t="array" ref="AI35">IFERROR(AH35*(1-INDEX($D35:$D$71,AI$1)),0)</f>
        <v>0</v>
      </c>
      <c r="AJ35" s="6" cm="1">
        <f t="array" ref="AJ35">IFERROR(AI35*(1-INDEX($D35:$D$71,AJ$1)),0)</f>
        <v>0</v>
      </c>
      <c r="AK35" s="6" cm="1">
        <f t="array" ref="AK35">IFERROR(AJ35*(1-INDEX($D35:$D$71,AK$1)),0)</f>
        <v>0</v>
      </c>
      <c r="AL35" s="6" cm="1">
        <f t="array" ref="AL35">IFERROR(AK35*(1-INDEX($D35:$D$71,AL$1)),0)</f>
        <v>0</v>
      </c>
      <c r="AM35" s="6" cm="1">
        <f t="array" ref="AM35">IFERROR(AL35*(1-INDEX($D35:$D$71,AM$1)),0)</f>
        <v>0</v>
      </c>
      <c r="AN35" s="6" cm="1">
        <f t="array" ref="AN35">IFERROR(AM35*(1-INDEX($D35:$D$71,AN$1)),0)</f>
        <v>0</v>
      </c>
      <c r="AO35" s="6" cm="1">
        <f t="array" ref="AO35">IFERROR(AN35*(1-INDEX($D35:$D$71,AO$1)),0)</f>
        <v>0</v>
      </c>
      <c r="AP35" s="6" cm="1">
        <f t="array" ref="AP35">IFERROR(AO35*(1-INDEX($D35:$D$71,AP$1)),0)</f>
        <v>0</v>
      </c>
      <c r="AQ35" s="6" cm="1">
        <f t="array" ref="AQ35">IFERROR(AP35*(1-INDEX($D35:$D$71,AQ$1)),0)</f>
        <v>0</v>
      </c>
      <c r="AR35" s="6" cm="1">
        <f t="array" ref="AR35">IFERROR(AQ35*(1-INDEX($D35:$D$71,AR$1)),0)</f>
        <v>0</v>
      </c>
      <c r="AS35" s="6" cm="1">
        <f t="array" ref="AS35">IFERROR(AR35*(1-INDEX($D35:$D$71,AS$1)),0)</f>
        <v>0</v>
      </c>
      <c r="AT35" s="6" cm="1">
        <f t="array" ref="AT35">IFERROR(AS35*(1-INDEX($D35:$D$71,AT$1)),0)</f>
        <v>0</v>
      </c>
      <c r="AU35" s="6" cm="1">
        <f t="array" ref="AU35">IFERROR(AT35*(1-INDEX($D35:$D$71,AU$1)),0)</f>
        <v>0</v>
      </c>
      <c r="AV35" s="6" cm="1">
        <f t="array" ref="AV35">IFERROR(AU35*(1-INDEX($D35:$D$71,AV$1)),0)</f>
        <v>0</v>
      </c>
      <c r="AW35" s="6" cm="1">
        <f t="array" ref="AW35">IFERROR(AV35*(1-INDEX($D35:$D$71,AW$1)),0)</f>
        <v>0</v>
      </c>
      <c r="AX35" s="6" cm="1">
        <f t="array" ref="AX35">IFERROR(AW35*(1-INDEX($D35:$D$71,AX$1)),0)</f>
        <v>0</v>
      </c>
      <c r="AY35" s="6" cm="1">
        <f t="array" ref="AY35">IFERROR(AX35*(1-INDEX($D35:$D$71,AY$1)),0)</f>
        <v>0</v>
      </c>
      <c r="AZ35" s="6" cm="1">
        <f t="array" ref="AZ35">IFERROR(AY35*(1-INDEX($D35:$D$71,AZ$1)),0)</f>
        <v>0</v>
      </c>
      <c r="BA35" s="6" cm="1">
        <f t="array" ref="BA35">IFERROR(AZ35*(1-INDEX($D35:$D$71,BA$1)),0)</f>
        <v>0</v>
      </c>
      <c r="BB35" s="6" cm="1">
        <f t="array" ref="BB35">IFERROR(BA35*(1-INDEX($D35:$D$71,BB$1)),0)</f>
        <v>0</v>
      </c>
      <c r="BC35" s="6" cm="1">
        <f t="array" ref="BC35">IFERROR(BB35*(1-INDEX($D35:$D$71,BC$1)),0)</f>
        <v>0</v>
      </c>
      <c r="BD35" s="6" cm="1">
        <f t="array" ref="BD35">IFERROR(BC35*(1-INDEX($D35:$D$71,BD$1)),0)</f>
        <v>0</v>
      </c>
      <c r="BE35" s="6" cm="1">
        <f t="array" ref="BE35">IFERROR(BD35*(1-INDEX($D35:$D$71,BE$1)),0)</f>
        <v>0</v>
      </c>
      <c r="BF35" s="6" cm="1">
        <f t="array" ref="BF35">IFERROR(BE35*(1-INDEX($D35:$D$71,BF$1)),0)</f>
        <v>0</v>
      </c>
      <c r="BG35" s="6" cm="1">
        <f t="array" ref="BG35">IFERROR(BF35*(1-INDEX($D35:$D$71,BG$1)),0)</f>
        <v>0</v>
      </c>
      <c r="BH35" s="6" cm="1">
        <f t="array" ref="BH35">IFERROR(BG35*(1-INDEX($D35:$D$71,BH$1)),0)</f>
        <v>0</v>
      </c>
      <c r="BI35" s="6" cm="1">
        <f t="array" ref="BI35">IFERROR(BH35*(1-INDEX($D35:$D$71,BI$1)),0)</f>
        <v>0</v>
      </c>
      <c r="BJ35" s="6" cm="1">
        <f t="array" ref="BJ35">IFERROR(BI35*(1-INDEX($D35:$D$71,BJ$1)),0)</f>
        <v>0</v>
      </c>
      <c r="BK35" s="6" cm="1">
        <f t="array" ref="BK35">IFERROR(BJ35*(1-INDEX($D35:$D$71,BK$1)),0)</f>
        <v>0</v>
      </c>
      <c r="BL35" s="6" cm="1">
        <f t="array" ref="BL35">IFERROR(BK35*(1-INDEX($D35:$D$71,BL$1)),0)</f>
        <v>0</v>
      </c>
      <c r="BM35" s="6" cm="1">
        <f t="array" ref="BM35">IFERROR(BL35*(1-INDEX($D35:$D$71,BM$1)),0)</f>
        <v>0</v>
      </c>
      <c r="BN35" s="6" cm="1">
        <f t="array" ref="BN35">IFERROR(BM35*(1-INDEX($D35:$D$71,BN$1)),0)</f>
        <v>0</v>
      </c>
      <c r="BO35" s="6" cm="1">
        <f t="array" ref="BO35">IFERROR(BN35*(1-INDEX($D35:$D$71,BO$1)),0)</f>
        <v>0</v>
      </c>
      <c r="BP35" s="6" cm="1">
        <f t="array" ref="BP35">IFERROR(BO35*(1-INDEX($D35:$D$71,BP$1)),0)</f>
        <v>0</v>
      </c>
      <c r="BQ35" s="6" cm="1">
        <f t="array" ref="BQ35">IFERROR(BP35*(1-INDEX($D35:$D$71,BQ$1)),0)</f>
        <v>0</v>
      </c>
      <c r="BR35" s="6" cm="1">
        <f t="array" ref="BR35">IFERROR(BQ35*(1-INDEX($D35:$D$71,BR$1)),0)</f>
        <v>0</v>
      </c>
      <c r="BS35" s="6" cm="1">
        <f t="array" ref="BS35">IFERROR(BR35*(1-INDEX($D35:$D$71,BS$1)),0)</f>
        <v>0</v>
      </c>
      <c r="BT35" s="6" cm="1">
        <f t="array" ref="BT35">IFERROR(BS35*(1-INDEX($D35:$D$71,BT$1)),0)</f>
        <v>0</v>
      </c>
      <c r="BU35" s="6" cm="1">
        <f t="array" ref="BU35">IFERROR(BT35*(1-INDEX($D35:$D$71,BU$1)),0)</f>
        <v>0</v>
      </c>
      <c r="BV35" s="6" cm="1">
        <f t="array" ref="BV35">IFERROR(BU35*(1-INDEX($D35:$D$71,BV$1)),0)</f>
        <v>0</v>
      </c>
      <c r="BW35" s="6" cm="1">
        <f t="array" ref="BW35">IFERROR(BV35*(1-INDEX($D35:$D$71,BW$1)),0)</f>
        <v>0</v>
      </c>
      <c r="BX35" s="6" cm="1">
        <f t="array" ref="BX35">IFERROR(BW35*(1-INDEX($D35:$D$71,BX$1)),0)</f>
        <v>0</v>
      </c>
      <c r="BY35" s="6" cm="1">
        <f t="array" ref="BY35">IFERROR(BX35*(1-INDEX($D35:$D$71,BY$1)),0)</f>
        <v>0</v>
      </c>
      <c r="BZ35" s="6" cm="1">
        <f t="array" ref="BZ35">IFERROR(BY35*(1-INDEX($D35:$D$71,BZ$1)),0)</f>
        <v>0</v>
      </c>
      <c r="CA35" s="6" cm="1">
        <f t="array" ref="CA35">IFERROR(BZ35*(1-INDEX($D35:$D$71,CA$1)),0)</f>
        <v>0</v>
      </c>
      <c r="CB35" s="6" cm="1">
        <f t="array" ref="CB35">IFERROR(CA35*(1-INDEX($D35:$D$71,CB$1)),0)</f>
        <v>0</v>
      </c>
      <c r="CC35" s="6" cm="1">
        <f t="array" ref="CC35">IFERROR(CB35*(1-INDEX($D35:$D$71,CC$1)),0)</f>
        <v>0</v>
      </c>
      <c r="CD35" s="6" cm="1">
        <f t="array" ref="CD35">IFERROR(CC35*(1-INDEX($D35:$D$71,CD$1)),0)</f>
        <v>0</v>
      </c>
      <c r="CE35" s="6" cm="1">
        <f t="array" ref="CE35">IFERROR(CD35*(1-INDEX($D35:$D$71,CE$1)),0)</f>
        <v>0</v>
      </c>
      <c r="CF35" s="6" cm="1">
        <f t="array" ref="CF35">IFERROR(CE35*(1-INDEX($D35:$D$71,CF$1)),0)</f>
        <v>0</v>
      </c>
      <c r="CG35" s="6" cm="1">
        <f t="array" ref="CG35">IFERROR(CF35*(1-INDEX($D35:$D$71,CG$1)),0)</f>
        <v>0</v>
      </c>
      <c r="CH35" s="6" cm="1">
        <f t="array" ref="CH35">IFERROR(CG35*(1-INDEX($D35:$D$71,CH$1)),0)</f>
        <v>0</v>
      </c>
      <c r="CI35" s="6" cm="1">
        <f t="array" ref="CI35">IFERROR(CH35*(1-INDEX($D35:$D$71,CI$1)),0)</f>
        <v>0</v>
      </c>
      <c r="CJ35" s="6" cm="1">
        <f t="array" ref="CJ35">IFERROR(CI35*(1-INDEX($D35:$D$71,CJ$1)),0)</f>
        <v>0</v>
      </c>
      <c r="CK35" s="6" cm="1">
        <f t="array" ref="CK35">IFERROR(CJ35*(1-INDEX($D35:$D$71,CK$1)),0)</f>
        <v>0</v>
      </c>
      <c r="CL35" s="6" cm="1">
        <f t="array" ref="CL35">IFERROR(CK35*(1-INDEX($D35:$D$71,CL$1)),0)</f>
        <v>0</v>
      </c>
      <c r="CM35" s="6" cm="1">
        <f t="array" ref="CM35">IFERROR(CL35*(1-INDEX($D35:$D$71,CM$1)),0)</f>
        <v>0</v>
      </c>
      <c r="CN35" s="6" cm="1">
        <f t="array" ref="CN35">IFERROR(CM35*(1-INDEX($D35:$D$71,CN$1)),0)</f>
        <v>0</v>
      </c>
      <c r="CO35" s="6" cm="1">
        <f t="array" ref="CO35">IFERROR(CN35*(1-INDEX($D35:$D$71,CO$1)),0)</f>
        <v>0</v>
      </c>
      <c r="CP35" s="6" cm="1">
        <f t="array" ref="CP35">IFERROR(CO35*(1-INDEX($D35:$D$71,CP$1)),0)</f>
        <v>0</v>
      </c>
      <c r="CQ35" s="6" cm="1">
        <f t="array" ref="CQ35">IFERROR(CP35*(1-INDEX($D35:$D$71,CQ$1)),0)</f>
        <v>0</v>
      </c>
      <c r="CR35" s="6" cm="1">
        <f t="array" ref="CR35">IFERROR(CQ35*(1-INDEX($D35:$D$71,CR$1)),0)</f>
        <v>0</v>
      </c>
      <c r="CS35" s="6" cm="1">
        <f t="array" ref="CS35">IFERROR(CR35*(1-INDEX($D35:$D$71,CS$1)),0)</f>
        <v>0</v>
      </c>
      <c r="CT35" s="6" cm="1">
        <f t="array" ref="CT35">IFERROR(CS35*(1-INDEX($D35:$D$71,CT$1)),0)</f>
        <v>0</v>
      </c>
      <c r="CU35" s="6" cm="1">
        <f t="array" ref="CU35">IFERROR(CT35*(1-INDEX($D35:$D$71,CU$1)),0)</f>
        <v>0</v>
      </c>
      <c r="CV35" s="6" cm="1">
        <f t="array" ref="CV35">IFERROR(CU35*(1-INDEX($D35:$D$71,CV$1)),0)</f>
        <v>0</v>
      </c>
      <c r="CW35" s="6" cm="1">
        <f t="array" ref="CW35">IFERROR(CV35*(1-INDEX($D35:$D$71,CW$1)),0)</f>
        <v>0</v>
      </c>
      <c r="CX35" s="6" cm="1">
        <f t="array" ref="CX35">IFERROR(CW35*(1-INDEX($D35:$D$71,CX$1)),0)</f>
        <v>0</v>
      </c>
      <c r="CY35" s="6" cm="1">
        <f t="array" ref="CY35">IFERROR(CX35*(1-INDEX($D35:$D$71,CY$1)),0)</f>
        <v>0</v>
      </c>
      <c r="CZ35" s="6" cm="1">
        <f t="array" ref="CZ35">IFERROR(CY35*(1-INDEX($D35:$D$71,CZ$1)),0)</f>
        <v>0</v>
      </c>
      <c r="DA35" s="6" cm="1">
        <f t="array" ref="DA35">IFERROR(CZ35*(1-INDEX($D35:$D$71,DA$1)),0)</f>
        <v>0</v>
      </c>
      <c r="DB35" s="6" cm="1">
        <f t="array" ref="DB35">IFERROR(DA35*(1-INDEX($D35:$D$71,DB$1)),0)</f>
        <v>0</v>
      </c>
      <c r="DC35" s="6" cm="1">
        <f t="array" ref="DC35">IFERROR(DB35*(1-INDEX($D35:$D$71,DC$1)),0)</f>
        <v>0</v>
      </c>
      <c r="DD35" s="6" cm="1">
        <f t="array" ref="DD35">IFERROR(DC35*(1-INDEX($D35:$D$71,DD$1)),0)</f>
        <v>0</v>
      </c>
      <c r="DE35" s="6" cm="1">
        <f t="array" ref="DE35">IFERROR(DD35*(1-INDEX($D35:$D$71,DE$1)),0)</f>
        <v>0</v>
      </c>
      <c r="DF35" s="6" cm="1">
        <f t="array" ref="DF35">IFERROR(DE35*(1-INDEX($D35:$D$71,DF$1)),0)</f>
        <v>0</v>
      </c>
      <c r="DG35" s="6" cm="1">
        <f t="array" ref="DG35">IFERROR(DF35*(1-INDEX($D35:$D$71,DG$1)),0)</f>
        <v>0</v>
      </c>
      <c r="DH35" s="6" cm="1">
        <f t="array" ref="DH35">IFERROR(DG35*(1-INDEX($D35:$D$71,DH$1)),0)</f>
        <v>0</v>
      </c>
      <c r="DI35" s="6" cm="1">
        <f t="array" ref="DI35">IFERROR(DH35*(1-INDEX($D35:$D$71,DI$1)),0)</f>
        <v>0</v>
      </c>
      <c r="DJ35" s="6" cm="1">
        <f t="array" ref="DJ35">IFERROR(DI35*(1-INDEX($D35:$D$71,DJ$1)),0)</f>
        <v>0</v>
      </c>
      <c r="DK35" s="6" cm="1">
        <f t="array" ref="DK35">IFERROR(DJ35*(1-INDEX($D35:$D$71,DK$1)),0)</f>
        <v>0</v>
      </c>
      <c r="DL35" s="6" cm="1">
        <f t="array" ref="DL35">IFERROR(DK35*(1-INDEX($D35:$D$71,DL$1)),0)</f>
        <v>0</v>
      </c>
      <c r="DM35" s="6" cm="1">
        <f t="array" ref="DM35">IFERROR(DL35*(1-INDEX($D35:$D$71,DM$1)),0)</f>
        <v>0</v>
      </c>
      <c r="DN35" s="6" cm="1">
        <f t="array" ref="DN35">IFERROR(DM35*(1-INDEX($D35:$D$71,DN$1)),0)</f>
        <v>0</v>
      </c>
      <c r="DO35" s="6" cm="1">
        <f t="array" ref="DO35">IFERROR(DN35*(1-INDEX($D35:$D$71,DO$1)),0)</f>
        <v>0</v>
      </c>
      <c r="DP35" s="6" cm="1">
        <f t="array" ref="DP35">IFERROR(DO35*(1-INDEX($D35:$D$71,DP$1)),0)</f>
        <v>0</v>
      </c>
      <c r="DQ35" s="6" cm="1">
        <f t="array" ref="DQ35">IFERROR(DP35*(1-INDEX($D35:$D$71,DQ$1)),0)</f>
        <v>0</v>
      </c>
      <c r="DR35" s="6" cm="1">
        <f t="array" ref="DR35">IFERROR(DQ35*(1-INDEX($D35:$D$71,DR$1)),0)</f>
        <v>0</v>
      </c>
      <c r="DS35" s="6" cm="1">
        <f t="array" ref="DS35">IFERROR(DR35*(1-INDEX($D35:$D$71,DS$1)),0)</f>
        <v>0</v>
      </c>
      <c r="DT35" s="6" cm="1">
        <f t="array" ref="DT35">IFERROR(DS35*(1-INDEX($D35:$D$71,DT$1)),0)</f>
        <v>0</v>
      </c>
      <c r="DU35" s="6" cm="1">
        <f t="array" ref="DU35">IFERROR(DT35*(1-INDEX($D35:$D$71,DU$1)),0)</f>
        <v>0</v>
      </c>
      <c r="DV35" s="6" cm="1">
        <f t="array" ref="DV35">IFERROR(DU35*(1-INDEX($D35:$D$71,DV$1)),0)</f>
        <v>0</v>
      </c>
      <c r="DW35" s="6" cm="1">
        <f t="array" ref="DW35">IFERROR(DV35*(1-INDEX($D35:$D$71,DW$1)),0)</f>
        <v>0</v>
      </c>
      <c r="DX35" s="6" cm="1">
        <f t="array" ref="DX35">IFERROR(DW35*(1-INDEX($D35:$D$71,DX$1)),0)</f>
        <v>0</v>
      </c>
    </row>
    <row r="36" spans="2:128" x14ac:dyDescent="0.25">
      <c r="B36" s="20"/>
      <c r="C36" s="6">
        <v>98</v>
      </c>
      <c r="D36" s="6">
        <v>0.30563000000000001</v>
      </c>
      <c r="E36" s="6">
        <f t="shared" si="3"/>
        <v>0.34970609782350215</v>
      </c>
      <c r="F36" s="6" cm="1">
        <f t="array" ref="F36">SUMPRODUCT($A$6^($K$1:$DT$1+1),K36:DT36,TRANSPOSE(D36:D149))</f>
        <v>0.91923127390077652</v>
      </c>
      <c r="G36" s="6" cm="1">
        <f t="array" ref="G36">SUMPRODUCT($A$6^($K$1:$DT$1),K36:DT36)</f>
        <v>2.7730595960733337</v>
      </c>
      <c r="H36" s="6">
        <f t="shared" si="4"/>
        <v>2.3099981519538604</v>
      </c>
      <c r="I36" s="6">
        <f t="shared" si="5"/>
        <v>2.2833403364035987</v>
      </c>
      <c r="K36" s="6">
        <v>1</v>
      </c>
      <c r="L36" s="6" cm="1">
        <f t="array" ref="L36">IFERROR(K36*(1-INDEX($D36:$D$71,L$1)),0)</f>
        <v>0.69436999999999993</v>
      </c>
      <c r="M36" s="6" cm="1">
        <f t="array" ref="M36">IFERROR(L36*(1-INDEX($D36:$D$71,M$1)),0)</f>
        <v>0.46638749789999995</v>
      </c>
      <c r="N36" s="6" cm="1">
        <f t="array" ref="N36">IFERROR(M36*(1-INDEX($D36:$D$71,N$1)),0)</f>
        <v>0.30217712376438893</v>
      </c>
      <c r="O36" s="6" cm="1">
        <f t="array" ref="O36">IFERROR(N36*(1-INDEX($D36:$D$71,O$1)),0)</f>
        <v>0.1890208562283382</v>
      </c>
      <c r="P36" s="6" cm="1">
        <f t="array" ref="P36">IFERROR(O36*(1-INDEX($D36:$D$71,P$1)),0)</f>
        <v>0.11401738047693359</v>
      </c>
      <c r="Q36" s="6" cm="1">
        <f t="array" ref="Q36">IFERROR(P36*(1-INDEX($D36:$D$71,Q$1)),0)</f>
        <v>6.6282863966460576E-2</v>
      </c>
      <c r="R36" s="6" cm="1">
        <f t="array" ref="R36">IFERROR(Q36*(1-INDEX($D36:$D$71,R$1)),0)</f>
        <v>3.7141602823606186E-2</v>
      </c>
      <c r="S36" s="6" cm="1">
        <f t="array" ref="S36">IFERROR(R36*(1-INDEX($D36:$D$71,S$1)),0)</f>
        <v>2.0080236150554449E-2</v>
      </c>
      <c r="T36" s="6" cm="1">
        <f t="array" ref="T36">IFERROR(S36*(1-INDEX($D36:$D$71,T$1)),0)</f>
        <v>1.0493329005195237E-2</v>
      </c>
      <c r="U36" s="6" cm="1">
        <f t="array" ref="U36">IFERROR(T36*(1-INDEX($D36:$D$71,U$1)),0)</f>
        <v>5.211826650300371E-3</v>
      </c>
      <c r="V36" s="6" cm="1">
        <f t="array" ref="V36">IFERROR(U36*(1-INDEX($D36:$D$71,V$1)),0)</f>
        <v>2.4463793113844909E-3</v>
      </c>
      <c r="W36" s="6" cm="1">
        <f t="array" ref="W36">IFERROR(V36*(1-INDEX($D36:$D$71,W$1)),0)</f>
        <v>1.0778991883891207E-3</v>
      </c>
      <c r="X36" s="6" cm="1">
        <f t="array" ref="X36">IFERROR(W36*(1-INDEX($D36:$D$71,X$1)),0)</f>
        <v>4.4224047901228843E-4</v>
      </c>
      <c r="Y36" s="6" cm="1">
        <f t="array" ref="Y36">IFERROR(X36*(1-INDEX($D36:$D$71,Y$1)),0)</f>
        <v>1.6729957321034869E-4</v>
      </c>
      <c r="Z36" s="6" cm="1">
        <f t="array" ref="Z36">IFERROR(Y36*(1-INDEX($D36:$D$71,Z$1)),0)</f>
        <v>5.7648086936821953E-5</v>
      </c>
      <c r="AA36" s="6" cm="1">
        <f t="array" ref="AA36">IFERROR(Z36*(1-INDEX($D36:$D$71,AA$1)),0)</f>
        <v>1.7815564786955456E-5</v>
      </c>
      <c r="AB36" s="6" cm="1">
        <f t="array" ref="AB36">IFERROR(AA36*(1-INDEX($D36:$D$71,AB$1)),0)</f>
        <v>4.8381729291934946E-6</v>
      </c>
      <c r="AC36" s="6" cm="1">
        <f t="array" ref="AC36">IFERROR(AB36*(1-INDEX($D36:$D$71,AC$1)),0)</f>
        <v>1.1227464099486419E-6</v>
      </c>
      <c r="AD36" s="6" cm="1">
        <f t="array" ref="AD36">IFERROR(AC36*(1-INDEX($D36:$D$71,AD$1)),0)</f>
        <v>2.137933713824203E-7</v>
      </c>
      <c r="AE36" s="6" cm="1">
        <f t="array" ref="AE36">IFERROR(AD36*(1-INDEX($D36:$D$71,AE$1)),0)</f>
        <v>3.1325004774952216E-8</v>
      </c>
      <c r="AF36" s="6" cm="1">
        <f t="array" ref="AF36">IFERROR(AE36*(1-INDEX($D36:$D$71,AF$1)),0)</f>
        <v>3.1397052285934618E-9</v>
      </c>
      <c r="AG36" s="6" cm="1">
        <f t="array" ref="AG36">IFERROR(AF36*(1-INDEX($D36:$D$71,AG$1)),0)</f>
        <v>1.6150643695884781E-10</v>
      </c>
      <c r="AH36" s="6" cm="1">
        <f t="array" ref="AH36">IFERROR(AG36*(1-INDEX($D36:$D$71,AH$1)),0)</f>
        <v>0</v>
      </c>
      <c r="AI36" s="6" cm="1">
        <f t="array" ref="AI36">IFERROR(AH36*(1-INDEX($D36:$D$71,AI$1)),0)</f>
        <v>0</v>
      </c>
      <c r="AJ36" s="6" cm="1">
        <f t="array" ref="AJ36">IFERROR(AI36*(1-INDEX($D36:$D$71,AJ$1)),0)</f>
        <v>0</v>
      </c>
      <c r="AK36" s="6" cm="1">
        <f t="array" ref="AK36">IFERROR(AJ36*(1-INDEX($D36:$D$71,AK$1)),0)</f>
        <v>0</v>
      </c>
      <c r="AL36" s="6" cm="1">
        <f t="array" ref="AL36">IFERROR(AK36*(1-INDEX($D36:$D$71,AL$1)),0)</f>
        <v>0</v>
      </c>
      <c r="AM36" s="6" cm="1">
        <f t="array" ref="AM36">IFERROR(AL36*(1-INDEX($D36:$D$71,AM$1)),0)</f>
        <v>0</v>
      </c>
      <c r="AN36" s="6" cm="1">
        <f t="array" ref="AN36">IFERROR(AM36*(1-INDEX($D36:$D$71,AN$1)),0)</f>
        <v>0</v>
      </c>
      <c r="AO36" s="6" cm="1">
        <f t="array" ref="AO36">IFERROR(AN36*(1-INDEX($D36:$D$71,AO$1)),0)</f>
        <v>0</v>
      </c>
      <c r="AP36" s="6" cm="1">
        <f t="array" ref="AP36">IFERROR(AO36*(1-INDEX($D36:$D$71,AP$1)),0)</f>
        <v>0</v>
      </c>
      <c r="AQ36" s="6" cm="1">
        <f t="array" ref="AQ36">IFERROR(AP36*(1-INDEX($D36:$D$71,AQ$1)),0)</f>
        <v>0</v>
      </c>
      <c r="AR36" s="6" cm="1">
        <f t="array" ref="AR36">IFERROR(AQ36*(1-INDEX($D36:$D$71,AR$1)),0)</f>
        <v>0</v>
      </c>
      <c r="AS36" s="6" cm="1">
        <f t="array" ref="AS36">IFERROR(AR36*(1-INDEX($D36:$D$71,AS$1)),0)</f>
        <v>0</v>
      </c>
      <c r="AT36" s="6" cm="1">
        <f t="array" ref="AT36">IFERROR(AS36*(1-INDEX($D36:$D$71,AT$1)),0)</f>
        <v>0</v>
      </c>
      <c r="AU36" s="6" cm="1">
        <f t="array" ref="AU36">IFERROR(AT36*(1-INDEX($D36:$D$71,AU$1)),0)</f>
        <v>0</v>
      </c>
      <c r="AV36" s="6" cm="1">
        <f t="array" ref="AV36">IFERROR(AU36*(1-INDEX($D36:$D$71,AV$1)),0)</f>
        <v>0</v>
      </c>
      <c r="AW36" s="6" cm="1">
        <f t="array" ref="AW36">IFERROR(AV36*(1-INDEX($D36:$D$71,AW$1)),0)</f>
        <v>0</v>
      </c>
      <c r="AX36" s="6" cm="1">
        <f t="array" ref="AX36">IFERROR(AW36*(1-INDEX($D36:$D$71,AX$1)),0)</f>
        <v>0</v>
      </c>
      <c r="AY36" s="6" cm="1">
        <f t="array" ref="AY36">IFERROR(AX36*(1-INDEX($D36:$D$71,AY$1)),0)</f>
        <v>0</v>
      </c>
      <c r="AZ36" s="6" cm="1">
        <f t="array" ref="AZ36">IFERROR(AY36*(1-INDEX($D36:$D$71,AZ$1)),0)</f>
        <v>0</v>
      </c>
      <c r="BA36" s="6" cm="1">
        <f t="array" ref="BA36">IFERROR(AZ36*(1-INDEX($D36:$D$71,BA$1)),0)</f>
        <v>0</v>
      </c>
      <c r="BB36" s="6" cm="1">
        <f t="array" ref="BB36">IFERROR(BA36*(1-INDEX($D36:$D$71,BB$1)),0)</f>
        <v>0</v>
      </c>
      <c r="BC36" s="6" cm="1">
        <f t="array" ref="BC36">IFERROR(BB36*(1-INDEX($D36:$D$71,BC$1)),0)</f>
        <v>0</v>
      </c>
      <c r="BD36" s="6" cm="1">
        <f t="array" ref="BD36">IFERROR(BC36*(1-INDEX($D36:$D$71,BD$1)),0)</f>
        <v>0</v>
      </c>
      <c r="BE36" s="6" cm="1">
        <f t="array" ref="BE36">IFERROR(BD36*(1-INDEX($D36:$D$71,BE$1)),0)</f>
        <v>0</v>
      </c>
      <c r="BF36" s="6" cm="1">
        <f t="array" ref="BF36">IFERROR(BE36*(1-INDEX($D36:$D$71,BF$1)),0)</f>
        <v>0</v>
      </c>
      <c r="BG36" s="6" cm="1">
        <f t="array" ref="BG36">IFERROR(BF36*(1-INDEX($D36:$D$71,BG$1)),0)</f>
        <v>0</v>
      </c>
      <c r="BH36" s="6" cm="1">
        <f t="array" ref="BH36">IFERROR(BG36*(1-INDEX($D36:$D$71,BH$1)),0)</f>
        <v>0</v>
      </c>
      <c r="BI36" s="6" cm="1">
        <f t="array" ref="BI36">IFERROR(BH36*(1-INDEX($D36:$D$71,BI$1)),0)</f>
        <v>0</v>
      </c>
      <c r="BJ36" s="6" cm="1">
        <f t="array" ref="BJ36">IFERROR(BI36*(1-INDEX($D36:$D$71,BJ$1)),0)</f>
        <v>0</v>
      </c>
      <c r="BK36" s="6" cm="1">
        <f t="array" ref="BK36">IFERROR(BJ36*(1-INDEX($D36:$D$71,BK$1)),0)</f>
        <v>0</v>
      </c>
      <c r="BL36" s="6" cm="1">
        <f t="array" ref="BL36">IFERROR(BK36*(1-INDEX($D36:$D$71,BL$1)),0)</f>
        <v>0</v>
      </c>
      <c r="BM36" s="6" cm="1">
        <f t="array" ref="BM36">IFERROR(BL36*(1-INDEX($D36:$D$71,BM$1)),0)</f>
        <v>0</v>
      </c>
      <c r="BN36" s="6" cm="1">
        <f t="array" ref="BN36">IFERROR(BM36*(1-INDEX($D36:$D$71,BN$1)),0)</f>
        <v>0</v>
      </c>
      <c r="BO36" s="6" cm="1">
        <f t="array" ref="BO36">IFERROR(BN36*(1-INDEX($D36:$D$71,BO$1)),0)</f>
        <v>0</v>
      </c>
      <c r="BP36" s="6" cm="1">
        <f t="array" ref="BP36">IFERROR(BO36*(1-INDEX($D36:$D$71,BP$1)),0)</f>
        <v>0</v>
      </c>
      <c r="BQ36" s="6" cm="1">
        <f t="array" ref="BQ36">IFERROR(BP36*(1-INDEX($D36:$D$71,BQ$1)),0)</f>
        <v>0</v>
      </c>
      <c r="BR36" s="6" cm="1">
        <f t="array" ref="BR36">IFERROR(BQ36*(1-INDEX($D36:$D$71,BR$1)),0)</f>
        <v>0</v>
      </c>
      <c r="BS36" s="6" cm="1">
        <f t="array" ref="BS36">IFERROR(BR36*(1-INDEX($D36:$D$71,BS$1)),0)</f>
        <v>0</v>
      </c>
      <c r="BT36" s="6" cm="1">
        <f t="array" ref="BT36">IFERROR(BS36*(1-INDEX($D36:$D$71,BT$1)),0)</f>
        <v>0</v>
      </c>
      <c r="BU36" s="6" cm="1">
        <f t="array" ref="BU36">IFERROR(BT36*(1-INDEX($D36:$D$71,BU$1)),0)</f>
        <v>0</v>
      </c>
      <c r="BV36" s="6" cm="1">
        <f t="array" ref="BV36">IFERROR(BU36*(1-INDEX($D36:$D$71,BV$1)),0)</f>
        <v>0</v>
      </c>
      <c r="BW36" s="6" cm="1">
        <f t="array" ref="BW36">IFERROR(BV36*(1-INDEX($D36:$D$71,BW$1)),0)</f>
        <v>0</v>
      </c>
      <c r="BX36" s="6" cm="1">
        <f t="array" ref="BX36">IFERROR(BW36*(1-INDEX($D36:$D$71,BX$1)),0)</f>
        <v>0</v>
      </c>
      <c r="BY36" s="6" cm="1">
        <f t="array" ref="BY36">IFERROR(BX36*(1-INDEX($D36:$D$71,BY$1)),0)</f>
        <v>0</v>
      </c>
      <c r="BZ36" s="6" cm="1">
        <f t="array" ref="BZ36">IFERROR(BY36*(1-INDEX($D36:$D$71,BZ$1)),0)</f>
        <v>0</v>
      </c>
      <c r="CA36" s="6" cm="1">
        <f t="array" ref="CA36">IFERROR(BZ36*(1-INDEX($D36:$D$71,CA$1)),0)</f>
        <v>0</v>
      </c>
      <c r="CB36" s="6" cm="1">
        <f t="array" ref="CB36">IFERROR(CA36*(1-INDEX($D36:$D$71,CB$1)),0)</f>
        <v>0</v>
      </c>
      <c r="CC36" s="6" cm="1">
        <f t="array" ref="CC36">IFERROR(CB36*(1-INDEX($D36:$D$71,CC$1)),0)</f>
        <v>0</v>
      </c>
      <c r="CD36" s="6" cm="1">
        <f t="array" ref="CD36">IFERROR(CC36*(1-INDEX($D36:$D$71,CD$1)),0)</f>
        <v>0</v>
      </c>
      <c r="CE36" s="6" cm="1">
        <f t="array" ref="CE36">IFERROR(CD36*(1-INDEX($D36:$D$71,CE$1)),0)</f>
        <v>0</v>
      </c>
      <c r="CF36" s="6" cm="1">
        <f t="array" ref="CF36">IFERROR(CE36*(1-INDEX($D36:$D$71,CF$1)),0)</f>
        <v>0</v>
      </c>
      <c r="CG36" s="6" cm="1">
        <f t="array" ref="CG36">IFERROR(CF36*(1-INDEX($D36:$D$71,CG$1)),0)</f>
        <v>0</v>
      </c>
      <c r="CH36" s="6" cm="1">
        <f t="array" ref="CH36">IFERROR(CG36*(1-INDEX($D36:$D$71,CH$1)),0)</f>
        <v>0</v>
      </c>
      <c r="CI36" s="6" cm="1">
        <f t="array" ref="CI36">IFERROR(CH36*(1-INDEX($D36:$D$71,CI$1)),0)</f>
        <v>0</v>
      </c>
      <c r="CJ36" s="6" cm="1">
        <f t="array" ref="CJ36">IFERROR(CI36*(1-INDEX($D36:$D$71,CJ$1)),0)</f>
        <v>0</v>
      </c>
      <c r="CK36" s="6" cm="1">
        <f t="array" ref="CK36">IFERROR(CJ36*(1-INDEX($D36:$D$71,CK$1)),0)</f>
        <v>0</v>
      </c>
      <c r="CL36" s="6" cm="1">
        <f t="array" ref="CL36">IFERROR(CK36*(1-INDEX($D36:$D$71,CL$1)),0)</f>
        <v>0</v>
      </c>
      <c r="CM36" s="6" cm="1">
        <f t="array" ref="CM36">IFERROR(CL36*(1-INDEX($D36:$D$71,CM$1)),0)</f>
        <v>0</v>
      </c>
      <c r="CN36" s="6" cm="1">
        <f t="array" ref="CN36">IFERROR(CM36*(1-INDEX($D36:$D$71,CN$1)),0)</f>
        <v>0</v>
      </c>
      <c r="CO36" s="6" cm="1">
        <f t="array" ref="CO36">IFERROR(CN36*(1-INDEX($D36:$D$71,CO$1)),0)</f>
        <v>0</v>
      </c>
      <c r="CP36" s="6" cm="1">
        <f t="array" ref="CP36">IFERROR(CO36*(1-INDEX($D36:$D$71,CP$1)),0)</f>
        <v>0</v>
      </c>
      <c r="CQ36" s="6" cm="1">
        <f t="array" ref="CQ36">IFERROR(CP36*(1-INDEX($D36:$D$71,CQ$1)),0)</f>
        <v>0</v>
      </c>
      <c r="CR36" s="6" cm="1">
        <f t="array" ref="CR36">IFERROR(CQ36*(1-INDEX($D36:$D$71,CR$1)),0)</f>
        <v>0</v>
      </c>
      <c r="CS36" s="6" cm="1">
        <f t="array" ref="CS36">IFERROR(CR36*(1-INDEX($D36:$D$71,CS$1)),0)</f>
        <v>0</v>
      </c>
      <c r="CT36" s="6" cm="1">
        <f t="array" ref="CT36">IFERROR(CS36*(1-INDEX($D36:$D$71,CT$1)),0)</f>
        <v>0</v>
      </c>
      <c r="CU36" s="6" cm="1">
        <f t="array" ref="CU36">IFERROR(CT36*(1-INDEX($D36:$D$71,CU$1)),0)</f>
        <v>0</v>
      </c>
      <c r="CV36" s="6" cm="1">
        <f t="array" ref="CV36">IFERROR(CU36*(1-INDEX($D36:$D$71,CV$1)),0)</f>
        <v>0</v>
      </c>
      <c r="CW36" s="6" cm="1">
        <f t="array" ref="CW36">IFERROR(CV36*(1-INDEX($D36:$D$71,CW$1)),0)</f>
        <v>0</v>
      </c>
      <c r="CX36" s="6" cm="1">
        <f t="array" ref="CX36">IFERROR(CW36*(1-INDEX($D36:$D$71,CX$1)),0)</f>
        <v>0</v>
      </c>
      <c r="CY36" s="6" cm="1">
        <f t="array" ref="CY36">IFERROR(CX36*(1-INDEX($D36:$D$71,CY$1)),0)</f>
        <v>0</v>
      </c>
      <c r="CZ36" s="6" cm="1">
        <f t="array" ref="CZ36">IFERROR(CY36*(1-INDEX($D36:$D$71,CZ$1)),0)</f>
        <v>0</v>
      </c>
      <c r="DA36" s="6" cm="1">
        <f t="array" ref="DA36">IFERROR(CZ36*(1-INDEX($D36:$D$71,DA$1)),0)</f>
        <v>0</v>
      </c>
      <c r="DB36" s="6" cm="1">
        <f t="array" ref="DB36">IFERROR(DA36*(1-INDEX($D36:$D$71,DB$1)),0)</f>
        <v>0</v>
      </c>
      <c r="DC36" s="6" cm="1">
        <f t="array" ref="DC36">IFERROR(DB36*(1-INDEX($D36:$D$71,DC$1)),0)</f>
        <v>0</v>
      </c>
      <c r="DD36" s="6" cm="1">
        <f t="array" ref="DD36">IFERROR(DC36*(1-INDEX($D36:$D$71,DD$1)),0)</f>
        <v>0</v>
      </c>
      <c r="DE36" s="6" cm="1">
        <f t="array" ref="DE36">IFERROR(DD36*(1-INDEX($D36:$D$71,DE$1)),0)</f>
        <v>0</v>
      </c>
      <c r="DF36" s="6" cm="1">
        <f t="array" ref="DF36">IFERROR(DE36*(1-INDEX($D36:$D$71,DF$1)),0)</f>
        <v>0</v>
      </c>
      <c r="DG36" s="6" cm="1">
        <f t="array" ref="DG36">IFERROR(DF36*(1-INDEX($D36:$D$71,DG$1)),0)</f>
        <v>0</v>
      </c>
      <c r="DH36" s="6" cm="1">
        <f t="array" ref="DH36">IFERROR(DG36*(1-INDEX($D36:$D$71,DH$1)),0)</f>
        <v>0</v>
      </c>
      <c r="DI36" s="6" cm="1">
        <f t="array" ref="DI36">IFERROR(DH36*(1-INDEX($D36:$D$71,DI$1)),0)</f>
        <v>0</v>
      </c>
      <c r="DJ36" s="6" cm="1">
        <f t="array" ref="DJ36">IFERROR(DI36*(1-INDEX($D36:$D$71,DJ$1)),0)</f>
        <v>0</v>
      </c>
      <c r="DK36" s="6" cm="1">
        <f t="array" ref="DK36">IFERROR(DJ36*(1-INDEX($D36:$D$71,DK$1)),0)</f>
        <v>0</v>
      </c>
      <c r="DL36" s="6" cm="1">
        <f t="array" ref="DL36">IFERROR(DK36*(1-INDEX($D36:$D$71,DL$1)),0)</f>
        <v>0</v>
      </c>
      <c r="DM36" s="6" cm="1">
        <f t="array" ref="DM36">IFERROR(DL36*(1-INDEX($D36:$D$71,DM$1)),0)</f>
        <v>0</v>
      </c>
      <c r="DN36" s="6" cm="1">
        <f t="array" ref="DN36">IFERROR(DM36*(1-INDEX($D36:$D$71,DN$1)),0)</f>
        <v>0</v>
      </c>
      <c r="DO36" s="6" cm="1">
        <f t="array" ref="DO36">IFERROR(DN36*(1-INDEX($D36:$D$71,DO$1)),0)</f>
        <v>0</v>
      </c>
      <c r="DP36" s="6" cm="1">
        <f t="array" ref="DP36">IFERROR(DO36*(1-INDEX($D36:$D$71,DP$1)),0)</f>
        <v>0</v>
      </c>
      <c r="DQ36" s="6" cm="1">
        <f t="array" ref="DQ36">IFERROR(DP36*(1-INDEX($D36:$D$71,DQ$1)),0)</f>
        <v>0</v>
      </c>
      <c r="DR36" s="6" cm="1">
        <f t="array" ref="DR36">IFERROR(DQ36*(1-INDEX($D36:$D$71,DR$1)),0)</f>
        <v>0</v>
      </c>
      <c r="DS36" s="6" cm="1">
        <f t="array" ref="DS36">IFERROR(DR36*(1-INDEX($D36:$D$71,DS$1)),0)</f>
        <v>0</v>
      </c>
      <c r="DT36" s="6" cm="1">
        <f t="array" ref="DT36">IFERROR(DS36*(1-INDEX($D36:$D$71,DT$1)),0)</f>
        <v>0</v>
      </c>
      <c r="DU36" s="6" cm="1">
        <f t="array" ref="DU36">IFERROR(DT36*(1-INDEX($D36:$D$71,DU$1)),0)</f>
        <v>0</v>
      </c>
      <c r="DV36" s="6" cm="1">
        <f t="array" ref="DV36">IFERROR(DU36*(1-INDEX($D36:$D$71,DV$1)),0)</f>
        <v>0</v>
      </c>
      <c r="DW36" s="6" cm="1">
        <f t="array" ref="DW36">IFERROR(DV36*(1-INDEX($D36:$D$71,DW$1)),0)</f>
        <v>0</v>
      </c>
      <c r="DX36" s="6" cm="1">
        <f t="array" ref="DX36">IFERROR(DW36*(1-INDEX($D36:$D$71,DX$1)),0)</f>
        <v>0</v>
      </c>
    </row>
    <row r="37" spans="2:128" x14ac:dyDescent="0.25">
      <c r="B37" s="20"/>
      <c r="C37" s="6">
        <v>99</v>
      </c>
      <c r="D37" s="6">
        <v>0.32833000000000001</v>
      </c>
      <c r="E37" s="6">
        <f t="shared" si="3"/>
        <v>0.38136922491843084</v>
      </c>
      <c r="F37" s="6" cm="1">
        <f t="array" ref="F37">SUMPRODUCT($A$6^($K$1:$DT$1+1),K37:DT37,TRANSPOSE(D37:D150))</f>
        <v>0.92339561345939458</v>
      </c>
      <c r="G37" s="6" cm="1">
        <f t="array" ref="G37">SUMPRODUCT($A$6^($K$1:$DT$1),K37:DT37)</f>
        <v>2.6300839378941112</v>
      </c>
      <c r="H37" s="6">
        <f t="shared" si="4"/>
        <v>2.1670121556780879</v>
      </c>
      <c r="I37" s="6">
        <f t="shared" si="5"/>
        <v>2.1377444078687198</v>
      </c>
      <c r="K37" s="6">
        <v>1</v>
      </c>
      <c r="L37" s="6" cm="1">
        <f t="array" ref="L37">IFERROR(K37*(1-INDEX($D37:$D$71,L$1)),0)</f>
        <v>0.67166999999999999</v>
      </c>
      <c r="M37" s="6" cm="1">
        <f t="array" ref="M37">IFERROR(L37*(1-INDEX($D37:$D$71,M$1)),0)</f>
        <v>0.43518170969999997</v>
      </c>
      <c r="N37" s="6" cm="1">
        <f t="array" ref="N37">IFERROR(M37*(1-INDEX($D37:$D$71,N$1)),0)</f>
        <v>0.27221921486864092</v>
      </c>
      <c r="O37" s="6" cm="1">
        <f t="array" ref="O37">IFERROR(N37*(1-INDEX($D37:$D$71,O$1)),0)</f>
        <v>0.16420263040876421</v>
      </c>
      <c r="P37" s="6" cm="1">
        <f t="array" ref="P37">IFERROR(O37*(1-INDEX($D37:$D$71,P$1)),0)</f>
        <v>9.5457557161830978E-2</v>
      </c>
      <c r="Q37" s="6" cm="1">
        <f t="array" ref="Q37">IFERROR(P37*(1-INDEX($D37:$D$71,Q$1)),0)</f>
        <v>5.348964215563199E-2</v>
      </c>
      <c r="R37" s="6" cm="1">
        <f t="array" ref="R37">IFERROR(Q37*(1-INDEX($D37:$D$71,R$1)),0)</f>
        <v>2.8918640135020879E-2</v>
      </c>
      <c r="S37" s="6" cm="1">
        <f t="array" ref="S37">IFERROR(R37*(1-INDEX($D37:$D$71,S$1)),0)</f>
        <v>1.511201377535786E-2</v>
      </c>
      <c r="T37" s="6" cm="1">
        <f t="array" ref="T37">IFERROR(S37*(1-INDEX($D37:$D$71,T$1)),0)</f>
        <v>7.5058350019447419E-3</v>
      </c>
      <c r="U37" s="6" cm="1">
        <f t="array" ref="U37">IFERROR(T37*(1-INDEX($D37:$D$71,U$1)),0)</f>
        <v>3.5231638915628424E-3</v>
      </c>
      <c r="V37" s="6" cm="1">
        <f t="array" ref="V37">IFERROR(U37*(1-INDEX($D37:$D$71,V$1)),0)</f>
        <v>1.5523412422615041E-3</v>
      </c>
      <c r="W37" s="6" cm="1">
        <f t="array" ref="W37">IFERROR(V37*(1-INDEX($D37:$D$71,W$1)),0)</f>
        <v>6.3689456487504988E-4</v>
      </c>
      <c r="X37" s="6" cm="1">
        <f t="array" ref="X37">IFERROR(W37*(1-INDEX($D37:$D$71,X$1)),0)</f>
        <v>2.4093721389223136E-4</v>
      </c>
      <c r="Y37" s="6" cm="1">
        <f t="array" ref="Y37">IFERROR(X37*(1-INDEX($D37:$D$71,Y$1)),0)</f>
        <v>8.3022145162985086E-5</v>
      </c>
      <c r="Z37" s="6" cm="1">
        <f t="array" ref="Z37">IFERROR(Y37*(1-INDEX($D37:$D$71,Z$1)),0)</f>
        <v>2.565716374116891E-5</v>
      </c>
      <c r="AA37" s="6" cm="1">
        <f t="array" ref="AA37">IFERROR(Z37*(1-INDEX($D37:$D$71,AA$1)),0)</f>
        <v>6.9677159571892437E-6</v>
      </c>
      <c r="AB37" s="6" cm="1">
        <f t="array" ref="AB37">IFERROR(AA37*(1-INDEX($D37:$D$71,AB$1)),0)</f>
        <v>1.6169281650253353E-6</v>
      </c>
      <c r="AC37" s="6" cm="1">
        <f t="array" ref="AC37">IFERROR(AB37*(1-INDEX($D37:$D$71,AC$1)),0)</f>
        <v>3.0789546118412421E-7</v>
      </c>
      <c r="AD37" s="6" cm="1">
        <f t="array" ref="AD37">IFERROR(AC37*(1-INDEX($D37:$D$71,AD$1)),0)</f>
        <v>4.5112842972697873E-8</v>
      </c>
      <c r="AE37" s="6" cm="1">
        <f t="array" ref="AE37">IFERROR(AD37*(1-INDEX($D37:$D$71,AE$1)),0)</f>
        <v>4.5216602511535099E-9</v>
      </c>
      <c r="AF37" s="6" cm="1">
        <f t="array" ref="AF37">IFERROR(AE37*(1-INDEX($D37:$D$71,AF$1)),0)</f>
        <v>2.3259420331933674E-10</v>
      </c>
      <c r="AG37" s="6" cm="1">
        <f t="array" ref="AG37">IFERROR(AF37*(1-INDEX($D37:$D$71,AG$1)),0)</f>
        <v>0</v>
      </c>
      <c r="AH37" s="6" cm="1">
        <f t="array" ref="AH37">IFERROR(AG37*(1-INDEX($D37:$D$71,AH$1)),0)</f>
        <v>0</v>
      </c>
      <c r="AI37" s="6" cm="1">
        <f t="array" ref="AI37">IFERROR(AH37*(1-INDEX($D37:$D$71,AI$1)),0)</f>
        <v>0</v>
      </c>
      <c r="AJ37" s="6" cm="1">
        <f t="array" ref="AJ37">IFERROR(AI37*(1-INDEX($D37:$D$71,AJ$1)),0)</f>
        <v>0</v>
      </c>
      <c r="AK37" s="6" cm="1">
        <f t="array" ref="AK37">IFERROR(AJ37*(1-INDEX($D37:$D$71,AK$1)),0)</f>
        <v>0</v>
      </c>
      <c r="AL37" s="6" cm="1">
        <f t="array" ref="AL37">IFERROR(AK37*(1-INDEX($D37:$D$71,AL$1)),0)</f>
        <v>0</v>
      </c>
      <c r="AM37" s="6" cm="1">
        <f t="array" ref="AM37">IFERROR(AL37*(1-INDEX($D37:$D$71,AM$1)),0)</f>
        <v>0</v>
      </c>
      <c r="AN37" s="6" cm="1">
        <f t="array" ref="AN37">IFERROR(AM37*(1-INDEX($D37:$D$71,AN$1)),0)</f>
        <v>0</v>
      </c>
      <c r="AO37" s="6" cm="1">
        <f t="array" ref="AO37">IFERROR(AN37*(1-INDEX($D37:$D$71,AO$1)),0)</f>
        <v>0</v>
      </c>
      <c r="AP37" s="6" cm="1">
        <f t="array" ref="AP37">IFERROR(AO37*(1-INDEX($D37:$D$71,AP$1)),0)</f>
        <v>0</v>
      </c>
      <c r="AQ37" s="6" cm="1">
        <f t="array" ref="AQ37">IFERROR(AP37*(1-INDEX($D37:$D$71,AQ$1)),0)</f>
        <v>0</v>
      </c>
      <c r="AR37" s="6" cm="1">
        <f t="array" ref="AR37">IFERROR(AQ37*(1-INDEX($D37:$D$71,AR$1)),0)</f>
        <v>0</v>
      </c>
      <c r="AS37" s="6" cm="1">
        <f t="array" ref="AS37">IFERROR(AR37*(1-INDEX($D37:$D$71,AS$1)),0)</f>
        <v>0</v>
      </c>
      <c r="AT37" s="6" cm="1">
        <f t="array" ref="AT37">IFERROR(AS37*(1-INDEX($D37:$D$71,AT$1)),0)</f>
        <v>0</v>
      </c>
      <c r="AU37" s="6" cm="1">
        <f t="array" ref="AU37">IFERROR(AT37*(1-INDEX($D37:$D$71,AU$1)),0)</f>
        <v>0</v>
      </c>
      <c r="AV37" s="6" cm="1">
        <f t="array" ref="AV37">IFERROR(AU37*(1-INDEX($D37:$D$71,AV$1)),0)</f>
        <v>0</v>
      </c>
      <c r="AW37" s="6" cm="1">
        <f t="array" ref="AW37">IFERROR(AV37*(1-INDEX($D37:$D$71,AW$1)),0)</f>
        <v>0</v>
      </c>
      <c r="AX37" s="6" cm="1">
        <f t="array" ref="AX37">IFERROR(AW37*(1-INDEX($D37:$D$71,AX$1)),0)</f>
        <v>0</v>
      </c>
      <c r="AY37" s="6" cm="1">
        <f t="array" ref="AY37">IFERROR(AX37*(1-INDEX($D37:$D$71,AY$1)),0)</f>
        <v>0</v>
      </c>
      <c r="AZ37" s="6" cm="1">
        <f t="array" ref="AZ37">IFERROR(AY37*(1-INDEX($D37:$D$71,AZ$1)),0)</f>
        <v>0</v>
      </c>
      <c r="BA37" s="6" cm="1">
        <f t="array" ref="BA37">IFERROR(AZ37*(1-INDEX($D37:$D$71,BA$1)),0)</f>
        <v>0</v>
      </c>
      <c r="BB37" s="6" cm="1">
        <f t="array" ref="BB37">IFERROR(BA37*(1-INDEX($D37:$D$71,BB$1)),0)</f>
        <v>0</v>
      </c>
      <c r="BC37" s="6" cm="1">
        <f t="array" ref="BC37">IFERROR(BB37*(1-INDEX($D37:$D$71,BC$1)),0)</f>
        <v>0</v>
      </c>
      <c r="BD37" s="6" cm="1">
        <f t="array" ref="BD37">IFERROR(BC37*(1-INDEX($D37:$D$71,BD$1)),0)</f>
        <v>0</v>
      </c>
      <c r="BE37" s="6" cm="1">
        <f t="array" ref="BE37">IFERROR(BD37*(1-INDEX($D37:$D$71,BE$1)),0)</f>
        <v>0</v>
      </c>
      <c r="BF37" s="6" cm="1">
        <f t="array" ref="BF37">IFERROR(BE37*(1-INDEX($D37:$D$71,BF$1)),0)</f>
        <v>0</v>
      </c>
      <c r="BG37" s="6" cm="1">
        <f t="array" ref="BG37">IFERROR(BF37*(1-INDEX($D37:$D$71,BG$1)),0)</f>
        <v>0</v>
      </c>
      <c r="BH37" s="6" cm="1">
        <f t="array" ref="BH37">IFERROR(BG37*(1-INDEX($D37:$D$71,BH$1)),0)</f>
        <v>0</v>
      </c>
      <c r="BI37" s="6" cm="1">
        <f t="array" ref="BI37">IFERROR(BH37*(1-INDEX($D37:$D$71,BI$1)),0)</f>
        <v>0</v>
      </c>
      <c r="BJ37" s="6" cm="1">
        <f t="array" ref="BJ37">IFERROR(BI37*(1-INDEX($D37:$D$71,BJ$1)),0)</f>
        <v>0</v>
      </c>
      <c r="BK37" s="6" cm="1">
        <f t="array" ref="BK37">IFERROR(BJ37*(1-INDEX($D37:$D$71,BK$1)),0)</f>
        <v>0</v>
      </c>
      <c r="BL37" s="6" cm="1">
        <f t="array" ref="BL37">IFERROR(BK37*(1-INDEX($D37:$D$71,BL$1)),0)</f>
        <v>0</v>
      </c>
      <c r="BM37" s="6" cm="1">
        <f t="array" ref="BM37">IFERROR(BL37*(1-INDEX($D37:$D$71,BM$1)),0)</f>
        <v>0</v>
      </c>
      <c r="BN37" s="6" cm="1">
        <f t="array" ref="BN37">IFERROR(BM37*(1-INDEX($D37:$D$71,BN$1)),0)</f>
        <v>0</v>
      </c>
      <c r="BO37" s="6" cm="1">
        <f t="array" ref="BO37">IFERROR(BN37*(1-INDEX($D37:$D$71,BO$1)),0)</f>
        <v>0</v>
      </c>
      <c r="BP37" s="6" cm="1">
        <f t="array" ref="BP37">IFERROR(BO37*(1-INDEX($D37:$D$71,BP$1)),0)</f>
        <v>0</v>
      </c>
      <c r="BQ37" s="6" cm="1">
        <f t="array" ref="BQ37">IFERROR(BP37*(1-INDEX($D37:$D$71,BQ$1)),0)</f>
        <v>0</v>
      </c>
      <c r="BR37" s="6" cm="1">
        <f t="array" ref="BR37">IFERROR(BQ37*(1-INDEX($D37:$D$71,BR$1)),0)</f>
        <v>0</v>
      </c>
      <c r="BS37" s="6" cm="1">
        <f t="array" ref="BS37">IFERROR(BR37*(1-INDEX($D37:$D$71,BS$1)),0)</f>
        <v>0</v>
      </c>
      <c r="BT37" s="6" cm="1">
        <f t="array" ref="BT37">IFERROR(BS37*(1-INDEX($D37:$D$71,BT$1)),0)</f>
        <v>0</v>
      </c>
      <c r="BU37" s="6" cm="1">
        <f t="array" ref="BU37">IFERROR(BT37*(1-INDEX($D37:$D$71,BU$1)),0)</f>
        <v>0</v>
      </c>
      <c r="BV37" s="6" cm="1">
        <f t="array" ref="BV37">IFERROR(BU37*(1-INDEX($D37:$D$71,BV$1)),0)</f>
        <v>0</v>
      </c>
      <c r="BW37" s="6" cm="1">
        <f t="array" ref="BW37">IFERROR(BV37*(1-INDEX($D37:$D$71,BW$1)),0)</f>
        <v>0</v>
      </c>
      <c r="BX37" s="6" cm="1">
        <f t="array" ref="BX37">IFERROR(BW37*(1-INDEX($D37:$D$71,BX$1)),0)</f>
        <v>0</v>
      </c>
      <c r="BY37" s="6" cm="1">
        <f t="array" ref="BY37">IFERROR(BX37*(1-INDEX($D37:$D$71,BY$1)),0)</f>
        <v>0</v>
      </c>
      <c r="BZ37" s="6" cm="1">
        <f t="array" ref="BZ37">IFERROR(BY37*(1-INDEX($D37:$D$71,BZ$1)),0)</f>
        <v>0</v>
      </c>
      <c r="CA37" s="6" cm="1">
        <f t="array" ref="CA37">IFERROR(BZ37*(1-INDEX($D37:$D$71,CA$1)),0)</f>
        <v>0</v>
      </c>
      <c r="CB37" s="6" cm="1">
        <f t="array" ref="CB37">IFERROR(CA37*(1-INDEX($D37:$D$71,CB$1)),0)</f>
        <v>0</v>
      </c>
      <c r="CC37" s="6" cm="1">
        <f t="array" ref="CC37">IFERROR(CB37*(1-INDEX($D37:$D$71,CC$1)),0)</f>
        <v>0</v>
      </c>
      <c r="CD37" s="6" cm="1">
        <f t="array" ref="CD37">IFERROR(CC37*(1-INDEX($D37:$D$71,CD$1)),0)</f>
        <v>0</v>
      </c>
      <c r="CE37" s="6" cm="1">
        <f t="array" ref="CE37">IFERROR(CD37*(1-INDEX($D37:$D$71,CE$1)),0)</f>
        <v>0</v>
      </c>
      <c r="CF37" s="6" cm="1">
        <f t="array" ref="CF37">IFERROR(CE37*(1-INDEX($D37:$D$71,CF$1)),0)</f>
        <v>0</v>
      </c>
      <c r="CG37" s="6" cm="1">
        <f t="array" ref="CG37">IFERROR(CF37*(1-INDEX($D37:$D$71,CG$1)),0)</f>
        <v>0</v>
      </c>
      <c r="CH37" s="6" cm="1">
        <f t="array" ref="CH37">IFERROR(CG37*(1-INDEX($D37:$D$71,CH$1)),0)</f>
        <v>0</v>
      </c>
      <c r="CI37" s="6" cm="1">
        <f t="array" ref="CI37">IFERROR(CH37*(1-INDEX($D37:$D$71,CI$1)),0)</f>
        <v>0</v>
      </c>
      <c r="CJ37" s="6" cm="1">
        <f t="array" ref="CJ37">IFERROR(CI37*(1-INDEX($D37:$D$71,CJ$1)),0)</f>
        <v>0</v>
      </c>
      <c r="CK37" s="6" cm="1">
        <f t="array" ref="CK37">IFERROR(CJ37*(1-INDEX($D37:$D$71,CK$1)),0)</f>
        <v>0</v>
      </c>
      <c r="CL37" s="6" cm="1">
        <f t="array" ref="CL37">IFERROR(CK37*(1-INDEX($D37:$D$71,CL$1)),0)</f>
        <v>0</v>
      </c>
      <c r="CM37" s="6" cm="1">
        <f t="array" ref="CM37">IFERROR(CL37*(1-INDEX($D37:$D$71,CM$1)),0)</f>
        <v>0</v>
      </c>
      <c r="CN37" s="6" cm="1">
        <f t="array" ref="CN37">IFERROR(CM37*(1-INDEX($D37:$D$71,CN$1)),0)</f>
        <v>0</v>
      </c>
      <c r="CO37" s="6" cm="1">
        <f t="array" ref="CO37">IFERROR(CN37*(1-INDEX($D37:$D$71,CO$1)),0)</f>
        <v>0</v>
      </c>
      <c r="CP37" s="6" cm="1">
        <f t="array" ref="CP37">IFERROR(CO37*(1-INDEX($D37:$D$71,CP$1)),0)</f>
        <v>0</v>
      </c>
      <c r="CQ37" s="6" cm="1">
        <f t="array" ref="CQ37">IFERROR(CP37*(1-INDEX($D37:$D$71,CQ$1)),0)</f>
        <v>0</v>
      </c>
      <c r="CR37" s="6" cm="1">
        <f t="array" ref="CR37">IFERROR(CQ37*(1-INDEX($D37:$D$71,CR$1)),0)</f>
        <v>0</v>
      </c>
      <c r="CS37" s="6" cm="1">
        <f t="array" ref="CS37">IFERROR(CR37*(1-INDEX($D37:$D$71,CS$1)),0)</f>
        <v>0</v>
      </c>
      <c r="CT37" s="6" cm="1">
        <f t="array" ref="CT37">IFERROR(CS37*(1-INDEX($D37:$D$71,CT$1)),0)</f>
        <v>0</v>
      </c>
      <c r="CU37" s="6" cm="1">
        <f t="array" ref="CU37">IFERROR(CT37*(1-INDEX($D37:$D$71,CU$1)),0)</f>
        <v>0</v>
      </c>
      <c r="CV37" s="6" cm="1">
        <f t="array" ref="CV37">IFERROR(CU37*(1-INDEX($D37:$D$71,CV$1)),0)</f>
        <v>0</v>
      </c>
      <c r="CW37" s="6" cm="1">
        <f t="array" ref="CW37">IFERROR(CV37*(1-INDEX($D37:$D$71,CW$1)),0)</f>
        <v>0</v>
      </c>
      <c r="CX37" s="6" cm="1">
        <f t="array" ref="CX37">IFERROR(CW37*(1-INDEX($D37:$D$71,CX$1)),0)</f>
        <v>0</v>
      </c>
      <c r="CY37" s="6" cm="1">
        <f t="array" ref="CY37">IFERROR(CX37*(1-INDEX($D37:$D$71,CY$1)),0)</f>
        <v>0</v>
      </c>
      <c r="CZ37" s="6" cm="1">
        <f t="array" ref="CZ37">IFERROR(CY37*(1-INDEX($D37:$D$71,CZ$1)),0)</f>
        <v>0</v>
      </c>
      <c r="DA37" s="6" cm="1">
        <f t="array" ref="DA37">IFERROR(CZ37*(1-INDEX($D37:$D$71,DA$1)),0)</f>
        <v>0</v>
      </c>
      <c r="DB37" s="6" cm="1">
        <f t="array" ref="DB37">IFERROR(DA37*(1-INDEX($D37:$D$71,DB$1)),0)</f>
        <v>0</v>
      </c>
      <c r="DC37" s="6" cm="1">
        <f t="array" ref="DC37">IFERROR(DB37*(1-INDEX($D37:$D$71,DC$1)),0)</f>
        <v>0</v>
      </c>
      <c r="DD37" s="6" cm="1">
        <f t="array" ref="DD37">IFERROR(DC37*(1-INDEX($D37:$D$71,DD$1)),0)</f>
        <v>0</v>
      </c>
      <c r="DE37" s="6" cm="1">
        <f t="array" ref="DE37">IFERROR(DD37*(1-INDEX($D37:$D$71,DE$1)),0)</f>
        <v>0</v>
      </c>
      <c r="DF37" s="6" cm="1">
        <f t="array" ref="DF37">IFERROR(DE37*(1-INDEX($D37:$D$71,DF$1)),0)</f>
        <v>0</v>
      </c>
      <c r="DG37" s="6" cm="1">
        <f t="array" ref="DG37">IFERROR(DF37*(1-INDEX($D37:$D$71,DG$1)),0)</f>
        <v>0</v>
      </c>
      <c r="DH37" s="6" cm="1">
        <f t="array" ref="DH37">IFERROR(DG37*(1-INDEX($D37:$D$71,DH$1)),0)</f>
        <v>0</v>
      </c>
      <c r="DI37" s="6" cm="1">
        <f t="array" ref="DI37">IFERROR(DH37*(1-INDEX($D37:$D$71,DI$1)),0)</f>
        <v>0</v>
      </c>
      <c r="DJ37" s="6" cm="1">
        <f t="array" ref="DJ37">IFERROR(DI37*(1-INDEX($D37:$D$71,DJ$1)),0)</f>
        <v>0</v>
      </c>
      <c r="DK37" s="6" cm="1">
        <f t="array" ref="DK37">IFERROR(DJ37*(1-INDEX($D37:$D$71,DK$1)),0)</f>
        <v>0</v>
      </c>
      <c r="DL37" s="6" cm="1">
        <f t="array" ref="DL37">IFERROR(DK37*(1-INDEX($D37:$D$71,DL$1)),0)</f>
        <v>0</v>
      </c>
      <c r="DM37" s="6" cm="1">
        <f t="array" ref="DM37">IFERROR(DL37*(1-INDEX($D37:$D$71,DM$1)),0)</f>
        <v>0</v>
      </c>
      <c r="DN37" s="6" cm="1">
        <f t="array" ref="DN37">IFERROR(DM37*(1-INDEX($D37:$D$71,DN$1)),0)</f>
        <v>0</v>
      </c>
      <c r="DO37" s="6" cm="1">
        <f t="array" ref="DO37">IFERROR(DN37*(1-INDEX($D37:$D$71,DO$1)),0)</f>
        <v>0</v>
      </c>
      <c r="DP37" s="6" cm="1">
        <f t="array" ref="DP37">IFERROR(DO37*(1-INDEX($D37:$D$71,DP$1)),0)</f>
        <v>0</v>
      </c>
      <c r="DQ37" s="6" cm="1">
        <f t="array" ref="DQ37">IFERROR(DP37*(1-INDEX($D37:$D$71,DQ$1)),0)</f>
        <v>0</v>
      </c>
      <c r="DR37" s="6" cm="1">
        <f t="array" ref="DR37">IFERROR(DQ37*(1-INDEX($D37:$D$71,DR$1)),0)</f>
        <v>0</v>
      </c>
      <c r="DS37" s="6" cm="1">
        <f t="array" ref="DS37">IFERROR(DR37*(1-INDEX($D37:$D$71,DS$1)),0)</f>
        <v>0</v>
      </c>
      <c r="DT37" s="6" cm="1">
        <f t="array" ref="DT37">IFERROR(DS37*(1-INDEX($D37:$D$71,DT$1)),0)</f>
        <v>0</v>
      </c>
      <c r="DU37" s="6" cm="1">
        <f t="array" ref="DU37">IFERROR(DT37*(1-INDEX($D37:$D$71,DU$1)),0)</f>
        <v>0</v>
      </c>
      <c r="DV37" s="6" cm="1">
        <f t="array" ref="DV37">IFERROR(DU37*(1-INDEX($D37:$D$71,DV$1)),0)</f>
        <v>0</v>
      </c>
      <c r="DW37" s="6" cm="1">
        <f t="array" ref="DW37">IFERROR(DV37*(1-INDEX($D37:$D$71,DW$1)),0)</f>
        <v>0</v>
      </c>
      <c r="DX37" s="6" cm="1">
        <f t="array" ref="DX37">IFERROR(DW37*(1-INDEX($D37:$D$71,DX$1)),0)</f>
        <v>0</v>
      </c>
    </row>
    <row r="38" spans="2:128" x14ac:dyDescent="0.25">
      <c r="B38" s="20"/>
      <c r="C38" s="6">
        <v>100</v>
      </c>
      <c r="D38" s="6">
        <v>0.35208999999999996</v>
      </c>
      <c r="E38" s="6">
        <f t="shared" si="3"/>
        <v>0.41599580583366391</v>
      </c>
      <c r="F38" s="6" cm="1">
        <f t="array" ref="F38">SUMPRODUCT($A$6^($K$1:$DT$1+1),K38:DT38,TRANSPOSE(D38:D151))</f>
        <v>0.92719264201643148</v>
      </c>
      <c r="G38" s="6" cm="1">
        <f t="array" ref="G38">SUMPRODUCT($A$6^($K$1:$DT$1),K38:DT38)</f>
        <v>2.4997192907691788</v>
      </c>
      <c r="H38" s="6">
        <f t="shared" si="4"/>
        <v>2.0366380823170629</v>
      </c>
      <c r="I38" s="6">
        <f t="shared" si="5"/>
        <v>2.0045142508648066</v>
      </c>
      <c r="K38" s="6">
        <v>1</v>
      </c>
      <c r="L38" s="6" cm="1">
        <f t="array" ref="L38">IFERROR(K38*(1-INDEX($D38:$D$71,L$1)),0)</f>
        <v>0.64790999999999999</v>
      </c>
      <c r="M38" s="6" cm="1">
        <f t="array" ref="M38">IFERROR(L38*(1-INDEX($D38:$D$71,M$1)),0)</f>
        <v>0.40528714229999996</v>
      </c>
      <c r="N38" s="6" cm="1">
        <f t="array" ref="N38">IFERROR(M38*(1-INDEX($D38:$D$71,N$1)),0)</f>
        <v>0.24446920423535995</v>
      </c>
      <c r="O38" s="6" cm="1">
        <f t="array" ref="O38">IFERROR(N38*(1-INDEX($D38:$D$71,O$1)),0)</f>
        <v>0.14211972719018415</v>
      </c>
      <c r="P38" s="6" cm="1">
        <f t="array" ref="P38">IFERROR(O38*(1-INDEX($D38:$D$71,P$1)),0)</f>
        <v>7.9636789131019695E-2</v>
      </c>
      <c r="Q38" s="6" cm="1">
        <f t="array" ref="Q38">IFERROR(P38*(1-INDEX($D38:$D$71,Q$1)),0)</f>
        <v>4.305483367579449E-2</v>
      </c>
      <c r="R38" s="6" cm="1">
        <f t="array" ref="R38">IFERROR(Q38*(1-INDEX($D38:$D$71,R$1)),0)</f>
        <v>2.2499164433959926E-2</v>
      </c>
      <c r="S38" s="6" cm="1">
        <f t="array" ref="S38">IFERROR(R38*(1-INDEX($D38:$D$71,S$1)),0)</f>
        <v>1.1174884991059217E-2</v>
      </c>
      <c r="T38" s="6" cm="1">
        <f t="array" ref="T38">IFERROR(S38*(1-INDEX($D38:$D$71,T$1)),0)</f>
        <v>5.2453792659532851E-3</v>
      </c>
      <c r="U38" s="6" cm="1">
        <f t="array" ref="U38">IFERROR(T38*(1-INDEX($D38:$D$71,U$1)),0)</f>
        <v>2.3111665583716774E-3</v>
      </c>
      <c r="V38" s="6" cm="1">
        <f t="array" ref="V38">IFERROR(U38*(1-INDEX($D38:$D$71,V$1)),0)</f>
        <v>9.4822541556873179E-4</v>
      </c>
      <c r="W38" s="6" cm="1">
        <f t="array" ref="W38">IFERROR(V38*(1-INDEX($D38:$D$71,W$1)),0)</f>
        <v>3.5871367470965119E-4</v>
      </c>
      <c r="X38" s="6" cm="1">
        <f t="array" ref="X38">IFERROR(W38*(1-INDEX($D38:$D$71,X$1)),0)</f>
        <v>1.2360555803145161E-4</v>
      </c>
      <c r="Y38" s="6" cm="1">
        <f t="array" ref="Y38">IFERROR(X38*(1-INDEX($D38:$D$71,Y$1)),0)</f>
        <v>3.8199061654039802E-5</v>
      </c>
      <c r="Z38" s="6" cm="1">
        <f t="array" ref="Z38">IFERROR(Y38*(1-INDEX($D38:$D$71,Z$1)),0)</f>
        <v>1.0373719173387592E-5</v>
      </c>
      <c r="AA38" s="6" cm="1">
        <f t="array" ref="AA38">IFERROR(Z38*(1-INDEX($D38:$D$71,AA$1)),0)</f>
        <v>2.4073252713763241E-6</v>
      </c>
      <c r="AB38" s="6" cm="1">
        <f t="array" ref="AB38">IFERROR(AA38*(1-INDEX($D38:$D$71,AB$1)),0)</f>
        <v>4.5840287817547943E-7</v>
      </c>
      <c r="AC38" s="6" cm="1">
        <f t="array" ref="AC38">IFERROR(AB38*(1-INDEX($D38:$D$71,AC$1)),0)</f>
        <v>6.7165189710271236E-8</v>
      </c>
      <c r="AD38" s="6" cm="1">
        <f t="array" ref="AD38">IFERROR(AC38*(1-INDEX($D38:$D$71,AD$1)),0)</f>
        <v>6.731966964660489E-9</v>
      </c>
      <c r="AE38" s="6" cm="1">
        <f t="array" ref="AE38">IFERROR(AD38*(1-INDEX($D38:$D$71,AE$1)),0)</f>
        <v>3.4629238066213585E-10</v>
      </c>
      <c r="AF38" s="6" cm="1">
        <f t="array" ref="AF38">IFERROR(AE38*(1-INDEX($D38:$D$71,AF$1)),0)</f>
        <v>0</v>
      </c>
      <c r="AG38" s="6" cm="1">
        <f t="array" ref="AG38">IFERROR(AF38*(1-INDEX($D38:$D$71,AG$1)),0)</f>
        <v>0</v>
      </c>
      <c r="AH38" s="6" cm="1">
        <f t="array" ref="AH38">IFERROR(AG38*(1-INDEX($D38:$D$71,AH$1)),0)</f>
        <v>0</v>
      </c>
      <c r="AI38" s="6" cm="1">
        <f t="array" ref="AI38">IFERROR(AH38*(1-INDEX($D38:$D$71,AI$1)),0)</f>
        <v>0</v>
      </c>
      <c r="AJ38" s="6" cm="1">
        <f t="array" ref="AJ38">IFERROR(AI38*(1-INDEX($D38:$D$71,AJ$1)),0)</f>
        <v>0</v>
      </c>
      <c r="AK38" s="6" cm="1">
        <f t="array" ref="AK38">IFERROR(AJ38*(1-INDEX($D38:$D$71,AK$1)),0)</f>
        <v>0</v>
      </c>
      <c r="AL38" s="6" cm="1">
        <f t="array" ref="AL38">IFERROR(AK38*(1-INDEX($D38:$D$71,AL$1)),0)</f>
        <v>0</v>
      </c>
      <c r="AM38" s="6" cm="1">
        <f t="array" ref="AM38">IFERROR(AL38*(1-INDEX($D38:$D$71,AM$1)),0)</f>
        <v>0</v>
      </c>
      <c r="AN38" s="6" cm="1">
        <f t="array" ref="AN38">IFERROR(AM38*(1-INDEX($D38:$D$71,AN$1)),0)</f>
        <v>0</v>
      </c>
      <c r="AO38" s="6" cm="1">
        <f t="array" ref="AO38">IFERROR(AN38*(1-INDEX($D38:$D$71,AO$1)),0)</f>
        <v>0</v>
      </c>
      <c r="AP38" s="6" cm="1">
        <f t="array" ref="AP38">IFERROR(AO38*(1-INDEX($D38:$D$71,AP$1)),0)</f>
        <v>0</v>
      </c>
      <c r="AQ38" s="6" cm="1">
        <f t="array" ref="AQ38">IFERROR(AP38*(1-INDEX($D38:$D$71,AQ$1)),0)</f>
        <v>0</v>
      </c>
      <c r="AR38" s="6" cm="1">
        <f t="array" ref="AR38">IFERROR(AQ38*(1-INDEX($D38:$D$71,AR$1)),0)</f>
        <v>0</v>
      </c>
      <c r="AS38" s="6" cm="1">
        <f t="array" ref="AS38">IFERROR(AR38*(1-INDEX($D38:$D$71,AS$1)),0)</f>
        <v>0</v>
      </c>
      <c r="AT38" s="6" cm="1">
        <f t="array" ref="AT38">IFERROR(AS38*(1-INDEX($D38:$D$71,AT$1)),0)</f>
        <v>0</v>
      </c>
      <c r="AU38" s="6" cm="1">
        <f t="array" ref="AU38">IFERROR(AT38*(1-INDEX($D38:$D$71,AU$1)),0)</f>
        <v>0</v>
      </c>
      <c r="AV38" s="6" cm="1">
        <f t="array" ref="AV38">IFERROR(AU38*(1-INDEX($D38:$D$71,AV$1)),0)</f>
        <v>0</v>
      </c>
      <c r="AW38" s="6" cm="1">
        <f t="array" ref="AW38">IFERROR(AV38*(1-INDEX($D38:$D$71,AW$1)),0)</f>
        <v>0</v>
      </c>
      <c r="AX38" s="6" cm="1">
        <f t="array" ref="AX38">IFERROR(AW38*(1-INDEX($D38:$D$71,AX$1)),0)</f>
        <v>0</v>
      </c>
      <c r="AY38" s="6" cm="1">
        <f t="array" ref="AY38">IFERROR(AX38*(1-INDEX($D38:$D$71,AY$1)),0)</f>
        <v>0</v>
      </c>
      <c r="AZ38" s="6" cm="1">
        <f t="array" ref="AZ38">IFERROR(AY38*(1-INDEX($D38:$D$71,AZ$1)),0)</f>
        <v>0</v>
      </c>
      <c r="BA38" s="6" cm="1">
        <f t="array" ref="BA38">IFERROR(AZ38*(1-INDEX($D38:$D$71,BA$1)),0)</f>
        <v>0</v>
      </c>
      <c r="BB38" s="6" cm="1">
        <f t="array" ref="BB38">IFERROR(BA38*(1-INDEX($D38:$D$71,BB$1)),0)</f>
        <v>0</v>
      </c>
      <c r="BC38" s="6" cm="1">
        <f t="array" ref="BC38">IFERROR(BB38*(1-INDEX($D38:$D$71,BC$1)),0)</f>
        <v>0</v>
      </c>
      <c r="BD38" s="6" cm="1">
        <f t="array" ref="BD38">IFERROR(BC38*(1-INDEX($D38:$D$71,BD$1)),0)</f>
        <v>0</v>
      </c>
      <c r="BE38" s="6" cm="1">
        <f t="array" ref="BE38">IFERROR(BD38*(1-INDEX($D38:$D$71,BE$1)),0)</f>
        <v>0</v>
      </c>
      <c r="BF38" s="6" cm="1">
        <f t="array" ref="BF38">IFERROR(BE38*(1-INDEX($D38:$D$71,BF$1)),0)</f>
        <v>0</v>
      </c>
      <c r="BG38" s="6" cm="1">
        <f t="array" ref="BG38">IFERROR(BF38*(1-INDEX($D38:$D$71,BG$1)),0)</f>
        <v>0</v>
      </c>
      <c r="BH38" s="6" cm="1">
        <f t="array" ref="BH38">IFERROR(BG38*(1-INDEX($D38:$D$71,BH$1)),0)</f>
        <v>0</v>
      </c>
      <c r="BI38" s="6" cm="1">
        <f t="array" ref="BI38">IFERROR(BH38*(1-INDEX($D38:$D$71,BI$1)),0)</f>
        <v>0</v>
      </c>
      <c r="BJ38" s="6" cm="1">
        <f t="array" ref="BJ38">IFERROR(BI38*(1-INDEX($D38:$D$71,BJ$1)),0)</f>
        <v>0</v>
      </c>
      <c r="BK38" s="6" cm="1">
        <f t="array" ref="BK38">IFERROR(BJ38*(1-INDEX($D38:$D$71,BK$1)),0)</f>
        <v>0</v>
      </c>
      <c r="BL38" s="6" cm="1">
        <f t="array" ref="BL38">IFERROR(BK38*(1-INDEX($D38:$D$71,BL$1)),0)</f>
        <v>0</v>
      </c>
      <c r="BM38" s="6" cm="1">
        <f t="array" ref="BM38">IFERROR(BL38*(1-INDEX($D38:$D$71,BM$1)),0)</f>
        <v>0</v>
      </c>
      <c r="BN38" s="6" cm="1">
        <f t="array" ref="BN38">IFERROR(BM38*(1-INDEX($D38:$D$71,BN$1)),0)</f>
        <v>0</v>
      </c>
      <c r="BO38" s="6" cm="1">
        <f t="array" ref="BO38">IFERROR(BN38*(1-INDEX($D38:$D$71,BO$1)),0)</f>
        <v>0</v>
      </c>
      <c r="BP38" s="6" cm="1">
        <f t="array" ref="BP38">IFERROR(BO38*(1-INDEX($D38:$D$71,BP$1)),0)</f>
        <v>0</v>
      </c>
      <c r="BQ38" s="6" cm="1">
        <f t="array" ref="BQ38">IFERROR(BP38*(1-INDEX($D38:$D$71,BQ$1)),0)</f>
        <v>0</v>
      </c>
      <c r="BR38" s="6" cm="1">
        <f t="array" ref="BR38">IFERROR(BQ38*(1-INDEX($D38:$D$71,BR$1)),0)</f>
        <v>0</v>
      </c>
      <c r="BS38" s="6" cm="1">
        <f t="array" ref="BS38">IFERROR(BR38*(1-INDEX($D38:$D$71,BS$1)),0)</f>
        <v>0</v>
      </c>
      <c r="BT38" s="6" cm="1">
        <f t="array" ref="BT38">IFERROR(BS38*(1-INDEX($D38:$D$71,BT$1)),0)</f>
        <v>0</v>
      </c>
      <c r="BU38" s="6" cm="1">
        <f t="array" ref="BU38">IFERROR(BT38*(1-INDEX($D38:$D$71,BU$1)),0)</f>
        <v>0</v>
      </c>
      <c r="BV38" s="6" cm="1">
        <f t="array" ref="BV38">IFERROR(BU38*(1-INDEX($D38:$D$71,BV$1)),0)</f>
        <v>0</v>
      </c>
      <c r="BW38" s="6" cm="1">
        <f t="array" ref="BW38">IFERROR(BV38*(1-INDEX($D38:$D$71,BW$1)),0)</f>
        <v>0</v>
      </c>
      <c r="BX38" s="6" cm="1">
        <f t="array" ref="BX38">IFERROR(BW38*(1-INDEX($D38:$D$71,BX$1)),0)</f>
        <v>0</v>
      </c>
      <c r="BY38" s="6" cm="1">
        <f t="array" ref="BY38">IFERROR(BX38*(1-INDEX($D38:$D$71,BY$1)),0)</f>
        <v>0</v>
      </c>
      <c r="BZ38" s="6" cm="1">
        <f t="array" ref="BZ38">IFERROR(BY38*(1-INDEX($D38:$D$71,BZ$1)),0)</f>
        <v>0</v>
      </c>
      <c r="CA38" s="6" cm="1">
        <f t="array" ref="CA38">IFERROR(BZ38*(1-INDEX($D38:$D$71,CA$1)),0)</f>
        <v>0</v>
      </c>
      <c r="CB38" s="6" cm="1">
        <f t="array" ref="CB38">IFERROR(CA38*(1-INDEX($D38:$D$71,CB$1)),0)</f>
        <v>0</v>
      </c>
      <c r="CC38" s="6" cm="1">
        <f t="array" ref="CC38">IFERROR(CB38*(1-INDEX($D38:$D$71,CC$1)),0)</f>
        <v>0</v>
      </c>
      <c r="CD38" s="6" cm="1">
        <f t="array" ref="CD38">IFERROR(CC38*(1-INDEX($D38:$D$71,CD$1)),0)</f>
        <v>0</v>
      </c>
      <c r="CE38" s="6" cm="1">
        <f t="array" ref="CE38">IFERROR(CD38*(1-INDEX($D38:$D$71,CE$1)),0)</f>
        <v>0</v>
      </c>
      <c r="CF38" s="6" cm="1">
        <f t="array" ref="CF38">IFERROR(CE38*(1-INDEX($D38:$D$71,CF$1)),0)</f>
        <v>0</v>
      </c>
      <c r="CG38" s="6" cm="1">
        <f t="array" ref="CG38">IFERROR(CF38*(1-INDEX($D38:$D$71,CG$1)),0)</f>
        <v>0</v>
      </c>
      <c r="CH38" s="6" cm="1">
        <f t="array" ref="CH38">IFERROR(CG38*(1-INDEX($D38:$D$71,CH$1)),0)</f>
        <v>0</v>
      </c>
      <c r="CI38" s="6" cm="1">
        <f t="array" ref="CI38">IFERROR(CH38*(1-INDEX($D38:$D$71,CI$1)),0)</f>
        <v>0</v>
      </c>
      <c r="CJ38" s="6" cm="1">
        <f t="array" ref="CJ38">IFERROR(CI38*(1-INDEX($D38:$D$71,CJ$1)),0)</f>
        <v>0</v>
      </c>
      <c r="CK38" s="6" cm="1">
        <f t="array" ref="CK38">IFERROR(CJ38*(1-INDEX($D38:$D$71,CK$1)),0)</f>
        <v>0</v>
      </c>
      <c r="CL38" s="6" cm="1">
        <f t="array" ref="CL38">IFERROR(CK38*(1-INDEX($D38:$D$71,CL$1)),0)</f>
        <v>0</v>
      </c>
      <c r="CM38" s="6" cm="1">
        <f t="array" ref="CM38">IFERROR(CL38*(1-INDEX($D38:$D$71,CM$1)),0)</f>
        <v>0</v>
      </c>
      <c r="CN38" s="6" cm="1">
        <f t="array" ref="CN38">IFERROR(CM38*(1-INDEX($D38:$D$71,CN$1)),0)</f>
        <v>0</v>
      </c>
      <c r="CO38" s="6" cm="1">
        <f t="array" ref="CO38">IFERROR(CN38*(1-INDEX($D38:$D$71,CO$1)),0)</f>
        <v>0</v>
      </c>
      <c r="CP38" s="6" cm="1">
        <f t="array" ref="CP38">IFERROR(CO38*(1-INDEX($D38:$D$71,CP$1)),0)</f>
        <v>0</v>
      </c>
      <c r="CQ38" s="6" cm="1">
        <f t="array" ref="CQ38">IFERROR(CP38*(1-INDEX($D38:$D$71,CQ$1)),0)</f>
        <v>0</v>
      </c>
      <c r="CR38" s="6" cm="1">
        <f t="array" ref="CR38">IFERROR(CQ38*(1-INDEX($D38:$D$71,CR$1)),0)</f>
        <v>0</v>
      </c>
      <c r="CS38" s="6" cm="1">
        <f t="array" ref="CS38">IFERROR(CR38*(1-INDEX($D38:$D$71,CS$1)),0)</f>
        <v>0</v>
      </c>
      <c r="CT38" s="6" cm="1">
        <f t="array" ref="CT38">IFERROR(CS38*(1-INDEX($D38:$D$71,CT$1)),0)</f>
        <v>0</v>
      </c>
      <c r="CU38" s="6" cm="1">
        <f t="array" ref="CU38">IFERROR(CT38*(1-INDEX($D38:$D$71,CU$1)),0)</f>
        <v>0</v>
      </c>
      <c r="CV38" s="6" cm="1">
        <f t="array" ref="CV38">IFERROR(CU38*(1-INDEX($D38:$D$71,CV$1)),0)</f>
        <v>0</v>
      </c>
      <c r="CW38" s="6" cm="1">
        <f t="array" ref="CW38">IFERROR(CV38*(1-INDEX($D38:$D$71,CW$1)),0)</f>
        <v>0</v>
      </c>
      <c r="CX38" s="6" cm="1">
        <f t="array" ref="CX38">IFERROR(CW38*(1-INDEX($D38:$D$71,CX$1)),0)</f>
        <v>0</v>
      </c>
      <c r="CY38" s="6" cm="1">
        <f t="array" ref="CY38">IFERROR(CX38*(1-INDEX($D38:$D$71,CY$1)),0)</f>
        <v>0</v>
      </c>
      <c r="CZ38" s="6" cm="1">
        <f t="array" ref="CZ38">IFERROR(CY38*(1-INDEX($D38:$D$71,CZ$1)),0)</f>
        <v>0</v>
      </c>
      <c r="DA38" s="6" cm="1">
        <f t="array" ref="DA38">IFERROR(CZ38*(1-INDEX($D38:$D$71,DA$1)),0)</f>
        <v>0</v>
      </c>
      <c r="DB38" s="6" cm="1">
        <f t="array" ref="DB38">IFERROR(DA38*(1-INDEX($D38:$D$71,DB$1)),0)</f>
        <v>0</v>
      </c>
      <c r="DC38" s="6" cm="1">
        <f t="array" ref="DC38">IFERROR(DB38*(1-INDEX($D38:$D$71,DC$1)),0)</f>
        <v>0</v>
      </c>
      <c r="DD38" s="6" cm="1">
        <f t="array" ref="DD38">IFERROR(DC38*(1-INDEX($D38:$D$71,DD$1)),0)</f>
        <v>0</v>
      </c>
      <c r="DE38" s="6" cm="1">
        <f t="array" ref="DE38">IFERROR(DD38*(1-INDEX($D38:$D$71,DE$1)),0)</f>
        <v>0</v>
      </c>
      <c r="DF38" s="6" cm="1">
        <f t="array" ref="DF38">IFERROR(DE38*(1-INDEX($D38:$D$71,DF$1)),0)</f>
        <v>0</v>
      </c>
      <c r="DG38" s="6" cm="1">
        <f t="array" ref="DG38">IFERROR(DF38*(1-INDEX($D38:$D$71,DG$1)),0)</f>
        <v>0</v>
      </c>
      <c r="DH38" s="6" cm="1">
        <f t="array" ref="DH38">IFERROR(DG38*(1-INDEX($D38:$D$71,DH$1)),0)</f>
        <v>0</v>
      </c>
      <c r="DI38" s="6" cm="1">
        <f t="array" ref="DI38">IFERROR(DH38*(1-INDEX($D38:$D$71,DI$1)),0)</f>
        <v>0</v>
      </c>
      <c r="DJ38" s="6" cm="1">
        <f t="array" ref="DJ38">IFERROR(DI38*(1-INDEX($D38:$D$71,DJ$1)),0)</f>
        <v>0</v>
      </c>
      <c r="DK38" s="6" cm="1">
        <f t="array" ref="DK38">IFERROR(DJ38*(1-INDEX($D38:$D$71,DK$1)),0)</f>
        <v>0</v>
      </c>
      <c r="DL38" s="6" cm="1">
        <f t="array" ref="DL38">IFERROR(DK38*(1-INDEX($D38:$D$71,DL$1)),0)</f>
        <v>0</v>
      </c>
      <c r="DM38" s="6" cm="1">
        <f t="array" ref="DM38">IFERROR(DL38*(1-INDEX($D38:$D$71,DM$1)),0)</f>
        <v>0</v>
      </c>
      <c r="DN38" s="6" cm="1">
        <f t="array" ref="DN38">IFERROR(DM38*(1-INDEX($D38:$D$71,DN$1)),0)</f>
        <v>0</v>
      </c>
      <c r="DO38" s="6" cm="1">
        <f t="array" ref="DO38">IFERROR(DN38*(1-INDEX($D38:$D$71,DO$1)),0)</f>
        <v>0</v>
      </c>
      <c r="DP38" s="6" cm="1">
        <f t="array" ref="DP38">IFERROR(DO38*(1-INDEX($D38:$D$71,DP$1)),0)</f>
        <v>0</v>
      </c>
      <c r="DQ38" s="6" cm="1">
        <f t="array" ref="DQ38">IFERROR(DP38*(1-INDEX($D38:$D$71,DQ$1)),0)</f>
        <v>0</v>
      </c>
      <c r="DR38" s="6" cm="1">
        <f t="array" ref="DR38">IFERROR(DQ38*(1-INDEX($D38:$D$71,DR$1)),0)</f>
        <v>0</v>
      </c>
      <c r="DS38" s="6" cm="1">
        <f t="array" ref="DS38">IFERROR(DR38*(1-INDEX($D38:$D$71,DS$1)),0)</f>
        <v>0</v>
      </c>
      <c r="DT38" s="6" cm="1">
        <f t="array" ref="DT38">IFERROR(DS38*(1-INDEX($D38:$D$71,DT$1)),0)</f>
        <v>0</v>
      </c>
      <c r="DU38" s="6" cm="1">
        <f t="array" ref="DU38">IFERROR(DT38*(1-INDEX($D38:$D$71,DU$1)),0)</f>
        <v>0</v>
      </c>
      <c r="DV38" s="6" cm="1">
        <f t="array" ref="DV38">IFERROR(DU38*(1-INDEX($D38:$D$71,DV$1)),0)</f>
        <v>0</v>
      </c>
      <c r="DW38" s="6" cm="1">
        <f t="array" ref="DW38">IFERROR(DV38*(1-INDEX($D38:$D$71,DW$1)),0)</f>
        <v>0</v>
      </c>
      <c r="DX38" s="6" cm="1">
        <f t="array" ref="DX38">IFERROR(DW38*(1-INDEX($D38:$D$71,DX$1)),0)</f>
        <v>0</v>
      </c>
    </row>
    <row r="39" spans="2:128" x14ac:dyDescent="0.25">
      <c r="B39" s="20"/>
      <c r="C39" s="6">
        <v>101</v>
      </c>
      <c r="D39" s="6">
        <v>0.37447000000000003</v>
      </c>
      <c r="E39" s="6">
        <f t="shared" si="3"/>
        <v>0.45157973487965214</v>
      </c>
      <c r="F39" s="6" cm="1">
        <f t="array" ref="F39">SUMPRODUCT($A$6^($K$1:$DT$1+1),K39:DT39,TRANSPOSE(D39:D152))</f>
        <v>0.93055890675699504</v>
      </c>
      <c r="G39" s="6" cm="1">
        <f t="array" ref="G39">SUMPRODUCT($A$6^($K$1:$DT$1),K39:DT39)</f>
        <v>2.3841442013431711</v>
      </c>
      <c r="H39" s="6">
        <f t="shared" si="4"/>
        <v>1.9210546360389189</v>
      </c>
      <c r="I39" s="6">
        <f t="shared" si="5"/>
        <v>1.8859944265698314</v>
      </c>
      <c r="K39" s="6">
        <v>1</v>
      </c>
      <c r="L39" s="6" cm="1">
        <f t="array" ref="L39">IFERROR(K39*(1-INDEX($D39:$D$71,L$1)),0)</f>
        <v>0.62552999999999992</v>
      </c>
      <c r="M39" s="6" cm="1">
        <f t="array" ref="M39">IFERROR(L39*(1-INDEX($D39:$D$71,M$1)),0)</f>
        <v>0.37731969599999993</v>
      </c>
      <c r="N39" s="6" cm="1">
        <f t="array" ref="N39">IFERROR(M39*(1-INDEX($D39:$D$71,N$1)),0)</f>
        <v>0.21935103207263995</v>
      </c>
      <c r="O39" s="6" cm="1">
        <f t="array" ref="O39">IFERROR(N39*(1-INDEX($D39:$D$71,O$1)),0)</f>
        <v>0.1229133508219038</v>
      </c>
      <c r="P39" s="6" cm="1">
        <f t="array" ref="P39">IFERROR(O39*(1-INDEX($D39:$D$71,P$1)),0)</f>
        <v>6.6451873988354074E-2</v>
      </c>
      <c r="Q39" s="6" cm="1">
        <f t="array" ref="Q39">IFERROR(P39*(1-INDEX($D39:$D$71,Q$1)),0)</f>
        <v>3.4725755790094189E-2</v>
      </c>
      <c r="R39" s="6" cm="1">
        <f t="array" ref="R39">IFERROR(Q39*(1-INDEX($D39:$D$71,R$1)),0)</f>
        <v>1.7247588385823982E-2</v>
      </c>
      <c r="S39" s="6" cm="1">
        <f t="array" ref="S39">IFERROR(R39*(1-INDEX($D39:$D$71,S$1)),0)</f>
        <v>8.0958455124219182E-3</v>
      </c>
      <c r="T39" s="6" cm="1">
        <f t="array" ref="T39">IFERROR(S39*(1-INDEX($D39:$D$71,T$1)),0)</f>
        <v>3.5671104912282218E-3</v>
      </c>
      <c r="U39" s="6" cm="1">
        <f t="array" ref="U39">IFERROR(T39*(1-INDEX($D39:$D$71,U$1)),0)</f>
        <v>1.4635140923411148E-3</v>
      </c>
      <c r="V39" s="6" cm="1">
        <f t="array" ref="V39">IFERROR(U39*(1-INDEX($D39:$D$71,V$1)),0)</f>
        <v>5.5364738113264367E-4</v>
      </c>
      <c r="W39" s="6" cm="1">
        <f t="array" ref="W39">IFERROR(V39*(1-INDEX($D39:$D$71,W$1)),0)</f>
        <v>1.9077581459068634E-4</v>
      </c>
      <c r="X39" s="6" cm="1">
        <f t="array" ref="X39">IFERROR(W39*(1-INDEX($D39:$D$71,X$1)),0)</f>
        <v>5.8957357741105705E-5</v>
      </c>
      <c r="Y39" s="6" cm="1">
        <f t="array" ref="Y39">IFERROR(X39*(1-INDEX($D39:$D$71,Y$1)),0)</f>
        <v>1.601104964175208E-5</v>
      </c>
      <c r="Z39" s="6" cm="1">
        <f t="array" ref="Z39">IFERROR(Y39*(1-INDEX($D39:$D$71,Z$1)),0)</f>
        <v>3.7155241798649866E-6</v>
      </c>
      <c r="AA39" s="6" cm="1">
        <f t="array" ref="AA39">IFERROR(Z39*(1-INDEX($D39:$D$71,AA$1)),0)</f>
        <v>7.0751011432989048E-7</v>
      </c>
      <c r="AB39" s="6" cm="1">
        <f t="array" ref="AB39">IFERROR(AA39*(1-INDEX($D39:$D$71,AB$1)),0)</f>
        <v>1.0366438195161554E-7</v>
      </c>
      <c r="AC39" s="6" cm="1">
        <f t="array" ref="AC39">IFERROR(AB39*(1-INDEX($D39:$D$71,AC$1)),0)</f>
        <v>1.0390281003010429E-8</v>
      </c>
      <c r="AD39" s="6" cm="1">
        <f t="array" ref="AD39">IFERROR(AC39*(1-INDEX($D39:$D$71,AD$1)),0)</f>
        <v>5.3447605479485694E-10</v>
      </c>
      <c r="AE39" s="6" cm="1">
        <f t="array" ref="AE39">IFERROR(AD39*(1-INDEX($D39:$D$71,AE$1)),0)</f>
        <v>0</v>
      </c>
      <c r="AF39" s="6" cm="1">
        <f t="array" ref="AF39">IFERROR(AE39*(1-INDEX($D39:$D$71,AF$1)),0)</f>
        <v>0</v>
      </c>
      <c r="AG39" s="6" cm="1">
        <f t="array" ref="AG39">IFERROR(AF39*(1-INDEX($D39:$D$71,AG$1)),0)</f>
        <v>0</v>
      </c>
      <c r="AH39" s="6" cm="1">
        <f t="array" ref="AH39">IFERROR(AG39*(1-INDEX($D39:$D$71,AH$1)),0)</f>
        <v>0</v>
      </c>
      <c r="AI39" s="6" cm="1">
        <f t="array" ref="AI39">IFERROR(AH39*(1-INDEX($D39:$D$71,AI$1)),0)</f>
        <v>0</v>
      </c>
      <c r="AJ39" s="6" cm="1">
        <f t="array" ref="AJ39">IFERROR(AI39*(1-INDEX($D39:$D$71,AJ$1)),0)</f>
        <v>0</v>
      </c>
      <c r="AK39" s="6" cm="1">
        <f t="array" ref="AK39">IFERROR(AJ39*(1-INDEX($D39:$D$71,AK$1)),0)</f>
        <v>0</v>
      </c>
      <c r="AL39" s="6" cm="1">
        <f t="array" ref="AL39">IFERROR(AK39*(1-INDEX($D39:$D$71,AL$1)),0)</f>
        <v>0</v>
      </c>
      <c r="AM39" s="6" cm="1">
        <f t="array" ref="AM39">IFERROR(AL39*(1-INDEX($D39:$D$71,AM$1)),0)</f>
        <v>0</v>
      </c>
      <c r="AN39" s="6" cm="1">
        <f t="array" ref="AN39">IFERROR(AM39*(1-INDEX($D39:$D$71,AN$1)),0)</f>
        <v>0</v>
      </c>
      <c r="AO39" s="6" cm="1">
        <f t="array" ref="AO39">IFERROR(AN39*(1-INDEX($D39:$D$71,AO$1)),0)</f>
        <v>0</v>
      </c>
      <c r="AP39" s="6" cm="1">
        <f t="array" ref="AP39">IFERROR(AO39*(1-INDEX($D39:$D$71,AP$1)),0)</f>
        <v>0</v>
      </c>
      <c r="AQ39" s="6" cm="1">
        <f t="array" ref="AQ39">IFERROR(AP39*(1-INDEX($D39:$D$71,AQ$1)),0)</f>
        <v>0</v>
      </c>
      <c r="AR39" s="6" cm="1">
        <f t="array" ref="AR39">IFERROR(AQ39*(1-INDEX($D39:$D$71,AR$1)),0)</f>
        <v>0</v>
      </c>
      <c r="AS39" s="6" cm="1">
        <f t="array" ref="AS39">IFERROR(AR39*(1-INDEX($D39:$D$71,AS$1)),0)</f>
        <v>0</v>
      </c>
      <c r="AT39" s="6" cm="1">
        <f t="array" ref="AT39">IFERROR(AS39*(1-INDEX($D39:$D$71,AT$1)),0)</f>
        <v>0</v>
      </c>
      <c r="AU39" s="6" cm="1">
        <f t="array" ref="AU39">IFERROR(AT39*(1-INDEX($D39:$D$71,AU$1)),0)</f>
        <v>0</v>
      </c>
      <c r="AV39" s="6" cm="1">
        <f t="array" ref="AV39">IFERROR(AU39*(1-INDEX($D39:$D$71,AV$1)),0)</f>
        <v>0</v>
      </c>
      <c r="AW39" s="6" cm="1">
        <f t="array" ref="AW39">IFERROR(AV39*(1-INDEX($D39:$D$71,AW$1)),0)</f>
        <v>0</v>
      </c>
      <c r="AX39" s="6" cm="1">
        <f t="array" ref="AX39">IFERROR(AW39*(1-INDEX($D39:$D$71,AX$1)),0)</f>
        <v>0</v>
      </c>
      <c r="AY39" s="6" cm="1">
        <f t="array" ref="AY39">IFERROR(AX39*(1-INDEX($D39:$D$71,AY$1)),0)</f>
        <v>0</v>
      </c>
      <c r="AZ39" s="6" cm="1">
        <f t="array" ref="AZ39">IFERROR(AY39*(1-INDEX($D39:$D$71,AZ$1)),0)</f>
        <v>0</v>
      </c>
      <c r="BA39" s="6" cm="1">
        <f t="array" ref="BA39">IFERROR(AZ39*(1-INDEX($D39:$D$71,BA$1)),0)</f>
        <v>0</v>
      </c>
      <c r="BB39" s="6" cm="1">
        <f t="array" ref="BB39">IFERROR(BA39*(1-INDEX($D39:$D$71,BB$1)),0)</f>
        <v>0</v>
      </c>
      <c r="BC39" s="6" cm="1">
        <f t="array" ref="BC39">IFERROR(BB39*(1-INDEX($D39:$D$71,BC$1)),0)</f>
        <v>0</v>
      </c>
      <c r="BD39" s="6" cm="1">
        <f t="array" ref="BD39">IFERROR(BC39*(1-INDEX($D39:$D$71,BD$1)),0)</f>
        <v>0</v>
      </c>
      <c r="BE39" s="6" cm="1">
        <f t="array" ref="BE39">IFERROR(BD39*(1-INDEX($D39:$D$71,BE$1)),0)</f>
        <v>0</v>
      </c>
      <c r="BF39" s="6" cm="1">
        <f t="array" ref="BF39">IFERROR(BE39*(1-INDEX($D39:$D$71,BF$1)),0)</f>
        <v>0</v>
      </c>
      <c r="BG39" s="6" cm="1">
        <f t="array" ref="BG39">IFERROR(BF39*(1-INDEX($D39:$D$71,BG$1)),0)</f>
        <v>0</v>
      </c>
      <c r="BH39" s="6" cm="1">
        <f t="array" ref="BH39">IFERROR(BG39*(1-INDEX($D39:$D$71,BH$1)),0)</f>
        <v>0</v>
      </c>
      <c r="BI39" s="6" cm="1">
        <f t="array" ref="BI39">IFERROR(BH39*(1-INDEX($D39:$D$71,BI$1)),0)</f>
        <v>0</v>
      </c>
      <c r="BJ39" s="6" cm="1">
        <f t="array" ref="BJ39">IFERROR(BI39*(1-INDEX($D39:$D$71,BJ$1)),0)</f>
        <v>0</v>
      </c>
      <c r="BK39" s="6" cm="1">
        <f t="array" ref="BK39">IFERROR(BJ39*(1-INDEX($D39:$D$71,BK$1)),0)</f>
        <v>0</v>
      </c>
      <c r="BL39" s="6" cm="1">
        <f t="array" ref="BL39">IFERROR(BK39*(1-INDEX($D39:$D$71,BL$1)),0)</f>
        <v>0</v>
      </c>
      <c r="BM39" s="6" cm="1">
        <f t="array" ref="BM39">IFERROR(BL39*(1-INDEX($D39:$D$71,BM$1)),0)</f>
        <v>0</v>
      </c>
      <c r="BN39" s="6" cm="1">
        <f t="array" ref="BN39">IFERROR(BM39*(1-INDEX($D39:$D$71,BN$1)),0)</f>
        <v>0</v>
      </c>
      <c r="BO39" s="6" cm="1">
        <f t="array" ref="BO39">IFERROR(BN39*(1-INDEX($D39:$D$71,BO$1)),0)</f>
        <v>0</v>
      </c>
      <c r="BP39" s="6" cm="1">
        <f t="array" ref="BP39">IFERROR(BO39*(1-INDEX($D39:$D$71,BP$1)),0)</f>
        <v>0</v>
      </c>
      <c r="BQ39" s="6" cm="1">
        <f t="array" ref="BQ39">IFERROR(BP39*(1-INDEX($D39:$D$71,BQ$1)),0)</f>
        <v>0</v>
      </c>
      <c r="BR39" s="6" cm="1">
        <f t="array" ref="BR39">IFERROR(BQ39*(1-INDEX($D39:$D$71,BR$1)),0)</f>
        <v>0</v>
      </c>
      <c r="BS39" s="6" cm="1">
        <f t="array" ref="BS39">IFERROR(BR39*(1-INDEX($D39:$D$71,BS$1)),0)</f>
        <v>0</v>
      </c>
      <c r="BT39" s="6" cm="1">
        <f t="array" ref="BT39">IFERROR(BS39*(1-INDEX($D39:$D$71,BT$1)),0)</f>
        <v>0</v>
      </c>
      <c r="BU39" s="6" cm="1">
        <f t="array" ref="BU39">IFERROR(BT39*(1-INDEX($D39:$D$71,BU$1)),0)</f>
        <v>0</v>
      </c>
      <c r="BV39" s="6" cm="1">
        <f t="array" ref="BV39">IFERROR(BU39*(1-INDEX($D39:$D$71,BV$1)),0)</f>
        <v>0</v>
      </c>
      <c r="BW39" s="6" cm="1">
        <f t="array" ref="BW39">IFERROR(BV39*(1-INDEX($D39:$D$71,BW$1)),0)</f>
        <v>0</v>
      </c>
      <c r="BX39" s="6" cm="1">
        <f t="array" ref="BX39">IFERROR(BW39*(1-INDEX($D39:$D$71,BX$1)),0)</f>
        <v>0</v>
      </c>
      <c r="BY39" s="6" cm="1">
        <f t="array" ref="BY39">IFERROR(BX39*(1-INDEX($D39:$D$71,BY$1)),0)</f>
        <v>0</v>
      </c>
      <c r="BZ39" s="6" cm="1">
        <f t="array" ref="BZ39">IFERROR(BY39*(1-INDEX($D39:$D$71,BZ$1)),0)</f>
        <v>0</v>
      </c>
      <c r="CA39" s="6" cm="1">
        <f t="array" ref="CA39">IFERROR(BZ39*(1-INDEX($D39:$D$71,CA$1)),0)</f>
        <v>0</v>
      </c>
      <c r="CB39" s="6" cm="1">
        <f t="array" ref="CB39">IFERROR(CA39*(1-INDEX($D39:$D$71,CB$1)),0)</f>
        <v>0</v>
      </c>
      <c r="CC39" s="6" cm="1">
        <f t="array" ref="CC39">IFERROR(CB39*(1-INDEX($D39:$D$71,CC$1)),0)</f>
        <v>0</v>
      </c>
      <c r="CD39" s="6" cm="1">
        <f t="array" ref="CD39">IFERROR(CC39*(1-INDEX($D39:$D$71,CD$1)),0)</f>
        <v>0</v>
      </c>
      <c r="CE39" s="6" cm="1">
        <f t="array" ref="CE39">IFERROR(CD39*(1-INDEX($D39:$D$71,CE$1)),0)</f>
        <v>0</v>
      </c>
      <c r="CF39" s="6" cm="1">
        <f t="array" ref="CF39">IFERROR(CE39*(1-INDEX($D39:$D$71,CF$1)),0)</f>
        <v>0</v>
      </c>
      <c r="CG39" s="6" cm="1">
        <f t="array" ref="CG39">IFERROR(CF39*(1-INDEX($D39:$D$71,CG$1)),0)</f>
        <v>0</v>
      </c>
      <c r="CH39" s="6" cm="1">
        <f t="array" ref="CH39">IFERROR(CG39*(1-INDEX($D39:$D$71,CH$1)),0)</f>
        <v>0</v>
      </c>
      <c r="CI39" s="6" cm="1">
        <f t="array" ref="CI39">IFERROR(CH39*(1-INDEX($D39:$D$71,CI$1)),0)</f>
        <v>0</v>
      </c>
      <c r="CJ39" s="6" cm="1">
        <f t="array" ref="CJ39">IFERROR(CI39*(1-INDEX($D39:$D$71,CJ$1)),0)</f>
        <v>0</v>
      </c>
      <c r="CK39" s="6" cm="1">
        <f t="array" ref="CK39">IFERROR(CJ39*(1-INDEX($D39:$D$71,CK$1)),0)</f>
        <v>0</v>
      </c>
      <c r="CL39" s="6" cm="1">
        <f t="array" ref="CL39">IFERROR(CK39*(1-INDEX($D39:$D$71,CL$1)),0)</f>
        <v>0</v>
      </c>
      <c r="CM39" s="6" cm="1">
        <f t="array" ref="CM39">IFERROR(CL39*(1-INDEX($D39:$D$71,CM$1)),0)</f>
        <v>0</v>
      </c>
      <c r="CN39" s="6" cm="1">
        <f t="array" ref="CN39">IFERROR(CM39*(1-INDEX($D39:$D$71,CN$1)),0)</f>
        <v>0</v>
      </c>
      <c r="CO39" s="6" cm="1">
        <f t="array" ref="CO39">IFERROR(CN39*(1-INDEX($D39:$D$71,CO$1)),0)</f>
        <v>0</v>
      </c>
      <c r="CP39" s="6" cm="1">
        <f t="array" ref="CP39">IFERROR(CO39*(1-INDEX($D39:$D$71,CP$1)),0)</f>
        <v>0</v>
      </c>
      <c r="CQ39" s="6" cm="1">
        <f t="array" ref="CQ39">IFERROR(CP39*(1-INDEX($D39:$D$71,CQ$1)),0)</f>
        <v>0</v>
      </c>
      <c r="CR39" s="6" cm="1">
        <f t="array" ref="CR39">IFERROR(CQ39*(1-INDEX($D39:$D$71,CR$1)),0)</f>
        <v>0</v>
      </c>
      <c r="CS39" s="6" cm="1">
        <f t="array" ref="CS39">IFERROR(CR39*(1-INDEX($D39:$D$71,CS$1)),0)</f>
        <v>0</v>
      </c>
      <c r="CT39" s="6" cm="1">
        <f t="array" ref="CT39">IFERROR(CS39*(1-INDEX($D39:$D$71,CT$1)),0)</f>
        <v>0</v>
      </c>
      <c r="CU39" s="6" cm="1">
        <f t="array" ref="CU39">IFERROR(CT39*(1-INDEX($D39:$D$71,CU$1)),0)</f>
        <v>0</v>
      </c>
      <c r="CV39" s="6" cm="1">
        <f t="array" ref="CV39">IFERROR(CU39*(1-INDEX($D39:$D$71,CV$1)),0)</f>
        <v>0</v>
      </c>
      <c r="CW39" s="6" cm="1">
        <f t="array" ref="CW39">IFERROR(CV39*(1-INDEX($D39:$D$71,CW$1)),0)</f>
        <v>0</v>
      </c>
      <c r="CX39" s="6" cm="1">
        <f t="array" ref="CX39">IFERROR(CW39*(1-INDEX($D39:$D$71,CX$1)),0)</f>
        <v>0</v>
      </c>
      <c r="CY39" s="6" cm="1">
        <f t="array" ref="CY39">IFERROR(CX39*(1-INDEX($D39:$D$71,CY$1)),0)</f>
        <v>0</v>
      </c>
      <c r="CZ39" s="6" cm="1">
        <f t="array" ref="CZ39">IFERROR(CY39*(1-INDEX($D39:$D$71,CZ$1)),0)</f>
        <v>0</v>
      </c>
      <c r="DA39" s="6" cm="1">
        <f t="array" ref="DA39">IFERROR(CZ39*(1-INDEX($D39:$D$71,DA$1)),0)</f>
        <v>0</v>
      </c>
      <c r="DB39" s="6" cm="1">
        <f t="array" ref="DB39">IFERROR(DA39*(1-INDEX($D39:$D$71,DB$1)),0)</f>
        <v>0</v>
      </c>
      <c r="DC39" s="6" cm="1">
        <f t="array" ref="DC39">IFERROR(DB39*(1-INDEX($D39:$D$71,DC$1)),0)</f>
        <v>0</v>
      </c>
      <c r="DD39" s="6" cm="1">
        <f t="array" ref="DD39">IFERROR(DC39*(1-INDEX($D39:$D$71,DD$1)),0)</f>
        <v>0</v>
      </c>
      <c r="DE39" s="6" cm="1">
        <f t="array" ref="DE39">IFERROR(DD39*(1-INDEX($D39:$D$71,DE$1)),0)</f>
        <v>0</v>
      </c>
      <c r="DF39" s="6" cm="1">
        <f t="array" ref="DF39">IFERROR(DE39*(1-INDEX($D39:$D$71,DF$1)),0)</f>
        <v>0</v>
      </c>
      <c r="DG39" s="6" cm="1">
        <f t="array" ref="DG39">IFERROR(DF39*(1-INDEX($D39:$D$71,DG$1)),0)</f>
        <v>0</v>
      </c>
      <c r="DH39" s="6" cm="1">
        <f t="array" ref="DH39">IFERROR(DG39*(1-INDEX($D39:$D$71,DH$1)),0)</f>
        <v>0</v>
      </c>
      <c r="DI39" s="6" cm="1">
        <f t="array" ref="DI39">IFERROR(DH39*(1-INDEX($D39:$D$71,DI$1)),0)</f>
        <v>0</v>
      </c>
      <c r="DJ39" s="6" cm="1">
        <f t="array" ref="DJ39">IFERROR(DI39*(1-INDEX($D39:$D$71,DJ$1)),0)</f>
        <v>0</v>
      </c>
      <c r="DK39" s="6" cm="1">
        <f t="array" ref="DK39">IFERROR(DJ39*(1-INDEX($D39:$D$71,DK$1)),0)</f>
        <v>0</v>
      </c>
      <c r="DL39" s="6" cm="1">
        <f t="array" ref="DL39">IFERROR(DK39*(1-INDEX($D39:$D$71,DL$1)),0)</f>
        <v>0</v>
      </c>
      <c r="DM39" s="6" cm="1">
        <f t="array" ref="DM39">IFERROR(DL39*(1-INDEX($D39:$D$71,DM$1)),0)</f>
        <v>0</v>
      </c>
      <c r="DN39" s="6" cm="1">
        <f t="array" ref="DN39">IFERROR(DM39*(1-INDEX($D39:$D$71,DN$1)),0)</f>
        <v>0</v>
      </c>
      <c r="DO39" s="6" cm="1">
        <f t="array" ref="DO39">IFERROR(DN39*(1-INDEX($D39:$D$71,DO$1)),0)</f>
        <v>0</v>
      </c>
      <c r="DP39" s="6" cm="1">
        <f t="array" ref="DP39">IFERROR(DO39*(1-INDEX($D39:$D$71,DP$1)),0)</f>
        <v>0</v>
      </c>
      <c r="DQ39" s="6" cm="1">
        <f t="array" ref="DQ39">IFERROR(DP39*(1-INDEX($D39:$D$71,DQ$1)),0)</f>
        <v>0</v>
      </c>
      <c r="DR39" s="6" cm="1">
        <f t="array" ref="DR39">IFERROR(DQ39*(1-INDEX($D39:$D$71,DR$1)),0)</f>
        <v>0</v>
      </c>
      <c r="DS39" s="6" cm="1">
        <f t="array" ref="DS39">IFERROR(DR39*(1-INDEX($D39:$D$71,DS$1)),0)</f>
        <v>0</v>
      </c>
      <c r="DT39" s="6" cm="1">
        <f t="array" ref="DT39">IFERROR(DS39*(1-INDEX($D39:$D$71,DT$1)),0)</f>
        <v>0</v>
      </c>
      <c r="DU39" s="6" cm="1">
        <f t="array" ref="DU39">IFERROR(DT39*(1-INDEX($D39:$D$71,DU$1)),0)</f>
        <v>0</v>
      </c>
      <c r="DV39" s="6" cm="1">
        <f t="array" ref="DV39">IFERROR(DU39*(1-INDEX($D39:$D$71,DV$1)),0)</f>
        <v>0</v>
      </c>
      <c r="DW39" s="6" cm="1">
        <f t="array" ref="DW39">IFERROR(DV39*(1-INDEX($D39:$D$71,DW$1)),0)</f>
        <v>0</v>
      </c>
      <c r="DX39" s="6" cm="1">
        <f t="array" ref="DX39">IFERROR(DW39*(1-INDEX($D39:$D$71,DX$1)),0)</f>
        <v>0</v>
      </c>
    </row>
    <row r="40" spans="2:128" x14ac:dyDescent="0.25">
      <c r="B40" s="20"/>
      <c r="C40" s="6">
        <v>102</v>
      </c>
      <c r="D40" s="6">
        <v>0.39679999999999999</v>
      </c>
      <c r="E40" s="6">
        <f t="shared" si="3"/>
        <v>0.48733122544149443</v>
      </c>
      <c r="F40" s="6" cm="1">
        <f t="array" ref="F40">SUMPRODUCT($A$6^($K$1:$DT$1+1),K40:DT40,TRANSPOSE(D40:D153))</f>
        <v>0.93361737080508489</v>
      </c>
      <c r="G40" s="6" cm="1">
        <f t="array" ref="G40">SUMPRODUCT($A$6^($K$1:$DT$1),K40:DT40)</f>
        <v>2.2791369356920783</v>
      </c>
      <c r="H40" s="6">
        <f t="shared" si="4"/>
        <v>1.8160397776600579</v>
      </c>
      <c r="I40" s="6">
        <f t="shared" si="5"/>
        <v>1.7780285595585861</v>
      </c>
      <c r="K40" s="6">
        <v>1</v>
      </c>
      <c r="L40" s="6" cm="1">
        <f t="array" ref="L40">IFERROR(K40*(1-INDEX($D40:$D$71,L$1)),0)</f>
        <v>0.60319999999999996</v>
      </c>
      <c r="M40" s="6" cm="1">
        <f t="array" ref="M40">IFERROR(L40*(1-INDEX($D40:$D$71,M$1)),0)</f>
        <v>0.35066428799999994</v>
      </c>
      <c r="N40" s="6" cm="1">
        <f t="array" ref="N40">IFERROR(M40*(1-INDEX($D40:$D$71,N$1)),0)</f>
        <v>0.19649473378079996</v>
      </c>
      <c r="O40" s="6" cm="1">
        <f t="array" ref="O40">IFERROR(N40*(1-INDEX($D40:$D$71,O$1)),0)</f>
        <v>0.10623291287125169</v>
      </c>
      <c r="P40" s="6" cm="1">
        <f t="array" ref="P40">IFERROR(O40*(1-INDEX($D40:$D$71,P$1)),0)</f>
        <v>5.5514133279129997E-2</v>
      </c>
      <c r="Q40" s="6" cm="1">
        <f t="array" ref="Q40">IFERROR(P40*(1-INDEX($D40:$D$71,Q$1)),0)</f>
        <v>2.7572759717078288E-2</v>
      </c>
      <c r="R40" s="6" cm="1">
        <f t="array" ref="R40">IFERROR(Q40*(1-INDEX($D40:$D$71,R$1)),0)</f>
        <v>1.2942377683599376E-2</v>
      </c>
      <c r="S40" s="6" cm="1">
        <f t="array" ref="S40">IFERROR(R40*(1-INDEX($D40:$D$71,S$1)),0)</f>
        <v>5.7025410311707216E-3</v>
      </c>
      <c r="T40" s="6" cm="1">
        <f t="array" ref="T40">IFERROR(S40*(1-INDEX($D40:$D$71,T$1)),0)</f>
        <v>2.3396385342687237E-3</v>
      </c>
      <c r="U40" s="6" cm="1">
        <f t="array" ref="U40">IFERROR(T40*(1-INDEX($D40:$D$71,U$1)),0)</f>
        <v>8.8508525751385808E-4</v>
      </c>
      <c r="V40" s="6" cm="1">
        <f t="array" ref="V40">IFERROR(U40*(1-INDEX($D40:$D$71,V$1)),0)</f>
        <v>3.0498267803412524E-4</v>
      </c>
      <c r="W40" s="6" cm="1">
        <f t="array" ref="W40">IFERROR(V40*(1-INDEX($D40:$D$71,W$1)),0)</f>
        <v>9.4251846819666055E-5</v>
      </c>
      <c r="X40" s="6" cm="1">
        <f t="array" ref="X40">IFERROR(W40*(1-INDEX($D40:$D$71,X$1)),0)</f>
        <v>2.5595974040816718E-5</v>
      </c>
      <c r="Y40" s="6" cm="1">
        <f t="array" ref="Y40">IFERROR(X40*(1-INDEX($D40:$D$71,Y$1)),0)</f>
        <v>5.9398017359119262E-6</v>
      </c>
      <c r="Z40" s="6" cm="1">
        <f t="array" ref="Z40">IFERROR(Y40*(1-INDEX($D40:$D$71,Z$1)),0)</f>
        <v>1.1310570465523486E-6</v>
      </c>
      <c r="AA40" s="6" cm="1">
        <f t="array" ref="AA40">IFERROR(Z40*(1-INDEX($D40:$D$71,AA$1)),0)</f>
        <v>1.6572247846085011E-7</v>
      </c>
      <c r="AB40" s="6" cm="1">
        <f t="array" ref="AB40">IFERROR(AA40*(1-INDEX($D40:$D$71,AB$1)),0)</f>
        <v>1.6610364016131013E-8</v>
      </c>
      <c r="AC40" s="6" cm="1">
        <f t="array" ref="AC40">IFERROR(AB40*(1-INDEX($D40:$D$71,AC$1)),0)</f>
        <v>8.5443712498977999E-10</v>
      </c>
      <c r="AD40" s="6" cm="1">
        <f t="array" ref="AD40">IFERROR(AC40*(1-INDEX($D40:$D$71,AD$1)),0)</f>
        <v>0</v>
      </c>
      <c r="AE40" s="6" cm="1">
        <f t="array" ref="AE40">IFERROR(AD40*(1-INDEX($D40:$D$71,AE$1)),0)</f>
        <v>0</v>
      </c>
      <c r="AF40" s="6" cm="1">
        <f t="array" ref="AF40">IFERROR(AE40*(1-INDEX($D40:$D$71,AF$1)),0)</f>
        <v>0</v>
      </c>
      <c r="AG40" s="6" cm="1">
        <f t="array" ref="AG40">IFERROR(AF40*(1-INDEX($D40:$D$71,AG$1)),0)</f>
        <v>0</v>
      </c>
      <c r="AH40" s="6" cm="1">
        <f t="array" ref="AH40">IFERROR(AG40*(1-INDEX($D40:$D$71,AH$1)),0)</f>
        <v>0</v>
      </c>
      <c r="AI40" s="6" cm="1">
        <f t="array" ref="AI40">IFERROR(AH40*(1-INDEX($D40:$D$71,AI$1)),0)</f>
        <v>0</v>
      </c>
      <c r="AJ40" s="6" cm="1">
        <f t="array" ref="AJ40">IFERROR(AI40*(1-INDEX($D40:$D$71,AJ$1)),0)</f>
        <v>0</v>
      </c>
      <c r="AK40" s="6" cm="1">
        <f t="array" ref="AK40">IFERROR(AJ40*(1-INDEX($D40:$D$71,AK$1)),0)</f>
        <v>0</v>
      </c>
      <c r="AL40" s="6" cm="1">
        <f t="array" ref="AL40">IFERROR(AK40*(1-INDEX($D40:$D$71,AL$1)),0)</f>
        <v>0</v>
      </c>
      <c r="AM40" s="6" cm="1">
        <f t="array" ref="AM40">IFERROR(AL40*(1-INDEX($D40:$D$71,AM$1)),0)</f>
        <v>0</v>
      </c>
      <c r="AN40" s="6" cm="1">
        <f t="array" ref="AN40">IFERROR(AM40*(1-INDEX($D40:$D$71,AN$1)),0)</f>
        <v>0</v>
      </c>
      <c r="AO40" s="6" cm="1">
        <f t="array" ref="AO40">IFERROR(AN40*(1-INDEX($D40:$D$71,AO$1)),0)</f>
        <v>0</v>
      </c>
      <c r="AP40" s="6" cm="1">
        <f t="array" ref="AP40">IFERROR(AO40*(1-INDEX($D40:$D$71,AP$1)),0)</f>
        <v>0</v>
      </c>
      <c r="AQ40" s="6" cm="1">
        <f t="array" ref="AQ40">IFERROR(AP40*(1-INDEX($D40:$D$71,AQ$1)),0)</f>
        <v>0</v>
      </c>
      <c r="AR40" s="6" cm="1">
        <f t="array" ref="AR40">IFERROR(AQ40*(1-INDEX($D40:$D$71,AR$1)),0)</f>
        <v>0</v>
      </c>
      <c r="AS40" s="6" cm="1">
        <f t="array" ref="AS40">IFERROR(AR40*(1-INDEX($D40:$D$71,AS$1)),0)</f>
        <v>0</v>
      </c>
      <c r="AT40" s="6" cm="1">
        <f t="array" ref="AT40">IFERROR(AS40*(1-INDEX($D40:$D$71,AT$1)),0)</f>
        <v>0</v>
      </c>
      <c r="AU40" s="6" cm="1">
        <f t="array" ref="AU40">IFERROR(AT40*(1-INDEX($D40:$D$71,AU$1)),0)</f>
        <v>0</v>
      </c>
      <c r="AV40" s="6" cm="1">
        <f t="array" ref="AV40">IFERROR(AU40*(1-INDEX($D40:$D$71,AV$1)),0)</f>
        <v>0</v>
      </c>
      <c r="AW40" s="6" cm="1">
        <f t="array" ref="AW40">IFERROR(AV40*(1-INDEX($D40:$D$71,AW$1)),0)</f>
        <v>0</v>
      </c>
      <c r="AX40" s="6" cm="1">
        <f t="array" ref="AX40">IFERROR(AW40*(1-INDEX($D40:$D$71,AX$1)),0)</f>
        <v>0</v>
      </c>
      <c r="AY40" s="6" cm="1">
        <f t="array" ref="AY40">IFERROR(AX40*(1-INDEX($D40:$D$71,AY$1)),0)</f>
        <v>0</v>
      </c>
      <c r="AZ40" s="6" cm="1">
        <f t="array" ref="AZ40">IFERROR(AY40*(1-INDEX($D40:$D$71,AZ$1)),0)</f>
        <v>0</v>
      </c>
      <c r="BA40" s="6" cm="1">
        <f t="array" ref="BA40">IFERROR(AZ40*(1-INDEX($D40:$D$71,BA$1)),0)</f>
        <v>0</v>
      </c>
      <c r="BB40" s="6" cm="1">
        <f t="array" ref="BB40">IFERROR(BA40*(1-INDEX($D40:$D$71,BB$1)),0)</f>
        <v>0</v>
      </c>
      <c r="BC40" s="6" cm="1">
        <f t="array" ref="BC40">IFERROR(BB40*(1-INDEX($D40:$D$71,BC$1)),0)</f>
        <v>0</v>
      </c>
      <c r="BD40" s="6" cm="1">
        <f t="array" ref="BD40">IFERROR(BC40*(1-INDEX($D40:$D$71,BD$1)),0)</f>
        <v>0</v>
      </c>
      <c r="BE40" s="6" cm="1">
        <f t="array" ref="BE40">IFERROR(BD40*(1-INDEX($D40:$D$71,BE$1)),0)</f>
        <v>0</v>
      </c>
      <c r="BF40" s="6" cm="1">
        <f t="array" ref="BF40">IFERROR(BE40*(1-INDEX($D40:$D$71,BF$1)),0)</f>
        <v>0</v>
      </c>
      <c r="BG40" s="6" cm="1">
        <f t="array" ref="BG40">IFERROR(BF40*(1-INDEX($D40:$D$71,BG$1)),0)</f>
        <v>0</v>
      </c>
      <c r="BH40" s="6" cm="1">
        <f t="array" ref="BH40">IFERROR(BG40*(1-INDEX($D40:$D$71,BH$1)),0)</f>
        <v>0</v>
      </c>
      <c r="BI40" s="6" cm="1">
        <f t="array" ref="BI40">IFERROR(BH40*(1-INDEX($D40:$D$71,BI$1)),0)</f>
        <v>0</v>
      </c>
      <c r="BJ40" s="6" cm="1">
        <f t="array" ref="BJ40">IFERROR(BI40*(1-INDEX($D40:$D$71,BJ$1)),0)</f>
        <v>0</v>
      </c>
      <c r="BK40" s="6" cm="1">
        <f t="array" ref="BK40">IFERROR(BJ40*(1-INDEX($D40:$D$71,BK$1)),0)</f>
        <v>0</v>
      </c>
      <c r="BL40" s="6" cm="1">
        <f t="array" ref="BL40">IFERROR(BK40*(1-INDEX($D40:$D$71,BL$1)),0)</f>
        <v>0</v>
      </c>
      <c r="BM40" s="6" cm="1">
        <f t="array" ref="BM40">IFERROR(BL40*(1-INDEX($D40:$D$71,BM$1)),0)</f>
        <v>0</v>
      </c>
      <c r="BN40" s="6" cm="1">
        <f t="array" ref="BN40">IFERROR(BM40*(1-INDEX($D40:$D$71,BN$1)),0)</f>
        <v>0</v>
      </c>
      <c r="BO40" s="6" cm="1">
        <f t="array" ref="BO40">IFERROR(BN40*(1-INDEX($D40:$D$71,BO$1)),0)</f>
        <v>0</v>
      </c>
      <c r="BP40" s="6" cm="1">
        <f t="array" ref="BP40">IFERROR(BO40*(1-INDEX($D40:$D$71,BP$1)),0)</f>
        <v>0</v>
      </c>
      <c r="BQ40" s="6" cm="1">
        <f t="array" ref="BQ40">IFERROR(BP40*(1-INDEX($D40:$D$71,BQ$1)),0)</f>
        <v>0</v>
      </c>
      <c r="BR40" s="6" cm="1">
        <f t="array" ref="BR40">IFERROR(BQ40*(1-INDEX($D40:$D$71,BR$1)),0)</f>
        <v>0</v>
      </c>
      <c r="BS40" s="6" cm="1">
        <f t="array" ref="BS40">IFERROR(BR40*(1-INDEX($D40:$D$71,BS$1)),0)</f>
        <v>0</v>
      </c>
      <c r="BT40" s="6" cm="1">
        <f t="array" ref="BT40">IFERROR(BS40*(1-INDEX($D40:$D$71,BT$1)),0)</f>
        <v>0</v>
      </c>
      <c r="BU40" s="6" cm="1">
        <f t="array" ref="BU40">IFERROR(BT40*(1-INDEX($D40:$D$71,BU$1)),0)</f>
        <v>0</v>
      </c>
      <c r="BV40" s="6" cm="1">
        <f t="array" ref="BV40">IFERROR(BU40*(1-INDEX($D40:$D$71,BV$1)),0)</f>
        <v>0</v>
      </c>
      <c r="BW40" s="6" cm="1">
        <f t="array" ref="BW40">IFERROR(BV40*(1-INDEX($D40:$D$71,BW$1)),0)</f>
        <v>0</v>
      </c>
      <c r="BX40" s="6" cm="1">
        <f t="array" ref="BX40">IFERROR(BW40*(1-INDEX($D40:$D$71,BX$1)),0)</f>
        <v>0</v>
      </c>
      <c r="BY40" s="6" cm="1">
        <f t="array" ref="BY40">IFERROR(BX40*(1-INDEX($D40:$D$71,BY$1)),0)</f>
        <v>0</v>
      </c>
      <c r="BZ40" s="6" cm="1">
        <f t="array" ref="BZ40">IFERROR(BY40*(1-INDEX($D40:$D$71,BZ$1)),0)</f>
        <v>0</v>
      </c>
      <c r="CA40" s="6" cm="1">
        <f t="array" ref="CA40">IFERROR(BZ40*(1-INDEX($D40:$D$71,CA$1)),0)</f>
        <v>0</v>
      </c>
      <c r="CB40" s="6" cm="1">
        <f t="array" ref="CB40">IFERROR(CA40*(1-INDEX($D40:$D$71,CB$1)),0)</f>
        <v>0</v>
      </c>
      <c r="CC40" s="6" cm="1">
        <f t="array" ref="CC40">IFERROR(CB40*(1-INDEX($D40:$D$71,CC$1)),0)</f>
        <v>0</v>
      </c>
      <c r="CD40" s="6" cm="1">
        <f t="array" ref="CD40">IFERROR(CC40*(1-INDEX($D40:$D$71,CD$1)),0)</f>
        <v>0</v>
      </c>
      <c r="CE40" s="6" cm="1">
        <f t="array" ref="CE40">IFERROR(CD40*(1-INDEX($D40:$D$71,CE$1)),0)</f>
        <v>0</v>
      </c>
      <c r="CF40" s="6" cm="1">
        <f t="array" ref="CF40">IFERROR(CE40*(1-INDEX($D40:$D$71,CF$1)),0)</f>
        <v>0</v>
      </c>
      <c r="CG40" s="6" cm="1">
        <f t="array" ref="CG40">IFERROR(CF40*(1-INDEX($D40:$D$71,CG$1)),0)</f>
        <v>0</v>
      </c>
      <c r="CH40" s="6" cm="1">
        <f t="array" ref="CH40">IFERROR(CG40*(1-INDEX($D40:$D$71,CH$1)),0)</f>
        <v>0</v>
      </c>
      <c r="CI40" s="6" cm="1">
        <f t="array" ref="CI40">IFERROR(CH40*(1-INDEX($D40:$D$71,CI$1)),0)</f>
        <v>0</v>
      </c>
      <c r="CJ40" s="6" cm="1">
        <f t="array" ref="CJ40">IFERROR(CI40*(1-INDEX($D40:$D$71,CJ$1)),0)</f>
        <v>0</v>
      </c>
      <c r="CK40" s="6" cm="1">
        <f t="array" ref="CK40">IFERROR(CJ40*(1-INDEX($D40:$D$71,CK$1)),0)</f>
        <v>0</v>
      </c>
      <c r="CL40" s="6" cm="1">
        <f t="array" ref="CL40">IFERROR(CK40*(1-INDEX($D40:$D$71,CL$1)),0)</f>
        <v>0</v>
      </c>
      <c r="CM40" s="6" cm="1">
        <f t="array" ref="CM40">IFERROR(CL40*(1-INDEX($D40:$D$71,CM$1)),0)</f>
        <v>0</v>
      </c>
      <c r="CN40" s="6" cm="1">
        <f t="array" ref="CN40">IFERROR(CM40*(1-INDEX($D40:$D$71,CN$1)),0)</f>
        <v>0</v>
      </c>
      <c r="CO40" s="6" cm="1">
        <f t="array" ref="CO40">IFERROR(CN40*(1-INDEX($D40:$D$71,CO$1)),0)</f>
        <v>0</v>
      </c>
      <c r="CP40" s="6" cm="1">
        <f t="array" ref="CP40">IFERROR(CO40*(1-INDEX($D40:$D$71,CP$1)),0)</f>
        <v>0</v>
      </c>
      <c r="CQ40" s="6" cm="1">
        <f t="array" ref="CQ40">IFERROR(CP40*(1-INDEX($D40:$D$71,CQ$1)),0)</f>
        <v>0</v>
      </c>
      <c r="CR40" s="6" cm="1">
        <f t="array" ref="CR40">IFERROR(CQ40*(1-INDEX($D40:$D$71,CR$1)),0)</f>
        <v>0</v>
      </c>
      <c r="CS40" s="6" cm="1">
        <f t="array" ref="CS40">IFERROR(CR40*(1-INDEX($D40:$D$71,CS$1)),0)</f>
        <v>0</v>
      </c>
      <c r="CT40" s="6" cm="1">
        <f t="array" ref="CT40">IFERROR(CS40*(1-INDEX($D40:$D$71,CT$1)),0)</f>
        <v>0</v>
      </c>
      <c r="CU40" s="6" cm="1">
        <f t="array" ref="CU40">IFERROR(CT40*(1-INDEX($D40:$D$71,CU$1)),0)</f>
        <v>0</v>
      </c>
      <c r="CV40" s="6" cm="1">
        <f t="array" ref="CV40">IFERROR(CU40*(1-INDEX($D40:$D$71,CV$1)),0)</f>
        <v>0</v>
      </c>
      <c r="CW40" s="6" cm="1">
        <f t="array" ref="CW40">IFERROR(CV40*(1-INDEX($D40:$D$71,CW$1)),0)</f>
        <v>0</v>
      </c>
      <c r="CX40" s="6" cm="1">
        <f t="array" ref="CX40">IFERROR(CW40*(1-INDEX($D40:$D$71,CX$1)),0)</f>
        <v>0</v>
      </c>
      <c r="CY40" s="6" cm="1">
        <f t="array" ref="CY40">IFERROR(CX40*(1-INDEX($D40:$D$71,CY$1)),0)</f>
        <v>0</v>
      </c>
      <c r="CZ40" s="6" cm="1">
        <f t="array" ref="CZ40">IFERROR(CY40*(1-INDEX($D40:$D$71,CZ$1)),0)</f>
        <v>0</v>
      </c>
      <c r="DA40" s="6" cm="1">
        <f t="array" ref="DA40">IFERROR(CZ40*(1-INDEX($D40:$D$71,DA$1)),0)</f>
        <v>0</v>
      </c>
      <c r="DB40" s="6" cm="1">
        <f t="array" ref="DB40">IFERROR(DA40*(1-INDEX($D40:$D$71,DB$1)),0)</f>
        <v>0</v>
      </c>
      <c r="DC40" s="6" cm="1">
        <f t="array" ref="DC40">IFERROR(DB40*(1-INDEX($D40:$D$71,DC$1)),0)</f>
        <v>0</v>
      </c>
      <c r="DD40" s="6" cm="1">
        <f t="array" ref="DD40">IFERROR(DC40*(1-INDEX($D40:$D$71,DD$1)),0)</f>
        <v>0</v>
      </c>
      <c r="DE40" s="6" cm="1">
        <f t="array" ref="DE40">IFERROR(DD40*(1-INDEX($D40:$D$71,DE$1)),0)</f>
        <v>0</v>
      </c>
      <c r="DF40" s="6" cm="1">
        <f t="array" ref="DF40">IFERROR(DE40*(1-INDEX($D40:$D$71,DF$1)),0)</f>
        <v>0</v>
      </c>
      <c r="DG40" s="6" cm="1">
        <f t="array" ref="DG40">IFERROR(DF40*(1-INDEX($D40:$D$71,DG$1)),0)</f>
        <v>0</v>
      </c>
      <c r="DH40" s="6" cm="1">
        <f t="array" ref="DH40">IFERROR(DG40*(1-INDEX($D40:$D$71,DH$1)),0)</f>
        <v>0</v>
      </c>
      <c r="DI40" s="6" cm="1">
        <f t="array" ref="DI40">IFERROR(DH40*(1-INDEX($D40:$D$71,DI$1)),0)</f>
        <v>0</v>
      </c>
      <c r="DJ40" s="6" cm="1">
        <f t="array" ref="DJ40">IFERROR(DI40*(1-INDEX($D40:$D$71,DJ$1)),0)</f>
        <v>0</v>
      </c>
      <c r="DK40" s="6" cm="1">
        <f t="array" ref="DK40">IFERROR(DJ40*(1-INDEX($D40:$D$71,DK$1)),0)</f>
        <v>0</v>
      </c>
      <c r="DL40" s="6" cm="1">
        <f t="array" ref="DL40">IFERROR(DK40*(1-INDEX($D40:$D$71,DL$1)),0)</f>
        <v>0</v>
      </c>
      <c r="DM40" s="6" cm="1">
        <f t="array" ref="DM40">IFERROR(DL40*(1-INDEX($D40:$D$71,DM$1)),0)</f>
        <v>0</v>
      </c>
      <c r="DN40" s="6" cm="1">
        <f t="array" ref="DN40">IFERROR(DM40*(1-INDEX($D40:$D$71,DN$1)),0)</f>
        <v>0</v>
      </c>
      <c r="DO40" s="6" cm="1">
        <f t="array" ref="DO40">IFERROR(DN40*(1-INDEX($D40:$D$71,DO$1)),0)</f>
        <v>0</v>
      </c>
      <c r="DP40" s="6" cm="1">
        <f t="array" ref="DP40">IFERROR(DO40*(1-INDEX($D40:$D$71,DP$1)),0)</f>
        <v>0</v>
      </c>
      <c r="DQ40" s="6" cm="1">
        <f t="array" ref="DQ40">IFERROR(DP40*(1-INDEX($D40:$D$71,DQ$1)),0)</f>
        <v>0</v>
      </c>
      <c r="DR40" s="6" cm="1">
        <f t="array" ref="DR40">IFERROR(DQ40*(1-INDEX($D40:$D$71,DR$1)),0)</f>
        <v>0</v>
      </c>
      <c r="DS40" s="6" cm="1">
        <f t="array" ref="DS40">IFERROR(DR40*(1-INDEX($D40:$D$71,DS$1)),0)</f>
        <v>0</v>
      </c>
      <c r="DT40" s="6" cm="1">
        <f t="array" ref="DT40">IFERROR(DS40*(1-INDEX($D40:$D$71,DT$1)),0)</f>
        <v>0</v>
      </c>
      <c r="DU40" s="6" cm="1">
        <f t="array" ref="DU40">IFERROR(DT40*(1-INDEX($D40:$D$71,DU$1)),0)</f>
        <v>0</v>
      </c>
      <c r="DV40" s="6" cm="1">
        <f t="array" ref="DV40">IFERROR(DU40*(1-INDEX($D40:$D$71,DV$1)),0)</f>
        <v>0</v>
      </c>
      <c r="DW40" s="6" cm="1">
        <f t="array" ref="DW40">IFERROR(DV40*(1-INDEX($D40:$D$71,DW$1)),0)</f>
        <v>0</v>
      </c>
      <c r="DX40" s="6" cm="1">
        <f t="array" ref="DX40">IFERROR(DW40*(1-INDEX($D40:$D$71,DX$1)),0)</f>
        <v>0</v>
      </c>
    </row>
    <row r="41" spans="2:128" x14ac:dyDescent="0.25">
      <c r="B41" s="20"/>
      <c r="C41" s="6">
        <v>103</v>
      </c>
      <c r="D41" s="6">
        <v>0.41866000000000003</v>
      </c>
      <c r="E41" s="6">
        <f t="shared" si="3"/>
        <v>0.52396297882278009</v>
      </c>
      <c r="F41" s="6" cm="1">
        <f t="array" ref="F41">SUMPRODUCT($A$6^($K$1:$DT$1+1),K41:DT41,TRANSPOSE(D41:D154))</f>
        <v>0.93638244683229077</v>
      </c>
      <c r="G41" s="6" cm="1">
        <f t="array" ref="G41">SUMPRODUCT($A$6^($K$1:$DT$1),K41:DT41)</f>
        <v>2.1842026587580263</v>
      </c>
      <c r="H41" s="6">
        <f t="shared" si="4"/>
        <v>1.721098636342683</v>
      </c>
      <c r="I41" s="6">
        <f t="shared" si="5"/>
        <v>1.6800628354407821</v>
      </c>
      <c r="K41" s="6">
        <v>1</v>
      </c>
      <c r="L41" s="6" cm="1">
        <f t="array" ref="L41">IFERROR(K41*(1-INDEX($D41:$D$71,L$1)),0)</f>
        <v>0.58133999999999997</v>
      </c>
      <c r="M41" s="6" cm="1">
        <f t="array" ref="M41">IFERROR(L41*(1-INDEX($D41:$D$71,M$1)),0)</f>
        <v>0.32575386899999997</v>
      </c>
      <c r="N41" s="6" cm="1">
        <f t="array" ref="N41">IFERROR(M41*(1-INDEX($D41:$D$71,N$1)),0)</f>
        <v>0.17611557173615999</v>
      </c>
      <c r="O41" s="6" cm="1">
        <f t="array" ref="O41">IFERROR(N41*(1-INDEX($D41:$D$71,O$1)),0)</f>
        <v>9.2032714322165129E-2</v>
      </c>
      <c r="P41" s="6" cm="1">
        <f t="array" ref="P41">IFERROR(O41*(1-INDEX($D41:$D$71,P$1)),0)</f>
        <v>4.571080854953298E-2</v>
      </c>
      <c r="Q41" s="6" cm="1">
        <f t="array" ref="Q41">IFERROR(P41*(1-INDEX($D41:$D$71,Q$1)),0)</f>
        <v>2.1456196425065285E-2</v>
      </c>
      <c r="R41" s="6" cm="1">
        <f t="array" ref="R41">IFERROR(Q41*(1-INDEX($D41:$D$71,R$1)),0)</f>
        <v>9.4538147068480172E-3</v>
      </c>
      <c r="S41" s="6" cm="1">
        <f t="array" ref="S41">IFERROR(R41*(1-INDEX($D41:$D$71,S$1)),0)</f>
        <v>3.8787110979256042E-3</v>
      </c>
      <c r="T41" s="6" cm="1">
        <f t="array" ref="T41">IFERROR(S41*(1-INDEX($D41:$D$71,T$1)),0)</f>
        <v>1.467316408345256E-3</v>
      </c>
      <c r="U41" s="6" cm="1">
        <f t="array" ref="U41">IFERROR(T41*(1-INDEX($D41:$D$71,U$1)),0)</f>
        <v>5.0560788798760829E-4</v>
      </c>
      <c r="V41" s="6" cm="1">
        <f t="array" ref="V41">IFERROR(U41*(1-INDEX($D41:$D$71,V$1)),0)</f>
        <v>1.5625306170369047E-4</v>
      </c>
      <c r="W41" s="6" cm="1">
        <f t="array" ref="W41">IFERROR(V41*(1-INDEX($D41:$D$71,W$1)),0)</f>
        <v>4.2433643966871234E-5</v>
      </c>
      <c r="X41" s="6" cm="1">
        <f t="array" ref="X41">IFERROR(W41*(1-INDEX($D41:$D$71,X$1)),0)</f>
        <v>9.8471514189521354E-6</v>
      </c>
      <c r="Y41" s="6" cm="1">
        <f t="array" ref="Y41">IFERROR(X41*(1-INDEX($D41:$D$71,Y$1)),0)</f>
        <v>1.8750945731968648E-6</v>
      </c>
      <c r="Z41" s="6" cm="1">
        <f t="array" ref="Z41">IFERROR(Y41*(1-INDEX($D41:$D$71,Z$1)),0)</f>
        <v>2.7473885686480461E-7</v>
      </c>
      <c r="AA41" s="6" cm="1">
        <f t="array" ref="AA41">IFERROR(Z41*(1-INDEX($D41:$D$71,AA$1)),0)</f>
        <v>2.7537075623559379E-8</v>
      </c>
      <c r="AB41" s="6" cm="1">
        <f t="array" ref="AB41">IFERROR(AA41*(1-INDEX($D41:$D$71,AB$1)),0)</f>
        <v>1.4165071700758956E-9</v>
      </c>
      <c r="AC41" s="6" cm="1">
        <f t="array" ref="AC41">IFERROR(AB41*(1-INDEX($D41:$D$71,AC$1)),0)</f>
        <v>0</v>
      </c>
      <c r="AD41" s="6" cm="1">
        <f t="array" ref="AD41">IFERROR(AC41*(1-INDEX($D41:$D$71,AD$1)),0)</f>
        <v>0</v>
      </c>
      <c r="AE41" s="6" cm="1">
        <f t="array" ref="AE41">IFERROR(AD41*(1-INDEX($D41:$D$71,AE$1)),0)</f>
        <v>0</v>
      </c>
      <c r="AF41" s="6" cm="1">
        <f t="array" ref="AF41">IFERROR(AE41*(1-INDEX($D41:$D$71,AF$1)),0)</f>
        <v>0</v>
      </c>
      <c r="AG41" s="6" cm="1">
        <f t="array" ref="AG41">IFERROR(AF41*(1-INDEX($D41:$D$71,AG$1)),0)</f>
        <v>0</v>
      </c>
      <c r="AH41" s="6" cm="1">
        <f t="array" ref="AH41">IFERROR(AG41*(1-INDEX($D41:$D$71,AH$1)),0)</f>
        <v>0</v>
      </c>
      <c r="AI41" s="6" cm="1">
        <f t="array" ref="AI41">IFERROR(AH41*(1-INDEX($D41:$D$71,AI$1)),0)</f>
        <v>0</v>
      </c>
      <c r="AJ41" s="6" cm="1">
        <f t="array" ref="AJ41">IFERROR(AI41*(1-INDEX($D41:$D$71,AJ$1)),0)</f>
        <v>0</v>
      </c>
      <c r="AK41" s="6" cm="1">
        <f t="array" ref="AK41">IFERROR(AJ41*(1-INDEX($D41:$D$71,AK$1)),0)</f>
        <v>0</v>
      </c>
      <c r="AL41" s="6" cm="1">
        <f t="array" ref="AL41">IFERROR(AK41*(1-INDEX($D41:$D$71,AL$1)),0)</f>
        <v>0</v>
      </c>
      <c r="AM41" s="6" cm="1">
        <f t="array" ref="AM41">IFERROR(AL41*(1-INDEX($D41:$D$71,AM$1)),0)</f>
        <v>0</v>
      </c>
      <c r="AN41" s="6" cm="1">
        <f t="array" ref="AN41">IFERROR(AM41*(1-INDEX($D41:$D$71,AN$1)),0)</f>
        <v>0</v>
      </c>
      <c r="AO41" s="6" cm="1">
        <f t="array" ref="AO41">IFERROR(AN41*(1-INDEX($D41:$D$71,AO$1)),0)</f>
        <v>0</v>
      </c>
      <c r="AP41" s="6" cm="1">
        <f t="array" ref="AP41">IFERROR(AO41*(1-INDEX($D41:$D$71,AP$1)),0)</f>
        <v>0</v>
      </c>
      <c r="AQ41" s="6" cm="1">
        <f t="array" ref="AQ41">IFERROR(AP41*(1-INDEX($D41:$D$71,AQ$1)),0)</f>
        <v>0</v>
      </c>
      <c r="AR41" s="6" cm="1">
        <f t="array" ref="AR41">IFERROR(AQ41*(1-INDEX($D41:$D$71,AR$1)),0)</f>
        <v>0</v>
      </c>
      <c r="AS41" s="6" cm="1">
        <f t="array" ref="AS41">IFERROR(AR41*(1-INDEX($D41:$D$71,AS$1)),0)</f>
        <v>0</v>
      </c>
      <c r="AT41" s="6" cm="1">
        <f t="array" ref="AT41">IFERROR(AS41*(1-INDEX($D41:$D$71,AT$1)),0)</f>
        <v>0</v>
      </c>
      <c r="AU41" s="6" cm="1">
        <f t="array" ref="AU41">IFERROR(AT41*(1-INDEX($D41:$D$71,AU$1)),0)</f>
        <v>0</v>
      </c>
      <c r="AV41" s="6" cm="1">
        <f t="array" ref="AV41">IFERROR(AU41*(1-INDEX($D41:$D$71,AV$1)),0)</f>
        <v>0</v>
      </c>
      <c r="AW41" s="6" cm="1">
        <f t="array" ref="AW41">IFERROR(AV41*(1-INDEX($D41:$D$71,AW$1)),0)</f>
        <v>0</v>
      </c>
      <c r="AX41" s="6" cm="1">
        <f t="array" ref="AX41">IFERROR(AW41*(1-INDEX($D41:$D$71,AX$1)),0)</f>
        <v>0</v>
      </c>
      <c r="AY41" s="6" cm="1">
        <f t="array" ref="AY41">IFERROR(AX41*(1-INDEX($D41:$D$71,AY$1)),0)</f>
        <v>0</v>
      </c>
      <c r="AZ41" s="6" cm="1">
        <f t="array" ref="AZ41">IFERROR(AY41*(1-INDEX($D41:$D$71,AZ$1)),0)</f>
        <v>0</v>
      </c>
      <c r="BA41" s="6" cm="1">
        <f t="array" ref="BA41">IFERROR(AZ41*(1-INDEX($D41:$D$71,BA$1)),0)</f>
        <v>0</v>
      </c>
      <c r="BB41" s="6" cm="1">
        <f t="array" ref="BB41">IFERROR(BA41*(1-INDEX($D41:$D$71,BB$1)),0)</f>
        <v>0</v>
      </c>
      <c r="BC41" s="6" cm="1">
        <f t="array" ref="BC41">IFERROR(BB41*(1-INDEX($D41:$D$71,BC$1)),0)</f>
        <v>0</v>
      </c>
      <c r="BD41" s="6" cm="1">
        <f t="array" ref="BD41">IFERROR(BC41*(1-INDEX($D41:$D$71,BD$1)),0)</f>
        <v>0</v>
      </c>
      <c r="BE41" s="6" cm="1">
        <f t="array" ref="BE41">IFERROR(BD41*(1-INDEX($D41:$D$71,BE$1)),0)</f>
        <v>0</v>
      </c>
      <c r="BF41" s="6" cm="1">
        <f t="array" ref="BF41">IFERROR(BE41*(1-INDEX($D41:$D$71,BF$1)),0)</f>
        <v>0</v>
      </c>
      <c r="BG41" s="6" cm="1">
        <f t="array" ref="BG41">IFERROR(BF41*(1-INDEX($D41:$D$71,BG$1)),0)</f>
        <v>0</v>
      </c>
      <c r="BH41" s="6" cm="1">
        <f t="array" ref="BH41">IFERROR(BG41*(1-INDEX($D41:$D$71,BH$1)),0)</f>
        <v>0</v>
      </c>
      <c r="BI41" s="6" cm="1">
        <f t="array" ref="BI41">IFERROR(BH41*(1-INDEX($D41:$D$71,BI$1)),0)</f>
        <v>0</v>
      </c>
      <c r="BJ41" s="6" cm="1">
        <f t="array" ref="BJ41">IFERROR(BI41*(1-INDEX($D41:$D$71,BJ$1)),0)</f>
        <v>0</v>
      </c>
      <c r="BK41" s="6" cm="1">
        <f t="array" ref="BK41">IFERROR(BJ41*(1-INDEX($D41:$D$71,BK$1)),0)</f>
        <v>0</v>
      </c>
      <c r="BL41" s="6" cm="1">
        <f t="array" ref="BL41">IFERROR(BK41*(1-INDEX($D41:$D$71,BL$1)),0)</f>
        <v>0</v>
      </c>
      <c r="BM41" s="6" cm="1">
        <f t="array" ref="BM41">IFERROR(BL41*(1-INDEX($D41:$D$71,BM$1)),0)</f>
        <v>0</v>
      </c>
      <c r="BN41" s="6" cm="1">
        <f t="array" ref="BN41">IFERROR(BM41*(1-INDEX($D41:$D$71,BN$1)),0)</f>
        <v>0</v>
      </c>
      <c r="BO41" s="6" cm="1">
        <f t="array" ref="BO41">IFERROR(BN41*(1-INDEX($D41:$D$71,BO$1)),0)</f>
        <v>0</v>
      </c>
      <c r="BP41" s="6" cm="1">
        <f t="array" ref="BP41">IFERROR(BO41*(1-INDEX($D41:$D$71,BP$1)),0)</f>
        <v>0</v>
      </c>
      <c r="BQ41" s="6" cm="1">
        <f t="array" ref="BQ41">IFERROR(BP41*(1-INDEX($D41:$D$71,BQ$1)),0)</f>
        <v>0</v>
      </c>
      <c r="BR41" s="6" cm="1">
        <f t="array" ref="BR41">IFERROR(BQ41*(1-INDEX($D41:$D$71,BR$1)),0)</f>
        <v>0</v>
      </c>
      <c r="BS41" s="6" cm="1">
        <f t="array" ref="BS41">IFERROR(BR41*(1-INDEX($D41:$D$71,BS$1)),0)</f>
        <v>0</v>
      </c>
      <c r="BT41" s="6" cm="1">
        <f t="array" ref="BT41">IFERROR(BS41*(1-INDEX($D41:$D$71,BT$1)),0)</f>
        <v>0</v>
      </c>
      <c r="BU41" s="6" cm="1">
        <f t="array" ref="BU41">IFERROR(BT41*(1-INDEX($D41:$D$71,BU$1)),0)</f>
        <v>0</v>
      </c>
      <c r="BV41" s="6" cm="1">
        <f t="array" ref="BV41">IFERROR(BU41*(1-INDEX($D41:$D$71,BV$1)),0)</f>
        <v>0</v>
      </c>
      <c r="BW41" s="6" cm="1">
        <f t="array" ref="BW41">IFERROR(BV41*(1-INDEX($D41:$D$71,BW$1)),0)</f>
        <v>0</v>
      </c>
      <c r="BX41" s="6" cm="1">
        <f t="array" ref="BX41">IFERROR(BW41*(1-INDEX($D41:$D$71,BX$1)),0)</f>
        <v>0</v>
      </c>
      <c r="BY41" s="6" cm="1">
        <f t="array" ref="BY41">IFERROR(BX41*(1-INDEX($D41:$D$71,BY$1)),0)</f>
        <v>0</v>
      </c>
      <c r="BZ41" s="6" cm="1">
        <f t="array" ref="BZ41">IFERROR(BY41*(1-INDEX($D41:$D$71,BZ$1)),0)</f>
        <v>0</v>
      </c>
      <c r="CA41" s="6" cm="1">
        <f t="array" ref="CA41">IFERROR(BZ41*(1-INDEX($D41:$D$71,CA$1)),0)</f>
        <v>0</v>
      </c>
      <c r="CB41" s="6" cm="1">
        <f t="array" ref="CB41">IFERROR(CA41*(1-INDEX($D41:$D$71,CB$1)),0)</f>
        <v>0</v>
      </c>
      <c r="CC41" s="6" cm="1">
        <f t="array" ref="CC41">IFERROR(CB41*(1-INDEX($D41:$D$71,CC$1)),0)</f>
        <v>0</v>
      </c>
      <c r="CD41" s="6" cm="1">
        <f t="array" ref="CD41">IFERROR(CC41*(1-INDEX($D41:$D$71,CD$1)),0)</f>
        <v>0</v>
      </c>
      <c r="CE41" s="6" cm="1">
        <f t="array" ref="CE41">IFERROR(CD41*(1-INDEX($D41:$D$71,CE$1)),0)</f>
        <v>0</v>
      </c>
      <c r="CF41" s="6" cm="1">
        <f t="array" ref="CF41">IFERROR(CE41*(1-INDEX($D41:$D$71,CF$1)),0)</f>
        <v>0</v>
      </c>
      <c r="CG41" s="6" cm="1">
        <f t="array" ref="CG41">IFERROR(CF41*(1-INDEX($D41:$D$71,CG$1)),0)</f>
        <v>0</v>
      </c>
      <c r="CH41" s="6" cm="1">
        <f t="array" ref="CH41">IFERROR(CG41*(1-INDEX($D41:$D$71,CH$1)),0)</f>
        <v>0</v>
      </c>
      <c r="CI41" s="6" cm="1">
        <f t="array" ref="CI41">IFERROR(CH41*(1-INDEX($D41:$D$71,CI$1)),0)</f>
        <v>0</v>
      </c>
      <c r="CJ41" s="6" cm="1">
        <f t="array" ref="CJ41">IFERROR(CI41*(1-INDEX($D41:$D$71,CJ$1)),0)</f>
        <v>0</v>
      </c>
      <c r="CK41" s="6" cm="1">
        <f t="array" ref="CK41">IFERROR(CJ41*(1-INDEX($D41:$D$71,CK$1)),0)</f>
        <v>0</v>
      </c>
      <c r="CL41" s="6" cm="1">
        <f t="array" ref="CL41">IFERROR(CK41*(1-INDEX($D41:$D$71,CL$1)),0)</f>
        <v>0</v>
      </c>
      <c r="CM41" s="6" cm="1">
        <f t="array" ref="CM41">IFERROR(CL41*(1-INDEX($D41:$D$71,CM$1)),0)</f>
        <v>0</v>
      </c>
      <c r="CN41" s="6" cm="1">
        <f t="array" ref="CN41">IFERROR(CM41*(1-INDEX($D41:$D$71,CN$1)),0)</f>
        <v>0</v>
      </c>
      <c r="CO41" s="6" cm="1">
        <f t="array" ref="CO41">IFERROR(CN41*(1-INDEX($D41:$D$71,CO$1)),0)</f>
        <v>0</v>
      </c>
      <c r="CP41" s="6" cm="1">
        <f t="array" ref="CP41">IFERROR(CO41*(1-INDEX($D41:$D$71,CP$1)),0)</f>
        <v>0</v>
      </c>
      <c r="CQ41" s="6" cm="1">
        <f t="array" ref="CQ41">IFERROR(CP41*(1-INDEX($D41:$D$71,CQ$1)),0)</f>
        <v>0</v>
      </c>
      <c r="CR41" s="6" cm="1">
        <f t="array" ref="CR41">IFERROR(CQ41*(1-INDEX($D41:$D$71,CR$1)),0)</f>
        <v>0</v>
      </c>
      <c r="CS41" s="6" cm="1">
        <f t="array" ref="CS41">IFERROR(CR41*(1-INDEX($D41:$D$71,CS$1)),0)</f>
        <v>0</v>
      </c>
      <c r="CT41" s="6" cm="1">
        <f t="array" ref="CT41">IFERROR(CS41*(1-INDEX($D41:$D$71,CT$1)),0)</f>
        <v>0</v>
      </c>
      <c r="CU41" s="6" cm="1">
        <f t="array" ref="CU41">IFERROR(CT41*(1-INDEX($D41:$D$71,CU$1)),0)</f>
        <v>0</v>
      </c>
      <c r="CV41" s="6" cm="1">
        <f t="array" ref="CV41">IFERROR(CU41*(1-INDEX($D41:$D$71,CV$1)),0)</f>
        <v>0</v>
      </c>
      <c r="CW41" s="6" cm="1">
        <f t="array" ref="CW41">IFERROR(CV41*(1-INDEX($D41:$D$71,CW$1)),0)</f>
        <v>0</v>
      </c>
      <c r="CX41" s="6" cm="1">
        <f t="array" ref="CX41">IFERROR(CW41*(1-INDEX($D41:$D$71,CX$1)),0)</f>
        <v>0</v>
      </c>
      <c r="CY41" s="6" cm="1">
        <f t="array" ref="CY41">IFERROR(CX41*(1-INDEX($D41:$D$71,CY$1)),0)</f>
        <v>0</v>
      </c>
      <c r="CZ41" s="6" cm="1">
        <f t="array" ref="CZ41">IFERROR(CY41*(1-INDEX($D41:$D$71,CZ$1)),0)</f>
        <v>0</v>
      </c>
      <c r="DA41" s="6" cm="1">
        <f t="array" ref="DA41">IFERROR(CZ41*(1-INDEX($D41:$D$71,DA$1)),0)</f>
        <v>0</v>
      </c>
      <c r="DB41" s="6" cm="1">
        <f t="array" ref="DB41">IFERROR(DA41*(1-INDEX($D41:$D$71,DB$1)),0)</f>
        <v>0</v>
      </c>
      <c r="DC41" s="6" cm="1">
        <f t="array" ref="DC41">IFERROR(DB41*(1-INDEX($D41:$D$71,DC$1)),0)</f>
        <v>0</v>
      </c>
      <c r="DD41" s="6" cm="1">
        <f t="array" ref="DD41">IFERROR(DC41*(1-INDEX($D41:$D$71,DD$1)),0)</f>
        <v>0</v>
      </c>
      <c r="DE41" s="6" cm="1">
        <f t="array" ref="DE41">IFERROR(DD41*(1-INDEX($D41:$D$71,DE$1)),0)</f>
        <v>0</v>
      </c>
      <c r="DF41" s="6" cm="1">
        <f t="array" ref="DF41">IFERROR(DE41*(1-INDEX($D41:$D$71,DF$1)),0)</f>
        <v>0</v>
      </c>
      <c r="DG41" s="6" cm="1">
        <f t="array" ref="DG41">IFERROR(DF41*(1-INDEX($D41:$D$71,DG$1)),0)</f>
        <v>0</v>
      </c>
      <c r="DH41" s="6" cm="1">
        <f t="array" ref="DH41">IFERROR(DG41*(1-INDEX($D41:$D$71,DH$1)),0)</f>
        <v>0</v>
      </c>
      <c r="DI41" s="6" cm="1">
        <f t="array" ref="DI41">IFERROR(DH41*(1-INDEX($D41:$D$71,DI$1)),0)</f>
        <v>0</v>
      </c>
      <c r="DJ41" s="6" cm="1">
        <f t="array" ref="DJ41">IFERROR(DI41*(1-INDEX($D41:$D$71,DJ$1)),0)</f>
        <v>0</v>
      </c>
      <c r="DK41" s="6" cm="1">
        <f t="array" ref="DK41">IFERROR(DJ41*(1-INDEX($D41:$D$71,DK$1)),0)</f>
        <v>0</v>
      </c>
      <c r="DL41" s="6" cm="1">
        <f t="array" ref="DL41">IFERROR(DK41*(1-INDEX($D41:$D$71,DL$1)),0)</f>
        <v>0</v>
      </c>
      <c r="DM41" s="6" cm="1">
        <f t="array" ref="DM41">IFERROR(DL41*(1-INDEX($D41:$D$71,DM$1)),0)</f>
        <v>0</v>
      </c>
      <c r="DN41" s="6" cm="1">
        <f t="array" ref="DN41">IFERROR(DM41*(1-INDEX($D41:$D$71,DN$1)),0)</f>
        <v>0</v>
      </c>
      <c r="DO41" s="6" cm="1">
        <f t="array" ref="DO41">IFERROR(DN41*(1-INDEX($D41:$D$71,DO$1)),0)</f>
        <v>0</v>
      </c>
      <c r="DP41" s="6" cm="1">
        <f t="array" ref="DP41">IFERROR(DO41*(1-INDEX($D41:$D$71,DP$1)),0)</f>
        <v>0</v>
      </c>
      <c r="DQ41" s="6" cm="1">
        <f t="array" ref="DQ41">IFERROR(DP41*(1-INDEX($D41:$D$71,DQ$1)),0)</f>
        <v>0</v>
      </c>
      <c r="DR41" s="6" cm="1">
        <f t="array" ref="DR41">IFERROR(DQ41*(1-INDEX($D41:$D$71,DR$1)),0)</f>
        <v>0</v>
      </c>
      <c r="DS41" s="6" cm="1">
        <f t="array" ref="DS41">IFERROR(DR41*(1-INDEX($D41:$D$71,DS$1)),0)</f>
        <v>0</v>
      </c>
      <c r="DT41" s="6" cm="1">
        <f t="array" ref="DT41">IFERROR(DS41*(1-INDEX($D41:$D$71,DT$1)),0)</f>
        <v>0</v>
      </c>
      <c r="DU41" s="6" cm="1">
        <f t="array" ref="DU41">IFERROR(DT41*(1-INDEX($D41:$D$71,DU$1)),0)</f>
        <v>0</v>
      </c>
      <c r="DV41" s="6" cm="1">
        <f t="array" ref="DV41">IFERROR(DU41*(1-INDEX($D41:$D$71,DV$1)),0)</f>
        <v>0</v>
      </c>
      <c r="DW41" s="6" cm="1">
        <f t="array" ref="DW41">IFERROR(DV41*(1-INDEX($D41:$D$71,DW$1)),0)</f>
        <v>0</v>
      </c>
      <c r="DX41" s="6" cm="1">
        <f t="array" ref="DX41">IFERROR(DW41*(1-INDEX($D41:$D$71,DX$1)),0)</f>
        <v>0</v>
      </c>
    </row>
    <row r="42" spans="2:128" x14ac:dyDescent="0.25">
      <c r="B42" s="20"/>
      <c r="C42" s="6">
        <v>104</v>
      </c>
      <c r="D42" s="6">
        <v>0.43964999999999999</v>
      </c>
      <c r="E42" s="6">
        <f t="shared" si="3"/>
        <v>0.56080659292063473</v>
      </c>
      <c r="F42" s="6" cm="1">
        <f t="array" ref="F42">SUMPRODUCT($A$6^($K$1:$DT$1+1),K42:DT42,TRANSPOSE(D42:D155))</f>
        <v>0.93888932507183276</v>
      </c>
      <c r="G42" s="6" cm="1">
        <f t="array" ref="G42">SUMPRODUCT($A$6^($K$1:$DT$1),K42:DT42)</f>
        <v>2.0981331725337444</v>
      </c>
      <c r="H42" s="6">
        <f t="shared" si="4"/>
        <v>1.6350229267187764</v>
      </c>
      <c r="I42" s="6">
        <f t="shared" si="5"/>
        <v>1.5909443695776151</v>
      </c>
      <c r="K42" s="6">
        <v>1</v>
      </c>
      <c r="L42" s="6" cm="1">
        <f t="array" ref="L42">IFERROR(K42*(1-INDEX($D42:$D$71,L$1)),0)</f>
        <v>0.56035000000000001</v>
      </c>
      <c r="M42" s="6" cm="1">
        <f t="array" ref="M42">IFERROR(L42*(1-INDEX($D42:$D$71,M$1)),0)</f>
        <v>0.30294762400000003</v>
      </c>
      <c r="N42" s="6" cm="1">
        <f t="array" ref="N42">IFERROR(M42*(1-INDEX($D42:$D$71,N$1)),0)</f>
        <v>0.15831133987368001</v>
      </c>
      <c r="O42" s="6" cm="1">
        <f t="array" ref="O42">IFERROR(N42*(1-INDEX($D42:$D$71,O$1)),0)</f>
        <v>7.8630076288459388E-2</v>
      </c>
      <c r="P42" s="6" cm="1">
        <f t="array" ref="P42">IFERROR(O42*(1-INDEX($D42:$D$71,P$1)),0)</f>
        <v>3.6908171509039953E-2</v>
      </c>
      <c r="Q42" s="6" cm="1">
        <f t="array" ref="Q42">IFERROR(P42*(1-INDEX($D42:$D$71,Q$1)),0)</f>
        <v>1.6262109448598096E-2</v>
      </c>
      <c r="R42" s="6" cm="1">
        <f t="array" ref="R42">IFERROR(Q42*(1-INDEX($D42:$D$71,R$1)),0)</f>
        <v>6.6720182645708262E-3</v>
      </c>
      <c r="S42" s="6" cm="1">
        <f t="array" ref="S42">IFERROR(R42*(1-INDEX($D42:$D$71,S$1)),0)</f>
        <v>2.5240245094871432E-3</v>
      </c>
      <c r="T42" s="6" cm="1">
        <f t="array" ref="T42">IFERROR(S42*(1-INDEX($D42:$D$71,T$1)),0)</f>
        <v>8.6972836547907979E-4</v>
      </c>
      <c r="U42" s="6" cm="1">
        <f t="array" ref="U42">IFERROR(T42*(1-INDEX($D42:$D$71,U$1)),0)</f>
        <v>2.687808540676548E-4</v>
      </c>
      <c r="V42" s="6" cm="1">
        <f t="array" ref="V42">IFERROR(U42*(1-INDEX($D42:$D$71,V$1)),0)</f>
        <v>7.2992816539153033E-5</v>
      </c>
      <c r="W42" s="6" cm="1">
        <f t="array" ref="W42">IFERROR(V42*(1-INDEX($D42:$D$71,W$1)),0)</f>
        <v>1.6938713006075849E-5</v>
      </c>
      <c r="X42" s="6" cm="1">
        <f t="array" ref="X42">IFERROR(W42*(1-INDEX($D42:$D$71,X$1)),0)</f>
        <v>3.2254697306169618E-6</v>
      </c>
      <c r="Y42" s="6" cm="1">
        <f t="array" ref="Y42">IFERROR(X42*(1-INDEX($D42:$D$71,Y$1)),0)</f>
        <v>4.7259582492999721E-7</v>
      </c>
      <c r="Z42" s="6" cm="1">
        <f t="array" ref="Z42">IFERROR(Y42*(1-INDEX($D42:$D$71,Z$1)),0)</f>
        <v>4.736827953273364E-8</v>
      </c>
      <c r="AA42" s="6" cm="1">
        <f t="array" ref="AA42">IFERROR(Z42*(1-INDEX($D42:$D$71,AA$1)),0)</f>
        <v>2.4366242991638204E-9</v>
      </c>
      <c r="AB42" s="6" cm="1">
        <f t="array" ref="AB42">IFERROR(AA42*(1-INDEX($D42:$D$71,AB$1)),0)</f>
        <v>0</v>
      </c>
      <c r="AC42" s="6" cm="1">
        <f t="array" ref="AC42">IFERROR(AB42*(1-INDEX($D42:$D$71,AC$1)),0)</f>
        <v>0</v>
      </c>
      <c r="AD42" s="6" cm="1">
        <f t="array" ref="AD42">IFERROR(AC42*(1-INDEX($D42:$D$71,AD$1)),0)</f>
        <v>0</v>
      </c>
      <c r="AE42" s="6" cm="1">
        <f t="array" ref="AE42">IFERROR(AD42*(1-INDEX($D42:$D$71,AE$1)),0)</f>
        <v>0</v>
      </c>
      <c r="AF42" s="6" cm="1">
        <f t="array" ref="AF42">IFERROR(AE42*(1-INDEX($D42:$D$71,AF$1)),0)</f>
        <v>0</v>
      </c>
      <c r="AG42" s="6" cm="1">
        <f t="array" ref="AG42">IFERROR(AF42*(1-INDEX($D42:$D$71,AG$1)),0)</f>
        <v>0</v>
      </c>
      <c r="AH42" s="6" cm="1">
        <f t="array" ref="AH42">IFERROR(AG42*(1-INDEX($D42:$D$71,AH$1)),0)</f>
        <v>0</v>
      </c>
      <c r="AI42" s="6" cm="1">
        <f t="array" ref="AI42">IFERROR(AH42*(1-INDEX($D42:$D$71,AI$1)),0)</f>
        <v>0</v>
      </c>
      <c r="AJ42" s="6" cm="1">
        <f t="array" ref="AJ42">IFERROR(AI42*(1-INDEX($D42:$D$71,AJ$1)),0)</f>
        <v>0</v>
      </c>
      <c r="AK42" s="6" cm="1">
        <f t="array" ref="AK42">IFERROR(AJ42*(1-INDEX($D42:$D$71,AK$1)),0)</f>
        <v>0</v>
      </c>
      <c r="AL42" s="6" cm="1">
        <f t="array" ref="AL42">IFERROR(AK42*(1-INDEX($D42:$D$71,AL$1)),0)</f>
        <v>0</v>
      </c>
      <c r="AM42" s="6" cm="1">
        <f t="array" ref="AM42">IFERROR(AL42*(1-INDEX($D42:$D$71,AM$1)),0)</f>
        <v>0</v>
      </c>
      <c r="AN42" s="6" cm="1">
        <f t="array" ref="AN42">IFERROR(AM42*(1-INDEX($D42:$D$71,AN$1)),0)</f>
        <v>0</v>
      </c>
      <c r="AO42" s="6" cm="1">
        <f t="array" ref="AO42">IFERROR(AN42*(1-INDEX($D42:$D$71,AO$1)),0)</f>
        <v>0</v>
      </c>
      <c r="AP42" s="6" cm="1">
        <f t="array" ref="AP42">IFERROR(AO42*(1-INDEX($D42:$D$71,AP$1)),0)</f>
        <v>0</v>
      </c>
      <c r="AQ42" s="6" cm="1">
        <f t="array" ref="AQ42">IFERROR(AP42*(1-INDEX($D42:$D$71,AQ$1)),0)</f>
        <v>0</v>
      </c>
      <c r="AR42" s="6" cm="1">
        <f t="array" ref="AR42">IFERROR(AQ42*(1-INDEX($D42:$D$71,AR$1)),0)</f>
        <v>0</v>
      </c>
      <c r="AS42" s="6" cm="1">
        <f t="array" ref="AS42">IFERROR(AR42*(1-INDEX($D42:$D$71,AS$1)),0)</f>
        <v>0</v>
      </c>
      <c r="AT42" s="6" cm="1">
        <f t="array" ref="AT42">IFERROR(AS42*(1-INDEX($D42:$D$71,AT$1)),0)</f>
        <v>0</v>
      </c>
      <c r="AU42" s="6" cm="1">
        <f t="array" ref="AU42">IFERROR(AT42*(1-INDEX($D42:$D$71,AU$1)),0)</f>
        <v>0</v>
      </c>
      <c r="AV42" s="6" cm="1">
        <f t="array" ref="AV42">IFERROR(AU42*(1-INDEX($D42:$D$71,AV$1)),0)</f>
        <v>0</v>
      </c>
      <c r="AW42" s="6" cm="1">
        <f t="array" ref="AW42">IFERROR(AV42*(1-INDEX($D42:$D$71,AW$1)),0)</f>
        <v>0</v>
      </c>
      <c r="AX42" s="6" cm="1">
        <f t="array" ref="AX42">IFERROR(AW42*(1-INDEX($D42:$D$71,AX$1)),0)</f>
        <v>0</v>
      </c>
      <c r="AY42" s="6" cm="1">
        <f t="array" ref="AY42">IFERROR(AX42*(1-INDEX($D42:$D$71,AY$1)),0)</f>
        <v>0</v>
      </c>
      <c r="AZ42" s="6" cm="1">
        <f t="array" ref="AZ42">IFERROR(AY42*(1-INDEX($D42:$D$71,AZ$1)),0)</f>
        <v>0</v>
      </c>
      <c r="BA42" s="6" cm="1">
        <f t="array" ref="BA42">IFERROR(AZ42*(1-INDEX($D42:$D$71,BA$1)),0)</f>
        <v>0</v>
      </c>
      <c r="BB42" s="6" cm="1">
        <f t="array" ref="BB42">IFERROR(BA42*(1-INDEX($D42:$D$71,BB$1)),0)</f>
        <v>0</v>
      </c>
      <c r="BC42" s="6" cm="1">
        <f t="array" ref="BC42">IFERROR(BB42*(1-INDEX($D42:$D$71,BC$1)),0)</f>
        <v>0</v>
      </c>
      <c r="BD42" s="6" cm="1">
        <f t="array" ref="BD42">IFERROR(BC42*(1-INDEX($D42:$D$71,BD$1)),0)</f>
        <v>0</v>
      </c>
      <c r="BE42" s="6" cm="1">
        <f t="array" ref="BE42">IFERROR(BD42*(1-INDEX($D42:$D$71,BE$1)),0)</f>
        <v>0</v>
      </c>
      <c r="BF42" s="6" cm="1">
        <f t="array" ref="BF42">IFERROR(BE42*(1-INDEX($D42:$D$71,BF$1)),0)</f>
        <v>0</v>
      </c>
      <c r="BG42" s="6" cm="1">
        <f t="array" ref="BG42">IFERROR(BF42*(1-INDEX($D42:$D$71,BG$1)),0)</f>
        <v>0</v>
      </c>
      <c r="BH42" s="6" cm="1">
        <f t="array" ref="BH42">IFERROR(BG42*(1-INDEX($D42:$D$71,BH$1)),0)</f>
        <v>0</v>
      </c>
      <c r="BI42" s="6" cm="1">
        <f t="array" ref="BI42">IFERROR(BH42*(1-INDEX($D42:$D$71,BI$1)),0)</f>
        <v>0</v>
      </c>
      <c r="BJ42" s="6" cm="1">
        <f t="array" ref="BJ42">IFERROR(BI42*(1-INDEX($D42:$D$71,BJ$1)),0)</f>
        <v>0</v>
      </c>
      <c r="BK42" s="6" cm="1">
        <f t="array" ref="BK42">IFERROR(BJ42*(1-INDEX($D42:$D$71,BK$1)),0)</f>
        <v>0</v>
      </c>
      <c r="BL42" s="6" cm="1">
        <f t="array" ref="BL42">IFERROR(BK42*(1-INDEX($D42:$D$71,BL$1)),0)</f>
        <v>0</v>
      </c>
      <c r="BM42" s="6" cm="1">
        <f t="array" ref="BM42">IFERROR(BL42*(1-INDEX($D42:$D$71,BM$1)),0)</f>
        <v>0</v>
      </c>
      <c r="BN42" s="6" cm="1">
        <f t="array" ref="BN42">IFERROR(BM42*(1-INDEX($D42:$D$71,BN$1)),0)</f>
        <v>0</v>
      </c>
      <c r="BO42" s="6" cm="1">
        <f t="array" ref="BO42">IFERROR(BN42*(1-INDEX($D42:$D$71,BO$1)),0)</f>
        <v>0</v>
      </c>
      <c r="BP42" s="6" cm="1">
        <f t="array" ref="BP42">IFERROR(BO42*(1-INDEX($D42:$D$71,BP$1)),0)</f>
        <v>0</v>
      </c>
      <c r="BQ42" s="6" cm="1">
        <f t="array" ref="BQ42">IFERROR(BP42*(1-INDEX($D42:$D$71,BQ$1)),0)</f>
        <v>0</v>
      </c>
      <c r="BR42" s="6" cm="1">
        <f t="array" ref="BR42">IFERROR(BQ42*(1-INDEX($D42:$D$71,BR$1)),0)</f>
        <v>0</v>
      </c>
      <c r="BS42" s="6" cm="1">
        <f t="array" ref="BS42">IFERROR(BR42*(1-INDEX($D42:$D$71,BS$1)),0)</f>
        <v>0</v>
      </c>
      <c r="BT42" s="6" cm="1">
        <f t="array" ref="BT42">IFERROR(BS42*(1-INDEX($D42:$D$71,BT$1)),0)</f>
        <v>0</v>
      </c>
      <c r="BU42" s="6" cm="1">
        <f t="array" ref="BU42">IFERROR(BT42*(1-INDEX($D42:$D$71,BU$1)),0)</f>
        <v>0</v>
      </c>
      <c r="BV42" s="6" cm="1">
        <f t="array" ref="BV42">IFERROR(BU42*(1-INDEX($D42:$D$71,BV$1)),0)</f>
        <v>0</v>
      </c>
      <c r="BW42" s="6" cm="1">
        <f t="array" ref="BW42">IFERROR(BV42*(1-INDEX($D42:$D$71,BW$1)),0)</f>
        <v>0</v>
      </c>
      <c r="BX42" s="6" cm="1">
        <f t="array" ref="BX42">IFERROR(BW42*(1-INDEX($D42:$D$71,BX$1)),0)</f>
        <v>0</v>
      </c>
      <c r="BY42" s="6" cm="1">
        <f t="array" ref="BY42">IFERROR(BX42*(1-INDEX($D42:$D$71,BY$1)),0)</f>
        <v>0</v>
      </c>
      <c r="BZ42" s="6" cm="1">
        <f t="array" ref="BZ42">IFERROR(BY42*(1-INDEX($D42:$D$71,BZ$1)),0)</f>
        <v>0</v>
      </c>
      <c r="CA42" s="6" cm="1">
        <f t="array" ref="CA42">IFERROR(BZ42*(1-INDEX($D42:$D$71,CA$1)),0)</f>
        <v>0</v>
      </c>
      <c r="CB42" s="6" cm="1">
        <f t="array" ref="CB42">IFERROR(CA42*(1-INDEX($D42:$D$71,CB$1)),0)</f>
        <v>0</v>
      </c>
      <c r="CC42" s="6" cm="1">
        <f t="array" ref="CC42">IFERROR(CB42*(1-INDEX($D42:$D$71,CC$1)),0)</f>
        <v>0</v>
      </c>
      <c r="CD42" s="6" cm="1">
        <f t="array" ref="CD42">IFERROR(CC42*(1-INDEX($D42:$D$71,CD$1)),0)</f>
        <v>0</v>
      </c>
      <c r="CE42" s="6" cm="1">
        <f t="array" ref="CE42">IFERROR(CD42*(1-INDEX($D42:$D$71,CE$1)),0)</f>
        <v>0</v>
      </c>
      <c r="CF42" s="6" cm="1">
        <f t="array" ref="CF42">IFERROR(CE42*(1-INDEX($D42:$D$71,CF$1)),0)</f>
        <v>0</v>
      </c>
      <c r="CG42" s="6" cm="1">
        <f t="array" ref="CG42">IFERROR(CF42*(1-INDEX($D42:$D$71,CG$1)),0)</f>
        <v>0</v>
      </c>
      <c r="CH42" s="6" cm="1">
        <f t="array" ref="CH42">IFERROR(CG42*(1-INDEX($D42:$D$71,CH$1)),0)</f>
        <v>0</v>
      </c>
      <c r="CI42" s="6" cm="1">
        <f t="array" ref="CI42">IFERROR(CH42*(1-INDEX($D42:$D$71,CI$1)),0)</f>
        <v>0</v>
      </c>
      <c r="CJ42" s="6" cm="1">
        <f t="array" ref="CJ42">IFERROR(CI42*(1-INDEX($D42:$D$71,CJ$1)),0)</f>
        <v>0</v>
      </c>
      <c r="CK42" s="6" cm="1">
        <f t="array" ref="CK42">IFERROR(CJ42*(1-INDEX($D42:$D$71,CK$1)),0)</f>
        <v>0</v>
      </c>
      <c r="CL42" s="6" cm="1">
        <f t="array" ref="CL42">IFERROR(CK42*(1-INDEX($D42:$D$71,CL$1)),0)</f>
        <v>0</v>
      </c>
      <c r="CM42" s="6" cm="1">
        <f t="array" ref="CM42">IFERROR(CL42*(1-INDEX($D42:$D$71,CM$1)),0)</f>
        <v>0</v>
      </c>
      <c r="CN42" s="6" cm="1">
        <f t="array" ref="CN42">IFERROR(CM42*(1-INDEX($D42:$D$71,CN$1)),0)</f>
        <v>0</v>
      </c>
      <c r="CO42" s="6" cm="1">
        <f t="array" ref="CO42">IFERROR(CN42*(1-INDEX($D42:$D$71,CO$1)),0)</f>
        <v>0</v>
      </c>
      <c r="CP42" s="6" cm="1">
        <f t="array" ref="CP42">IFERROR(CO42*(1-INDEX($D42:$D$71,CP$1)),0)</f>
        <v>0</v>
      </c>
      <c r="CQ42" s="6" cm="1">
        <f t="array" ref="CQ42">IFERROR(CP42*(1-INDEX($D42:$D$71,CQ$1)),0)</f>
        <v>0</v>
      </c>
      <c r="CR42" s="6" cm="1">
        <f t="array" ref="CR42">IFERROR(CQ42*(1-INDEX($D42:$D$71,CR$1)),0)</f>
        <v>0</v>
      </c>
      <c r="CS42" s="6" cm="1">
        <f t="array" ref="CS42">IFERROR(CR42*(1-INDEX($D42:$D$71,CS$1)),0)</f>
        <v>0</v>
      </c>
      <c r="CT42" s="6" cm="1">
        <f t="array" ref="CT42">IFERROR(CS42*(1-INDEX($D42:$D$71,CT$1)),0)</f>
        <v>0</v>
      </c>
      <c r="CU42" s="6" cm="1">
        <f t="array" ref="CU42">IFERROR(CT42*(1-INDEX($D42:$D$71,CU$1)),0)</f>
        <v>0</v>
      </c>
      <c r="CV42" s="6" cm="1">
        <f t="array" ref="CV42">IFERROR(CU42*(1-INDEX($D42:$D$71,CV$1)),0)</f>
        <v>0</v>
      </c>
      <c r="CW42" s="6" cm="1">
        <f t="array" ref="CW42">IFERROR(CV42*(1-INDEX($D42:$D$71,CW$1)),0)</f>
        <v>0</v>
      </c>
      <c r="CX42" s="6" cm="1">
        <f t="array" ref="CX42">IFERROR(CW42*(1-INDEX($D42:$D$71,CX$1)),0)</f>
        <v>0</v>
      </c>
      <c r="CY42" s="6" cm="1">
        <f t="array" ref="CY42">IFERROR(CX42*(1-INDEX($D42:$D$71,CY$1)),0)</f>
        <v>0</v>
      </c>
      <c r="CZ42" s="6" cm="1">
        <f t="array" ref="CZ42">IFERROR(CY42*(1-INDEX($D42:$D$71,CZ$1)),0)</f>
        <v>0</v>
      </c>
      <c r="DA42" s="6" cm="1">
        <f t="array" ref="DA42">IFERROR(CZ42*(1-INDEX($D42:$D$71,DA$1)),0)</f>
        <v>0</v>
      </c>
      <c r="DB42" s="6" cm="1">
        <f t="array" ref="DB42">IFERROR(DA42*(1-INDEX($D42:$D$71,DB$1)),0)</f>
        <v>0</v>
      </c>
      <c r="DC42" s="6" cm="1">
        <f t="array" ref="DC42">IFERROR(DB42*(1-INDEX($D42:$D$71,DC$1)),0)</f>
        <v>0</v>
      </c>
      <c r="DD42" s="6" cm="1">
        <f t="array" ref="DD42">IFERROR(DC42*(1-INDEX($D42:$D$71,DD$1)),0)</f>
        <v>0</v>
      </c>
      <c r="DE42" s="6" cm="1">
        <f t="array" ref="DE42">IFERROR(DD42*(1-INDEX($D42:$D$71,DE$1)),0)</f>
        <v>0</v>
      </c>
      <c r="DF42" s="6" cm="1">
        <f t="array" ref="DF42">IFERROR(DE42*(1-INDEX($D42:$D$71,DF$1)),0)</f>
        <v>0</v>
      </c>
      <c r="DG42" s="6" cm="1">
        <f t="array" ref="DG42">IFERROR(DF42*(1-INDEX($D42:$D$71,DG$1)),0)</f>
        <v>0</v>
      </c>
      <c r="DH42" s="6" cm="1">
        <f t="array" ref="DH42">IFERROR(DG42*(1-INDEX($D42:$D$71,DH$1)),0)</f>
        <v>0</v>
      </c>
      <c r="DI42" s="6" cm="1">
        <f t="array" ref="DI42">IFERROR(DH42*(1-INDEX($D42:$D$71,DI$1)),0)</f>
        <v>0</v>
      </c>
      <c r="DJ42" s="6" cm="1">
        <f t="array" ref="DJ42">IFERROR(DI42*(1-INDEX($D42:$D$71,DJ$1)),0)</f>
        <v>0</v>
      </c>
      <c r="DK42" s="6" cm="1">
        <f t="array" ref="DK42">IFERROR(DJ42*(1-INDEX($D42:$D$71,DK$1)),0)</f>
        <v>0</v>
      </c>
      <c r="DL42" s="6" cm="1">
        <f t="array" ref="DL42">IFERROR(DK42*(1-INDEX($D42:$D$71,DL$1)),0)</f>
        <v>0</v>
      </c>
      <c r="DM42" s="6" cm="1">
        <f t="array" ref="DM42">IFERROR(DL42*(1-INDEX($D42:$D$71,DM$1)),0)</f>
        <v>0</v>
      </c>
      <c r="DN42" s="6" cm="1">
        <f t="array" ref="DN42">IFERROR(DM42*(1-INDEX($D42:$D$71,DN$1)),0)</f>
        <v>0</v>
      </c>
      <c r="DO42" s="6" cm="1">
        <f t="array" ref="DO42">IFERROR(DN42*(1-INDEX($D42:$D$71,DO$1)),0)</f>
        <v>0</v>
      </c>
      <c r="DP42" s="6" cm="1">
        <f t="array" ref="DP42">IFERROR(DO42*(1-INDEX($D42:$D$71,DP$1)),0)</f>
        <v>0</v>
      </c>
      <c r="DQ42" s="6" cm="1">
        <f t="array" ref="DQ42">IFERROR(DP42*(1-INDEX($D42:$D$71,DQ$1)),0)</f>
        <v>0</v>
      </c>
      <c r="DR42" s="6" cm="1">
        <f t="array" ref="DR42">IFERROR(DQ42*(1-INDEX($D42:$D$71,DR$1)),0)</f>
        <v>0</v>
      </c>
      <c r="DS42" s="6" cm="1">
        <f t="array" ref="DS42">IFERROR(DR42*(1-INDEX($D42:$D$71,DS$1)),0)</f>
        <v>0</v>
      </c>
      <c r="DT42" s="6" cm="1">
        <f t="array" ref="DT42">IFERROR(DS42*(1-INDEX($D42:$D$71,DT$1)),0)</f>
        <v>0</v>
      </c>
      <c r="DU42" s="6" cm="1">
        <f t="array" ref="DU42">IFERROR(DT42*(1-INDEX($D42:$D$71,DU$1)),0)</f>
        <v>0</v>
      </c>
      <c r="DV42" s="6" cm="1">
        <f t="array" ref="DV42">IFERROR(DU42*(1-INDEX($D42:$D$71,DV$1)),0)</f>
        <v>0</v>
      </c>
      <c r="DW42" s="6" cm="1">
        <f t="array" ref="DW42">IFERROR(DV42*(1-INDEX($D42:$D$71,DW$1)),0)</f>
        <v>0</v>
      </c>
      <c r="DX42" s="6" cm="1">
        <f t="array" ref="DX42">IFERROR(DW42*(1-INDEX($D42:$D$71,DX$1)),0)</f>
        <v>0</v>
      </c>
    </row>
    <row r="43" spans="2:128" x14ac:dyDescent="0.25">
      <c r="B43" s="20"/>
      <c r="C43" s="6">
        <v>105</v>
      </c>
      <c r="D43" s="6">
        <v>0.45935999999999999</v>
      </c>
      <c r="E43" s="6">
        <f t="shared" si="3"/>
        <v>0.59709767325012864</v>
      </c>
      <c r="F43" s="6" cm="1">
        <f t="array" ref="F43">SUMPRODUCT($A$6^($K$1:$DT$1+1),K43:DT43,TRANSPOSE(D43:D156))</f>
        <v>0.94120818207189727</v>
      </c>
      <c r="G43" s="6" cm="1">
        <f t="array" ref="G43">SUMPRODUCT($A$6^($K$1:$DT$1),K43:DT43)</f>
        <v>2.0185190821981931</v>
      </c>
      <c r="H43" s="6">
        <f t="shared" si="4"/>
        <v>1.5554030797519005</v>
      </c>
      <c r="I43" s="6">
        <f t="shared" si="5"/>
        <v>1.5083270243305373</v>
      </c>
      <c r="K43" s="6">
        <v>1</v>
      </c>
      <c r="L43" s="6" cm="1">
        <f t="array" ref="L43">IFERROR(K43*(1-INDEX($D43:$D$71,L$1)),0)</f>
        <v>0.54064000000000001</v>
      </c>
      <c r="M43" s="6" cm="1">
        <f t="array" ref="M43">IFERROR(L43*(1-INDEX($D43:$D$71,M$1)),0)</f>
        <v>0.28252224479999999</v>
      </c>
      <c r="N43" s="6" cm="1">
        <f t="array" ref="N43">IFERROR(M43*(1-INDEX($D43:$D$71,N$1)),0)</f>
        <v>0.14032314854726399</v>
      </c>
      <c r="O43" s="6" cm="1">
        <f t="array" ref="O43">IFERROR(N43*(1-INDEX($D43:$D$71,O$1)),0)</f>
        <v>6.5866282696600248E-2</v>
      </c>
      <c r="P43" s="6" cm="1">
        <f t="array" ref="P43">IFERROR(O43*(1-INDEX($D43:$D$71,P$1)),0)</f>
        <v>2.9021342818949039E-2</v>
      </c>
      <c r="Q43" s="6" cm="1">
        <f t="array" ref="Q43">IFERROR(P43*(1-INDEX($D43:$D$71,Q$1)),0)</f>
        <v>1.1906876531758412E-2</v>
      </c>
      <c r="R43" s="6" cm="1">
        <f t="array" ref="R43">IFERROR(Q43*(1-INDEX($D43:$D$71,R$1)),0)</f>
        <v>4.5043713919642068E-3</v>
      </c>
      <c r="S43" s="6" cm="1">
        <f t="array" ref="S43">IFERROR(R43*(1-INDEX($D43:$D$71,S$1)),0)</f>
        <v>1.5521162942430263E-3</v>
      </c>
      <c r="T43" s="6" cm="1">
        <f t="array" ref="T43">IFERROR(S43*(1-INDEX($D43:$D$71,T$1)),0)</f>
        <v>4.7966601957286482E-4</v>
      </c>
      <c r="U43" s="6" cm="1">
        <f t="array" ref="U43">IFERROR(T43*(1-INDEX($D43:$D$71,U$1)),0)</f>
        <v>1.3026290093540294E-4</v>
      </c>
      <c r="V43" s="6" cm="1">
        <f t="array" ref="V43">IFERROR(U43*(1-INDEX($D43:$D$71,V$1)),0)</f>
        <v>3.0228808791069595E-5</v>
      </c>
      <c r="W43" s="6" cm="1">
        <f t="array" ref="W43">IFERROR(V43*(1-INDEX($D43:$D$71,W$1)),0)</f>
        <v>5.7561697699954704E-6</v>
      </c>
      <c r="X43" s="6" cm="1">
        <f t="array" ref="X43">IFERROR(W43*(1-INDEX($D43:$D$71,X$1)),0)</f>
        <v>8.4339399469973621E-7</v>
      </c>
      <c r="Y43" s="6" cm="1">
        <f t="array" ref="Y43">IFERROR(X43*(1-INDEX($D43:$D$71,Y$1)),0)</f>
        <v>8.4533380088754596E-8</v>
      </c>
      <c r="Z43" s="6" cm="1">
        <f t="array" ref="Z43">IFERROR(Y43*(1-INDEX($D43:$D$71,Z$1)),0)</f>
        <v>4.3483970717655401E-9</v>
      </c>
      <c r="AA43" s="6" cm="1">
        <f t="array" ref="AA43">IFERROR(Z43*(1-INDEX($D43:$D$71,AA$1)),0)</f>
        <v>0</v>
      </c>
      <c r="AB43" s="6" cm="1">
        <f t="array" ref="AB43">IFERROR(AA43*(1-INDEX($D43:$D$71,AB$1)),0)</f>
        <v>0</v>
      </c>
      <c r="AC43" s="6" cm="1">
        <f t="array" ref="AC43">IFERROR(AB43*(1-INDEX($D43:$D$71,AC$1)),0)</f>
        <v>0</v>
      </c>
      <c r="AD43" s="6" cm="1">
        <f t="array" ref="AD43">IFERROR(AC43*(1-INDEX($D43:$D$71,AD$1)),0)</f>
        <v>0</v>
      </c>
      <c r="AE43" s="6" cm="1">
        <f t="array" ref="AE43">IFERROR(AD43*(1-INDEX($D43:$D$71,AE$1)),0)</f>
        <v>0</v>
      </c>
      <c r="AF43" s="6" cm="1">
        <f t="array" ref="AF43">IFERROR(AE43*(1-INDEX($D43:$D$71,AF$1)),0)</f>
        <v>0</v>
      </c>
      <c r="AG43" s="6" cm="1">
        <f t="array" ref="AG43">IFERROR(AF43*(1-INDEX($D43:$D$71,AG$1)),0)</f>
        <v>0</v>
      </c>
      <c r="AH43" s="6" cm="1">
        <f t="array" ref="AH43">IFERROR(AG43*(1-INDEX($D43:$D$71,AH$1)),0)</f>
        <v>0</v>
      </c>
      <c r="AI43" s="6" cm="1">
        <f t="array" ref="AI43">IFERROR(AH43*(1-INDEX($D43:$D$71,AI$1)),0)</f>
        <v>0</v>
      </c>
      <c r="AJ43" s="6" cm="1">
        <f t="array" ref="AJ43">IFERROR(AI43*(1-INDEX($D43:$D$71,AJ$1)),0)</f>
        <v>0</v>
      </c>
      <c r="AK43" s="6" cm="1">
        <f t="array" ref="AK43">IFERROR(AJ43*(1-INDEX($D43:$D$71,AK$1)),0)</f>
        <v>0</v>
      </c>
      <c r="AL43" s="6" cm="1">
        <f t="array" ref="AL43">IFERROR(AK43*(1-INDEX($D43:$D$71,AL$1)),0)</f>
        <v>0</v>
      </c>
      <c r="AM43" s="6" cm="1">
        <f t="array" ref="AM43">IFERROR(AL43*(1-INDEX($D43:$D$71,AM$1)),0)</f>
        <v>0</v>
      </c>
      <c r="AN43" s="6" cm="1">
        <f t="array" ref="AN43">IFERROR(AM43*(1-INDEX($D43:$D$71,AN$1)),0)</f>
        <v>0</v>
      </c>
      <c r="AO43" s="6" cm="1">
        <f t="array" ref="AO43">IFERROR(AN43*(1-INDEX($D43:$D$71,AO$1)),0)</f>
        <v>0</v>
      </c>
      <c r="AP43" s="6" cm="1">
        <f t="array" ref="AP43">IFERROR(AO43*(1-INDEX($D43:$D$71,AP$1)),0)</f>
        <v>0</v>
      </c>
      <c r="AQ43" s="6" cm="1">
        <f t="array" ref="AQ43">IFERROR(AP43*(1-INDEX($D43:$D$71,AQ$1)),0)</f>
        <v>0</v>
      </c>
      <c r="AR43" s="6" cm="1">
        <f t="array" ref="AR43">IFERROR(AQ43*(1-INDEX($D43:$D$71,AR$1)),0)</f>
        <v>0</v>
      </c>
      <c r="AS43" s="6" cm="1">
        <f t="array" ref="AS43">IFERROR(AR43*(1-INDEX($D43:$D$71,AS$1)),0)</f>
        <v>0</v>
      </c>
      <c r="AT43" s="6" cm="1">
        <f t="array" ref="AT43">IFERROR(AS43*(1-INDEX($D43:$D$71,AT$1)),0)</f>
        <v>0</v>
      </c>
      <c r="AU43" s="6" cm="1">
        <f t="array" ref="AU43">IFERROR(AT43*(1-INDEX($D43:$D$71,AU$1)),0)</f>
        <v>0</v>
      </c>
      <c r="AV43" s="6" cm="1">
        <f t="array" ref="AV43">IFERROR(AU43*(1-INDEX($D43:$D$71,AV$1)),0)</f>
        <v>0</v>
      </c>
      <c r="AW43" s="6" cm="1">
        <f t="array" ref="AW43">IFERROR(AV43*(1-INDEX($D43:$D$71,AW$1)),0)</f>
        <v>0</v>
      </c>
      <c r="AX43" s="6" cm="1">
        <f t="array" ref="AX43">IFERROR(AW43*(1-INDEX($D43:$D$71,AX$1)),0)</f>
        <v>0</v>
      </c>
      <c r="AY43" s="6" cm="1">
        <f t="array" ref="AY43">IFERROR(AX43*(1-INDEX($D43:$D$71,AY$1)),0)</f>
        <v>0</v>
      </c>
      <c r="AZ43" s="6" cm="1">
        <f t="array" ref="AZ43">IFERROR(AY43*(1-INDEX($D43:$D$71,AZ$1)),0)</f>
        <v>0</v>
      </c>
      <c r="BA43" s="6" cm="1">
        <f t="array" ref="BA43">IFERROR(AZ43*(1-INDEX($D43:$D$71,BA$1)),0)</f>
        <v>0</v>
      </c>
      <c r="BB43" s="6" cm="1">
        <f t="array" ref="BB43">IFERROR(BA43*(1-INDEX($D43:$D$71,BB$1)),0)</f>
        <v>0</v>
      </c>
      <c r="BC43" s="6" cm="1">
        <f t="array" ref="BC43">IFERROR(BB43*(1-INDEX($D43:$D$71,BC$1)),0)</f>
        <v>0</v>
      </c>
      <c r="BD43" s="6" cm="1">
        <f t="array" ref="BD43">IFERROR(BC43*(1-INDEX($D43:$D$71,BD$1)),0)</f>
        <v>0</v>
      </c>
      <c r="BE43" s="6" cm="1">
        <f t="array" ref="BE43">IFERROR(BD43*(1-INDEX($D43:$D$71,BE$1)),0)</f>
        <v>0</v>
      </c>
      <c r="BF43" s="6" cm="1">
        <f t="array" ref="BF43">IFERROR(BE43*(1-INDEX($D43:$D$71,BF$1)),0)</f>
        <v>0</v>
      </c>
      <c r="BG43" s="6" cm="1">
        <f t="array" ref="BG43">IFERROR(BF43*(1-INDEX($D43:$D$71,BG$1)),0)</f>
        <v>0</v>
      </c>
      <c r="BH43" s="6" cm="1">
        <f t="array" ref="BH43">IFERROR(BG43*(1-INDEX($D43:$D$71,BH$1)),0)</f>
        <v>0</v>
      </c>
      <c r="BI43" s="6" cm="1">
        <f t="array" ref="BI43">IFERROR(BH43*(1-INDEX($D43:$D$71,BI$1)),0)</f>
        <v>0</v>
      </c>
      <c r="BJ43" s="6" cm="1">
        <f t="array" ref="BJ43">IFERROR(BI43*(1-INDEX($D43:$D$71,BJ$1)),0)</f>
        <v>0</v>
      </c>
      <c r="BK43" s="6" cm="1">
        <f t="array" ref="BK43">IFERROR(BJ43*(1-INDEX($D43:$D$71,BK$1)),0)</f>
        <v>0</v>
      </c>
      <c r="BL43" s="6" cm="1">
        <f t="array" ref="BL43">IFERROR(BK43*(1-INDEX($D43:$D$71,BL$1)),0)</f>
        <v>0</v>
      </c>
      <c r="BM43" s="6" cm="1">
        <f t="array" ref="BM43">IFERROR(BL43*(1-INDEX($D43:$D$71,BM$1)),0)</f>
        <v>0</v>
      </c>
      <c r="BN43" s="6" cm="1">
        <f t="array" ref="BN43">IFERROR(BM43*(1-INDEX($D43:$D$71,BN$1)),0)</f>
        <v>0</v>
      </c>
      <c r="BO43" s="6" cm="1">
        <f t="array" ref="BO43">IFERROR(BN43*(1-INDEX($D43:$D$71,BO$1)),0)</f>
        <v>0</v>
      </c>
      <c r="BP43" s="6" cm="1">
        <f t="array" ref="BP43">IFERROR(BO43*(1-INDEX($D43:$D$71,BP$1)),0)</f>
        <v>0</v>
      </c>
      <c r="BQ43" s="6" cm="1">
        <f t="array" ref="BQ43">IFERROR(BP43*(1-INDEX($D43:$D$71,BQ$1)),0)</f>
        <v>0</v>
      </c>
      <c r="BR43" s="6" cm="1">
        <f t="array" ref="BR43">IFERROR(BQ43*(1-INDEX($D43:$D$71,BR$1)),0)</f>
        <v>0</v>
      </c>
      <c r="BS43" s="6" cm="1">
        <f t="array" ref="BS43">IFERROR(BR43*(1-INDEX($D43:$D$71,BS$1)),0)</f>
        <v>0</v>
      </c>
      <c r="BT43" s="6" cm="1">
        <f t="array" ref="BT43">IFERROR(BS43*(1-INDEX($D43:$D$71,BT$1)),0)</f>
        <v>0</v>
      </c>
      <c r="BU43" s="6" cm="1">
        <f t="array" ref="BU43">IFERROR(BT43*(1-INDEX($D43:$D$71,BU$1)),0)</f>
        <v>0</v>
      </c>
      <c r="BV43" s="6" cm="1">
        <f t="array" ref="BV43">IFERROR(BU43*(1-INDEX($D43:$D$71,BV$1)),0)</f>
        <v>0</v>
      </c>
      <c r="BW43" s="6" cm="1">
        <f t="array" ref="BW43">IFERROR(BV43*(1-INDEX($D43:$D$71,BW$1)),0)</f>
        <v>0</v>
      </c>
      <c r="BX43" s="6" cm="1">
        <f t="array" ref="BX43">IFERROR(BW43*(1-INDEX($D43:$D$71,BX$1)),0)</f>
        <v>0</v>
      </c>
      <c r="BY43" s="6" cm="1">
        <f t="array" ref="BY43">IFERROR(BX43*(1-INDEX($D43:$D$71,BY$1)),0)</f>
        <v>0</v>
      </c>
      <c r="BZ43" s="6" cm="1">
        <f t="array" ref="BZ43">IFERROR(BY43*(1-INDEX($D43:$D$71,BZ$1)),0)</f>
        <v>0</v>
      </c>
      <c r="CA43" s="6" cm="1">
        <f t="array" ref="CA43">IFERROR(BZ43*(1-INDEX($D43:$D$71,CA$1)),0)</f>
        <v>0</v>
      </c>
      <c r="CB43" s="6" cm="1">
        <f t="array" ref="CB43">IFERROR(CA43*(1-INDEX($D43:$D$71,CB$1)),0)</f>
        <v>0</v>
      </c>
      <c r="CC43" s="6" cm="1">
        <f t="array" ref="CC43">IFERROR(CB43*(1-INDEX($D43:$D$71,CC$1)),0)</f>
        <v>0</v>
      </c>
      <c r="CD43" s="6" cm="1">
        <f t="array" ref="CD43">IFERROR(CC43*(1-INDEX($D43:$D$71,CD$1)),0)</f>
        <v>0</v>
      </c>
      <c r="CE43" s="6" cm="1">
        <f t="array" ref="CE43">IFERROR(CD43*(1-INDEX($D43:$D$71,CE$1)),0)</f>
        <v>0</v>
      </c>
      <c r="CF43" s="6" cm="1">
        <f t="array" ref="CF43">IFERROR(CE43*(1-INDEX($D43:$D$71,CF$1)),0)</f>
        <v>0</v>
      </c>
      <c r="CG43" s="6" cm="1">
        <f t="array" ref="CG43">IFERROR(CF43*(1-INDEX($D43:$D$71,CG$1)),0)</f>
        <v>0</v>
      </c>
      <c r="CH43" s="6" cm="1">
        <f t="array" ref="CH43">IFERROR(CG43*(1-INDEX($D43:$D$71,CH$1)),0)</f>
        <v>0</v>
      </c>
      <c r="CI43" s="6" cm="1">
        <f t="array" ref="CI43">IFERROR(CH43*(1-INDEX($D43:$D$71,CI$1)),0)</f>
        <v>0</v>
      </c>
      <c r="CJ43" s="6" cm="1">
        <f t="array" ref="CJ43">IFERROR(CI43*(1-INDEX($D43:$D$71,CJ$1)),0)</f>
        <v>0</v>
      </c>
      <c r="CK43" s="6" cm="1">
        <f t="array" ref="CK43">IFERROR(CJ43*(1-INDEX($D43:$D$71,CK$1)),0)</f>
        <v>0</v>
      </c>
      <c r="CL43" s="6" cm="1">
        <f t="array" ref="CL43">IFERROR(CK43*(1-INDEX($D43:$D$71,CL$1)),0)</f>
        <v>0</v>
      </c>
      <c r="CM43" s="6" cm="1">
        <f t="array" ref="CM43">IFERROR(CL43*(1-INDEX($D43:$D$71,CM$1)),0)</f>
        <v>0</v>
      </c>
      <c r="CN43" s="6" cm="1">
        <f t="array" ref="CN43">IFERROR(CM43*(1-INDEX($D43:$D$71,CN$1)),0)</f>
        <v>0</v>
      </c>
      <c r="CO43" s="6" cm="1">
        <f t="array" ref="CO43">IFERROR(CN43*(1-INDEX($D43:$D$71,CO$1)),0)</f>
        <v>0</v>
      </c>
      <c r="CP43" s="6" cm="1">
        <f t="array" ref="CP43">IFERROR(CO43*(1-INDEX($D43:$D$71,CP$1)),0)</f>
        <v>0</v>
      </c>
      <c r="CQ43" s="6" cm="1">
        <f t="array" ref="CQ43">IFERROR(CP43*(1-INDEX($D43:$D$71,CQ$1)),0)</f>
        <v>0</v>
      </c>
      <c r="CR43" s="6" cm="1">
        <f t="array" ref="CR43">IFERROR(CQ43*(1-INDEX($D43:$D$71,CR$1)),0)</f>
        <v>0</v>
      </c>
      <c r="CS43" s="6" cm="1">
        <f t="array" ref="CS43">IFERROR(CR43*(1-INDEX($D43:$D$71,CS$1)),0)</f>
        <v>0</v>
      </c>
      <c r="CT43" s="6" cm="1">
        <f t="array" ref="CT43">IFERROR(CS43*(1-INDEX($D43:$D$71,CT$1)),0)</f>
        <v>0</v>
      </c>
      <c r="CU43" s="6" cm="1">
        <f t="array" ref="CU43">IFERROR(CT43*(1-INDEX($D43:$D$71,CU$1)),0)</f>
        <v>0</v>
      </c>
      <c r="CV43" s="6" cm="1">
        <f t="array" ref="CV43">IFERROR(CU43*(1-INDEX($D43:$D$71,CV$1)),0)</f>
        <v>0</v>
      </c>
      <c r="CW43" s="6" cm="1">
        <f t="array" ref="CW43">IFERROR(CV43*(1-INDEX($D43:$D$71,CW$1)),0)</f>
        <v>0</v>
      </c>
      <c r="CX43" s="6" cm="1">
        <f t="array" ref="CX43">IFERROR(CW43*(1-INDEX($D43:$D$71,CX$1)),0)</f>
        <v>0</v>
      </c>
      <c r="CY43" s="6" cm="1">
        <f t="array" ref="CY43">IFERROR(CX43*(1-INDEX($D43:$D$71,CY$1)),0)</f>
        <v>0</v>
      </c>
      <c r="CZ43" s="6" cm="1">
        <f t="array" ref="CZ43">IFERROR(CY43*(1-INDEX($D43:$D$71,CZ$1)),0)</f>
        <v>0</v>
      </c>
      <c r="DA43" s="6" cm="1">
        <f t="array" ref="DA43">IFERROR(CZ43*(1-INDEX($D43:$D$71,DA$1)),0)</f>
        <v>0</v>
      </c>
      <c r="DB43" s="6" cm="1">
        <f t="array" ref="DB43">IFERROR(DA43*(1-INDEX($D43:$D$71,DB$1)),0)</f>
        <v>0</v>
      </c>
      <c r="DC43" s="6" cm="1">
        <f t="array" ref="DC43">IFERROR(DB43*(1-INDEX($D43:$D$71,DC$1)),0)</f>
        <v>0</v>
      </c>
      <c r="DD43" s="6" cm="1">
        <f t="array" ref="DD43">IFERROR(DC43*(1-INDEX($D43:$D$71,DD$1)),0)</f>
        <v>0</v>
      </c>
      <c r="DE43" s="6" cm="1">
        <f t="array" ref="DE43">IFERROR(DD43*(1-INDEX($D43:$D$71,DE$1)),0)</f>
        <v>0</v>
      </c>
      <c r="DF43" s="6" cm="1">
        <f t="array" ref="DF43">IFERROR(DE43*(1-INDEX($D43:$D$71,DF$1)),0)</f>
        <v>0</v>
      </c>
      <c r="DG43" s="6" cm="1">
        <f t="array" ref="DG43">IFERROR(DF43*(1-INDEX($D43:$D$71,DG$1)),0)</f>
        <v>0</v>
      </c>
      <c r="DH43" s="6" cm="1">
        <f t="array" ref="DH43">IFERROR(DG43*(1-INDEX($D43:$D$71,DH$1)),0)</f>
        <v>0</v>
      </c>
      <c r="DI43" s="6" cm="1">
        <f t="array" ref="DI43">IFERROR(DH43*(1-INDEX($D43:$D$71,DI$1)),0)</f>
        <v>0</v>
      </c>
      <c r="DJ43" s="6" cm="1">
        <f t="array" ref="DJ43">IFERROR(DI43*(1-INDEX($D43:$D$71,DJ$1)),0)</f>
        <v>0</v>
      </c>
      <c r="DK43" s="6" cm="1">
        <f t="array" ref="DK43">IFERROR(DJ43*(1-INDEX($D43:$D$71,DK$1)),0)</f>
        <v>0</v>
      </c>
      <c r="DL43" s="6" cm="1">
        <f t="array" ref="DL43">IFERROR(DK43*(1-INDEX($D43:$D$71,DL$1)),0)</f>
        <v>0</v>
      </c>
      <c r="DM43" s="6" cm="1">
        <f t="array" ref="DM43">IFERROR(DL43*(1-INDEX($D43:$D$71,DM$1)),0)</f>
        <v>0</v>
      </c>
      <c r="DN43" s="6" cm="1">
        <f t="array" ref="DN43">IFERROR(DM43*(1-INDEX($D43:$D$71,DN$1)),0)</f>
        <v>0</v>
      </c>
      <c r="DO43" s="6" cm="1">
        <f t="array" ref="DO43">IFERROR(DN43*(1-INDEX($D43:$D$71,DO$1)),0)</f>
        <v>0</v>
      </c>
      <c r="DP43" s="6" cm="1">
        <f t="array" ref="DP43">IFERROR(DO43*(1-INDEX($D43:$D$71,DP$1)),0)</f>
        <v>0</v>
      </c>
      <c r="DQ43" s="6" cm="1">
        <f t="array" ref="DQ43">IFERROR(DP43*(1-INDEX($D43:$D$71,DQ$1)),0)</f>
        <v>0</v>
      </c>
      <c r="DR43" s="6" cm="1">
        <f t="array" ref="DR43">IFERROR(DQ43*(1-INDEX($D43:$D$71,DR$1)),0)</f>
        <v>0</v>
      </c>
      <c r="DS43" s="6" cm="1">
        <f t="array" ref="DS43">IFERROR(DR43*(1-INDEX($D43:$D$71,DS$1)),0)</f>
        <v>0</v>
      </c>
      <c r="DT43" s="6" cm="1">
        <f t="array" ref="DT43">IFERROR(DS43*(1-INDEX($D43:$D$71,DT$1)),0)</f>
        <v>0</v>
      </c>
      <c r="DU43" s="6" cm="1">
        <f t="array" ref="DU43">IFERROR(DT43*(1-INDEX($D43:$D$71,DU$1)),0)</f>
        <v>0</v>
      </c>
      <c r="DV43" s="6" cm="1">
        <f t="array" ref="DV43">IFERROR(DU43*(1-INDEX($D43:$D$71,DV$1)),0)</f>
        <v>0</v>
      </c>
      <c r="DW43" s="6" cm="1">
        <f t="array" ref="DW43">IFERROR(DV43*(1-INDEX($D43:$D$71,DW$1)),0)</f>
        <v>0</v>
      </c>
      <c r="DX43" s="6" cm="1">
        <f t="array" ref="DX43">IFERROR(DW43*(1-INDEX($D43:$D$71,DX$1)),0)</f>
        <v>0</v>
      </c>
    </row>
    <row r="44" spans="2:128" x14ac:dyDescent="0.25">
      <c r="B44" s="20"/>
      <c r="C44" s="6">
        <v>106</v>
      </c>
      <c r="D44" s="6">
        <v>0.47743000000000002</v>
      </c>
      <c r="E44" s="6">
        <f t="shared" si="3"/>
        <v>0.63199899442040719</v>
      </c>
      <c r="F44" s="6" cm="1">
        <f t="array" ref="F44">SUMPRODUCT($A$6^($K$1:$DT$1+1),K44:DT44,TRANSPOSE(D44:D157))</f>
        <v>0.94348259014141422</v>
      </c>
      <c r="G44" s="6" cm="1">
        <f t="array" ref="G44">SUMPRODUCT($A$6^($K$1:$DT$1),K44:DT44)</f>
        <v>1.940431071811443</v>
      </c>
      <c r="H44" s="6">
        <f t="shared" si="4"/>
        <v>1.4773094230796124</v>
      </c>
      <c r="I44" s="6">
        <f t="shared" si="5"/>
        <v>1.4273507680367561</v>
      </c>
      <c r="K44" s="6">
        <v>1</v>
      </c>
      <c r="L44" s="6" cm="1">
        <f t="array" ref="L44">IFERROR(K44*(1-INDEX($D44:$D$71,L$1)),0)</f>
        <v>0.52256999999999998</v>
      </c>
      <c r="M44" s="6" cm="1">
        <f t="array" ref="M44">IFERROR(L44*(1-INDEX($D44:$D$71,M$1)),0)</f>
        <v>0.25955006759999999</v>
      </c>
      <c r="N44" s="6" cm="1">
        <f t="array" ref="N44">IFERROR(M44*(1-INDEX($D44:$D$71,N$1)),0)</f>
        <v>0.12183020623076399</v>
      </c>
      <c r="O44" s="6" cm="1">
        <f t="array" ref="O44">IFERROR(N44*(1-INDEX($D44:$D$71,O$1)),0)</f>
        <v>5.3679607167336926E-2</v>
      </c>
      <c r="P44" s="6" cm="1">
        <f t="array" ref="P44">IFERROR(O44*(1-INDEX($D44:$D$71,P$1)),0)</f>
        <v>2.2023669228614994E-2</v>
      </c>
      <c r="Q44" s="6" cm="1">
        <f t="array" ref="Q44">IFERROR(P44*(1-INDEX($D44:$D$71,Q$1)),0)</f>
        <v>8.3315540691850515E-3</v>
      </c>
      <c r="R44" s="6" cm="1">
        <f t="array" ref="R44">IFERROR(Q44*(1-INDEX($D44:$D$71,R$1)),0)</f>
        <v>2.8708869011597848E-3</v>
      </c>
      <c r="S44" s="6" cm="1">
        <f t="array" ref="S44">IFERROR(R44*(1-INDEX($D44:$D$71,S$1)),0)</f>
        <v>8.8721888793441984E-4</v>
      </c>
      <c r="T44" s="6" cm="1">
        <f t="array" ref="T44">IFERROR(S44*(1-INDEX($D44:$D$71,T$1)),0)</f>
        <v>2.4094203339635048E-4</v>
      </c>
      <c r="U44" s="6" cm="1">
        <f t="array" ref="U44">IFERROR(T44*(1-INDEX($D44:$D$71,U$1)),0)</f>
        <v>5.5913008269957078E-5</v>
      </c>
      <c r="V44" s="6" cm="1">
        <f t="array" ref="V44">IFERROR(U44*(1-INDEX($D44:$D$71,V$1)),0)</f>
        <v>1.0646955034765222E-5</v>
      </c>
      <c r="W44" s="6" cm="1">
        <f t="array" ref="W44">IFERROR(V44*(1-INDEX($D44:$D$71,W$1)),0)</f>
        <v>1.5599918516938001E-6</v>
      </c>
      <c r="X44" s="6" cm="1">
        <f t="array" ref="X44">IFERROR(W44*(1-INDEX($D44:$D$71,X$1)),0)</f>
        <v>1.5635798329526964E-7</v>
      </c>
      <c r="Y44" s="6" cm="1">
        <f t="array" ref="Y44">IFERROR(X44*(1-INDEX($D44:$D$71,Y$1)),0)</f>
        <v>8.0430546607086766E-9</v>
      </c>
      <c r="Z44" s="6" cm="1">
        <f t="array" ref="Z44">IFERROR(Y44*(1-INDEX($D44:$D$71,Z$1)),0)</f>
        <v>0</v>
      </c>
      <c r="AA44" s="6" cm="1">
        <f t="array" ref="AA44">IFERROR(Z44*(1-INDEX($D44:$D$71,AA$1)),0)</f>
        <v>0</v>
      </c>
      <c r="AB44" s="6" cm="1">
        <f t="array" ref="AB44">IFERROR(AA44*(1-INDEX($D44:$D$71,AB$1)),0)</f>
        <v>0</v>
      </c>
      <c r="AC44" s="6" cm="1">
        <f t="array" ref="AC44">IFERROR(AB44*(1-INDEX($D44:$D$71,AC$1)),0)</f>
        <v>0</v>
      </c>
      <c r="AD44" s="6" cm="1">
        <f t="array" ref="AD44">IFERROR(AC44*(1-INDEX($D44:$D$71,AD$1)),0)</f>
        <v>0</v>
      </c>
      <c r="AE44" s="6" cm="1">
        <f t="array" ref="AE44">IFERROR(AD44*(1-INDEX($D44:$D$71,AE$1)),0)</f>
        <v>0</v>
      </c>
      <c r="AF44" s="6" cm="1">
        <f t="array" ref="AF44">IFERROR(AE44*(1-INDEX($D44:$D$71,AF$1)),0)</f>
        <v>0</v>
      </c>
      <c r="AG44" s="6" cm="1">
        <f t="array" ref="AG44">IFERROR(AF44*(1-INDEX($D44:$D$71,AG$1)),0)</f>
        <v>0</v>
      </c>
      <c r="AH44" s="6" cm="1">
        <f t="array" ref="AH44">IFERROR(AG44*(1-INDEX($D44:$D$71,AH$1)),0)</f>
        <v>0</v>
      </c>
      <c r="AI44" s="6" cm="1">
        <f t="array" ref="AI44">IFERROR(AH44*(1-INDEX($D44:$D$71,AI$1)),0)</f>
        <v>0</v>
      </c>
      <c r="AJ44" s="6" cm="1">
        <f t="array" ref="AJ44">IFERROR(AI44*(1-INDEX($D44:$D$71,AJ$1)),0)</f>
        <v>0</v>
      </c>
      <c r="AK44" s="6" cm="1">
        <f t="array" ref="AK44">IFERROR(AJ44*(1-INDEX($D44:$D$71,AK$1)),0)</f>
        <v>0</v>
      </c>
      <c r="AL44" s="6" cm="1">
        <f t="array" ref="AL44">IFERROR(AK44*(1-INDEX($D44:$D$71,AL$1)),0)</f>
        <v>0</v>
      </c>
      <c r="AM44" s="6" cm="1">
        <f t="array" ref="AM44">IFERROR(AL44*(1-INDEX($D44:$D$71,AM$1)),0)</f>
        <v>0</v>
      </c>
      <c r="AN44" s="6" cm="1">
        <f t="array" ref="AN44">IFERROR(AM44*(1-INDEX($D44:$D$71,AN$1)),0)</f>
        <v>0</v>
      </c>
      <c r="AO44" s="6" cm="1">
        <f t="array" ref="AO44">IFERROR(AN44*(1-INDEX($D44:$D$71,AO$1)),0)</f>
        <v>0</v>
      </c>
      <c r="AP44" s="6" cm="1">
        <f t="array" ref="AP44">IFERROR(AO44*(1-INDEX($D44:$D$71,AP$1)),0)</f>
        <v>0</v>
      </c>
      <c r="AQ44" s="6" cm="1">
        <f t="array" ref="AQ44">IFERROR(AP44*(1-INDEX($D44:$D$71,AQ$1)),0)</f>
        <v>0</v>
      </c>
      <c r="AR44" s="6" cm="1">
        <f t="array" ref="AR44">IFERROR(AQ44*(1-INDEX($D44:$D$71,AR$1)),0)</f>
        <v>0</v>
      </c>
      <c r="AS44" s="6" cm="1">
        <f t="array" ref="AS44">IFERROR(AR44*(1-INDEX($D44:$D$71,AS$1)),0)</f>
        <v>0</v>
      </c>
      <c r="AT44" s="6" cm="1">
        <f t="array" ref="AT44">IFERROR(AS44*(1-INDEX($D44:$D$71,AT$1)),0)</f>
        <v>0</v>
      </c>
      <c r="AU44" s="6" cm="1">
        <f t="array" ref="AU44">IFERROR(AT44*(1-INDEX($D44:$D$71,AU$1)),0)</f>
        <v>0</v>
      </c>
      <c r="AV44" s="6" cm="1">
        <f t="array" ref="AV44">IFERROR(AU44*(1-INDEX($D44:$D$71,AV$1)),0)</f>
        <v>0</v>
      </c>
      <c r="AW44" s="6" cm="1">
        <f t="array" ref="AW44">IFERROR(AV44*(1-INDEX($D44:$D$71,AW$1)),0)</f>
        <v>0</v>
      </c>
      <c r="AX44" s="6" cm="1">
        <f t="array" ref="AX44">IFERROR(AW44*(1-INDEX($D44:$D$71,AX$1)),0)</f>
        <v>0</v>
      </c>
      <c r="AY44" s="6" cm="1">
        <f t="array" ref="AY44">IFERROR(AX44*(1-INDEX($D44:$D$71,AY$1)),0)</f>
        <v>0</v>
      </c>
      <c r="AZ44" s="6" cm="1">
        <f t="array" ref="AZ44">IFERROR(AY44*(1-INDEX($D44:$D$71,AZ$1)),0)</f>
        <v>0</v>
      </c>
      <c r="BA44" s="6" cm="1">
        <f t="array" ref="BA44">IFERROR(AZ44*(1-INDEX($D44:$D$71,BA$1)),0)</f>
        <v>0</v>
      </c>
      <c r="BB44" s="6" cm="1">
        <f t="array" ref="BB44">IFERROR(BA44*(1-INDEX($D44:$D$71,BB$1)),0)</f>
        <v>0</v>
      </c>
      <c r="BC44" s="6" cm="1">
        <f t="array" ref="BC44">IFERROR(BB44*(1-INDEX($D44:$D$71,BC$1)),0)</f>
        <v>0</v>
      </c>
      <c r="BD44" s="6" cm="1">
        <f t="array" ref="BD44">IFERROR(BC44*(1-INDEX($D44:$D$71,BD$1)),0)</f>
        <v>0</v>
      </c>
      <c r="BE44" s="6" cm="1">
        <f t="array" ref="BE44">IFERROR(BD44*(1-INDEX($D44:$D$71,BE$1)),0)</f>
        <v>0</v>
      </c>
      <c r="BF44" s="6" cm="1">
        <f t="array" ref="BF44">IFERROR(BE44*(1-INDEX($D44:$D$71,BF$1)),0)</f>
        <v>0</v>
      </c>
      <c r="BG44" s="6" cm="1">
        <f t="array" ref="BG44">IFERROR(BF44*(1-INDEX($D44:$D$71,BG$1)),0)</f>
        <v>0</v>
      </c>
      <c r="BH44" s="6" cm="1">
        <f t="array" ref="BH44">IFERROR(BG44*(1-INDEX($D44:$D$71,BH$1)),0)</f>
        <v>0</v>
      </c>
      <c r="BI44" s="6" cm="1">
        <f t="array" ref="BI44">IFERROR(BH44*(1-INDEX($D44:$D$71,BI$1)),0)</f>
        <v>0</v>
      </c>
      <c r="BJ44" s="6" cm="1">
        <f t="array" ref="BJ44">IFERROR(BI44*(1-INDEX($D44:$D$71,BJ$1)),0)</f>
        <v>0</v>
      </c>
      <c r="BK44" s="6" cm="1">
        <f t="array" ref="BK44">IFERROR(BJ44*(1-INDEX($D44:$D$71,BK$1)),0)</f>
        <v>0</v>
      </c>
      <c r="BL44" s="6" cm="1">
        <f t="array" ref="BL44">IFERROR(BK44*(1-INDEX($D44:$D$71,BL$1)),0)</f>
        <v>0</v>
      </c>
      <c r="BM44" s="6" cm="1">
        <f t="array" ref="BM44">IFERROR(BL44*(1-INDEX($D44:$D$71,BM$1)),0)</f>
        <v>0</v>
      </c>
      <c r="BN44" s="6" cm="1">
        <f t="array" ref="BN44">IFERROR(BM44*(1-INDEX($D44:$D$71,BN$1)),0)</f>
        <v>0</v>
      </c>
      <c r="BO44" s="6" cm="1">
        <f t="array" ref="BO44">IFERROR(BN44*(1-INDEX($D44:$D$71,BO$1)),0)</f>
        <v>0</v>
      </c>
      <c r="BP44" s="6" cm="1">
        <f t="array" ref="BP44">IFERROR(BO44*(1-INDEX($D44:$D$71,BP$1)),0)</f>
        <v>0</v>
      </c>
      <c r="BQ44" s="6" cm="1">
        <f t="array" ref="BQ44">IFERROR(BP44*(1-INDEX($D44:$D$71,BQ$1)),0)</f>
        <v>0</v>
      </c>
      <c r="BR44" s="6" cm="1">
        <f t="array" ref="BR44">IFERROR(BQ44*(1-INDEX($D44:$D$71,BR$1)),0)</f>
        <v>0</v>
      </c>
      <c r="BS44" s="6" cm="1">
        <f t="array" ref="BS44">IFERROR(BR44*(1-INDEX($D44:$D$71,BS$1)),0)</f>
        <v>0</v>
      </c>
      <c r="BT44" s="6" cm="1">
        <f t="array" ref="BT44">IFERROR(BS44*(1-INDEX($D44:$D$71,BT$1)),0)</f>
        <v>0</v>
      </c>
      <c r="BU44" s="6" cm="1">
        <f t="array" ref="BU44">IFERROR(BT44*(1-INDEX($D44:$D$71,BU$1)),0)</f>
        <v>0</v>
      </c>
      <c r="BV44" s="6" cm="1">
        <f t="array" ref="BV44">IFERROR(BU44*(1-INDEX($D44:$D$71,BV$1)),0)</f>
        <v>0</v>
      </c>
      <c r="BW44" s="6" cm="1">
        <f t="array" ref="BW44">IFERROR(BV44*(1-INDEX($D44:$D$71,BW$1)),0)</f>
        <v>0</v>
      </c>
      <c r="BX44" s="6" cm="1">
        <f t="array" ref="BX44">IFERROR(BW44*(1-INDEX($D44:$D$71,BX$1)),0)</f>
        <v>0</v>
      </c>
      <c r="BY44" s="6" cm="1">
        <f t="array" ref="BY44">IFERROR(BX44*(1-INDEX($D44:$D$71,BY$1)),0)</f>
        <v>0</v>
      </c>
      <c r="BZ44" s="6" cm="1">
        <f t="array" ref="BZ44">IFERROR(BY44*(1-INDEX($D44:$D$71,BZ$1)),0)</f>
        <v>0</v>
      </c>
      <c r="CA44" s="6" cm="1">
        <f t="array" ref="CA44">IFERROR(BZ44*(1-INDEX($D44:$D$71,CA$1)),0)</f>
        <v>0</v>
      </c>
      <c r="CB44" s="6" cm="1">
        <f t="array" ref="CB44">IFERROR(CA44*(1-INDEX($D44:$D$71,CB$1)),0)</f>
        <v>0</v>
      </c>
      <c r="CC44" s="6" cm="1">
        <f t="array" ref="CC44">IFERROR(CB44*(1-INDEX($D44:$D$71,CC$1)),0)</f>
        <v>0</v>
      </c>
      <c r="CD44" s="6" cm="1">
        <f t="array" ref="CD44">IFERROR(CC44*(1-INDEX($D44:$D$71,CD$1)),0)</f>
        <v>0</v>
      </c>
      <c r="CE44" s="6" cm="1">
        <f t="array" ref="CE44">IFERROR(CD44*(1-INDEX($D44:$D$71,CE$1)),0)</f>
        <v>0</v>
      </c>
      <c r="CF44" s="6" cm="1">
        <f t="array" ref="CF44">IFERROR(CE44*(1-INDEX($D44:$D$71,CF$1)),0)</f>
        <v>0</v>
      </c>
      <c r="CG44" s="6" cm="1">
        <f t="array" ref="CG44">IFERROR(CF44*(1-INDEX($D44:$D$71,CG$1)),0)</f>
        <v>0</v>
      </c>
      <c r="CH44" s="6" cm="1">
        <f t="array" ref="CH44">IFERROR(CG44*(1-INDEX($D44:$D$71,CH$1)),0)</f>
        <v>0</v>
      </c>
      <c r="CI44" s="6" cm="1">
        <f t="array" ref="CI44">IFERROR(CH44*(1-INDEX($D44:$D$71,CI$1)),0)</f>
        <v>0</v>
      </c>
      <c r="CJ44" s="6" cm="1">
        <f t="array" ref="CJ44">IFERROR(CI44*(1-INDEX($D44:$D$71,CJ$1)),0)</f>
        <v>0</v>
      </c>
      <c r="CK44" s="6" cm="1">
        <f t="array" ref="CK44">IFERROR(CJ44*(1-INDEX($D44:$D$71,CK$1)),0)</f>
        <v>0</v>
      </c>
      <c r="CL44" s="6" cm="1">
        <f t="array" ref="CL44">IFERROR(CK44*(1-INDEX($D44:$D$71,CL$1)),0)</f>
        <v>0</v>
      </c>
      <c r="CM44" s="6" cm="1">
        <f t="array" ref="CM44">IFERROR(CL44*(1-INDEX($D44:$D$71,CM$1)),0)</f>
        <v>0</v>
      </c>
      <c r="CN44" s="6" cm="1">
        <f t="array" ref="CN44">IFERROR(CM44*(1-INDEX($D44:$D$71,CN$1)),0)</f>
        <v>0</v>
      </c>
      <c r="CO44" s="6" cm="1">
        <f t="array" ref="CO44">IFERROR(CN44*(1-INDEX($D44:$D$71,CO$1)),0)</f>
        <v>0</v>
      </c>
      <c r="CP44" s="6" cm="1">
        <f t="array" ref="CP44">IFERROR(CO44*(1-INDEX($D44:$D$71,CP$1)),0)</f>
        <v>0</v>
      </c>
      <c r="CQ44" s="6" cm="1">
        <f t="array" ref="CQ44">IFERROR(CP44*(1-INDEX($D44:$D$71,CQ$1)),0)</f>
        <v>0</v>
      </c>
      <c r="CR44" s="6" cm="1">
        <f t="array" ref="CR44">IFERROR(CQ44*(1-INDEX($D44:$D$71,CR$1)),0)</f>
        <v>0</v>
      </c>
      <c r="CS44" s="6" cm="1">
        <f t="array" ref="CS44">IFERROR(CR44*(1-INDEX($D44:$D$71,CS$1)),0)</f>
        <v>0</v>
      </c>
      <c r="CT44" s="6" cm="1">
        <f t="array" ref="CT44">IFERROR(CS44*(1-INDEX($D44:$D$71,CT$1)),0)</f>
        <v>0</v>
      </c>
      <c r="CU44" s="6" cm="1">
        <f t="array" ref="CU44">IFERROR(CT44*(1-INDEX($D44:$D$71,CU$1)),0)</f>
        <v>0</v>
      </c>
      <c r="CV44" s="6" cm="1">
        <f t="array" ref="CV44">IFERROR(CU44*(1-INDEX($D44:$D$71,CV$1)),0)</f>
        <v>0</v>
      </c>
      <c r="CW44" s="6" cm="1">
        <f t="array" ref="CW44">IFERROR(CV44*(1-INDEX($D44:$D$71,CW$1)),0)</f>
        <v>0</v>
      </c>
      <c r="CX44" s="6" cm="1">
        <f t="array" ref="CX44">IFERROR(CW44*(1-INDEX($D44:$D$71,CX$1)),0)</f>
        <v>0</v>
      </c>
      <c r="CY44" s="6" cm="1">
        <f t="array" ref="CY44">IFERROR(CX44*(1-INDEX($D44:$D$71,CY$1)),0)</f>
        <v>0</v>
      </c>
      <c r="CZ44" s="6" cm="1">
        <f t="array" ref="CZ44">IFERROR(CY44*(1-INDEX($D44:$D$71,CZ$1)),0)</f>
        <v>0</v>
      </c>
      <c r="DA44" s="6" cm="1">
        <f t="array" ref="DA44">IFERROR(CZ44*(1-INDEX($D44:$D$71,DA$1)),0)</f>
        <v>0</v>
      </c>
      <c r="DB44" s="6" cm="1">
        <f t="array" ref="DB44">IFERROR(DA44*(1-INDEX($D44:$D$71,DB$1)),0)</f>
        <v>0</v>
      </c>
      <c r="DC44" s="6" cm="1">
        <f t="array" ref="DC44">IFERROR(DB44*(1-INDEX($D44:$D$71,DC$1)),0)</f>
        <v>0</v>
      </c>
      <c r="DD44" s="6" cm="1">
        <f t="array" ref="DD44">IFERROR(DC44*(1-INDEX($D44:$D$71,DD$1)),0)</f>
        <v>0</v>
      </c>
      <c r="DE44" s="6" cm="1">
        <f t="array" ref="DE44">IFERROR(DD44*(1-INDEX($D44:$D$71,DE$1)),0)</f>
        <v>0</v>
      </c>
      <c r="DF44" s="6" cm="1">
        <f t="array" ref="DF44">IFERROR(DE44*(1-INDEX($D44:$D$71,DF$1)),0)</f>
        <v>0</v>
      </c>
      <c r="DG44" s="6" cm="1">
        <f t="array" ref="DG44">IFERROR(DF44*(1-INDEX($D44:$D$71,DG$1)),0)</f>
        <v>0</v>
      </c>
      <c r="DH44" s="6" cm="1">
        <f t="array" ref="DH44">IFERROR(DG44*(1-INDEX($D44:$D$71,DH$1)),0)</f>
        <v>0</v>
      </c>
      <c r="DI44" s="6" cm="1">
        <f t="array" ref="DI44">IFERROR(DH44*(1-INDEX($D44:$D$71,DI$1)),0)</f>
        <v>0</v>
      </c>
      <c r="DJ44" s="6" cm="1">
        <f t="array" ref="DJ44">IFERROR(DI44*(1-INDEX($D44:$D$71,DJ$1)),0)</f>
        <v>0</v>
      </c>
      <c r="DK44" s="6" cm="1">
        <f t="array" ref="DK44">IFERROR(DJ44*(1-INDEX($D44:$D$71,DK$1)),0)</f>
        <v>0</v>
      </c>
      <c r="DL44" s="6" cm="1">
        <f t="array" ref="DL44">IFERROR(DK44*(1-INDEX($D44:$D$71,DL$1)),0)</f>
        <v>0</v>
      </c>
      <c r="DM44" s="6" cm="1">
        <f t="array" ref="DM44">IFERROR(DL44*(1-INDEX($D44:$D$71,DM$1)),0)</f>
        <v>0</v>
      </c>
      <c r="DN44" s="6" cm="1">
        <f t="array" ref="DN44">IFERROR(DM44*(1-INDEX($D44:$D$71,DN$1)),0)</f>
        <v>0</v>
      </c>
      <c r="DO44" s="6" cm="1">
        <f t="array" ref="DO44">IFERROR(DN44*(1-INDEX($D44:$D$71,DO$1)),0)</f>
        <v>0</v>
      </c>
      <c r="DP44" s="6" cm="1">
        <f t="array" ref="DP44">IFERROR(DO44*(1-INDEX($D44:$D$71,DP$1)),0)</f>
        <v>0</v>
      </c>
      <c r="DQ44" s="6" cm="1">
        <f t="array" ref="DQ44">IFERROR(DP44*(1-INDEX($D44:$D$71,DQ$1)),0)</f>
        <v>0</v>
      </c>
      <c r="DR44" s="6" cm="1">
        <f t="array" ref="DR44">IFERROR(DQ44*(1-INDEX($D44:$D$71,DR$1)),0)</f>
        <v>0</v>
      </c>
      <c r="DS44" s="6" cm="1">
        <f t="array" ref="DS44">IFERROR(DR44*(1-INDEX($D44:$D$71,DS$1)),0)</f>
        <v>0</v>
      </c>
      <c r="DT44" s="6" cm="1">
        <f t="array" ref="DT44">IFERROR(DS44*(1-INDEX($D44:$D$71,DT$1)),0)</f>
        <v>0</v>
      </c>
      <c r="DU44" s="6" cm="1">
        <f t="array" ref="DU44">IFERROR(DT44*(1-INDEX($D44:$D$71,DU$1)),0)</f>
        <v>0</v>
      </c>
      <c r="DV44" s="6" cm="1">
        <f t="array" ref="DV44">IFERROR(DU44*(1-INDEX($D44:$D$71,DV$1)),0)</f>
        <v>0</v>
      </c>
      <c r="DW44" s="6" cm="1">
        <f t="array" ref="DW44">IFERROR(DV44*(1-INDEX($D44:$D$71,DW$1)),0)</f>
        <v>0</v>
      </c>
      <c r="DX44" s="6" cm="1">
        <f t="array" ref="DX44">IFERROR(DW44*(1-INDEX($D44:$D$71,DX$1)),0)</f>
        <v>0</v>
      </c>
    </row>
    <row r="45" spans="2:128" x14ac:dyDescent="0.25">
      <c r="B45" s="20"/>
      <c r="C45" s="6">
        <v>107</v>
      </c>
      <c r="D45" s="6">
        <v>0.50331999999999999</v>
      </c>
      <c r="E45" s="6">
        <f t="shared" si="3"/>
        <v>0.67440282812907637</v>
      </c>
      <c r="F45" s="6" cm="1">
        <f t="array" ref="F45">SUMPRODUCT($A$6^($K$1:$DT$1+1),K45:DT45,TRANSPOSE(D45:D158))</f>
        <v>0.94601119054989125</v>
      </c>
      <c r="G45" s="6" cm="1">
        <f t="array" ref="G45">SUMPRODUCT($A$6^($K$1:$DT$1),K45:DT45)</f>
        <v>1.8536157911203979</v>
      </c>
      <c r="H45" s="6">
        <f t="shared" si="4"/>
        <v>1.3904878650630048</v>
      </c>
      <c r="I45" s="6">
        <f t="shared" si="5"/>
        <v>1.3370263737922736</v>
      </c>
      <c r="K45" s="6">
        <v>1</v>
      </c>
      <c r="L45" s="6" cm="1">
        <f t="array" ref="L45">IFERROR(K45*(1-INDEX($D45:$D$71,L$1)),0)</f>
        <v>0.49668000000000001</v>
      </c>
      <c r="M45" s="6" cm="1">
        <f t="array" ref="M45">IFERROR(L45*(1-INDEX($D45:$D$71,M$1)),0)</f>
        <v>0.2331366252</v>
      </c>
      <c r="N45" s="6" cm="1">
        <f t="array" ref="N45">IFERROR(M45*(1-INDEX($D45:$D$71,N$1)),0)</f>
        <v>0.10272232842937201</v>
      </c>
      <c r="O45" s="6" cm="1">
        <f t="array" ref="O45">IFERROR(N45*(1-INDEX($D45:$D$71,O$1)),0)</f>
        <v>4.2144916908002747E-2</v>
      </c>
      <c r="P45" s="6" cm="1">
        <f t="array" ref="P45">IFERROR(O45*(1-INDEX($D45:$D$71,P$1)),0)</f>
        <v>1.5943422066297439E-2</v>
      </c>
      <c r="Q45" s="6" cm="1">
        <f t="array" ref="Q45">IFERROR(P45*(1-INDEX($D45:$D$71,Q$1)),0)</f>
        <v>5.4937843756047711E-3</v>
      </c>
      <c r="R45" s="6" cm="1">
        <f t="array" ref="R45">IFERROR(Q45*(1-INDEX($D45:$D$71,R$1)),0)</f>
        <v>1.6977991234368983E-3</v>
      </c>
      <c r="S45" s="6" cm="1">
        <f t="array" ref="S45">IFERROR(R45*(1-INDEX($D45:$D$71,S$1)),0)</f>
        <v>4.6107130795175862E-4</v>
      </c>
      <c r="T45" s="6" cm="1">
        <f t="array" ref="T45">IFERROR(S45*(1-INDEX($D45:$D$71,T$1)),0)</f>
        <v>1.0699620772328507E-4</v>
      </c>
      <c r="U45" s="6" cm="1">
        <f t="array" ref="U45">IFERROR(T45*(1-INDEX($D45:$D$71,U$1)),0)</f>
        <v>2.0374217874667935E-5</v>
      </c>
      <c r="V45" s="6" cm="1">
        <f t="array" ref="V45">IFERROR(U45*(1-INDEX($D45:$D$71,V$1)),0)</f>
        <v>2.9852304029963456E-6</v>
      </c>
      <c r="W45" s="6" cm="1">
        <f t="array" ref="W45">IFERROR(V45*(1-INDEX($D45:$D$71,W$1)),0)</f>
        <v>2.9920964329232385E-7</v>
      </c>
      <c r="X45" s="6" cm="1">
        <f t="array" ref="X45">IFERROR(W45*(1-INDEX($D45:$D$71,X$1)),0)</f>
        <v>1.5391344050957151E-8</v>
      </c>
      <c r="Y45" s="6" cm="1">
        <f t="array" ref="Y45">IFERROR(X45*(1-INDEX($D45:$D$71,Y$1)),0)</f>
        <v>0</v>
      </c>
      <c r="Z45" s="6" cm="1">
        <f t="array" ref="Z45">IFERROR(Y45*(1-INDEX($D45:$D$71,Z$1)),0)</f>
        <v>0</v>
      </c>
      <c r="AA45" s="6" cm="1">
        <f t="array" ref="AA45">IFERROR(Z45*(1-INDEX($D45:$D$71,AA$1)),0)</f>
        <v>0</v>
      </c>
      <c r="AB45" s="6" cm="1">
        <f t="array" ref="AB45">IFERROR(AA45*(1-INDEX($D45:$D$71,AB$1)),0)</f>
        <v>0</v>
      </c>
      <c r="AC45" s="6" cm="1">
        <f t="array" ref="AC45">IFERROR(AB45*(1-INDEX($D45:$D$71,AC$1)),0)</f>
        <v>0</v>
      </c>
      <c r="AD45" s="6" cm="1">
        <f t="array" ref="AD45">IFERROR(AC45*(1-INDEX($D45:$D$71,AD$1)),0)</f>
        <v>0</v>
      </c>
      <c r="AE45" s="6" cm="1">
        <f t="array" ref="AE45">IFERROR(AD45*(1-INDEX($D45:$D$71,AE$1)),0)</f>
        <v>0</v>
      </c>
      <c r="AF45" s="6" cm="1">
        <f t="array" ref="AF45">IFERROR(AE45*(1-INDEX($D45:$D$71,AF$1)),0)</f>
        <v>0</v>
      </c>
      <c r="AG45" s="6" cm="1">
        <f t="array" ref="AG45">IFERROR(AF45*(1-INDEX($D45:$D$71,AG$1)),0)</f>
        <v>0</v>
      </c>
      <c r="AH45" s="6" cm="1">
        <f t="array" ref="AH45">IFERROR(AG45*(1-INDEX($D45:$D$71,AH$1)),0)</f>
        <v>0</v>
      </c>
      <c r="AI45" s="6" cm="1">
        <f t="array" ref="AI45">IFERROR(AH45*(1-INDEX($D45:$D$71,AI$1)),0)</f>
        <v>0</v>
      </c>
      <c r="AJ45" s="6" cm="1">
        <f t="array" ref="AJ45">IFERROR(AI45*(1-INDEX($D45:$D$71,AJ$1)),0)</f>
        <v>0</v>
      </c>
      <c r="AK45" s="6" cm="1">
        <f t="array" ref="AK45">IFERROR(AJ45*(1-INDEX($D45:$D$71,AK$1)),0)</f>
        <v>0</v>
      </c>
      <c r="AL45" s="6" cm="1">
        <f t="array" ref="AL45">IFERROR(AK45*(1-INDEX($D45:$D$71,AL$1)),0)</f>
        <v>0</v>
      </c>
      <c r="AM45" s="6" cm="1">
        <f t="array" ref="AM45">IFERROR(AL45*(1-INDEX($D45:$D$71,AM$1)),0)</f>
        <v>0</v>
      </c>
      <c r="AN45" s="6" cm="1">
        <f t="array" ref="AN45">IFERROR(AM45*(1-INDEX($D45:$D$71,AN$1)),0)</f>
        <v>0</v>
      </c>
      <c r="AO45" s="6" cm="1">
        <f t="array" ref="AO45">IFERROR(AN45*(1-INDEX($D45:$D$71,AO$1)),0)</f>
        <v>0</v>
      </c>
      <c r="AP45" s="6" cm="1">
        <f t="array" ref="AP45">IFERROR(AO45*(1-INDEX($D45:$D$71,AP$1)),0)</f>
        <v>0</v>
      </c>
      <c r="AQ45" s="6" cm="1">
        <f t="array" ref="AQ45">IFERROR(AP45*(1-INDEX($D45:$D$71,AQ$1)),0)</f>
        <v>0</v>
      </c>
      <c r="AR45" s="6" cm="1">
        <f t="array" ref="AR45">IFERROR(AQ45*(1-INDEX($D45:$D$71,AR$1)),0)</f>
        <v>0</v>
      </c>
      <c r="AS45" s="6" cm="1">
        <f t="array" ref="AS45">IFERROR(AR45*(1-INDEX($D45:$D$71,AS$1)),0)</f>
        <v>0</v>
      </c>
      <c r="AT45" s="6" cm="1">
        <f t="array" ref="AT45">IFERROR(AS45*(1-INDEX($D45:$D$71,AT$1)),0)</f>
        <v>0</v>
      </c>
      <c r="AU45" s="6" cm="1">
        <f t="array" ref="AU45">IFERROR(AT45*(1-INDEX($D45:$D$71,AU$1)),0)</f>
        <v>0</v>
      </c>
      <c r="AV45" s="6" cm="1">
        <f t="array" ref="AV45">IFERROR(AU45*(1-INDEX($D45:$D$71,AV$1)),0)</f>
        <v>0</v>
      </c>
      <c r="AW45" s="6" cm="1">
        <f t="array" ref="AW45">IFERROR(AV45*(1-INDEX($D45:$D$71,AW$1)),0)</f>
        <v>0</v>
      </c>
      <c r="AX45" s="6" cm="1">
        <f t="array" ref="AX45">IFERROR(AW45*(1-INDEX($D45:$D$71,AX$1)),0)</f>
        <v>0</v>
      </c>
      <c r="AY45" s="6" cm="1">
        <f t="array" ref="AY45">IFERROR(AX45*(1-INDEX($D45:$D$71,AY$1)),0)</f>
        <v>0</v>
      </c>
      <c r="AZ45" s="6" cm="1">
        <f t="array" ref="AZ45">IFERROR(AY45*(1-INDEX($D45:$D$71,AZ$1)),0)</f>
        <v>0</v>
      </c>
      <c r="BA45" s="6" cm="1">
        <f t="array" ref="BA45">IFERROR(AZ45*(1-INDEX($D45:$D$71,BA$1)),0)</f>
        <v>0</v>
      </c>
      <c r="BB45" s="6" cm="1">
        <f t="array" ref="BB45">IFERROR(BA45*(1-INDEX($D45:$D$71,BB$1)),0)</f>
        <v>0</v>
      </c>
      <c r="BC45" s="6" cm="1">
        <f t="array" ref="BC45">IFERROR(BB45*(1-INDEX($D45:$D$71,BC$1)),0)</f>
        <v>0</v>
      </c>
      <c r="BD45" s="6" cm="1">
        <f t="array" ref="BD45">IFERROR(BC45*(1-INDEX($D45:$D$71,BD$1)),0)</f>
        <v>0</v>
      </c>
      <c r="BE45" s="6" cm="1">
        <f t="array" ref="BE45">IFERROR(BD45*(1-INDEX($D45:$D$71,BE$1)),0)</f>
        <v>0</v>
      </c>
      <c r="BF45" s="6" cm="1">
        <f t="array" ref="BF45">IFERROR(BE45*(1-INDEX($D45:$D$71,BF$1)),0)</f>
        <v>0</v>
      </c>
      <c r="BG45" s="6" cm="1">
        <f t="array" ref="BG45">IFERROR(BF45*(1-INDEX($D45:$D$71,BG$1)),0)</f>
        <v>0</v>
      </c>
      <c r="BH45" s="6" cm="1">
        <f t="array" ref="BH45">IFERROR(BG45*(1-INDEX($D45:$D$71,BH$1)),0)</f>
        <v>0</v>
      </c>
      <c r="BI45" s="6" cm="1">
        <f t="array" ref="BI45">IFERROR(BH45*(1-INDEX($D45:$D$71,BI$1)),0)</f>
        <v>0</v>
      </c>
      <c r="BJ45" s="6" cm="1">
        <f t="array" ref="BJ45">IFERROR(BI45*(1-INDEX($D45:$D$71,BJ$1)),0)</f>
        <v>0</v>
      </c>
      <c r="BK45" s="6" cm="1">
        <f t="array" ref="BK45">IFERROR(BJ45*(1-INDEX($D45:$D$71,BK$1)),0)</f>
        <v>0</v>
      </c>
      <c r="BL45" s="6" cm="1">
        <f t="array" ref="BL45">IFERROR(BK45*(1-INDEX($D45:$D$71,BL$1)),0)</f>
        <v>0</v>
      </c>
      <c r="BM45" s="6" cm="1">
        <f t="array" ref="BM45">IFERROR(BL45*(1-INDEX($D45:$D$71,BM$1)),0)</f>
        <v>0</v>
      </c>
      <c r="BN45" s="6" cm="1">
        <f t="array" ref="BN45">IFERROR(BM45*(1-INDEX($D45:$D$71,BN$1)),0)</f>
        <v>0</v>
      </c>
      <c r="BO45" s="6" cm="1">
        <f t="array" ref="BO45">IFERROR(BN45*(1-INDEX($D45:$D$71,BO$1)),0)</f>
        <v>0</v>
      </c>
      <c r="BP45" s="6" cm="1">
        <f t="array" ref="BP45">IFERROR(BO45*(1-INDEX($D45:$D$71,BP$1)),0)</f>
        <v>0</v>
      </c>
      <c r="BQ45" s="6" cm="1">
        <f t="array" ref="BQ45">IFERROR(BP45*(1-INDEX($D45:$D$71,BQ$1)),0)</f>
        <v>0</v>
      </c>
      <c r="BR45" s="6" cm="1">
        <f t="array" ref="BR45">IFERROR(BQ45*(1-INDEX($D45:$D$71,BR$1)),0)</f>
        <v>0</v>
      </c>
      <c r="BS45" s="6" cm="1">
        <f t="array" ref="BS45">IFERROR(BR45*(1-INDEX($D45:$D$71,BS$1)),0)</f>
        <v>0</v>
      </c>
      <c r="BT45" s="6" cm="1">
        <f t="array" ref="BT45">IFERROR(BS45*(1-INDEX($D45:$D$71,BT$1)),0)</f>
        <v>0</v>
      </c>
      <c r="BU45" s="6" cm="1">
        <f t="array" ref="BU45">IFERROR(BT45*(1-INDEX($D45:$D$71,BU$1)),0)</f>
        <v>0</v>
      </c>
      <c r="BV45" s="6" cm="1">
        <f t="array" ref="BV45">IFERROR(BU45*(1-INDEX($D45:$D$71,BV$1)),0)</f>
        <v>0</v>
      </c>
      <c r="BW45" s="6" cm="1">
        <f t="array" ref="BW45">IFERROR(BV45*(1-INDEX($D45:$D$71,BW$1)),0)</f>
        <v>0</v>
      </c>
      <c r="BX45" s="6" cm="1">
        <f t="array" ref="BX45">IFERROR(BW45*(1-INDEX($D45:$D$71,BX$1)),0)</f>
        <v>0</v>
      </c>
      <c r="BY45" s="6" cm="1">
        <f t="array" ref="BY45">IFERROR(BX45*(1-INDEX($D45:$D$71,BY$1)),0)</f>
        <v>0</v>
      </c>
      <c r="BZ45" s="6" cm="1">
        <f t="array" ref="BZ45">IFERROR(BY45*(1-INDEX($D45:$D$71,BZ$1)),0)</f>
        <v>0</v>
      </c>
      <c r="CA45" s="6" cm="1">
        <f t="array" ref="CA45">IFERROR(BZ45*(1-INDEX($D45:$D$71,CA$1)),0)</f>
        <v>0</v>
      </c>
      <c r="CB45" s="6" cm="1">
        <f t="array" ref="CB45">IFERROR(CA45*(1-INDEX($D45:$D$71,CB$1)),0)</f>
        <v>0</v>
      </c>
      <c r="CC45" s="6" cm="1">
        <f t="array" ref="CC45">IFERROR(CB45*(1-INDEX($D45:$D$71,CC$1)),0)</f>
        <v>0</v>
      </c>
      <c r="CD45" s="6" cm="1">
        <f t="array" ref="CD45">IFERROR(CC45*(1-INDEX($D45:$D$71,CD$1)),0)</f>
        <v>0</v>
      </c>
      <c r="CE45" s="6" cm="1">
        <f t="array" ref="CE45">IFERROR(CD45*(1-INDEX($D45:$D$71,CE$1)),0)</f>
        <v>0</v>
      </c>
      <c r="CF45" s="6" cm="1">
        <f t="array" ref="CF45">IFERROR(CE45*(1-INDEX($D45:$D$71,CF$1)),0)</f>
        <v>0</v>
      </c>
      <c r="CG45" s="6" cm="1">
        <f t="array" ref="CG45">IFERROR(CF45*(1-INDEX($D45:$D$71,CG$1)),0)</f>
        <v>0</v>
      </c>
      <c r="CH45" s="6" cm="1">
        <f t="array" ref="CH45">IFERROR(CG45*(1-INDEX($D45:$D$71,CH$1)),0)</f>
        <v>0</v>
      </c>
      <c r="CI45" s="6" cm="1">
        <f t="array" ref="CI45">IFERROR(CH45*(1-INDEX($D45:$D$71,CI$1)),0)</f>
        <v>0</v>
      </c>
      <c r="CJ45" s="6" cm="1">
        <f t="array" ref="CJ45">IFERROR(CI45*(1-INDEX($D45:$D$71,CJ$1)),0)</f>
        <v>0</v>
      </c>
      <c r="CK45" s="6" cm="1">
        <f t="array" ref="CK45">IFERROR(CJ45*(1-INDEX($D45:$D$71,CK$1)),0)</f>
        <v>0</v>
      </c>
      <c r="CL45" s="6" cm="1">
        <f t="array" ref="CL45">IFERROR(CK45*(1-INDEX($D45:$D$71,CL$1)),0)</f>
        <v>0</v>
      </c>
      <c r="CM45" s="6" cm="1">
        <f t="array" ref="CM45">IFERROR(CL45*(1-INDEX($D45:$D$71,CM$1)),0)</f>
        <v>0</v>
      </c>
      <c r="CN45" s="6" cm="1">
        <f t="array" ref="CN45">IFERROR(CM45*(1-INDEX($D45:$D$71,CN$1)),0)</f>
        <v>0</v>
      </c>
      <c r="CO45" s="6" cm="1">
        <f t="array" ref="CO45">IFERROR(CN45*(1-INDEX($D45:$D$71,CO$1)),0)</f>
        <v>0</v>
      </c>
      <c r="CP45" s="6" cm="1">
        <f t="array" ref="CP45">IFERROR(CO45*(1-INDEX($D45:$D$71,CP$1)),0)</f>
        <v>0</v>
      </c>
      <c r="CQ45" s="6" cm="1">
        <f t="array" ref="CQ45">IFERROR(CP45*(1-INDEX($D45:$D$71,CQ$1)),0)</f>
        <v>0</v>
      </c>
      <c r="CR45" s="6" cm="1">
        <f t="array" ref="CR45">IFERROR(CQ45*(1-INDEX($D45:$D$71,CR$1)),0)</f>
        <v>0</v>
      </c>
      <c r="CS45" s="6" cm="1">
        <f t="array" ref="CS45">IFERROR(CR45*(1-INDEX($D45:$D$71,CS$1)),0)</f>
        <v>0</v>
      </c>
      <c r="CT45" s="6" cm="1">
        <f t="array" ref="CT45">IFERROR(CS45*(1-INDEX($D45:$D$71,CT$1)),0)</f>
        <v>0</v>
      </c>
      <c r="CU45" s="6" cm="1">
        <f t="array" ref="CU45">IFERROR(CT45*(1-INDEX($D45:$D$71,CU$1)),0)</f>
        <v>0</v>
      </c>
      <c r="CV45" s="6" cm="1">
        <f t="array" ref="CV45">IFERROR(CU45*(1-INDEX($D45:$D$71,CV$1)),0)</f>
        <v>0</v>
      </c>
      <c r="CW45" s="6" cm="1">
        <f t="array" ref="CW45">IFERROR(CV45*(1-INDEX($D45:$D$71,CW$1)),0)</f>
        <v>0</v>
      </c>
      <c r="CX45" s="6" cm="1">
        <f t="array" ref="CX45">IFERROR(CW45*(1-INDEX($D45:$D$71,CX$1)),0)</f>
        <v>0</v>
      </c>
      <c r="CY45" s="6" cm="1">
        <f t="array" ref="CY45">IFERROR(CX45*(1-INDEX($D45:$D$71,CY$1)),0)</f>
        <v>0</v>
      </c>
      <c r="CZ45" s="6" cm="1">
        <f t="array" ref="CZ45">IFERROR(CY45*(1-INDEX($D45:$D$71,CZ$1)),0)</f>
        <v>0</v>
      </c>
      <c r="DA45" s="6" cm="1">
        <f t="array" ref="DA45">IFERROR(CZ45*(1-INDEX($D45:$D$71,DA$1)),0)</f>
        <v>0</v>
      </c>
      <c r="DB45" s="6" cm="1">
        <f t="array" ref="DB45">IFERROR(DA45*(1-INDEX($D45:$D$71,DB$1)),0)</f>
        <v>0</v>
      </c>
      <c r="DC45" s="6" cm="1">
        <f t="array" ref="DC45">IFERROR(DB45*(1-INDEX($D45:$D$71,DC$1)),0)</f>
        <v>0</v>
      </c>
      <c r="DD45" s="6" cm="1">
        <f t="array" ref="DD45">IFERROR(DC45*(1-INDEX($D45:$D$71,DD$1)),0)</f>
        <v>0</v>
      </c>
      <c r="DE45" s="6" cm="1">
        <f t="array" ref="DE45">IFERROR(DD45*(1-INDEX($D45:$D$71,DE$1)),0)</f>
        <v>0</v>
      </c>
      <c r="DF45" s="6" cm="1">
        <f t="array" ref="DF45">IFERROR(DE45*(1-INDEX($D45:$D$71,DF$1)),0)</f>
        <v>0</v>
      </c>
      <c r="DG45" s="6" cm="1">
        <f t="array" ref="DG45">IFERROR(DF45*(1-INDEX($D45:$D$71,DG$1)),0)</f>
        <v>0</v>
      </c>
      <c r="DH45" s="6" cm="1">
        <f t="array" ref="DH45">IFERROR(DG45*(1-INDEX($D45:$D$71,DH$1)),0)</f>
        <v>0</v>
      </c>
      <c r="DI45" s="6" cm="1">
        <f t="array" ref="DI45">IFERROR(DH45*(1-INDEX($D45:$D$71,DI$1)),0)</f>
        <v>0</v>
      </c>
      <c r="DJ45" s="6" cm="1">
        <f t="array" ref="DJ45">IFERROR(DI45*(1-INDEX($D45:$D$71,DJ$1)),0)</f>
        <v>0</v>
      </c>
      <c r="DK45" s="6" cm="1">
        <f t="array" ref="DK45">IFERROR(DJ45*(1-INDEX($D45:$D$71,DK$1)),0)</f>
        <v>0</v>
      </c>
      <c r="DL45" s="6" cm="1">
        <f t="array" ref="DL45">IFERROR(DK45*(1-INDEX($D45:$D$71,DL$1)),0)</f>
        <v>0</v>
      </c>
      <c r="DM45" s="6" cm="1">
        <f t="array" ref="DM45">IFERROR(DL45*(1-INDEX($D45:$D$71,DM$1)),0)</f>
        <v>0</v>
      </c>
      <c r="DN45" s="6" cm="1">
        <f t="array" ref="DN45">IFERROR(DM45*(1-INDEX($D45:$D$71,DN$1)),0)</f>
        <v>0</v>
      </c>
      <c r="DO45" s="6" cm="1">
        <f t="array" ref="DO45">IFERROR(DN45*(1-INDEX($D45:$D$71,DO$1)),0)</f>
        <v>0</v>
      </c>
      <c r="DP45" s="6" cm="1">
        <f t="array" ref="DP45">IFERROR(DO45*(1-INDEX($D45:$D$71,DP$1)),0)</f>
        <v>0</v>
      </c>
      <c r="DQ45" s="6" cm="1">
        <f t="array" ref="DQ45">IFERROR(DP45*(1-INDEX($D45:$D$71,DQ$1)),0)</f>
        <v>0</v>
      </c>
      <c r="DR45" s="6" cm="1">
        <f t="array" ref="DR45">IFERROR(DQ45*(1-INDEX($D45:$D$71,DR$1)),0)</f>
        <v>0</v>
      </c>
      <c r="DS45" s="6" cm="1">
        <f t="array" ref="DS45">IFERROR(DR45*(1-INDEX($D45:$D$71,DS$1)),0)</f>
        <v>0</v>
      </c>
      <c r="DT45" s="6" cm="1">
        <f t="array" ref="DT45">IFERROR(DS45*(1-INDEX($D45:$D$71,DT$1)),0)</f>
        <v>0</v>
      </c>
      <c r="DU45" s="6" cm="1">
        <f t="array" ref="DU45">IFERROR(DT45*(1-INDEX($D45:$D$71,DU$1)),0)</f>
        <v>0</v>
      </c>
      <c r="DV45" s="6" cm="1">
        <f t="array" ref="DV45">IFERROR(DU45*(1-INDEX($D45:$D$71,DV$1)),0)</f>
        <v>0</v>
      </c>
      <c r="DW45" s="6" cm="1">
        <f t="array" ref="DW45">IFERROR(DV45*(1-INDEX($D45:$D$71,DW$1)),0)</f>
        <v>0</v>
      </c>
      <c r="DX45" s="6" cm="1">
        <f t="array" ref="DX45">IFERROR(DW45*(1-INDEX($D45:$D$71,DX$1)),0)</f>
        <v>0</v>
      </c>
    </row>
    <row r="46" spans="2:128" x14ac:dyDescent="0.25">
      <c r="B46" s="20"/>
      <c r="C46" s="6">
        <v>108</v>
      </c>
      <c r="D46" s="6">
        <v>0.53061000000000003</v>
      </c>
      <c r="E46" s="6">
        <f t="shared" si="3"/>
        <v>0.72806531150885689</v>
      </c>
      <c r="F46" s="6" cm="1">
        <f t="array" ref="F46">SUMPRODUCT($A$6^($K$1:$DT$1+1),K46:DT46,TRANSPOSE(D46:D159))</f>
        <v>0.94844069877262649</v>
      </c>
      <c r="G46" s="6" cm="1">
        <f t="array" ref="G46">SUMPRODUCT($A$6^($K$1:$DT$1),K46:DT46)</f>
        <v>1.7702026754731615</v>
      </c>
      <c r="H46" s="6">
        <f t="shared" si="4"/>
        <v>1.3070687180894911</v>
      </c>
      <c r="I46" s="6">
        <f t="shared" si="5"/>
        <v>1.2491724392079373</v>
      </c>
      <c r="K46" s="6">
        <v>1</v>
      </c>
      <c r="L46" s="6" cm="1">
        <f t="array" ref="L46">IFERROR(K46*(1-INDEX($D46:$D$71,L$1)),0)</f>
        <v>0.46938999999999997</v>
      </c>
      <c r="M46" s="6" cm="1">
        <f t="array" ref="M46">IFERROR(L46*(1-INDEX($D46:$D$71,M$1)),0)</f>
        <v>0.2068179279</v>
      </c>
      <c r="N46" s="6" cm="1">
        <f t="array" ref="N46">IFERROR(M46*(1-INDEX($D46:$D$71,N$1)),0)</f>
        <v>8.4853259458812003E-2</v>
      </c>
      <c r="O46" s="6" cm="1">
        <f t="array" ref="O46">IFERROR(N46*(1-INDEX($D46:$D$71,O$1)),0)</f>
        <v>3.209998805326858E-2</v>
      </c>
      <c r="P46" s="6" cm="1">
        <f t="array" ref="P46">IFERROR(O46*(1-INDEX($D46:$D$71,P$1)),0)</f>
        <v>1.1061013883395287E-2</v>
      </c>
      <c r="Q46" s="6" cm="1">
        <f t="array" ref="Q46">IFERROR(P46*(1-INDEX($D46:$D$71,Q$1)),0)</f>
        <v>3.4182957305244795E-3</v>
      </c>
      <c r="R46" s="6" cm="1">
        <f t="array" ref="R46">IFERROR(Q46*(1-INDEX($D46:$D$71,R$1)),0)</f>
        <v>9.2830657153853324E-4</v>
      </c>
      <c r="S46" s="6" cm="1">
        <f t="array" ref="S46">IFERROR(R46*(1-INDEX($D46:$D$71,S$1)),0)</f>
        <v>2.1542282299123197E-4</v>
      </c>
      <c r="T46" s="6" cm="1">
        <f t="array" ref="T46">IFERROR(S46*(1-INDEX($D46:$D$71,T$1)),0)</f>
        <v>4.1020813953990373E-5</v>
      </c>
      <c r="U46" s="6" cm="1">
        <f t="array" ref="U46">IFERROR(T46*(1-INDEX($D46:$D$71,U$1)),0)</f>
        <v>6.0103696605386686E-6</v>
      </c>
      <c r="V46" s="6" cm="1">
        <f t="array" ref="V46">IFERROR(U46*(1-INDEX($D46:$D$71,V$1)),0)</f>
        <v>6.0241935107579096E-7</v>
      </c>
      <c r="W46" s="6" cm="1">
        <f t="array" ref="W46">IFERROR(V46*(1-INDEX($D46:$D$71,W$1)),0)</f>
        <v>3.0988451419338709E-8</v>
      </c>
      <c r="X46" s="6" cm="1">
        <f t="array" ref="X46">IFERROR(W46*(1-INDEX($D46:$D$71,X$1)),0)</f>
        <v>0</v>
      </c>
      <c r="Y46" s="6" cm="1">
        <f t="array" ref="Y46">IFERROR(X46*(1-INDEX($D46:$D$71,Y$1)),0)</f>
        <v>0</v>
      </c>
      <c r="Z46" s="6" cm="1">
        <f t="array" ref="Z46">IFERROR(Y46*(1-INDEX($D46:$D$71,Z$1)),0)</f>
        <v>0</v>
      </c>
      <c r="AA46" s="6" cm="1">
        <f t="array" ref="AA46">IFERROR(Z46*(1-INDEX($D46:$D$71,AA$1)),0)</f>
        <v>0</v>
      </c>
      <c r="AB46" s="6" cm="1">
        <f t="array" ref="AB46">IFERROR(AA46*(1-INDEX($D46:$D$71,AB$1)),0)</f>
        <v>0</v>
      </c>
      <c r="AC46" s="6" cm="1">
        <f t="array" ref="AC46">IFERROR(AB46*(1-INDEX($D46:$D$71,AC$1)),0)</f>
        <v>0</v>
      </c>
      <c r="AD46" s="6" cm="1">
        <f t="array" ref="AD46">IFERROR(AC46*(1-INDEX($D46:$D$71,AD$1)),0)</f>
        <v>0</v>
      </c>
      <c r="AE46" s="6" cm="1">
        <f t="array" ref="AE46">IFERROR(AD46*(1-INDEX($D46:$D$71,AE$1)),0)</f>
        <v>0</v>
      </c>
      <c r="AF46" s="6" cm="1">
        <f t="array" ref="AF46">IFERROR(AE46*(1-INDEX($D46:$D$71,AF$1)),0)</f>
        <v>0</v>
      </c>
      <c r="AG46" s="6" cm="1">
        <f t="array" ref="AG46">IFERROR(AF46*(1-INDEX($D46:$D$71,AG$1)),0)</f>
        <v>0</v>
      </c>
      <c r="AH46" s="6" cm="1">
        <f t="array" ref="AH46">IFERROR(AG46*(1-INDEX($D46:$D$71,AH$1)),0)</f>
        <v>0</v>
      </c>
      <c r="AI46" s="6" cm="1">
        <f t="array" ref="AI46">IFERROR(AH46*(1-INDEX($D46:$D$71,AI$1)),0)</f>
        <v>0</v>
      </c>
      <c r="AJ46" s="6" cm="1">
        <f t="array" ref="AJ46">IFERROR(AI46*(1-INDEX($D46:$D$71,AJ$1)),0)</f>
        <v>0</v>
      </c>
      <c r="AK46" s="6" cm="1">
        <f t="array" ref="AK46">IFERROR(AJ46*(1-INDEX($D46:$D$71,AK$1)),0)</f>
        <v>0</v>
      </c>
      <c r="AL46" s="6" cm="1">
        <f t="array" ref="AL46">IFERROR(AK46*(1-INDEX($D46:$D$71,AL$1)),0)</f>
        <v>0</v>
      </c>
      <c r="AM46" s="6" cm="1">
        <f t="array" ref="AM46">IFERROR(AL46*(1-INDEX($D46:$D$71,AM$1)),0)</f>
        <v>0</v>
      </c>
      <c r="AN46" s="6" cm="1">
        <f t="array" ref="AN46">IFERROR(AM46*(1-INDEX($D46:$D$71,AN$1)),0)</f>
        <v>0</v>
      </c>
      <c r="AO46" s="6" cm="1">
        <f t="array" ref="AO46">IFERROR(AN46*(1-INDEX($D46:$D$71,AO$1)),0)</f>
        <v>0</v>
      </c>
      <c r="AP46" s="6" cm="1">
        <f t="array" ref="AP46">IFERROR(AO46*(1-INDEX($D46:$D$71,AP$1)),0)</f>
        <v>0</v>
      </c>
      <c r="AQ46" s="6" cm="1">
        <f t="array" ref="AQ46">IFERROR(AP46*(1-INDEX($D46:$D$71,AQ$1)),0)</f>
        <v>0</v>
      </c>
      <c r="AR46" s="6" cm="1">
        <f t="array" ref="AR46">IFERROR(AQ46*(1-INDEX($D46:$D$71,AR$1)),0)</f>
        <v>0</v>
      </c>
      <c r="AS46" s="6" cm="1">
        <f t="array" ref="AS46">IFERROR(AR46*(1-INDEX($D46:$D$71,AS$1)),0)</f>
        <v>0</v>
      </c>
      <c r="AT46" s="6" cm="1">
        <f t="array" ref="AT46">IFERROR(AS46*(1-INDEX($D46:$D$71,AT$1)),0)</f>
        <v>0</v>
      </c>
      <c r="AU46" s="6" cm="1">
        <f t="array" ref="AU46">IFERROR(AT46*(1-INDEX($D46:$D$71,AU$1)),0)</f>
        <v>0</v>
      </c>
      <c r="AV46" s="6" cm="1">
        <f t="array" ref="AV46">IFERROR(AU46*(1-INDEX($D46:$D$71,AV$1)),0)</f>
        <v>0</v>
      </c>
      <c r="AW46" s="6" cm="1">
        <f t="array" ref="AW46">IFERROR(AV46*(1-INDEX($D46:$D$71,AW$1)),0)</f>
        <v>0</v>
      </c>
      <c r="AX46" s="6" cm="1">
        <f t="array" ref="AX46">IFERROR(AW46*(1-INDEX($D46:$D$71,AX$1)),0)</f>
        <v>0</v>
      </c>
      <c r="AY46" s="6" cm="1">
        <f t="array" ref="AY46">IFERROR(AX46*(1-INDEX($D46:$D$71,AY$1)),0)</f>
        <v>0</v>
      </c>
      <c r="AZ46" s="6" cm="1">
        <f t="array" ref="AZ46">IFERROR(AY46*(1-INDEX($D46:$D$71,AZ$1)),0)</f>
        <v>0</v>
      </c>
      <c r="BA46" s="6" cm="1">
        <f t="array" ref="BA46">IFERROR(AZ46*(1-INDEX($D46:$D$71,BA$1)),0)</f>
        <v>0</v>
      </c>
      <c r="BB46" s="6" cm="1">
        <f t="array" ref="BB46">IFERROR(BA46*(1-INDEX($D46:$D$71,BB$1)),0)</f>
        <v>0</v>
      </c>
      <c r="BC46" s="6" cm="1">
        <f t="array" ref="BC46">IFERROR(BB46*(1-INDEX($D46:$D$71,BC$1)),0)</f>
        <v>0</v>
      </c>
      <c r="BD46" s="6" cm="1">
        <f t="array" ref="BD46">IFERROR(BC46*(1-INDEX($D46:$D$71,BD$1)),0)</f>
        <v>0</v>
      </c>
      <c r="BE46" s="6" cm="1">
        <f t="array" ref="BE46">IFERROR(BD46*(1-INDEX($D46:$D$71,BE$1)),0)</f>
        <v>0</v>
      </c>
      <c r="BF46" s="6" cm="1">
        <f t="array" ref="BF46">IFERROR(BE46*(1-INDEX($D46:$D$71,BF$1)),0)</f>
        <v>0</v>
      </c>
      <c r="BG46" s="6" cm="1">
        <f t="array" ref="BG46">IFERROR(BF46*(1-INDEX($D46:$D$71,BG$1)),0)</f>
        <v>0</v>
      </c>
      <c r="BH46" s="6" cm="1">
        <f t="array" ref="BH46">IFERROR(BG46*(1-INDEX($D46:$D$71,BH$1)),0)</f>
        <v>0</v>
      </c>
      <c r="BI46" s="6" cm="1">
        <f t="array" ref="BI46">IFERROR(BH46*(1-INDEX($D46:$D$71,BI$1)),0)</f>
        <v>0</v>
      </c>
      <c r="BJ46" s="6" cm="1">
        <f t="array" ref="BJ46">IFERROR(BI46*(1-INDEX($D46:$D$71,BJ$1)),0)</f>
        <v>0</v>
      </c>
      <c r="BK46" s="6" cm="1">
        <f t="array" ref="BK46">IFERROR(BJ46*(1-INDEX($D46:$D$71,BK$1)),0)</f>
        <v>0</v>
      </c>
      <c r="BL46" s="6" cm="1">
        <f t="array" ref="BL46">IFERROR(BK46*(1-INDEX($D46:$D$71,BL$1)),0)</f>
        <v>0</v>
      </c>
      <c r="BM46" s="6" cm="1">
        <f t="array" ref="BM46">IFERROR(BL46*(1-INDEX($D46:$D$71,BM$1)),0)</f>
        <v>0</v>
      </c>
      <c r="BN46" s="6" cm="1">
        <f t="array" ref="BN46">IFERROR(BM46*(1-INDEX($D46:$D$71,BN$1)),0)</f>
        <v>0</v>
      </c>
      <c r="BO46" s="6" cm="1">
        <f t="array" ref="BO46">IFERROR(BN46*(1-INDEX($D46:$D$71,BO$1)),0)</f>
        <v>0</v>
      </c>
      <c r="BP46" s="6" cm="1">
        <f t="array" ref="BP46">IFERROR(BO46*(1-INDEX($D46:$D$71,BP$1)),0)</f>
        <v>0</v>
      </c>
      <c r="BQ46" s="6" cm="1">
        <f t="array" ref="BQ46">IFERROR(BP46*(1-INDEX($D46:$D$71,BQ$1)),0)</f>
        <v>0</v>
      </c>
      <c r="BR46" s="6" cm="1">
        <f t="array" ref="BR46">IFERROR(BQ46*(1-INDEX($D46:$D$71,BR$1)),0)</f>
        <v>0</v>
      </c>
      <c r="BS46" s="6" cm="1">
        <f t="array" ref="BS46">IFERROR(BR46*(1-INDEX($D46:$D$71,BS$1)),0)</f>
        <v>0</v>
      </c>
      <c r="BT46" s="6" cm="1">
        <f t="array" ref="BT46">IFERROR(BS46*(1-INDEX($D46:$D$71,BT$1)),0)</f>
        <v>0</v>
      </c>
      <c r="BU46" s="6" cm="1">
        <f t="array" ref="BU46">IFERROR(BT46*(1-INDEX($D46:$D$71,BU$1)),0)</f>
        <v>0</v>
      </c>
      <c r="BV46" s="6" cm="1">
        <f t="array" ref="BV46">IFERROR(BU46*(1-INDEX($D46:$D$71,BV$1)),0)</f>
        <v>0</v>
      </c>
      <c r="BW46" s="6" cm="1">
        <f t="array" ref="BW46">IFERROR(BV46*(1-INDEX($D46:$D$71,BW$1)),0)</f>
        <v>0</v>
      </c>
      <c r="BX46" s="6" cm="1">
        <f t="array" ref="BX46">IFERROR(BW46*(1-INDEX($D46:$D$71,BX$1)),0)</f>
        <v>0</v>
      </c>
      <c r="BY46" s="6" cm="1">
        <f t="array" ref="BY46">IFERROR(BX46*(1-INDEX($D46:$D$71,BY$1)),0)</f>
        <v>0</v>
      </c>
      <c r="BZ46" s="6" cm="1">
        <f t="array" ref="BZ46">IFERROR(BY46*(1-INDEX($D46:$D$71,BZ$1)),0)</f>
        <v>0</v>
      </c>
      <c r="CA46" s="6" cm="1">
        <f t="array" ref="CA46">IFERROR(BZ46*(1-INDEX($D46:$D$71,CA$1)),0)</f>
        <v>0</v>
      </c>
      <c r="CB46" s="6" cm="1">
        <f t="array" ref="CB46">IFERROR(CA46*(1-INDEX($D46:$D$71,CB$1)),0)</f>
        <v>0</v>
      </c>
      <c r="CC46" s="6" cm="1">
        <f t="array" ref="CC46">IFERROR(CB46*(1-INDEX($D46:$D$71,CC$1)),0)</f>
        <v>0</v>
      </c>
      <c r="CD46" s="6" cm="1">
        <f t="array" ref="CD46">IFERROR(CC46*(1-INDEX($D46:$D$71,CD$1)),0)</f>
        <v>0</v>
      </c>
      <c r="CE46" s="6" cm="1">
        <f t="array" ref="CE46">IFERROR(CD46*(1-INDEX($D46:$D$71,CE$1)),0)</f>
        <v>0</v>
      </c>
      <c r="CF46" s="6" cm="1">
        <f t="array" ref="CF46">IFERROR(CE46*(1-INDEX($D46:$D$71,CF$1)),0)</f>
        <v>0</v>
      </c>
      <c r="CG46" s="6" cm="1">
        <f t="array" ref="CG46">IFERROR(CF46*(1-INDEX($D46:$D$71,CG$1)),0)</f>
        <v>0</v>
      </c>
      <c r="CH46" s="6" cm="1">
        <f t="array" ref="CH46">IFERROR(CG46*(1-INDEX($D46:$D$71,CH$1)),0)</f>
        <v>0</v>
      </c>
      <c r="CI46" s="6" cm="1">
        <f t="array" ref="CI46">IFERROR(CH46*(1-INDEX($D46:$D$71,CI$1)),0)</f>
        <v>0</v>
      </c>
      <c r="CJ46" s="6" cm="1">
        <f t="array" ref="CJ46">IFERROR(CI46*(1-INDEX($D46:$D$71,CJ$1)),0)</f>
        <v>0</v>
      </c>
      <c r="CK46" s="6" cm="1">
        <f t="array" ref="CK46">IFERROR(CJ46*(1-INDEX($D46:$D$71,CK$1)),0)</f>
        <v>0</v>
      </c>
      <c r="CL46" s="6" cm="1">
        <f t="array" ref="CL46">IFERROR(CK46*(1-INDEX($D46:$D$71,CL$1)),0)</f>
        <v>0</v>
      </c>
      <c r="CM46" s="6" cm="1">
        <f t="array" ref="CM46">IFERROR(CL46*(1-INDEX($D46:$D$71,CM$1)),0)</f>
        <v>0</v>
      </c>
      <c r="CN46" s="6" cm="1">
        <f t="array" ref="CN46">IFERROR(CM46*(1-INDEX($D46:$D$71,CN$1)),0)</f>
        <v>0</v>
      </c>
      <c r="CO46" s="6" cm="1">
        <f t="array" ref="CO46">IFERROR(CN46*(1-INDEX($D46:$D$71,CO$1)),0)</f>
        <v>0</v>
      </c>
      <c r="CP46" s="6" cm="1">
        <f t="array" ref="CP46">IFERROR(CO46*(1-INDEX($D46:$D$71,CP$1)),0)</f>
        <v>0</v>
      </c>
      <c r="CQ46" s="6" cm="1">
        <f t="array" ref="CQ46">IFERROR(CP46*(1-INDEX($D46:$D$71,CQ$1)),0)</f>
        <v>0</v>
      </c>
      <c r="CR46" s="6" cm="1">
        <f t="array" ref="CR46">IFERROR(CQ46*(1-INDEX($D46:$D$71,CR$1)),0)</f>
        <v>0</v>
      </c>
      <c r="CS46" s="6" cm="1">
        <f t="array" ref="CS46">IFERROR(CR46*(1-INDEX($D46:$D$71,CS$1)),0)</f>
        <v>0</v>
      </c>
      <c r="CT46" s="6" cm="1">
        <f t="array" ref="CT46">IFERROR(CS46*(1-INDEX($D46:$D$71,CT$1)),0)</f>
        <v>0</v>
      </c>
      <c r="CU46" s="6" cm="1">
        <f t="array" ref="CU46">IFERROR(CT46*(1-INDEX($D46:$D$71,CU$1)),0)</f>
        <v>0</v>
      </c>
      <c r="CV46" s="6" cm="1">
        <f t="array" ref="CV46">IFERROR(CU46*(1-INDEX($D46:$D$71,CV$1)),0)</f>
        <v>0</v>
      </c>
      <c r="CW46" s="6" cm="1">
        <f t="array" ref="CW46">IFERROR(CV46*(1-INDEX($D46:$D$71,CW$1)),0)</f>
        <v>0</v>
      </c>
      <c r="CX46" s="6" cm="1">
        <f t="array" ref="CX46">IFERROR(CW46*(1-INDEX($D46:$D$71,CX$1)),0)</f>
        <v>0</v>
      </c>
      <c r="CY46" s="6" cm="1">
        <f t="array" ref="CY46">IFERROR(CX46*(1-INDEX($D46:$D$71,CY$1)),0)</f>
        <v>0</v>
      </c>
      <c r="CZ46" s="6" cm="1">
        <f t="array" ref="CZ46">IFERROR(CY46*(1-INDEX($D46:$D$71,CZ$1)),0)</f>
        <v>0</v>
      </c>
      <c r="DA46" s="6" cm="1">
        <f t="array" ref="DA46">IFERROR(CZ46*(1-INDEX($D46:$D$71,DA$1)),0)</f>
        <v>0</v>
      </c>
      <c r="DB46" s="6" cm="1">
        <f t="array" ref="DB46">IFERROR(DA46*(1-INDEX($D46:$D$71,DB$1)),0)</f>
        <v>0</v>
      </c>
      <c r="DC46" s="6" cm="1">
        <f t="array" ref="DC46">IFERROR(DB46*(1-INDEX($D46:$D$71,DC$1)),0)</f>
        <v>0</v>
      </c>
      <c r="DD46" s="6" cm="1">
        <f t="array" ref="DD46">IFERROR(DC46*(1-INDEX($D46:$D$71,DD$1)),0)</f>
        <v>0</v>
      </c>
      <c r="DE46" s="6" cm="1">
        <f t="array" ref="DE46">IFERROR(DD46*(1-INDEX($D46:$D$71,DE$1)),0)</f>
        <v>0</v>
      </c>
      <c r="DF46" s="6" cm="1">
        <f t="array" ref="DF46">IFERROR(DE46*(1-INDEX($D46:$D$71,DF$1)),0)</f>
        <v>0</v>
      </c>
      <c r="DG46" s="6" cm="1">
        <f t="array" ref="DG46">IFERROR(DF46*(1-INDEX($D46:$D$71,DG$1)),0)</f>
        <v>0</v>
      </c>
      <c r="DH46" s="6" cm="1">
        <f t="array" ref="DH46">IFERROR(DG46*(1-INDEX($D46:$D$71,DH$1)),0)</f>
        <v>0</v>
      </c>
      <c r="DI46" s="6" cm="1">
        <f t="array" ref="DI46">IFERROR(DH46*(1-INDEX($D46:$D$71,DI$1)),0)</f>
        <v>0</v>
      </c>
      <c r="DJ46" s="6" cm="1">
        <f t="array" ref="DJ46">IFERROR(DI46*(1-INDEX($D46:$D$71,DJ$1)),0)</f>
        <v>0</v>
      </c>
      <c r="DK46" s="6" cm="1">
        <f t="array" ref="DK46">IFERROR(DJ46*(1-INDEX($D46:$D$71,DK$1)),0)</f>
        <v>0</v>
      </c>
      <c r="DL46" s="6" cm="1">
        <f t="array" ref="DL46">IFERROR(DK46*(1-INDEX($D46:$D$71,DL$1)),0)</f>
        <v>0</v>
      </c>
      <c r="DM46" s="6" cm="1">
        <f t="array" ref="DM46">IFERROR(DL46*(1-INDEX($D46:$D$71,DM$1)),0)</f>
        <v>0</v>
      </c>
      <c r="DN46" s="6" cm="1">
        <f t="array" ref="DN46">IFERROR(DM46*(1-INDEX($D46:$D$71,DN$1)),0)</f>
        <v>0</v>
      </c>
      <c r="DO46" s="6" cm="1">
        <f t="array" ref="DO46">IFERROR(DN46*(1-INDEX($D46:$D$71,DO$1)),0)</f>
        <v>0</v>
      </c>
      <c r="DP46" s="6" cm="1">
        <f t="array" ref="DP46">IFERROR(DO46*(1-INDEX($D46:$D$71,DP$1)),0)</f>
        <v>0</v>
      </c>
      <c r="DQ46" s="6" cm="1">
        <f t="array" ref="DQ46">IFERROR(DP46*(1-INDEX($D46:$D$71,DQ$1)),0)</f>
        <v>0</v>
      </c>
      <c r="DR46" s="6" cm="1">
        <f t="array" ref="DR46">IFERROR(DQ46*(1-INDEX($D46:$D$71,DR$1)),0)</f>
        <v>0</v>
      </c>
      <c r="DS46" s="6" cm="1">
        <f t="array" ref="DS46">IFERROR(DR46*(1-INDEX($D46:$D$71,DS$1)),0)</f>
        <v>0</v>
      </c>
      <c r="DT46" s="6" cm="1">
        <f t="array" ref="DT46">IFERROR(DS46*(1-INDEX($D46:$D$71,DT$1)),0)</f>
        <v>0</v>
      </c>
      <c r="DU46" s="6" cm="1">
        <f t="array" ref="DU46">IFERROR(DT46*(1-INDEX($D46:$D$71,DU$1)),0)</f>
        <v>0</v>
      </c>
      <c r="DV46" s="6" cm="1">
        <f t="array" ref="DV46">IFERROR(DU46*(1-INDEX($D46:$D$71,DV$1)),0)</f>
        <v>0</v>
      </c>
      <c r="DW46" s="6" cm="1">
        <f t="array" ref="DW46">IFERROR(DV46*(1-INDEX($D46:$D$71,DW$1)),0)</f>
        <v>0</v>
      </c>
      <c r="DX46" s="6" cm="1">
        <f t="array" ref="DX46">IFERROR(DW46*(1-INDEX($D46:$D$71,DX$1)),0)</f>
        <v>0</v>
      </c>
    </row>
    <row r="47" spans="2:128" x14ac:dyDescent="0.25">
      <c r="B47" s="20"/>
      <c r="C47" s="6">
        <v>109</v>
      </c>
      <c r="D47" s="6">
        <v>0.55938999999999994</v>
      </c>
      <c r="E47" s="6">
        <f t="shared" si="3"/>
        <v>0.78795822406623706</v>
      </c>
      <c r="F47" s="6" cm="1">
        <f t="array" ref="F47">SUMPRODUCT($A$6^($K$1:$DT$1+1),K47:DT47,TRANSPOSE(D47:D160))</f>
        <v>0.95077423834296682</v>
      </c>
      <c r="G47" s="6" cm="1">
        <f t="array" ref="G47">SUMPRODUCT($A$6^($K$1:$DT$1),K47:DT47)</f>
        <v>1.6900844835581417</v>
      </c>
      <c r="H47" s="6">
        <f t="shared" si="4"/>
        <v>1.2269447330932313</v>
      </c>
      <c r="I47" s="6">
        <f t="shared" si="5"/>
        <v>1.1640978314967918</v>
      </c>
      <c r="K47" s="6">
        <v>1</v>
      </c>
      <c r="L47" s="6" cm="1">
        <f t="array" ref="L47">IFERROR(K47*(1-INDEX($D47:$D$71,L$1)),0)</f>
        <v>0.44061000000000006</v>
      </c>
      <c r="M47" s="6" cm="1">
        <f t="array" ref="M47">IFERROR(L47*(1-INDEX($D47:$D$71,M$1)),0)</f>
        <v>0.1807734708</v>
      </c>
      <c r="N47" s="6" cm="1">
        <f t="array" ref="N47">IFERROR(M47*(1-INDEX($D47:$D$71,N$1)),0)</f>
        <v>6.8386604003639995E-2</v>
      </c>
      <c r="O47" s="6" cm="1">
        <f t="array" ref="O47">IFERROR(N47*(1-INDEX($D47:$D$71,O$1)),0)</f>
        <v>2.3564656007574271E-2</v>
      </c>
      <c r="P47" s="6" cm="1">
        <f t="array" ref="P47">IFERROR(O47*(1-INDEX($D47:$D$71,P$1)),0)</f>
        <v>7.282421292580752E-3</v>
      </c>
      <c r="Q47" s="6" cm="1">
        <f t="array" ref="Q47">IFERROR(P47*(1-INDEX($D47:$D$71,Q$1)),0)</f>
        <v>1.9776871504261556E-3</v>
      </c>
      <c r="R47" s="6" cm="1">
        <f t="array" ref="R47">IFERROR(Q47*(1-INDEX($D47:$D$71,R$1)),0)</f>
        <v>4.5894208012789352E-4</v>
      </c>
      <c r="S47" s="6" cm="1">
        <f t="array" ref="S47">IFERROR(R47*(1-INDEX($D47:$D$71,S$1)),0)</f>
        <v>8.7391750897953453E-5</v>
      </c>
      <c r="T47" s="6" cm="1">
        <f t="array" ref="T47">IFERROR(S47*(1-INDEX($D47:$D$71,T$1)),0)</f>
        <v>1.2804639341568139E-5</v>
      </c>
      <c r="U47" s="6" cm="1">
        <f t="array" ref="U47">IFERROR(T47*(1-INDEX($D47:$D$71,U$1)),0)</f>
        <v>1.2834090012053752E-6</v>
      </c>
      <c r="V47" s="6" cm="1">
        <f t="array" ref="V47">IFERROR(U47*(1-INDEX($D47:$D$71,V$1)),0)</f>
        <v>6.6018559022004558E-8</v>
      </c>
      <c r="W47" s="6" cm="1">
        <f t="array" ref="W47">IFERROR(V47*(1-INDEX($D47:$D$71,W$1)),0)</f>
        <v>0</v>
      </c>
      <c r="X47" s="6" cm="1">
        <f t="array" ref="X47">IFERROR(W47*(1-INDEX($D47:$D$71,X$1)),0)</f>
        <v>0</v>
      </c>
      <c r="Y47" s="6" cm="1">
        <f t="array" ref="Y47">IFERROR(X47*(1-INDEX($D47:$D$71,Y$1)),0)</f>
        <v>0</v>
      </c>
      <c r="Z47" s="6" cm="1">
        <f t="array" ref="Z47">IFERROR(Y47*(1-INDEX($D47:$D$71,Z$1)),0)</f>
        <v>0</v>
      </c>
      <c r="AA47" s="6" cm="1">
        <f t="array" ref="AA47">IFERROR(Z47*(1-INDEX($D47:$D$71,AA$1)),0)</f>
        <v>0</v>
      </c>
      <c r="AB47" s="6" cm="1">
        <f t="array" ref="AB47">IFERROR(AA47*(1-INDEX($D47:$D$71,AB$1)),0)</f>
        <v>0</v>
      </c>
      <c r="AC47" s="6" cm="1">
        <f t="array" ref="AC47">IFERROR(AB47*(1-INDEX($D47:$D$71,AC$1)),0)</f>
        <v>0</v>
      </c>
      <c r="AD47" s="6" cm="1">
        <f t="array" ref="AD47">IFERROR(AC47*(1-INDEX($D47:$D$71,AD$1)),0)</f>
        <v>0</v>
      </c>
      <c r="AE47" s="6" cm="1">
        <f t="array" ref="AE47">IFERROR(AD47*(1-INDEX($D47:$D$71,AE$1)),0)</f>
        <v>0</v>
      </c>
      <c r="AF47" s="6" cm="1">
        <f t="array" ref="AF47">IFERROR(AE47*(1-INDEX($D47:$D$71,AF$1)),0)</f>
        <v>0</v>
      </c>
      <c r="AG47" s="6" cm="1">
        <f t="array" ref="AG47">IFERROR(AF47*(1-INDEX($D47:$D$71,AG$1)),0)</f>
        <v>0</v>
      </c>
      <c r="AH47" s="6" cm="1">
        <f t="array" ref="AH47">IFERROR(AG47*(1-INDEX($D47:$D$71,AH$1)),0)</f>
        <v>0</v>
      </c>
      <c r="AI47" s="6" cm="1">
        <f t="array" ref="AI47">IFERROR(AH47*(1-INDEX($D47:$D$71,AI$1)),0)</f>
        <v>0</v>
      </c>
      <c r="AJ47" s="6" cm="1">
        <f t="array" ref="AJ47">IFERROR(AI47*(1-INDEX($D47:$D$71,AJ$1)),0)</f>
        <v>0</v>
      </c>
      <c r="AK47" s="6" cm="1">
        <f t="array" ref="AK47">IFERROR(AJ47*(1-INDEX($D47:$D$71,AK$1)),0)</f>
        <v>0</v>
      </c>
      <c r="AL47" s="6" cm="1">
        <f t="array" ref="AL47">IFERROR(AK47*(1-INDEX($D47:$D$71,AL$1)),0)</f>
        <v>0</v>
      </c>
      <c r="AM47" s="6" cm="1">
        <f t="array" ref="AM47">IFERROR(AL47*(1-INDEX($D47:$D$71,AM$1)),0)</f>
        <v>0</v>
      </c>
      <c r="AN47" s="6" cm="1">
        <f t="array" ref="AN47">IFERROR(AM47*(1-INDEX($D47:$D$71,AN$1)),0)</f>
        <v>0</v>
      </c>
      <c r="AO47" s="6" cm="1">
        <f t="array" ref="AO47">IFERROR(AN47*(1-INDEX($D47:$D$71,AO$1)),0)</f>
        <v>0</v>
      </c>
      <c r="AP47" s="6" cm="1">
        <f t="array" ref="AP47">IFERROR(AO47*(1-INDEX($D47:$D$71,AP$1)),0)</f>
        <v>0</v>
      </c>
      <c r="AQ47" s="6" cm="1">
        <f t="array" ref="AQ47">IFERROR(AP47*(1-INDEX($D47:$D$71,AQ$1)),0)</f>
        <v>0</v>
      </c>
      <c r="AR47" s="6" cm="1">
        <f t="array" ref="AR47">IFERROR(AQ47*(1-INDEX($D47:$D$71,AR$1)),0)</f>
        <v>0</v>
      </c>
      <c r="AS47" s="6" cm="1">
        <f t="array" ref="AS47">IFERROR(AR47*(1-INDEX($D47:$D$71,AS$1)),0)</f>
        <v>0</v>
      </c>
      <c r="AT47" s="6" cm="1">
        <f t="array" ref="AT47">IFERROR(AS47*(1-INDEX($D47:$D$71,AT$1)),0)</f>
        <v>0</v>
      </c>
      <c r="AU47" s="6" cm="1">
        <f t="array" ref="AU47">IFERROR(AT47*(1-INDEX($D47:$D$71,AU$1)),0)</f>
        <v>0</v>
      </c>
      <c r="AV47" s="6" cm="1">
        <f t="array" ref="AV47">IFERROR(AU47*(1-INDEX($D47:$D$71,AV$1)),0)</f>
        <v>0</v>
      </c>
      <c r="AW47" s="6" cm="1">
        <f t="array" ref="AW47">IFERROR(AV47*(1-INDEX($D47:$D$71,AW$1)),0)</f>
        <v>0</v>
      </c>
      <c r="AX47" s="6" cm="1">
        <f t="array" ref="AX47">IFERROR(AW47*(1-INDEX($D47:$D$71,AX$1)),0)</f>
        <v>0</v>
      </c>
      <c r="AY47" s="6" cm="1">
        <f t="array" ref="AY47">IFERROR(AX47*(1-INDEX($D47:$D$71,AY$1)),0)</f>
        <v>0</v>
      </c>
      <c r="AZ47" s="6" cm="1">
        <f t="array" ref="AZ47">IFERROR(AY47*(1-INDEX($D47:$D$71,AZ$1)),0)</f>
        <v>0</v>
      </c>
      <c r="BA47" s="6" cm="1">
        <f t="array" ref="BA47">IFERROR(AZ47*(1-INDEX($D47:$D$71,BA$1)),0)</f>
        <v>0</v>
      </c>
      <c r="BB47" s="6" cm="1">
        <f t="array" ref="BB47">IFERROR(BA47*(1-INDEX($D47:$D$71,BB$1)),0)</f>
        <v>0</v>
      </c>
      <c r="BC47" s="6" cm="1">
        <f t="array" ref="BC47">IFERROR(BB47*(1-INDEX($D47:$D$71,BC$1)),0)</f>
        <v>0</v>
      </c>
      <c r="BD47" s="6" cm="1">
        <f t="array" ref="BD47">IFERROR(BC47*(1-INDEX($D47:$D$71,BD$1)),0)</f>
        <v>0</v>
      </c>
      <c r="BE47" s="6" cm="1">
        <f t="array" ref="BE47">IFERROR(BD47*(1-INDEX($D47:$D$71,BE$1)),0)</f>
        <v>0</v>
      </c>
      <c r="BF47" s="6" cm="1">
        <f t="array" ref="BF47">IFERROR(BE47*(1-INDEX($D47:$D$71,BF$1)),0)</f>
        <v>0</v>
      </c>
      <c r="BG47" s="6" cm="1">
        <f t="array" ref="BG47">IFERROR(BF47*(1-INDEX($D47:$D$71,BG$1)),0)</f>
        <v>0</v>
      </c>
      <c r="BH47" s="6" cm="1">
        <f t="array" ref="BH47">IFERROR(BG47*(1-INDEX($D47:$D$71,BH$1)),0)</f>
        <v>0</v>
      </c>
      <c r="BI47" s="6" cm="1">
        <f t="array" ref="BI47">IFERROR(BH47*(1-INDEX($D47:$D$71,BI$1)),0)</f>
        <v>0</v>
      </c>
      <c r="BJ47" s="6" cm="1">
        <f t="array" ref="BJ47">IFERROR(BI47*(1-INDEX($D47:$D$71,BJ$1)),0)</f>
        <v>0</v>
      </c>
      <c r="BK47" s="6" cm="1">
        <f t="array" ref="BK47">IFERROR(BJ47*(1-INDEX($D47:$D$71,BK$1)),0)</f>
        <v>0</v>
      </c>
      <c r="BL47" s="6" cm="1">
        <f t="array" ref="BL47">IFERROR(BK47*(1-INDEX($D47:$D$71,BL$1)),0)</f>
        <v>0</v>
      </c>
      <c r="BM47" s="6" cm="1">
        <f t="array" ref="BM47">IFERROR(BL47*(1-INDEX($D47:$D$71,BM$1)),0)</f>
        <v>0</v>
      </c>
      <c r="BN47" s="6" cm="1">
        <f t="array" ref="BN47">IFERROR(BM47*(1-INDEX($D47:$D$71,BN$1)),0)</f>
        <v>0</v>
      </c>
      <c r="BO47" s="6" cm="1">
        <f t="array" ref="BO47">IFERROR(BN47*(1-INDEX($D47:$D$71,BO$1)),0)</f>
        <v>0</v>
      </c>
      <c r="BP47" s="6" cm="1">
        <f t="array" ref="BP47">IFERROR(BO47*(1-INDEX($D47:$D$71,BP$1)),0)</f>
        <v>0</v>
      </c>
      <c r="BQ47" s="6" cm="1">
        <f t="array" ref="BQ47">IFERROR(BP47*(1-INDEX($D47:$D$71,BQ$1)),0)</f>
        <v>0</v>
      </c>
      <c r="BR47" s="6" cm="1">
        <f t="array" ref="BR47">IFERROR(BQ47*(1-INDEX($D47:$D$71,BR$1)),0)</f>
        <v>0</v>
      </c>
      <c r="BS47" s="6" cm="1">
        <f t="array" ref="BS47">IFERROR(BR47*(1-INDEX($D47:$D$71,BS$1)),0)</f>
        <v>0</v>
      </c>
      <c r="BT47" s="6" cm="1">
        <f t="array" ref="BT47">IFERROR(BS47*(1-INDEX($D47:$D$71,BT$1)),0)</f>
        <v>0</v>
      </c>
      <c r="BU47" s="6" cm="1">
        <f t="array" ref="BU47">IFERROR(BT47*(1-INDEX($D47:$D$71,BU$1)),0)</f>
        <v>0</v>
      </c>
      <c r="BV47" s="6" cm="1">
        <f t="array" ref="BV47">IFERROR(BU47*(1-INDEX($D47:$D$71,BV$1)),0)</f>
        <v>0</v>
      </c>
      <c r="BW47" s="6" cm="1">
        <f t="array" ref="BW47">IFERROR(BV47*(1-INDEX($D47:$D$71,BW$1)),0)</f>
        <v>0</v>
      </c>
      <c r="BX47" s="6" cm="1">
        <f t="array" ref="BX47">IFERROR(BW47*(1-INDEX($D47:$D$71,BX$1)),0)</f>
        <v>0</v>
      </c>
      <c r="BY47" s="6" cm="1">
        <f t="array" ref="BY47">IFERROR(BX47*(1-INDEX($D47:$D$71,BY$1)),0)</f>
        <v>0</v>
      </c>
      <c r="BZ47" s="6" cm="1">
        <f t="array" ref="BZ47">IFERROR(BY47*(1-INDEX($D47:$D$71,BZ$1)),0)</f>
        <v>0</v>
      </c>
      <c r="CA47" s="6" cm="1">
        <f t="array" ref="CA47">IFERROR(BZ47*(1-INDEX($D47:$D$71,CA$1)),0)</f>
        <v>0</v>
      </c>
      <c r="CB47" s="6" cm="1">
        <f t="array" ref="CB47">IFERROR(CA47*(1-INDEX($D47:$D$71,CB$1)),0)</f>
        <v>0</v>
      </c>
      <c r="CC47" s="6" cm="1">
        <f t="array" ref="CC47">IFERROR(CB47*(1-INDEX($D47:$D$71,CC$1)),0)</f>
        <v>0</v>
      </c>
      <c r="CD47" s="6" cm="1">
        <f t="array" ref="CD47">IFERROR(CC47*(1-INDEX($D47:$D$71,CD$1)),0)</f>
        <v>0</v>
      </c>
      <c r="CE47" s="6" cm="1">
        <f t="array" ref="CE47">IFERROR(CD47*(1-INDEX($D47:$D$71,CE$1)),0)</f>
        <v>0</v>
      </c>
      <c r="CF47" s="6" cm="1">
        <f t="array" ref="CF47">IFERROR(CE47*(1-INDEX($D47:$D$71,CF$1)),0)</f>
        <v>0</v>
      </c>
      <c r="CG47" s="6" cm="1">
        <f t="array" ref="CG47">IFERROR(CF47*(1-INDEX($D47:$D$71,CG$1)),0)</f>
        <v>0</v>
      </c>
      <c r="CH47" s="6" cm="1">
        <f t="array" ref="CH47">IFERROR(CG47*(1-INDEX($D47:$D$71,CH$1)),0)</f>
        <v>0</v>
      </c>
      <c r="CI47" s="6" cm="1">
        <f t="array" ref="CI47">IFERROR(CH47*(1-INDEX($D47:$D$71,CI$1)),0)</f>
        <v>0</v>
      </c>
      <c r="CJ47" s="6" cm="1">
        <f t="array" ref="CJ47">IFERROR(CI47*(1-INDEX($D47:$D$71,CJ$1)),0)</f>
        <v>0</v>
      </c>
      <c r="CK47" s="6" cm="1">
        <f t="array" ref="CK47">IFERROR(CJ47*(1-INDEX($D47:$D$71,CK$1)),0)</f>
        <v>0</v>
      </c>
      <c r="CL47" s="6" cm="1">
        <f t="array" ref="CL47">IFERROR(CK47*(1-INDEX($D47:$D$71,CL$1)),0)</f>
        <v>0</v>
      </c>
      <c r="CM47" s="6" cm="1">
        <f t="array" ref="CM47">IFERROR(CL47*(1-INDEX($D47:$D$71,CM$1)),0)</f>
        <v>0</v>
      </c>
      <c r="CN47" s="6" cm="1">
        <f t="array" ref="CN47">IFERROR(CM47*(1-INDEX($D47:$D$71,CN$1)),0)</f>
        <v>0</v>
      </c>
      <c r="CO47" s="6" cm="1">
        <f t="array" ref="CO47">IFERROR(CN47*(1-INDEX($D47:$D$71,CO$1)),0)</f>
        <v>0</v>
      </c>
      <c r="CP47" s="6" cm="1">
        <f t="array" ref="CP47">IFERROR(CO47*(1-INDEX($D47:$D$71,CP$1)),0)</f>
        <v>0</v>
      </c>
      <c r="CQ47" s="6" cm="1">
        <f t="array" ref="CQ47">IFERROR(CP47*(1-INDEX($D47:$D$71,CQ$1)),0)</f>
        <v>0</v>
      </c>
      <c r="CR47" s="6" cm="1">
        <f t="array" ref="CR47">IFERROR(CQ47*(1-INDEX($D47:$D$71,CR$1)),0)</f>
        <v>0</v>
      </c>
      <c r="CS47" s="6" cm="1">
        <f t="array" ref="CS47">IFERROR(CR47*(1-INDEX($D47:$D$71,CS$1)),0)</f>
        <v>0</v>
      </c>
      <c r="CT47" s="6" cm="1">
        <f t="array" ref="CT47">IFERROR(CS47*(1-INDEX($D47:$D$71,CT$1)),0)</f>
        <v>0</v>
      </c>
      <c r="CU47" s="6" cm="1">
        <f t="array" ref="CU47">IFERROR(CT47*(1-INDEX($D47:$D$71,CU$1)),0)</f>
        <v>0</v>
      </c>
      <c r="CV47" s="6" cm="1">
        <f t="array" ref="CV47">IFERROR(CU47*(1-INDEX($D47:$D$71,CV$1)),0)</f>
        <v>0</v>
      </c>
      <c r="CW47" s="6" cm="1">
        <f t="array" ref="CW47">IFERROR(CV47*(1-INDEX($D47:$D$71,CW$1)),0)</f>
        <v>0</v>
      </c>
      <c r="CX47" s="6" cm="1">
        <f t="array" ref="CX47">IFERROR(CW47*(1-INDEX($D47:$D$71,CX$1)),0)</f>
        <v>0</v>
      </c>
      <c r="CY47" s="6" cm="1">
        <f t="array" ref="CY47">IFERROR(CX47*(1-INDEX($D47:$D$71,CY$1)),0)</f>
        <v>0</v>
      </c>
      <c r="CZ47" s="6" cm="1">
        <f t="array" ref="CZ47">IFERROR(CY47*(1-INDEX($D47:$D$71,CZ$1)),0)</f>
        <v>0</v>
      </c>
      <c r="DA47" s="6" cm="1">
        <f t="array" ref="DA47">IFERROR(CZ47*(1-INDEX($D47:$D$71,DA$1)),0)</f>
        <v>0</v>
      </c>
      <c r="DB47" s="6" cm="1">
        <f t="array" ref="DB47">IFERROR(DA47*(1-INDEX($D47:$D$71,DB$1)),0)</f>
        <v>0</v>
      </c>
      <c r="DC47" s="6" cm="1">
        <f t="array" ref="DC47">IFERROR(DB47*(1-INDEX($D47:$D$71,DC$1)),0)</f>
        <v>0</v>
      </c>
      <c r="DD47" s="6" cm="1">
        <f t="array" ref="DD47">IFERROR(DC47*(1-INDEX($D47:$D$71,DD$1)),0)</f>
        <v>0</v>
      </c>
      <c r="DE47" s="6" cm="1">
        <f t="array" ref="DE47">IFERROR(DD47*(1-INDEX($D47:$D$71,DE$1)),0)</f>
        <v>0</v>
      </c>
      <c r="DF47" s="6" cm="1">
        <f t="array" ref="DF47">IFERROR(DE47*(1-INDEX($D47:$D$71,DF$1)),0)</f>
        <v>0</v>
      </c>
      <c r="DG47" s="6" cm="1">
        <f t="array" ref="DG47">IFERROR(DF47*(1-INDEX($D47:$D$71,DG$1)),0)</f>
        <v>0</v>
      </c>
      <c r="DH47" s="6" cm="1">
        <f t="array" ref="DH47">IFERROR(DG47*(1-INDEX($D47:$D$71,DH$1)),0)</f>
        <v>0</v>
      </c>
      <c r="DI47" s="6" cm="1">
        <f t="array" ref="DI47">IFERROR(DH47*(1-INDEX($D47:$D$71,DI$1)),0)</f>
        <v>0</v>
      </c>
      <c r="DJ47" s="6" cm="1">
        <f t="array" ref="DJ47">IFERROR(DI47*(1-INDEX($D47:$D$71,DJ$1)),0)</f>
        <v>0</v>
      </c>
      <c r="DK47" s="6" cm="1">
        <f t="array" ref="DK47">IFERROR(DJ47*(1-INDEX($D47:$D$71,DK$1)),0)</f>
        <v>0</v>
      </c>
      <c r="DL47" s="6" cm="1">
        <f t="array" ref="DL47">IFERROR(DK47*(1-INDEX($D47:$D$71,DL$1)),0)</f>
        <v>0</v>
      </c>
      <c r="DM47" s="6" cm="1">
        <f t="array" ref="DM47">IFERROR(DL47*(1-INDEX($D47:$D$71,DM$1)),0)</f>
        <v>0</v>
      </c>
      <c r="DN47" s="6" cm="1">
        <f t="array" ref="DN47">IFERROR(DM47*(1-INDEX($D47:$D$71,DN$1)),0)</f>
        <v>0</v>
      </c>
      <c r="DO47" s="6" cm="1">
        <f t="array" ref="DO47">IFERROR(DN47*(1-INDEX($D47:$D$71,DO$1)),0)</f>
        <v>0</v>
      </c>
      <c r="DP47" s="6" cm="1">
        <f t="array" ref="DP47">IFERROR(DO47*(1-INDEX($D47:$D$71,DP$1)),0)</f>
        <v>0</v>
      </c>
      <c r="DQ47" s="6" cm="1">
        <f t="array" ref="DQ47">IFERROR(DP47*(1-INDEX($D47:$D$71,DQ$1)),0)</f>
        <v>0</v>
      </c>
      <c r="DR47" s="6" cm="1">
        <f t="array" ref="DR47">IFERROR(DQ47*(1-INDEX($D47:$D$71,DR$1)),0)</f>
        <v>0</v>
      </c>
      <c r="DS47" s="6" cm="1">
        <f t="array" ref="DS47">IFERROR(DR47*(1-INDEX($D47:$D$71,DS$1)),0)</f>
        <v>0</v>
      </c>
      <c r="DT47" s="6" cm="1">
        <f t="array" ref="DT47">IFERROR(DS47*(1-INDEX($D47:$D$71,DT$1)),0)</f>
        <v>0</v>
      </c>
      <c r="DU47" s="6" cm="1">
        <f t="array" ref="DU47">IFERROR(DT47*(1-INDEX($D47:$D$71,DU$1)),0)</f>
        <v>0</v>
      </c>
      <c r="DV47" s="6" cm="1">
        <f t="array" ref="DV47">IFERROR(DU47*(1-INDEX($D47:$D$71,DV$1)),0)</f>
        <v>0</v>
      </c>
      <c r="DW47" s="6" cm="1">
        <f t="array" ref="DW47">IFERROR(DV47*(1-INDEX($D47:$D$71,DW$1)),0)</f>
        <v>0</v>
      </c>
      <c r="DX47" s="6" cm="1">
        <f t="array" ref="DX47">IFERROR(DW47*(1-INDEX($D47:$D$71,DX$1)),0)</f>
        <v>0</v>
      </c>
    </row>
    <row r="48" spans="2:128" x14ac:dyDescent="0.25">
      <c r="B48" s="20"/>
      <c r="C48" s="6">
        <v>110</v>
      </c>
      <c r="D48" s="6">
        <v>0.58972000000000002</v>
      </c>
      <c r="E48" s="6">
        <f t="shared" si="3"/>
        <v>0.85525528704559162</v>
      </c>
      <c r="F48" s="6" cm="1">
        <f t="array" ref="F48">SUMPRODUCT($A$6^($K$1:$DT$1+1),K48:DT48,TRANSPOSE(D48:D161))</f>
        <v>0.9530139249977434</v>
      </c>
      <c r="G48" s="6" cm="1">
        <f t="array" ref="G48">SUMPRODUCT($A$6^($K$1:$DT$1),K48:DT48)</f>
        <v>1.6131885750774748</v>
      </c>
      <c r="H48" s="6">
        <f t="shared" si="4"/>
        <v>1.1500432645239715</v>
      </c>
      <c r="I48" s="6">
        <f t="shared" si="5"/>
        <v>1.0816327794941065</v>
      </c>
      <c r="K48" s="6">
        <v>1</v>
      </c>
      <c r="L48" s="6" cm="1">
        <f t="array" ref="L48">IFERROR(K48*(1-INDEX($D48:$D$71,L$1)),0)</f>
        <v>0.41027999999999998</v>
      </c>
      <c r="M48" s="6" cm="1">
        <f t="array" ref="M48">IFERROR(L48*(1-INDEX($D48:$D$71,M$1)),0)</f>
        <v>0.15520892399999997</v>
      </c>
      <c r="N48" s="6" cm="1">
        <f t="array" ref="N48">IFERROR(M48*(1-INDEX($D48:$D$71,N$1)),0)</f>
        <v>5.3481891031919991E-2</v>
      </c>
      <c r="O48" s="6" cm="1">
        <f t="array" ref="O48">IFERROR(N48*(1-INDEX($D48:$D$71,O$1)),0)</f>
        <v>1.6528043604504553E-2</v>
      </c>
      <c r="P48" s="6" cm="1">
        <f t="array" ref="P48">IFERROR(O48*(1-INDEX($D48:$D$71,P$1)),0)</f>
        <v>4.4885208016753027E-3</v>
      </c>
      <c r="Q48" s="6" cm="1">
        <f t="array" ref="Q48">IFERROR(P48*(1-INDEX($D48:$D$71,Q$1)),0)</f>
        <v>1.0416061372367704E-3</v>
      </c>
      <c r="R48" s="6" cm="1">
        <f t="array" ref="R48">IFERROR(Q48*(1-INDEX($D48:$D$71,R$1)),0)</f>
        <v>1.9834264065262574E-4</v>
      </c>
      <c r="S48" s="6" cm="1">
        <f t="array" ref="S48">IFERROR(R48*(1-INDEX($D48:$D$71,S$1)),0)</f>
        <v>2.9061163708422718E-5</v>
      </c>
      <c r="T48" s="6" cm="1">
        <f t="array" ref="T48">IFERROR(S48*(1-INDEX($D48:$D$71,T$1)),0)</f>
        <v>2.9128004384952102E-6</v>
      </c>
      <c r="U48" s="6" cm="1">
        <f t="array" ref="U48">IFERROR(T48*(1-INDEX($D48:$D$71,U$1)),0)</f>
        <v>1.4983445455619373E-7</v>
      </c>
      <c r="V48" s="6" cm="1">
        <f t="array" ref="V48">IFERROR(U48*(1-INDEX($D48:$D$71,V$1)),0)</f>
        <v>0</v>
      </c>
      <c r="W48" s="6" cm="1">
        <f t="array" ref="W48">IFERROR(V48*(1-INDEX($D48:$D$71,W$1)),0)</f>
        <v>0</v>
      </c>
      <c r="X48" s="6" cm="1">
        <f t="array" ref="X48">IFERROR(W48*(1-INDEX($D48:$D$71,X$1)),0)</f>
        <v>0</v>
      </c>
      <c r="Y48" s="6" cm="1">
        <f t="array" ref="Y48">IFERROR(X48*(1-INDEX($D48:$D$71,Y$1)),0)</f>
        <v>0</v>
      </c>
      <c r="Z48" s="6" cm="1">
        <f t="array" ref="Z48">IFERROR(Y48*(1-INDEX($D48:$D$71,Z$1)),0)</f>
        <v>0</v>
      </c>
      <c r="AA48" s="6" cm="1">
        <f t="array" ref="AA48">IFERROR(Z48*(1-INDEX($D48:$D$71,AA$1)),0)</f>
        <v>0</v>
      </c>
      <c r="AB48" s="6" cm="1">
        <f t="array" ref="AB48">IFERROR(AA48*(1-INDEX($D48:$D$71,AB$1)),0)</f>
        <v>0</v>
      </c>
      <c r="AC48" s="6" cm="1">
        <f t="array" ref="AC48">IFERROR(AB48*(1-INDEX($D48:$D$71,AC$1)),0)</f>
        <v>0</v>
      </c>
      <c r="AD48" s="6" cm="1">
        <f t="array" ref="AD48">IFERROR(AC48*(1-INDEX($D48:$D$71,AD$1)),0)</f>
        <v>0</v>
      </c>
      <c r="AE48" s="6" cm="1">
        <f t="array" ref="AE48">IFERROR(AD48*(1-INDEX($D48:$D$71,AE$1)),0)</f>
        <v>0</v>
      </c>
      <c r="AF48" s="6" cm="1">
        <f t="array" ref="AF48">IFERROR(AE48*(1-INDEX($D48:$D$71,AF$1)),0)</f>
        <v>0</v>
      </c>
      <c r="AG48" s="6" cm="1">
        <f t="array" ref="AG48">IFERROR(AF48*(1-INDEX($D48:$D$71,AG$1)),0)</f>
        <v>0</v>
      </c>
      <c r="AH48" s="6" cm="1">
        <f t="array" ref="AH48">IFERROR(AG48*(1-INDEX($D48:$D$71,AH$1)),0)</f>
        <v>0</v>
      </c>
      <c r="AI48" s="6" cm="1">
        <f t="array" ref="AI48">IFERROR(AH48*(1-INDEX($D48:$D$71,AI$1)),0)</f>
        <v>0</v>
      </c>
      <c r="AJ48" s="6" cm="1">
        <f t="array" ref="AJ48">IFERROR(AI48*(1-INDEX($D48:$D$71,AJ$1)),0)</f>
        <v>0</v>
      </c>
      <c r="AK48" s="6" cm="1">
        <f t="array" ref="AK48">IFERROR(AJ48*(1-INDEX($D48:$D$71,AK$1)),0)</f>
        <v>0</v>
      </c>
      <c r="AL48" s="6" cm="1">
        <f t="array" ref="AL48">IFERROR(AK48*(1-INDEX($D48:$D$71,AL$1)),0)</f>
        <v>0</v>
      </c>
      <c r="AM48" s="6" cm="1">
        <f t="array" ref="AM48">IFERROR(AL48*(1-INDEX($D48:$D$71,AM$1)),0)</f>
        <v>0</v>
      </c>
      <c r="AN48" s="6" cm="1">
        <f t="array" ref="AN48">IFERROR(AM48*(1-INDEX($D48:$D$71,AN$1)),0)</f>
        <v>0</v>
      </c>
      <c r="AO48" s="6" cm="1">
        <f t="array" ref="AO48">IFERROR(AN48*(1-INDEX($D48:$D$71,AO$1)),0)</f>
        <v>0</v>
      </c>
      <c r="AP48" s="6" cm="1">
        <f t="array" ref="AP48">IFERROR(AO48*(1-INDEX($D48:$D$71,AP$1)),0)</f>
        <v>0</v>
      </c>
      <c r="AQ48" s="6" cm="1">
        <f t="array" ref="AQ48">IFERROR(AP48*(1-INDEX($D48:$D$71,AQ$1)),0)</f>
        <v>0</v>
      </c>
      <c r="AR48" s="6" cm="1">
        <f t="array" ref="AR48">IFERROR(AQ48*(1-INDEX($D48:$D$71,AR$1)),0)</f>
        <v>0</v>
      </c>
      <c r="AS48" s="6" cm="1">
        <f t="array" ref="AS48">IFERROR(AR48*(1-INDEX($D48:$D$71,AS$1)),0)</f>
        <v>0</v>
      </c>
      <c r="AT48" s="6" cm="1">
        <f t="array" ref="AT48">IFERROR(AS48*(1-INDEX($D48:$D$71,AT$1)),0)</f>
        <v>0</v>
      </c>
      <c r="AU48" s="6" cm="1">
        <f t="array" ref="AU48">IFERROR(AT48*(1-INDEX($D48:$D$71,AU$1)),0)</f>
        <v>0</v>
      </c>
      <c r="AV48" s="6" cm="1">
        <f t="array" ref="AV48">IFERROR(AU48*(1-INDEX($D48:$D$71,AV$1)),0)</f>
        <v>0</v>
      </c>
      <c r="AW48" s="6" cm="1">
        <f t="array" ref="AW48">IFERROR(AV48*(1-INDEX($D48:$D$71,AW$1)),0)</f>
        <v>0</v>
      </c>
      <c r="AX48" s="6" cm="1">
        <f t="array" ref="AX48">IFERROR(AW48*(1-INDEX($D48:$D$71,AX$1)),0)</f>
        <v>0</v>
      </c>
      <c r="AY48" s="6" cm="1">
        <f t="array" ref="AY48">IFERROR(AX48*(1-INDEX($D48:$D$71,AY$1)),0)</f>
        <v>0</v>
      </c>
      <c r="AZ48" s="6" cm="1">
        <f t="array" ref="AZ48">IFERROR(AY48*(1-INDEX($D48:$D$71,AZ$1)),0)</f>
        <v>0</v>
      </c>
      <c r="BA48" s="6" cm="1">
        <f t="array" ref="BA48">IFERROR(AZ48*(1-INDEX($D48:$D$71,BA$1)),0)</f>
        <v>0</v>
      </c>
      <c r="BB48" s="6" cm="1">
        <f t="array" ref="BB48">IFERROR(BA48*(1-INDEX($D48:$D$71,BB$1)),0)</f>
        <v>0</v>
      </c>
      <c r="BC48" s="6" cm="1">
        <f t="array" ref="BC48">IFERROR(BB48*(1-INDEX($D48:$D$71,BC$1)),0)</f>
        <v>0</v>
      </c>
      <c r="BD48" s="6" cm="1">
        <f t="array" ref="BD48">IFERROR(BC48*(1-INDEX($D48:$D$71,BD$1)),0)</f>
        <v>0</v>
      </c>
      <c r="BE48" s="6" cm="1">
        <f t="array" ref="BE48">IFERROR(BD48*(1-INDEX($D48:$D$71,BE$1)),0)</f>
        <v>0</v>
      </c>
      <c r="BF48" s="6" cm="1">
        <f t="array" ref="BF48">IFERROR(BE48*(1-INDEX($D48:$D$71,BF$1)),0)</f>
        <v>0</v>
      </c>
      <c r="BG48" s="6" cm="1">
        <f t="array" ref="BG48">IFERROR(BF48*(1-INDEX($D48:$D$71,BG$1)),0)</f>
        <v>0</v>
      </c>
      <c r="BH48" s="6" cm="1">
        <f t="array" ref="BH48">IFERROR(BG48*(1-INDEX($D48:$D$71,BH$1)),0)</f>
        <v>0</v>
      </c>
      <c r="BI48" s="6" cm="1">
        <f t="array" ref="BI48">IFERROR(BH48*(1-INDEX($D48:$D$71,BI$1)),0)</f>
        <v>0</v>
      </c>
      <c r="BJ48" s="6" cm="1">
        <f t="array" ref="BJ48">IFERROR(BI48*(1-INDEX($D48:$D$71,BJ$1)),0)</f>
        <v>0</v>
      </c>
      <c r="BK48" s="6" cm="1">
        <f t="array" ref="BK48">IFERROR(BJ48*(1-INDEX($D48:$D$71,BK$1)),0)</f>
        <v>0</v>
      </c>
      <c r="BL48" s="6" cm="1">
        <f t="array" ref="BL48">IFERROR(BK48*(1-INDEX($D48:$D$71,BL$1)),0)</f>
        <v>0</v>
      </c>
      <c r="BM48" s="6" cm="1">
        <f t="array" ref="BM48">IFERROR(BL48*(1-INDEX($D48:$D$71,BM$1)),0)</f>
        <v>0</v>
      </c>
      <c r="BN48" s="6" cm="1">
        <f t="array" ref="BN48">IFERROR(BM48*(1-INDEX($D48:$D$71,BN$1)),0)</f>
        <v>0</v>
      </c>
      <c r="BO48" s="6" cm="1">
        <f t="array" ref="BO48">IFERROR(BN48*(1-INDEX($D48:$D$71,BO$1)),0)</f>
        <v>0</v>
      </c>
      <c r="BP48" s="6" cm="1">
        <f t="array" ref="BP48">IFERROR(BO48*(1-INDEX($D48:$D$71,BP$1)),0)</f>
        <v>0</v>
      </c>
      <c r="BQ48" s="6" cm="1">
        <f t="array" ref="BQ48">IFERROR(BP48*(1-INDEX($D48:$D$71,BQ$1)),0)</f>
        <v>0</v>
      </c>
      <c r="BR48" s="6" cm="1">
        <f t="array" ref="BR48">IFERROR(BQ48*(1-INDEX($D48:$D$71,BR$1)),0)</f>
        <v>0</v>
      </c>
      <c r="BS48" s="6" cm="1">
        <f t="array" ref="BS48">IFERROR(BR48*(1-INDEX($D48:$D$71,BS$1)),0)</f>
        <v>0</v>
      </c>
      <c r="BT48" s="6" cm="1">
        <f t="array" ref="BT48">IFERROR(BS48*(1-INDEX($D48:$D$71,BT$1)),0)</f>
        <v>0</v>
      </c>
      <c r="BU48" s="6" cm="1">
        <f t="array" ref="BU48">IFERROR(BT48*(1-INDEX($D48:$D$71,BU$1)),0)</f>
        <v>0</v>
      </c>
      <c r="BV48" s="6" cm="1">
        <f t="array" ref="BV48">IFERROR(BU48*(1-INDEX($D48:$D$71,BV$1)),0)</f>
        <v>0</v>
      </c>
      <c r="BW48" s="6" cm="1">
        <f t="array" ref="BW48">IFERROR(BV48*(1-INDEX($D48:$D$71,BW$1)),0)</f>
        <v>0</v>
      </c>
      <c r="BX48" s="6" cm="1">
        <f t="array" ref="BX48">IFERROR(BW48*(1-INDEX($D48:$D$71,BX$1)),0)</f>
        <v>0</v>
      </c>
      <c r="BY48" s="6" cm="1">
        <f t="array" ref="BY48">IFERROR(BX48*(1-INDEX($D48:$D$71,BY$1)),0)</f>
        <v>0</v>
      </c>
      <c r="BZ48" s="6" cm="1">
        <f t="array" ref="BZ48">IFERROR(BY48*(1-INDEX($D48:$D$71,BZ$1)),0)</f>
        <v>0</v>
      </c>
      <c r="CA48" s="6" cm="1">
        <f t="array" ref="CA48">IFERROR(BZ48*(1-INDEX($D48:$D$71,CA$1)),0)</f>
        <v>0</v>
      </c>
      <c r="CB48" s="6" cm="1">
        <f t="array" ref="CB48">IFERROR(CA48*(1-INDEX($D48:$D$71,CB$1)),0)</f>
        <v>0</v>
      </c>
      <c r="CC48" s="6" cm="1">
        <f t="array" ref="CC48">IFERROR(CB48*(1-INDEX($D48:$D$71,CC$1)),0)</f>
        <v>0</v>
      </c>
      <c r="CD48" s="6" cm="1">
        <f t="array" ref="CD48">IFERROR(CC48*(1-INDEX($D48:$D$71,CD$1)),0)</f>
        <v>0</v>
      </c>
      <c r="CE48" s="6" cm="1">
        <f t="array" ref="CE48">IFERROR(CD48*(1-INDEX($D48:$D$71,CE$1)),0)</f>
        <v>0</v>
      </c>
      <c r="CF48" s="6" cm="1">
        <f t="array" ref="CF48">IFERROR(CE48*(1-INDEX($D48:$D$71,CF$1)),0)</f>
        <v>0</v>
      </c>
      <c r="CG48" s="6" cm="1">
        <f t="array" ref="CG48">IFERROR(CF48*(1-INDEX($D48:$D$71,CG$1)),0)</f>
        <v>0</v>
      </c>
      <c r="CH48" s="6" cm="1">
        <f t="array" ref="CH48">IFERROR(CG48*(1-INDEX($D48:$D$71,CH$1)),0)</f>
        <v>0</v>
      </c>
      <c r="CI48" s="6" cm="1">
        <f t="array" ref="CI48">IFERROR(CH48*(1-INDEX($D48:$D$71,CI$1)),0)</f>
        <v>0</v>
      </c>
      <c r="CJ48" s="6" cm="1">
        <f t="array" ref="CJ48">IFERROR(CI48*(1-INDEX($D48:$D$71,CJ$1)),0)</f>
        <v>0</v>
      </c>
      <c r="CK48" s="6" cm="1">
        <f t="array" ref="CK48">IFERROR(CJ48*(1-INDEX($D48:$D$71,CK$1)),0)</f>
        <v>0</v>
      </c>
      <c r="CL48" s="6" cm="1">
        <f t="array" ref="CL48">IFERROR(CK48*(1-INDEX($D48:$D$71,CL$1)),0)</f>
        <v>0</v>
      </c>
      <c r="CM48" s="6" cm="1">
        <f t="array" ref="CM48">IFERROR(CL48*(1-INDEX($D48:$D$71,CM$1)),0)</f>
        <v>0</v>
      </c>
      <c r="CN48" s="6" cm="1">
        <f t="array" ref="CN48">IFERROR(CM48*(1-INDEX($D48:$D$71,CN$1)),0)</f>
        <v>0</v>
      </c>
      <c r="CO48" s="6" cm="1">
        <f t="array" ref="CO48">IFERROR(CN48*(1-INDEX($D48:$D$71,CO$1)),0)</f>
        <v>0</v>
      </c>
      <c r="CP48" s="6" cm="1">
        <f t="array" ref="CP48">IFERROR(CO48*(1-INDEX($D48:$D$71,CP$1)),0)</f>
        <v>0</v>
      </c>
      <c r="CQ48" s="6" cm="1">
        <f t="array" ref="CQ48">IFERROR(CP48*(1-INDEX($D48:$D$71,CQ$1)),0)</f>
        <v>0</v>
      </c>
      <c r="CR48" s="6" cm="1">
        <f t="array" ref="CR48">IFERROR(CQ48*(1-INDEX($D48:$D$71,CR$1)),0)</f>
        <v>0</v>
      </c>
      <c r="CS48" s="6" cm="1">
        <f t="array" ref="CS48">IFERROR(CR48*(1-INDEX($D48:$D$71,CS$1)),0)</f>
        <v>0</v>
      </c>
      <c r="CT48" s="6" cm="1">
        <f t="array" ref="CT48">IFERROR(CS48*(1-INDEX($D48:$D$71,CT$1)),0)</f>
        <v>0</v>
      </c>
      <c r="CU48" s="6" cm="1">
        <f t="array" ref="CU48">IFERROR(CT48*(1-INDEX($D48:$D$71,CU$1)),0)</f>
        <v>0</v>
      </c>
      <c r="CV48" s="6" cm="1">
        <f t="array" ref="CV48">IFERROR(CU48*(1-INDEX($D48:$D$71,CV$1)),0)</f>
        <v>0</v>
      </c>
      <c r="CW48" s="6" cm="1">
        <f t="array" ref="CW48">IFERROR(CV48*(1-INDEX($D48:$D$71,CW$1)),0)</f>
        <v>0</v>
      </c>
      <c r="CX48" s="6" cm="1">
        <f t="array" ref="CX48">IFERROR(CW48*(1-INDEX($D48:$D$71,CX$1)),0)</f>
        <v>0</v>
      </c>
      <c r="CY48" s="6" cm="1">
        <f t="array" ref="CY48">IFERROR(CX48*(1-INDEX($D48:$D$71,CY$1)),0)</f>
        <v>0</v>
      </c>
      <c r="CZ48" s="6" cm="1">
        <f t="array" ref="CZ48">IFERROR(CY48*(1-INDEX($D48:$D$71,CZ$1)),0)</f>
        <v>0</v>
      </c>
      <c r="DA48" s="6" cm="1">
        <f t="array" ref="DA48">IFERROR(CZ48*(1-INDEX($D48:$D$71,DA$1)),0)</f>
        <v>0</v>
      </c>
      <c r="DB48" s="6" cm="1">
        <f t="array" ref="DB48">IFERROR(DA48*(1-INDEX($D48:$D$71,DB$1)),0)</f>
        <v>0</v>
      </c>
      <c r="DC48" s="6" cm="1">
        <f t="array" ref="DC48">IFERROR(DB48*(1-INDEX($D48:$D$71,DC$1)),0)</f>
        <v>0</v>
      </c>
      <c r="DD48" s="6" cm="1">
        <f t="array" ref="DD48">IFERROR(DC48*(1-INDEX($D48:$D$71,DD$1)),0)</f>
        <v>0</v>
      </c>
      <c r="DE48" s="6" cm="1">
        <f t="array" ref="DE48">IFERROR(DD48*(1-INDEX($D48:$D$71,DE$1)),0)</f>
        <v>0</v>
      </c>
      <c r="DF48" s="6" cm="1">
        <f t="array" ref="DF48">IFERROR(DE48*(1-INDEX($D48:$D$71,DF$1)),0)</f>
        <v>0</v>
      </c>
      <c r="DG48" s="6" cm="1">
        <f t="array" ref="DG48">IFERROR(DF48*(1-INDEX($D48:$D$71,DG$1)),0)</f>
        <v>0</v>
      </c>
      <c r="DH48" s="6" cm="1">
        <f t="array" ref="DH48">IFERROR(DG48*(1-INDEX($D48:$D$71,DH$1)),0)</f>
        <v>0</v>
      </c>
      <c r="DI48" s="6" cm="1">
        <f t="array" ref="DI48">IFERROR(DH48*(1-INDEX($D48:$D$71,DI$1)),0)</f>
        <v>0</v>
      </c>
      <c r="DJ48" s="6" cm="1">
        <f t="array" ref="DJ48">IFERROR(DI48*(1-INDEX($D48:$D$71,DJ$1)),0)</f>
        <v>0</v>
      </c>
      <c r="DK48" s="6" cm="1">
        <f t="array" ref="DK48">IFERROR(DJ48*(1-INDEX($D48:$D$71,DK$1)),0)</f>
        <v>0</v>
      </c>
      <c r="DL48" s="6" cm="1">
        <f t="array" ref="DL48">IFERROR(DK48*(1-INDEX($D48:$D$71,DL$1)),0)</f>
        <v>0</v>
      </c>
      <c r="DM48" s="6" cm="1">
        <f t="array" ref="DM48">IFERROR(DL48*(1-INDEX($D48:$D$71,DM$1)),0)</f>
        <v>0</v>
      </c>
      <c r="DN48" s="6" cm="1">
        <f t="array" ref="DN48">IFERROR(DM48*(1-INDEX($D48:$D$71,DN$1)),0)</f>
        <v>0</v>
      </c>
      <c r="DO48" s="6" cm="1">
        <f t="array" ref="DO48">IFERROR(DN48*(1-INDEX($D48:$D$71,DO$1)),0)</f>
        <v>0</v>
      </c>
      <c r="DP48" s="6" cm="1">
        <f t="array" ref="DP48">IFERROR(DO48*(1-INDEX($D48:$D$71,DP$1)),0)</f>
        <v>0</v>
      </c>
      <c r="DQ48" s="6" cm="1">
        <f t="array" ref="DQ48">IFERROR(DP48*(1-INDEX($D48:$D$71,DQ$1)),0)</f>
        <v>0</v>
      </c>
      <c r="DR48" s="6" cm="1">
        <f t="array" ref="DR48">IFERROR(DQ48*(1-INDEX($D48:$D$71,DR$1)),0)</f>
        <v>0</v>
      </c>
      <c r="DS48" s="6" cm="1">
        <f t="array" ref="DS48">IFERROR(DR48*(1-INDEX($D48:$D$71,DS$1)),0)</f>
        <v>0</v>
      </c>
      <c r="DT48" s="6" cm="1">
        <f t="array" ref="DT48">IFERROR(DS48*(1-INDEX($D48:$D$71,DT$1)),0)</f>
        <v>0</v>
      </c>
      <c r="DU48" s="6" cm="1">
        <f t="array" ref="DU48">IFERROR(DT48*(1-INDEX($D48:$D$71,DU$1)),0)</f>
        <v>0</v>
      </c>
      <c r="DV48" s="6" cm="1">
        <f t="array" ref="DV48">IFERROR(DU48*(1-INDEX($D48:$D$71,DV$1)),0)</f>
        <v>0</v>
      </c>
      <c r="DW48" s="6" cm="1">
        <f t="array" ref="DW48">IFERROR(DV48*(1-INDEX($D48:$D$71,DW$1)),0)</f>
        <v>0</v>
      </c>
      <c r="DX48" s="6" cm="1">
        <f t="array" ref="DX48">IFERROR(DW48*(1-INDEX($D48:$D$71,DX$1)),0)</f>
        <v>0</v>
      </c>
    </row>
    <row r="49" spans="2:128" x14ac:dyDescent="0.25">
      <c r="B49" s="20"/>
      <c r="C49" s="6">
        <v>111</v>
      </c>
      <c r="D49" s="6">
        <v>0.62170000000000003</v>
      </c>
      <c r="E49" s="6">
        <f t="shared" si="3"/>
        <v>0.9314915864430402</v>
      </c>
      <c r="F49" s="6" cm="1">
        <f t="array" ref="F49">SUMPRODUCT($A$6^($K$1:$DT$1+1),K49:DT49,TRANSPOSE(D49:D162))</f>
        <v>0.95516316356555464</v>
      </c>
      <c r="G49" s="6" cm="1">
        <f t="array" ref="G49">SUMPRODUCT($A$6^($K$1:$DT$1),K49:DT49)</f>
        <v>1.5393980509159579</v>
      </c>
      <c r="H49" s="6">
        <f t="shared" si="4"/>
        <v>1.0762474048139201</v>
      </c>
      <c r="I49" s="6">
        <f t="shared" si="5"/>
        <v>1.0015333486116202</v>
      </c>
      <c r="K49" s="6">
        <v>1</v>
      </c>
      <c r="L49" s="6" cm="1">
        <f t="array" ref="L49">IFERROR(K49*(1-INDEX($D49:$D$71,L$1)),0)</f>
        <v>0.37829999999999997</v>
      </c>
      <c r="M49" s="6" cm="1">
        <f t="array" ref="M49">IFERROR(L49*(1-INDEX($D49:$D$71,M$1)),0)</f>
        <v>0.13035461399999998</v>
      </c>
      <c r="N49" s="6" cm="1">
        <f t="array" ref="N49">IFERROR(M49*(1-INDEX($D49:$D$71,N$1)),0)</f>
        <v>4.028478991055999E-2</v>
      </c>
      <c r="O49" s="6" cm="1">
        <f t="array" ref="O49">IFERROR(N49*(1-INDEX($D49:$D$71,O$1)),0)</f>
        <v>1.0940140396010781E-2</v>
      </c>
      <c r="P49" s="6" cm="1">
        <f t="array" ref="P49">IFERROR(O49*(1-INDEX($D49:$D$71,P$1)),0)</f>
        <v>2.5387689802982612E-3</v>
      </c>
      <c r="Q49" s="6" cm="1">
        <f t="array" ref="Q49">IFERROR(P49*(1-INDEX($D49:$D$71,Q$1)),0)</f>
        <v>4.8343238922839469E-4</v>
      </c>
      <c r="R49" s="6" cm="1">
        <f t="array" ref="R49">IFERROR(Q49*(1-INDEX($D49:$D$71,R$1)),0)</f>
        <v>7.0832513669744383E-5</v>
      </c>
      <c r="S49" s="6" cm="1">
        <f t="array" ref="S49">IFERROR(R49*(1-INDEX($D49:$D$71,S$1)),0)</f>
        <v>7.0995428451184828E-6</v>
      </c>
      <c r="T49" s="6" cm="1">
        <f t="array" ref="T49">IFERROR(S49*(1-INDEX($D49:$D$71,T$1)),0)</f>
        <v>3.6520048395289504E-7</v>
      </c>
      <c r="U49" s="6" cm="1">
        <f t="array" ref="U49">IFERROR(T49*(1-INDEX($D49:$D$71,U$1)),0)</f>
        <v>0</v>
      </c>
      <c r="V49" s="6" cm="1">
        <f t="array" ref="V49">IFERROR(U49*(1-INDEX($D49:$D$71,V$1)),0)</f>
        <v>0</v>
      </c>
      <c r="W49" s="6" cm="1">
        <f t="array" ref="W49">IFERROR(V49*(1-INDEX($D49:$D$71,W$1)),0)</f>
        <v>0</v>
      </c>
      <c r="X49" s="6" cm="1">
        <f t="array" ref="X49">IFERROR(W49*(1-INDEX($D49:$D$71,X$1)),0)</f>
        <v>0</v>
      </c>
      <c r="Y49" s="6" cm="1">
        <f t="array" ref="Y49">IFERROR(X49*(1-INDEX($D49:$D$71,Y$1)),0)</f>
        <v>0</v>
      </c>
      <c r="Z49" s="6" cm="1">
        <f t="array" ref="Z49">IFERROR(Y49*(1-INDEX($D49:$D$71,Z$1)),0)</f>
        <v>0</v>
      </c>
      <c r="AA49" s="6" cm="1">
        <f t="array" ref="AA49">IFERROR(Z49*(1-INDEX($D49:$D$71,AA$1)),0)</f>
        <v>0</v>
      </c>
      <c r="AB49" s="6" cm="1">
        <f t="array" ref="AB49">IFERROR(AA49*(1-INDEX($D49:$D$71,AB$1)),0)</f>
        <v>0</v>
      </c>
      <c r="AC49" s="6" cm="1">
        <f t="array" ref="AC49">IFERROR(AB49*(1-INDEX($D49:$D$71,AC$1)),0)</f>
        <v>0</v>
      </c>
      <c r="AD49" s="6" cm="1">
        <f t="array" ref="AD49">IFERROR(AC49*(1-INDEX($D49:$D$71,AD$1)),0)</f>
        <v>0</v>
      </c>
      <c r="AE49" s="6" cm="1">
        <f t="array" ref="AE49">IFERROR(AD49*(1-INDEX($D49:$D$71,AE$1)),0)</f>
        <v>0</v>
      </c>
      <c r="AF49" s="6" cm="1">
        <f t="array" ref="AF49">IFERROR(AE49*(1-INDEX($D49:$D$71,AF$1)),0)</f>
        <v>0</v>
      </c>
      <c r="AG49" s="6" cm="1">
        <f t="array" ref="AG49">IFERROR(AF49*(1-INDEX($D49:$D$71,AG$1)),0)</f>
        <v>0</v>
      </c>
      <c r="AH49" s="6" cm="1">
        <f t="array" ref="AH49">IFERROR(AG49*(1-INDEX($D49:$D$71,AH$1)),0)</f>
        <v>0</v>
      </c>
      <c r="AI49" s="6" cm="1">
        <f t="array" ref="AI49">IFERROR(AH49*(1-INDEX($D49:$D$71,AI$1)),0)</f>
        <v>0</v>
      </c>
      <c r="AJ49" s="6" cm="1">
        <f t="array" ref="AJ49">IFERROR(AI49*(1-INDEX($D49:$D$71,AJ$1)),0)</f>
        <v>0</v>
      </c>
      <c r="AK49" s="6" cm="1">
        <f t="array" ref="AK49">IFERROR(AJ49*(1-INDEX($D49:$D$71,AK$1)),0)</f>
        <v>0</v>
      </c>
      <c r="AL49" s="6" cm="1">
        <f t="array" ref="AL49">IFERROR(AK49*(1-INDEX($D49:$D$71,AL$1)),0)</f>
        <v>0</v>
      </c>
      <c r="AM49" s="6" cm="1">
        <f t="array" ref="AM49">IFERROR(AL49*(1-INDEX($D49:$D$71,AM$1)),0)</f>
        <v>0</v>
      </c>
      <c r="AN49" s="6" cm="1">
        <f t="array" ref="AN49">IFERROR(AM49*(1-INDEX($D49:$D$71,AN$1)),0)</f>
        <v>0</v>
      </c>
      <c r="AO49" s="6" cm="1">
        <f t="array" ref="AO49">IFERROR(AN49*(1-INDEX($D49:$D$71,AO$1)),0)</f>
        <v>0</v>
      </c>
      <c r="AP49" s="6" cm="1">
        <f t="array" ref="AP49">IFERROR(AO49*(1-INDEX($D49:$D$71,AP$1)),0)</f>
        <v>0</v>
      </c>
      <c r="AQ49" s="6" cm="1">
        <f t="array" ref="AQ49">IFERROR(AP49*(1-INDEX($D49:$D$71,AQ$1)),0)</f>
        <v>0</v>
      </c>
      <c r="AR49" s="6" cm="1">
        <f t="array" ref="AR49">IFERROR(AQ49*(1-INDEX($D49:$D$71,AR$1)),0)</f>
        <v>0</v>
      </c>
      <c r="AS49" s="6" cm="1">
        <f t="array" ref="AS49">IFERROR(AR49*(1-INDEX($D49:$D$71,AS$1)),0)</f>
        <v>0</v>
      </c>
      <c r="AT49" s="6" cm="1">
        <f t="array" ref="AT49">IFERROR(AS49*(1-INDEX($D49:$D$71,AT$1)),0)</f>
        <v>0</v>
      </c>
      <c r="AU49" s="6" cm="1">
        <f t="array" ref="AU49">IFERROR(AT49*(1-INDEX($D49:$D$71,AU$1)),0)</f>
        <v>0</v>
      </c>
      <c r="AV49" s="6" cm="1">
        <f t="array" ref="AV49">IFERROR(AU49*(1-INDEX($D49:$D$71,AV$1)),0)</f>
        <v>0</v>
      </c>
      <c r="AW49" s="6" cm="1">
        <f t="array" ref="AW49">IFERROR(AV49*(1-INDEX($D49:$D$71,AW$1)),0)</f>
        <v>0</v>
      </c>
      <c r="AX49" s="6" cm="1">
        <f t="array" ref="AX49">IFERROR(AW49*(1-INDEX($D49:$D$71,AX$1)),0)</f>
        <v>0</v>
      </c>
      <c r="AY49" s="6" cm="1">
        <f t="array" ref="AY49">IFERROR(AX49*(1-INDEX($D49:$D$71,AY$1)),0)</f>
        <v>0</v>
      </c>
      <c r="AZ49" s="6" cm="1">
        <f t="array" ref="AZ49">IFERROR(AY49*(1-INDEX($D49:$D$71,AZ$1)),0)</f>
        <v>0</v>
      </c>
      <c r="BA49" s="6" cm="1">
        <f t="array" ref="BA49">IFERROR(AZ49*(1-INDEX($D49:$D$71,BA$1)),0)</f>
        <v>0</v>
      </c>
      <c r="BB49" s="6" cm="1">
        <f t="array" ref="BB49">IFERROR(BA49*(1-INDEX($D49:$D$71,BB$1)),0)</f>
        <v>0</v>
      </c>
      <c r="BC49" s="6" cm="1">
        <f t="array" ref="BC49">IFERROR(BB49*(1-INDEX($D49:$D$71,BC$1)),0)</f>
        <v>0</v>
      </c>
      <c r="BD49" s="6" cm="1">
        <f t="array" ref="BD49">IFERROR(BC49*(1-INDEX($D49:$D$71,BD$1)),0)</f>
        <v>0</v>
      </c>
      <c r="BE49" s="6" cm="1">
        <f t="array" ref="BE49">IFERROR(BD49*(1-INDEX($D49:$D$71,BE$1)),0)</f>
        <v>0</v>
      </c>
      <c r="BF49" s="6" cm="1">
        <f t="array" ref="BF49">IFERROR(BE49*(1-INDEX($D49:$D$71,BF$1)),0)</f>
        <v>0</v>
      </c>
      <c r="BG49" s="6" cm="1">
        <f t="array" ref="BG49">IFERROR(BF49*(1-INDEX($D49:$D$71,BG$1)),0)</f>
        <v>0</v>
      </c>
      <c r="BH49" s="6" cm="1">
        <f t="array" ref="BH49">IFERROR(BG49*(1-INDEX($D49:$D$71,BH$1)),0)</f>
        <v>0</v>
      </c>
      <c r="BI49" s="6" cm="1">
        <f t="array" ref="BI49">IFERROR(BH49*(1-INDEX($D49:$D$71,BI$1)),0)</f>
        <v>0</v>
      </c>
      <c r="BJ49" s="6" cm="1">
        <f t="array" ref="BJ49">IFERROR(BI49*(1-INDEX($D49:$D$71,BJ$1)),0)</f>
        <v>0</v>
      </c>
      <c r="BK49" s="6" cm="1">
        <f t="array" ref="BK49">IFERROR(BJ49*(1-INDEX($D49:$D$71,BK$1)),0)</f>
        <v>0</v>
      </c>
      <c r="BL49" s="6" cm="1">
        <f t="array" ref="BL49">IFERROR(BK49*(1-INDEX($D49:$D$71,BL$1)),0)</f>
        <v>0</v>
      </c>
      <c r="BM49" s="6" cm="1">
        <f t="array" ref="BM49">IFERROR(BL49*(1-INDEX($D49:$D$71,BM$1)),0)</f>
        <v>0</v>
      </c>
      <c r="BN49" s="6" cm="1">
        <f t="array" ref="BN49">IFERROR(BM49*(1-INDEX($D49:$D$71,BN$1)),0)</f>
        <v>0</v>
      </c>
      <c r="BO49" s="6" cm="1">
        <f t="array" ref="BO49">IFERROR(BN49*(1-INDEX($D49:$D$71,BO$1)),0)</f>
        <v>0</v>
      </c>
      <c r="BP49" s="6" cm="1">
        <f t="array" ref="BP49">IFERROR(BO49*(1-INDEX($D49:$D$71,BP$1)),0)</f>
        <v>0</v>
      </c>
      <c r="BQ49" s="6" cm="1">
        <f t="array" ref="BQ49">IFERROR(BP49*(1-INDEX($D49:$D$71,BQ$1)),0)</f>
        <v>0</v>
      </c>
      <c r="BR49" s="6" cm="1">
        <f t="array" ref="BR49">IFERROR(BQ49*(1-INDEX($D49:$D$71,BR$1)),0)</f>
        <v>0</v>
      </c>
      <c r="BS49" s="6" cm="1">
        <f t="array" ref="BS49">IFERROR(BR49*(1-INDEX($D49:$D$71,BS$1)),0)</f>
        <v>0</v>
      </c>
      <c r="BT49" s="6" cm="1">
        <f t="array" ref="BT49">IFERROR(BS49*(1-INDEX($D49:$D$71,BT$1)),0)</f>
        <v>0</v>
      </c>
      <c r="BU49" s="6" cm="1">
        <f t="array" ref="BU49">IFERROR(BT49*(1-INDEX($D49:$D$71,BU$1)),0)</f>
        <v>0</v>
      </c>
      <c r="BV49" s="6" cm="1">
        <f t="array" ref="BV49">IFERROR(BU49*(1-INDEX($D49:$D$71,BV$1)),0)</f>
        <v>0</v>
      </c>
      <c r="BW49" s="6" cm="1">
        <f t="array" ref="BW49">IFERROR(BV49*(1-INDEX($D49:$D$71,BW$1)),0)</f>
        <v>0</v>
      </c>
      <c r="BX49" s="6" cm="1">
        <f t="array" ref="BX49">IFERROR(BW49*(1-INDEX($D49:$D$71,BX$1)),0)</f>
        <v>0</v>
      </c>
      <c r="BY49" s="6" cm="1">
        <f t="array" ref="BY49">IFERROR(BX49*(1-INDEX($D49:$D$71,BY$1)),0)</f>
        <v>0</v>
      </c>
      <c r="BZ49" s="6" cm="1">
        <f t="array" ref="BZ49">IFERROR(BY49*(1-INDEX($D49:$D$71,BZ$1)),0)</f>
        <v>0</v>
      </c>
      <c r="CA49" s="6" cm="1">
        <f t="array" ref="CA49">IFERROR(BZ49*(1-INDEX($D49:$D$71,CA$1)),0)</f>
        <v>0</v>
      </c>
      <c r="CB49" s="6" cm="1">
        <f t="array" ref="CB49">IFERROR(CA49*(1-INDEX($D49:$D$71,CB$1)),0)</f>
        <v>0</v>
      </c>
      <c r="CC49" s="6" cm="1">
        <f t="array" ref="CC49">IFERROR(CB49*(1-INDEX($D49:$D$71,CC$1)),0)</f>
        <v>0</v>
      </c>
      <c r="CD49" s="6" cm="1">
        <f t="array" ref="CD49">IFERROR(CC49*(1-INDEX($D49:$D$71,CD$1)),0)</f>
        <v>0</v>
      </c>
      <c r="CE49" s="6" cm="1">
        <f t="array" ref="CE49">IFERROR(CD49*(1-INDEX($D49:$D$71,CE$1)),0)</f>
        <v>0</v>
      </c>
      <c r="CF49" s="6" cm="1">
        <f t="array" ref="CF49">IFERROR(CE49*(1-INDEX($D49:$D$71,CF$1)),0)</f>
        <v>0</v>
      </c>
      <c r="CG49" s="6" cm="1">
        <f t="array" ref="CG49">IFERROR(CF49*(1-INDEX($D49:$D$71,CG$1)),0)</f>
        <v>0</v>
      </c>
      <c r="CH49" s="6" cm="1">
        <f t="array" ref="CH49">IFERROR(CG49*(1-INDEX($D49:$D$71,CH$1)),0)</f>
        <v>0</v>
      </c>
      <c r="CI49" s="6" cm="1">
        <f t="array" ref="CI49">IFERROR(CH49*(1-INDEX($D49:$D$71,CI$1)),0)</f>
        <v>0</v>
      </c>
      <c r="CJ49" s="6" cm="1">
        <f t="array" ref="CJ49">IFERROR(CI49*(1-INDEX($D49:$D$71,CJ$1)),0)</f>
        <v>0</v>
      </c>
      <c r="CK49" s="6" cm="1">
        <f t="array" ref="CK49">IFERROR(CJ49*(1-INDEX($D49:$D$71,CK$1)),0)</f>
        <v>0</v>
      </c>
      <c r="CL49" s="6" cm="1">
        <f t="array" ref="CL49">IFERROR(CK49*(1-INDEX($D49:$D$71,CL$1)),0)</f>
        <v>0</v>
      </c>
      <c r="CM49" s="6" cm="1">
        <f t="array" ref="CM49">IFERROR(CL49*(1-INDEX($D49:$D$71,CM$1)),0)</f>
        <v>0</v>
      </c>
      <c r="CN49" s="6" cm="1">
        <f t="array" ref="CN49">IFERROR(CM49*(1-INDEX($D49:$D$71,CN$1)),0)</f>
        <v>0</v>
      </c>
      <c r="CO49" s="6" cm="1">
        <f t="array" ref="CO49">IFERROR(CN49*(1-INDEX($D49:$D$71,CO$1)),0)</f>
        <v>0</v>
      </c>
      <c r="CP49" s="6" cm="1">
        <f t="array" ref="CP49">IFERROR(CO49*(1-INDEX($D49:$D$71,CP$1)),0)</f>
        <v>0</v>
      </c>
      <c r="CQ49" s="6" cm="1">
        <f t="array" ref="CQ49">IFERROR(CP49*(1-INDEX($D49:$D$71,CQ$1)),0)</f>
        <v>0</v>
      </c>
      <c r="CR49" s="6" cm="1">
        <f t="array" ref="CR49">IFERROR(CQ49*(1-INDEX($D49:$D$71,CR$1)),0)</f>
        <v>0</v>
      </c>
      <c r="CS49" s="6" cm="1">
        <f t="array" ref="CS49">IFERROR(CR49*(1-INDEX($D49:$D$71,CS$1)),0)</f>
        <v>0</v>
      </c>
      <c r="CT49" s="6" cm="1">
        <f t="array" ref="CT49">IFERROR(CS49*(1-INDEX($D49:$D$71,CT$1)),0)</f>
        <v>0</v>
      </c>
      <c r="CU49" s="6" cm="1">
        <f t="array" ref="CU49">IFERROR(CT49*(1-INDEX($D49:$D$71,CU$1)),0)</f>
        <v>0</v>
      </c>
      <c r="CV49" s="6" cm="1">
        <f t="array" ref="CV49">IFERROR(CU49*(1-INDEX($D49:$D$71,CV$1)),0)</f>
        <v>0</v>
      </c>
      <c r="CW49" s="6" cm="1">
        <f t="array" ref="CW49">IFERROR(CV49*(1-INDEX($D49:$D$71,CW$1)),0)</f>
        <v>0</v>
      </c>
      <c r="CX49" s="6" cm="1">
        <f t="array" ref="CX49">IFERROR(CW49*(1-INDEX($D49:$D$71,CX$1)),0)</f>
        <v>0</v>
      </c>
      <c r="CY49" s="6" cm="1">
        <f t="array" ref="CY49">IFERROR(CX49*(1-INDEX($D49:$D$71,CY$1)),0)</f>
        <v>0</v>
      </c>
      <c r="CZ49" s="6" cm="1">
        <f t="array" ref="CZ49">IFERROR(CY49*(1-INDEX($D49:$D$71,CZ$1)),0)</f>
        <v>0</v>
      </c>
      <c r="DA49" s="6" cm="1">
        <f t="array" ref="DA49">IFERROR(CZ49*(1-INDEX($D49:$D$71,DA$1)),0)</f>
        <v>0</v>
      </c>
      <c r="DB49" s="6" cm="1">
        <f t="array" ref="DB49">IFERROR(DA49*(1-INDEX($D49:$D$71,DB$1)),0)</f>
        <v>0</v>
      </c>
      <c r="DC49" s="6" cm="1">
        <f t="array" ref="DC49">IFERROR(DB49*(1-INDEX($D49:$D$71,DC$1)),0)</f>
        <v>0</v>
      </c>
      <c r="DD49" s="6" cm="1">
        <f t="array" ref="DD49">IFERROR(DC49*(1-INDEX($D49:$D$71,DD$1)),0)</f>
        <v>0</v>
      </c>
      <c r="DE49" s="6" cm="1">
        <f t="array" ref="DE49">IFERROR(DD49*(1-INDEX($D49:$D$71,DE$1)),0)</f>
        <v>0</v>
      </c>
      <c r="DF49" s="6" cm="1">
        <f t="array" ref="DF49">IFERROR(DE49*(1-INDEX($D49:$D$71,DF$1)),0)</f>
        <v>0</v>
      </c>
      <c r="DG49" s="6" cm="1">
        <f t="array" ref="DG49">IFERROR(DF49*(1-INDEX($D49:$D$71,DG$1)),0)</f>
        <v>0</v>
      </c>
      <c r="DH49" s="6" cm="1">
        <f t="array" ref="DH49">IFERROR(DG49*(1-INDEX($D49:$D$71,DH$1)),0)</f>
        <v>0</v>
      </c>
      <c r="DI49" s="6" cm="1">
        <f t="array" ref="DI49">IFERROR(DH49*(1-INDEX($D49:$D$71,DI$1)),0)</f>
        <v>0</v>
      </c>
      <c r="DJ49" s="6" cm="1">
        <f t="array" ref="DJ49">IFERROR(DI49*(1-INDEX($D49:$D$71,DJ$1)),0)</f>
        <v>0</v>
      </c>
      <c r="DK49" s="6" cm="1">
        <f t="array" ref="DK49">IFERROR(DJ49*(1-INDEX($D49:$D$71,DK$1)),0)</f>
        <v>0</v>
      </c>
      <c r="DL49" s="6" cm="1">
        <f t="array" ref="DL49">IFERROR(DK49*(1-INDEX($D49:$D$71,DL$1)),0)</f>
        <v>0</v>
      </c>
      <c r="DM49" s="6" cm="1">
        <f t="array" ref="DM49">IFERROR(DL49*(1-INDEX($D49:$D$71,DM$1)),0)</f>
        <v>0</v>
      </c>
      <c r="DN49" s="6" cm="1">
        <f t="array" ref="DN49">IFERROR(DM49*(1-INDEX($D49:$D$71,DN$1)),0)</f>
        <v>0</v>
      </c>
      <c r="DO49" s="6" cm="1">
        <f t="array" ref="DO49">IFERROR(DN49*(1-INDEX($D49:$D$71,DO$1)),0)</f>
        <v>0</v>
      </c>
      <c r="DP49" s="6" cm="1">
        <f t="array" ref="DP49">IFERROR(DO49*(1-INDEX($D49:$D$71,DP$1)),0)</f>
        <v>0</v>
      </c>
      <c r="DQ49" s="6" cm="1">
        <f t="array" ref="DQ49">IFERROR(DP49*(1-INDEX($D49:$D$71,DQ$1)),0)</f>
        <v>0</v>
      </c>
      <c r="DR49" s="6" cm="1">
        <f t="array" ref="DR49">IFERROR(DQ49*(1-INDEX($D49:$D$71,DR$1)),0)</f>
        <v>0</v>
      </c>
      <c r="DS49" s="6" cm="1">
        <f t="array" ref="DS49">IFERROR(DR49*(1-INDEX($D49:$D$71,DS$1)),0)</f>
        <v>0</v>
      </c>
      <c r="DT49" s="6" cm="1">
        <f t="array" ref="DT49">IFERROR(DS49*(1-INDEX($D49:$D$71,DT$1)),0)</f>
        <v>0</v>
      </c>
      <c r="DU49" s="6" cm="1">
        <f t="array" ref="DU49">IFERROR(DT49*(1-INDEX($D49:$D$71,DU$1)),0)</f>
        <v>0</v>
      </c>
      <c r="DV49" s="6" cm="1">
        <f t="array" ref="DV49">IFERROR(DU49*(1-INDEX($D49:$D$71,DV$1)),0)</f>
        <v>0</v>
      </c>
      <c r="DW49" s="6" cm="1">
        <f t="array" ref="DW49">IFERROR(DV49*(1-INDEX($D49:$D$71,DW$1)),0)</f>
        <v>0</v>
      </c>
      <c r="DX49" s="6" cm="1">
        <f t="array" ref="DX49">IFERROR(DW49*(1-INDEX($D49:$D$71,DX$1)),0)</f>
        <v>0</v>
      </c>
    </row>
    <row r="50" spans="2:128" x14ac:dyDescent="0.25">
      <c r="B50" s="20"/>
      <c r="C50" s="6">
        <v>112</v>
      </c>
      <c r="D50" s="6">
        <v>0.65542</v>
      </c>
      <c r="E50" s="6">
        <f t="shared" si="3"/>
        <v>1.0187483711105152</v>
      </c>
      <c r="F50" s="6" cm="1">
        <f t="array" ref="F50">SUMPRODUCT($A$6^($K$1:$DT$1+1),K50:DT50,TRANSPOSE(D50:D163))</f>
        <v>0.95722457962601426</v>
      </c>
      <c r="G50" s="6" cm="1">
        <f t="array" ref="G50">SUMPRODUCT($A$6^($K$1:$DT$1),K50:DT50)</f>
        <v>1.4686227661735041</v>
      </c>
      <c r="H50" s="6">
        <f t="shared" si="4"/>
        <v>1.0054670025449195</v>
      </c>
      <c r="I50" s="6">
        <f t="shared" si="5"/>
        <v>0.9235371609713372</v>
      </c>
      <c r="K50" s="6">
        <v>1</v>
      </c>
      <c r="L50" s="6" cm="1">
        <f t="array" ref="L50">IFERROR(K50*(1-INDEX($D50:$D$71,L$1)),0)</f>
        <v>0.34458</v>
      </c>
      <c r="M50" s="6" cm="1">
        <f t="array" ref="M50">IFERROR(L50*(1-INDEX($D50:$D$71,M$1)),0)</f>
        <v>0.10648900319999999</v>
      </c>
      <c r="N50" s="6" cm="1">
        <f t="array" ref="N50">IFERROR(M50*(1-INDEX($D50:$D$71,N$1)),0)</f>
        <v>2.8919218599024007E-2</v>
      </c>
      <c r="O50" s="6" cm="1">
        <f t="array" ref="O50">IFERROR(N50*(1-INDEX($D50:$D$71,O$1)),0)</f>
        <v>6.7109938680895093E-3</v>
      </c>
      <c r="P50" s="6" cm="1">
        <f t="array" ref="P50">IFERROR(O50*(1-INDEX($D50:$D$71,P$1)),0)</f>
        <v>1.2779074523616039E-3</v>
      </c>
      <c r="Q50" s="6" cm="1">
        <f t="array" ref="Q50">IFERROR(P50*(1-INDEX($D50:$D$71,Q$1)),0)</f>
        <v>1.8723899992002219E-4</v>
      </c>
      <c r="R50" s="6" cm="1">
        <f t="array" ref="R50">IFERROR(Q50*(1-INDEX($D50:$D$71,R$1)),0)</f>
        <v>1.8766964961983832E-5</v>
      </c>
      <c r="S50" s="6" cm="1">
        <f t="array" ref="S50">IFERROR(R50*(1-INDEX($D50:$D$71,S$1)),0)</f>
        <v>9.6537267764444913E-7</v>
      </c>
      <c r="T50" s="6" cm="1">
        <f t="array" ref="T50">IFERROR(S50*(1-INDEX($D50:$D$71,T$1)),0)</f>
        <v>0</v>
      </c>
      <c r="U50" s="6" cm="1">
        <f t="array" ref="U50">IFERROR(T50*(1-INDEX($D50:$D$71,U$1)),0)</f>
        <v>0</v>
      </c>
      <c r="V50" s="6" cm="1">
        <f t="array" ref="V50">IFERROR(U50*(1-INDEX($D50:$D$71,V$1)),0)</f>
        <v>0</v>
      </c>
      <c r="W50" s="6" cm="1">
        <f t="array" ref="W50">IFERROR(V50*(1-INDEX($D50:$D$71,W$1)),0)</f>
        <v>0</v>
      </c>
      <c r="X50" s="6" cm="1">
        <f t="array" ref="X50">IFERROR(W50*(1-INDEX($D50:$D$71,X$1)),0)</f>
        <v>0</v>
      </c>
      <c r="Y50" s="6" cm="1">
        <f t="array" ref="Y50">IFERROR(X50*(1-INDEX($D50:$D$71,Y$1)),0)</f>
        <v>0</v>
      </c>
      <c r="Z50" s="6" cm="1">
        <f t="array" ref="Z50">IFERROR(Y50*(1-INDEX($D50:$D$71,Z$1)),0)</f>
        <v>0</v>
      </c>
      <c r="AA50" s="6" cm="1">
        <f t="array" ref="AA50">IFERROR(Z50*(1-INDEX($D50:$D$71,AA$1)),0)</f>
        <v>0</v>
      </c>
      <c r="AB50" s="6" cm="1">
        <f t="array" ref="AB50">IFERROR(AA50*(1-INDEX($D50:$D$71,AB$1)),0)</f>
        <v>0</v>
      </c>
      <c r="AC50" s="6" cm="1">
        <f t="array" ref="AC50">IFERROR(AB50*(1-INDEX($D50:$D$71,AC$1)),0)</f>
        <v>0</v>
      </c>
      <c r="AD50" s="6" cm="1">
        <f t="array" ref="AD50">IFERROR(AC50*(1-INDEX($D50:$D$71,AD$1)),0)</f>
        <v>0</v>
      </c>
      <c r="AE50" s="6" cm="1">
        <f t="array" ref="AE50">IFERROR(AD50*(1-INDEX($D50:$D$71,AE$1)),0)</f>
        <v>0</v>
      </c>
      <c r="AF50" s="6" cm="1">
        <f t="array" ref="AF50">IFERROR(AE50*(1-INDEX($D50:$D$71,AF$1)),0)</f>
        <v>0</v>
      </c>
      <c r="AG50" s="6" cm="1">
        <f t="array" ref="AG50">IFERROR(AF50*(1-INDEX($D50:$D$71,AG$1)),0)</f>
        <v>0</v>
      </c>
      <c r="AH50" s="6" cm="1">
        <f t="array" ref="AH50">IFERROR(AG50*(1-INDEX($D50:$D$71,AH$1)),0)</f>
        <v>0</v>
      </c>
      <c r="AI50" s="6" cm="1">
        <f t="array" ref="AI50">IFERROR(AH50*(1-INDEX($D50:$D$71,AI$1)),0)</f>
        <v>0</v>
      </c>
      <c r="AJ50" s="6" cm="1">
        <f t="array" ref="AJ50">IFERROR(AI50*(1-INDEX($D50:$D$71,AJ$1)),0)</f>
        <v>0</v>
      </c>
      <c r="AK50" s="6" cm="1">
        <f t="array" ref="AK50">IFERROR(AJ50*(1-INDEX($D50:$D$71,AK$1)),0)</f>
        <v>0</v>
      </c>
      <c r="AL50" s="6" cm="1">
        <f t="array" ref="AL50">IFERROR(AK50*(1-INDEX($D50:$D$71,AL$1)),0)</f>
        <v>0</v>
      </c>
      <c r="AM50" s="6" cm="1">
        <f t="array" ref="AM50">IFERROR(AL50*(1-INDEX($D50:$D$71,AM$1)),0)</f>
        <v>0</v>
      </c>
      <c r="AN50" s="6" cm="1">
        <f t="array" ref="AN50">IFERROR(AM50*(1-INDEX($D50:$D$71,AN$1)),0)</f>
        <v>0</v>
      </c>
      <c r="AO50" s="6" cm="1">
        <f t="array" ref="AO50">IFERROR(AN50*(1-INDEX($D50:$D$71,AO$1)),0)</f>
        <v>0</v>
      </c>
      <c r="AP50" s="6" cm="1">
        <f t="array" ref="AP50">IFERROR(AO50*(1-INDEX($D50:$D$71,AP$1)),0)</f>
        <v>0</v>
      </c>
      <c r="AQ50" s="6" cm="1">
        <f t="array" ref="AQ50">IFERROR(AP50*(1-INDEX($D50:$D$71,AQ$1)),0)</f>
        <v>0</v>
      </c>
      <c r="AR50" s="6" cm="1">
        <f t="array" ref="AR50">IFERROR(AQ50*(1-INDEX($D50:$D$71,AR$1)),0)</f>
        <v>0</v>
      </c>
      <c r="AS50" s="6" cm="1">
        <f t="array" ref="AS50">IFERROR(AR50*(1-INDEX($D50:$D$71,AS$1)),0)</f>
        <v>0</v>
      </c>
      <c r="AT50" s="6" cm="1">
        <f t="array" ref="AT50">IFERROR(AS50*(1-INDEX($D50:$D$71,AT$1)),0)</f>
        <v>0</v>
      </c>
      <c r="AU50" s="6" cm="1">
        <f t="array" ref="AU50">IFERROR(AT50*(1-INDEX($D50:$D$71,AU$1)),0)</f>
        <v>0</v>
      </c>
      <c r="AV50" s="6" cm="1">
        <f t="array" ref="AV50">IFERROR(AU50*(1-INDEX($D50:$D$71,AV$1)),0)</f>
        <v>0</v>
      </c>
      <c r="AW50" s="6" cm="1">
        <f t="array" ref="AW50">IFERROR(AV50*(1-INDEX($D50:$D$71,AW$1)),0)</f>
        <v>0</v>
      </c>
      <c r="AX50" s="6" cm="1">
        <f t="array" ref="AX50">IFERROR(AW50*(1-INDEX($D50:$D$71,AX$1)),0)</f>
        <v>0</v>
      </c>
      <c r="AY50" s="6" cm="1">
        <f t="array" ref="AY50">IFERROR(AX50*(1-INDEX($D50:$D$71,AY$1)),0)</f>
        <v>0</v>
      </c>
      <c r="AZ50" s="6" cm="1">
        <f t="array" ref="AZ50">IFERROR(AY50*(1-INDEX($D50:$D$71,AZ$1)),0)</f>
        <v>0</v>
      </c>
      <c r="BA50" s="6" cm="1">
        <f t="array" ref="BA50">IFERROR(AZ50*(1-INDEX($D50:$D$71,BA$1)),0)</f>
        <v>0</v>
      </c>
      <c r="BB50" s="6" cm="1">
        <f t="array" ref="BB50">IFERROR(BA50*(1-INDEX($D50:$D$71,BB$1)),0)</f>
        <v>0</v>
      </c>
      <c r="BC50" s="6" cm="1">
        <f t="array" ref="BC50">IFERROR(BB50*(1-INDEX($D50:$D$71,BC$1)),0)</f>
        <v>0</v>
      </c>
      <c r="BD50" s="6" cm="1">
        <f t="array" ref="BD50">IFERROR(BC50*(1-INDEX($D50:$D$71,BD$1)),0)</f>
        <v>0</v>
      </c>
      <c r="BE50" s="6" cm="1">
        <f t="array" ref="BE50">IFERROR(BD50*(1-INDEX($D50:$D$71,BE$1)),0)</f>
        <v>0</v>
      </c>
      <c r="BF50" s="6" cm="1">
        <f t="array" ref="BF50">IFERROR(BE50*(1-INDEX($D50:$D$71,BF$1)),0)</f>
        <v>0</v>
      </c>
      <c r="BG50" s="6" cm="1">
        <f t="array" ref="BG50">IFERROR(BF50*(1-INDEX($D50:$D$71,BG$1)),0)</f>
        <v>0</v>
      </c>
      <c r="BH50" s="6" cm="1">
        <f t="array" ref="BH50">IFERROR(BG50*(1-INDEX($D50:$D$71,BH$1)),0)</f>
        <v>0</v>
      </c>
      <c r="BI50" s="6" cm="1">
        <f t="array" ref="BI50">IFERROR(BH50*(1-INDEX($D50:$D$71,BI$1)),0)</f>
        <v>0</v>
      </c>
      <c r="BJ50" s="6" cm="1">
        <f t="array" ref="BJ50">IFERROR(BI50*(1-INDEX($D50:$D$71,BJ$1)),0)</f>
        <v>0</v>
      </c>
      <c r="BK50" s="6" cm="1">
        <f t="array" ref="BK50">IFERROR(BJ50*(1-INDEX($D50:$D$71,BK$1)),0)</f>
        <v>0</v>
      </c>
      <c r="BL50" s="6" cm="1">
        <f t="array" ref="BL50">IFERROR(BK50*(1-INDEX($D50:$D$71,BL$1)),0)</f>
        <v>0</v>
      </c>
      <c r="BM50" s="6" cm="1">
        <f t="array" ref="BM50">IFERROR(BL50*(1-INDEX($D50:$D$71,BM$1)),0)</f>
        <v>0</v>
      </c>
      <c r="BN50" s="6" cm="1">
        <f t="array" ref="BN50">IFERROR(BM50*(1-INDEX($D50:$D$71,BN$1)),0)</f>
        <v>0</v>
      </c>
      <c r="BO50" s="6" cm="1">
        <f t="array" ref="BO50">IFERROR(BN50*(1-INDEX($D50:$D$71,BO$1)),0)</f>
        <v>0</v>
      </c>
      <c r="BP50" s="6" cm="1">
        <f t="array" ref="BP50">IFERROR(BO50*(1-INDEX($D50:$D$71,BP$1)),0)</f>
        <v>0</v>
      </c>
      <c r="BQ50" s="6" cm="1">
        <f t="array" ref="BQ50">IFERROR(BP50*(1-INDEX($D50:$D$71,BQ$1)),0)</f>
        <v>0</v>
      </c>
      <c r="BR50" s="6" cm="1">
        <f t="array" ref="BR50">IFERROR(BQ50*(1-INDEX($D50:$D$71,BR$1)),0)</f>
        <v>0</v>
      </c>
      <c r="BS50" s="6" cm="1">
        <f t="array" ref="BS50">IFERROR(BR50*(1-INDEX($D50:$D$71,BS$1)),0)</f>
        <v>0</v>
      </c>
      <c r="BT50" s="6" cm="1">
        <f t="array" ref="BT50">IFERROR(BS50*(1-INDEX($D50:$D$71,BT$1)),0)</f>
        <v>0</v>
      </c>
      <c r="BU50" s="6" cm="1">
        <f t="array" ref="BU50">IFERROR(BT50*(1-INDEX($D50:$D$71,BU$1)),0)</f>
        <v>0</v>
      </c>
      <c r="BV50" s="6" cm="1">
        <f t="array" ref="BV50">IFERROR(BU50*(1-INDEX($D50:$D$71,BV$1)),0)</f>
        <v>0</v>
      </c>
      <c r="BW50" s="6" cm="1">
        <f t="array" ref="BW50">IFERROR(BV50*(1-INDEX($D50:$D$71,BW$1)),0)</f>
        <v>0</v>
      </c>
      <c r="BX50" s="6" cm="1">
        <f t="array" ref="BX50">IFERROR(BW50*(1-INDEX($D50:$D$71,BX$1)),0)</f>
        <v>0</v>
      </c>
      <c r="BY50" s="6" cm="1">
        <f t="array" ref="BY50">IFERROR(BX50*(1-INDEX($D50:$D$71,BY$1)),0)</f>
        <v>0</v>
      </c>
      <c r="BZ50" s="6" cm="1">
        <f t="array" ref="BZ50">IFERROR(BY50*(1-INDEX($D50:$D$71,BZ$1)),0)</f>
        <v>0</v>
      </c>
      <c r="CA50" s="6" cm="1">
        <f t="array" ref="CA50">IFERROR(BZ50*(1-INDEX($D50:$D$71,CA$1)),0)</f>
        <v>0</v>
      </c>
      <c r="CB50" s="6" cm="1">
        <f t="array" ref="CB50">IFERROR(CA50*(1-INDEX($D50:$D$71,CB$1)),0)</f>
        <v>0</v>
      </c>
      <c r="CC50" s="6" cm="1">
        <f t="array" ref="CC50">IFERROR(CB50*(1-INDEX($D50:$D$71,CC$1)),0)</f>
        <v>0</v>
      </c>
      <c r="CD50" s="6" cm="1">
        <f t="array" ref="CD50">IFERROR(CC50*(1-INDEX($D50:$D$71,CD$1)),0)</f>
        <v>0</v>
      </c>
      <c r="CE50" s="6" cm="1">
        <f t="array" ref="CE50">IFERROR(CD50*(1-INDEX($D50:$D$71,CE$1)),0)</f>
        <v>0</v>
      </c>
      <c r="CF50" s="6" cm="1">
        <f t="array" ref="CF50">IFERROR(CE50*(1-INDEX($D50:$D$71,CF$1)),0)</f>
        <v>0</v>
      </c>
      <c r="CG50" s="6" cm="1">
        <f t="array" ref="CG50">IFERROR(CF50*(1-INDEX($D50:$D$71,CG$1)),0)</f>
        <v>0</v>
      </c>
      <c r="CH50" s="6" cm="1">
        <f t="array" ref="CH50">IFERROR(CG50*(1-INDEX($D50:$D$71,CH$1)),0)</f>
        <v>0</v>
      </c>
      <c r="CI50" s="6" cm="1">
        <f t="array" ref="CI50">IFERROR(CH50*(1-INDEX($D50:$D$71,CI$1)),0)</f>
        <v>0</v>
      </c>
      <c r="CJ50" s="6" cm="1">
        <f t="array" ref="CJ50">IFERROR(CI50*(1-INDEX($D50:$D$71,CJ$1)),0)</f>
        <v>0</v>
      </c>
      <c r="CK50" s="6" cm="1">
        <f t="array" ref="CK50">IFERROR(CJ50*(1-INDEX($D50:$D$71,CK$1)),0)</f>
        <v>0</v>
      </c>
      <c r="CL50" s="6" cm="1">
        <f t="array" ref="CL50">IFERROR(CK50*(1-INDEX($D50:$D$71,CL$1)),0)</f>
        <v>0</v>
      </c>
      <c r="CM50" s="6" cm="1">
        <f t="array" ref="CM50">IFERROR(CL50*(1-INDEX($D50:$D$71,CM$1)),0)</f>
        <v>0</v>
      </c>
      <c r="CN50" s="6" cm="1">
        <f t="array" ref="CN50">IFERROR(CM50*(1-INDEX($D50:$D$71,CN$1)),0)</f>
        <v>0</v>
      </c>
      <c r="CO50" s="6" cm="1">
        <f t="array" ref="CO50">IFERROR(CN50*(1-INDEX($D50:$D$71,CO$1)),0)</f>
        <v>0</v>
      </c>
      <c r="CP50" s="6" cm="1">
        <f t="array" ref="CP50">IFERROR(CO50*(1-INDEX($D50:$D$71,CP$1)),0)</f>
        <v>0</v>
      </c>
      <c r="CQ50" s="6" cm="1">
        <f t="array" ref="CQ50">IFERROR(CP50*(1-INDEX($D50:$D$71,CQ$1)),0)</f>
        <v>0</v>
      </c>
      <c r="CR50" s="6" cm="1">
        <f t="array" ref="CR50">IFERROR(CQ50*(1-INDEX($D50:$D$71,CR$1)),0)</f>
        <v>0</v>
      </c>
      <c r="CS50" s="6" cm="1">
        <f t="array" ref="CS50">IFERROR(CR50*(1-INDEX($D50:$D$71,CS$1)),0)</f>
        <v>0</v>
      </c>
      <c r="CT50" s="6" cm="1">
        <f t="array" ref="CT50">IFERROR(CS50*(1-INDEX($D50:$D$71,CT$1)),0)</f>
        <v>0</v>
      </c>
      <c r="CU50" s="6" cm="1">
        <f t="array" ref="CU50">IFERROR(CT50*(1-INDEX($D50:$D$71,CU$1)),0)</f>
        <v>0</v>
      </c>
      <c r="CV50" s="6" cm="1">
        <f t="array" ref="CV50">IFERROR(CU50*(1-INDEX($D50:$D$71,CV$1)),0)</f>
        <v>0</v>
      </c>
      <c r="CW50" s="6" cm="1">
        <f t="array" ref="CW50">IFERROR(CV50*(1-INDEX($D50:$D$71,CW$1)),0)</f>
        <v>0</v>
      </c>
      <c r="CX50" s="6" cm="1">
        <f t="array" ref="CX50">IFERROR(CW50*(1-INDEX($D50:$D$71,CX$1)),0)</f>
        <v>0</v>
      </c>
      <c r="CY50" s="6" cm="1">
        <f t="array" ref="CY50">IFERROR(CX50*(1-INDEX($D50:$D$71,CY$1)),0)</f>
        <v>0</v>
      </c>
      <c r="CZ50" s="6" cm="1">
        <f t="array" ref="CZ50">IFERROR(CY50*(1-INDEX($D50:$D$71,CZ$1)),0)</f>
        <v>0</v>
      </c>
      <c r="DA50" s="6" cm="1">
        <f t="array" ref="DA50">IFERROR(CZ50*(1-INDEX($D50:$D$71,DA$1)),0)</f>
        <v>0</v>
      </c>
      <c r="DB50" s="6" cm="1">
        <f t="array" ref="DB50">IFERROR(DA50*(1-INDEX($D50:$D$71,DB$1)),0)</f>
        <v>0</v>
      </c>
      <c r="DC50" s="6" cm="1">
        <f t="array" ref="DC50">IFERROR(DB50*(1-INDEX($D50:$D$71,DC$1)),0)</f>
        <v>0</v>
      </c>
      <c r="DD50" s="6" cm="1">
        <f t="array" ref="DD50">IFERROR(DC50*(1-INDEX($D50:$D$71,DD$1)),0)</f>
        <v>0</v>
      </c>
      <c r="DE50" s="6" cm="1">
        <f t="array" ref="DE50">IFERROR(DD50*(1-INDEX($D50:$D$71,DE$1)),0)</f>
        <v>0</v>
      </c>
      <c r="DF50" s="6" cm="1">
        <f t="array" ref="DF50">IFERROR(DE50*(1-INDEX($D50:$D$71,DF$1)),0)</f>
        <v>0</v>
      </c>
      <c r="DG50" s="6" cm="1">
        <f t="array" ref="DG50">IFERROR(DF50*(1-INDEX($D50:$D$71,DG$1)),0)</f>
        <v>0</v>
      </c>
      <c r="DH50" s="6" cm="1">
        <f t="array" ref="DH50">IFERROR(DG50*(1-INDEX($D50:$D$71,DH$1)),0)</f>
        <v>0</v>
      </c>
      <c r="DI50" s="6" cm="1">
        <f t="array" ref="DI50">IFERROR(DH50*(1-INDEX($D50:$D$71,DI$1)),0)</f>
        <v>0</v>
      </c>
      <c r="DJ50" s="6" cm="1">
        <f t="array" ref="DJ50">IFERROR(DI50*(1-INDEX($D50:$D$71,DJ$1)),0)</f>
        <v>0</v>
      </c>
      <c r="DK50" s="6" cm="1">
        <f t="array" ref="DK50">IFERROR(DJ50*(1-INDEX($D50:$D$71,DK$1)),0)</f>
        <v>0</v>
      </c>
      <c r="DL50" s="6" cm="1">
        <f t="array" ref="DL50">IFERROR(DK50*(1-INDEX($D50:$D$71,DL$1)),0)</f>
        <v>0</v>
      </c>
      <c r="DM50" s="6" cm="1">
        <f t="array" ref="DM50">IFERROR(DL50*(1-INDEX($D50:$D$71,DM$1)),0)</f>
        <v>0</v>
      </c>
      <c r="DN50" s="6" cm="1">
        <f t="array" ref="DN50">IFERROR(DM50*(1-INDEX($D50:$D$71,DN$1)),0)</f>
        <v>0</v>
      </c>
      <c r="DO50" s="6" cm="1">
        <f t="array" ref="DO50">IFERROR(DN50*(1-INDEX($D50:$D$71,DO$1)),0)</f>
        <v>0</v>
      </c>
      <c r="DP50" s="6" cm="1">
        <f t="array" ref="DP50">IFERROR(DO50*(1-INDEX($D50:$D$71,DP$1)),0)</f>
        <v>0</v>
      </c>
      <c r="DQ50" s="6" cm="1">
        <f t="array" ref="DQ50">IFERROR(DP50*(1-INDEX($D50:$D$71,DQ$1)),0)</f>
        <v>0</v>
      </c>
      <c r="DR50" s="6" cm="1">
        <f t="array" ref="DR50">IFERROR(DQ50*(1-INDEX($D50:$D$71,DR$1)),0)</f>
        <v>0</v>
      </c>
      <c r="DS50" s="6" cm="1">
        <f t="array" ref="DS50">IFERROR(DR50*(1-INDEX($D50:$D$71,DS$1)),0)</f>
        <v>0</v>
      </c>
      <c r="DT50" s="6" cm="1">
        <f t="array" ref="DT50">IFERROR(DS50*(1-INDEX($D50:$D$71,DT$1)),0)</f>
        <v>0</v>
      </c>
      <c r="DU50" s="6" cm="1">
        <f t="array" ref="DU50">IFERROR(DT50*(1-INDEX($D50:$D$71,DU$1)),0)</f>
        <v>0</v>
      </c>
      <c r="DV50" s="6" cm="1">
        <f t="array" ref="DV50">IFERROR(DU50*(1-INDEX($D50:$D$71,DV$1)),0)</f>
        <v>0</v>
      </c>
      <c r="DW50" s="6" cm="1">
        <f t="array" ref="DW50">IFERROR(DV50*(1-INDEX($D50:$D$71,DW$1)),0)</f>
        <v>0</v>
      </c>
      <c r="DX50" s="6" cm="1">
        <f t="array" ref="DX50">IFERROR(DW50*(1-INDEX($D50:$D$71,DX$1)),0)</f>
        <v>0</v>
      </c>
    </row>
    <row r="51" spans="2:128" x14ac:dyDescent="0.25">
      <c r="B51" s="20"/>
      <c r="C51" s="6">
        <v>113</v>
      </c>
      <c r="D51" s="6">
        <v>0.69096000000000002</v>
      </c>
      <c r="E51" s="6">
        <f t="shared" si="3"/>
        <v>1.1198567777509942</v>
      </c>
      <c r="F51" s="6" cm="1">
        <f t="array" ref="F51">SUMPRODUCT($A$6^($K$1:$DT$1+1),K51:DT51,TRANSPOSE(D51:D164))</f>
        <v>0.95920052532008482</v>
      </c>
      <c r="G51" s="6" cm="1">
        <f t="array" ref="G51">SUMPRODUCT($A$6^($K$1:$DT$1),K51:DT51)</f>
        <v>1.4007819640104164</v>
      </c>
      <c r="H51" s="6">
        <f t="shared" si="4"/>
        <v>0.93762129503799552</v>
      </c>
      <c r="I51" s="6">
        <f t="shared" si="5"/>
        <v>0.84732917006427466</v>
      </c>
      <c r="K51" s="6">
        <v>1</v>
      </c>
      <c r="L51" s="6" cm="1">
        <f t="array" ref="L51">IFERROR(K51*(1-INDEX($D51:$D$71,L$1)),0)</f>
        <v>0.30903999999999998</v>
      </c>
      <c r="M51" s="6" cm="1">
        <f t="array" ref="M51">IFERROR(L51*(1-INDEX($D51:$D$71,M$1)),0)</f>
        <v>8.3925992800000029E-2</v>
      </c>
      <c r="N51" s="6" cm="1">
        <f t="array" ref="N51">IFERROR(M51*(1-INDEX($D51:$D$71,N$1)),0)</f>
        <v>1.9475865889168002E-2</v>
      </c>
      <c r="O51" s="6" cm="1">
        <f t="array" ref="O51">IFERROR(N51*(1-INDEX($D51:$D$71,O$1)),0)</f>
        <v>3.7085943826153695E-3</v>
      </c>
      <c r="P51" s="6" cm="1">
        <f t="array" ref="P51">IFERROR(O51*(1-INDEX($D51:$D$71,P$1)),0)</f>
        <v>5.4338324894080388E-4</v>
      </c>
      <c r="Q51" s="6" cm="1">
        <f t="array" ref="Q51">IFERROR(P51*(1-INDEX($D51:$D$71,Q$1)),0)</f>
        <v>5.4463303041336792E-5</v>
      </c>
      <c r="R51" s="6" cm="1">
        <f t="array" ref="R51">IFERROR(Q51*(1-INDEX($D51:$D$71,R$1)),0)</f>
        <v>2.8015923084463669E-6</v>
      </c>
      <c r="S51" s="6" cm="1">
        <f t="array" ref="S51">IFERROR(R51*(1-INDEX($D51:$D$71,S$1)),0)</f>
        <v>0</v>
      </c>
      <c r="T51" s="6" cm="1">
        <f t="array" ref="T51">IFERROR(S51*(1-INDEX($D51:$D$71,T$1)),0)</f>
        <v>0</v>
      </c>
      <c r="U51" s="6" cm="1">
        <f t="array" ref="U51">IFERROR(T51*(1-INDEX($D51:$D$71,U$1)),0)</f>
        <v>0</v>
      </c>
      <c r="V51" s="6" cm="1">
        <f t="array" ref="V51">IFERROR(U51*(1-INDEX($D51:$D$71,V$1)),0)</f>
        <v>0</v>
      </c>
      <c r="W51" s="6" cm="1">
        <f t="array" ref="W51">IFERROR(V51*(1-INDEX($D51:$D$71,W$1)),0)</f>
        <v>0</v>
      </c>
      <c r="X51" s="6" cm="1">
        <f t="array" ref="X51">IFERROR(W51*(1-INDEX($D51:$D$71,X$1)),0)</f>
        <v>0</v>
      </c>
      <c r="Y51" s="6" cm="1">
        <f t="array" ref="Y51">IFERROR(X51*(1-INDEX($D51:$D$71,Y$1)),0)</f>
        <v>0</v>
      </c>
      <c r="Z51" s="6" cm="1">
        <f t="array" ref="Z51">IFERROR(Y51*(1-INDEX($D51:$D$71,Z$1)),0)</f>
        <v>0</v>
      </c>
      <c r="AA51" s="6" cm="1">
        <f t="array" ref="AA51">IFERROR(Z51*(1-INDEX($D51:$D$71,AA$1)),0)</f>
        <v>0</v>
      </c>
      <c r="AB51" s="6" cm="1">
        <f t="array" ref="AB51">IFERROR(AA51*(1-INDEX($D51:$D$71,AB$1)),0)</f>
        <v>0</v>
      </c>
      <c r="AC51" s="6" cm="1">
        <f t="array" ref="AC51">IFERROR(AB51*(1-INDEX($D51:$D$71,AC$1)),0)</f>
        <v>0</v>
      </c>
      <c r="AD51" s="6" cm="1">
        <f t="array" ref="AD51">IFERROR(AC51*(1-INDEX($D51:$D$71,AD$1)),0)</f>
        <v>0</v>
      </c>
      <c r="AE51" s="6" cm="1">
        <f t="array" ref="AE51">IFERROR(AD51*(1-INDEX($D51:$D$71,AE$1)),0)</f>
        <v>0</v>
      </c>
      <c r="AF51" s="6" cm="1">
        <f t="array" ref="AF51">IFERROR(AE51*(1-INDEX($D51:$D$71,AF$1)),0)</f>
        <v>0</v>
      </c>
      <c r="AG51" s="6" cm="1">
        <f t="array" ref="AG51">IFERROR(AF51*(1-INDEX($D51:$D$71,AG$1)),0)</f>
        <v>0</v>
      </c>
      <c r="AH51" s="6" cm="1">
        <f t="array" ref="AH51">IFERROR(AG51*(1-INDEX($D51:$D$71,AH$1)),0)</f>
        <v>0</v>
      </c>
      <c r="AI51" s="6" cm="1">
        <f t="array" ref="AI51">IFERROR(AH51*(1-INDEX($D51:$D$71,AI$1)),0)</f>
        <v>0</v>
      </c>
      <c r="AJ51" s="6" cm="1">
        <f t="array" ref="AJ51">IFERROR(AI51*(1-INDEX($D51:$D$71,AJ$1)),0)</f>
        <v>0</v>
      </c>
      <c r="AK51" s="6" cm="1">
        <f t="array" ref="AK51">IFERROR(AJ51*(1-INDEX($D51:$D$71,AK$1)),0)</f>
        <v>0</v>
      </c>
      <c r="AL51" s="6" cm="1">
        <f t="array" ref="AL51">IFERROR(AK51*(1-INDEX($D51:$D$71,AL$1)),0)</f>
        <v>0</v>
      </c>
      <c r="AM51" s="6" cm="1">
        <f t="array" ref="AM51">IFERROR(AL51*(1-INDEX($D51:$D$71,AM$1)),0)</f>
        <v>0</v>
      </c>
      <c r="AN51" s="6" cm="1">
        <f t="array" ref="AN51">IFERROR(AM51*(1-INDEX($D51:$D$71,AN$1)),0)</f>
        <v>0</v>
      </c>
      <c r="AO51" s="6" cm="1">
        <f t="array" ref="AO51">IFERROR(AN51*(1-INDEX($D51:$D$71,AO$1)),0)</f>
        <v>0</v>
      </c>
      <c r="AP51" s="6" cm="1">
        <f t="array" ref="AP51">IFERROR(AO51*(1-INDEX($D51:$D$71,AP$1)),0)</f>
        <v>0</v>
      </c>
      <c r="AQ51" s="6" cm="1">
        <f t="array" ref="AQ51">IFERROR(AP51*(1-INDEX($D51:$D$71,AQ$1)),0)</f>
        <v>0</v>
      </c>
      <c r="AR51" s="6" cm="1">
        <f t="array" ref="AR51">IFERROR(AQ51*(1-INDEX($D51:$D$71,AR$1)),0)</f>
        <v>0</v>
      </c>
      <c r="AS51" s="6" cm="1">
        <f t="array" ref="AS51">IFERROR(AR51*(1-INDEX($D51:$D$71,AS$1)),0)</f>
        <v>0</v>
      </c>
      <c r="AT51" s="6" cm="1">
        <f t="array" ref="AT51">IFERROR(AS51*(1-INDEX($D51:$D$71,AT$1)),0)</f>
        <v>0</v>
      </c>
      <c r="AU51" s="6" cm="1">
        <f t="array" ref="AU51">IFERROR(AT51*(1-INDEX($D51:$D$71,AU$1)),0)</f>
        <v>0</v>
      </c>
      <c r="AV51" s="6" cm="1">
        <f t="array" ref="AV51">IFERROR(AU51*(1-INDEX($D51:$D$71,AV$1)),0)</f>
        <v>0</v>
      </c>
      <c r="AW51" s="6" cm="1">
        <f t="array" ref="AW51">IFERROR(AV51*(1-INDEX($D51:$D$71,AW$1)),0)</f>
        <v>0</v>
      </c>
      <c r="AX51" s="6" cm="1">
        <f t="array" ref="AX51">IFERROR(AW51*(1-INDEX($D51:$D$71,AX$1)),0)</f>
        <v>0</v>
      </c>
      <c r="AY51" s="6" cm="1">
        <f t="array" ref="AY51">IFERROR(AX51*(1-INDEX($D51:$D$71,AY$1)),0)</f>
        <v>0</v>
      </c>
      <c r="AZ51" s="6" cm="1">
        <f t="array" ref="AZ51">IFERROR(AY51*(1-INDEX($D51:$D$71,AZ$1)),0)</f>
        <v>0</v>
      </c>
      <c r="BA51" s="6" cm="1">
        <f t="array" ref="BA51">IFERROR(AZ51*(1-INDEX($D51:$D$71,BA$1)),0)</f>
        <v>0</v>
      </c>
      <c r="BB51" s="6" cm="1">
        <f t="array" ref="BB51">IFERROR(BA51*(1-INDEX($D51:$D$71,BB$1)),0)</f>
        <v>0</v>
      </c>
      <c r="BC51" s="6" cm="1">
        <f t="array" ref="BC51">IFERROR(BB51*(1-INDEX($D51:$D$71,BC$1)),0)</f>
        <v>0</v>
      </c>
      <c r="BD51" s="6" cm="1">
        <f t="array" ref="BD51">IFERROR(BC51*(1-INDEX($D51:$D$71,BD$1)),0)</f>
        <v>0</v>
      </c>
      <c r="BE51" s="6" cm="1">
        <f t="array" ref="BE51">IFERROR(BD51*(1-INDEX($D51:$D$71,BE$1)),0)</f>
        <v>0</v>
      </c>
      <c r="BF51" s="6" cm="1">
        <f t="array" ref="BF51">IFERROR(BE51*(1-INDEX($D51:$D$71,BF$1)),0)</f>
        <v>0</v>
      </c>
      <c r="BG51" s="6" cm="1">
        <f t="array" ref="BG51">IFERROR(BF51*(1-INDEX($D51:$D$71,BG$1)),0)</f>
        <v>0</v>
      </c>
      <c r="BH51" s="6" cm="1">
        <f t="array" ref="BH51">IFERROR(BG51*(1-INDEX($D51:$D$71,BH$1)),0)</f>
        <v>0</v>
      </c>
      <c r="BI51" s="6" cm="1">
        <f t="array" ref="BI51">IFERROR(BH51*(1-INDEX($D51:$D$71,BI$1)),0)</f>
        <v>0</v>
      </c>
      <c r="BJ51" s="6" cm="1">
        <f t="array" ref="BJ51">IFERROR(BI51*(1-INDEX($D51:$D$71,BJ$1)),0)</f>
        <v>0</v>
      </c>
      <c r="BK51" s="6" cm="1">
        <f t="array" ref="BK51">IFERROR(BJ51*(1-INDEX($D51:$D$71,BK$1)),0)</f>
        <v>0</v>
      </c>
      <c r="BL51" s="6" cm="1">
        <f t="array" ref="BL51">IFERROR(BK51*(1-INDEX($D51:$D$71,BL$1)),0)</f>
        <v>0</v>
      </c>
      <c r="BM51" s="6" cm="1">
        <f t="array" ref="BM51">IFERROR(BL51*(1-INDEX($D51:$D$71,BM$1)),0)</f>
        <v>0</v>
      </c>
      <c r="BN51" s="6" cm="1">
        <f t="array" ref="BN51">IFERROR(BM51*(1-INDEX($D51:$D$71,BN$1)),0)</f>
        <v>0</v>
      </c>
      <c r="BO51" s="6" cm="1">
        <f t="array" ref="BO51">IFERROR(BN51*(1-INDEX($D51:$D$71,BO$1)),0)</f>
        <v>0</v>
      </c>
      <c r="BP51" s="6" cm="1">
        <f t="array" ref="BP51">IFERROR(BO51*(1-INDEX($D51:$D$71,BP$1)),0)</f>
        <v>0</v>
      </c>
      <c r="BQ51" s="6" cm="1">
        <f t="array" ref="BQ51">IFERROR(BP51*(1-INDEX($D51:$D$71,BQ$1)),0)</f>
        <v>0</v>
      </c>
      <c r="BR51" s="6" cm="1">
        <f t="array" ref="BR51">IFERROR(BQ51*(1-INDEX($D51:$D$71,BR$1)),0)</f>
        <v>0</v>
      </c>
      <c r="BS51" s="6" cm="1">
        <f t="array" ref="BS51">IFERROR(BR51*(1-INDEX($D51:$D$71,BS$1)),0)</f>
        <v>0</v>
      </c>
      <c r="BT51" s="6" cm="1">
        <f t="array" ref="BT51">IFERROR(BS51*(1-INDEX($D51:$D$71,BT$1)),0)</f>
        <v>0</v>
      </c>
      <c r="BU51" s="6" cm="1">
        <f t="array" ref="BU51">IFERROR(BT51*(1-INDEX($D51:$D$71,BU$1)),0)</f>
        <v>0</v>
      </c>
      <c r="BV51" s="6" cm="1">
        <f t="array" ref="BV51">IFERROR(BU51*(1-INDEX($D51:$D$71,BV$1)),0)</f>
        <v>0</v>
      </c>
      <c r="BW51" s="6" cm="1">
        <f t="array" ref="BW51">IFERROR(BV51*(1-INDEX($D51:$D$71,BW$1)),0)</f>
        <v>0</v>
      </c>
      <c r="BX51" s="6" cm="1">
        <f t="array" ref="BX51">IFERROR(BW51*(1-INDEX($D51:$D$71,BX$1)),0)</f>
        <v>0</v>
      </c>
      <c r="BY51" s="6" cm="1">
        <f t="array" ref="BY51">IFERROR(BX51*(1-INDEX($D51:$D$71,BY$1)),0)</f>
        <v>0</v>
      </c>
      <c r="BZ51" s="6" cm="1">
        <f t="array" ref="BZ51">IFERROR(BY51*(1-INDEX($D51:$D$71,BZ$1)),0)</f>
        <v>0</v>
      </c>
      <c r="CA51" s="6" cm="1">
        <f t="array" ref="CA51">IFERROR(BZ51*(1-INDEX($D51:$D$71,CA$1)),0)</f>
        <v>0</v>
      </c>
      <c r="CB51" s="6" cm="1">
        <f t="array" ref="CB51">IFERROR(CA51*(1-INDEX($D51:$D$71,CB$1)),0)</f>
        <v>0</v>
      </c>
      <c r="CC51" s="6" cm="1">
        <f t="array" ref="CC51">IFERROR(CB51*(1-INDEX($D51:$D$71,CC$1)),0)</f>
        <v>0</v>
      </c>
      <c r="CD51" s="6" cm="1">
        <f t="array" ref="CD51">IFERROR(CC51*(1-INDEX($D51:$D$71,CD$1)),0)</f>
        <v>0</v>
      </c>
      <c r="CE51" s="6" cm="1">
        <f t="array" ref="CE51">IFERROR(CD51*(1-INDEX($D51:$D$71,CE$1)),0)</f>
        <v>0</v>
      </c>
      <c r="CF51" s="6" cm="1">
        <f t="array" ref="CF51">IFERROR(CE51*(1-INDEX($D51:$D$71,CF$1)),0)</f>
        <v>0</v>
      </c>
      <c r="CG51" s="6" cm="1">
        <f t="array" ref="CG51">IFERROR(CF51*(1-INDEX($D51:$D$71,CG$1)),0)</f>
        <v>0</v>
      </c>
      <c r="CH51" s="6" cm="1">
        <f t="array" ref="CH51">IFERROR(CG51*(1-INDEX($D51:$D$71,CH$1)),0)</f>
        <v>0</v>
      </c>
      <c r="CI51" s="6" cm="1">
        <f t="array" ref="CI51">IFERROR(CH51*(1-INDEX($D51:$D$71,CI$1)),0)</f>
        <v>0</v>
      </c>
      <c r="CJ51" s="6" cm="1">
        <f t="array" ref="CJ51">IFERROR(CI51*(1-INDEX($D51:$D$71,CJ$1)),0)</f>
        <v>0</v>
      </c>
      <c r="CK51" s="6" cm="1">
        <f t="array" ref="CK51">IFERROR(CJ51*(1-INDEX($D51:$D$71,CK$1)),0)</f>
        <v>0</v>
      </c>
      <c r="CL51" s="6" cm="1">
        <f t="array" ref="CL51">IFERROR(CK51*(1-INDEX($D51:$D$71,CL$1)),0)</f>
        <v>0</v>
      </c>
      <c r="CM51" s="6" cm="1">
        <f t="array" ref="CM51">IFERROR(CL51*(1-INDEX($D51:$D$71,CM$1)),0)</f>
        <v>0</v>
      </c>
      <c r="CN51" s="6" cm="1">
        <f t="array" ref="CN51">IFERROR(CM51*(1-INDEX($D51:$D$71,CN$1)),0)</f>
        <v>0</v>
      </c>
      <c r="CO51" s="6" cm="1">
        <f t="array" ref="CO51">IFERROR(CN51*(1-INDEX($D51:$D$71,CO$1)),0)</f>
        <v>0</v>
      </c>
      <c r="CP51" s="6" cm="1">
        <f t="array" ref="CP51">IFERROR(CO51*(1-INDEX($D51:$D$71,CP$1)),0)</f>
        <v>0</v>
      </c>
      <c r="CQ51" s="6" cm="1">
        <f t="array" ref="CQ51">IFERROR(CP51*(1-INDEX($D51:$D$71,CQ$1)),0)</f>
        <v>0</v>
      </c>
      <c r="CR51" s="6" cm="1">
        <f t="array" ref="CR51">IFERROR(CQ51*(1-INDEX($D51:$D$71,CR$1)),0)</f>
        <v>0</v>
      </c>
      <c r="CS51" s="6" cm="1">
        <f t="array" ref="CS51">IFERROR(CR51*(1-INDEX($D51:$D$71,CS$1)),0)</f>
        <v>0</v>
      </c>
      <c r="CT51" s="6" cm="1">
        <f t="array" ref="CT51">IFERROR(CS51*(1-INDEX($D51:$D$71,CT$1)),0)</f>
        <v>0</v>
      </c>
      <c r="CU51" s="6" cm="1">
        <f t="array" ref="CU51">IFERROR(CT51*(1-INDEX($D51:$D$71,CU$1)),0)</f>
        <v>0</v>
      </c>
      <c r="CV51" s="6" cm="1">
        <f t="array" ref="CV51">IFERROR(CU51*(1-INDEX($D51:$D$71,CV$1)),0)</f>
        <v>0</v>
      </c>
      <c r="CW51" s="6" cm="1">
        <f t="array" ref="CW51">IFERROR(CV51*(1-INDEX($D51:$D$71,CW$1)),0)</f>
        <v>0</v>
      </c>
      <c r="CX51" s="6" cm="1">
        <f t="array" ref="CX51">IFERROR(CW51*(1-INDEX($D51:$D$71,CX$1)),0)</f>
        <v>0</v>
      </c>
      <c r="CY51" s="6" cm="1">
        <f t="array" ref="CY51">IFERROR(CX51*(1-INDEX($D51:$D$71,CY$1)),0)</f>
        <v>0</v>
      </c>
      <c r="CZ51" s="6" cm="1">
        <f t="array" ref="CZ51">IFERROR(CY51*(1-INDEX($D51:$D$71,CZ$1)),0)</f>
        <v>0</v>
      </c>
      <c r="DA51" s="6" cm="1">
        <f t="array" ref="DA51">IFERROR(CZ51*(1-INDEX($D51:$D$71,DA$1)),0)</f>
        <v>0</v>
      </c>
      <c r="DB51" s="6" cm="1">
        <f t="array" ref="DB51">IFERROR(DA51*(1-INDEX($D51:$D$71,DB$1)),0)</f>
        <v>0</v>
      </c>
      <c r="DC51" s="6" cm="1">
        <f t="array" ref="DC51">IFERROR(DB51*(1-INDEX($D51:$D$71,DC$1)),0)</f>
        <v>0</v>
      </c>
      <c r="DD51" s="6" cm="1">
        <f t="array" ref="DD51">IFERROR(DC51*(1-INDEX($D51:$D$71,DD$1)),0)</f>
        <v>0</v>
      </c>
      <c r="DE51" s="6" cm="1">
        <f t="array" ref="DE51">IFERROR(DD51*(1-INDEX($D51:$D$71,DE$1)),0)</f>
        <v>0</v>
      </c>
      <c r="DF51" s="6" cm="1">
        <f t="array" ref="DF51">IFERROR(DE51*(1-INDEX($D51:$D$71,DF$1)),0)</f>
        <v>0</v>
      </c>
      <c r="DG51" s="6" cm="1">
        <f t="array" ref="DG51">IFERROR(DF51*(1-INDEX($D51:$D$71,DG$1)),0)</f>
        <v>0</v>
      </c>
      <c r="DH51" s="6" cm="1">
        <f t="array" ref="DH51">IFERROR(DG51*(1-INDEX($D51:$D$71,DH$1)),0)</f>
        <v>0</v>
      </c>
      <c r="DI51" s="6" cm="1">
        <f t="array" ref="DI51">IFERROR(DH51*(1-INDEX($D51:$D$71,DI$1)),0)</f>
        <v>0</v>
      </c>
      <c r="DJ51" s="6" cm="1">
        <f t="array" ref="DJ51">IFERROR(DI51*(1-INDEX($D51:$D$71,DJ$1)),0)</f>
        <v>0</v>
      </c>
      <c r="DK51" s="6" cm="1">
        <f t="array" ref="DK51">IFERROR(DJ51*(1-INDEX($D51:$D$71,DK$1)),0)</f>
        <v>0</v>
      </c>
      <c r="DL51" s="6" cm="1">
        <f t="array" ref="DL51">IFERROR(DK51*(1-INDEX($D51:$D$71,DL$1)),0)</f>
        <v>0</v>
      </c>
      <c r="DM51" s="6" cm="1">
        <f t="array" ref="DM51">IFERROR(DL51*(1-INDEX($D51:$D$71,DM$1)),0)</f>
        <v>0</v>
      </c>
      <c r="DN51" s="6" cm="1">
        <f t="array" ref="DN51">IFERROR(DM51*(1-INDEX($D51:$D$71,DN$1)),0)</f>
        <v>0</v>
      </c>
      <c r="DO51" s="6" cm="1">
        <f t="array" ref="DO51">IFERROR(DN51*(1-INDEX($D51:$D$71,DO$1)),0)</f>
        <v>0</v>
      </c>
      <c r="DP51" s="6" cm="1">
        <f t="array" ref="DP51">IFERROR(DO51*(1-INDEX($D51:$D$71,DP$1)),0)</f>
        <v>0</v>
      </c>
      <c r="DQ51" s="6" cm="1">
        <f t="array" ref="DQ51">IFERROR(DP51*(1-INDEX($D51:$D$71,DQ$1)),0)</f>
        <v>0</v>
      </c>
      <c r="DR51" s="6" cm="1">
        <f t="array" ref="DR51">IFERROR(DQ51*(1-INDEX($D51:$D$71,DR$1)),0)</f>
        <v>0</v>
      </c>
      <c r="DS51" s="6" cm="1">
        <f t="array" ref="DS51">IFERROR(DR51*(1-INDEX($D51:$D$71,DS$1)),0)</f>
        <v>0</v>
      </c>
      <c r="DT51" s="6" cm="1">
        <f t="array" ref="DT51">IFERROR(DS51*(1-INDEX($D51:$D$71,DT$1)),0)</f>
        <v>0</v>
      </c>
      <c r="DU51" s="6" cm="1">
        <f t="array" ref="DU51">IFERROR(DT51*(1-INDEX($D51:$D$71,DU$1)),0)</f>
        <v>0</v>
      </c>
      <c r="DV51" s="6" cm="1">
        <f t="array" ref="DV51">IFERROR(DU51*(1-INDEX($D51:$D$71,DV$1)),0)</f>
        <v>0</v>
      </c>
      <c r="DW51" s="6" cm="1">
        <f t="array" ref="DW51">IFERROR(DV51*(1-INDEX($D51:$D$71,DW$1)),0)</f>
        <v>0</v>
      </c>
      <c r="DX51" s="6" cm="1">
        <f t="array" ref="DX51">IFERROR(DW51*(1-INDEX($D51:$D$71,DX$1)),0)</f>
        <v>0</v>
      </c>
    </row>
    <row r="52" spans="2:128" x14ac:dyDescent="0.25">
      <c r="B52" s="20"/>
      <c r="C52" s="6">
        <v>114</v>
      </c>
      <c r="D52" s="6">
        <v>0.72842999999999991</v>
      </c>
      <c r="E52" s="6">
        <f t="shared" si="3"/>
        <v>1.2389099532881183</v>
      </c>
      <c r="F52" s="6" cm="1">
        <f t="array" ref="F52">SUMPRODUCT($A$6^($K$1:$DT$1+1),K52:DT52,TRANSPOSE(D52:D165))</f>
        <v>0.96109416606163456</v>
      </c>
      <c r="G52" s="6" cm="1">
        <f t="array" ref="G52">SUMPRODUCT($A$6^($K$1:$DT$1),K52:DT52)</f>
        <v>1.3357669652172179</v>
      </c>
      <c r="H52" s="6">
        <f t="shared" si="4"/>
        <v>0.87260159522544312</v>
      </c>
      <c r="I52" s="6">
        <f t="shared" si="5"/>
        <v>0.7724619698232702</v>
      </c>
      <c r="K52" s="6">
        <v>1</v>
      </c>
      <c r="L52" s="6" cm="1">
        <f t="array" ref="L52">IFERROR(K52*(1-INDEX($D52:$D$71,L$1)),0)</f>
        <v>0.27157000000000009</v>
      </c>
      <c r="M52" s="6" cm="1">
        <f t="array" ref="M52">IFERROR(L52*(1-INDEX($D52:$D$71,M$1)),0)</f>
        <v>6.3020534200000006E-2</v>
      </c>
      <c r="N52" s="6" cm="1">
        <f t="array" ref="N52">IFERROR(M52*(1-INDEX($D52:$D$71,N$1)),0)</f>
        <v>1.2000370122363995E-2</v>
      </c>
      <c r="O52" s="6" cm="1">
        <f t="array" ref="O52">IFERROR(N52*(1-INDEX($D52:$D$71,O$1)),0)</f>
        <v>1.7582942303287724E-3</v>
      </c>
      <c r="P52" s="6" cm="1">
        <f t="array" ref="P52">IFERROR(O52*(1-INDEX($D52:$D$71,P$1)),0)</f>
        <v>1.7623383070585293E-4</v>
      </c>
      <c r="Q52" s="6" cm="1">
        <f t="array" ref="Q52">IFERROR(P52*(1-INDEX($D52:$D$71,Q$1)),0)</f>
        <v>9.065468251509082E-6</v>
      </c>
      <c r="R52" s="6" cm="1">
        <f t="array" ref="R52">IFERROR(Q52*(1-INDEX($D52:$D$71,R$1)),0)</f>
        <v>0</v>
      </c>
      <c r="S52" s="6" cm="1">
        <f t="array" ref="S52">IFERROR(R52*(1-INDEX($D52:$D$71,S$1)),0)</f>
        <v>0</v>
      </c>
      <c r="T52" s="6" cm="1">
        <f t="array" ref="T52">IFERROR(S52*(1-INDEX($D52:$D$71,T$1)),0)</f>
        <v>0</v>
      </c>
      <c r="U52" s="6" cm="1">
        <f t="array" ref="U52">IFERROR(T52*(1-INDEX($D52:$D$71,U$1)),0)</f>
        <v>0</v>
      </c>
      <c r="V52" s="6" cm="1">
        <f t="array" ref="V52">IFERROR(U52*(1-INDEX($D52:$D$71,V$1)),0)</f>
        <v>0</v>
      </c>
      <c r="W52" s="6" cm="1">
        <f t="array" ref="W52">IFERROR(V52*(1-INDEX($D52:$D$71,W$1)),0)</f>
        <v>0</v>
      </c>
      <c r="X52" s="6" cm="1">
        <f t="array" ref="X52">IFERROR(W52*(1-INDEX($D52:$D$71,X$1)),0)</f>
        <v>0</v>
      </c>
      <c r="Y52" s="6" cm="1">
        <f t="array" ref="Y52">IFERROR(X52*(1-INDEX($D52:$D$71,Y$1)),0)</f>
        <v>0</v>
      </c>
      <c r="Z52" s="6" cm="1">
        <f t="array" ref="Z52">IFERROR(Y52*(1-INDEX($D52:$D$71,Z$1)),0)</f>
        <v>0</v>
      </c>
      <c r="AA52" s="6" cm="1">
        <f t="array" ref="AA52">IFERROR(Z52*(1-INDEX($D52:$D$71,AA$1)),0)</f>
        <v>0</v>
      </c>
      <c r="AB52" s="6" cm="1">
        <f t="array" ref="AB52">IFERROR(AA52*(1-INDEX($D52:$D$71,AB$1)),0)</f>
        <v>0</v>
      </c>
      <c r="AC52" s="6" cm="1">
        <f t="array" ref="AC52">IFERROR(AB52*(1-INDEX($D52:$D$71,AC$1)),0)</f>
        <v>0</v>
      </c>
      <c r="AD52" s="6" cm="1">
        <f t="array" ref="AD52">IFERROR(AC52*(1-INDEX($D52:$D$71,AD$1)),0)</f>
        <v>0</v>
      </c>
      <c r="AE52" s="6" cm="1">
        <f t="array" ref="AE52">IFERROR(AD52*(1-INDEX($D52:$D$71,AE$1)),0)</f>
        <v>0</v>
      </c>
      <c r="AF52" s="6" cm="1">
        <f t="array" ref="AF52">IFERROR(AE52*(1-INDEX($D52:$D$71,AF$1)),0)</f>
        <v>0</v>
      </c>
      <c r="AG52" s="6" cm="1">
        <f t="array" ref="AG52">IFERROR(AF52*(1-INDEX($D52:$D$71,AG$1)),0)</f>
        <v>0</v>
      </c>
      <c r="AH52" s="6" cm="1">
        <f t="array" ref="AH52">IFERROR(AG52*(1-INDEX($D52:$D$71,AH$1)),0)</f>
        <v>0</v>
      </c>
      <c r="AI52" s="6" cm="1">
        <f t="array" ref="AI52">IFERROR(AH52*(1-INDEX($D52:$D$71,AI$1)),0)</f>
        <v>0</v>
      </c>
      <c r="AJ52" s="6" cm="1">
        <f t="array" ref="AJ52">IFERROR(AI52*(1-INDEX($D52:$D$71,AJ$1)),0)</f>
        <v>0</v>
      </c>
      <c r="AK52" s="6" cm="1">
        <f t="array" ref="AK52">IFERROR(AJ52*(1-INDEX($D52:$D$71,AK$1)),0)</f>
        <v>0</v>
      </c>
      <c r="AL52" s="6" cm="1">
        <f t="array" ref="AL52">IFERROR(AK52*(1-INDEX($D52:$D$71,AL$1)),0)</f>
        <v>0</v>
      </c>
      <c r="AM52" s="6" cm="1">
        <f t="array" ref="AM52">IFERROR(AL52*(1-INDEX($D52:$D$71,AM$1)),0)</f>
        <v>0</v>
      </c>
      <c r="AN52" s="6" cm="1">
        <f t="array" ref="AN52">IFERROR(AM52*(1-INDEX($D52:$D$71,AN$1)),0)</f>
        <v>0</v>
      </c>
      <c r="AO52" s="6" cm="1">
        <f t="array" ref="AO52">IFERROR(AN52*(1-INDEX($D52:$D$71,AO$1)),0)</f>
        <v>0</v>
      </c>
      <c r="AP52" s="6" cm="1">
        <f t="array" ref="AP52">IFERROR(AO52*(1-INDEX($D52:$D$71,AP$1)),0)</f>
        <v>0</v>
      </c>
      <c r="AQ52" s="6" cm="1">
        <f t="array" ref="AQ52">IFERROR(AP52*(1-INDEX($D52:$D$71,AQ$1)),0)</f>
        <v>0</v>
      </c>
      <c r="AR52" s="6" cm="1">
        <f t="array" ref="AR52">IFERROR(AQ52*(1-INDEX($D52:$D$71,AR$1)),0)</f>
        <v>0</v>
      </c>
      <c r="AS52" s="6" cm="1">
        <f t="array" ref="AS52">IFERROR(AR52*(1-INDEX($D52:$D$71,AS$1)),0)</f>
        <v>0</v>
      </c>
      <c r="AT52" s="6" cm="1">
        <f t="array" ref="AT52">IFERROR(AS52*(1-INDEX($D52:$D$71,AT$1)),0)</f>
        <v>0</v>
      </c>
      <c r="AU52" s="6" cm="1">
        <f t="array" ref="AU52">IFERROR(AT52*(1-INDEX($D52:$D$71,AU$1)),0)</f>
        <v>0</v>
      </c>
      <c r="AV52" s="6" cm="1">
        <f t="array" ref="AV52">IFERROR(AU52*(1-INDEX($D52:$D$71,AV$1)),0)</f>
        <v>0</v>
      </c>
      <c r="AW52" s="6" cm="1">
        <f t="array" ref="AW52">IFERROR(AV52*(1-INDEX($D52:$D$71,AW$1)),0)</f>
        <v>0</v>
      </c>
      <c r="AX52" s="6" cm="1">
        <f t="array" ref="AX52">IFERROR(AW52*(1-INDEX($D52:$D$71,AX$1)),0)</f>
        <v>0</v>
      </c>
      <c r="AY52" s="6" cm="1">
        <f t="array" ref="AY52">IFERROR(AX52*(1-INDEX($D52:$D$71,AY$1)),0)</f>
        <v>0</v>
      </c>
      <c r="AZ52" s="6" cm="1">
        <f t="array" ref="AZ52">IFERROR(AY52*(1-INDEX($D52:$D$71,AZ$1)),0)</f>
        <v>0</v>
      </c>
      <c r="BA52" s="6" cm="1">
        <f t="array" ref="BA52">IFERROR(AZ52*(1-INDEX($D52:$D$71,BA$1)),0)</f>
        <v>0</v>
      </c>
      <c r="BB52" s="6" cm="1">
        <f t="array" ref="BB52">IFERROR(BA52*(1-INDEX($D52:$D$71,BB$1)),0)</f>
        <v>0</v>
      </c>
      <c r="BC52" s="6" cm="1">
        <f t="array" ref="BC52">IFERROR(BB52*(1-INDEX($D52:$D$71,BC$1)),0)</f>
        <v>0</v>
      </c>
      <c r="BD52" s="6" cm="1">
        <f t="array" ref="BD52">IFERROR(BC52*(1-INDEX($D52:$D$71,BD$1)),0)</f>
        <v>0</v>
      </c>
      <c r="BE52" s="6" cm="1">
        <f t="array" ref="BE52">IFERROR(BD52*(1-INDEX($D52:$D$71,BE$1)),0)</f>
        <v>0</v>
      </c>
      <c r="BF52" s="6" cm="1">
        <f t="array" ref="BF52">IFERROR(BE52*(1-INDEX($D52:$D$71,BF$1)),0)</f>
        <v>0</v>
      </c>
      <c r="BG52" s="6" cm="1">
        <f t="array" ref="BG52">IFERROR(BF52*(1-INDEX($D52:$D$71,BG$1)),0)</f>
        <v>0</v>
      </c>
      <c r="BH52" s="6" cm="1">
        <f t="array" ref="BH52">IFERROR(BG52*(1-INDEX($D52:$D$71,BH$1)),0)</f>
        <v>0</v>
      </c>
      <c r="BI52" s="6" cm="1">
        <f t="array" ref="BI52">IFERROR(BH52*(1-INDEX($D52:$D$71,BI$1)),0)</f>
        <v>0</v>
      </c>
      <c r="BJ52" s="6" cm="1">
        <f t="array" ref="BJ52">IFERROR(BI52*(1-INDEX($D52:$D$71,BJ$1)),0)</f>
        <v>0</v>
      </c>
      <c r="BK52" s="6" cm="1">
        <f t="array" ref="BK52">IFERROR(BJ52*(1-INDEX($D52:$D$71,BK$1)),0)</f>
        <v>0</v>
      </c>
      <c r="BL52" s="6" cm="1">
        <f t="array" ref="BL52">IFERROR(BK52*(1-INDEX($D52:$D$71,BL$1)),0)</f>
        <v>0</v>
      </c>
      <c r="BM52" s="6" cm="1">
        <f t="array" ref="BM52">IFERROR(BL52*(1-INDEX($D52:$D$71,BM$1)),0)</f>
        <v>0</v>
      </c>
      <c r="BN52" s="6" cm="1">
        <f t="array" ref="BN52">IFERROR(BM52*(1-INDEX($D52:$D$71,BN$1)),0)</f>
        <v>0</v>
      </c>
      <c r="BO52" s="6" cm="1">
        <f t="array" ref="BO52">IFERROR(BN52*(1-INDEX($D52:$D$71,BO$1)),0)</f>
        <v>0</v>
      </c>
      <c r="BP52" s="6" cm="1">
        <f t="array" ref="BP52">IFERROR(BO52*(1-INDEX($D52:$D$71,BP$1)),0)</f>
        <v>0</v>
      </c>
      <c r="BQ52" s="6" cm="1">
        <f t="array" ref="BQ52">IFERROR(BP52*(1-INDEX($D52:$D$71,BQ$1)),0)</f>
        <v>0</v>
      </c>
      <c r="BR52" s="6" cm="1">
        <f t="array" ref="BR52">IFERROR(BQ52*(1-INDEX($D52:$D$71,BR$1)),0)</f>
        <v>0</v>
      </c>
      <c r="BS52" s="6" cm="1">
        <f t="array" ref="BS52">IFERROR(BR52*(1-INDEX($D52:$D$71,BS$1)),0)</f>
        <v>0</v>
      </c>
      <c r="BT52" s="6" cm="1">
        <f t="array" ref="BT52">IFERROR(BS52*(1-INDEX($D52:$D$71,BT$1)),0)</f>
        <v>0</v>
      </c>
      <c r="BU52" s="6" cm="1">
        <f t="array" ref="BU52">IFERROR(BT52*(1-INDEX($D52:$D$71,BU$1)),0)</f>
        <v>0</v>
      </c>
      <c r="BV52" s="6" cm="1">
        <f t="array" ref="BV52">IFERROR(BU52*(1-INDEX($D52:$D$71,BV$1)),0)</f>
        <v>0</v>
      </c>
      <c r="BW52" s="6" cm="1">
        <f t="array" ref="BW52">IFERROR(BV52*(1-INDEX($D52:$D$71,BW$1)),0)</f>
        <v>0</v>
      </c>
      <c r="BX52" s="6" cm="1">
        <f t="array" ref="BX52">IFERROR(BW52*(1-INDEX($D52:$D$71,BX$1)),0)</f>
        <v>0</v>
      </c>
      <c r="BY52" s="6" cm="1">
        <f t="array" ref="BY52">IFERROR(BX52*(1-INDEX($D52:$D$71,BY$1)),0)</f>
        <v>0</v>
      </c>
      <c r="BZ52" s="6" cm="1">
        <f t="array" ref="BZ52">IFERROR(BY52*(1-INDEX($D52:$D$71,BZ$1)),0)</f>
        <v>0</v>
      </c>
      <c r="CA52" s="6" cm="1">
        <f t="array" ref="CA52">IFERROR(BZ52*(1-INDEX($D52:$D$71,CA$1)),0)</f>
        <v>0</v>
      </c>
      <c r="CB52" s="6" cm="1">
        <f t="array" ref="CB52">IFERROR(CA52*(1-INDEX($D52:$D$71,CB$1)),0)</f>
        <v>0</v>
      </c>
      <c r="CC52" s="6" cm="1">
        <f t="array" ref="CC52">IFERROR(CB52*(1-INDEX($D52:$D$71,CC$1)),0)</f>
        <v>0</v>
      </c>
      <c r="CD52" s="6" cm="1">
        <f t="array" ref="CD52">IFERROR(CC52*(1-INDEX($D52:$D$71,CD$1)),0)</f>
        <v>0</v>
      </c>
      <c r="CE52" s="6" cm="1">
        <f t="array" ref="CE52">IFERROR(CD52*(1-INDEX($D52:$D$71,CE$1)),0)</f>
        <v>0</v>
      </c>
      <c r="CF52" s="6" cm="1">
        <f t="array" ref="CF52">IFERROR(CE52*(1-INDEX($D52:$D$71,CF$1)),0)</f>
        <v>0</v>
      </c>
      <c r="CG52" s="6" cm="1">
        <f t="array" ref="CG52">IFERROR(CF52*(1-INDEX($D52:$D$71,CG$1)),0)</f>
        <v>0</v>
      </c>
      <c r="CH52" s="6" cm="1">
        <f t="array" ref="CH52">IFERROR(CG52*(1-INDEX($D52:$D$71,CH$1)),0)</f>
        <v>0</v>
      </c>
      <c r="CI52" s="6" cm="1">
        <f t="array" ref="CI52">IFERROR(CH52*(1-INDEX($D52:$D$71,CI$1)),0)</f>
        <v>0</v>
      </c>
      <c r="CJ52" s="6" cm="1">
        <f t="array" ref="CJ52">IFERROR(CI52*(1-INDEX($D52:$D$71,CJ$1)),0)</f>
        <v>0</v>
      </c>
      <c r="CK52" s="6" cm="1">
        <f t="array" ref="CK52">IFERROR(CJ52*(1-INDEX($D52:$D$71,CK$1)),0)</f>
        <v>0</v>
      </c>
      <c r="CL52" s="6" cm="1">
        <f t="array" ref="CL52">IFERROR(CK52*(1-INDEX($D52:$D$71,CL$1)),0)</f>
        <v>0</v>
      </c>
      <c r="CM52" s="6" cm="1">
        <f t="array" ref="CM52">IFERROR(CL52*(1-INDEX($D52:$D$71,CM$1)),0)</f>
        <v>0</v>
      </c>
      <c r="CN52" s="6" cm="1">
        <f t="array" ref="CN52">IFERROR(CM52*(1-INDEX($D52:$D$71,CN$1)),0)</f>
        <v>0</v>
      </c>
      <c r="CO52" s="6" cm="1">
        <f t="array" ref="CO52">IFERROR(CN52*(1-INDEX($D52:$D$71,CO$1)),0)</f>
        <v>0</v>
      </c>
      <c r="CP52" s="6" cm="1">
        <f t="array" ref="CP52">IFERROR(CO52*(1-INDEX($D52:$D$71,CP$1)),0)</f>
        <v>0</v>
      </c>
      <c r="CQ52" s="6" cm="1">
        <f t="array" ref="CQ52">IFERROR(CP52*(1-INDEX($D52:$D$71,CQ$1)),0)</f>
        <v>0</v>
      </c>
      <c r="CR52" s="6" cm="1">
        <f t="array" ref="CR52">IFERROR(CQ52*(1-INDEX($D52:$D$71,CR$1)),0)</f>
        <v>0</v>
      </c>
      <c r="CS52" s="6" cm="1">
        <f t="array" ref="CS52">IFERROR(CR52*(1-INDEX($D52:$D$71,CS$1)),0)</f>
        <v>0</v>
      </c>
      <c r="CT52" s="6" cm="1">
        <f t="array" ref="CT52">IFERROR(CS52*(1-INDEX($D52:$D$71,CT$1)),0)</f>
        <v>0</v>
      </c>
      <c r="CU52" s="6" cm="1">
        <f t="array" ref="CU52">IFERROR(CT52*(1-INDEX($D52:$D$71,CU$1)),0)</f>
        <v>0</v>
      </c>
      <c r="CV52" s="6" cm="1">
        <f t="array" ref="CV52">IFERROR(CU52*(1-INDEX($D52:$D$71,CV$1)),0)</f>
        <v>0</v>
      </c>
      <c r="CW52" s="6" cm="1">
        <f t="array" ref="CW52">IFERROR(CV52*(1-INDEX($D52:$D$71,CW$1)),0)</f>
        <v>0</v>
      </c>
      <c r="CX52" s="6" cm="1">
        <f t="array" ref="CX52">IFERROR(CW52*(1-INDEX($D52:$D$71,CX$1)),0)</f>
        <v>0</v>
      </c>
      <c r="CY52" s="6" cm="1">
        <f t="array" ref="CY52">IFERROR(CX52*(1-INDEX($D52:$D$71,CY$1)),0)</f>
        <v>0</v>
      </c>
      <c r="CZ52" s="6" cm="1">
        <f t="array" ref="CZ52">IFERROR(CY52*(1-INDEX($D52:$D$71,CZ$1)),0)</f>
        <v>0</v>
      </c>
      <c r="DA52" s="6" cm="1">
        <f t="array" ref="DA52">IFERROR(CZ52*(1-INDEX($D52:$D$71,DA$1)),0)</f>
        <v>0</v>
      </c>
      <c r="DB52" s="6" cm="1">
        <f t="array" ref="DB52">IFERROR(DA52*(1-INDEX($D52:$D$71,DB$1)),0)</f>
        <v>0</v>
      </c>
      <c r="DC52" s="6" cm="1">
        <f t="array" ref="DC52">IFERROR(DB52*(1-INDEX($D52:$D$71,DC$1)),0)</f>
        <v>0</v>
      </c>
      <c r="DD52" s="6" cm="1">
        <f t="array" ref="DD52">IFERROR(DC52*(1-INDEX($D52:$D$71,DD$1)),0)</f>
        <v>0</v>
      </c>
      <c r="DE52" s="6" cm="1">
        <f t="array" ref="DE52">IFERROR(DD52*(1-INDEX($D52:$D$71,DE$1)),0)</f>
        <v>0</v>
      </c>
      <c r="DF52" s="6" cm="1">
        <f t="array" ref="DF52">IFERROR(DE52*(1-INDEX($D52:$D$71,DF$1)),0)</f>
        <v>0</v>
      </c>
      <c r="DG52" s="6" cm="1">
        <f t="array" ref="DG52">IFERROR(DF52*(1-INDEX($D52:$D$71,DG$1)),0)</f>
        <v>0</v>
      </c>
      <c r="DH52" s="6" cm="1">
        <f t="array" ref="DH52">IFERROR(DG52*(1-INDEX($D52:$D$71,DH$1)),0)</f>
        <v>0</v>
      </c>
      <c r="DI52" s="6" cm="1">
        <f t="array" ref="DI52">IFERROR(DH52*(1-INDEX($D52:$D$71,DI$1)),0)</f>
        <v>0</v>
      </c>
      <c r="DJ52" s="6" cm="1">
        <f t="array" ref="DJ52">IFERROR(DI52*(1-INDEX($D52:$D$71,DJ$1)),0)</f>
        <v>0</v>
      </c>
      <c r="DK52" s="6" cm="1">
        <f t="array" ref="DK52">IFERROR(DJ52*(1-INDEX($D52:$D$71,DK$1)),0)</f>
        <v>0</v>
      </c>
      <c r="DL52" s="6" cm="1">
        <f t="array" ref="DL52">IFERROR(DK52*(1-INDEX($D52:$D$71,DL$1)),0)</f>
        <v>0</v>
      </c>
      <c r="DM52" s="6" cm="1">
        <f t="array" ref="DM52">IFERROR(DL52*(1-INDEX($D52:$D$71,DM$1)),0)</f>
        <v>0</v>
      </c>
      <c r="DN52" s="6" cm="1">
        <f t="array" ref="DN52">IFERROR(DM52*(1-INDEX($D52:$D$71,DN$1)),0)</f>
        <v>0</v>
      </c>
      <c r="DO52" s="6" cm="1">
        <f t="array" ref="DO52">IFERROR(DN52*(1-INDEX($D52:$D$71,DO$1)),0)</f>
        <v>0</v>
      </c>
      <c r="DP52" s="6" cm="1">
        <f t="array" ref="DP52">IFERROR(DO52*(1-INDEX($D52:$D$71,DP$1)),0)</f>
        <v>0</v>
      </c>
      <c r="DQ52" s="6" cm="1">
        <f t="array" ref="DQ52">IFERROR(DP52*(1-INDEX($D52:$D$71,DQ$1)),0)</f>
        <v>0</v>
      </c>
      <c r="DR52" s="6" cm="1">
        <f t="array" ref="DR52">IFERROR(DQ52*(1-INDEX($D52:$D$71,DR$1)),0)</f>
        <v>0</v>
      </c>
      <c r="DS52" s="6" cm="1">
        <f t="array" ref="DS52">IFERROR(DR52*(1-INDEX($D52:$D$71,DS$1)),0)</f>
        <v>0</v>
      </c>
      <c r="DT52" s="6" cm="1">
        <f t="array" ref="DT52">IFERROR(DS52*(1-INDEX($D52:$D$71,DT$1)),0)</f>
        <v>0</v>
      </c>
      <c r="DU52" s="6" cm="1">
        <f t="array" ref="DU52">IFERROR(DT52*(1-INDEX($D52:$D$71,DU$1)),0)</f>
        <v>0</v>
      </c>
      <c r="DV52" s="6" cm="1">
        <f t="array" ref="DV52">IFERROR(DU52*(1-INDEX($D52:$D$71,DV$1)),0)</f>
        <v>0</v>
      </c>
      <c r="DW52" s="6" cm="1">
        <f t="array" ref="DW52">IFERROR(DV52*(1-INDEX($D52:$D$71,DW$1)),0)</f>
        <v>0</v>
      </c>
      <c r="DX52" s="6" cm="1">
        <f t="array" ref="DX52">IFERROR(DW52*(1-INDEX($D52:$D$71,DX$1)),0)</f>
        <v>0</v>
      </c>
    </row>
    <row r="53" spans="2:128" x14ac:dyDescent="0.25">
      <c r="B53" s="20"/>
      <c r="C53" s="6">
        <v>115</v>
      </c>
      <c r="D53" s="6">
        <v>0.76794000000000007</v>
      </c>
      <c r="E53" s="6">
        <f t="shared" si="3"/>
        <v>1.3821473330074316</v>
      </c>
      <c r="F53" s="6" cm="1">
        <f t="array" ref="F53">SUMPRODUCT($A$6^($K$1:$DT$1+1),K53:DT53,TRANSPOSE(D53:D166))</f>
        <v>0.96290824112929796</v>
      </c>
      <c r="G53" s="6" cm="1">
        <f t="array" ref="G53">SUMPRODUCT($A$6^($K$1:$DT$1),K53:DT53)</f>
        <v>1.2734837212274353</v>
      </c>
      <c r="H53" s="6">
        <f t="shared" si="4"/>
        <v>0.8103138477404711</v>
      </c>
      <c r="I53" s="6">
        <f t="shared" si="5"/>
        <v>0.69832516952569712</v>
      </c>
      <c r="K53" s="6">
        <v>1</v>
      </c>
      <c r="L53" s="6" cm="1">
        <f t="array" ref="L53">IFERROR(K53*(1-INDEX($D53:$D$71,L$1)),0)</f>
        <v>0.23205999999999993</v>
      </c>
      <c r="M53" s="6" cm="1">
        <f t="array" ref="M53">IFERROR(L53*(1-INDEX($D53:$D$71,M$1)),0)</f>
        <v>4.4188865199999969E-2</v>
      </c>
      <c r="N53" s="6" cm="1">
        <f t="array" ref="N53">IFERROR(M53*(1-INDEX($D53:$D$71,N$1)),0)</f>
        <v>6.4745525291039947E-3</v>
      </c>
      <c r="O53" s="6" cm="1">
        <f t="array" ref="O53">IFERROR(N53*(1-INDEX($D53:$D$71,O$1)),0)</f>
        <v>6.4894439999209363E-4</v>
      </c>
      <c r="P53" s="6" cm="1">
        <f t="array" ref="P53">IFERROR(O53*(1-INDEX($D53:$D$71,P$1)),0)</f>
        <v>3.3381699935593322E-5</v>
      </c>
      <c r="Q53" s="6" cm="1">
        <f t="array" ref="Q53">IFERROR(P53*(1-INDEX($D53:$D$71,Q$1)),0)</f>
        <v>0</v>
      </c>
      <c r="R53" s="6" cm="1">
        <f t="array" ref="R53">IFERROR(Q53*(1-INDEX($D53:$D$71,R$1)),0)</f>
        <v>0</v>
      </c>
      <c r="S53" s="6" cm="1">
        <f t="array" ref="S53">IFERROR(R53*(1-INDEX($D53:$D$71,S$1)),0)</f>
        <v>0</v>
      </c>
      <c r="T53" s="6" cm="1">
        <f t="array" ref="T53">IFERROR(S53*(1-INDEX($D53:$D$71,T$1)),0)</f>
        <v>0</v>
      </c>
      <c r="U53" s="6" cm="1">
        <f t="array" ref="U53">IFERROR(T53*(1-INDEX($D53:$D$71,U$1)),0)</f>
        <v>0</v>
      </c>
      <c r="V53" s="6" cm="1">
        <f t="array" ref="V53">IFERROR(U53*(1-INDEX($D53:$D$71,V$1)),0)</f>
        <v>0</v>
      </c>
      <c r="W53" s="6" cm="1">
        <f t="array" ref="W53">IFERROR(V53*(1-INDEX($D53:$D$71,W$1)),0)</f>
        <v>0</v>
      </c>
      <c r="X53" s="6" cm="1">
        <f t="array" ref="X53">IFERROR(W53*(1-INDEX($D53:$D$71,X$1)),0)</f>
        <v>0</v>
      </c>
      <c r="Y53" s="6" cm="1">
        <f t="array" ref="Y53">IFERROR(X53*(1-INDEX($D53:$D$71,Y$1)),0)</f>
        <v>0</v>
      </c>
      <c r="Z53" s="6" cm="1">
        <f t="array" ref="Z53">IFERROR(Y53*(1-INDEX($D53:$D$71,Z$1)),0)</f>
        <v>0</v>
      </c>
      <c r="AA53" s="6" cm="1">
        <f t="array" ref="AA53">IFERROR(Z53*(1-INDEX($D53:$D$71,AA$1)),0)</f>
        <v>0</v>
      </c>
      <c r="AB53" s="6" cm="1">
        <f t="array" ref="AB53">IFERROR(AA53*(1-INDEX($D53:$D$71,AB$1)),0)</f>
        <v>0</v>
      </c>
      <c r="AC53" s="6" cm="1">
        <f t="array" ref="AC53">IFERROR(AB53*(1-INDEX($D53:$D$71,AC$1)),0)</f>
        <v>0</v>
      </c>
      <c r="AD53" s="6" cm="1">
        <f t="array" ref="AD53">IFERROR(AC53*(1-INDEX($D53:$D$71,AD$1)),0)</f>
        <v>0</v>
      </c>
      <c r="AE53" s="6" cm="1">
        <f t="array" ref="AE53">IFERROR(AD53*(1-INDEX($D53:$D$71,AE$1)),0)</f>
        <v>0</v>
      </c>
      <c r="AF53" s="6" cm="1">
        <f t="array" ref="AF53">IFERROR(AE53*(1-INDEX($D53:$D$71,AF$1)),0)</f>
        <v>0</v>
      </c>
      <c r="AG53" s="6" cm="1">
        <f t="array" ref="AG53">IFERROR(AF53*(1-INDEX($D53:$D$71,AG$1)),0)</f>
        <v>0</v>
      </c>
      <c r="AH53" s="6" cm="1">
        <f t="array" ref="AH53">IFERROR(AG53*(1-INDEX($D53:$D$71,AH$1)),0)</f>
        <v>0</v>
      </c>
      <c r="AI53" s="6" cm="1">
        <f t="array" ref="AI53">IFERROR(AH53*(1-INDEX($D53:$D$71,AI$1)),0)</f>
        <v>0</v>
      </c>
      <c r="AJ53" s="6" cm="1">
        <f t="array" ref="AJ53">IFERROR(AI53*(1-INDEX($D53:$D$71,AJ$1)),0)</f>
        <v>0</v>
      </c>
      <c r="AK53" s="6" cm="1">
        <f t="array" ref="AK53">IFERROR(AJ53*(1-INDEX($D53:$D$71,AK$1)),0)</f>
        <v>0</v>
      </c>
      <c r="AL53" s="6" cm="1">
        <f t="array" ref="AL53">IFERROR(AK53*(1-INDEX($D53:$D$71,AL$1)),0)</f>
        <v>0</v>
      </c>
      <c r="AM53" s="6" cm="1">
        <f t="array" ref="AM53">IFERROR(AL53*(1-INDEX($D53:$D$71,AM$1)),0)</f>
        <v>0</v>
      </c>
      <c r="AN53" s="6" cm="1">
        <f t="array" ref="AN53">IFERROR(AM53*(1-INDEX($D53:$D$71,AN$1)),0)</f>
        <v>0</v>
      </c>
      <c r="AO53" s="6" cm="1">
        <f t="array" ref="AO53">IFERROR(AN53*(1-INDEX($D53:$D$71,AO$1)),0)</f>
        <v>0</v>
      </c>
      <c r="AP53" s="6" cm="1">
        <f t="array" ref="AP53">IFERROR(AO53*(1-INDEX($D53:$D$71,AP$1)),0)</f>
        <v>0</v>
      </c>
      <c r="AQ53" s="6" cm="1">
        <f t="array" ref="AQ53">IFERROR(AP53*(1-INDEX($D53:$D$71,AQ$1)),0)</f>
        <v>0</v>
      </c>
      <c r="AR53" s="6" cm="1">
        <f t="array" ref="AR53">IFERROR(AQ53*(1-INDEX($D53:$D$71,AR$1)),0)</f>
        <v>0</v>
      </c>
      <c r="AS53" s="6" cm="1">
        <f t="array" ref="AS53">IFERROR(AR53*(1-INDEX($D53:$D$71,AS$1)),0)</f>
        <v>0</v>
      </c>
      <c r="AT53" s="6" cm="1">
        <f t="array" ref="AT53">IFERROR(AS53*(1-INDEX($D53:$D$71,AT$1)),0)</f>
        <v>0</v>
      </c>
      <c r="AU53" s="6" cm="1">
        <f t="array" ref="AU53">IFERROR(AT53*(1-INDEX($D53:$D$71,AU$1)),0)</f>
        <v>0</v>
      </c>
      <c r="AV53" s="6" cm="1">
        <f t="array" ref="AV53">IFERROR(AU53*(1-INDEX($D53:$D$71,AV$1)),0)</f>
        <v>0</v>
      </c>
      <c r="AW53" s="6" cm="1">
        <f t="array" ref="AW53">IFERROR(AV53*(1-INDEX($D53:$D$71,AW$1)),0)</f>
        <v>0</v>
      </c>
      <c r="AX53" s="6" cm="1">
        <f t="array" ref="AX53">IFERROR(AW53*(1-INDEX($D53:$D$71,AX$1)),0)</f>
        <v>0</v>
      </c>
      <c r="AY53" s="6" cm="1">
        <f t="array" ref="AY53">IFERROR(AX53*(1-INDEX($D53:$D$71,AY$1)),0)</f>
        <v>0</v>
      </c>
      <c r="AZ53" s="6" cm="1">
        <f t="array" ref="AZ53">IFERROR(AY53*(1-INDEX($D53:$D$71,AZ$1)),0)</f>
        <v>0</v>
      </c>
      <c r="BA53" s="6" cm="1">
        <f t="array" ref="BA53">IFERROR(AZ53*(1-INDEX($D53:$D$71,BA$1)),0)</f>
        <v>0</v>
      </c>
      <c r="BB53" s="6" cm="1">
        <f t="array" ref="BB53">IFERROR(BA53*(1-INDEX($D53:$D$71,BB$1)),0)</f>
        <v>0</v>
      </c>
      <c r="BC53" s="6" cm="1">
        <f t="array" ref="BC53">IFERROR(BB53*(1-INDEX($D53:$D$71,BC$1)),0)</f>
        <v>0</v>
      </c>
      <c r="BD53" s="6" cm="1">
        <f t="array" ref="BD53">IFERROR(BC53*(1-INDEX($D53:$D$71,BD$1)),0)</f>
        <v>0</v>
      </c>
      <c r="BE53" s="6" cm="1">
        <f t="array" ref="BE53">IFERROR(BD53*(1-INDEX($D53:$D$71,BE$1)),0)</f>
        <v>0</v>
      </c>
      <c r="BF53" s="6" cm="1">
        <f t="array" ref="BF53">IFERROR(BE53*(1-INDEX($D53:$D$71,BF$1)),0)</f>
        <v>0</v>
      </c>
      <c r="BG53" s="6" cm="1">
        <f t="array" ref="BG53">IFERROR(BF53*(1-INDEX($D53:$D$71,BG$1)),0)</f>
        <v>0</v>
      </c>
      <c r="BH53" s="6" cm="1">
        <f t="array" ref="BH53">IFERROR(BG53*(1-INDEX($D53:$D$71,BH$1)),0)</f>
        <v>0</v>
      </c>
      <c r="BI53" s="6" cm="1">
        <f t="array" ref="BI53">IFERROR(BH53*(1-INDEX($D53:$D$71,BI$1)),0)</f>
        <v>0</v>
      </c>
      <c r="BJ53" s="6" cm="1">
        <f t="array" ref="BJ53">IFERROR(BI53*(1-INDEX($D53:$D$71,BJ$1)),0)</f>
        <v>0</v>
      </c>
      <c r="BK53" s="6" cm="1">
        <f t="array" ref="BK53">IFERROR(BJ53*(1-INDEX($D53:$D$71,BK$1)),0)</f>
        <v>0</v>
      </c>
      <c r="BL53" s="6" cm="1">
        <f t="array" ref="BL53">IFERROR(BK53*(1-INDEX($D53:$D$71,BL$1)),0)</f>
        <v>0</v>
      </c>
      <c r="BM53" s="6" cm="1">
        <f t="array" ref="BM53">IFERROR(BL53*(1-INDEX($D53:$D$71,BM$1)),0)</f>
        <v>0</v>
      </c>
      <c r="BN53" s="6" cm="1">
        <f t="array" ref="BN53">IFERROR(BM53*(1-INDEX($D53:$D$71,BN$1)),0)</f>
        <v>0</v>
      </c>
      <c r="BO53" s="6" cm="1">
        <f t="array" ref="BO53">IFERROR(BN53*(1-INDEX($D53:$D$71,BO$1)),0)</f>
        <v>0</v>
      </c>
      <c r="BP53" s="6" cm="1">
        <f t="array" ref="BP53">IFERROR(BO53*(1-INDEX($D53:$D$71,BP$1)),0)</f>
        <v>0</v>
      </c>
      <c r="BQ53" s="6" cm="1">
        <f t="array" ref="BQ53">IFERROR(BP53*(1-INDEX($D53:$D$71,BQ$1)),0)</f>
        <v>0</v>
      </c>
      <c r="BR53" s="6" cm="1">
        <f t="array" ref="BR53">IFERROR(BQ53*(1-INDEX($D53:$D$71,BR$1)),0)</f>
        <v>0</v>
      </c>
      <c r="BS53" s="6" cm="1">
        <f t="array" ref="BS53">IFERROR(BR53*(1-INDEX($D53:$D$71,BS$1)),0)</f>
        <v>0</v>
      </c>
      <c r="BT53" s="6" cm="1">
        <f t="array" ref="BT53">IFERROR(BS53*(1-INDEX($D53:$D$71,BT$1)),0)</f>
        <v>0</v>
      </c>
      <c r="BU53" s="6" cm="1">
        <f t="array" ref="BU53">IFERROR(BT53*(1-INDEX($D53:$D$71,BU$1)),0)</f>
        <v>0</v>
      </c>
      <c r="BV53" s="6" cm="1">
        <f t="array" ref="BV53">IFERROR(BU53*(1-INDEX($D53:$D$71,BV$1)),0)</f>
        <v>0</v>
      </c>
      <c r="BW53" s="6" cm="1">
        <f t="array" ref="BW53">IFERROR(BV53*(1-INDEX($D53:$D$71,BW$1)),0)</f>
        <v>0</v>
      </c>
      <c r="BX53" s="6" cm="1">
        <f t="array" ref="BX53">IFERROR(BW53*(1-INDEX($D53:$D$71,BX$1)),0)</f>
        <v>0</v>
      </c>
      <c r="BY53" s="6" cm="1">
        <f t="array" ref="BY53">IFERROR(BX53*(1-INDEX($D53:$D$71,BY$1)),0)</f>
        <v>0</v>
      </c>
      <c r="BZ53" s="6" cm="1">
        <f t="array" ref="BZ53">IFERROR(BY53*(1-INDEX($D53:$D$71,BZ$1)),0)</f>
        <v>0</v>
      </c>
      <c r="CA53" s="6" cm="1">
        <f t="array" ref="CA53">IFERROR(BZ53*(1-INDEX($D53:$D$71,CA$1)),0)</f>
        <v>0</v>
      </c>
      <c r="CB53" s="6" cm="1">
        <f t="array" ref="CB53">IFERROR(CA53*(1-INDEX($D53:$D$71,CB$1)),0)</f>
        <v>0</v>
      </c>
      <c r="CC53" s="6" cm="1">
        <f t="array" ref="CC53">IFERROR(CB53*(1-INDEX($D53:$D$71,CC$1)),0)</f>
        <v>0</v>
      </c>
      <c r="CD53" s="6" cm="1">
        <f t="array" ref="CD53">IFERROR(CC53*(1-INDEX($D53:$D$71,CD$1)),0)</f>
        <v>0</v>
      </c>
      <c r="CE53" s="6" cm="1">
        <f t="array" ref="CE53">IFERROR(CD53*(1-INDEX($D53:$D$71,CE$1)),0)</f>
        <v>0</v>
      </c>
      <c r="CF53" s="6" cm="1">
        <f t="array" ref="CF53">IFERROR(CE53*(1-INDEX($D53:$D$71,CF$1)),0)</f>
        <v>0</v>
      </c>
      <c r="CG53" s="6" cm="1">
        <f t="array" ref="CG53">IFERROR(CF53*(1-INDEX($D53:$D$71,CG$1)),0)</f>
        <v>0</v>
      </c>
      <c r="CH53" s="6" cm="1">
        <f t="array" ref="CH53">IFERROR(CG53*(1-INDEX($D53:$D$71,CH$1)),0)</f>
        <v>0</v>
      </c>
      <c r="CI53" s="6" cm="1">
        <f t="array" ref="CI53">IFERROR(CH53*(1-INDEX($D53:$D$71,CI$1)),0)</f>
        <v>0</v>
      </c>
      <c r="CJ53" s="6" cm="1">
        <f t="array" ref="CJ53">IFERROR(CI53*(1-INDEX($D53:$D$71,CJ$1)),0)</f>
        <v>0</v>
      </c>
      <c r="CK53" s="6" cm="1">
        <f t="array" ref="CK53">IFERROR(CJ53*(1-INDEX($D53:$D$71,CK$1)),0)</f>
        <v>0</v>
      </c>
      <c r="CL53" s="6" cm="1">
        <f t="array" ref="CL53">IFERROR(CK53*(1-INDEX($D53:$D$71,CL$1)),0)</f>
        <v>0</v>
      </c>
      <c r="CM53" s="6" cm="1">
        <f t="array" ref="CM53">IFERROR(CL53*(1-INDEX($D53:$D$71,CM$1)),0)</f>
        <v>0</v>
      </c>
      <c r="CN53" s="6" cm="1">
        <f t="array" ref="CN53">IFERROR(CM53*(1-INDEX($D53:$D$71,CN$1)),0)</f>
        <v>0</v>
      </c>
      <c r="CO53" s="6" cm="1">
        <f t="array" ref="CO53">IFERROR(CN53*(1-INDEX($D53:$D$71,CO$1)),0)</f>
        <v>0</v>
      </c>
      <c r="CP53" s="6" cm="1">
        <f t="array" ref="CP53">IFERROR(CO53*(1-INDEX($D53:$D$71,CP$1)),0)</f>
        <v>0</v>
      </c>
      <c r="CQ53" s="6" cm="1">
        <f t="array" ref="CQ53">IFERROR(CP53*(1-INDEX($D53:$D$71,CQ$1)),0)</f>
        <v>0</v>
      </c>
      <c r="CR53" s="6" cm="1">
        <f t="array" ref="CR53">IFERROR(CQ53*(1-INDEX($D53:$D$71,CR$1)),0)</f>
        <v>0</v>
      </c>
      <c r="CS53" s="6" cm="1">
        <f t="array" ref="CS53">IFERROR(CR53*(1-INDEX($D53:$D$71,CS$1)),0)</f>
        <v>0</v>
      </c>
      <c r="CT53" s="6" cm="1">
        <f t="array" ref="CT53">IFERROR(CS53*(1-INDEX($D53:$D$71,CT$1)),0)</f>
        <v>0</v>
      </c>
      <c r="CU53" s="6" cm="1">
        <f t="array" ref="CU53">IFERROR(CT53*(1-INDEX($D53:$D$71,CU$1)),0)</f>
        <v>0</v>
      </c>
      <c r="CV53" s="6" cm="1">
        <f t="array" ref="CV53">IFERROR(CU53*(1-INDEX($D53:$D$71,CV$1)),0)</f>
        <v>0</v>
      </c>
      <c r="CW53" s="6" cm="1">
        <f t="array" ref="CW53">IFERROR(CV53*(1-INDEX($D53:$D$71,CW$1)),0)</f>
        <v>0</v>
      </c>
      <c r="CX53" s="6" cm="1">
        <f t="array" ref="CX53">IFERROR(CW53*(1-INDEX($D53:$D$71,CX$1)),0)</f>
        <v>0</v>
      </c>
      <c r="CY53" s="6" cm="1">
        <f t="array" ref="CY53">IFERROR(CX53*(1-INDEX($D53:$D$71,CY$1)),0)</f>
        <v>0</v>
      </c>
      <c r="CZ53" s="6" cm="1">
        <f t="array" ref="CZ53">IFERROR(CY53*(1-INDEX($D53:$D$71,CZ$1)),0)</f>
        <v>0</v>
      </c>
      <c r="DA53" s="6" cm="1">
        <f t="array" ref="DA53">IFERROR(CZ53*(1-INDEX($D53:$D$71,DA$1)),0)</f>
        <v>0</v>
      </c>
      <c r="DB53" s="6" cm="1">
        <f t="array" ref="DB53">IFERROR(DA53*(1-INDEX($D53:$D$71,DB$1)),0)</f>
        <v>0</v>
      </c>
      <c r="DC53" s="6" cm="1">
        <f t="array" ref="DC53">IFERROR(DB53*(1-INDEX($D53:$D$71,DC$1)),0)</f>
        <v>0</v>
      </c>
      <c r="DD53" s="6" cm="1">
        <f t="array" ref="DD53">IFERROR(DC53*(1-INDEX($D53:$D$71,DD$1)),0)</f>
        <v>0</v>
      </c>
      <c r="DE53" s="6" cm="1">
        <f t="array" ref="DE53">IFERROR(DD53*(1-INDEX($D53:$D$71,DE$1)),0)</f>
        <v>0</v>
      </c>
      <c r="DF53" s="6" cm="1">
        <f t="array" ref="DF53">IFERROR(DE53*(1-INDEX($D53:$D$71,DF$1)),0)</f>
        <v>0</v>
      </c>
      <c r="DG53" s="6" cm="1">
        <f t="array" ref="DG53">IFERROR(DF53*(1-INDEX($D53:$D$71,DG$1)),0)</f>
        <v>0</v>
      </c>
      <c r="DH53" s="6" cm="1">
        <f t="array" ref="DH53">IFERROR(DG53*(1-INDEX($D53:$D$71,DH$1)),0)</f>
        <v>0</v>
      </c>
      <c r="DI53" s="6" cm="1">
        <f t="array" ref="DI53">IFERROR(DH53*(1-INDEX($D53:$D$71,DI$1)),0)</f>
        <v>0</v>
      </c>
      <c r="DJ53" s="6" cm="1">
        <f t="array" ref="DJ53">IFERROR(DI53*(1-INDEX($D53:$D$71,DJ$1)),0)</f>
        <v>0</v>
      </c>
      <c r="DK53" s="6" cm="1">
        <f t="array" ref="DK53">IFERROR(DJ53*(1-INDEX($D53:$D$71,DK$1)),0)</f>
        <v>0</v>
      </c>
      <c r="DL53" s="6" cm="1">
        <f t="array" ref="DL53">IFERROR(DK53*(1-INDEX($D53:$D$71,DL$1)),0)</f>
        <v>0</v>
      </c>
      <c r="DM53" s="6" cm="1">
        <f t="array" ref="DM53">IFERROR(DL53*(1-INDEX($D53:$D$71,DM$1)),0)</f>
        <v>0</v>
      </c>
      <c r="DN53" s="6" cm="1">
        <f t="array" ref="DN53">IFERROR(DM53*(1-INDEX($D53:$D$71,DN$1)),0)</f>
        <v>0</v>
      </c>
      <c r="DO53" s="6" cm="1">
        <f t="array" ref="DO53">IFERROR(DN53*(1-INDEX($D53:$D$71,DO$1)),0)</f>
        <v>0</v>
      </c>
      <c r="DP53" s="6" cm="1">
        <f t="array" ref="DP53">IFERROR(DO53*(1-INDEX($D53:$D$71,DP$1)),0)</f>
        <v>0</v>
      </c>
      <c r="DQ53" s="6" cm="1">
        <f t="array" ref="DQ53">IFERROR(DP53*(1-INDEX($D53:$D$71,DQ$1)),0)</f>
        <v>0</v>
      </c>
      <c r="DR53" s="6" cm="1">
        <f t="array" ref="DR53">IFERROR(DQ53*(1-INDEX($D53:$D$71,DR$1)),0)</f>
        <v>0</v>
      </c>
      <c r="DS53" s="6" cm="1">
        <f t="array" ref="DS53">IFERROR(DR53*(1-INDEX($D53:$D$71,DS$1)),0)</f>
        <v>0</v>
      </c>
      <c r="DT53" s="6" cm="1">
        <f t="array" ref="DT53">IFERROR(DS53*(1-INDEX($D53:$D$71,DT$1)),0)</f>
        <v>0</v>
      </c>
      <c r="DU53" s="6" cm="1">
        <f t="array" ref="DU53">IFERROR(DT53*(1-INDEX($D53:$D$71,DU$1)),0)</f>
        <v>0</v>
      </c>
      <c r="DV53" s="6" cm="1">
        <f t="array" ref="DV53">IFERROR(DU53*(1-INDEX($D53:$D$71,DV$1)),0)</f>
        <v>0</v>
      </c>
      <c r="DW53" s="6" cm="1">
        <f t="array" ref="DW53">IFERROR(DV53*(1-INDEX($D53:$D$71,DW$1)),0)</f>
        <v>0</v>
      </c>
      <c r="DX53" s="6" cm="1">
        <f t="array" ref="DX53">IFERROR(DW53*(1-INDEX($D53:$D$71,DX$1)),0)</f>
        <v>0</v>
      </c>
    </row>
    <row r="54" spans="2:128" x14ac:dyDescent="0.25">
      <c r="B54" s="20"/>
      <c r="C54" s="6">
        <v>116</v>
      </c>
      <c r="D54" s="6">
        <v>0.80958000000000008</v>
      </c>
      <c r="E54" s="6">
        <f t="shared" si="3"/>
        <v>1.5596412200936651</v>
      </c>
      <c r="F54" s="6" cm="1">
        <f t="array" ref="F54">SUMPRODUCT($A$6^($K$1:$DT$1+1),K54:DT54,TRANSPOSE(D54:D167))</f>
        <v>0.96464486927164061</v>
      </c>
      <c r="G54" s="6" cm="1">
        <f t="array" ref="G54">SUMPRODUCT($A$6^($K$1:$DT$1),K54:DT54)</f>
        <v>1.2138594883403355</v>
      </c>
      <c r="H54" s="6">
        <f t="shared" si="4"/>
        <v>0.75068530362246622</v>
      </c>
      <c r="I54" s="6">
        <f t="shared" si="5"/>
        <v>0.62401249575125284</v>
      </c>
      <c r="K54" s="6">
        <v>1</v>
      </c>
      <c r="L54" s="6" cm="1">
        <f t="array" ref="L54">IFERROR(K54*(1-INDEX($D54:$D$71,L$1)),0)</f>
        <v>0.19041999999999992</v>
      </c>
      <c r="M54" s="6" cm="1">
        <f t="array" ref="M54">IFERROR(L54*(1-INDEX($D54:$D$71,M$1)),0)</f>
        <v>2.7900338399999985E-2</v>
      </c>
      <c r="N54" s="6" cm="1">
        <f t="array" ref="N54">IFERROR(M54*(1-INDEX($D54:$D$71,N$1)),0)</f>
        <v>2.7964509178319994E-3</v>
      </c>
      <c r="O54" s="6" cm="1">
        <f t="array" ref="O54">IFERROR(N54*(1-INDEX($D54:$D$71,O$1)),0)</f>
        <v>1.4384943521327816E-4</v>
      </c>
      <c r="P54" s="6" cm="1">
        <f t="array" ref="P54">IFERROR(O54*(1-INDEX($D54:$D$71,P$1)),0)</f>
        <v>0</v>
      </c>
      <c r="Q54" s="6" cm="1">
        <f t="array" ref="Q54">IFERROR(P54*(1-INDEX($D54:$D$71,Q$1)),0)</f>
        <v>0</v>
      </c>
      <c r="R54" s="6" cm="1">
        <f t="array" ref="R54">IFERROR(Q54*(1-INDEX($D54:$D$71,R$1)),0)</f>
        <v>0</v>
      </c>
      <c r="S54" s="6" cm="1">
        <f t="array" ref="S54">IFERROR(R54*(1-INDEX($D54:$D$71,S$1)),0)</f>
        <v>0</v>
      </c>
      <c r="T54" s="6" cm="1">
        <f t="array" ref="T54">IFERROR(S54*(1-INDEX($D54:$D$71,T$1)),0)</f>
        <v>0</v>
      </c>
      <c r="U54" s="6" cm="1">
        <f t="array" ref="U54">IFERROR(T54*(1-INDEX($D54:$D$71,U$1)),0)</f>
        <v>0</v>
      </c>
      <c r="V54" s="6" cm="1">
        <f t="array" ref="V54">IFERROR(U54*(1-INDEX($D54:$D$71,V$1)),0)</f>
        <v>0</v>
      </c>
      <c r="W54" s="6" cm="1">
        <f t="array" ref="W54">IFERROR(V54*(1-INDEX($D54:$D$71,W$1)),0)</f>
        <v>0</v>
      </c>
      <c r="X54" s="6" cm="1">
        <f t="array" ref="X54">IFERROR(W54*(1-INDEX($D54:$D$71,X$1)),0)</f>
        <v>0</v>
      </c>
      <c r="Y54" s="6" cm="1">
        <f t="array" ref="Y54">IFERROR(X54*(1-INDEX($D54:$D$71,Y$1)),0)</f>
        <v>0</v>
      </c>
      <c r="Z54" s="6" cm="1">
        <f t="array" ref="Z54">IFERROR(Y54*(1-INDEX($D54:$D$71,Z$1)),0)</f>
        <v>0</v>
      </c>
      <c r="AA54" s="6" cm="1">
        <f t="array" ref="AA54">IFERROR(Z54*(1-INDEX($D54:$D$71,AA$1)),0)</f>
        <v>0</v>
      </c>
      <c r="AB54" s="6" cm="1">
        <f t="array" ref="AB54">IFERROR(AA54*(1-INDEX($D54:$D$71,AB$1)),0)</f>
        <v>0</v>
      </c>
      <c r="AC54" s="6" cm="1">
        <f t="array" ref="AC54">IFERROR(AB54*(1-INDEX($D54:$D$71,AC$1)),0)</f>
        <v>0</v>
      </c>
      <c r="AD54" s="6" cm="1">
        <f t="array" ref="AD54">IFERROR(AC54*(1-INDEX($D54:$D$71,AD$1)),0)</f>
        <v>0</v>
      </c>
      <c r="AE54" s="6" cm="1">
        <f t="array" ref="AE54">IFERROR(AD54*(1-INDEX($D54:$D$71,AE$1)),0)</f>
        <v>0</v>
      </c>
      <c r="AF54" s="6" cm="1">
        <f t="array" ref="AF54">IFERROR(AE54*(1-INDEX($D54:$D$71,AF$1)),0)</f>
        <v>0</v>
      </c>
      <c r="AG54" s="6" cm="1">
        <f t="array" ref="AG54">IFERROR(AF54*(1-INDEX($D54:$D$71,AG$1)),0)</f>
        <v>0</v>
      </c>
      <c r="AH54" s="6" cm="1">
        <f t="array" ref="AH54">IFERROR(AG54*(1-INDEX($D54:$D$71,AH$1)),0)</f>
        <v>0</v>
      </c>
      <c r="AI54" s="6" cm="1">
        <f t="array" ref="AI54">IFERROR(AH54*(1-INDEX($D54:$D$71,AI$1)),0)</f>
        <v>0</v>
      </c>
      <c r="AJ54" s="6" cm="1">
        <f t="array" ref="AJ54">IFERROR(AI54*(1-INDEX($D54:$D$71,AJ$1)),0)</f>
        <v>0</v>
      </c>
      <c r="AK54" s="6" cm="1">
        <f t="array" ref="AK54">IFERROR(AJ54*(1-INDEX($D54:$D$71,AK$1)),0)</f>
        <v>0</v>
      </c>
      <c r="AL54" s="6" cm="1">
        <f t="array" ref="AL54">IFERROR(AK54*(1-INDEX($D54:$D$71,AL$1)),0)</f>
        <v>0</v>
      </c>
      <c r="AM54" s="6" cm="1">
        <f t="array" ref="AM54">IFERROR(AL54*(1-INDEX($D54:$D$71,AM$1)),0)</f>
        <v>0</v>
      </c>
      <c r="AN54" s="6" cm="1">
        <f t="array" ref="AN54">IFERROR(AM54*(1-INDEX($D54:$D$71,AN$1)),0)</f>
        <v>0</v>
      </c>
      <c r="AO54" s="6" cm="1">
        <f t="array" ref="AO54">IFERROR(AN54*(1-INDEX($D54:$D$71,AO$1)),0)</f>
        <v>0</v>
      </c>
      <c r="AP54" s="6" cm="1">
        <f t="array" ref="AP54">IFERROR(AO54*(1-INDEX($D54:$D$71,AP$1)),0)</f>
        <v>0</v>
      </c>
      <c r="AQ54" s="6" cm="1">
        <f t="array" ref="AQ54">IFERROR(AP54*(1-INDEX($D54:$D$71,AQ$1)),0)</f>
        <v>0</v>
      </c>
      <c r="AR54" s="6" cm="1">
        <f t="array" ref="AR54">IFERROR(AQ54*(1-INDEX($D54:$D$71,AR$1)),0)</f>
        <v>0</v>
      </c>
      <c r="AS54" s="6" cm="1">
        <f t="array" ref="AS54">IFERROR(AR54*(1-INDEX($D54:$D$71,AS$1)),0)</f>
        <v>0</v>
      </c>
      <c r="AT54" s="6" cm="1">
        <f t="array" ref="AT54">IFERROR(AS54*(1-INDEX($D54:$D$71,AT$1)),0)</f>
        <v>0</v>
      </c>
      <c r="AU54" s="6" cm="1">
        <f t="array" ref="AU54">IFERROR(AT54*(1-INDEX($D54:$D$71,AU$1)),0)</f>
        <v>0</v>
      </c>
      <c r="AV54" s="6" cm="1">
        <f t="array" ref="AV54">IFERROR(AU54*(1-INDEX($D54:$D$71,AV$1)),0)</f>
        <v>0</v>
      </c>
      <c r="AW54" s="6" cm="1">
        <f t="array" ref="AW54">IFERROR(AV54*(1-INDEX($D54:$D$71,AW$1)),0)</f>
        <v>0</v>
      </c>
      <c r="AX54" s="6" cm="1">
        <f t="array" ref="AX54">IFERROR(AW54*(1-INDEX($D54:$D$71,AX$1)),0)</f>
        <v>0</v>
      </c>
      <c r="AY54" s="6" cm="1">
        <f t="array" ref="AY54">IFERROR(AX54*(1-INDEX($D54:$D$71,AY$1)),0)</f>
        <v>0</v>
      </c>
      <c r="AZ54" s="6" cm="1">
        <f t="array" ref="AZ54">IFERROR(AY54*(1-INDEX($D54:$D$71,AZ$1)),0)</f>
        <v>0</v>
      </c>
      <c r="BA54" s="6" cm="1">
        <f t="array" ref="BA54">IFERROR(AZ54*(1-INDEX($D54:$D$71,BA$1)),0)</f>
        <v>0</v>
      </c>
      <c r="BB54" s="6" cm="1">
        <f t="array" ref="BB54">IFERROR(BA54*(1-INDEX($D54:$D$71,BB$1)),0)</f>
        <v>0</v>
      </c>
      <c r="BC54" s="6" cm="1">
        <f t="array" ref="BC54">IFERROR(BB54*(1-INDEX($D54:$D$71,BC$1)),0)</f>
        <v>0</v>
      </c>
      <c r="BD54" s="6" cm="1">
        <f t="array" ref="BD54">IFERROR(BC54*(1-INDEX($D54:$D$71,BD$1)),0)</f>
        <v>0</v>
      </c>
      <c r="BE54" s="6" cm="1">
        <f t="array" ref="BE54">IFERROR(BD54*(1-INDEX($D54:$D$71,BE$1)),0)</f>
        <v>0</v>
      </c>
      <c r="BF54" s="6" cm="1">
        <f t="array" ref="BF54">IFERROR(BE54*(1-INDEX($D54:$D$71,BF$1)),0)</f>
        <v>0</v>
      </c>
      <c r="BG54" s="6" cm="1">
        <f t="array" ref="BG54">IFERROR(BF54*(1-INDEX($D54:$D$71,BG$1)),0)</f>
        <v>0</v>
      </c>
      <c r="BH54" s="6" cm="1">
        <f t="array" ref="BH54">IFERROR(BG54*(1-INDEX($D54:$D$71,BH$1)),0)</f>
        <v>0</v>
      </c>
      <c r="BI54" s="6" cm="1">
        <f t="array" ref="BI54">IFERROR(BH54*(1-INDEX($D54:$D$71,BI$1)),0)</f>
        <v>0</v>
      </c>
      <c r="BJ54" s="6" cm="1">
        <f t="array" ref="BJ54">IFERROR(BI54*(1-INDEX($D54:$D$71,BJ$1)),0)</f>
        <v>0</v>
      </c>
      <c r="BK54" s="6" cm="1">
        <f t="array" ref="BK54">IFERROR(BJ54*(1-INDEX($D54:$D$71,BK$1)),0)</f>
        <v>0</v>
      </c>
      <c r="BL54" s="6" cm="1">
        <f t="array" ref="BL54">IFERROR(BK54*(1-INDEX($D54:$D$71,BL$1)),0)</f>
        <v>0</v>
      </c>
      <c r="BM54" s="6" cm="1">
        <f t="array" ref="BM54">IFERROR(BL54*(1-INDEX($D54:$D$71,BM$1)),0)</f>
        <v>0</v>
      </c>
      <c r="BN54" s="6" cm="1">
        <f t="array" ref="BN54">IFERROR(BM54*(1-INDEX($D54:$D$71,BN$1)),0)</f>
        <v>0</v>
      </c>
      <c r="BO54" s="6" cm="1">
        <f t="array" ref="BO54">IFERROR(BN54*(1-INDEX($D54:$D$71,BO$1)),0)</f>
        <v>0</v>
      </c>
      <c r="BP54" s="6" cm="1">
        <f t="array" ref="BP54">IFERROR(BO54*(1-INDEX($D54:$D$71,BP$1)),0)</f>
        <v>0</v>
      </c>
      <c r="BQ54" s="6" cm="1">
        <f t="array" ref="BQ54">IFERROR(BP54*(1-INDEX($D54:$D$71,BQ$1)),0)</f>
        <v>0</v>
      </c>
      <c r="BR54" s="6" cm="1">
        <f t="array" ref="BR54">IFERROR(BQ54*(1-INDEX($D54:$D$71,BR$1)),0)</f>
        <v>0</v>
      </c>
      <c r="BS54" s="6" cm="1">
        <f t="array" ref="BS54">IFERROR(BR54*(1-INDEX($D54:$D$71,BS$1)),0)</f>
        <v>0</v>
      </c>
      <c r="BT54" s="6" cm="1">
        <f t="array" ref="BT54">IFERROR(BS54*(1-INDEX($D54:$D$71,BT$1)),0)</f>
        <v>0</v>
      </c>
      <c r="BU54" s="6" cm="1">
        <f t="array" ref="BU54">IFERROR(BT54*(1-INDEX($D54:$D$71,BU$1)),0)</f>
        <v>0</v>
      </c>
      <c r="BV54" s="6" cm="1">
        <f t="array" ref="BV54">IFERROR(BU54*(1-INDEX($D54:$D$71,BV$1)),0)</f>
        <v>0</v>
      </c>
      <c r="BW54" s="6" cm="1">
        <f t="array" ref="BW54">IFERROR(BV54*(1-INDEX($D54:$D$71,BW$1)),0)</f>
        <v>0</v>
      </c>
      <c r="BX54" s="6" cm="1">
        <f t="array" ref="BX54">IFERROR(BW54*(1-INDEX($D54:$D$71,BX$1)),0)</f>
        <v>0</v>
      </c>
      <c r="BY54" s="6" cm="1">
        <f t="array" ref="BY54">IFERROR(BX54*(1-INDEX($D54:$D$71,BY$1)),0)</f>
        <v>0</v>
      </c>
      <c r="BZ54" s="6" cm="1">
        <f t="array" ref="BZ54">IFERROR(BY54*(1-INDEX($D54:$D$71,BZ$1)),0)</f>
        <v>0</v>
      </c>
      <c r="CA54" s="6" cm="1">
        <f t="array" ref="CA54">IFERROR(BZ54*(1-INDEX($D54:$D$71,CA$1)),0)</f>
        <v>0</v>
      </c>
      <c r="CB54" s="6" cm="1">
        <f t="array" ref="CB54">IFERROR(CA54*(1-INDEX($D54:$D$71,CB$1)),0)</f>
        <v>0</v>
      </c>
      <c r="CC54" s="6" cm="1">
        <f t="array" ref="CC54">IFERROR(CB54*(1-INDEX($D54:$D$71,CC$1)),0)</f>
        <v>0</v>
      </c>
      <c r="CD54" s="6" cm="1">
        <f t="array" ref="CD54">IFERROR(CC54*(1-INDEX($D54:$D$71,CD$1)),0)</f>
        <v>0</v>
      </c>
      <c r="CE54" s="6" cm="1">
        <f t="array" ref="CE54">IFERROR(CD54*(1-INDEX($D54:$D$71,CE$1)),0)</f>
        <v>0</v>
      </c>
      <c r="CF54" s="6" cm="1">
        <f t="array" ref="CF54">IFERROR(CE54*(1-INDEX($D54:$D$71,CF$1)),0)</f>
        <v>0</v>
      </c>
      <c r="CG54" s="6" cm="1">
        <f t="array" ref="CG54">IFERROR(CF54*(1-INDEX($D54:$D$71,CG$1)),0)</f>
        <v>0</v>
      </c>
      <c r="CH54" s="6" cm="1">
        <f t="array" ref="CH54">IFERROR(CG54*(1-INDEX($D54:$D$71,CH$1)),0)</f>
        <v>0</v>
      </c>
      <c r="CI54" s="6" cm="1">
        <f t="array" ref="CI54">IFERROR(CH54*(1-INDEX($D54:$D$71,CI$1)),0)</f>
        <v>0</v>
      </c>
      <c r="CJ54" s="6" cm="1">
        <f t="array" ref="CJ54">IFERROR(CI54*(1-INDEX($D54:$D$71,CJ$1)),0)</f>
        <v>0</v>
      </c>
      <c r="CK54" s="6" cm="1">
        <f t="array" ref="CK54">IFERROR(CJ54*(1-INDEX($D54:$D$71,CK$1)),0)</f>
        <v>0</v>
      </c>
      <c r="CL54" s="6" cm="1">
        <f t="array" ref="CL54">IFERROR(CK54*(1-INDEX($D54:$D$71,CL$1)),0)</f>
        <v>0</v>
      </c>
      <c r="CM54" s="6" cm="1">
        <f t="array" ref="CM54">IFERROR(CL54*(1-INDEX($D54:$D$71,CM$1)),0)</f>
        <v>0</v>
      </c>
      <c r="CN54" s="6" cm="1">
        <f t="array" ref="CN54">IFERROR(CM54*(1-INDEX($D54:$D$71,CN$1)),0)</f>
        <v>0</v>
      </c>
      <c r="CO54" s="6" cm="1">
        <f t="array" ref="CO54">IFERROR(CN54*(1-INDEX($D54:$D$71,CO$1)),0)</f>
        <v>0</v>
      </c>
      <c r="CP54" s="6" cm="1">
        <f t="array" ref="CP54">IFERROR(CO54*(1-INDEX($D54:$D$71,CP$1)),0)</f>
        <v>0</v>
      </c>
      <c r="CQ54" s="6" cm="1">
        <f t="array" ref="CQ54">IFERROR(CP54*(1-INDEX($D54:$D$71,CQ$1)),0)</f>
        <v>0</v>
      </c>
      <c r="CR54" s="6" cm="1">
        <f t="array" ref="CR54">IFERROR(CQ54*(1-INDEX($D54:$D$71,CR$1)),0)</f>
        <v>0</v>
      </c>
      <c r="CS54" s="6" cm="1">
        <f t="array" ref="CS54">IFERROR(CR54*(1-INDEX($D54:$D$71,CS$1)),0)</f>
        <v>0</v>
      </c>
      <c r="CT54" s="6" cm="1">
        <f t="array" ref="CT54">IFERROR(CS54*(1-INDEX($D54:$D$71,CT$1)),0)</f>
        <v>0</v>
      </c>
      <c r="CU54" s="6" cm="1">
        <f t="array" ref="CU54">IFERROR(CT54*(1-INDEX($D54:$D$71,CU$1)),0)</f>
        <v>0</v>
      </c>
      <c r="CV54" s="6" cm="1">
        <f t="array" ref="CV54">IFERROR(CU54*(1-INDEX($D54:$D$71,CV$1)),0)</f>
        <v>0</v>
      </c>
      <c r="CW54" s="6" cm="1">
        <f t="array" ref="CW54">IFERROR(CV54*(1-INDEX($D54:$D$71,CW$1)),0)</f>
        <v>0</v>
      </c>
      <c r="CX54" s="6" cm="1">
        <f t="array" ref="CX54">IFERROR(CW54*(1-INDEX($D54:$D$71,CX$1)),0)</f>
        <v>0</v>
      </c>
      <c r="CY54" s="6" cm="1">
        <f t="array" ref="CY54">IFERROR(CX54*(1-INDEX($D54:$D$71,CY$1)),0)</f>
        <v>0</v>
      </c>
      <c r="CZ54" s="6" cm="1">
        <f t="array" ref="CZ54">IFERROR(CY54*(1-INDEX($D54:$D$71,CZ$1)),0)</f>
        <v>0</v>
      </c>
      <c r="DA54" s="6" cm="1">
        <f t="array" ref="DA54">IFERROR(CZ54*(1-INDEX($D54:$D$71,DA$1)),0)</f>
        <v>0</v>
      </c>
      <c r="DB54" s="6" cm="1">
        <f t="array" ref="DB54">IFERROR(DA54*(1-INDEX($D54:$D$71,DB$1)),0)</f>
        <v>0</v>
      </c>
      <c r="DC54" s="6" cm="1">
        <f t="array" ref="DC54">IFERROR(DB54*(1-INDEX($D54:$D$71,DC$1)),0)</f>
        <v>0</v>
      </c>
      <c r="DD54" s="6" cm="1">
        <f t="array" ref="DD54">IFERROR(DC54*(1-INDEX($D54:$D$71,DD$1)),0)</f>
        <v>0</v>
      </c>
      <c r="DE54" s="6" cm="1">
        <f t="array" ref="DE54">IFERROR(DD54*(1-INDEX($D54:$D$71,DE$1)),0)</f>
        <v>0</v>
      </c>
      <c r="DF54" s="6" cm="1">
        <f t="array" ref="DF54">IFERROR(DE54*(1-INDEX($D54:$D$71,DF$1)),0)</f>
        <v>0</v>
      </c>
      <c r="DG54" s="6" cm="1">
        <f t="array" ref="DG54">IFERROR(DF54*(1-INDEX($D54:$D$71,DG$1)),0)</f>
        <v>0</v>
      </c>
      <c r="DH54" s="6" cm="1">
        <f t="array" ref="DH54">IFERROR(DG54*(1-INDEX($D54:$D$71,DH$1)),0)</f>
        <v>0</v>
      </c>
      <c r="DI54" s="6" cm="1">
        <f t="array" ref="DI54">IFERROR(DH54*(1-INDEX($D54:$D$71,DI$1)),0)</f>
        <v>0</v>
      </c>
      <c r="DJ54" s="6" cm="1">
        <f t="array" ref="DJ54">IFERROR(DI54*(1-INDEX($D54:$D$71,DJ$1)),0)</f>
        <v>0</v>
      </c>
      <c r="DK54" s="6" cm="1">
        <f t="array" ref="DK54">IFERROR(DJ54*(1-INDEX($D54:$D$71,DK$1)),0)</f>
        <v>0</v>
      </c>
      <c r="DL54" s="6" cm="1">
        <f t="array" ref="DL54">IFERROR(DK54*(1-INDEX($D54:$D$71,DL$1)),0)</f>
        <v>0</v>
      </c>
      <c r="DM54" s="6" cm="1">
        <f t="array" ref="DM54">IFERROR(DL54*(1-INDEX($D54:$D$71,DM$1)),0)</f>
        <v>0</v>
      </c>
      <c r="DN54" s="6" cm="1">
        <f t="array" ref="DN54">IFERROR(DM54*(1-INDEX($D54:$D$71,DN$1)),0)</f>
        <v>0</v>
      </c>
      <c r="DO54" s="6" cm="1">
        <f t="array" ref="DO54">IFERROR(DN54*(1-INDEX($D54:$D$71,DO$1)),0)</f>
        <v>0</v>
      </c>
      <c r="DP54" s="6" cm="1">
        <f t="array" ref="DP54">IFERROR(DO54*(1-INDEX($D54:$D$71,DP$1)),0)</f>
        <v>0</v>
      </c>
      <c r="DQ54" s="6" cm="1">
        <f t="array" ref="DQ54">IFERROR(DP54*(1-INDEX($D54:$D$71,DQ$1)),0)</f>
        <v>0</v>
      </c>
      <c r="DR54" s="6" cm="1">
        <f t="array" ref="DR54">IFERROR(DQ54*(1-INDEX($D54:$D$71,DR$1)),0)</f>
        <v>0</v>
      </c>
      <c r="DS54" s="6" cm="1">
        <f t="array" ref="DS54">IFERROR(DR54*(1-INDEX($D54:$D$71,DS$1)),0)</f>
        <v>0</v>
      </c>
      <c r="DT54" s="6" cm="1">
        <f t="array" ref="DT54">IFERROR(DS54*(1-INDEX($D54:$D$71,DT$1)),0)</f>
        <v>0</v>
      </c>
      <c r="DU54" s="6" cm="1">
        <f t="array" ref="DU54">IFERROR(DT54*(1-INDEX($D54:$D$71,DU$1)),0)</f>
        <v>0</v>
      </c>
      <c r="DV54" s="6" cm="1">
        <f t="array" ref="DV54">IFERROR(DU54*(1-INDEX($D54:$D$71,DV$1)),0)</f>
        <v>0</v>
      </c>
      <c r="DW54" s="6" cm="1">
        <f t="array" ref="DW54">IFERROR(DV54*(1-INDEX($D54:$D$71,DW$1)),0)</f>
        <v>0</v>
      </c>
      <c r="DX54" s="6" cm="1">
        <f t="array" ref="DX54">IFERROR(DW54*(1-INDEX($D54:$D$71,DX$1)),0)</f>
        <v>0</v>
      </c>
    </row>
    <row r="55" spans="2:128" x14ac:dyDescent="0.25">
      <c r="B55" s="20"/>
      <c r="C55" s="6">
        <v>117</v>
      </c>
      <c r="D55" s="6">
        <v>0.85348000000000002</v>
      </c>
      <c r="E55" s="6">
        <f t="shared" si="3"/>
        <v>1.789558230598058</v>
      </c>
      <c r="F55" s="6" cm="1">
        <f t="array" ref="F55">SUMPRODUCT($A$6^($K$1:$DT$1+1),K55:DT55,TRANSPOSE(D55:D168))</f>
        <v>0.9663071912078034</v>
      </c>
      <c r="G55" s="6" cm="1">
        <f t="array" ref="G55">SUMPRODUCT($A$6^($K$1:$DT$1),K55:DT55)</f>
        <v>1.1567864351987496</v>
      </c>
      <c r="H55" s="6">
        <f t="shared" si="4"/>
        <v>0.69360812371733283</v>
      </c>
      <c r="I55" s="6">
        <f t="shared" si="5"/>
        <v>0.54791274555982428</v>
      </c>
      <c r="K55" s="6">
        <v>1</v>
      </c>
      <c r="L55" s="6" cm="1">
        <f t="array" ref="L55">IFERROR(K55*(1-INDEX($D55:$D$71,L$1)),0)</f>
        <v>0.14651999999999998</v>
      </c>
      <c r="M55" s="6" cm="1">
        <f t="array" ref="M55">IFERROR(L55*(1-INDEX($D55:$D$71,M$1)),0)</f>
        <v>1.4685699600000005E-2</v>
      </c>
      <c r="N55" s="6" cm="1">
        <f t="array" ref="N55">IFERROR(M55*(1-INDEX($D55:$D$71,N$1)),0)</f>
        <v>7.5543238742400087E-4</v>
      </c>
      <c r="O55" s="6" cm="1">
        <f t="array" ref="O55">IFERROR(N55*(1-INDEX($D55:$D$71,O$1)),0)</f>
        <v>0</v>
      </c>
      <c r="P55" s="6" cm="1">
        <f t="array" ref="P55">IFERROR(O55*(1-INDEX($D55:$D$71,P$1)),0)</f>
        <v>0</v>
      </c>
      <c r="Q55" s="6" cm="1">
        <f t="array" ref="Q55">IFERROR(P55*(1-INDEX($D55:$D$71,Q$1)),0)</f>
        <v>0</v>
      </c>
      <c r="R55" s="6" cm="1">
        <f t="array" ref="R55">IFERROR(Q55*(1-INDEX($D55:$D$71,R$1)),0)</f>
        <v>0</v>
      </c>
      <c r="S55" s="6" cm="1">
        <f t="array" ref="S55">IFERROR(R55*(1-INDEX($D55:$D$71,S$1)),0)</f>
        <v>0</v>
      </c>
      <c r="T55" s="6" cm="1">
        <f t="array" ref="T55">IFERROR(S55*(1-INDEX($D55:$D$71,T$1)),0)</f>
        <v>0</v>
      </c>
      <c r="U55" s="6" cm="1">
        <f t="array" ref="U55">IFERROR(T55*(1-INDEX($D55:$D$71,U$1)),0)</f>
        <v>0</v>
      </c>
      <c r="V55" s="6" cm="1">
        <f t="array" ref="V55">IFERROR(U55*(1-INDEX($D55:$D$71,V$1)),0)</f>
        <v>0</v>
      </c>
      <c r="W55" s="6" cm="1">
        <f t="array" ref="W55">IFERROR(V55*(1-INDEX($D55:$D$71,W$1)),0)</f>
        <v>0</v>
      </c>
      <c r="X55" s="6" cm="1">
        <f t="array" ref="X55">IFERROR(W55*(1-INDEX($D55:$D$71,X$1)),0)</f>
        <v>0</v>
      </c>
      <c r="Y55" s="6" cm="1">
        <f t="array" ref="Y55">IFERROR(X55*(1-INDEX($D55:$D$71,Y$1)),0)</f>
        <v>0</v>
      </c>
      <c r="Z55" s="6" cm="1">
        <f t="array" ref="Z55">IFERROR(Y55*(1-INDEX($D55:$D$71,Z$1)),0)</f>
        <v>0</v>
      </c>
      <c r="AA55" s="6" cm="1">
        <f t="array" ref="AA55">IFERROR(Z55*(1-INDEX($D55:$D$71,AA$1)),0)</f>
        <v>0</v>
      </c>
      <c r="AB55" s="6" cm="1">
        <f t="array" ref="AB55">IFERROR(AA55*(1-INDEX($D55:$D$71,AB$1)),0)</f>
        <v>0</v>
      </c>
      <c r="AC55" s="6" cm="1">
        <f t="array" ref="AC55">IFERROR(AB55*(1-INDEX($D55:$D$71,AC$1)),0)</f>
        <v>0</v>
      </c>
      <c r="AD55" s="6" cm="1">
        <f t="array" ref="AD55">IFERROR(AC55*(1-INDEX($D55:$D$71,AD$1)),0)</f>
        <v>0</v>
      </c>
      <c r="AE55" s="6" cm="1">
        <f t="array" ref="AE55">IFERROR(AD55*(1-INDEX($D55:$D$71,AE$1)),0)</f>
        <v>0</v>
      </c>
      <c r="AF55" s="6" cm="1">
        <f t="array" ref="AF55">IFERROR(AE55*(1-INDEX($D55:$D$71,AF$1)),0)</f>
        <v>0</v>
      </c>
      <c r="AG55" s="6" cm="1">
        <f t="array" ref="AG55">IFERROR(AF55*(1-INDEX($D55:$D$71,AG$1)),0)</f>
        <v>0</v>
      </c>
      <c r="AH55" s="6" cm="1">
        <f t="array" ref="AH55">IFERROR(AG55*(1-INDEX($D55:$D$71,AH$1)),0)</f>
        <v>0</v>
      </c>
      <c r="AI55" s="6" cm="1">
        <f t="array" ref="AI55">IFERROR(AH55*(1-INDEX($D55:$D$71,AI$1)),0)</f>
        <v>0</v>
      </c>
      <c r="AJ55" s="6" cm="1">
        <f t="array" ref="AJ55">IFERROR(AI55*(1-INDEX($D55:$D$71,AJ$1)),0)</f>
        <v>0</v>
      </c>
      <c r="AK55" s="6" cm="1">
        <f t="array" ref="AK55">IFERROR(AJ55*(1-INDEX($D55:$D$71,AK$1)),0)</f>
        <v>0</v>
      </c>
      <c r="AL55" s="6" cm="1">
        <f t="array" ref="AL55">IFERROR(AK55*(1-INDEX($D55:$D$71,AL$1)),0)</f>
        <v>0</v>
      </c>
      <c r="AM55" s="6" cm="1">
        <f t="array" ref="AM55">IFERROR(AL55*(1-INDEX($D55:$D$71,AM$1)),0)</f>
        <v>0</v>
      </c>
      <c r="AN55" s="6" cm="1">
        <f t="array" ref="AN55">IFERROR(AM55*(1-INDEX($D55:$D$71,AN$1)),0)</f>
        <v>0</v>
      </c>
      <c r="AO55" s="6" cm="1">
        <f t="array" ref="AO55">IFERROR(AN55*(1-INDEX($D55:$D$71,AO$1)),0)</f>
        <v>0</v>
      </c>
      <c r="AP55" s="6" cm="1">
        <f t="array" ref="AP55">IFERROR(AO55*(1-INDEX($D55:$D$71,AP$1)),0)</f>
        <v>0</v>
      </c>
      <c r="AQ55" s="6" cm="1">
        <f t="array" ref="AQ55">IFERROR(AP55*(1-INDEX($D55:$D$71,AQ$1)),0)</f>
        <v>0</v>
      </c>
      <c r="AR55" s="6" cm="1">
        <f t="array" ref="AR55">IFERROR(AQ55*(1-INDEX($D55:$D$71,AR$1)),0)</f>
        <v>0</v>
      </c>
      <c r="AS55" s="6" cm="1">
        <f t="array" ref="AS55">IFERROR(AR55*(1-INDEX($D55:$D$71,AS$1)),0)</f>
        <v>0</v>
      </c>
      <c r="AT55" s="6" cm="1">
        <f t="array" ref="AT55">IFERROR(AS55*(1-INDEX($D55:$D$71,AT$1)),0)</f>
        <v>0</v>
      </c>
      <c r="AU55" s="6" cm="1">
        <f t="array" ref="AU55">IFERROR(AT55*(1-INDEX($D55:$D$71,AU$1)),0)</f>
        <v>0</v>
      </c>
      <c r="AV55" s="6" cm="1">
        <f t="array" ref="AV55">IFERROR(AU55*(1-INDEX($D55:$D$71,AV$1)),0)</f>
        <v>0</v>
      </c>
      <c r="AW55" s="6" cm="1">
        <f t="array" ref="AW55">IFERROR(AV55*(1-INDEX($D55:$D$71,AW$1)),0)</f>
        <v>0</v>
      </c>
      <c r="AX55" s="6" cm="1">
        <f t="array" ref="AX55">IFERROR(AW55*(1-INDEX($D55:$D$71,AX$1)),0)</f>
        <v>0</v>
      </c>
      <c r="AY55" s="6" cm="1">
        <f t="array" ref="AY55">IFERROR(AX55*(1-INDEX($D55:$D$71,AY$1)),0)</f>
        <v>0</v>
      </c>
      <c r="AZ55" s="6" cm="1">
        <f t="array" ref="AZ55">IFERROR(AY55*(1-INDEX($D55:$D$71,AZ$1)),0)</f>
        <v>0</v>
      </c>
      <c r="BA55" s="6" cm="1">
        <f t="array" ref="BA55">IFERROR(AZ55*(1-INDEX($D55:$D$71,BA$1)),0)</f>
        <v>0</v>
      </c>
      <c r="BB55" s="6" cm="1">
        <f t="array" ref="BB55">IFERROR(BA55*(1-INDEX($D55:$D$71,BB$1)),0)</f>
        <v>0</v>
      </c>
      <c r="BC55" s="6" cm="1">
        <f t="array" ref="BC55">IFERROR(BB55*(1-INDEX($D55:$D$71,BC$1)),0)</f>
        <v>0</v>
      </c>
      <c r="BD55" s="6" cm="1">
        <f t="array" ref="BD55">IFERROR(BC55*(1-INDEX($D55:$D$71,BD$1)),0)</f>
        <v>0</v>
      </c>
      <c r="BE55" s="6" cm="1">
        <f t="array" ref="BE55">IFERROR(BD55*(1-INDEX($D55:$D$71,BE$1)),0)</f>
        <v>0</v>
      </c>
      <c r="BF55" s="6" cm="1">
        <f t="array" ref="BF55">IFERROR(BE55*(1-INDEX($D55:$D$71,BF$1)),0)</f>
        <v>0</v>
      </c>
      <c r="BG55" s="6" cm="1">
        <f t="array" ref="BG55">IFERROR(BF55*(1-INDEX($D55:$D$71,BG$1)),0)</f>
        <v>0</v>
      </c>
      <c r="BH55" s="6" cm="1">
        <f t="array" ref="BH55">IFERROR(BG55*(1-INDEX($D55:$D$71,BH$1)),0)</f>
        <v>0</v>
      </c>
      <c r="BI55" s="6" cm="1">
        <f t="array" ref="BI55">IFERROR(BH55*(1-INDEX($D55:$D$71,BI$1)),0)</f>
        <v>0</v>
      </c>
      <c r="BJ55" s="6" cm="1">
        <f t="array" ref="BJ55">IFERROR(BI55*(1-INDEX($D55:$D$71,BJ$1)),0)</f>
        <v>0</v>
      </c>
      <c r="BK55" s="6" cm="1">
        <f t="array" ref="BK55">IFERROR(BJ55*(1-INDEX($D55:$D$71,BK$1)),0)</f>
        <v>0</v>
      </c>
      <c r="BL55" s="6" cm="1">
        <f t="array" ref="BL55">IFERROR(BK55*(1-INDEX($D55:$D$71,BL$1)),0)</f>
        <v>0</v>
      </c>
      <c r="BM55" s="6" cm="1">
        <f t="array" ref="BM55">IFERROR(BL55*(1-INDEX($D55:$D$71,BM$1)),0)</f>
        <v>0</v>
      </c>
      <c r="BN55" s="6" cm="1">
        <f t="array" ref="BN55">IFERROR(BM55*(1-INDEX($D55:$D$71,BN$1)),0)</f>
        <v>0</v>
      </c>
      <c r="BO55" s="6" cm="1">
        <f t="array" ref="BO55">IFERROR(BN55*(1-INDEX($D55:$D$71,BO$1)),0)</f>
        <v>0</v>
      </c>
      <c r="BP55" s="6" cm="1">
        <f t="array" ref="BP55">IFERROR(BO55*(1-INDEX($D55:$D$71,BP$1)),0)</f>
        <v>0</v>
      </c>
      <c r="BQ55" s="6" cm="1">
        <f t="array" ref="BQ55">IFERROR(BP55*(1-INDEX($D55:$D$71,BQ$1)),0)</f>
        <v>0</v>
      </c>
      <c r="BR55" s="6" cm="1">
        <f t="array" ref="BR55">IFERROR(BQ55*(1-INDEX($D55:$D$71,BR$1)),0)</f>
        <v>0</v>
      </c>
      <c r="BS55" s="6" cm="1">
        <f t="array" ref="BS55">IFERROR(BR55*(1-INDEX($D55:$D$71,BS$1)),0)</f>
        <v>0</v>
      </c>
      <c r="BT55" s="6" cm="1">
        <f t="array" ref="BT55">IFERROR(BS55*(1-INDEX($D55:$D$71,BT$1)),0)</f>
        <v>0</v>
      </c>
      <c r="BU55" s="6" cm="1">
        <f t="array" ref="BU55">IFERROR(BT55*(1-INDEX($D55:$D$71,BU$1)),0)</f>
        <v>0</v>
      </c>
      <c r="BV55" s="6" cm="1">
        <f t="array" ref="BV55">IFERROR(BU55*(1-INDEX($D55:$D$71,BV$1)),0)</f>
        <v>0</v>
      </c>
      <c r="BW55" s="6" cm="1">
        <f t="array" ref="BW55">IFERROR(BV55*(1-INDEX($D55:$D$71,BW$1)),0)</f>
        <v>0</v>
      </c>
      <c r="BX55" s="6" cm="1">
        <f t="array" ref="BX55">IFERROR(BW55*(1-INDEX($D55:$D$71,BX$1)),0)</f>
        <v>0</v>
      </c>
      <c r="BY55" s="6" cm="1">
        <f t="array" ref="BY55">IFERROR(BX55*(1-INDEX($D55:$D$71,BY$1)),0)</f>
        <v>0</v>
      </c>
      <c r="BZ55" s="6" cm="1">
        <f t="array" ref="BZ55">IFERROR(BY55*(1-INDEX($D55:$D$71,BZ$1)),0)</f>
        <v>0</v>
      </c>
      <c r="CA55" s="6" cm="1">
        <f t="array" ref="CA55">IFERROR(BZ55*(1-INDEX($D55:$D$71,CA$1)),0)</f>
        <v>0</v>
      </c>
      <c r="CB55" s="6" cm="1">
        <f t="array" ref="CB55">IFERROR(CA55*(1-INDEX($D55:$D$71,CB$1)),0)</f>
        <v>0</v>
      </c>
      <c r="CC55" s="6" cm="1">
        <f t="array" ref="CC55">IFERROR(CB55*(1-INDEX($D55:$D$71,CC$1)),0)</f>
        <v>0</v>
      </c>
      <c r="CD55" s="6" cm="1">
        <f t="array" ref="CD55">IFERROR(CC55*(1-INDEX($D55:$D$71,CD$1)),0)</f>
        <v>0</v>
      </c>
      <c r="CE55" s="6" cm="1">
        <f t="array" ref="CE55">IFERROR(CD55*(1-INDEX($D55:$D$71,CE$1)),0)</f>
        <v>0</v>
      </c>
      <c r="CF55" s="6" cm="1">
        <f t="array" ref="CF55">IFERROR(CE55*(1-INDEX($D55:$D$71,CF$1)),0)</f>
        <v>0</v>
      </c>
      <c r="CG55" s="6" cm="1">
        <f t="array" ref="CG55">IFERROR(CF55*(1-INDEX($D55:$D$71,CG$1)),0)</f>
        <v>0</v>
      </c>
      <c r="CH55" s="6" cm="1">
        <f t="array" ref="CH55">IFERROR(CG55*(1-INDEX($D55:$D$71,CH$1)),0)</f>
        <v>0</v>
      </c>
      <c r="CI55" s="6" cm="1">
        <f t="array" ref="CI55">IFERROR(CH55*(1-INDEX($D55:$D$71,CI$1)),0)</f>
        <v>0</v>
      </c>
      <c r="CJ55" s="6" cm="1">
        <f t="array" ref="CJ55">IFERROR(CI55*(1-INDEX($D55:$D$71,CJ$1)),0)</f>
        <v>0</v>
      </c>
      <c r="CK55" s="6" cm="1">
        <f t="array" ref="CK55">IFERROR(CJ55*(1-INDEX($D55:$D$71,CK$1)),0)</f>
        <v>0</v>
      </c>
      <c r="CL55" s="6" cm="1">
        <f t="array" ref="CL55">IFERROR(CK55*(1-INDEX($D55:$D$71,CL$1)),0)</f>
        <v>0</v>
      </c>
      <c r="CM55" s="6" cm="1">
        <f t="array" ref="CM55">IFERROR(CL55*(1-INDEX($D55:$D$71,CM$1)),0)</f>
        <v>0</v>
      </c>
      <c r="CN55" s="6" cm="1">
        <f t="array" ref="CN55">IFERROR(CM55*(1-INDEX($D55:$D$71,CN$1)),0)</f>
        <v>0</v>
      </c>
      <c r="CO55" s="6" cm="1">
        <f t="array" ref="CO55">IFERROR(CN55*(1-INDEX($D55:$D$71,CO$1)),0)</f>
        <v>0</v>
      </c>
      <c r="CP55" s="6" cm="1">
        <f t="array" ref="CP55">IFERROR(CO55*(1-INDEX($D55:$D$71,CP$1)),0)</f>
        <v>0</v>
      </c>
      <c r="CQ55" s="6" cm="1">
        <f t="array" ref="CQ55">IFERROR(CP55*(1-INDEX($D55:$D$71,CQ$1)),0)</f>
        <v>0</v>
      </c>
      <c r="CR55" s="6" cm="1">
        <f t="array" ref="CR55">IFERROR(CQ55*(1-INDEX($D55:$D$71,CR$1)),0)</f>
        <v>0</v>
      </c>
      <c r="CS55" s="6" cm="1">
        <f t="array" ref="CS55">IFERROR(CR55*(1-INDEX($D55:$D$71,CS$1)),0)</f>
        <v>0</v>
      </c>
      <c r="CT55" s="6" cm="1">
        <f t="array" ref="CT55">IFERROR(CS55*(1-INDEX($D55:$D$71,CT$1)),0)</f>
        <v>0</v>
      </c>
      <c r="CU55" s="6" cm="1">
        <f t="array" ref="CU55">IFERROR(CT55*(1-INDEX($D55:$D$71,CU$1)),0)</f>
        <v>0</v>
      </c>
      <c r="CV55" s="6" cm="1">
        <f t="array" ref="CV55">IFERROR(CU55*(1-INDEX($D55:$D$71,CV$1)),0)</f>
        <v>0</v>
      </c>
      <c r="CW55" s="6" cm="1">
        <f t="array" ref="CW55">IFERROR(CV55*(1-INDEX($D55:$D$71,CW$1)),0)</f>
        <v>0</v>
      </c>
      <c r="CX55" s="6" cm="1">
        <f t="array" ref="CX55">IFERROR(CW55*(1-INDEX($D55:$D$71,CX$1)),0)</f>
        <v>0</v>
      </c>
      <c r="CY55" s="6" cm="1">
        <f t="array" ref="CY55">IFERROR(CX55*(1-INDEX($D55:$D$71,CY$1)),0)</f>
        <v>0</v>
      </c>
      <c r="CZ55" s="6" cm="1">
        <f t="array" ref="CZ55">IFERROR(CY55*(1-INDEX($D55:$D$71,CZ$1)),0)</f>
        <v>0</v>
      </c>
      <c r="DA55" s="6" cm="1">
        <f t="array" ref="DA55">IFERROR(CZ55*(1-INDEX($D55:$D$71,DA$1)),0)</f>
        <v>0</v>
      </c>
      <c r="DB55" s="6" cm="1">
        <f t="array" ref="DB55">IFERROR(DA55*(1-INDEX($D55:$D$71,DB$1)),0)</f>
        <v>0</v>
      </c>
      <c r="DC55" s="6" cm="1">
        <f t="array" ref="DC55">IFERROR(DB55*(1-INDEX($D55:$D$71,DC$1)),0)</f>
        <v>0</v>
      </c>
      <c r="DD55" s="6" cm="1">
        <f t="array" ref="DD55">IFERROR(DC55*(1-INDEX($D55:$D$71,DD$1)),0)</f>
        <v>0</v>
      </c>
      <c r="DE55" s="6" cm="1">
        <f t="array" ref="DE55">IFERROR(DD55*(1-INDEX($D55:$D$71,DE$1)),0)</f>
        <v>0</v>
      </c>
      <c r="DF55" s="6" cm="1">
        <f t="array" ref="DF55">IFERROR(DE55*(1-INDEX($D55:$D$71,DF$1)),0)</f>
        <v>0</v>
      </c>
      <c r="DG55" s="6" cm="1">
        <f t="array" ref="DG55">IFERROR(DF55*(1-INDEX($D55:$D$71,DG$1)),0)</f>
        <v>0</v>
      </c>
      <c r="DH55" s="6" cm="1">
        <f t="array" ref="DH55">IFERROR(DG55*(1-INDEX($D55:$D$71,DH$1)),0)</f>
        <v>0</v>
      </c>
      <c r="DI55" s="6" cm="1">
        <f t="array" ref="DI55">IFERROR(DH55*(1-INDEX($D55:$D$71,DI$1)),0)</f>
        <v>0</v>
      </c>
      <c r="DJ55" s="6" cm="1">
        <f t="array" ref="DJ55">IFERROR(DI55*(1-INDEX($D55:$D$71,DJ$1)),0)</f>
        <v>0</v>
      </c>
      <c r="DK55" s="6" cm="1">
        <f t="array" ref="DK55">IFERROR(DJ55*(1-INDEX($D55:$D$71,DK$1)),0)</f>
        <v>0</v>
      </c>
      <c r="DL55" s="6" cm="1">
        <f t="array" ref="DL55">IFERROR(DK55*(1-INDEX($D55:$D$71,DL$1)),0)</f>
        <v>0</v>
      </c>
      <c r="DM55" s="6" cm="1">
        <f t="array" ref="DM55">IFERROR(DL55*(1-INDEX($D55:$D$71,DM$1)),0)</f>
        <v>0</v>
      </c>
      <c r="DN55" s="6" cm="1">
        <f t="array" ref="DN55">IFERROR(DM55*(1-INDEX($D55:$D$71,DN$1)),0)</f>
        <v>0</v>
      </c>
      <c r="DO55" s="6" cm="1">
        <f t="array" ref="DO55">IFERROR(DN55*(1-INDEX($D55:$D$71,DO$1)),0)</f>
        <v>0</v>
      </c>
      <c r="DP55" s="6" cm="1">
        <f t="array" ref="DP55">IFERROR(DO55*(1-INDEX($D55:$D$71,DP$1)),0)</f>
        <v>0</v>
      </c>
      <c r="DQ55" s="6" cm="1">
        <f t="array" ref="DQ55">IFERROR(DP55*(1-INDEX($D55:$D$71,DQ$1)),0)</f>
        <v>0</v>
      </c>
      <c r="DR55" s="6" cm="1">
        <f t="array" ref="DR55">IFERROR(DQ55*(1-INDEX($D55:$D$71,DR$1)),0)</f>
        <v>0</v>
      </c>
      <c r="DS55" s="6" cm="1">
        <f t="array" ref="DS55">IFERROR(DR55*(1-INDEX($D55:$D$71,DS$1)),0)</f>
        <v>0</v>
      </c>
      <c r="DT55" s="6" cm="1">
        <f t="array" ref="DT55">IFERROR(DS55*(1-INDEX($D55:$D$71,DT$1)),0)</f>
        <v>0</v>
      </c>
      <c r="DU55" s="6" cm="1">
        <f t="array" ref="DU55">IFERROR(DT55*(1-INDEX($D55:$D$71,DU$1)),0)</f>
        <v>0</v>
      </c>
      <c r="DV55" s="6" cm="1">
        <f t="array" ref="DV55">IFERROR(DU55*(1-INDEX($D55:$D$71,DV$1)),0)</f>
        <v>0</v>
      </c>
      <c r="DW55" s="6" cm="1">
        <f t="array" ref="DW55">IFERROR(DV55*(1-INDEX($D55:$D$71,DW$1)),0)</f>
        <v>0</v>
      </c>
      <c r="DX55" s="6" cm="1">
        <f t="array" ref="DX55">IFERROR(DW55*(1-INDEX($D55:$D$71,DX$1)),0)</f>
        <v>0</v>
      </c>
    </row>
    <row r="56" spans="2:128" x14ac:dyDescent="0.25">
      <c r="B56" s="20"/>
      <c r="C56" s="6">
        <v>118</v>
      </c>
      <c r="D56" s="6">
        <v>0.89976999999999996</v>
      </c>
      <c r="E56" s="6">
        <f t="shared" si="3"/>
        <v>2.1104405375084427</v>
      </c>
      <c r="F56" s="6" cm="1">
        <f t="array" ref="F56">SUMPRODUCT($A$6^($K$1:$DT$1+1),K56:DT56,TRANSPOSE(D56:D169))</f>
        <v>0.96789794529100137</v>
      </c>
      <c r="G56" s="6" cm="1">
        <f t="array" ref="G56">SUMPRODUCT($A$6^($K$1:$DT$1),K56:DT56)</f>
        <v>1.1021705450089547</v>
      </c>
      <c r="H56" s="6">
        <f t="shared" si="4"/>
        <v>0.63898828443330835</v>
      </c>
      <c r="I56" s="6">
        <f t="shared" si="5"/>
        <v>0.46674235890695936</v>
      </c>
      <c r="K56" s="6">
        <v>1</v>
      </c>
      <c r="L56" s="6" cm="1">
        <f t="array" ref="L56">IFERROR(K56*(1-INDEX($D56:$D$71,L$1)),0)</f>
        <v>0.10023000000000004</v>
      </c>
      <c r="M56" s="6" cm="1">
        <f t="array" ref="M56">IFERROR(L56*(1-INDEX($D56:$D$71,M$1)),0)</f>
        <v>5.1558312000000066E-3</v>
      </c>
      <c r="N56" s="6" cm="1">
        <f t="array" ref="N56">IFERROR(M56*(1-INDEX($D56:$D$71,N$1)),0)</f>
        <v>0</v>
      </c>
      <c r="O56" s="6" cm="1">
        <f t="array" ref="O56">IFERROR(N56*(1-INDEX($D56:$D$71,O$1)),0)</f>
        <v>0</v>
      </c>
      <c r="P56" s="6" cm="1">
        <f t="array" ref="P56">IFERROR(O56*(1-INDEX($D56:$D$71,P$1)),0)</f>
        <v>0</v>
      </c>
      <c r="Q56" s="6" cm="1">
        <f t="array" ref="Q56">IFERROR(P56*(1-INDEX($D56:$D$71,Q$1)),0)</f>
        <v>0</v>
      </c>
      <c r="R56" s="6" cm="1">
        <f t="array" ref="R56">IFERROR(Q56*(1-INDEX($D56:$D$71,R$1)),0)</f>
        <v>0</v>
      </c>
      <c r="S56" s="6" cm="1">
        <f t="array" ref="S56">IFERROR(R56*(1-INDEX($D56:$D$71,S$1)),0)</f>
        <v>0</v>
      </c>
      <c r="T56" s="6" cm="1">
        <f t="array" ref="T56">IFERROR(S56*(1-INDEX($D56:$D$71,T$1)),0)</f>
        <v>0</v>
      </c>
      <c r="U56" s="6" cm="1">
        <f t="array" ref="U56">IFERROR(T56*(1-INDEX($D56:$D$71,U$1)),0)</f>
        <v>0</v>
      </c>
      <c r="V56" s="6" cm="1">
        <f t="array" ref="V56">IFERROR(U56*(1-INDEX($D56:$D$71,V$1)),0)</f>
        <v>0</v>
      </c>
      <c r="W56" s="6" cm="1">
        <f t="array" ref="W56">IFERROR(V56*(1-INDEX($D56:$D$71,W$1)),0)</f>
        <v>0</v>
      </c>
      <c r="X56" s="6" cm="1">
        <f t="array" ref="X56">IFERROR(W56*(1-INDEX($D56:$D$71,X$1)),0)</f>
        <v>0</v>
      </c>
      <c r="Y56" s="6" cm="1">
        <f t="array" ref="Y56">IFERROR(X56*(1-INDEX($D56:$D$71,Y$1)),0)</f>
        <v>0</v>
      </c>
      <c r="Z56" s="6" cm="1">
        <f t="array" ref="Z56">IFERROR(Y56*(1-INDEX($D56:$D$71,Z$1)),0)</f>
        <v>0</v>
      </c>
      <c r="AA56" s="6" cm="1">
        <f t="array" ref="AA56">IFERROR(Z56*(1-INDEX($D56:$D$71,AA$1)),0)</f>
        <v>0</v>
      </c>
      <c r="AB56" s="6" cm="1">
        <f t="array" ref="AB56">IFERROR(AA56*(1-INDEX($D56:$D$71,AB$1)),0)</f>
        <v>0</v>
      </c>
      <c r="AC56" s="6" cm="1">
        <f t="array" ref="AC56">IFERROR(AB56*(1-INDEX($D56:$D$71,AC$1)),0)</f>
        <v>0</v>
      </c>
      <c r="AD56" s="6" cm="1">
        <f t="array" ref="AD56">IFERROR(AC56*(1-INDEX($D56:$D$71,AD$1)),0)</f>
        <v>0</v>
      </c>
      <c r="AE56" s="6" cm="1">
        <f t="array" ref="AE56">IFERROR(AD56*(1-INDEX($D56:$D$71,AE$1)),0)</f>
        <v>0</v>
      </c>
      <c r="AF56" s="6" cm="1">
        <f t="array" ref="AF56">IFERROR(AE56*(1-INDEX($D56:$D$71,AF$1)),0)</f>
        <v>0</v>
      </c>
      <c r="AG56" s="6" cm="1">
        <f t="array" ref="AG56">IFERROR(AF56*(1-INDEX($D56:$D$71,AG$1)),0)</f>
        <v>0</v>
      </c>
      <c r="AH56" s="6" cm="1">
        <f t="array" ref="AH56">IFERROR(AG56*(1-INDEX($D56:$D$71,AH$1)),0)</f>
        <v>0</v>
      </c>
      <c r="AI56" s="6" cm="1">
        <f t="array" ref="AI56">IFERROR(AH56*(1-INDEX($D56:$D$71,AI$1)),0)</f>
        <v>0</v>
      </c>
      <c r="AJ56" s="6" cm="1">
        <f t="array" ref="AJ56">IFERROR(AI56*(1-INDEX($D56:$D$71,AJ$1)),0)</f>
        <v>0</v>
      </c>
      <c r="AK56" s="6" cm="1">
        <f t="array" ref="AK56">IFERROR(AJ56*(1-INDEX($D56:$D$71,AK$1)),0)</f>
        <v>0</v>
      </c>
      <c r="AL56" s="6" cm="1">
        <f t="array" ref="AL56">IFERROR(AK56*(1-INDEX($D56:$D$71,AL$1)),0)</f>
        <v>0</v>
      </c>
      <c r="AM56" s="6" cm="1">
        <f t="array" ref="AM56">IFERROR(AL56*(1-INDEX($D56:$D$71,AM$1)),0)</f>
        <v>0</v>
      </c>
      <c r="AN56" s="6" cm="1">
        <f t="array" ref="AN56">IFERROR(AM56*(1-INDEX($D56:$D$71,AN$1)),0)</f>
        <v>0</v>
      </c>
      <c r="AO56" s="6" cm="1">
        <f t="array" ref="AO56">IFERROR(AN56*(1-INDEX($D56:$D$71,AO$1)),0)</f>
        <v>0</v>
      </c>
      <c r="AP56" s="6" cm="1">
        <f t="array" ref="AP56">IFERROR(AO56*(1-INDEX($D56:$D$71,AP$1)),0)</f>
        <v>0</v>
      </c>
      <c r="AQ56" s="6" cm="1">
        <f t="array" ref="AQ56">IFERROR(AP56*(1-INDEX($D56:$D$71,AQ$1)),0)</f>
        <v>0</v>
      </c>
      <c r="AR56" s="6" cm="1">
        <f t="array" ref="AR56">IFERROR(AQ56*(1-INDEX($D56:$D$71,AR$1)),0)</f>
        <v>0</v>
      </c>
      <c r="AS56" s="6" cm="1">
        <f t="array" ref="AS56">IFERROR(AR56*(1-INDEX($D56:$D$71,AS$1)),0)</f>
        <v>0</v>
      </c>
      <c r="AT56" s="6" cm="1">
        <f t="array" ref="AT56">IFERROR(AS56*(1-INDEX($D56:$D$71,AT$1)),0)</f>
        <v>0</v>
      </c>
      <c r="AU56" s="6" cm="1">
        <f t="array" ref="AU56">IFERROR(AT56*(1-INDEX($D56:$D$71,AU$1)),0)</f>
        <v>0</v>
      </c>
      <c r="AV56" s="6" cm="1">
        <f t="array" ref="AV56">IFERROR(AU56*(1-INDEX($D56:$D$71,AV$1)),0)</f>
        <v>0</v>
      </c>
      <c r="AW56" s="6" cm="1">
        <f t="array" ref="AW56">IFERROR(AV56*(1-INDEX($D56:$D$71,AW$1)),0)</f>
        <v>0</v>
      </c>
      <c r="AX56" s="6" cm="1">
        <f t="array" ref="AX56">IFERROR(AW56*(1-INDEX($D56:$D$71,AX$1)),0)</f>
        <v>0</v>
      </c>
      <c r="AY56" s="6" cm="1">
        <f t="array" ref="AY56">IFERROR(AX56*(1-INDEX($D56:$D$71,AY$1)),0)</f>
        <v>0</v>
      </c>
      <c r="AZ56" s="6" cm="1">
        <f t="array" ref="AZ56">IFERROR(AY56*(1-INDEX($D56:$D$71,AZ$1)),0)</f>
        <v>0</v>
      </c>
      <c r="BA56" s="6" cm="1">
        <f t="array" ref="BA56">IFERROR(AZ56*(1-INDEX($D56:$D$71,BA$1)),0)</f>
        <v>0</v>
      </c>
      <c r="BB56" s="6" cm="1">
        <f t="array" ref="BB56">IFERROR(BA56*(1-INDEX($D56:$D$71,BB$1)),0)</f>
        <v>0</v>
      </c>
      <c r="BC56" s="6" cm="1">
        <f t="array" ref="BC56">IFERROR(BB56*(1-INDEX($D56:$D$71,BC$1)),0)</f>
        <v>0</v>
      </c>
      <c r="BD56" s="6" cm="1">
        <f t="array" ref="BD56">IFERROR(BC56*(1-INDEX($D56:$D$71,BD$1)),0)</f>
        <v>0</v>
      </c>
      <c r="BE56" s="6" cm="1">
        <f t="array" ref="BE56">IFERROR(BD56*(1-INDEX($D56:$D$71,BE$1)),0)</f>
        <v>0</v>
      </c>
      <c r="BF56" s="6" cm="1">
        <f t="array" ref="BF56">IFERROR(BE56*(1-INDEX($D56:$D$71,BF$1)),0)</f>
        <v>0</v>
      </c>
      <c r="BG56" s="6" cm="1">
        <f t="array" ref="BG56">IFERROR(BF56*(1-INDEX($D56:$D$71,BG$1)),0)</f>
        <v>0</v>
      </c>
      <c r="BH56" s="6" cm="1">
        <f t="array" ref="BH56">IFERROR(BG56*(1-INDEX($D56:$D$71,BH$1)),0)</f>
        <v>0</v>
      </c>
      <c r="BI56" s="6" cm="1">
        <f t="array" ref="BI56">IFERROR(BH56*(1-INDEX($D56:$D$71,BI$1)),0)</f>
        <v>0</v>
      </c>
      <c r="BJ56" s="6" cm="1">
        <f t="array" ref="BJ56">IFERROR(BI56*(1-INDEX($D56:$D$71,BJ$1)),0)</f>
        <v>0</v>
      </c>
      <c r="BK56" s="6" cm="1">
        <f t="array" ref="BK56">IFERROR(BJ56*(1-INDEX($D56:$D$71,BK$1)),0)</f>
        <v>0</v>
      </c>
      <c r="BL56" s="6" cm="1">
        <f t="array" ref="BL56">IFERROR(BK56*(1-INDEX($D56:$D$71,BL$1)),0)</f>
        <v>0</v>
      </c>
      <c r="BM56" s="6" cm="1">
        <f t="array" ref="BM56">IFERROR(BL56*(1-INDEX($D56:$D$71,BM$1)),0)</f>
        <v>0</v>
      </c>
      <c r="BN56" s="6" cm="1">
        <f t="array" ref="BN56">IFERROR(BM56*(1-INDEX($D56:$D$71,BN$1)),0)</f>
        <v>0</v>
      </c>
      <c r="BO56" s="6" cm="1">
        <f t="array" ref="BO56">IFERROR(BN56*(1-INDEX($D56:$D$71,BO$1)),0)</f>
        <v>0</v>
      </c>
      <c r="BP56" s="6" cm="1">
        <f t="array" ref="BP56">IFERROR(BO56*(1-INDEX($D56:$D$71,BP$1)),0)</f>
        <v>0</v>
      </c>
      <c r="BQ56" s="6" cm="1">
        <f t="array" ref="BQ56">IFERROR(BP56*(1-INDEX($D56:$D$71,BQ$1)),0)</f>
        <v>0</v>
      </c>
      <c r="BR56" s="6" cm="1">
        <f t="array" ref="BR56">IFERROR(BQ56*(1-INDEX($D56:$D$71,BR$1)),0)</f>
        <v>0</v>
      </c>
      <c r="BS56" s="6" cm="1">
        <f t="array" ref="BS56">IFERROR(BR56*(1-INDEX($D56:$D$71,BS$1)),0)</f>
        <v>0</v>
      </c>
      <c r="BT56" s="6" cm="1">
        <f t="array" ref="BT56">IFERROR(BS56*(1-INDEX($D56:$D$71,BT$1)),0)</f>
        <v>0</v>
      </c>
      <c r="BU56" s="6" cm="1">
        <f t="array" ref="BU56">IFERROR(BT56*(1-INDEX($D56:$D$71,BU$1)),0)</f>
        <v>0</v>
      </c>
      <c r="BV56" s="6" cm="1">
        <f t="array" ref="BV56">IFERROR(BU56*(1-INDEX($D56:$D$71,BV$1)),0)</f>
        <v>0</v>
      </c>
      <c r="BW56" s="6" cm="1">
        <f t="array" ref="BW56">IFERROR(BV56*(1-INDEX($D56:$D$71,BW$1)),0)</f>
        <v>0</v>
      </c>
      <c r="BX56" s="6" cm="1">
        <f t="array" ref="BX56">IFERROR(BW56*(1-INDEX($D56:$D$71,BX$1)),0)</f>
        <v>0</v>
      </c>
      <c r="BY56" s="6" cm="1">
        <f t="array" ref="BY56">IFERROR(BX56*(1-INDEX($D56:$D$71,BY$1)),0)</f>
        <v>0</v>
      </c>
      <c r="BZ56" s="6" cm="1">
        <f t="array" ref="BZ56">IFERROR(BY56*(1-INDEX($D56:$D$71,BZ$1)),0)</f>
        <v>0</v>
      </c>
      <c r="CA56" s="6" cm="1">
        <f t="array" ref="CA56">IFERROR(BZ56*(1-INDEX($D56:$D$71,CA$1)),0)</f>
        <v>0</v>
      </c>
      <c r="CB56" s="6" cm="1">
        <f t="array" ref="CB56">IFERROR(CA56*(1-INDEX($D56:$D$71,CB$1)),0)</f>
        <v>0</v>
      </c>
      <c r="CC56" s="6" cm="1">
        <f t="array" ref="CC56">IFERROR(CB56*(1-INDEX($D56:$D$71,CC$1)),0)</f>
        <v>0</v>
      </c>
      <c r="CD56" s="6" cm="1">
        <f t="array" ref="CD56">IFERROR(CC56*(1-INDEX($D56:$D$71,CD$1)),0)</f>
        <v>0</v>
      </c>
      <c r="CE56" s="6" cm="1">
        <f t="array" ref="CE56">IFERROR(CD56*(1-INDEX($D56:$D$71,CE$1)),0)</f>
        <v>0</v>
      </c>
      <c r="CF56" s="6" cm="1">
        <f t="array" ref="CF56">IFERROR(CE56*(1-INDEX($D56:$D$71,CF$1)),0)</f>
        <v>0</v>
      </c>
      <c r="CG56" s="6" cm="1">
        <f t="array" ref="CG56">IFERROR(CF56*(1-INDEX($D56:$D$71,CG$1)),0)</f>
        <v>0</v>
      </c>
      <c r="CH56" s="6" cm="1">
        <f t="array" ref="CH56">IFERROR(CG56*(1-INDEX($D56:$D$71,CH$1)),0)</f>
        <v>0</v>
      </c>
      <c r="CI56" s="6" cm="1">
        <f t="array" ref="CI56">IFERROR(CH56*(1-INDEX($D56:$D$71,CI$1)),0)</f>
        <v>0</v>
      </c>
      <c r="CJ56" s="6" cm="1">
        <f t="array" ref="CJ56">IFERROR(CI56*(1-INDEX($D56:$D$71,CJ$1)),0)</f>
        <v>0</v>
      </c>
      <c r="CK56" s="6" cm="1">
        <f t="array" ref="CK56">IFERROR(CJ56*(1-INDEX($D56:$D$71,CK$1)),0)</f>
        <v>0</v>
      </c>
      <c r="CL56" s="6" cm="1">
        <f t="array" ref="CL56">IFERROR(CK56*(1-INDEX($D56:$D$71,CL$1)),0)</f>
        <v>0</v>
      </c>
      <c r="CM56" s="6" cm="1">
        <f t="array" ref="CM56">IFERROR(CL56*(1-INDEX($D56:$D$71,CM$1)),0)</f>
        <v>0</v>
      </c>
      <c r="CN56" s="6" cm="1">
        <f t="array" ref="CN56">IFERROR(CM56*(1-INDEX($D56:$D$71,CN$1)),0)</f>
        <v>0</v>
      </c>
      <c r="CO56" s="6" cm="1">
        <f t="array" ref="CO56">IFERROR(CN56*(1-INDEX($D56:$D$71,CO$1)),0)</f>
        <v>0</v>
      </c>
      <c r="CP56" s="6" cm="1">
        <f t="array" ref="CP56">IFERROR(CO56*(1-INDEX($D56:$D$71,CP$1)),0)</f>
        <v>0</v>
      </c>
      <c r="CQ56" s="6" cm="1">
        <f t="array" ref="CQ56">IFERROR(CP56*(1-INDEX($D56:$D$71,CQ$1)),0)</f>
        <v>0</v>
      </c>
      <c r="CR56" s="6" cm="1">
        <f t="array" ref="CR56">IFERROR(CQ56*(1-INDEX($D56:$D$71,CR$1)),0)</f>
        <v>0</v>
      </c>
      <c r="CS56" s="6" cm="1">
        <f t="array" ref="CS56">IFERROR(CR56*(1-INDEX($D56:$D$71,CS$1)),0)</f>
        <v>0</v>
      </c>
      <c r="CT56" s="6" cm="1">
        <f t="array" ref="CT56">IFERROR(CS56*(1-INDEX($D56:$D$71,CT$1)),0)</f>
        <v>0</v>
      </c>
      <c r="CU56" s="6" cm="1">
        <f t="array" ref="CU56">IFERROR(CT56*(1-INDEX($D56:$D$71,CU$1)),0)</f>
        <v>0</v>
      </c>
      <c r="CV56" s="6" cm="1">
        <f t="array" ref="CV56">IFERROR(CU56*(1-INDEX($D56:$D$71,CV$1)),0)</f>
        <v>0</v>
      </c>
      <c r="CW56" s="6" cm="1">
        <f t="array" ref="CW56">IFERROR(CV56*(1-INDEX($D56:$D$71,CW$1)),0)</f>
        <v>0</v>
      </c>
      <c r="CX56" s="6" cm="1">
        <f t="array" ref="CX56">IFERROR(CW56*(1-INDEX($D56:$D$71,CX$1)),0)</f>
        <v>0</v>
      </c>
      <c r="CY56" s="6" cm="1">
        <f t="array" ref="CY56">IFERROR(CX56*(1-INDEX($D56:$D$71,CY$1)),0)</f>
        <v>0</v>
      </c>
      <c r="CZ56" s="6" cm="1">
        <f t="array" ref="CZ56">IFERROR(CY56*(1-INDEX($D56:$D$71,CZ$1)),0)</f>
        <v>0</v>
      </c>
      <c r="DA56" s="6" cm="1">
        <f t="array" ref="DA56">IFERROR(CZ56*(1-INDEX($D56:$D$71,DA$1)),0)</f>
        <v>0</v>
      </c>
      <c r="DB56" s="6" cm="1">
        <f t="array" ref="DB56">IFERROR(DA56*(1-INDEX($D56:$D$71,DB$1)),0)</f>
        <v>0</v>
      </c>
      <c r="DC56" s="6" cm="1">
        <f t="array" ref="DC56">IFERROR(DB56*(1-INDEX($D56:$D$71,DC$1)),0)</f>
        <v>0</v>
      </c>
      <c r="DD56" s="6" cm="1">
        <f t="array" ref="DD56">IFERROR(DC56*(1-INDEX($D56:$D$71,DD$1)),0)</f>
        <v>0</v>
      </c>
      <c r="DE56" s="6" cm="1">
        <f t="array" ref="DE56">IFERROR(DD56*(1-INDEX($D56:$D$71,DE$1)),0)</f>
        <v>0</v>
      </c>
      <c r="DF56" s="6" cm="1">
        <f t="array" ref="DF56">IFERROR(DE56*(1-INDEX($D56:$D$71,DF$1)),0)</f>
        <v>0</v>
      </c>
      <c r="DG56" s="6" cm="1">
        <f t="array" ref="DG56">IFERROR(DF56*(1-INDEX($D56:$D$71,DG$1)),0)</f>
        <v>0</v>
      </c>
      <c r="DH56" s="6" cm="1">
        <f t="array" ref="DH56">IFERROR(DG56*(1-INDEX($D56:$D$71,DH$1)),0)</f>
        <v>0</v>
      </c>
      <c r="DI56" s="6" cm="1">
        <f t="array" ref="DI56">IFERROR(DH56*(1-INDEX($D56:$D$71,DI$1)),0)</f>
        <v>0</v>
      </c>
      <c r="DJ56" s="6" cm="1">
        <f t="array" ref="DJ56">IFERROR(DI56*(1-INDEX($D56:$D$71,DJ$1)),0)</f>
        <v>0</v>
      </c>
      <c r="DK56" s="6" cm="1">
        <f t="array" ref="DK56">IFERROR(DJ56*(1-INDEX($D56:$D$71,DK$1)),0)</f>
        <v>0</v>
      </c>
      <c r="DL56" s="6" cm="1">
        <f t="array" ref="DL56">IFERROR(DK56*(1-INDEX($D56:$D$71,DL$1)),0)</f>
        <v>0</v>
      </c>
      <c r="DM56" s="6" cm="1">
        <f t="array" ref="DM56">IFERROR(DL56*(1-INDEX($D56:$D$71,DM$1)),0)</f>
        <v>0</v>
      </c>
      <c r="DN56" s="6" cm="1">
        <f t="array" ref="DN56">IFERROR(DM56*(1-INDEX($D56:$D$71,DN$1)),0)</f>
        <v>0</v>
      </c>
      <c r="DO56" s="6" cm="1">
        <f t="array" ref="DO56">IFERROR(DN56*(1-INDEX($D56:$D$71,DO$1)),0)</f>
        <v>0</v>
      </c>
      <c r="DP56" s="6" cm="1">
        <f t="array" ref="DP56">IFERROR(DO56*(1-INDEX($D56:$D$71,DP$1)),0)</f>
        <v>0</v>
      </c>
      <c r="DQ56" s="6" cm="1">
        <f t="array" ref="DQ56">IFERROR(DP56*(1-INDEX($D56:$D$71,DQ$1)),0)</f>
        <v>0</v>
      </c>
      <c r="DR56" s="6" cm="1">
        <f t="array" ref="DR56">IFERROR(DQ56*(1-INDEX($D56:$D$71,DR$1)),0)</f>
        <v>0</v>
      </c>
      <c r="DS56" s="6" cm="1">
        <f t="array" ref="DS56">IFERROR(DR56*(1-INDEX($D56:$D$71,DS$1)),0)</f>
        <v>0</v>
      </c>
      <c r="DT56" s="6" cm="1">
        <f t="array" ref="DT56">IFERROR(DS56*(1-INDEX($D56:$D$71,DT$1)),0)</f>
        <v>0</v>
      </c>
      <c r="DU56" s="6" cm="1">
        <f t="array" ref="DU56">IFERROR(DT56*(1-INDEX($D56:$D$71,DU$1)),0)</f>
        <v>0</v>
      </c>
      <c r="DV56" s="6" cm="1">
        <f t="array" ref="DV56">IFERROR(DU56*(1-INDEX($D56:$D$71,DV$1)),0)</f>
        <v>0</v>
      </c>
      <c r="DW56" s="6" cm="1">
        <f t="array" ref="DW56">IFERROR(DV56*(1-INDEX($D56:$D$71,DW$1)),0)</f>
        <v>0</v>
      </c>
      <c r="DX56" s="6" cm="1">
        <f t="array" ref="DX56">IFERROR(DW56*(1-INDEX($D56:$D$71,DX$1)),0)</f>
        <v>0</v>
      </c>
    </row>
    <row r="57" spans="2:128" x14ac:dyDescent="0.25">
      <c r="B57" s="20"/>
      <c r="C57" s="6">
        <v>119</v>
      </c>
      <c r="D57" s="6">
        <v>0.94855999999999996</v>
      </c>
      <c r="E57" s="6">
        <f t="shared" si="3"/>
        <v>2.6338134664990669</v>
      </c>
      <c r="F57" s="6" cm="1">
        <f t="array" ref="F57">SUMPRODUCT($A$6^($K$1:$DT$1+1),K57:DT57,TRANSPOSE(D57:D170))</f>
        <v>0.96941917240079178</v>
      </c>
      <c r="G57" s="6" cm="1">
        <f t="array" ref="G57">SUMPRODUCT($A$6^($K$1:$DT$1),K57:DT57)</f>
        <v>1.0499417475728157</v>
      </c>
      <c r="H57" s="6">
        <f t="shared" si="4"/>
        <v>0.58675571050572017</v>
      </c>
      <c r="I57" s="6">
        <f t="shared" si="5"/>
        <v>0.37120202857402673</v>
      </c>
      <c r="K57" s="6">
        <v>1</v>
      </c>
      <c r="L57" s="6" cm="1">
        <f t="array" ref="L57">IFERROR(K57*(1-INDEX($D57:$D$71,L$1)),0)</f>
        <v>5.1440000000000041E-2</v>
      </c>
      <c r="M57" s="6" cm="1">
        <f t="array" ref="M57">IFERROR(L57*(1-INDEX($D57:$D$71,M$1)),0)</f>
        <v>0</v>
      </c>
      <c r="N57" s="6" cm="1">
        <f t="array" ref="N57">IFERROR(M57*(1-INDEX($D57:$D$71,N$1)),0)</f>
        <v>0</v>
      </c>
      <c r="O57" s="6" cm="1">
        <f t="array" ref="O57">IFERROR(N57*(1-INDEX($D57:$D$71,O$1)),0)</f>
        <v>0</v>
      </c>
      <c r="P57" s="6" cm="1">
        <f t="array" ref="P57">IFERROR(O57*(1-INDEX($D57:$D$71,P$1)),0)</f>
        <v>0</v>
      </c>
      <c r="Q57" s="6" cm="1">
        <f t="array" ref="Q57">IFERROR(P57*(1-INDEX($D57:$D$71,Q$1)),0)</f>
        <v>0</v>
      </c>
      <c r="R57" s="6" cm="1">
        <f t="array" ref="R57">IFERROR(Q57*(1-INDEX($D57:$D$71,R$1)),0)</f>
        <v>0</v>
      </c>
      <c r="S57" s="6" cm="1">
        <f t="array" ref="S57">IFERROR(R57*(1-INDEX($D57:$D$71,S$1)),0)</f>
        <v>0</v>
      </c>
      <c r="T57" s="6" cm="1">
        <f t="array" ref="T57">IFERROR(S57*(1-INDEX($D57:$D$71,T$1)),0)</f>
        <v>0</v>
      </c>
      <c r="U57" s="6" cm="1">
        <f t="array" ref="U57">IFERROR(T57*(1-INDEX($D57:$D$71,U$1)),0)</f>
        <v>0</v>
      </c>
      <c r="V57" s="6" cm="1">
        <f t="array" ref="V57">IFERROR(U57*(1-INDEX($D57:$D$71,V$1)),0)</f>
        <v>0</v>
      </c>
      <c r="W57" s="6" cm="1">
        <f t="array" ref="W57">IFERROR(V57*(1-INDEX($D57:$D$71,W$1)),0)</f>
        <v>0</v>
      </c>
      <c r="X57" s="6" cm="1">
        <f t="array" ref="X57">IFERROR(W57*(1-INDEX($D57:$D$71,X$1)),0)</f>
        <v>0</v>
      </c>
      <c r="Y57" s="6" cm="1">
        <f t="array" ref="Y57">IFERROR(X57*(1-INDEX($D57:$D$71,Y$1)),0)</f>
        <v>0</v>
      </c>
      <c r="Z57" s="6" cm="1">
        <f t="array" ref="Z57">IFERROR(Y57*(1-INDEX($D57:$D$71,Z$1)),0)</f>
        <v>0</v>
      </c>
      <c r="AA57" s="6" cm="1">
        <f t="array" ref="AA57">IFERROR(Z57*(1-INDEX($D57:$D$71,AA$1)),0)</f>
        <v>0</v>
      </c>
      <c r="AB57" s="6" cm="1">
        <f t="array" ref="AB57">IFERROR(AA57*(1-INDEX($D57:$D$71,AB$1)),0)</f>
        <v>0</v>
      </c>
      <c r="AC57" s="6" cm="1">
        <f t="array" ref="AC57">IFERROR(AB57*(1-INDEX($D57:$D$71,AC$1)),0)</f>
        <v>0</v>
      </c>
      <c r="AD57" s="6" cm="1">
        <f t="array" ref="AD57">IFERROR(AC57*(1-INDEX($D57:$D$71,AD$1)),0)</f>
        <v>0</v>
      </c>
      <c r="AE57" s="6" cm="1">
        <f t="array" ref="AE57">IFERROR(AD57*(1-INDEX($D57:$D$71,AE$1)),0)</f>
        <v>0</v>
      </c>
      <c r="AF57" s="6" cm="1">
        <f t="array" ref="AF57">IFERROR(AE57*(1-INDEX($D57:$D$71,AF$1)),0)</f>
        <v>0</v>
      </c>
      <c r="AG57" s="6" cm="1">
        <f t="array" ref="AG57">IFERROR(AF57*(1-INDEX($D57:$D$71,AG$1)),0)</f>
        <v>0</v>
      </c>
      <c r="AH57" s="6" cm="1">
        <f t="array" ref="AH57">IFERROR(AG57*(1-INDEX($D57:$D$71,AH$1)),0)</f>
        <v>0</v>
      </c>
      <c r="AI57" s="6" cm="1">
        <f t="array" ref="AI57">IFERROR(AH57*(1-INDEX($D57:$D$71,AI$1)),0)</f>
        <v>0</v>
      </c>
      <c r="AJ57" s="6" cm="1">
        <f t="array" ref="AJ57">IFERROR(AI57*(1-INDEX($D57:$D$71,AJ$1)),0)</f>
        <v>0</v>
      </c>
      <c r="AK57" s="6" cm="1">
        <f t="array" ref="AK57">IFERROR(AJ57*(1-INDEX($D57:$D$71,AK$1)),0)</f>
        <v>0</v>
      </c>
      <c r="AL57" s="6" cm="1">
        <f t="array" ref="AL57">IFERROR(AK57*(1-INDEX($D57:$D$71,AL$1)),0)</f>
        <v>0</v>
      </c>
      <c r="AM57" s="6" cm="1">
        <f t="array" ref="AM57">IFERROR(AL57*(1-INDEX($D57:$D$71,AM$1)),0)</f>
        <v>0</v>
      </c>
      <c r="AN57" s="6" cm="1">
        <f t="array" ref="AN57">IFERROR(AM57*(1-INDEX($D57:$D$71,AN$1)),0)</f>
        <v>0</v>
      </c>
      <c r="AO57" s="6" cm="1">
        <f t="array" ref="AO57">IFERROR(AN57*(1-INDEX($D57:$D$71,AO$1)),0)</f>
        <v>0</v>
      </c>
      <c r="AP57" s="6" cm="1">
        <f t="array" ref="AP57">IFERROR(AO57*(1-INDEX($D57:$D$71,AP$1)),0)</f>
        <v>0</v>
      </c>
      <c r="AQ57" s="6" cm="1">
        <f t="array" ref="AQ57">IFERROR(AP57*(1-INDEX($D57:$D$71,AQ$1)),0)</f>
        <v>0</v>
      </c>
      <c r="AR57" s="6" cm="1">
        <f t="array" ref="AR57">IFERROR(AQ57*(1-INDEX($D57:$D$71,AR$1)),0)</f>
        <v>0</v>
      </c>
      <c r="AS57" s="6" cm="1">
        <f t="array" ref="AS57">IFERROR(AR57*(1-INDEX($D57:$D$71,AS$1)),0)</f>
        <v>0</v>
      </c>
      <c r="AT57" s="6" cm="1">
        <f t="array" ref="AT57">IFERROR(AS57*(1-INDEX($D57:$D$71,AT$1)),0)</f>
        <v>0</v>
      </c>
      <c r="AU57" s="6" cm="1">
        <f t="array" ref="AU57">IFERROR(AT57*(1-INDEX($D57:$D$71,AU$1)),0)</f>
        <v>0</v>
      </c>
      <c r="AV57" s="6" cm="1">
        <f t="array" ref="AV57">IFERROR(AU57*(1-INDEX($D57:$D$71,AV$1)),0)</f>
        <v>0</v>
      </c>
      <c r="AW57" s="6" cm="1">
        <f t="array" ref="AW57">IFERROR(AV57*(1-INDEX($D57:$D$71,AW$1)),0)</f>
        <v>0</v>
      </c>
      <c r="AX57" s="6" cm="1">
        <f t="array" ref="AX57">IFERROR(AW57*(1-INDEX($D57:$D$71,AX$1)),0)</f>
        <v>0</v>
      </c>
      <c r="AY57" s="6" cm="1">
        <f t="array" ref="AY57">IFERROR(AX57*(1-INDEX($D57:$D$71,AY$1)),0)</f>
        <v>0</v>
      </c>
      <c r="AZ57" s="6" cm="1">
        <f t="array" ref="AZ57">IFERROR(AY57*(1-INDEX($D57:$D$71,AZ$1)),0)</f>
        <v>0</v>
      </c>
      <c r="BA57" s="6" cm="1">
        <f t="array" ref="BA57">IFERROR(AZ57*(1-INDEX($D57:$D$71,BA$1)),0)</f>
        <v>0</v>
      </c>
      <c r="BB57" s="6" cm="1">
        <f t="array" ref="BB57">IFERROR(BA57*(1-INDEX($D57:$D$71,BB$1)),0)</f>
        <v>0</v>
      </c>
      <c r="BC57" s="6" cm="1">
        <f t="array" ref="BC57">IFERROR(BB57*(1-INDEX($D57:$D$71,BC$1)),0)</f>
        <v>0</v>
      </c>
      <c r="BD57" s="6" cm="1">
        <f t="array" ref="BD57">IFERROR(BC57*(1-INDEX($D57:$D$71,BD$1)),0)</f>
        <v>0</v>
      </c>
      <c r="BE57" s="6" cm="1">
        <f t="array" ref="BE57">IFERROR(BD57*(1-INDEX($D57:$D$71,BE$1)),0)</f>
        <v>0</v>
      </c>
      <c r="BF57" s="6" cm="1">
        <f t="array" ref="BF57">IFERROR(BE57*(1-INDEX($D57:$D$71,BF$1)),0)</f>
        <v>0</v>
      </c>
      <c r="BG57" s="6" cm="1">
        <f t="array" ref="BG57">IFERROR(BF57*(1-INDEX($D57:$D$71,BG$1)),0)</f>
        <v>0</v>
      </c>
      <c r="BH57" s="6" cm="1">
        <f t="array" ref="BH57">IFERROR(BG57*(1-INDEX($D57:$D$71,BH$1)),0)</f>
        <v>0</v>
      </c>
      <c r="BI57" s="6" cm="1">
        <f t="array" ref="BI57">IFERROR(BH57*(1-INDEX($D57:$D$71,BI$1)),0)</f>
        <v>0</v>
      </c>
      <c r="BJ57" s="6" cm="1">
        <f t="array" ref="BJ57">IFERROR(BI57*(1-INDEX($D57:$D$71,BJ$1)),0)</f>
        <v>0</v>
      </c>
      <c r="BK57" s="6" cm="1">
        <f t="array" ref="BK57">IFERROR(BJ57*(1-INDEX($D57:$D$71,BK$1)),0)</f>
        <v>0</v>
      </c>
      <c r="BL57" s="6" cm="1">
        <f t="array" ref="BL57">IFERROR(BK57*(1-INDEX($D57:$D$71,BL$1)),0)</f>
        <v>0</v>
      </c>
      <c r="BM57" s="6" cm="1">
        <f t="array" ref="BM57">IFERROR(BL57*(1-INDEX($D57:$D$71,BM$1)),0)</f>
        <v>0</v>
      </c>
      <c r="BN57" s="6" cm="1">
        <f t="array" ref="BN57">IFERROR(BM57*(1-INDEX($D57:$D$71,BN$1)),0)</f>
        <v>0</v>
      </c>
      <c r="BO57" s="6" cm="1">
        <f t="array" ref="BO57">IFERROR(BN57*(1-INDEX($D57:$D$71,BO$1)),0)</f>
        <v>0</v>
      </c>
      <c r="BP57" s="6" cm="1">
        <f t="array" ref="BP57">IFERROR(BO57*(1-INDEX($D57:$D$71,BP$1)),0)</f>
        <v>0</v>
      </c>
      <c r="BQ57" s="6" cm="1">
        <f t="array" ref="BQ57">IFERROR(BP57*(1-INDEX($D57:$D$71,BQ$1)),0)</f>
        <v>0</v>
      </c>
      <c r="BR57" s="6" cm="1">
        <f t="array" ref="BR57">IFERROR(BQ57*(1-INDEX($D57:$D$71,BR$1)),0)</f>
        <v>0</v>
      </c>
      <c r="BS57" s="6" cm="1">
        <f t="array" ref="BS57">IFERROR(BR57*(1-INDEX($D57:$D$71,BS$1)),0)</f>
        <v>0</v>
      </c>
      <c r="BT57" s="6" cm="1">
        <f t="array" ref="BT57">IFERROR(BS57*(1-INDEX($D57:$D$71,BT$1)),0)</f>
        <v>0</v>
      </c>
      <c r="BU57" s="6" cm="1">
        <f t="array" ref="BU57">IFERROR(BT57*(1-INDEX($D57:$D$71,BU$1)),0)</f>
        <v>0</v>
      </c>
      <c r="BV57" s="6" cm="1">
        <f t="array" ref="BV57">IFERROR(BU57*(1-INDEX($D57:$D$71,BV$1)),0)</f>
        <v>0</v>
      </c>
      <c r="BW57" s="6" cm="1">
        <f t="array" ref="BW57">IFERROR(BV57*(1-INDEX($D57:$D$71,BW$1)),0)</f>
        <v>0</v>
      </c>
      <c r="BX57" s="6" cm="1">
        <f t="array" ref="BX57">IFERROR(BW57*(1-INDEX($D57:$D$71,BX$1)),0)</f>
        <v>0</v>
      </c>
      <c r="BY57" s="6" cm="1">
        <f t="array" ref="BY57">IFERROR(BX57*(1-INDEX($D57:$D$71,BY$1)),0)</f>
        <v>0</v>
      </c>
      <c r="BZ57" s="6" cm="1">
        <f t="array" ref="BZ57">IFERROR(BY57*(1-INDEX($D57:$D$71,BZ$1)),0)</f>
        <v>0</v>
      </c>
      <c r="CA57" s="6" cm="1">
        <f t="array" ref="CA57">IFERROR(BZ57*(1-INDEX($D57:$D$71,CA$1)),0)</f>
        <v>0</v>
      </c>
      <c r="CB57" s="6" cm="1">
        <f t="array" ref="CB57">IFERROR(CA57*(1-INDEX($D57:$D$71,CB$1)),0)</f>
        <v>0</v>
      </c>
      <c r="CC57" s="6" cm="1">
        <f t="array" ref="CC57">IFERROR(CB57*(1-INDEX($D57:$D$71,CC$1)),0)</f>
        <v>0</v>
      </c>
      <c r="CD57" s="6" cm="1">
        <f t="array" ref="CD57">IFERROR(CC57*(1-INDEX($D57:$D$71,CD$1)),0)</f>
        <v>0</v>
      </c>
      <c r="CE57" s="6" cm="1">
        <f t="array" ref="CE57">IFERROR(CD57*(1-INDEX($D57:$D$71,CE$1)),0)</f>
        <v>0</v>
      </c>
      <c r="CF57" s="6" cm="1">
        <f t="array" ref="CF57">IFERROR(CE57*(1-INDEX($D57:$D$71,CF$1)),0)</f>
        <v>0</v>
      </c>
      <c r="CG57" s="6" cm="1">
        <f t="array" ref="CG57">IFERROR(CF57*(1-INDEX($D57:$D$71,CG$1)),0)</f>
        <v>0</v>
      </c>
      <c r="CH57" s="6" cm="1">
        <f t="array" ref="CH57">IFERROR(CG57*(1-INDEX($D57:$D$71,CH$1)),0)</f>
        <v>0</v>
      </c>
      <c r="CI57" s="6" cm="1">
        <f t="array" ref="CI57">IFERROR(CH57*(1-INDEX($D57:$D$71,CI$1)),0)</f>
        <v>0</v>
      </c>
      <c r="CJ57" s="6" cm="1">
        <f t="array" ref="CJ57">IFERROR(CI57*(1-INDEX($D57:$D$71,CJ$1)),0)</f>
        <v>0</v>
      </c>
      <c r="CK57" s="6" cm="1">
        <f t="array" ref="CK57">IFERROR(CJ57*(1-INDEX($D57:$D$71,CK$1)),0)</f>
        <v>0</v>
      </c>
      <c r="CL57" s="6" cm="1">
        <f t="array" ref="CL57">IFERROR(CK57*(1-INDEX($D57:$D$71,CL$1)),0)</f>
        <v>0</v>
      </c>
      <c r="CM57" s="6" cm="1">
        <f t="array" ref="CM57">IFERROR(CL57*(1-INDEX($D57:$D$71,CM$1)),0)</f>
        <v>0</v>
      </c>
      <c r="CN57" s="6" cm="1">
        <f t="array" ref="CN57">IFERROR(CM57*(1-INDEX($D57:$D$71,CN$1)),0)</f>
        <v>0</v>
      </c>
      <c r="CO57" s="6" cm="1">
        <f t="array" ref="CO57">IFERROR(CN57*(1-INDEX($D57:$D$71,CO$1)),0)</f>
        <v>0</v>
      </c>
      <c r="CP57" s="6" cm="1">
        <f t="array" ref="CP57">IFERROR(CO57*(1-INDEX($D57:$D$71,CP$1)),0)</f>
        <v>0</v>
      </c>
      <c r="CQ57" s="6" cm="1">
        <f t="array" ref="CQ57">IFERROR(CP57*(1-INDEX($D57:$D$71,CQ$1)),0)</f>
        <v>0</v>
      </c>
      <c r="CR57" s="6" cm="1">
        <f t="array" ref="CR57">IFERROR(CQ57*(1-INDEX($D57:$D$71,CR$1)),0)</f>
        <v>0</v>
      </c>
      <c r="CS57" s="6" cm="1">
        <f t="array" ref="CS57">IFERROR(CR57*(1-INDEX($D57:$D$71,CS$1)),0)</f>
        <v>0</v>
      </c>
      <c r="CT57" s="6" cm="1">
        <f t="array" ref="CT57">IFERROR(CS57*(1-INDEX($D57:$D$71,CT$1)),0)</f>
        <v>0</v>
      </c>
      <c r="CU57" s="6" cm="1">
        <f t="array" ref="CU57">IFERROR(CT57*(1-INDEX($D57:$D$71,CU$1)),0)</f>
        <v>0</v>
      </c>
      <c r="CV57" s="6" cm="1">
        <f t="array" ref="CV57">IFERROR(CU57*(1-INDEX($D57:$D$71,CV$1)),0)</f>
        <v>0</v>
      </c>
      <c r="CW57" s="6" cm="1">
        <f t="array" ref="CW57">IFERROR(CV57*(1-INDEX($D57:$D$71,CW$1)),0)</f>
        <v>0</v>
      </c>
      <c r="CX57" s="6" cm="1">
        <f t="array" ref="CX57">IFERROR(CW57*(1-INDEX($D57:$D$71,CX$1)),0)</f>
        <v>0</v>
      </c>
      <c r="CY57" s="6" cm="1">
        <f t="array" ref="CY57">IFERROR(CX57*(1-INDEX($D57:$D$71,CY$1)),0)</f>
        <v>0</v>
      </c>
      <c r="CZ57" s="6" cm="1">
        <f t="array" ref="CZ57">IFERROR(CY57*(1-INDEX($D57:$D$71,CZ$1)),0)</f>
        <v>0</v>
      </c>
      <c r="DA57" s="6" cm="1">
        <f t="array" ref="DA57">IFERROR(CZ57*(1-INDEX($D57:$D$71,DA$1)),0)</f>
        <v>0</v>
      </c>
      <c r="DB57" s="6" cm="1">
        <f t="array" ref="DB57">IFERROR(DA57*(1-INDEX($D57:$D$71,DB$1)),0)</f>
        <v>0</v>
      </c>
      <c r="DC57" s="6" cm="1">
        <f t="array" ref="DC57">IFERROR(DB57*(1-INDEX($D57:$D$71,DC$1)),0)</f>
        <v>0</v>
      </c>
      <c r="DD57" s="6" cm="1">
        <f t="array" ref="DD57">IFERROR(DC57*(1-INDEX($D57:$D$71,DD$1)),0)</f>
        <v>0</v>
      </c>
      <c r="DE57" s="6" cm="1">
        <f t="array" ref="DE57">IFERROR(DD57*(1-INDEX($D57:$D$71,DE$1)),0)</f>
        <v>0</v>
      </c>
      <c r="DF57" s="6" cm="1">
        <f t="array" ref="DF57">IFERROR(DE57*(1-INDEX($D57:$D$71,DF$1)),0)</f>
        <v>0</v>
      </c>
      <c r="DG57" s="6" cm="1">
        <f t="array" ref="DG57">IFERROR(DF57*(1-INDEX($D57:$D$71,DG$1)),0)</f>
        <v>0</v>
      </c>
      <c r="DH57" s="6" cm="1">
        <f t="array" ref="DH57">IFERROR(DG57*(1-INDEX($D57:$D$71,DH$1)),0)</f>
        <v>0</v>
      </c>
      <c r="DI57" s="6" cm="1">
        <f t="array" ref="DI57">IFERROR(DH57*(1-INDEX($D57:$D$71,DI$1)),0)</f>
        <v>0</v>
      </c>
      <c r="DJ57" s="6" cm="1">
        <f t="array" ref="DJ57">IFERROR(DI57*(1-INDEX($D57:$D$71,DJ$1)),0)</f>
        <v>0</v>
      </c>
      <c r="DK57" s="6" cm="1">
        <f t="array" ref="DK57">IFERROR(DJ57*(1-INDEX($D57:$D$71,DK$1)),0)</f>
        <v>0</v>
      </c>
      <c r="DL57" s="6" cm="1">
        <f t="array" ref="DL57">IFERROR(DK57*(1-INDEX($D57:$D$71,DL$1)),0)</f>
        <v>0</v>
      </c>
      <c r="DM57" s="6" cm="1">
        <f t="array" ref="DM57">IFERROR(DL57*(1-INDEX($D57:$D$71,DM$1)),0)</f>
        <v>0</v>
      </c>
      <c r="DN57" s="6" cm="1">
        <f t="array" ref="DN57">IFERROR(DM57*(1-INDEX($D57:$D$71,DN$1)),0)</f>
        <v>0</v>
      </c>
      <c r="DO57" s="6" cm="1">
        <f t="array" ref="DO57">IFERROR(DN57*(1-INDEX($D57:$D$71,DO$1)),0)</f>
        <v>0</v>
      </c>
      <c r="DP57" s="6" cm="1">
        <f t="array" ref="DP57">IFERROR(DO57*(1-INDEX($D57:$D$71,DP$1)),0)</f>
        <v>0</v>
      </c>
      <c r="DQ57" s="6" cm="1">
        <f t="array" ref="DQ57">IFERROR(DP57*(1-INDEX($D57:$D$71,DQ$1)),0)</f>
        <v>0</v>
      </c>
      <c r="DR57" s="6" cm="1">
        <f t="array" ref="DR57">IFERROR(DQ57*(1-INDEX($D57:$D$71,DR$1)),0)</f>
        <v>0</v>
      </c>
      <c r="DS57" s="6" cm="1">
        <f t="array" ref="DS57">IFERROR(DR57*(1-INDEX($D57:$D$71,DS$1)),0)</f>
        <v>0</v>
      </c>
      <c r="DT57" s="6" cm="1">
        <f t="array" ref="DT57">IFERROR(DS57*(1-INDEX($D57:$D$71,DT$1)),0)</f>
        <v>0</v>
      </c>
      <c r="DU57" s="6" cm="1">
        <f t="array" ref="DU57">IFERROR(DT57*(1-INDEX($D57:$D$71,DU$1)),0)</f>
        <v>0</v>
      </c>
      <c r="DV57" s="6" cm="1">
        <f t="array" ref="DV57">IFERROR(DU57*(1-INDEX($D57:$D$71,DV$1)),0)</f>
        <v>0</v>
      </c>
      <c r="DW57" s="6" cm="1">
        <f t="array" ref="DW57">IFERROR(DV57*(1-INDEX($D57:$D$71,DW$1)),0)</f>
        <v>0</v>
      </c>
      <c r="DX57" s="6" cm="1">
        <f t="array" ref="DX57">IFERROR(DW57*(1-INDEX($D57:$D$71,DX$1)),0)</f>
        <v>0</v>
      </c>
    </row>
    <row r="58" spans="2:128" x14ac:dyDescent="0.25">
      <c r="B58" s="20"/>
      <c r="C58" s="6">
        <v>120</v>
      </c>
      <c r="D58" s="6">
        <v>1</v>
      </c>
      <c r="E58" s="6" t="e">
        <f t="shared" si="3"/>
        <v>#NUM!</v>
      </c>
      <c r="F58" s="6" cm="1">
        <f t="array" ref="F58">SUMPRODUCT($A$6^($K$1:$DT$1+1),K58:DT58,TRANSPOSE(D58:D171))</f>
        <v>0.970873786407767</v>
      </c>
      <c r="G58" s="6" cm="1">
        <f t="array" ref="G58">SUMPRODUCT($A$6^($K$1:$DT$1),K58:DT58)</f>
        <v>1</v>
      </c>
      <c r="H58" s="6">
        <f t="shared" si="4"/>
        <v>0.53681035181046011</v>
      </c>
      <c r="I58" s="6" t="e">
        <f t="shared" si="5"/>
        <v>#NUM!</v>
      </c>
      <c r="K58" s="6">
        <v>1</v>
      </c>
      <c r="L58" s="6" cm="1">
        <f t="array" ref="L58">IFERROR(K58*(1-INDEX($D58:$D$71,L$1)),0)</f>
        <v>0</v>
      </c>
      <c r="M58" s="6" cm="1">
        <f t="array" ref="M58">IFERROR(L58*(1-INDEX($D58:$D$71,M$1)),0)</f>
        <v>0</v>
      </c>
      <c r="N58" s="6" cm="1">
        <f t="array" ref="N58">IFERROR(M58*(1-INDEX($D58:$D$71,N$1)),0)</f>
        <v>0</v>
      </c>
      <c r="O58" s="6" cm="1">
        <f t="array" ref="O58">IFERROR(N58*(1-INDEX($D58:$D$71,O$1)),0)</f>
        <v>0</v>
      </c>
      <c r="P58" s="6" cm="1">
        <f t="array" ref="P58">IFERROR(O58*(1-INDEX($D58:$D$71,P$1)),0)</f>
        <v>0</v>
      </c>
      <c r="Q58" s="6" cm="1">
        <f t="array" ref="Q58">IFERROR(P58*(1-INDEX($D58:$D$71,Q$1)),0)</f>
        <v>0</v>
      </c>
      <c r="R58" s="6" cm="1">
        <f t="array" ref="R58">IFERROR(Q58*(1-INDEX($D58:$D$71,R$1)),0)</f>
        <v>0</v>
      </c>
      <c r="S58" s="6" cm="1">
        <f t="array" ref="S58">IFERROR(R58*(1-INDEX($D58:$D$71,S$1)),0)</f>
        <v>0</v>
      </c>
      <c r="T58" s="6" cm="1">
        <f t="array" ref="T58">IFERROR(S58*(1-INDEX($D58:$D$71,T$1)),0)</f>
        <v>0</v>
      </c>
      <c r="U58" s="6" cm="1">
        <f t="array" ref="U58">IFERROR(T58*(1-INDEX($D58:$D$71,U$1)),0)</f>
        <v>0</v>
      </c>
      <c r="V58" s="6" cm="1">
        <f t="array" ref="V58">IFERROR(U58*(1-INDEX($D58:$D$71,V$1)),0)</f>
        <v>0</v>
      </c>
      <c r="W58" s="6" cm="1">
        <f t="array" ref="W58">IFERROR(V58*(1-INDEX($D58:$D$71,W$1)),0)</f>
        <v>0</v>
      </c>
      <c r="X58" s="6" cm="1">
        <f t="array" ref="X58">IFERROR(W58*(1-INDEX($D58:$D$71,X$1)),0)</f>
        <v>0</v>
      </c>
      <c r="Y58" s="6" cm="1">
        <f t="array" ref="Y58">IFERROR(X58*(1-INDEX($D58:$D$71,Y$1)),0)</f>
        <v>0</v>
      </c>
      <c r="Z58" s="6" cm="1">
        <f t="array" ref="Z58">IFERROR(Y58*(1-INDEX($D58:$D$71,Z$1)),0)</f>
        <v>0</v>
      </c>
      <c r="AA58" s="6" cm="1">
        <f t="array" ref="AA58">IFERROR(Z58*(1-INDEX($D58:$D$71,AA$1)),0)</f>
        <v>0</v>
      </c>
      <c r="AB58" s="6" cm="1">
        <f t="array" ref="AB58">IFERROR(AA58*(1-INDEX($D58:$D$71,AB$1)),0)</f>
        <v>0</v>
      </c>
      <c r="AC58" s="6" cm="1">
        <f t="array" ref="AC58">IFERROR(AB58*(1-INDEX($D58:$D$71,AC$1)),0)</f>
        <v>0</v>
      </c>
      <c r="AD58" s="6" cm="1">
        <f t="array" ref="AD58">IFERROR(AC58*(1-INDEX($D58:$D$71,AD$1)),0)</f>
        <v>0</v>
      </c>
      <c r="AE58" s="6" cm="1">
        <f t="array" ref="AE58">IFERROR(AD58*(1-INDEX($D58:$D$71,AE$1)),0)</f>
        <v>0</v>
      </c>
      <c r="AF58" s="6" cm="1">
        <f t="array" ref="AF58">IFERROR(AE58*(1-INDEX($D58:$D$71,AF$1)),0)</f>
        <v>0</v>
      </c>
      <c r="AG58" s="6" cm="1">
        <f t="array" ref="AG58">IFERROR(AF58*(1-INDEX($D58:$D$71,AG$1)),0)</f>
        <v>0</v>
      </c>
      <c r="AH58" s="6" cm="1">
        <f t="array" ref="AH58">IFERROR(AG58*(1-INDEX($D58:$D$71,AH$1)),0)</f>
        <v>0</v>
      </c>
      <c r="AI58" s="6" cm="1">
        <f t="array" ref="AI58">IFERROR(AH58*(1-INDEX($D58:$D$71,AI$1)),0)</f>
        <v>0</v>
      </c>
      <c r="AJ58" s="6" cm="1">
        <f t="array" ref="AJ58">IFERROR(AI58*(1-INDEX($D58:$D$71,AJ$1)),0)</f>
        <v>0</v>
      </c>
      <c r="AK58" s="6" cm="1">
        <f t="array" ref="AK58">IFERROR(AJ58*(1-INDEX($D58:$D$71,AK$1)),0)</f>
        <v>0</v>
      </c>
      <c r="AL58" s="6" cm="1">
        <f t="array" ref="AL58">IFERROR(AK58*(1-INDEX($D58:$D$71,AL$1)),0)</f>
        <v>0</v>
      </c>
      <c r="AM58" s="6" cm="1">
        <f t="array" ref="AM58">IFERROR(AL58*(1-INDEX($D58:$D$71,AM$1)),0)</f>
        <v>0</v>
      </c>
      <c r="AN58" s="6" cm="1">
        <f t="array" ref="AN58">IFERROR(AM58*(1-INDEX($D58:$D$71,AN$1)),0)</f>
        <v>0</v>
      </c>
      <c r="AO58" s="6" cm="1">
        <f t="array" ref="AO58">IFERROR(AN58*(1-INDEX($D58:$D$71,AO$1)),0)</f>
        <v>0</v>
      </c>
      <c r="AP58" s="6" cm="1">
        <f t="array" ref="AP58">IFERROR(AO58*(1-INDEX($D58:$D$71,AP$1)),0)</f>
        <v>0</v>
      </c>
      <c r="AQ58" s="6" cm="1">
        <f t="array" ref="AQ58">IFERROR(AP58*(1-INDEX($D58:$D$71,AQ$1)),0)</f>
        <v>0</v>
      </c>
      <c r="AR58" s="6" cm="1">
        <f t="array" ref="AR58">IFERROR(AQ58*(1-INDEX($D58:$D$71,AR$1)),0)</f>
        <v>0</v>
      </c>
      <c r="AS58" s="6" cm="1">
        <f t="array" ref="AS58">IFERROR(AR58*(1-INDEX($D58:$D$71,AS$1)),0)</f>
        <v>0</v>
      </c>
      <c r="AT58" s="6" cm="1">
        <f t="array" ref="AT58">IFERROR(AS58*(1-INDEX($D58:$D$71,AT$1)),0)</f>
        <v>0</v>
      </c>
      <c r="AU58" s="6" cm="1">
        <f t="array" ref="AU58">IFERROR(AT58*(1-INDEX($D58:$D$71,AU$1)),0)</f>
        <v>0</v>
      </c>
      <c r="AV58" s="6" cm="1">
        <f t="array" ref="AV58">IFERROR(AU58*(1-INDEX($D58:$D$71,AV$1)),0)</f>
        <v>0</v>
      </c>
      <c r="AW58" s="6" cm="1">
        <f t="array" ref="AW58">IFERROR(AV58*(1-INDEX($D58:$D$71,AW$1)),0)</f>
        <v>0</v>
      </c>
      <c r="AX58" s="6" cm="1">
        <f t="array" ref="AX58">IFERROR(AW58*(1-INDEX($D58:$D$71,AX$1)),0)</f>
        <v>0</v>
      </c>
      <c r="AY58" s="6" cm="1">
        <f t="array" ref="AY58">IFERROR(AX58*(1-INDEX($D58:$D$71,AY$1)),0)</f>
        <v>0</v>
      </c>
      <c r="AZ58" s="6" cm="1">
        <f t="array" ref="AZ58">IFERROR(AY58*(1-INDEX($D58:$D$71,AZ$1)),0)</f>
        <v>0</v>
      </c>
      <c r="BA58" s="6" cm="1">
        <f t="array" ref="BA58">IFERROR(AZ58*(1-INDEX($D58:$D$71,BA$1)),0)</f>
        <v>0</v>
      </c>
      <c r="BB58" s="6" cm="1">
        <f t="array" ref="BB58">IFERROR(BA58*(1-INDEX($D58:$D$71,BB$1)),0)</f>
        <v>0</v>
      </c>
      <c r="BC58" s="6" cm="1">
        <f t="array" ref="BC58">IFERROR(BB58*(1-INDEX($D58:$D$71,BC$1)),0)</f>
        <v>0</v>
      </c>
      <c r="BD58" s="6" cm="1">
        <f t="array" ref="BD58">IFERROR(BC58*(1-INDEX($D58:$D$71,BD$1)),0)</f>
        <v>0</v>
      </c>
      <c r="BE58" s="6" cm="1">
        <f t="array" ref="BE58">IFERROR(BD58*(1-INDEX($D58:$D$71,BE$1)),0)</f>
        <v>0</v>
      </c>
      <c r="BF58" s="6" cm="1">
        <f t="array" ref="BF58">IFERROR(BE58*(1-INDEX($D58:$D$71,BF$1)),0)</f>
        <v>0</v>
      </c>
      <c r="BG58" s="6" cm="1">
        <f t="array" ref="BG58">IFERROR(BF58*(1-INDEX($D58:$D$71,BG$1)),0)</f>
        <v>0</v>
      </c>
      <c r="BH58" s="6" cm="1">
        <f t="array" ref="BH58">IFERROR(BG58*(1-INDEX($D58:$D$71,BH$1)),0)</f>
        <v>0</v>
      </c>
      <c r="BI58" s="6" cm="1">
        <f t="array" ref="BI58">IFERROR(BH58*(1-INDEX($D58:$D$71,BI$1)),0)</f>
        <v>0</v>
      </c>
      <c r="BJ58" s="6" cm="1">
        <f t="array" ref="BJ58">IFERROR(BI58*(1-INDEX($D58:$D$71,BJ$1)),0)</f>
        <v>0</v>
      </c>
      <c r="BK58" s="6" cm="1">
        <f t="array" ref="BK58">IFERROR(BJ58*(1-INDEX($D58:$D$71,BK$1)),0)</f>
        <v>0</v>
      </c>
      <c r="BL58" s="6" cm="1">
        <f t="array" ref="BL58">IFERROR(BK58*(1-INDEX($D58:$D$71,BL$1)),0)</f>
        <v>0</v>
      </c>
      <c r="BM58" s="6" cm="1">
        <f t="array" ref="BM58">IFERROR(BL58*(1-INDEX($D58:$D$71,BM$1)),0)</f>
        <v>0</v>
      </c>
      <c r="BN58" s="6" cm="1">
        <f t="array" ref="BN58">IFERROR(BM58*(1-INDEX($D58:$D$71,BN$1)),0)</f>
        <v>0</v>
      </c>
      <c r="BO58" s="6" cm="1">
        <f t="array" ref="BO58">IFERROR(BN58*(1-INDEX($D58:$D$71,BO$1)),0)</f>
        <v>0</v>
      </c>
      <c r="BP58" s="6" cm="1">
        <f t="array" ref="BP58">IFERROR(BO58*(1-INDEX($D58:$D$71,BP$1)),0)</f>
        <v>0</v>
      </c>
      <c r="BQ58" s="6" cm="1">
        <f t="array" ref="BQ58">IFERROR(BP58*(1-INDEX($D58:$D$71,BQ$1)),0)</f>
        <v>0</v>
      </c>
      <c r="BR58" s="6" cm="1">
        <f t="array" ref="BR58">IFERROR(BQ58*(1-INDEX($D58:$D$71,BR$1)),0)</f>
        <v>0</v>
      </c>
      <c r="BS58" s="6" cm="1">
        <f t="array" ref="BS58">IFERROR(BR58*(1-INDEX($D58:$D$71,BS$1)),0)</f>
        <v>0</v>
      </c>
      <c r="BT58" s="6" cm="1">
        <f t="array" ref="BT58">IFERROR(BS58*(1-INDEX($D58:$D$71,BT$1)),0)</f>
        <v>0</v>
      </c>
      <c r="BU58" s="6" cm="1">
        <f t="array" ref="BU58">IFERROR(BT58*(1-INDEX($D58:$D$71,BU$1)),0)</f>
        <v>0</v>
      </c>
      <c r="BV58" s="6" cm="1">
        <f t="array" ref="BV58">IFERROR(BU58*(1-INDEX($D58:$D$71,BV$1)),0)</f>
        <v>0</v>
      </c>
      <c r="BW58" s="6" cm="1">
        <f t="array" ref="BW58">IFERROR(BV58*(1-INDEX($D58:$D$71,BW$1)),0)</f>
        <v>0</v>
      </c>
      <c r="BX58" s="6" cm="1">
        <f t="array" ref="BX58">IFERROR(BW58*(1-INDEX($D58:$D$71,BX$1)),0)</f>
        <v>0</v>
      </c>
      <c r="BY58" s="6" cm="1">
        <f t="array" ref="BY58">IFERROR(BX58*(1-INDEX($D58:$D$71,BY$1)),0)</f>
        <v>0</v>
      </c>
      <c r="BZ58" s="6" cm="1">
        <f t="array" ref="BZ58">IFERROR(BY58*(1-INDEX($D58:$D$71,BZ$1)),0)</f>
        <v>0</v>
      </c>
      <c r="CA58" s="6" cm="1">
        <f t="array" ref="CA58">IFERROR(BZ58*(1-INDEX($D58:$D$71,CA$1)),0)</f>
        <v>0</v>
      </c>
      <c r="CB58" s="6" cm="1">
        <f t="array" ref="CB58">IFERROR(CA58*(1-INDEX($D58:$D$71,CB$1)),0)</f>
        <v>0</v>
      </c>
      <c r="CC58" s="6" cm="1">
        <f t="array" ref="CC58">IFERROR(CB58*(1-INDEX($D58:$D$71,CC$1)),0)</f>
        <v>0</v>
      </c>
      <c r="CD58" s="6" cm="1">
        <f t="array" ref="CD58">IFERROR(CC58*(1-INDEX($D58:$D$71,CD$1)),0)</f>
        <v>0</v>
      </c>
      <c r="CE58" s="6" cm="1">
        <f t="array" ref="CE58">IFERROR(CD58*(1-INDEX($D58:$D$71,CE$1)),0)</f>
        <v>0</v>
      </c>
      <c r="CF58" s="6" cm="1">
        <f t="array" ref="CF58">IFERROR(CE58*(1-INDEX($D58:$D$71,CF$1)),0)</f>
        <v>0</v>
      </c>
      <c r="CG58" s="6" cm="1">
        <f t="array" ref="CG58">IFERROR(CF58*(1-INDEX($D58:$D$71,CG$1)),0)</f>
        <v>0</v>
      </c>
      <c r="CH58" s="6" cm="1">
        <f t="array" ref="CH58">IFERROR(CG58*(1-INDEX($D58:$D$71,CH$1)),0)</f>
        <v>0</v>
      </c>
      <c r="CI58" s="6" cm="1">
        <f t="array" ref="CI58">IFERROR(CH58*(1-INDEX($D58:$D$71,CI$1)),0)</f>
        <v>0</v>
      </c>
      <c r="CJ58" s="6" cm="1">
        <f t="array" ref="CJ58">IFERROR(CI58*(1-INDEX($D58:$D$71,CJ$1)),0)</f>
        <v>0</v>
      </c>
      <c r="CK58" s="6" cm="1">
        <f t="array" ref="CK58">IFERROR(CJ58*(1-INDEX($D58:$D$71,CK$1)),0)</f>
        <v>0</v>
      </c>
      <c r="CL58" s="6" cm="1">
        <f t="array" ref="CL58">IFERROR(CK58*(1-INDEX($D58:$D$71,CL$1)),0)</f>
        <v>0</v>
      </c>
      <c r="CM58" s="6" cm="1">
        <f t="array" ref="CM58">IFERROR(CL58*(1-INDEX($D58:$D$71,CM$1)),0)</f>
        <v>0</v>
      </c>
      <c r="CN58" s="6" cm="1">
        <f t="array" ref="CN58">IFERROR(CM58*(1-INDEX($D58:$D$71,CN$1)),0)</f>
        <v>0</v>
      </c>
      <c r="CO58" s="6" cm="1">
        <f t="array" ref="CO58">IFERROR(CN58*(1-INDEX($D58:$D$71,CO$1)),0)</f>
        <v>0</v>
      </c>
      <c r="CP58" s="6" cm="1">
        <f t="array" ref="CP58">IFERROR(CO58*(1-INDEX($D58:$D$71,CP$1)),0)</f>
        <v>0</v>
      </c>
      <c r="CQ58" s="6" cm="1">
        <f t="array" ref="CQ58">IFERROR(CP58*(1-INDEX($D58:$D$71,CQ$1)),0)</f>
        <v>0</v>
      </c>
      <c r="CR58" s="6" cm="1">
        <f t="array" ref="CR58">IFERROR(CQ58*(1-INDEX($D58:$D$71,CR$1)),0)</f>
        <v>0</v>
      </c>
      <c r="CS58" s="6" cm="1">
        <f t="array" ref="CS58">IFERROR(CR58*(1-INDEX($D58:$D$71,CS$1)),0)</f>
        <v>0</v>
      </c>
      <c r="CT58" s="6" cm="1">
        <f t="array" ref="CT58">IFERROR(CS58*(1-INDEX($D58:$D$71,CT$1)),0)</f>
        <v>0</v>
      </c>
      <c r="CU58" s="6" cm="1">
        <f t="array" ref="CU58">IFERROR(CT58*(1-INDEX($D58:$D$71,CU$1)),0)</f>
        <v>0</v>
      </c>
      <c r="CV58" s="6" cm="1">
        <f t="array" ref="CV58">IFERROR(CU58*(1-INDEX($D58:$D$71,CV$1)),0)</f>
        <v>0</v>
      </c>
      <c r="CW58" s="6" cm="1">
        <f t="array" ref="CW58">IFERROR(CV58*(1-INDEX($D58:$D$71,CW$1)),0)</f>
        <v>0</v>
      </c>
      <c r="CX58" s="6" cm="1">
        <f t="array" ref="CX58">IFERROR(CW58*(1-INDEX($D58:$D$71,CX$1)),0)</f>
        <v>0</v>
      </c>
      <c r="CY58" s="6" cm="1">
        <f t="array" ref="CY58">IFERROR(CX58*(1-INDEX($D58:$D$71,CY$1)),0)</f>
        <v>0</v>
      </c>
      <c r="CZ58" s="6" cm="1">
        <f t="array" ref="CZ58">IFERROR(CY58*(1-INDEX($D58:$D$71,CZ$1)),0)</f>
        <v>0</v>
      </c>
      <c r="DA58" s="6" cm="1">
        <f t="array" ref="DA58">IFERROR(CZ58*(1-INDEX($D58:$D$71,DA$1)),0)</f>
        <v>0</v>
      </c>
      <c r="DB58" s="6" cm="1">
        <f t="array" ref="DB58">IFERROR(DA58*(1-INDEX($D58:$D$71,DB$1)),0)</f>
        <v>0</v>
      </c>
      <c r="DC58" s="6" cm="1">
        <f t="array" ref="DC58">IFERROR(DB58*(1-INDEX($D58:$D$71,DC$1)),0)</f>
        <v>0</v>
      </c>
      <c r="DD58" s="6" cm="1">
        <f t="array" ref="DD58">IFERROR(DC58*(1-INDEX($D58:$D$71,DD$1)),0)</f>
        <v>0</v>
      </c>
      <c r="DE58" s="6" cm="1">
        <f t="array" ref="DE58">IFERROR(DD58*(1-INDEX($D58:$D$71,DE$1)),0)</f>
        <v>0</v>
      </c>
      <c r="DF58" s="6" cm="1">
        <f t="array" ref="DF58">IFERROR(DE58*(1-INDEX($D58:$D$71,DF$1)),0)</f>
        <v>0</v>
      </c>
      <c r="DG58" s="6" cm="1">
        <f t="array" ref="DG58">IFERROR(DF58*(1-INDEX($D58:$D$71,DG$1)),0)</f>
        <v>0</v>
      </c>
      <c r="DH58" s="6" cm="1">
        <f t="array" ref="DH58">IFERROR(DG58*(1-INDEX($D58:$D$71,DH$1)),0)</f>
        <v>0</v>
      </c>
      <c r="DI58" s="6" cm="1">
        <f t="array" ref="DI58">IFERROR(DH58*(1-INDEX($D58:$D$71,DI$1)),0)</f>
        <v>0</v>
      </c>
      <c r="DJ58" s="6" cm="1">
        <f t="array" ref="DJ58">IFERROR(DI58*(1-INDEX($D58:$D$71,DJ$1)),0)</f>
        <v>0</v>
      </c>
      <c r="DK58" s="6" cm="1">
        <f t="array" ref="DK58">IFERROR(DJ58*(1-INDEX($D58:$D$71,DK$1)),0)</f>
        <v>0</v>
      </c>
      <c r="DL58" s="6" cm="1">
        <f t="array" ref="DL58">IFERROR(DK58*(1-INDEX($D58:$D$71,DL$1)),0)</f>
        <v>0</v>
      </c>
      <c r="DM58" s="6" cm="1">
        <f t="array" ref="DM58">IFERROR(DL58*(1-INDEX($D58:$D$71,DM$1)),0)</f>
        <v>0</v>
      </c>
      <c r="DN58" s="6" cm="1">
        <f t="array" ref="DN58">IFERROR(DM58*(1-INDEX($D58:$D$71,DN$1)),0)</f>
        <v>0</v>
      </c>
      <c r="DO58" s="6" cm="1">
        <f t="array" ref="DO58">IFERROR(DN58*(1-INDEX($D58:$D$71,DO$1)),0)</f>
        <v>0</v>
      </c>
      <c r="DP58" s="6" cm="1">
        <f t="array" ref="DP58">IFERROR(DO58*(1-INDEX($D58:$D$71,DP$1)),0)</f>
        <v>0</v>
      </c>
      <c r="DQ58" s="6" cm="1">
        <f t="array" ref="DQ58">IFERROR(DP58*(1-INDEX($D58:$D$71,DQ$1)),0)</f>
        <v>0</v>
      </c>
      <c r="DR58" s="6" cm="1">
        <f t="array" ref="DR58">IFERROR(DQ58*(1-INDEX($D58:$D$71,DR$1)),0)</f>
        <v>0</v>
      </c>
      <c r="DS58" s="6" cm="1">
        <f t="array" ref="DS58">IFERROR(DR58*(1-INDEX($D58:$D$71,DS$1)),0)</f>
        <v>0</v>
      </c>
      <c r="DT58" s="6" cm="1">
        <f t="array" ref="DT58">IFERROR(DS58*(1-INDEX($D58:$D$71,DT$1)),0)</f>
        <v>0</v>
      </c>
      <c r="DU58" s="6" cm="1">
        <f t="array" ref="DU58">IFERROR(DT58*(1-INDEX($D58:$D$71,DU$1)),0)</f>
        <v>0</v>
      </c>
      <c r="DV58" s="6" cm="1">
        <f t="array" ref="DV58">IFERROR(DU58*(1-INDEX($D58:$D$71,DV$1)),0)</f>
        <v>0</v>
      </c>
      <c r="DW58" s="6" cm="1">
        <f t="array" ref="DW58">IFERROR(DV58*(1-INDEX($D58:$D$71,DW$1)),0)</f>
        <v>0</v>
      </c>
      <c r="DX58" s="6" cm="1">
        <f t="array" ref="DX58">IFERROR(DW58*(1-INDEX($D58:$D$71,DX$1)),0)</f>
        <v>0</v>
      </c>
    </row>
    <row r="59" spans="2:128" x14ac:dyDescent="0.25">
      <c r="C59" s="6">
        <v>121</v>
      </c>
      <c r="D59" s="6">
        <v>0</v>
      </c>
      <c r="E59" s="6" t="e">
        <f t="shared" si="3"/>
        <v>#NUM!</v>
      </c>
      <c r="F59" s="6" cm="1">
        <f t="array" ref="F59">SUMPRODUCT($A$6^($K$1:$DT$1+1),K59:DT59,TRANSPOSE(D59:D172))</f>
        <v>0</v>
      </c>
      <c r="G59" s="6" cm="1">
        <f t="array" ref="G59">SUMPRODUCT($A$6^($K$1:$DT$1),K59:DT59)</f>
        <v>11.634955333560743</v>
      </c>
      <c r="H59" s="6">
        <f t="shared" si="4"/>
        <v>33.872553908134293</v>
      </c>
      <c r="I59" s="6" t="e">
        <f t="shared" si="5"/>
        <v>#NUM!</v>
      </c>
      <c r="K59" s="6">
        <v>1</v>
      </c>
      <c r="L59" s="6" cm="1">
        <f t="array" ref="L59">IFERROR(K59*(1-INDEX($D59:$D$71,L$1)),0)</f>
        <v>1</v>
      </c>
      <c r="M59" s="6" cm="1">
        <f t="array" ref="M59">IFERROR(L59*(1-INDEX($D59:$D$71,M$1)),0)</f>
        <v>1</v>
      </c>
      <c r="N59" s="6" cm="1">
        <f t="array" ref="N59">IFERROR(M59*(1-INDEX($D59:$D$71,N$1)),0)</f>
        <v>1</v>
      </c>
      <c r="O59" s="6" cm="1">
        <f t="array" ref="O59">IFERROR(N59*(1-INDEX($D59:$D$71,O$1)),0)</f>
        <v>1</v>
      </c>
      <c r="P59" s="6" cm="1">
        <f t="array" ref="P59">IFERROR(O59*(1-INDEX($D59:$D$71,P$1)),0)</f>
        <v>1</v>
      </c>
      <c r="Q59" s="6" cm="1">
        <f t="array" ref="Q59">IFERROR(P59*(1-INDEX($D59:$D$71,Q$1)),0)</f>
        <v>1</v>
      </c>
      <c r="R59" s="6" cm="1">
        <f t="array" ref="R59">IFERROR(Q59*(1-INDEX($D59:$D$71,R$1)),0)</f>
        <v>1</v>
      </c>
      <c r="S59" s="6" cm="1">
        <f t="array" ref="S59">IFERROR(R59*(1-INDEX($D59:$D$71,S$1)),0)</f>
        <v>1</v>
      </c>
      <c r="T59" s="6" cm="1">
        <f t="array" ref="T59">IFERROR(S59*(1-INDEX($D59:$D$71,T$1)),0)</f>
        <v>1</v>
      </c>
      <c r="U59" s="6" cm="1">
        <f t="array" ref="U59">IFERROR(T59*(1-INDEX($D59:$D$71,U$1)),0)</f>
        <v>1</v>
      </c>
      <c r="V59" s="6" cm="1">
        <f t="array" ref="V59">IFERROR(U59*(1-INDEX($D59:$D$71,V$1)),0)</f>
        <v>1</v>
      </c>
      <c r="W59" s="6" cm="1">
        <f t="array" ref="W59">IFERROR(V59*(1-INDEX($D59:$D$71,W$1)),0)</f>
        <v>1</v>
      </c>
      <c r="X59" s="6" cm="1">
        <f t="array" ref="X59">IFERROR(W59*(1-INDEX($D59:$D$71,X$1)),0)</f>
        <v>1</v>
      </c>
      <c r="Y59" s="6" cm="1">
        <f t="array" ref="Y59">IFERROR(X59*(1-INDEX($D59:$D$71,Y$1)),0)</f>
        <v>0</v>
      </c>
      <c r="Z59" s="6" cm="1">
        <f t="array" ref="Z59">IFERROR(Y59*(1-INDEX($D59:$D$71,Z$1)),0)</f>
        <v>0</v>
      </c>
      <c r="AA59" s="6" cm="1">
        <f t="array" ref="AA59">IFERROR(Z59*(1-INDEX($D59:$D$71,AA$1)),0)</f>
        <v>0</v>
      </c>
      <c r="AB59" s="6" cm="1">
        <f t="array" ref="AB59">IFERROR(AA59*(1-INDEX($D59:$D$71,AB$1)),0)</f>
        <v>0</v>
      </c>
      <c r="AC59" s="6" cm="1">
        <f t="array" ref="AC59">IFERROR(AB59*(1-INDEX($D59:$D$71,AC$1)),0)</f>
        <v>0</v>
      </c>
      <c r="AD59" s="6" cm="1">
        <f t="array" ref="AD59">IFERROR(AC59*(1-INDEX($D59:$D$71,AD$1)),0)</f>
        <v>0</v>
      </c>
      <c r="AE59" s="6" cm="1">
        <f t="array" ref="AE59">IFERROR(AD59*(1-INDEX($D59:$D$71,AE$1)),0)</f>
        <v>0</v>
      </c>
      <c r="AF59" s="6" cm="1">
        <f t="array" ref="AF59">IFERROR(AE59*(1-INDEX($D59:$D$71,AF$1)),0)</f>
        <v>0</v>
      </c>
      <c r="AG59" s="6" cm="1">
        <f t="array" ref="AG59">IFERROR(AF59*(1-INDEX($D59:$D$71,AG$1)),0)</f>
        <v>0</v>
      </c>
      <c r="AH59" s="6" cm="1">
        <f t="array" ref="AH59">IFERROR(AG59*(1-INDEX($D59:$D$71,AH$1)),0)</f>
        <v>0</v>
      </c>
      <c r="AI59" s="6" cm="1">
        <f t="array" ref="AI59">IFERROR(AH59*(1-INDEX($D59:$D$71,AI$1)),0)</f>
        <v>0</v>
      </c>
      <c r="AJ59" s="6" cm="1">
        <f t="array" ref="AJ59">IFERROR(AI59*(1-INDEX($D59:$D$71,AJ$1)),0)</f>
        <v>0</v>
      </c>
      <c r="AK59" s="6" cm="1">
        <f t="array" ref="AK59">IFERROR(AJ59*(1-INDEX($D59:$D$71,AK$1)),0)</f>
        <v>0</v>
      </c>
      <c r="AL59" s="6" cm="1">
        <f t="array" ref="AL59">IFERROR(AK59*(1-INDEX($D59:$D$71,AL$1)),0)</f>
        <v>0</v>
      </c>
      <c r="AM59" s="6" cm="1">
        <f t="array" ref="AM59">IFERROR(AL59*(1-INDEX($D59:$D$71,AM$1)),0)</f>
        <v>0</v>
      </c>
      <c r="AN59" s="6" cm="1">
        <f t="array" ref="AN59">IFERROR(AM59*(1-INDEX($D59:$D$71,AN$1)),0)</f>
        <v>0</v>
      </c>
      <c r="AO59" s="6" cm="1">
        <f t="array" ref="AO59">IFERROR(AN59*(1-INDEX($D59:$D$71,AO$1)),0)</f>
        <v>0</v>
      </c>
      <c r="AP59" s="6" cm="1">
        <f t="array" ref="AP59">IFERROR(AO59*(1-INDEX($D59:$D$71,AP$1)),0)</f>
        <v>0</v>
      </c>
      <c r="AQ59" s="6" cm="1">
        <f t="array" ref="AQ59">IFERROR(AP59*(1-INDEX($D59:$D$71,AQ$1)),0)</f>
        <v>0</v>
      </c>
      <c r="AR59" s="6" cm="1">
        <f t="array" ref="AR59">IFERROR(AQ59*(1-INDEX($D59:$D$71,AR$1)),0)</f>
        <v>0</v>
      </c>
      <c r="AS59" s="6" cm="1">
        <f t="array" ref="AS59">IFERROR(AR59*(1-INDEX($D59:$D$71,AS$1)),0)</f>
        <v>0</v>
      </c>
      <c r="AT59" s="6" cm="1">
        <f t="array" ref="AT59">IFERROR(AS59*(1-INDEX($D59:$D$71,AT$1)),0)</f>
        <v>0</v>
      </c>
      <c r="AU59" s="6" cm="1">
        <f t="array" ref="AU59">IFERROR(AT59*(1-INDEX($D59:$D$71,AU$1)),0)</f>
        <v>0</v>
      </c>
      <c r="AV59" s="6" cm="1">
        <f t="array" ref="AV59">IFERROR(AU59*(1-INDEX($D59:$D$71,AV$1)),0)</f>
        <v>0</v>
      </c>
      <c r="AW59" s="6" cm="1">
        <f t="array" ref="AW59">IFERROR(AV59*(1-INDEX($D59:$D$71,AW$1)),0)</f>
        <v>0</v>
      </c>
      <c r="AX59" s="6" cm="1">
        <f t="array" ref="AX59">IFERROR(AW59*(1-INDEX($D59:$D$71,AX$1)),0)</f>
        <v>0</v>
      </c>
      <c r="AY59" s="6" cm="1">
        <f t="array" ref="AY59">IFERROR(AX59*(1-INDEX($D59:$D$71,AY$1)),0)</f>
        <v>0</v>
      </c>
      <c r="AZ59" s="6" cm="1">
        <f t="array" ref="AZ59">IFERROR(AY59*(1-INDEX($D59:$D$71,AZ$1)),0)</f>
        <v>0</v>
      </c>
      <c r="BA59" s="6" cm="1">
        <f t="array" ref="BA59">IFERROR(AZ59*(1-INDEX($D59:$D$71,BA$1)),0)</f>
        <v>0</v>
      </c>
      <c r="BB59" s="6" cm="1">
        <f t="array" ref="BB59">IFERROR(BA59*(1-INDEX($D59:$D$71,BB$1)),0)</f>
        <v>0</v>
      </c>
      <c r="BC59" s="6" cm="1">
        <f t="array" ref="BC59">IFERROR(BB59*(1-INDEX($D59:$D$71,BC$1)),0)</f>
        <v>0</v>
      </c>
      <c r="BD59" s="6" cm="1">
        <f t="array" ref="BD59">IFERROR(BC59*(1-INDEX($D59:$D$71,BD$1)),0)</f>
        <v>0</v>
      </c>
      <c r="BE59" s="6" cm="1">
        <f t="array" ref="BE59">IFERROR(BD59*(1-INDEX($D59:$D$71,BE$1)),0)</f>
        <v>0</v>
      </c>
      <c r="BF59" s="6" cm="1">
        <f t="array" ref="BF59">IFERROR(BE59*(1-INDEX($D59:$D$71,BF$1)),0)</f>
        <v>0</v>
      </c>
      <c r="BG59" s="6" cm="1">
        <f t="array" ref="BG59">IFERROR(BF59*(1-INDEX($D59:$D$71,BG$1)),0)</f>
        <v>0</v>
      </c>
      <c r="BH59" s="6" cm="1">
        <f t="array" ref="BH59">IFERROR(BG59*(1-INDEX($D59:$D$71,BH$1)),0)</f>
        <v>0</v>
      </c>
      <c r="BI59" s="6" cm="1">
        <f t="array" ref="BI59">IFERROR(BH59*(1-INDEX($D59:$D$71,BI$1)),0)</f>
        <v>0</v>
      </c>
      <c r="BJ59" s="6" cm="1">
        <f t="array" ref="BJ59">IFERROR(BI59*(1-INDEX($D59:$D$71,BJ$1)),0)</f>
        <v>0</v>
      </c>
      <c r="BK59" s="6" cm="1">
        <f t="array" ref="BK59">IFERROR(BJ59*(1-INDEX($D59:$D$71,BK$1)),0)</f>
        <v>0</v>
      </c>
      <c r="BL59" s="6" cm="1">
        <f t="array" ref="BL59">IFERROR(BK59*(1-INDEX($D59:$D$71,BL$1)),0)</f>
        <v>0</v>
      </c>
      <c r="BM59" s="6" cm="1">
        <f t="array" ref="BM59">IFERROR(BL59*(1-INDEX($D59:$D$71,BM$1)),0)</f>
        <v>0</v>
      </c>
      <c r="BN59" s="6" cm="1">
        <f t="array" ref="BN59">IFERROR(BM59*(1-INDEX($D59:$D$71,BN$1)),0)</f>
        <v>0</v>
      </c>
      <c r="BO59" s="6" cm="1">
        <f t="array" ref="BO59">IFERROR(BN59*(1-INDEX($D59:$D$71,BO$1)),0)</f>
        <v>0</v>
      </c>
      <c r="BP59" s="6" cm="1">
        <f t="array" ref="BP59">IFERROR(BO59*(1-INDEX($D59:$D$71,BP$1)),0)</f>
        <v>0</v>
      </c>
      <c r="BQ59" s="6" cm="1">
        <f t="array" ref="BQ59">IFERROR(BP59*(1-INDEX($D59:$D$71,BQ$1)),0)</f>
        <v>0</v>
      </c>
      <c r="BR59" s="6" cm="1">
        <f t="array" ref="BR59">IFERROR(BQ59*(1-INDEX($D59:$D$71,BR$1)),0)</f>
        <v>0</v>
      </c>
      <c r="BS59" s="6" cm="1">
        <f t="array" ref="BS59">IFERROR(BR59*(1-INDEX($D59:$D$71,BS$1)),0)</f>
        <v>0</v>
      </c>
      <c r="BT59" s="6" cm="1">
        <f t="array" ref="BT59">IFERROR(BS59*(1-INDEX($D59:$D$71,BT$1)),0)</f>
        <v>0</v>
      </c>
      <c r="BU59" s="6" cm="1">
        <f t="array" ref="BU59">IFERROR(BT59*(1-INDEX($D59:$D$71,BU$1)),0)</f>
        <v>0</v>
      </c>
      <c r="BV59" s="6" cm="1">
        <f t="array" ref="BV59">IFERROR(BU59*(1-INDEX($D59:$D$71,BV$1)),0)</f>
        <v>0</v>
      </c>
      <c r="BW59" s="6" cm="1">
        <f t="array" ref="BW59">IFERROR(BV59*(1-INDEX($D59:$D$71,BW$1)),0)</f>
        <v>0</v>
      </c>
      <c r="BX59" s="6" cm="1">
        <f t="array" ref="BX59">IFERROR(BW59*(1-INDEX($D59:$D$71,BX$1)),0)</f>
        <v>0</v>
      </c>
      <c r="BY59" s="6" cm="1">
        <f t="array" ref="BY59">IFERROR(BX59*(1-INDEX($D59:$D$71,BY$1)),0)</f>
        <v>0</v>
      </c>
      <c r="BZ59" s="6" cm="1">
        <f t="array" ref="BZ59">IFERROR(BY59*(1-INDEX($D59:$D$71,BZ$1)),0)</f>
        <v>0</v>
      </c>
      <c r="CA59" s="6" cm="1">
        <f t="array" ref="CA59">IFERROR(BZ59*(1-INDEX($D59:$D$71,CA$1)),0)</f>
        <v>0</v>
      </c>
      <c r="CB59" s="6" cm="1">
        <f t="array" ref="CB59">IFERROR(CA59*(1-INDEX($D59:$D$71,CB$1)),0)</f>
        <v>0</v>
      </c>
      <c r="CC59" s="6" cm="1">
        <f t="array" ref="CC59">IFERROR(CB59*(1-INDEX($D59:$D$71,CC$1)),0)</f>
        <v>0</v>
      </c>
      <c r="CD59" s="6" cm="1">
        <f t="array" ref="CD59">IFERROR(CC59*(1-INDEX($D59:$D$71,CD$1)),0)</f>
        <v>0</v>
      </c>
      <c r="CE59" s="6" cm="1">
        <f t="array" ref="CE59">IFERROR(CD59*(1-INDEX($D59:$D$71,CE$1)),0)</f>
        <v>0</v>
      </c>
      <c r="CF59" s="6" cm="1">
        <f t="array" ref="CF59">IFERROR(CE59*(1-INDEX($D59:$D$71,CF$1)),0)</f>
        <v>0</v>
      </c>
      <c r="CG59" s="6" cm="1">
        <f t="array" ref="CG59">IFERROR(CF59*(1-INDEX($D59:$D$71,CG$1)),0)</f>
        <v>0</v>
      </c>
      <c r="CH59" s="6" cm="1">
        <f t="array" ref="CH59">IFERROR(CG59*(1-INDEX($D59:$D$71,CH$1)),0)</f>
        <v>0</v>
      </c>
      <c r="CI59" s="6" cm="1">
        <f t="array" ref="CI59">IFERROR(CH59*(1-INDEX($D59:$D$71,CI$1)),0)</f>
        <v>0</v>
      </c>
      <c r="CJ59" s="6" cm="1">
        <f t="array" ref="CJ59">IFERROR(CI59*(1-INDEX($D59:$D$71,CJ$1)),0)</f>
        <v>0</v>
      </c>
      <c r="CK59" s="6" cm="1">
        <f t="array" ref="CK59">IFERROR(CJ59*(1-INDEX($D59:$D$71,CK$1)),0)</f>
        <v>0</v>
      </c>
      <c r="CL59" s="6" cm="1">
        <f t="array" ref="CL59">IFERROR(CK59*(1-INDEX($D59:$D$71,CL$1)),0)</f>
        <v>0</v>
      </c>
      <c r="CM59" s="6" cm="1">
        <f t="array" ref="CM59">IFERROR(CL59*(1-INDEX($D59:$D$71,CM$1)),0)</f>
        <v>0</v>
      </c>
      <c r="CN59" s="6" cm="1">
        <f t="array" ref="CN59">IFERROR(CM59*(1-INDEX($D59:$D$71,CN$1)),0)</f>
        <v>0</v>
      </c>
      <c r="CO59" s="6" cm="1">
        <f t="array" ref="CO59">IFERROR(CN59*(1-INDEX($D59:$D$71,CO$1)),0)</f>
        <v>0</v>
      </c>
      <c r="CP59" s="6" cm="1">
        <f t="array" ref="CP59">IFERROR(CO59*(1-INDEX($D59:$D$71,CP$1)),0)</f>
        <v>0</v>
      </c>
      <c r="CQ59" s="6" cm="1">
        <f t="array" ref="CQ59">IFERROR(CP59*(1-INDEX($D59:$D$71,CQ$1)),0)</f>
        <v>0</v>
      </c>
      <c r="CR59" s="6" cm="1">
        <f t="array" ref="CR59">IFERROR(CQ59*(1-INDEX($D59:$D$71,CR$1)),0)</f>
        <v>0</v>
      </c>
      <c r="CS59" s="6" cm="1">
        <f t="array" ref="CS59">IFERROR(CR59*(1-INDEX($D59:$D$71,CS$1)),0)</f>
        <v>0</v>
      </c>
      <c r="CT59" s="6" cm="1">
        <f t="array" ref="CT59">IFERROR(CS59*(1-INDEX($D59:$D$71,CT$1)),0)</f>
        <v>0</v>
      </c>
      <c r="CU59" s="6" cm="1">
        <f t="array" ref="CU59">IFERROR(CT59*(1-INDEX($D59:$D$71,CU$1)),0)</f>
        <v>0</v>
      </c>
      <c r="CV59" s="6" cm="1">
        <f t="array" ref="CV59">IFERROR(CU59*(1-INDEX($D59:$D$71,CV$1)),0)</f>
        <v>0</v>
      </c>
      <c r="CW59" s="6" cm="1">
        <f t="array" ref="CW59">IFERROR(CV59*(1-INDEX($D59:$D$71,CW$1)),0)</f>
        <v>0</v>
      </c>
      <c r="CX59" s="6" cm="1">
        <f t="array" ref="CX59">IFERROR(CW59*(1-INDEX($D59:$D$71,CX$1)),0)</f>
        <v>0</v>
      </c>
      <c r="CY59" s="6" cm="1">
        <f t="array" ref="CY59">IFERROR(CX59*(1-INDEX($D59:$D$71,CY$1)),0)</f>
        <v>0</v>
      </c>
      <c r="CZ59" s="6" cm="1">
        <f t="array" ref="CZ59">IFERROR(CY59*(1-INDEX($D59:$D$71,CZ$1)),0)</f>
        <v>0</v>
      </c>
      <c r="DA59" s="6" cm="1">
        <f t="array" ref="DA59">IFERROR(CZ59*(1-INDEX($D59:$D$71,DA$1)),0)</f>
        <v>0</v>
      </c>
      <c r="DB59" s="6" cm="1">
        <f t="array" ref="DB59">IFERROR(DA59*(1-INDEX($D59:$D$71,DB$1)),0)</f>
        <v>0</v>
      </c>
      <c r="DC59" s="6" cm="1">
        <f t="array" ref="DC59">IFERROR(DB59*(1-INDEX($D59:$D$71,DC$1)),0)</f>
        <v>0</v>
      </c>
      <c r="DD59" s="6" cm="1">
        <f t="array" ref="DD59">IFERROR(DC59*(1-INDEX($D59:$D$71,DD$1)),0)</f>
        <v>0</v>
      </c>
      <c r="DE59" s="6" cm="1">
        <f t="array" ref="DE59">IFERROR(DD59*(1-INDEX($D59:$D$71,DE$1)),0)</f>
        <v>0</v>
      </c>
      <c r="DF59" s="6" cm="1">
        <f t="array" ref="DF59">IFERROR(DE59*(1-INDEX($D59:$D$71,DF$1)),0)</f>
        <v>0</v>
      </c>
      <c r="DG59" s="6" cm="1">
        <f t="array" ref="DG59">IFERROR(DF59*(1-INDEX($D59:$D$71,DG$1)),0)</f>
        <v>0</v>
      </c>
      <c r="DH59" s="6" cm="1">
        <f t="array" ref="DH59">IFERROR(DG59*(1-INDEX($D59:$D$71,DH$1)),0)</f>
        <v>0</v>
      </c>
      <c r="DI59" s="6" cm="1">
        <f t="array" ref="DI59">IFERROR(DH59*(1-INDEX($D59:$D$71,DI$1)),0)</f>
        <v>0</v>
      </c>
      <c r="DJ59" s="6" cm="1">
        <f t="array" ref="DJ59">IFERROR(DI59*(1-INDEX($D59:$D$71,DJ$1)),0)</f>
        <v>0</v>
      </c>
      <c r="DK59" s="6" cm="1">
        <f t="array" ref="DK59">IFERROR(DJ59*(1-INDEX($D59:$D$71,DK$1)),0)</f>
        <v>0</v>
      </c>
      <c r="DL59" s="6" cm="1">
        <f t="array" ref="DL59">IFERROR(DK59*(1-INDEX($D59:$D$71,DL$1)),0)</f>
        <v>0</v>
      </c>
      <c r="DM59" s="6" cm="1">
        <f t="array" ref="DM59">IFERROR(DL59*(1-INDEX($D59:$D$71,DM$1)),0)</f>
        <v>0</v>
      </c>
      <c r="DN59" s="6" cm="1">
        <f t="array" ref="DN59">IFERROR(DM59*(1-INDEX($D59:$D$71,DN$1)),0)</f>
        <v>0</v>
      </c>
      <c r="DO59" s="6" cm="1">
        <f t="array" ref="DO59">IFERROR(DN59*(1-INDEX($D59:$D$71,DO$1)),0)</f>
        <v>0</v>
      </c>
      <c r="DP59" s="6" cm="1">
        <f t="array" ref="DP59">IFERROR(DO59*(1-INDEX($D59:$D$71,DP$1)),0)</f>
        <v>0</v>
      </c>
      <c r="DQ59" s="6" cm="1">
        <f t="array" ref="DQ59">IFERROR(DP59*(1-INDEX($D59:$D$71,DQ$1)),0)</f>
        <v>0</v>
      </c>
      <c r="DR59" s="6" cm="1">
        <f t="array" ref="DR59">IFERROR(DQ59*(1-INDEX($D59:$D$71,DR$1)),0)</f>
        <v>0</v>
      </c>
      <c r="DS59" s="6" cm="1">
        <f t="array" ref="DS59">IFERROR(DR59*(1-INDEX($D59:$D$71,DS$1)),0)</f>
        <v>0</v>
      </c>
      <c r="DT59" s="6" cm="1">
        <f t="array" ref="DT59">IFERROR(DS59*(1-INDEX($D59:$D$71,DT$1)),0)</f>
        <v>0</v>
      </c>
      <c r="DU59" s="6" cm="1">
        <f t="array" ref="DU59">IFERROR(DT59*(1-INDEX($D59:$D$71,DU$1)),0)</f>
        <v>0</v>
      </c>
      <c r="DV59" s="6" cm="1">
        <f t="array" ref="DV59">IFERROR(DU59*(1-INDEX($D59:$D$71,DV$1)),0)</f>
        <v>0</v>
      </c>
      <c r="DW59" s="6" cm="1">
        <f t="array" ref="DW59">IFERROR(DV59*(1-INDEX($D59:$D$71,DW$1)),0)</f>
        <v>0</v>
      </c>
      <c r="DX59" s="6" cm="1">
        <f t="array" ref="DX59">IFERROR(DW59*(1-INDEX($D59:$D$71,DX$1)),0)</f>
        <v>0</v>
      </c>
    </row>
    <row r="60" spans="2:128" x14ac:dyDescent="0.25">
      <c r="C60" s="6">
        <v>122</v>
      </c>
      <c r="D60" s="6">
        <v>0</v>
      </c>
      <c r="E60" s="6">
        <f t="shared" si="3"/>
        <v>0</v>
      </c>
      <c r="F60" s="6" cm="1">
        <f t="array" ref="F60">SUMPRODUCT($A$6^($K$1:$DT$1+1),K60:DT60,TRANSPOSE(D60:D173))</f>
        <v>0</v>
      </c>
      <c r="G60" s="6" cm="1">
        <f t="array" ref="G60">SUMPRODUCT($A$6^($K$1:$DT$1),K60:DT60)</f>
        <v>10.954003993567566</v>
      </c>
      <c r="H60" s="6">
        <f t="shared" si="4"/>
        <v>33.872553908134293</v>
      </c>
      <c r="I60" s="6">
        <f t="shared" si="5"/>
        <v>10.493224532502438</v>
      </c>
      <c r="K60" s="6">
        <v>1</v>
      </c>
      <c r="L60" s="6" cm="1">
        <f t="array" ref="L60">IFERROR(K60*(1-INDEX($D60:$D$71,L$1)),0)</f>
        <v>1</v>
      </c>
      <c r="M60" s="6" cm="1">
        <f t="array" ref="M60">IFERROR(L60*(1-INDEX($D60:$D$71,M$1)),0)</f>
        <v>1</v>
      </c>
      <c r="N60" s="6" cm="1">
        <f t="array" ref="N60">IFERROR(M60*(1-INDEX($D60:$D$71,N$1)),0)</f>
        <v>1</v>
      </c>
      <c r="O60" s="6" cm="1">
        <f t="array" ref="O60">IFERROR(N60*(1-INDEX($D60:$D$71,O$1)),0)</f>
        <v>1</v>
      </c>
      <c r="P60" s="6" cm="1">
        <f t="array" ref="P60">IFERROR(O60*(1-INDEX($D60:$D$71,P$1)),0)</f>
        <v>1</v>
      </c>
      <c r="Q60" s="6" cm="1">
        <f t="array" ref="Q60">IFERROR(P60*(1-INDEX($D60:$D$71,Q$1)),0)</f>
        <v>1</v>
      </c>
      <c r="R60" s="6" cm="1">
        <f t="array" ref="R60">IFERROR(Q60*(1-INDEX($D60:$D$71,R$1)),0)</f>
        <v>1</v>
      </c>
      <c r="S60" s="6" cm="1">
        <f t="array" ref="S60">IFERROR(R60*(1-INDEX($D60:$D$71,S$1)),0)</f>
        <v>1</v>
      </c>
      <c r="T60" s="6" cm="1">
        <f t="array" ref="T60">IFERROR(S60*(1-INDEX($D60:$D$71,T$1)),0)</f>
        <v>1</v>
      </c>
      <c r="U60" s="6" cm="1">
        <f t="array" ref="U60">IFERROR(T60*(1-INDEX($D60:$D$71,U$1)),0)</f>
        <v>1</v>
      </c>
      <c r="V60" s="6" cm="1">
        <f t="array" ref="V60">IFERROR(U60*(1-INDEX($D60:$D$71,V$1)),0)</f>
        <v>1</v>
      </c>
      <c r="W60" s="6" cm="1">
        <f t="array" ref="W60">IFERROR(V60*(1-INDEX($D60:$D$71,W$1)),0)</f>
        <v>1</v>
      </c>
      <c r="X60" s="6" cm="1">
        <f t="array" ref="X60">IFERROR(W60*(1-INDEX($D60:$D$71,X$1)),0)</f>
        <v>0</v>
      </c>
      <c r="Y60" s="6" cm="1">
        <f t="array" ref="Y60">IFERROR(X60*(1-INDEX($D60:$D$71,Y$1)),0)</f>
        <v>0</v>
      </c>
      <c r="Z60" s="6" cm="1">
        <f t="array" ref="Z60">IFERROR(Y60*(1-INDEX($D60:$D$71,Z$1)),0)</f>
        <v>0</v>
      </c>
      <c r="AA60" s="6" cm="1">
        <f t="array" ref="AA60">IFERROR(Z60*(1-INDEX($D60:$D$71,AA$1)),0)</f>
        <v>0</v>
      </c>
      <c r="AB60" s="6" cm="1">
        <f t="array" ref="AB60">IFERROR(AA60*(1-INDEX($D60:$D$71,AB$1)),0)</f>
        <v>0</v>
      </c>
      <c r="AC60" s="6" cm="1">
        <f t="array" ref="AC60">IFERROR(AB60*(1-INDEX($D60:$D$71,AC$1)),0)</f>
        <v>0</v>
      </c>
      <c r="AD60" s="6" cm="1">
        <f t="array" ref="AD60">IFERROR(AC60*(1-INDEX($D60:$D$71,AD$1)),0)</f>
        <v>0</v>
      </c>
      <c r="AE60" s="6" cm="1">
        <f t="array" ref="AE60">IFERROR(AD60*(1-INDEX($D60:$D$71,AE$1)),0)</f>
        <v>0</v>
      </c>
      <c r="AF60" s="6" cm="1">
        <f t="array" ref="AF60">IFERROR(AE60*(1-INDEX($D60:$D$71,AF$1)),0)</f>
        <v>0</v>
      </c>
      <c r="AG60" s="6" cm="1">
        <f t="array" ref="AG60">IFERROR(AF60*(1-INDEX($D60:$D$71,AG$1)),0)</f>
        <v>0</v>
      </c>
      <c r="AH60" s="6" cm="1">
        <f t="array" ref="AH60">IFERROR(AG60*(1-INDEX($D60:$D$71,AH$1)),0)</f>
        <v>0</v>
      </c>
      <c r="AI60" s="6" cm="1">
        <f t="array" ref="AI60">IFERROR(AH60*(1-INDEX($D60:$D$71,AI$1)),0)</f>
        <v>0</v>
      </c>
      <c r="AJ60" s="6" cm="1">
        <f t="array" ref="AJ60">IFERROR(AI60*(1-INDEX($D60:$D$71,AJ$1)),0)</f>
        <v>0</v>
      </c>
      <c r="AK60" s="6" cm="1">
        <f t="array" ref="AK60">IFERROR(AJ60*(1-INDEX($D60:$D$71,AK$1)),0)</f>
        <v>0</v>
      </c>
      <c r="AL60" s="6" cm="1">
        <f t="array" ref="AL60">IFERROR(AK60*(1-INDEX($D60:$D$71,AL$1)),0)</f>
        <v>0</v>
      </c>
      <c r="AM60" s="6" cm="1">
        <f t="array" ref="AM60">IFERROR(AL60*(1-INDEX($D60:$D$71,AM$1)),0)</f>
        <v>0</v>
      </c>
      <c r="AN60" s="6" cm="1">
        <f t="array" ref="AN60">IFERROR(AM60*(1-INDEX($D60:$D$71,AN$1)),0)</f>
        <v>0</v>
      </c>
      <c r="AO60" s="6" cm="1">
        <f t="array" ref="AO60">IFERROR(AN60*(1-INDEX($D60:$D$71,AO$1)),0)</f>
        <v>0</v>
      </c>
      <c r="AP60" s="6" cm="1">
        <f t="array" ref="AP60">IFERROR(AO60*(1-INDEX($D60:$D$71,AP$1)),0)</f>
        <v>0</v>
      </c>
      <c r="AQ60" s="6" cm="1">
        <f t="array" ref="AQ60">IFERROR(AP60*(1-INDEX($D60:$D$71,AQ$1)),0)</f>
        <v>0</v>
      </c>
      <c r="AR60" s="6" cm="1">
        <f t="array" ref="AR60">IFERROR(AQ60*(1-INDEX($D60:$D$71,AR$1)),0)</f>
        <v>0</v>
      </c>
      <c r="AS60" s="6" cm="1">
        <f t="array" ref="AS60">IFERROR(AR60*(1-INDEX($D60:$D$71,AS$1)),0)</f>
        <v>0</v>
      </c>
      <c r="AT60" s="6" cm="1">
        <f t="array" ref="AT60">IFERROR(AS60*(1-INDEX($D60:$D$71,AT$1)),0)</f>
        <v>0</v>
      </c>
      <c r="AU60" s="6" cm="1">
        <f t="array" ref="AU60">IFERROR(AT60*(1-INDEX($D60:$D$71,AU$1)),0)</f>
        <v>0</v>
      </c>
      <c r="AV60" s="6" cm="1">
        <f t="array" ref="AV60">IFERROR(AU60*(1-INDEX($D60:$D$71,AV$1)),0)</f>
        <v>0</v>
      </c>
      <c r="AW60" s="6" cm="1">
        <f t="array" ref="AW60">IFERROR(AV60*(1-INDEX($D60:$D$71,AW$1)),0)</f>
        <v>0</v>
      </c>
      <c r="AX60" s="6" cm="1">
        <f t="array" ref="AX60">IFERROR(AW60*(1-INDEX($D60:$D$71,AX$1)),0)</f>
        <v>0</v>
      </c>
      <c r="AY60" s="6" cm="1">
        <f t="array" ref="AY60">IFERROR(AX60*(1-INDEX($D60:$D$71,AY$1)),0)</f>
        <v>0</v>
      </c>
      <c r="AZ60" s="6" cm="1">
        <f t="array" ref="AZ60">IFERROR(AY60*(1-INDEX($D60:$D$71,AZ$1)),0)</f>
        <v>0</v>
      </c>
      <c r="BA60" s="6" cm="1">
        <f t="array" ref="BA60">IFERROR(AZ60*(1-INDEX($D60:$D$71,BA$1)),0)</f>
        <v>0</v>
      </c>
      <c r="BB60" s="6" cm="1">
        <f t="array" ref="BB60">IFERROR(BA60*(1-INDEX($D60:$D$71,BB$1)),0)</f>
        <v>0</v>
      </c>
      <c r="BC60" s="6" cm="1">
        <f t="array" ref="BC60">IFERROR(BB60*(1-INDEX($D60:$D$71,BC$1)),0)</f>
        <v>0</v>
      </c>
      <c r="BD60" s="6" cm="1">
        <f t="array" ref="BD60">IFERROR(BC60*(1-INDEX($D60:$D$71,BD$1)),0)</f>
        <v>0</v>
      </c>
      <c r="BE60" s="6" cm="1">
        <f t="array" ref="BE60">IFERROR(BD60*(1-INDEX($D60:$D$71,BE$1)),0)</f>
        <v>0</v>
      </c>
      <c r="BF60" s="6" cm="1">
        <f t="array" ref="BF60">IFERROR(BE60*(1-INDEX($D60:$D$71,BF$1)),0)</f>
        <v>0</v>
      </c>
      <c r="BG60" s="6" cm="1">
        <f t="array" ref="BG60">IFERROR(BF60*(1-INDEX($D60:$D$71,BG$1)),0)</f>
        <v>0</v>
      </c>
      <c r="BH60" s="6" cm="1">
        <f t="array" ref="BH60">IFERROR(BG60*(1-INDEX($D60:$D$71,BH$1)),0)</f>
        <v>0</v>
      </c>
      <c r="BI60" s="6" cm="1">
        <f t="array" ref="BI60">IFERROR(BH60*(1-INDEX($D60:$D$71,BI$1)),0)</f>
        <v>0</v>
      </c>
      <c r="BJ60" s="6" cm="1">
        <f t="array" ref="BJ60">IFERROR(BI60*(1-INDEX($D60:$D$71,BJ$1)),0)</f>
        <v>0</v>
      </c>
      <c r="BK60" s="6" cm="1">
        <f t="array" ref="BK60">IFERROR(BJ60*(1-INDEX($D60:$D$71,BK$1)),0)</f>
        <v>0</v>
      </c>
      <c r="BL60" s="6" cm="1">
        <f t="array" ref="BL60">IFERROR(BK60*(1-INDEX($D60:$D$71,BL$1)),0)</f>
        <v>0</v>
      </c>
      <c r="BM60" s="6" cm="1">
        <f t="array" ref="BM60">IFERROR(BL60*(1-INDEX($D60:$D$71,BM$1)),0)</f>
        <v>0</v>
      </c>
      <c r="BN60" s="6" cm="1">
        <f t="array" ref="BN60">IFERROR(BM60*(1-INDEX($D60:$D$71,BN$1)),0)</f>
        <v>0</v>
      </c>
      <c r="BO60" s="6" cm="1">
        <f t="array" ref="BO60">IFERROR(BN60*(1-INDEX($D60:$D$71,BO$1)),0)</f>
        <v>0</v>
      </c>
      <c r="BP60" s="6" cm="1">
        <f t="array" ref="BP60">IFERROR(BO60*(1-INDEX($D60:$D$71,BP$1)),0)</f>
        <v>0</v>
      </c>
      <c r="BQ60" s="6" cm="1">
        <f t="array" ref="BQ60">IFERROR(BP60*(1-INDEX($D60:$D$71,BQ$1)),0)</f>
        <v>0</v>
      </c>
      <c r="BR60" s="6" cm="1">
        <f t="array" ref="BR60">IFERROR(BQ60*(1-INDEX($D60:$D$71,BR$1)),0)</f>
        <v>0</v>
      </c>
      <c r="BS60" s="6" cm="1">
        <f t="array" ref="BS60">IFERROR(BR60*(1-INDEX($D60:$D$71,BS$1)),0)</f>
        <v>0</v>
      </c>
      <c r="BT60" s="6" cm="1">
        <f t="array" ref="BT60">IFERROR(BS60*(1-INDEX($D60:$D$71,BT$1)),0)</f>
        <v>0</v>
      </c>
      <c r="BU60" s="6" cm="1">
        <f t="array" ref="BU60">IFERROR(BT60*(1-INDEX($D60:$D$71,BU$1)),0)</f>
        <v>0</v>
      </c>
      <c r="BV60" s="6" cm="1">
        <f t="array" ref="BV60">IFERROR(BU60*(1-INDEX($D60:$D$71,BV$1)),0)</f>
        <v>0</v>
      </c>
      <c r="BW60" s="6" cm="1">
        <f t="array" ref="BW60">IFERROR(BV60*(1-INDEX($D60:$D$71,BW$1)),0)</f>
        <v>0</v>
      </c>
      <c r="BX60" s="6" cm="1">
        <f t="array" ref="BX60">IFERROR(BW60*(1-INDEX($D60:$D$71,BX$1)),0)</f>
        <v>0</v>
      </c>
      <c r="BY60" s="6" cm="1">
        <f t="array" ref="BY60">IFERROR(BX60*(1-INDEX($D60:$D$71,BY$1)),0)</f>
        <v>0</v>
      </c>
      <c r="BZ60" s="6" cm="1">
        <f t="array" ref="BZ60">IFERROR(BY60*(1-INDEX($D60:$D$71,BZ$1)),0)</f>
        <v>0</v>
      </c>
      <c r="CA60" s="6" cm="1">
        <f t="array" ref="CA60">IFERROR(BZ60*(1-INDEX($D60:$D$71,CA$1)),0)</f>
        <v>0</v>
      </c>
      <c r="CB60" s="6" cm="1">
        <f t="array" ref="CB60">IFERROR(CA60*(1-INDEX($D60:$D$71,CB$1)),0)</f>
        <v>0</v>
      </c>
      <c r="CC60" s="6" cm="1">
        <f t="array" ref="CC60">IFERROR(CB60*(1-INDEX($D60:$D$71,CC$1)),0)</f>
        <v>0</v>
      </c>
      <c r="CD60" s="6" cm="1">
        <f t="array" ref="CD60">IFERROR(CC60*(1-INDEX($D60:$D$71,CD$1)),0)</f>
        <v>0</v>
      </c>
      <c r="CE60" s="6" cm="1">
        <f t="array" ref="CE60">IFERROR(CD60*(1-INDEX($D60:$D$71,CE$1)),0)</f>
        <v>0</v>
      </c>
      <c r="CF60" s="6" cm="1">
        <f t="array" ref="CF60">IFERROR(CE60*(1-INDEX($D60:$D$71,CF$1)),0)</f>
        <v>0</v>
      </c>
      <c r="CG60" s="6" cm="1">
        <f t="array" ref="CG60">IFERROR(CF60*(1-INDEX($D60:$D$71,CG$1)),0)</f>
        <v>0</v>
      </c>
      <c r="CH60" s="6" cm="1">
        <f t="array" ref="CH60">IFERROR(CG60*(1-INDEX($D60:$D$71,CH$1)),0)</f>
        <v>0</v>
      </c>
      <c r="CI60" s="6" cm="1">
        <f t="array" ref="CI60">IFERROR(CH60*(1-INDEX($D60:$D$71,CI$1)),0)</f>
        <v>0</v>
      </c>
      <c r="CJ60" s="6" cm="1">
        <f t="array" ref="CJ60">IFERROR(CI60*(1-INDEX($D60:$D$71,CJ$1)),0)</f>
        <v>0</v>
      </c>
      <c r="CK60" s="6" cm="1">
        <f t="array" ref="CK60">IFERROR(CJ60*(1-INDEX($D60:$D$71,CK$1)),0)</f>
        <v>0</v>
      </c>
      <c r="CL60" s="6" cm="1">
        <f t="array" ref="CL60">IFERROR(CK60*(1-INDEX($D60:$D$71,CL$1)),0)</f>
        <v>0</v>
      </c>
      <c r="CM60" s="6" cm="1">
        <f t="array" ref="CM60">IFERROR(CL60*(1-INDEX($D60:$D$71,CM$1)),0)</f>
        <v>0</v>
      </c>
      <c r="CN60" s="6" cm="1">
        <f t="array" ref="CN60">IFERROR(CM60*(1-INDEX($D60:$D$71,CN$1)),0)</f>
        <v>0</v>
      </c>
      <c r="CO60" s="6" cm="1">
        <f t="array" ref="CO60">IFERROR(CN60*(1-INDEX($D60:$D$71,CO$1)),0)</f>
        <v>0</v>
      </c>
      <c r="CP60" s="6" cm="1">
        <f t="array" ref="CP60">IFERROR(CO60*(1-INDEX($D60:$D$71,CP$1)),0)</f>
        <v>0</v>
      </c>
      <c r="CQ60" s="6" cm="1">
        <f t="array" ref="CQ60">IFERROR(CP60*(1-INDEX($D60:$D$71,CQ$1)),0)</f>
        <v>0</v>
      </c>
      <c r="CR60" s="6" cm="1">
        <f t="array" ref="CR60">IFERROR(CQ60*(1-INDEX($D60:$D$71,CR$1)),0)</f>
        <v>0</v>
      </c>
      <c r="CS60" s="6" cm="1">
        <f t="array" ref="CS60">IFERROR(CR60*(1-INDEX($D60:$D$71,CS$1)),0)</f>
        <v>0</v>
      </c>
      <c r="CT60" s="6" cm="1">
        <f t="array" ref="CT60">IFERROR(CS60*(1-INDEX($D60:$D$71,CT$1)),0)</f>
        <v>0</v>
      </c>
      <c r="CU60" s="6" cm="1">
        <f t="array" ref="CU60">IFERROR(CT60*(1-INDEX($D60:$D$71,CU$1)),0)</f>
        <v>0</v>
      </c>
      <c r="CV60" s="6" cm="1">
        <f t="array" ref="CV60">IFERROR(CU60*(1-INDEX($D60:$D$71,CV$1)),0)</f>
        <v>0</v>
      </c>
      <c r="CW60" s="6" cm="1">
        <f t="array" ref="CW60">IFERROR(CV60*(1-INDEX($D60:$D$71,CW$1)),0)</f>
        <v>0</v>
      </c>
      <c r="CX60" s="6" cm="1">
        <f t="array" ref="CX60">IFERROR(CW60*(1-INDEX($D60:$D$71,CX$1)),0)</f>
        <v>0</v>
      </c>
      <c r="CY60" s="6" cm="1">
        <f t="array" ref="CY60">IFERROR(CX60*(1-INDEX($D60:$D$71,CY$1)),0)</f>
        <v>0</v>
      </c>
      <c r="CZ60" s="6" cm="1">
        <f t="array" ref="CZ60">IFERROR(CY60*(1-INDEX($D60:$D$71,CZ$1)),0)</f>
        <v>0</v>
      </c>
      <c r="DA60" s="6" cm="1">
        <f t="array" ref="DA60">IFERROR(CZ60*(1-INDEX($D60:$D$71,DA$1)),0)</f>
        <v>0</v>
      </c>
      <c r="DB60" s="6" cm="1">
        <f t="array" ref="DB60">IFERROR(DA60*(1-INDEX($D60:$D$71,DB$1)),0)</f>
        <v>0</v>
      </c>
      <c r="DC60" s="6" cm="1">
        <f t="array" ref="DC60">IFERROR(DB60*(1-INDEX($D60:$D$71,DC$1)),0)</f>
        <v>0</v>
      </c>
      <c r="DD60" s="6" cm="1">
        <f t="array" ref="DD60">IFERROR(DC60*(1-INDEX($D60:$D$71,DD$1)),0)</f>
        <v>0</v>
      </c>
      <c r="DE60" s="6" cm="1">
        <f t="array" ref="DE60">IFERROR(DD60*(1-INDEX($D60:$D$71,DE$1)),0)</f>
        <v>0</v>
      </c>
      <c r="DF60" s="6" cm="1">
        <f t="array" ref="DF60">IFERROR(DE60*(1-INDEX($D60:$D$71,DF$1)),0)</f>
        <v>0</v>
      </c>
      <c r="DG60" s="6" cm="1">
        <f t="array" ref="DG60">IFERROR(DF60*(1-INDEX($D60:$D$71,DG$1)),0)</f>
        <v>0</v>
      </c>
      <c r="DH60" s="6" cm="1">
        <f t="array" ref="DH60">IFERROR(DG60*(1-INDEX($D60:$D$71,DH$1)),0)</f>
        <v>0</v>
      </c>
      <c r="DI60" s="6" cm="1">
        <f t="array" ref="DI60">IFERROR(DH60*(1-INDEX($D60:$D$71,DI$1)),0)</f>
        <v>0</v>
      </c>
      <c r="DJ60" s="6" cm="1">
        <f t="array" ref="DJ60">IFERROR(DI60*(1-INDEX($D60:$D$71,DJ$1)),0)</f>
        <v>0</v>
      </c>
      <c r="DK60" s="6" cm="1">
        <f t="array" ref="DK60">IFERROR(DJ60*(1-INDEX($D60:$D$71,DK$1)),0)</f>
        <v>0</v>
      </c>
      <c r="DL60" s="6" cm="1">
        <f t="array" ref="DL60">IFERROR(DK60*(1-INDEX($D60:$D$71,DL$1)),0)</f>
        <v>0</v>
      </c>
      <c r="DM60" s="6" cm="1">
        <f t="array" ref="DM60">IFERROR(DL60*(1-INDEX($D60:$D$71,DM$1)),0)</f>
        <v>0</v>
      </c>
      <c r="DN60" s="6" cm="1">
        <f t="array" ref="DN60">IFERROR(DM60*(1-INDEX($D60:$D$71,DN$1)),0)</f>
        <v>0</v>
      </c>
      <c r="DO60" s="6" cm="1">
        <f t="array" ref="DO60">IFERROR(DN60*(1-INDEX($D60:$D$71,DO$1)),0)</f>
        <v>0</v>
      </c>
      <c r="DP60" s="6" cm="1">
        <f t="array" ref="DP60">IFERROR(DO60*(1-INDEX($D60:$D$71,DP$1)),0)</f>
        <v>0</v>
      </c>
      <c r="DQ60" s="6" cm="1">
        <f t="array" ref="DQ60">IFERROR(DP60*(1-INDEX($D60:$D$71,DQ$1)),0)</f>
        <v>0</v>
      </c>
      <c r="DR60" s="6" cm="1">
        <f t="array" ref="DR60">IFERROR(DQ60*(1-INDEX($D60:$D$71,DR$1)),0)</f>
        <v>0</v>
      </c>
      <c r="DS60" s="6" cm="1">
        <f t="array" ref="DS60">IFERROR(DR60*(1-INDEX($D60:$D$71,DS$1)),0)</f>
        <v>0</v>
      </c>
      <c r="DT60" s="6" cm="1">
        <f t="array" ref="DT60">IFERROR(DS60*(1-INDEX($D60:$D$71,DT$1)),0)</f>
        <v>0</v>
      </c>
      <c r="DU60" s="6" cm="1">
        <f t="array" ref="DU60">IFERROR(DT60*(1-INDEX($D60:$D$71,DU$1)),0)</f>
        <v>0</v>
      </c>
      <c r="DV60" s="6" cm="1">
        <f t="array" ref="DV60">IFERROR(DU60*(1-INDEX($D60:$D$71,DV$1)),0)</f>
        <v>0</v>
      </c>
      <c r="DW60" s="6" cm="1">
        <f t="array" ref="DW60">IFERROR(DV60*(1-INDEX($D60:$D$71,DW$1)),0)</f>
        <v>0</v>
      </c>
      <c r="DX60" s="6" cm="1">
        <f t="array" ref="DX60">IFERROR(DW60*(1-INDEX($D60:$D$71,DX$1)),0)</f>
        <v>0</v>
      </c>
    </row>
    <row r="61" spans="2:128" x14ac:dyDescent="0.25">
      <c r="C61" s="6">
        <v>123</v>
      </c>
      <c r="D61" s="6">
        <v>0</v>
      </c>
      <c r="E61" s="6">
        <f t="shared" si="3"/>
        <v>0</v>
      </c>
      <c r="F61" s="6" cm="1">
        <f t="array" ref="F61">SUMPRODUCT($A$6^($K$1:$DT$1+1),K61:DT61,TRANSPOSE(D61:D174))</f>
        <v>0</v>
      </c>
      <c r="G61" s="6" cm="1">
        <f t="array" ref="G61">SUMPRODUCT($A$6^($K$1:$DT$1),K61:DT61)</f>
        <v>10.252624113374592</v>
      </c>
      <c r="H61" s="6">
        <f t="shared" si="4"/>
        <v>33.872553908134293</v>
      </c>
      <c r="I61" s="6">
        <f t="shared" si="5"/>
        <v>9.7918446523094644</v>
      </c>
      <c r="K61" s="6">
        <v>1</v>
      </c>
      <c r="L61" s="6" cm="1">
        <f t="array" ref="L61">IFERROR(K61*(1-INDEX($D61:$D$71,L$1)),0)</f>
        <v>1</v>
      </c>
      <c r="M61" s="6" cm="1">
        <f t="array" ref="M61">IFERROR(L61*(1-INDEX($D61:$D$71,M$1)),0)</f>
        <v>1</v>
      </c>
      <c r="N61" s="6" cm="1">
        <f t="array" ref="N61">IFERROR(M61*(1-INDEX($D61:$D$71,N$1)),0)</f>
        <v>1</v>
      </c>
      <c r="O61" s="6" cm="1">
        <f t="array" ref="O61">IFERROR(N61*(1-INDEX($D61:$D$71,O$1)),0)</f>
        <v>1</v>
      </c>
      <c r="P61" s="6" cm="1">
        <f t="array" ref="P61">IFERROR(O61*(1-INDEX($D61:$D$71,P$1)),0)</f>
        <v>1</v>
      </c>
      <c r="Q61" s="6" cm="1">
        <f t="array" ref="Q61">IFERROR(P61*(1-INDEX($D61:$D$71,Q$1)),0)</f>
        <v>1</v>
      </c>
      <c r="R61" s="6" cm="1">
        <f t="array" ref="R61">IFERROR(Q61*(1-INDEX($D61:$D$71,R$1)),0)</f>
        <v>1</v>
      </c>
      <c r="S61" s="6" cm="1">
        <f t="array" ref="S61">IFERROR(R61*(1-INDEX($D61:$D$71,S$1)),0)</f>
        <v>1</v>
      </c>
      <c r="T61" s="6" cm="1">
        <f t="array" ref="T61">IFERROR(S61*(1-INDEX($D61:$D$71,T$1)),0)</f>
        <v>1</v>
      </c>
      <c r="U61" s="6" cm="1">
        <f t="array" ref="U61">IFERROR(T61*(1-INDEX($D61:$D$71,U$1)),0)</f>
        <v>1</v>
      </c>
      <c r="V61" s="6" cm="1">
        <f t="array" ref="V61">IFERROR(U61*(1-INDEX($D61:$D$71,V$1)),0)</f>
        <v>1</v>
      </c>
      <c r="W61" s="6" cm="1">
        <f t="array" ref="W61">IFERROR(V61*(1-INDEX($D61:$D$71,W$1)),0)</f>
        <v>0</v>
      </c>
      <c r="X61" s="6" cm="1">
        <f t="array" ref="X61">IFERROR(W61*(1-INDEX($D61:$D$71,X$1)),0)</f>
        <v>0</v>
      </c>
      <c r="Y61" s="6" cm="1">
        <f t="array" ref="Y61">IFERROR(X61*(1-INDEX($D61:$D$71,Y$1)),0)</f>
        <v>0</v>
      </c>
      <c r="Z61" s="6" cm="1">
        <f t="array" ref="Z61">IFERROR(Y61*(1-INDEX($D61:$D$71,Z$1)),0)</f>
        <v>0</v>
      </c>
      <c r="AA61" s="6" cm="1">
        <f t="array" ref="AA61">IFERROR(Z61*(1-INDEX($D61:$D$71,AA$1)),0)</f>
        <v>0</v>
      </c>
      <c r="AB61" s="6" cm="1">
        <f t="array" ref="AB61">IFERROR(AA61*(1-INDEX($D61:$D$71,AB$1)),0)</f>
        <v>0</v>
      </c>
      <c r="AC61" s="6" cm="1">
        <f t="array" ref="AC61">IFERROR(AB61*(1-INDEX($D61:$D$71,AC$1)),0)</f>
        <v>0</v>
      </c>
      <c r="AD61" s="6" cm="1">
        <f t="array" ref="AD61">IFERROR(AC61*(1-INDEX($D61:$D$71,AD$1)),0)</f>
        <v>0</v>
      </c>
      <c r="AE61" s="6" cm="1">
        <f t="array" ref="AE61">IFERROR(AD61*(1-INDEX($D61:$D$71,AE$1)),0)</f>
        <v>0</v>
      </c>
      <c r="AF61" s="6" cm="1">
        <f t="array" ref="AF61">IFERROR(AE61*(1-INDEX($D61:$D$71,AF$1)),0)</f>
        <v>0</v>
      </c>
      <c r="AG61" s="6" cm="1">
        <f t="array" ref="AG61">IFERROR(AF61*(1-INDEX($D61:$D$71,AG$1)),0)</f>
        <v>0</v>
      </c>
      <c r="AH61" s="6" cm="1">
        <f t="array" ref="AH61">IFERROR(AG61*(1-INDEX($D61:$D$71,AH$1)),0)</f>
        <v>0</v>
      </c>
      <c r="AI61" s="6" cm="1">
        <f t="array" ref="AI61">IFERROR(AH61*(1-INDEX($D61:$D$71,AI$1)),0)</f>
        <v>0</v>
      </c>
      <c r="AJ61" s="6" cm="1">
        <f t="array" ref="AJ61">IFERROR(AI61*(1-INDEX($D61:$D$71,AJ$1)),0)</f>
        <v>0</v>
      </c>
      <c r="AK61" s="6" cm="1">
        <f t="array" ref="AK61">IFERROR(AJ61*(1-INDEX($D61:$D$71,AK$1)),0)</f>
        <v>0</v>
      </c>
      <c r="AL61" s="6" cm="1">
        <f t="array" ref="AL61">IFERROR(AK61*(1-INDEX($D61:$D$71,AL$1)),0)</f>
        <v>0</v>
      </c>
      <c r="AM61" s="6" cm="1">
        <f t="array" ref="AM61">IFERROR(AL61*(1-INDEX($D61:$D$71,AM$1)),0)</f>
        <v>0</v>
      </c>
      <c r="AN61" s="6" cm="1">
        <f t="array" ref="AN61">IFERROR(AM61*(1-INDEX($D61:$D$71,AN$1)),0)</f>
        <v>0</v>
      </c>
      <c r="AO61" s="6" cm="1">
        <f t="array" ref="AO61">IFERROR(AN61*(1-INDEX($D61:$D$71,AO$1)),0)</f>
        <v>0</v>
      </c>
      <c r="AP61" s="6" cm="1">
        <f t="array" ref="AP61">IFERROR(AO61*(1-INDEX($D61:$D$71,AP$1)),0)</f>
        <v>0</v>
      </c>
      <c r="AQ61" s="6" cm="1">
        <f t="array" ref="AQ61">IFERROR(AP61*(1-INDEX($D61:$D$71,AQ$1)),0)</f>
        <v>0</v>
      </c>
      <c r="AR61" s="6" cm="1">
        <f t="array" ref="AR61">IFERROR(AQ61*(1-INDEX($D61:$D$71,AR$1)),0)</f>
        <v>0</v>
      </c>
      <c r="AS61" s="6" cm="1">
        <f t="array" ref="AS61">IFERROR(AR61*(1-INDEX($D61:$D$71,AS$1)),0)</f>
        <v>0</v>
      </c>
      <c r="AT61" s="6" cm="1">
        <f t="array" ref="AT61">IFERROR(AS61*(1-INDEX($D61:$D$71,AT$1)),0)</f>
        <v>0</v>
      </c>
      <c r="AU61" s="6" cm="1">
        <f t="array" ref="AU61">IFERROR(AT61*(1-INDEX($D61:$D$71,AU$1)),0)</f>
        <v>0</v>
      </c>
      <c r="AV61" s="6" cm="1">
        <f t="array" ref="AV61">IFERROR(AU61*(1-INDEX($D61:$D$71,AV$1)),0)</f>
        <v>0</v>
      </c>
      <c r="AW61" s="6" cm="1">
        <f t="array" ref="AW61">IFERROR(AV61*(1-INDEX($D61:$D$71,AW$1)),0)</f>
        <v>0</v>
      </c>
      <c r="AX61" s="6" cm="1">
        <f t="array" ref="AX61">IFERROR(AW61*(1-INDEX($D61:$D$71,AX$1)),0)</f>
        <v>0</v>
      </c>
      <c r="AY61" s="6" cm="1">
        <f t="array" ref="AY61">IFERROR(AX61*(1-INDEX($D61:$D$71,AY$1)),0)</f>
        <v>0</v>
      </c>
      <c r="AZ61" s="6" cm="1">
        <f t="array" ref="AZ61">IFERROR(AY61*(1-INDEX($D61:$D$71,AZ$1)),0)</f>
        <v>0</v>
      </c>
      <c r="BA61" s="6" cm="1">
        <f t="array" ref="BA61">IFERROR(AZ61*(1-INDEX($D61:$D$71,BA$1)),0)</f>
        <v>0</v>
      </c>
      <c r="BB61" s="6" cm="1">
        <f t="array" ref="BB61">IFERROR(BA61*(1-INDEX($D61:$D$71,BB$1)),0)</f>
        <v>0</v>
      </c>
      <c r="BC61" s="6" cm="1">
        <f t="array" ref="BC61">IFERROR(BB61*(1-INDEX($D61:$D$71,BC$1)),0)</f>
        <v>0</v>
      </c>
      <c r="BD61" s="6" cm="1">
        <f t="array" ref="BD61">IFERROR(BC61*(1-INDEX($D61:$D$71,BD$1)),0)</f>
        <v>0</v>
      </c>
      <c r="BE61" s="6" cm="1">
        <f t="array" ref="BE61">IFERROR(BD61*(1-INDEX($D61:$D$71,BE$1)),0)</f>
        <v>0</v>
      </c>
      <c r="BF61" s="6" cm="1">
        <f t="array" ref="BF61">IFERROR(BE61*(1-INDEX($D61:$D$71,BF$1)),0)</f>
        <v>0</v>
      </c>
      <c r="BG61" s="6" cm="1">
        <f t="array" ref="BG61">IFERROR(BF61*(1-INDEX($D61:$D$71,BG$1)),0)</f>
        <v>0</v>
      </c>
      <c r="BH61" s="6" cm="1">
        <f t="array" ref="BH61">IFERROR(BG61*(1-INDEX($D61:$D$71,BH$1)),0)</f>
        <v>0</v>
      </c>
      <c r="BI61" s="6" cm="1">
        <f t="array" ref="BI61">IFERROR(BH61*(1-INDEX($D61:$D$71,BI$1)),0)</f>
        <v>0</v>
      </c>
      <c r="BJ61" s="6" cm="1">
        <f t="array" ref="BJ61">IFERROR(BI61*(1-INDEX($D61:$D$71,BJ$1)),0)</f>
        <v>0</v>
      </c>
      <c r="BK61" s="6" cm="1">
        <f t="array" ref="BK61">IFERROR(BJ61*(1-INDEX($D61:$D$71,BK$1)),0)</f>
        <v>0</v>
      </c>
      <c r="BL61" s="6" cm="1">
        <f t="array" ref="BL61">IFERROR(BK61*(1-INDEX($D61:$D$71,BL$1)),0)</f>
        <v>0</v>
      </c>
      <c r="BM61" s="6" cm="1">
        <f t="array" ref="BM61">IFERROR(BL61*(1-INDEX($D61:$D$71,BM$1)),0)</f>
        <v>0</v>
      </c>
      <c r="BN61" s="6" cm="1">
        <f t="array" ref="BN61">IFERROR(BM61*(1-INDEX($D61:$D$71,BN$1)),0)</f>
        <v>0</v>
      </c>
      <c r="BO61" s="6" cm="1">
        <f t="array" ref="BO61">IFERROR(BN61*(1-INDEX($D61:$D$71,BO$1)),0)</f>
        <v>0</v>
      </c>
      <c r="BP61" s="6" cm="1">
        <f t="array" ref="BP61">IFERROR(BO61*(1-INDEX($D61:$D$71,BP$1)),0)</f>
        <v>0</v>
      </c>
      <c r="BQ61" s="6" cm="1">
        <f t="array" ref="BQ61">IFERROR(BP61*(1-INDEX($D61:$D$71,BQ$1)),0)</f>
        <v>0</v>
      </c>
      <c r="BR61" s="6" cm="1">
        <f t="array" ref="BR61">IFERROR(BQ61*(1-INDEX($D61:$D$71,BR$1)),0)</f>
        <v>0</v>
      </c>
      <c r="BS61" s="6" cm="1">
        <f t="array" ref="BS61">IFERROR(BR61*(1-INDEX($D61:$D$71,BS$1)),0)</f>
        <v>0</v>
      </c>
      <c r="BT61" s="6" cm="1">
        <f t="array" ref="BT61">IFERROR(BS61*(1-INDEX($D61:$D$71,BT$1)),0)</f>
        <v>0</v>
      </c>
      <c r="BU61" s="6" cm="1">
        <f t="array" ref="BU61">IFERROR(BT61*(1-INDEX($D61:$D$71,BU$1)),0)</f>
        <v>0</v>
      </c>
      <c r="BV61" s="6" cm="1">
        <f t="array" ref="BV61">IFERROR(BU61*(1-INDEX($D61:$D$71,BV$1)),0)</f>
        <v>0</v>
      </c>
      <c r="BW61" s="6" cm="1">
        <f t="array" ref="BW61">IFERROR(BV61*(1-INDEX($D61:$D$71,BW$1)),0)</f>
        <v>0</v>
      </c>
      <c r="BX61" s="6" cm="1">
        <f t="array" ref="BX61">IFERROR(BW61*(1-INDEX($D61:$D$71,BX$1)),0)</f>
        <v>0</v>
      </c>
      <c r="BY61" s="6" cm="1">
        <f t="array" ref="BY61">IFERROR(BX61*(1-INDEX($D61:$D$71,BY$1)),0)</f>
        <v>0</v>
      </c>
      <c r="BZ61" s="6" cm="1">
        <f t="array" ref="BZ61">IFERROR(BY61*(1-INDEX($D61:$D$71,BZ$1)),0)</f>
        <v>0</v>
      </c>
      <c r="CA61" s="6" cm="1">
        <f t="array" ref="CA61">IFERROR(BZ61*(1-INDEX($D61:$D$71,CA$1)),0)</f>
        <v>0</v>
      </c>
      <c r="CB61" s="6" cm="1">
        <f t="array" ref="CB61">IFERROR(CA61*(1-INDEX($D61:$D$71,CB$1)),0)</f>
        <v>0</v>
      </c>
      <c r="CC61" s="6" cm="1">
        <f t="array" ref="CC61">IFERROR(CB61*(1-INDEX($D61:$D$71,CC$1)),0)</f>
        <v>0</v>
      </c>
      <c r="CD61" s="6" cm="1">
        <f t="array" ref="CD61">IFERROR(CC61*(1-INDEX($D61:$D$71,CD$1)),0)</f>
        <v>0</v>
      </c>
      <c r="CE61" s="6" cm="1">
        <f t="array" ref="CE61">IFERROR(CD61*(1-INDEX($D61:$D$71,CE$1)),0)</f>
        <v>0</v>
      </c>
      <c r="CF61" s="6" cm="1">
        <f t="array" ref="CF61">IFERROR(CE61*(1-INDEX($D61:$D$71,CF$1)),0)</f>
        <v>0</v>
      </c>
      <c r="CG61" s="6" cm="1">
        <f t="array" ref="CG61">IFERROR(CF61*(1-INDEX($D61:$D$71,CG$1)),0)</f>
        <v>0</v>
      </c>
      <c r="CH61" s="6" cm="1">
        <f t="array" ref="CH61">IFERROR(CG61*(1-INDEX($D61:$D$71,CH$1)),0)</f>
        <v>0</v>
      </c>
      <c r="CI61" s="6" cm="1">
        <f t="array" ref="CI61">IFERROR(CH61*(1-INDEX($D61:$D$71,CI$1)),0)</f>
        <v>0</v>
      </c>
      <c r="CJ61" s="6" cm="1">
        <f t="array" ref="CJ61">IFERROR(CI61*(1-INDEX($D61:$D$71,CJ$1)),0)</f>
        <v>0</v>
      </c>
      <c r="CK61" s="6" cm="1">
        <f t="array" ref="CK61">IFERROR(CJ61*(1-INDEX($D61:$D$71,CK$1)),0)</f>
        <v>0</v>
      </c>
      <c r="CL61" s="6" cm="1">
        <f t="array" ref="CL61">IFERROR(CK61*(1-INDEX($D61:$D$71,CL$1)),0)</f>
        <v>0</v>
      </c>
      <c r="CM61" s="6" cm="1">
        <f t="array" ref="CM61">IFERROR(CL61*(1-INDEX($D61:$D$71,CM$1)),0)</f>
        <v>0</v>
      </c>
      <c r="CN61" s="6" cm="1">
        <f t="array" ref="CN61">IFERROR(CM61*(1-INDEX($D61:$D$71,CN$1)),0)</f>
        <v>0</v>
      </c>
      <c r="CO61" s="6" cm="1">
        <f t="array" ref="CO61">IFERROR(CN61*(1-INDEX($D61:$D$71,CO$1)),0)</f>
        <v>0</v>
      </c>
      <c r="CP61" s="6" cm="1">
        <f t="array" ref="CP61">IFERROR(CO61*(1-INDEX($D61:$D$71,CP$1)),0)</f>
        <v>0</v>
      </c>
      <c r="CQ61" s="6" cm="1">
        <f t="array" ref="CQ61">IFERROR(CP61*(1-INDEX($D61:$D$71,CQ$1)),0)</f>
        <v>0</v>
      </c>
      <c r="CR61" s="6" cm="1">
        <f t="array" ref="CR61">IFERROR(CQ61*(1-INDEX($D61:$D$71,CR$1)),0)</f>
        <v>0</v>
      </c>
      <c r="CS61" s="6" cm="1">
        <f t="array" ref="CS61">IFERROR(CR61*(1-INDEX($D61:$D$71,CS$1)),0)</f>
        <v>0</v>
      </c>
      <c r="CT61" s="6" cm="1">
        <f t="array" ref="CT61">IFERROR(CS61*(1-INDEX($D61:$D$71,CT$1)),0)</f>
        <v>0</v>
      </c>
      <c r="CU61" s="6" cm="1">
        <f t="array" ref="CU61">IFERROR(CT61*(1-INDEX($D61:$D$71,CU$1)),0)</f>
        <v>0</v>
      </c>
      <c r="CV61" s="6" cm="1">
        <f t="array" ref="CV61">IFERROR(CU61*(1-INDEX($D61:$D$71,CV$1)),0)</f>
        <v>0</v>
      </c>
      <c r="CW61" s="6" cm="1">
        <f t="array" ref="CW61">IFERROR(CV61*(1-INDEX($D61:$D$71,CW$1)),0)</f>
        <v>0</v>
      </c>
      <c r="CX61" s="6" cm="1">
        <f t="array" ref="CX61">IFERROR(CW61*(1-INDEX($D61:$D$71,CX$1)),0)</f>
        <v>0</v>
      </c>
      <c r="CY61" s="6" cm="1">
        <f t="array" ref="CY61">IFERROR(CX61*(1-INDEX($D61:$D$71,CY$1)),0)</f>
        <v>0</v>
      </c>
      <c r="CZ61" s="6" cm="1">
        <f t="array" ref="CZ61">IFERROR(CY61*(1-INDEX($D61:$D$71,CZ$1)),0)</f>
        <v>0</v>
      </c>
      <c r="DA61" s="6" cm="1">
        <f t="array" ref="DA61">IFERROR(CZ61*(1-INDEX($D61:$D$71,DA$1)),0)</f>
        <v>0</v>
      </c>
      <c r="DB61" s="6" cm="1">
        <f t="array" ref="DB61">IFERROR(DA61*(1-INDEX($D61:$D$71,DB$1)),0)</f>
        <v>0</v>
      </c>
      <c r="DC61" s="6" cm="1">
        <f t="array" ref="DC61">IFERROR(DB61*(1-INDEX($D61:$D$71,DC$1)),0)</f>
        <v>0</v>
      </c>
      <c r="DD61" s="6" cm="1">
        <f t="array" ref="DD61">IFERROR(DC61*(1-INDEX($D61:$D$71,DD$1)),0)</f>
        <v>0</v>
      </c>
      <c r="DE61" s="6" cm="1">
        <f t="array" ref="DE61">IFERROR(DD61*(1-INDEX($D61:$D$71,DE$1)),0)</f>
        <v>0</v>
      </c>
      <c r="DF61" s="6" cm="1">
        <f t="array" ref="DF61">IFERROR(DE61*(1-INDEX($D61:$D$71,DF$1)),0)</f>
        <v>0</v>
      </c>
      <c r="DG61" s="6" cm="1">
        <f t="array" ref="DG61">IFERROR(DF61*(1-INDEX($D61:$D$71,DG$1)),0)</f>
        <v>0</v>
      </c>
      <c r="DH61" s="6" cm="1">
        <f t="array" ref="DH61">IFERROR(DG61*(1-INDEX($D61:$D$71,DH$1)),0)</f>
        <v>0</v>
      </c>
      <c r="DI61" s="6" cm="1">
        <f t="array" ref="DI61">IFERROR(DH61*(1-INDEX($D61:$D$71,DI$1)),0)</f>
        <v>0</v>
      </c>
      <c r="DJ61" s="6" cm="1">
        <f t="array" ref="DJ61">IFERROR(DI61*(1-INDEX($D61:$D$71,DJ$1)),0)</f>
        <v>0</v>
      </c>
      <c r="DK61" s="6" cm="1">
        <f t="array" ref="DK61">IFERROR(DJ61*(1-INDEX($D61:$D$71,DK$1)),0)</f>
        <v>0</v>
      </c>
      <c r="DL61" s="6" cm="1">
        <f t="array" ref="DL61">IFERROR(DK61*(1-INDEX($D61:$D$71,DL$1)),0)</f>
        <v>0</v>
      </c>
      <c r="DM61" s="6" cm="1">
        <f t="array" ref="DM61">IFERROR(DL61*(1-INDEX($D61:$D$71,DM$1)),0)</f>
        <v>0</v>
      </c>
      <c r="DN61" s="6" cm="1">
        <f t="array" ref="DN61">IFERROR(DM61*(1-INDEX($D61:$D$71,DN$1)),0)</f>
        <v>0</v>
      </c>
      <c r="DO61" s="6" cm="1">
        <f t="array" ref="DO61">IFERROR(DN61*(1-INDEX($D61:$D$71,DO$1)),0)</f>
        <v>0</v>
      </c>
      <c r="DP61" s="6" cm="1">
        <f t="array" ref="DP61">IFERROR(DO61*(1-INDEX($D61:$D$71,DP$1)),0)</f>
        <v>0</v>
      </c>
      <c r="DQ61" s="6" cm="1">
        <f t="array" ref="DQ61">IFERROR(DP61*(1-INDEX($D61:$D$71,DQ$1)),0)</f>
        <v>0</v>
      </c>
      <c r="DR61" s="6" cm="1">
        <f t="array" ref="DR61">IFERROR(DQ61*(1-INDEX($D61:$D$71,DR$1)),0)</f>
        <v>0</v>
      </c>
      <c r="DS61" s="6" cm="1">
        <f t="array" ref="DS61">IFERROR(DR61*(1-INDEX($D61:$D$71,DS$1)),0)</f>
        <v>0</v>
      </c>
      <c r="DT61" s="6" cm="1">
        <f t="array" ref="DT61">IFERROR(DS61*(1-INDEX($D61:$D$71,DT$1)),0)</f>
        <v>0</v>
      </c>
      <c r="DU61" s="6" cm="1">
        <f t="array" ref="DU61">IFERROR(DT61*(1-INDEX($D61:$D$71,DU$1)),0)</f>
        <v>0</v>
      </c>
      <c r="DV61" s="6" cm="1">
        <f t="array" ref="DV61">IFERROR(DU61*(1-INDEX($D61:$D$71,DV$1)),0)</f>
        <v>0</v>
      </c>
      <c r="DW61" s="6" cm="1">
        <f t="array" ref="DW61">IFERROR(DV61*(1-INDEX($D61:$D$71,DW$1)),0)</f>
        <v>0</v>
      </c>
      <c r="DX61" s="6" cm="1">
        <f t="array" ref="DX61">IFERROR(DW61*(1-INDEX($D61:$D$71,DX$1)),0)</f>
        <v>0</v>
      </c>
    </row>
    <row r="62" spans="2:128" x14ac:dyDescent="0.25">
      <c r="C62" s="6">
        <v>124</v>
      </c>
      <c r="D62" s="6">
        <v>0</v>
      </c>
      <c r="E62" s="6">
        <f t="shared" si="3"/>
        <v>0</v>
      </c>
      <c r="F62" s="6" cm="1">
        <f t="array" ref="F62">SUMPRODUCT($A$6^($K$1:$DT$1+1),K62:DT62,TRANSPOSE(D62:D175))</f>
        <v>0</v>
      </c>
      <c r="G62" s="6" cm="1">
        <f t="array" ref="G62">SUMPRODUCT($A$6^($K$1:$DT$1),K62:DT62)</f>
        <v>9.53020283677583</v>
      </c>
      <c r="H62" s="6">
        <f t="shared" si="4"/>
        <v>33.872553908134293</v>
      </c>
      <c r="I62" s="6">
        <f t="shared" si="5"/>
        <v>9.0694233757107021</v>
      </c>
      <c r="K62" s="6">
        <v>1</v>
      </c>
      <c r="L62" s="6" cm="1">
        <f t="array" ref="L62">IFERROR(K62*(1-INDEX($D62:$D$71,L$1)),0)</f>
        <v>1</v>
      </c>
      <c r="M62" s="6" cm="1">
        <f t="array" ref="M62">IFERROR(L62*(1-INDEX($D62:$D$71,M$1)),0)</f>
        <v>1</v>
      </c>
      <c r="N62" s="6" cm="1">
        <f t="array" ref="N62">IFERROR(M62*(1-INDEX($D62:$D$71,N$1)),0)</f>
        <v>1</v>
      </c>
      <c r="O62" s="6" cm="1">
        <f t="array" ref="O62">IFERROR(N62*(1-INDEX($D62:$D$71,O$1)),0)</f>
        <v>1</v>
      </c>
      <c r="P62" s="6" cm="1">
        <f t="array" ref="P62">IFERROR(O62*(1-INDEX($D62:$D$71,P$1)),0)</f>
        <v>1</v>
      </c>
      <c r="Q62" s="6" cm="1">
        <f t="array" ref="Q62">IFERROR(P62*(1-INDEX($D62:$D$71,Q$1)),0)</f>
        <v>1</v>
      </c>
      <c r="R62" s="6" cm="1">
        <f t="array" ref="R62">IFERROR(Q62*(1-INDEX($D62:$D$71,R$1)),0)</f>
        <v>1</v>
      </c>
      <c r="S62" s="6" cm="1">
        <f t="array" ref="S62">IFERROR(R62*(1-INDEX($D62:$D$71,S$1)),0)</f>
        <v>1</v>
      </c>
      <c r="T62" s="6" cm="1">
        <f t="array" ref="T62">IFERROR(S62*(1-INDEX($D62:$D$71,T$1)),0)</f>
        <v>1</v>
      </c>
      <c r="U62" s="6" cm="1">
        <f t="array" ref="U62">IFERROR(T62*(1-INDEX($D62:$D$71,U$1)),0)</f>
        <v>1</v>
      </c>
      <c r="V62" s="6" cm="1">
        <f t="array" ref="V62">IFERROR(U62*(1-INDEX($D62:$D$71,V$1)),0)</f>
        <v>0</v>
      </c>
      <c r="W62" s="6" cm="1">
        <f t="array" ref="W62">IFERROR(V62*(1-INDEX($D62:$D$71,W$1)),0)</f>
        <v>0</v>
      </c>
      <c r="X62" s="6" cm="1">
        <f t="array" ref="X62">IFERROR(W62*(1-INDEX($D62:$D$71,X$1)),0)</f>
        <v>0</v>
      </c>
      <c r="Y62" s="6" cm="1">
        <f t="array" ref="Y62">IFERROR(X62*(1-INDEX($D62:$D$71,Y$1)),0)</f>
        <v>0</v>
      </c>
      <c r="Z62" s="6" cm="1">
        <f t="array" ref="Z62">IFERROR(Y62*(1-INDEX($D62:$D$71,Z$1)),0)</f>
        <v>0</v>
      </c>
      <c r="AA62" s="6" cm="1">
        <f t="array" ref="AA62">IFERROR(Z62*(1-INDEX($D62:$D$71,AA$1)),0)</f>
        <v>0</v>
      </c>
      <c r="AB62" s="6" cm="1">
        <f t="array" ref="AB62">IFERROR(AA62*(1-INDEX($D62:$D$71,AB$1)),0)</f>
        <v>0</v>
      </c>
      <c r="AC62" s="6" cm="1">
        <f t="array" ref="AC62">IFERROR(AB62*(1-INDEX($D62:$D$71,AC$1)),0)</f>
        <v>0</v>
      </c>
      <c r="AD62" s="6" cm="1">
        <f t="array" ref="AD62">IFERROR(AC62*(1-INDEX($D62:$D$71,AD$1)),0)</f>
        <v>0</v>
      </c>
      <c r="AE62" s="6" cm="1">
        <f t="array" ref="AE62">IFERROR(AD62*(1-INDEX($D62:$D$71,AE$1)),0)</f>
        <v>0</v>
      </c>
      <c r="AF62" s="6" cm="1">
        <f t="array" ref="AF62">IFERROR(AE62*(1-INDEX($D62:$D$71,AF$1)),0)</f>
        <v>0</v>
      </c>
      <c r="AG62" s="6" cm="1">
        <f t="array" ref="AG62">IFERROR(AF62*(1-INDEX($D62:$D$71,AG$1)),0)</f>
        <v>0</v>
      </c>
      <c r="AH62" s="6" cm="1">
        <f t="array" ref="AH62">IFERROR(AG62*(1-INDEX($D62:$D$71,AH$1)),0)</f>
        <v>0</v>
      </c>
      <c r="AI62" s="6" cm="1">
        <f t="array" ref="AI62">IFERROR(AH62*(1-INDEX($D62:$D$71,AI$1)),0)</f>
        <v>0</v>
      </c>
      <c r="AJ62" s="6" cm="1">
        <f t="array" ref="AJ62">IFERROR(AI62*(1-INDEX($D62:$D$71,AJ$1)),0)</f>
        <v>0</v>
      </c>
      <c r="AK62" s="6" cm="1">
        <f t="array" ref="AK62">IFERROR(AJ62*(1-INDEX($D62:$D$71,AK$1)),0)</f>
        <v>0</v>
      </c>
      <c r="AL62" s="6" cm="1">
        <f t="array" ref="AL62">IFERROR(AK62*(1-INDEX($D62:$D$71,AL$1)),0)</f>
        <v>0</v>
      </c>
      <c r="AM62" s="6" cm="1">
        <f t="array" ref="AM62">IFERROR(AL62*(1-INDEX($D62:$D$71,AM$1)),0)</f>
        <v>0</v>
      </c>
      <c r="AN62" s="6" cm="1">
        <f t="array" ref="AN62">IFERROR(AM62*(1-INDEX($D62:$D$71,AN$1)),0)</f>
        <v>0</v>
      </c>
      <c r="AO62" s="6" cm="1">
        <f t="array" ref="AO62">IFERROR(AN62*(1-INDEX($D62:$D$71,AO$1)),0)</f>
        <v>0</v>
      </c>
      <c r="AP62" s="6" cm="1">
        <f t="array" ref="AP62">IFERROR(AO62*(1-INDEX($D62:$D$71,AP$1)),0)</f>
        <v>0</v>
      </c>
      <c r="AQ62" s="6" cm="1">
        <f t="array" ref="AQ62">IFERROR(AP62*(1-INDEX($D62:$D$71,AQ$1)),0)</f>
        <v>0</v>
      </c>
      <c r="AR62" s="6" cm="1">
        <f t="array" ref="AR62">IFERROR(AQ62*(1-INDEX($D62:$D$71,AR$1)),0)</f>
        <v>0</v>
      </c>
      <c r="AS62" s="6" cm="1">
        <f t="array" ref="AS62">IFERROR(AR62*(1-INDEX($D62:$D$71,AS$1)),0)</f>
        <v>0</v>
      </c>
      <c r="AT62" s="6" cm="1">
        <f t="array" ref="AT62">IFERROR(AS62*(1-INDEX($D62:$D$71,AT$1)),0)</f>
        <v>0</v>
      </c>
      <c r="AU62" s="6" cm="1">
        <f t="array" ref="AU62">IFERROR(AT62*(1-INDEX($D62:$D$71,AU$1)),0)</f>
        <v>0</v>
      </c>
      <c r="AV62" s="6" cm="1">
        <f t="array" ref="AV62">IFERROR(AU62*(1-INDEX($D62:$D$71,AV$1)),0)</f>
        <v>0</v>
      </c>
      <c r="AW62" s="6" cm="1">
        <f t="array" ref="AW62">IFERROR(AV62*(1-INDEX($D62:$D$71,AW$1)),0)</f>
        <v>0</v>
      </c>
      <c r="AX62" s="6" cm="1">
        <f t="array" ref="AX62">IFERROR(AW62*(1-INDEX($D62:$D$71,AX$1)),0)</f>
        <v>0</v>
      </c>
      <c r="AY62" s="6" cm="1">
        <f t="array" ref="AY62">IFERROR(AX62*(1-INDEX($D62:$D$71,AY$1)),0)</f>
        <v>0</v>
      </c>
      <c r="AZ62" s="6" cm="1">
        <f t="array" ref="AZ62">IFERROR(AY62*(1-INDEX($D62:$D$71,AZ$1)),0)</f>
        <v>0</v>
      </c>
      <c r="BA62" s="6" cm="1">
        <f t="array" ref="BA62">IFERROR(AZ62*(1-INDEX($D62:$D$71,BA$1)),0)</f>
        <v>0</v>
      </c>
      <c r="BB62" s="6" cm="1">
        <f t="array" ref="BB62">IFERROR(BA62*(1-INDEX($D62:$D$71,BB$1)),0)</f>
        <v>0</v>
      </c>
      <c r="BC62" s="6" cm="1">
        <f t="array" ref="BC62">IFERROR(BB62*(1-INDEX($D62:$D$71,BC$1)),0)</f>
        <v>0</v>
      </c>
      <c r="BD62" s="6" cm="1">
        <f t="array" ref="BD62">IFERROR(BC62*(1-INDEX($D62:$D$71,BD$1)),0)</f>
        <v>0</v>
      </c>
      <c r="BE62" s="6" cm="1">
        <f t="array" ref="BE62">IFERROR(BD62*(1-INDEX($D62:$D$71,BE$1)),0)</f>
        <v>0</v>
      </c>
      <c r="BF62" s="6" cm="1">
        <f t="array" ref="BF62">IFERROR(BE62*(1-INDEX($D62:$D$71,BF$1)),0)</f>
        <v>0</v>
      </c>
      <c r="BG62" s="6" cm="1">
        <f t="array" ref="BG62">IFERROR(BF62*(1-INDEX($D62:$D$71,BG$1)),0)</f>
        <v>0</v>
      </c>
      <c r="BH62" s="6" cm="1">
        <f t="array" ref="BH62">IFERROR(BG62*(1-INDEX($D62:$D$71,BH$1)),0)</f>
        <v>0</v>
      </c>
      <c r="BI62" s="6" cm="1">
        <f t="array" ref="BI62">IFERROR(BH62*(1-INDEX($D62:$D$71,BI$1)),0)</f>
        <v>0</v>
      </c>
      <c r="BJ62" s="6" cm="1">
        <f t="array" ref="BJ62">IFERROR(BI62*(1-INDEX($D62:$D$71,BJ$1)),0)</f>
        <v>0</v>
      </c>
      <c r="BK62" s="6" cm="1">
        <f t="array" ref="BK62">IFERROR(BJ62*(1-INDEX($D62:$D$71,BK$1)),0)</f>
        <v>0</v>
      </c>
      <c r="BL62" s="6" cm="1">
        <f t="array" ref="BL62">IFERROR(BK62*(1-INDEX($D62:$D$71,BL$1)),0)</f>
        <v>0</v>
      </c>
      <c r="BM62" s="6" cm="1">
        <f t="array" ref="BM62">IFERROR(BL62*(1-INDEX($D62:$D$71,BM$1)),0)</f>
        <v>0</v>
      </c>
      <c r="BN62" s="6" cm="1">
        <f t="array" ref="BN62">IFERROR(BM62*(1-INDEX($D62:$D$71,BN$1)),0)</f>
        <v>0</v>
      </c>
      <c r="BO62" s="6" cm="1">
        <f t="array" ref="BO62">IFERROR(BN62*(1-INDEX($D62:$D$71,BO$1)),0)</f>
        <v>0</v>
      </c>
      <c r="BP62" s="6" cm="1">
        <f t="array" ref="BP62">IFERROR(BO62*(1-INDEX($D62:$D$71,BP$1)),0)</f>
        <v>0</v>
      </c>
      <c r="BQ62" s="6" cm="1">
        <f t="array" ref="BQ62">IFERROR(BP62*(1-INDEX($D62:$D$71,BQ$1)),0)</f>
        <v>0</v>
      </c>
      <c r="BR62" s="6" cm="1">
        <f t="array" ref="BR62">IFERROR(BQ62*(1-INDEX($D62:$D$71,BR$1)),0)</f>
        <v>0</v>
      </c>
      <c r="BS62" s="6" cm="1">
        <f t="array" ref="BS62">IFERROR(BR62*(1-INDEX($D62:$D$71,BS$1)),0)</f>
        <v>0</v>
      </c>
      <c r="BT62" s="6" cm="1">
        <f t="array" ref="BT62">IFERROR(BS62*(1-INDEX($D62:$D$71,BT$1)),0)</f>
        <v>0</v>
      </c>
      <c r="BU62" s="6" cm="1">
        <f t="array" ref="BU62">IFERROR(BT62*(1-INDEX($D62:$D$71,BU$1)),0)</f>
        <v>0</v>
      </c>
      <c r="BV62" s="6" cm="1">
        <f t="array" ref="BV62">IFERROR(BU62*(1-INDEX($D62:$D$71,BV$1)),0)</f>
        <v>0</v>
      </c>
      <c r="BW62" s="6" cm="1">
        <f t="array" ref="BW62">IFERROR(BV62*(1-INDEX($D62:$D$71,BW$1)),0)</f>
        <v>0</v>
      </c>
      <c r="BX62" s="6" cm="1">
        <f t="array" ref="BX62">IFERROR(BW62*(1-INDEX($D62:$D$71,BX$1)),0)</f>
        <v>0</v>
      </c>
      <c r="BY62" s="6" cm="1">
        <f t="array" ref="BY62">IFERROR(BX62*(1-INDEX($D62:$D$71,BY$1)),0)</f>
        <v>0</v>
      </c>
      <c r="BZ62" s="6" cm="1">
        <f t="array" ref="BZ62">IFERROR(BY62*(1-INDEX($D62:$D$71,BZ$1)),0)</f>
        <v>0</v>
      </c>
      <c r="CA62" s="6" cm="1">
        <f t="array" ref="CA62">IFERROR(BZ62*(1-INDEX($D62:$D$71,CA$1)),0)</f>
        <v>0</v>
      </c>
      <c r="CB62" s="6" cm="1">
        <f t="array" ref="CB62">IFERROR(CA62*(1-INDEX($D62:$D$71,CB$1)),0)</f>
        <v>0</v>
      </c>
      <c r="CC62" s="6" cm="1">
        <f t="array" ref="CC62">IFERROR(CB62*(1-INDEX($D62:$D$71,CC$1)),0)</f>
        <v>0</v>
      </c>
      <c r="CD62" s="6" cm="1">
        <f t="array" ref="CD62">IFERROR(CC62*(1-INDEX($D62:$D$71,CD$1)),0)</f>
        <v>0</v>
      </c>
      <c r="CE62" s="6" cm="1">
        <f t="array" ref="CE62">IFERROR(CD62*(1-INDEX($D62:$D$71,CE$1)),0)</f>
        <v>0</v>
      </c>
      <c r="CF62" s="6" cm="1">
        <f t="array" ref="CF62">IFERROR(CE62*(1-INDEX($D62:$D$71,CF$1)),0)</f>
        <v>0</v>
      </c>
      <c r="CG62" s="6" cm="1">
        <f t="array" ref="CG62">IFERROR(CF62*(1-INDEX($D62:$D$71,CG$1)),0)</f>
        <v>0</v>
      </c>
      <c r="CH62" s="6" cm="1">
        <f t="array" ref="CH62">IFERROR(CG62*(1-INDEX($D62:$D$71,CH$1)),0)</f>
        <v>0</v>
      </c>
      <c r="CI62" s="6" cm="1">
        <f t="array" ref="CI62">IFERROR(CH62*(1-INDEX($D62:$D$71,CI$1)),0)</f>
        <v>0</v>
      </c>
      <c r="CJ62" s="6" cm="1">
        <f t="array" ref="CJ62">IFERROR(CI62*(1-INDEX($D62:$D$71,CJ$1)),0)</f>
        <v>0</v>
      </c>
      <c r="CK62" s="6" cm="1">
        <f t="array" ref="CK62">IFERROR(CJ62*(1-INDEX($D62:$D$71,CK$1)),0)</f>
        <v>0</v>
      </c>
      <c r="CL62" s="6" cm="1">
        <f t="array" ref="CL62">IFERROR(CK62*(1-INDEX($D62:$D$71,CL$1)),0)</f>
        <v>0</v>
      </c>
      <c r="CM62" s="6" cm="1">
        <f t="array" ref="CM62">IFERROR(CL62*(1-INDEX($D62:$D$71,CM$1)),0)</f>
        <v>0</v>
      </c>
      <c r="CN62" s="6" cm="1">
        <f t="array" ref="CN62">IFERROR(CM62*(1-INDEX($D62:$D$71,CN$1)),0)</f>
        <v>0</v>
      </c>
      <c r="CO62" s="6" cm="1">
        <f t="array" ref="CO62">IFERROR(CN62*(1-INDEX($D62:$D$71,CO$1)),0)</f>
        <v>0</v>
      </c>
      <c r="CP62" s="6" cm="1">
        <f t="array" ref="CP62">IFERROR(CO62*(1-INDEX($D62:$D$71,CP$1)),0)</f>
        <v>0</v>
      </c>
      <c r="CQ62" s="6" cm="1">
        <f t="array" ref="CQ62">IFERROR(CP62*(1-INDEX($D62:$D$71,CQ$1)),0)</f>
        <v>0</v>
      </c>
      <c r="CR62" s="6" cm="1">
        <f t="array" ref="CR62">IFERROR(CQ62*(1-INDEX($D62:$D$71,CR$1)),0)</f>
        <v>0</v>
      </c>
      <c r="CS62" s="6" cm="1">
        <f t="array" ref="CS62">IFERROR(CR62*(1-INDEX($D62:$D$71,CS$1)),0)</f>
        <v>0</v>
      </c>
      <c r="CT62" s="6" cm="1">
        <f t="array" ref="CT62">IFERROR(CS62*(1-INDEX($D62:$D$71,CT$1)),0)</f>
        <v>0</v>
      </c>
      <c r="CU62" s="6" cm="1">
        <f t="array" ref="CU62">IFERROR(CT62*(1-INDEX($D62:$D$71,CU$1)),0)</f>
        <v>0</v>
      </c>
      <c r="CV62" s="6" cm="1">
        <f t="array" ref="CV62">IFERROR(CU62*(1-INDEX($D62:$D$71,CV$1)),0)</f>
        <v>0</v>
      </c>
      <c r="CW62" s="6" cm="1">
        <f t="array" ref="CW62">IFERROR(CV62*(1-INDEX($D62:$D$71,CW$1)),0)</f>
        <v>0</v>
      </c>
      <c r="CX62" s="6" cm="1">
        <f t="array" ref="CX62">IFERROR(CW62*(1-INDEX($D62:$D$71,CX$1)),0)</f>
        <v>0</v>
      </c>
      <c r="CY62" s="6" cm="1">
        <f t="array" ref="CY62">IFERROR(CX62*(1-INDEX($D62:$D$71,CY$1)),0)</f>
        <v>0</v>
      </c>
      <c r="CZ62" s="6" cm="1">
        <f t="array" ref="CZ62">IFERROR(CY62*(1-INDEX($D62:$D$71,CZ$1)),0)</f>
        <v>0</v>
      </c>
      <c r="DA62" s="6" cm="1">
        <f t="array" ref="DA62">IFERROR(CZ62*(1-INDEX($D62:$D$71,DA$1)),0)</f>
        <v>0</v>
      </c>
      <c r="DB62" s="6" cm="1">
        <f t="array" ref="DB62">IFERROR(DA62*(1-INDEX($D62:$D$71,DB$1)),0)</f>
        <v>0</v>
      </c>
      <c r="DC62" s="6" cm="1">
        <f t="array" ref="DC62">IFERROR(DB62*(1-INDEX($D62:$D$71,DC$1)),0)</f>
        <v>0</v>
      </c>
      <c r="DD62" s="6" cm="1">
        <f t="array" ref="DD62">IFERROR(DC62*(1-INDEX($D62:$D$71,DD$1)),0)</f>
        <v>0</v>
      </c>
      <c r="DE62" s="6" cm="1">
        <f t="array" ref="DE62">IFERROR(DD62*(1-INDEX($D62:$D$71,DE$1)),0)</f>
        <v>0</v>
      </c>
      <c r="DF62" s="6" cm="1">
        <f t="array" ref="DF62">IFERROR(DE62*(1-INDEX($D62:$D$71,DF$1)),0)</f>
        <v>0</v>
      </c>
      <c r="DG62" s="6" cm="1">
        <f t="array" ref="DG62">IFERROR(DF62*(1-INDEX($D62:$D$71,DG$1)),0)</f>
        <v>0</v>
      </c>
      <c r="DH62" s="6" cm="1">
        <f t="array" ref="DH62">IFERROR(DG62*(1-INDEX($D62:$D$71,DH$1)),0)</f>
        <v>0</v>
      </c>
      <c r="DI62" s="6" cm="1">
        <f t="array" ref="DI62">IFERROR(DH62*(1-INDEX($D62:$D$71,DI$1)),0)</f>
        <v>0</v>
      </c>
      <c r="DJ62" s="6" cm="1">
        <f t="array" ref="DJ62">IFERROR(DI62*(1-INDEX($D62:$D$71,DJ$1)),0)</f>
        <v>0</v>
      </c>
      <c r="DK62" s="6" cm="1">
        <f t="array" ref="DK62">IFERROR(DJ62*(1-INDEX($D62:$D$71,DK$1)),0)</f>
        <v>0</v>
      </c>
      <c r="DL62" s="6" cm="1">
        <f t="array" ref="DL62">IFERROR(DK62*(1-INDEX($D62:$D$71,DL$1)),0)</f>
        <v>0</v>
      </c>
      <c r="DM62" s="6" cm="1">
        <f t="array" ref="DM62">IFERROR(DL62*(1-INDEX($D62:$D$71,DM$1)),0)</f>
        <v>0</v>
      </c>
      <c r="DN62" s="6" cm="1">
        <f t="array" ref="DN62">IFERROR(DM62*(1-INDEX($D62:$D$71,DN$1)),0)</f>
        <v>0</v>
      </c>
      <c r="DO62" s="6" cm="1">
        <f t="array" ref="DO62">IFERROR(DN62*(1-INDEX($D62:$D$71,DO$1)),0)</f>
        <v>0</v>
      </c>
      <c r="DP62" s="6" cm="1">
        <f t="array" ref="DP62">IFERROR(DO62*(1-INDEX($D62:$D$71,DP$1)),0)</f>
        <v>0</v>
      </c>
      <c r="DQ62" s="6" cm="1">
        <f t="array" ref="DQ62">IFERROR(DP62*(1-INDEX($D62:$D$71,DQ$1)),0)</f>
        <v>0</v>
      </c>
      <c r="DR62" s="6" cm="1">
        <f t="array" ref="DR62">IFERROR(DQ62*(1-INDEX($D62:$D$71,DR$1)),0)</f>
        <v>0</v>
      </c>
      <c r="DS62" s="6" cm="1">
        <f t="array" ref="DS62">IFERROR(DR62*(1-INDEX($D62:$D$71,DS$1)),0)</f>
        <v>0</v>
      </c>
      <c r="DT62" s="6" cm="1">
        <f t="array" ref="DT62">IFERROR(DS62*(1-INDEX($D62:$D$71,DT$1)),0)</f>
        <v>0</v>
      </c>
      <c r="DU62" s="6" cm="1">
        <f t="array" ref="DU62">IFERROR(DT62*(1-INDEX($D62:$D$71,DU$1)),0)</f>
        <v>0</v>
      </c>
      <c r="DV62" s="6" cm="1">
        <f t="array" ref="DV62">IFERROR(DU62*(1-INDEX($D62:$D$71,DV$1)),0)</f>
        <v>0</v>
      </c>
      <c r="DW62" s="6" cm="1">
        <f t="array" ref="DW62">IFERROR(DV62*(1-INDEX($D62:$D$71,DW$1)),0)</f>
        <v>0</v>
      </c>
      <c r="DX62" s="6" cm="1">
        <f t="array" ref="DX62">IFERROR(DW62*(1-INDEX($D62:$D$71,DX$1)),0)</f>
        <v>0</v>
      </c>
    </row>
    <row r="63" spans="2:128" x14ac:dyDescent="0.25">
      <c r="C63" s="6">
        <v>125</v>
      </c>
      <c r="D63" s="6">
        <v>0</v>
      </c>
      <c r="E63" s="6">
        <f t="shared" si="3"/>
        <v>0</v>
      </c>
      <c r="F63" s="6" cm="1">
        <f t="array" ref="F63">SUMPRODUCT($A$6^($K$1:$DT$1+1),K63:DT63,TRANSPOSE(D63:D176))</f>
        <v>0</v>
      </c>
      <c r="G63" s="6" cm="1">
        <f t="array" ref="G63">SUMPRODUCT($A$6^($K$1:$DT$1),K63:DT63)</f>
        <v>8.7861089218791051</v>
      </c>
      <c r="H63" s="6">
        <f t="shared" si="4"/>
        <v>33.872553908134293</v>
      </c>
      <c r="I63" s="6">
        <f t="shared" si="5"/>
        <v>8.3253294608139772</v>
      </c>
      <c r="K63" s="6">
        <v>1</v>
      </c>
      <c r="L63" s="6" cm="1">
        <f t="array" ref="L63">IFERROR(K63*(1-INDEX($D63:$D$71,L$1)),0)</f>
        <v>1</v>
      </c>
      <c r="M63" s="6" cm="1">
        <f t="array" ref="M63">IFERROR(L63*(1-INDEX($D63:$D$71,M$1)),0)</f>
        <v>1</v>
      </c>
      <c r="N63" s="6" cm="1">
        <f t="array" ref="N63">IFERROR(M63*(1-INDEX($D63:$D$71,N$1)),0)</f>
        <v>1</v>
      </c>
      <c r="O63" s="6" cm="1">
        <f t="array" ref="O63">IFERROR(N63*(1-INDEX($D63:$D$71,O$1)),0)</f>
        <v>1</v>
      </c>
      <c r="P63" s="6" cm="1">
        <f t="array" ref="P63">IFERROR(O63*(1-INDEX($D63:$D$71,P$1)),0)</f>
        <v>1</v>
      </c>
      <c r="Q63" s="6" cm="1">
        <f t="array" ref="Q63">IFERROR(P63*(1-INDEX($D63:$D$71,Q$1)),0)</f>
        <v>1</v>
      </c>
      <c r="R63" s="6" cm="1">
        <f t="array" ref="R63">IFERROR(Q63*(1-INDEX($D63:$D$71,R$1)),0)</f>
        <v>1</v>
      </c>
      <c r="S63" s="6" cm="1">
        <f t="array" ref="S63">IFERROR(R63*(1-INDEX($D63:$D$71,S$1)),0)</f>
        <v>1</v>
      </c>
      <c r="T63" s="6" cm="1">
        <f t="array" ref="T63">IFERROR(S63*(1-INDEX($D63:$D$71,T$1)),0)</f>
        <v>1</v>
      </c>
      <c r="U63" s="6" cm="1">
        <f t="array" ref="U63">IFERROR(T63*(1-INDEX($D63:$D$71,U$1)),0)</f>
        <v>0</v>
      </c>
      <c r="V63" s="6" cm="1">
        <f t="array" ref="V63">IFERROR(U63*(1-INDEX($D63:$D$71,V$1)),0)</f>
        <v>0</v>
      </c>
      <c r="W63" s="6" cm="1">
        <f t="array" ref="W63">IFERROR(V63*(1-INDEX($D63:$D$71,W$1)),0)</f>
        <v>0</v>
      </c>
      <c r="X63" s="6" cm="1">
        <f t="array" ref="X63">IFERROR(W63*(1-INDEX($D63:$D$71,X$1)),0)</f>
        <v>0</v>
      </c>
      <c r="Y63" s="6" cm="1">
        <f t="array" ref="Y63">IFERROR(X63*(1-INDEX($D63:$D$71,Y$1)),0)</f>
        <v>0</v>
      </c>
      <c r="Z63" s="6" cm="1">
        <f t="array" ref="Z63">IFERROR(Y63*(1-INDEX($D63:$D$71,Z$1)),0)</f>
        <v>0</v>
      </c>
      <c r="AA63" s="6" cm="1">
        <f t="array" ref="AA63">IFERROR(Z63*(1-INDEX($D63:$D$71,AA$1)),0)</f>
        <v>0</v>
      </c>
      <c r="AB63" s="6" cm="1">
        <f t="array" ref="AB63">IFERROR(AA63*(1-INDEX($D63:$D$71,AB$1)),0)</f>
        <v>0</v>
      </c>
      <c r="AC63" s="6" cm="1">
        <f t="array" ref="AC63">IFERROR(AB63*(1-INDEX($D63:$D$71,AC$1)),0)</f>
        <v>0</v>
      </c>
      <c r="AD63" s="6" cm="1">
        <f t="array" ref="AD63">IFERROR(AC63*(1-INDEX($D63:$D$71,AD$1)),0)</f>
        <v>0</v>
      </c>
      <c r="AE63" s="6" cm="1">
        <f t="array" ref="AE63">IFERROR(AD63*(1-INDEX($D63:$D$71,AE$1)),0)</f>
        <v>0</v>
      </c>
      <c r="AF63" s="6" cm="1">
        <f t="array" ref="AF63">IFERROR(AE63*(1-INDEX($D63:$D$71,AF$1)),0)</f>
        <v>0</v>
      </c>
      <c r="AG63" s="6" cm="1">
        <f t="array" ref="AG63">IFERROR(AF63*(1-INDEX($D63:$D$71,AG$1)),0)</f>
        <v>0</v>
      </c>
      <c r="AH63" s="6" cm="1">
        <f t="array" ref="AH63">IFERROR(AG63*(1-INDEX($D63:$D$71,AH$1)),0)</f>
        <v>0</v>
      </c>
      <c r="AI63" s="6" cm="1">
        <f t="array" ref="AI63">IFERROR(AH63*(1-INDEX($D63:$D$71,AI$1)),0)</f>
        <v>0</v>
      </c>
      <c r="AJ63" s="6" cm="1">
        <f t="array" ref="AJ63">IFERROR(AI63*(1-INDEX($D63:$D$71,AJ$1)),0)</f>
        <v>0</v>
      </c>
      <c r="AK63" s="6" cm="1">
        <f t="array" ref="AK63">IFERROR(AJ63*(1-INDEX($D63:$D$71,AK$1)),0)</f>
        <v>0</v>
      </c>
      <c r="AL63" s="6" cm="1">
        <f t="array" ref="AL63">IFERROR(AK63*(1-INDEX($D63:$D$71,AL$1)),0)</f>
        <v>0</v>
      </c>
      <c r="AM63" s="6" cm="1">
        <f t="array" ref="AM63">IFERROR(AL63*(1-INDEX($D63:$D$71,AM$1)),0)</f>
        <v>0</v>
      </c>
      <c r="AN63" s="6" cm="1">
        <f t="array" ref="AN63">IFERROR(AM63*(1-INDEX($D63:$D$71,AN$1)),0)</f>
        <v>0</v>
      </c>
      <c r="AO63" s="6" cm="1">
        <f t="array" ref="AO63">IFERROR(AN63*(1-INDEX($D63:$D$71,AO$1)),0)</f>
        <v>0</v>
      </c>
      <c r="AP63" s="6" cm="1">
        <f t="array" ref="AP63">IFERROR(AO63*(1-INDEX($D63:$D$71,AP$1)),0)</f>
        <v>0</v>
      </c>
      <c r="AQ63" s="6" cm="1">
        <f t="array" ref="AQ63">IFERROR(AP63*(1-INDEX($D63:$D$71,AQ$1)),0)</f>
        <v>0</v>
      </c>
      <c r="AR63" s="6" cm="1">
        <f t="array" ref="AR63">IFERROR(AQ63*(1-INDEX($D63:$D$71,AR$1)),0)</f>
        <v>0</v>
      </c>
      <c r="AS63" s="6" cm="1">
        <f t="array" ref="AS63">IFERROR(AR63*(1-INDEX($D63:$D$71,AS$1)),0)</f>
        <v>0</v>
      </c>
      <c r="AT63" s="6" cm="1">
        <f t="array" ref="AT63">IFERROR(AS63*(1-INDEX($D63:$D$71,AT$1)),0)</f>
        <v>0</v>
      </c>
      <c r="AU63" s="6" cm="1">
        <f t="array" ref="AU63">IFERROR(AT63*(1-INDEX($D63:$D$71,AU$1)),0)</f>
        <v>0</v>
      </c>
      <c r="AV63" s="6" cm="1">
        <f t="array" ref="AV63">IFERROR(AU63*(1-INDEX($D63:$D$71,AV$1)),0)</f>
        <v>0</v>
      </c>
      <c r="AW63" s="6" cm="1">
        <f t="array" ref="AW63">IFERROR(AV63*(1-INDEX($D63:$D$71,AW$1)),0)</f>
        <v>0</v>
      </c>
      <c r="AX63" s="6" cm="1">
        <f t="array" ref="AX63">IFERROR(AW63*(1-INDEX($D63:$D$71,AX$1)),0)</f>
        <v>0</v>
      </c>
      <c r="AY63" s="6" cm="1">
        <f t="array" ref="AY63">IFERROR(AX63*(1-INDEX($D63:$D$71,AY$1)),0)</f>
        <v>0</v>
      </c>
      <c r="AZ63" s="6" cm="1">
        <f t="array" ref="AZ63">IFERROR(AY63*(1-INDEX($D63:$D$71,AZ$1)),0)</f>
        <v>0</v>
      </c>
      <c r="BA63" s="6" cm="1">
        <f t="array" ref="BA63">IFERROR(AZ63*(1-INDEX($D63:$D$71,BA$1)),0)</f>
        <v>0</v>
      </c>
      <c r="BB63" s="6" cm="1">
        <f t="array" ref="BB63">IFERROR(BA63*(1-INDEX($D63:$D$71,BB$1)),0)</f>
        <v>0</v>
      </c>
      <c r="BC63" s="6" cm="1">
        <f t="array" ref="BC63">IFERROR(BB63*(1-INDEX($D63:$D$71,BC$1)),0)</f>
        <v>0</v>
      </c>
      <c r="BD63" s="6" cm="1">
        <f t="array" ref="BD63">IFERROR(BC63*(1-INDEX($D63:$D$71,BD$1)),0)</f>
        <v>0</v>
      </c>
      <c r="BE63" s="6" cm="1">
        <f t="array" ref="BE63">IFERROR(BD63*(1-INDEX($D63:$D$71,BE$1)),0)</f>
        <v>0</v>
      </c>
      <c r="BF63" s="6" cm="1">
        <f t="array" ref="BF63">IFERROR(BE63*(1-INDEX($D63:$D$71,BF$1)),0)</f>
        <v>0</v>
      </c>
      <c r="BG63" s="6" cm="1">
        <f t="array" ref="BG63">IFERROR(BF63*(1-INDEX($D63:$D$71,BG$1)),0)</f>
        <v>0</v>
      </c>
      <c r="BH63" s="6" cm="1">
        <f t="array" ref="BH63">IFERROR(BG63*(1-INDEX($D63:$D$71,BH$1)),0)</f>
        <v>0</v>
      </c>
      <c r="BI63" s="6" cm="1">
        <f t="array" ref="BI63">IFERROR(BH63*(1-INDEX($D63:$D$71,BI$1)),0)</f>
        <v>0</v>
      </c>
      <c r="BJ63" s="6" cm="1">
        <f t="array" ref="BJ63">IFERROR(BI63*(1-INDEX($D63:$D$71,BJ$1)),0)</f>
        <v>0</v>
      </c>
      <c r="BK63" s="6" cm="1">
        <f t="array" ref="BK63">IFERROR(BJ63*(1-INDEX($D63:$D$71,BK$1)),0)</f>
        <v>0</v>
      </c>
      <c r="BL63" s="6" cm="1">
        <f t="array" ref="BL63">IFERROR(BK63*(1-INDEX($D63:$D$71,BL$1)),0)</f>
        <v>0</v>
      </c>
      <c r="BM63" s="6" cm="1">
        <f t="array" ref="BM63">IFERROR(BL63*(1-INDEX($D63:$D$71,BM$1)),0)</f>
        <v>0</v>
      </c>
      <c r="BN63" s="6" cm="1">
        <f t="array" ref="BN63">IFERROR(BM63*(1-INDEX($D63:$D$71,BN$1)),0)</f>
        <v>0</v>
      </c>
      <c r="BO63" s="6" cm="1">
        <f t="array" ref="BO63">IFERROR(BN63*(1-INDEX($D63:$D$71,BO$1)),0)</f>
        <v>0</v>
      </c>
      <c r="BP63" s="6" cm="1">
        <f t="array" ref="BP63">IFERROR(BO63*(1-INDEX($D63:$D$71,BP$1)),0)</f>
        <v>0</v>
      </c>
      <c r="BQ63" s="6" cm="1">
        <f t="array" ref="BQ63">IFERROR(BP63*(1-INDEX($D63:$D$71,BQ$1)),0)</f>
        <v>0</v>
      </c>
      <c r="BR63" s="6" cm="1">
        <f t="array" ref="BR63">IFERROR(BQ63*(1-INDEX($D63:$D$71,BR$1)),0)</f>
        <v>0</v>
      </c>
      <c r="BS63" s="6" cm="1">
        <f t="array" ref="BS63">IFERROR(BR63*(1-INDEX($D63:$D$71,BS$1)),0)</f>
        <v>0</v>
      </c>
      <c r="BT63" s="6" cm="1">
        <f t="array" ref="BT63">IFERROR(BS63*(1-INDEX($D63:$D$71,BT$1)),0)</f>
        <v>0</v>
      </c>
      <c r="BU63" s="6" cm="1">
        <f t="array" ref="BU63">IFERROR(BT63*(1-INDEX($D63:$D$71,BU$1)),0)</f>
        <v>0</v>
      </c>
      <c r="BV63" s="6" cm="1">
        <f t="array" ref="BV63">IFERROR(BU63*(1-INDEX($D63:$D$71,BV$1)),0)</f>
        <v>0</v>
      </c>
      <c r="BW63" s="6" cm="1">
        <f t="array" ref="BW63">IFERROR(BV63*(1-INDEX($D63:$D$71,BW$1)),0)</f>
        <v>0</v>
      </c>
      <c r="BX63" s="6" cm="1">
        <f t="array" ref="BX63">IFERROR(BW63*(1-INDEX($D63:$D$71,BX$1)),0)</f>
        <v>0</v>
      </c>
      <c r="BY63" s="6" cm="1">
        <f t="array" ref="BY63">IFERROR(BX63*(1-INDEX($D63:$D$71,BY$1)),0)</f>
        <v>0</v>
      </c>
      <c r="BZ63" s="6" cm="1">
        <f t="array" ref="BZ63">IFERROR(BY63*(1-INDEX($D63:$D$71,BZ$1)),0)</f>
        <v>0</v>
      </c>
      <c r="CA63" s="6" cm="1">
        <f t="array" ref="CA63">IFERROR(BZ63*(1-INDEX($D63:$D$71,CA$1)),0)</f>
        <v>0</v>
      </c>
      <c r="CB63" s="6" cm="1">
        <f t="array" ref="CB63">IFERROR(CA63*(1-INDEX($D63:$D$71,CB$1)),0)</f>
        <v>0</v>
      </c>
      <c r="CC63" s="6" cm="1">
        <f t="array" ref="CC63">IFERROR(CB63*(1-INDEX($D63:$D$71,CC$1)),0)</f>
        <v>0</v>
      </c>
      <c r="CD63" s="6" cm="1">
        <f t="array" ref="CD63">IFERROR(CC63*(1-INDEX($D63:$D$71,CD$1)),0)</f>
        <v>0</v>
      </c>
      <c r="CE63" s="6" cm="1">
        <f t="array" ref="CE63">IFERROR(CD63*(1-INDEX($D63:$D$71,CE$1)),0)</f>
        <v>0</v>
      </c>
      <c r="CF63" s="6" cm="1">
        <f t="array" ref="CF63">IFERROR(CE63*(1-INDEX($D63:$D$71,CF$1)),0)</f>
        <v>0</v>
      </c>
      <c r="CG63" s="6" cm="1">
        <f t="array" ref="CG63">IFERROR(CF63*(1-INDEX($D63:$D$71,CG$1)),0)</f>
        <v>0</v>
      </c>
      <c r="CH63" s="6" cm="1">
        <f t="array" ref="CH63">IFERROR(CG63*(1-INDEX($D63:$D$71,CH$1)),0)</f>
        <v>0</v>
      </c>
      <c r="CI63" s="6" cm="1">
        <f t="array" ref="CI63">IFERROR(CH63*(1-INDEX($D63:$D$71,CI$1)),0)</f>
        <v>0</v>
      </c>
      <c r="CJ63" s="6" cm="1">
        <f t="array" ref="CJ63">IFERROR(CI63*(1-INDEX($D63:$D$71,CJ$1)),0)</f>
        <v>0</v>
      </c>
      <c r="CK63" s="6" cm="1">
        <f t="array" ref="CK63">IFERROR(CJ63*(1-INDEX($D63:$D$71,CK$1)),0)</f>
        <v>0</v>
      </c>
      <c r="CL63" s="6" cm="1">
        <f t="array" ref="CL63">IFERROR(CK63*(1-INDEX($D63:$D$71,CL$1)),0)</f>
        <v>0</v>
      </c>
      <c r="CM63" s="6" cm="1">
        <f t="array" ref="CM63">IFERROR(CL63*(1-INDEX($D63:$D$71,CM$1)),0)</f>
        <v>0</v>
      </c>
      <c r="CN63" s="6" cm="1">
        <f t="array" ref="CN63">IFERROR(CM63*(1-INDEX($D63:$D$71,CN$1)),0)</f>
        <v>0</v>
      </c>
      <c r="CO63" s="6" cm="1">
        <f t="array" ref="CO63">IFERROR(CN63*(1-INDEX($D63:$D$71,CO$1)),0)</f>
        <v>0</v>
      </c>
      <c r="CP63" s="6" cm="1">
        <f t="array" ref="CP63">IFERROR(CO63*(1-INDEX($D63:$D$71,CP$1)),0)</f>
        <v>0</v>
      </c>
      <c r="CQ63" s="6" cm="1">
        <f t="array" ref="CQ63">IFERROR(CP63*(1-INDEX($D63:$D$71,CQ$1)),0)</f>
        <v>0</v>
      </c>
      <c r="CR63" s="6" cm="1">
        <f t="array" ref="CR63">IFERROR(CQ63*(1-INDEX($D63:$D$71,CR$1)),0)</f>
        <v>0</v>
      </c>
      <c r="CS63" s="6" cm="1">
        <f t="array" ref="CS63">IFERROR(CR63*(1-INDEX($D63:$D$71,CS$1)),0)</f>
        <v>0</v>
      </c>
      <c r="CT63" s="6" cm="1">
        <f t="array" ref="CT63">IFERROR(CS63*(1-INDEX($D63:$D$71,CT$1)),0)</f>
        <v>0</v>
      </c>
      <c r="CU63" s="6" cm="1">
        <f t="array" ref="CU63">IFERROR(CT63*(1-INDEX($D63:$D$71,CU$1)),0)</f>
        <v>0</v>
      </c>
      <c r="CV63" s="6" cm="1">
        <f t="array" ref="CV63">IFERROR(CU63*(1-INDEX($D63:$D$71,CV$1)),0)</f>
        <v>0</v>
      </c>
      <c r="CW63" s="6" cm="1">
        <f t="array" ref="CW63">IFERROR(CV63*(1-INDEX($D63:$D$71,CW$1)),0)</f>
        <v>0</v>
      </c>
      <c r="CX63" s="6" cm="1">
        <f t="array" ref="CX63">IFERROR(CW63*(1-INDEX($D63:$D$71,CX$1)),0)</f>
        <v>0</v>
      </c>
      <c r="CY63" s="6" cm="1">
        <f t="array" ref="CY63">IFERROR(CX63*(1-INDEX($D63:$D$71,CY$1)),0)</f>
        <v>0</v>
      </c>
      <c r="CZ63" s="6" cm="1">
        <f t="array" ref="CZ63">IFERROR(CY63*(1-INDEX($D63:$D$71,CZ$1)),0)</f>
        <v>0</v>
      </c>
      <c r="DA63" s="6" cm="1">
        <f t="array" ref="DA63">IFERROR(CZ63*(1-INDEX($D63:$D$71,DA$1)),0)</f>
        <v>0</v>
      </c>
      <c r="DB63" s="6" cm="1">
        <f t="array" ref="DB63">IFERROR(DA63*(1-INDEX($D63:$D$71,DB$1)),0)</f>
        <v>0</v>
      </c>
      <c r="DC63" s="6" cm="1">
        <f t="array" ref="DC63">IFERROR(DB63*(1-INDEX($D63:$D$71,DC$1)),0)</f>
        <v>0</v>
      </c>
      <c r="DD63" s="6" cm="1">
        <f t="array" ref="DD63">IFERROR(DC63*(1-INDEX($D63:$D$71,DD$1)),0)</f>
        <v>0</v>
      </c>
      <c r="DE63" s="6" cm="1">
        <f t="array" ref="DE63">IFERROR(DD63*(1-INDEX($D63:$D$71,DE$1)),0)</f>
        <v>0</v>
      </c>
      <c r="DF63" s="6" cm="1">
        <f t="array" ref="DF63">IFERROR(DE63*(1-INDEX($D63:$D$71,DF$1)),0)</f>
        <v>0</v>
      </c>
      <c r="DG63" s="6" cm="1">
        <f t="array" ref="DG63">IFERROR(DF63*(1-INDEX($D63:$D$71,DG$1)),0)</f>
        <v>0</v>
      </c>
      <c r="DH63" s="6" cm="1">
        <f t="array" ref="DH63">IFERROR(DG63*(1-INDEX($D63:$D$71,DH$1)),0)</f>
        <v>0</v>
      </c>
      <c r="DI63" s="6" cm="1">
        <f t="array" ref="DI63">IFERROR(DH63*(1-INDEX($D63:$D$71,DI$1)),0)</f>
        <v>0</v>
      </c>
      <c r="DJ63" s="6" cm="1">
        <f t="array" ref="DJ63">IFERROR(DI63*(1-INDEX($D63:$D$71,DJ$1)),0)</f>
        <v>0</v>
      </c>
      <c r="DK63" s="6" cm="1">
        <f t="array" ref="DK63">IFERROR(DJ63*(1-INDEX($D63:$D$71,DK$1)),0)</f>
        <v>0</v>
      </c>
      <c r="DL63" s="6" cm="1">
        <f t="array" ref="DL63">IFERROR(DK63*(1-INDEX($D63:$D$71,DL$1)),0)</f>
        <v>0</v>
      </c>
      <c r="DM63" s="6" cm="1">
        <f t="array" ref="DM63">IFERROR(DL63*(1-INDEX($D63:$D$71,DM$1)),0)</f>
        <v>0</v>
      </c>
      <c r="DN63" s="6" cm="1">
        <f t="array" ref="DN63">IFERROR(DM63*(1-INDEX($D63:$D$71,DN$1)),0)</f>
        <v>0</v>
      </c>
      <c r="DO63" s="6" cm="1">
        <f t="array" ref="DO63">IFERROR(DN63*(1-INDEX($D63:$D$71,DO$1)),0)</f>
        <v>0</v>
      </c>
      <c r="DP63" s="6" cm="1">
        <f t="array" ref="DP63">IFERROR(DO63*(1-INDEX($D63:$D$71,DP$1)),0)</f>
        <v>0</v>
      </c>
      <c r="DQ63" s="6" cm="1">
        <f t="array" ref="DQ63">IFERROR(DP63*(1-INDEX($D63:$D$71,DQ$1)),0)</f>
        <v>0</v>
      </c>
      <c r="DR63" s="6" cm="1">
        <f t="array" ref="DR63">IFERROR(DQ63*(1-INDEX($D63:$D$71,DR$1)),0)</f>
        <v>0</v>
      </c>
      <c r="DS63" s="6" cm="1">
        <f t="array" ref="DS63">IFERROR(DR63*(1-INDEX($D63:$D$71,DS$1)),0)</f>
        <v>0</v>
      </c>
      <c r="DT63" s="6" cm="1">
        <f t="array" ref="DT63">IFERROR(DS63*(1-INDEX($D63:$D$71,DT$1)),0)</f>
        <v>0</v>
      </c>
      <c r="DU63" s="6" cm="1">
        <f t="array" ref="DU63">IFERROR(DT63*(1-INDEX($D63:$D$71,DU$1)),0)</f>
        <v>0</v>
      </c>
      <c r="DV63" s="6" cm="1">
        <f t="array" ref="DV63">IFERROR(DU63*(1-INDEX($D63:$D$71,DV$1)),0)</f>
        <v>0</v>
      </c>
      <c r="DW63" s="6" cm="1">
        <f t="array" ref="DW63">IFERROR(DV63*(1-INDEX($D63:$D$71,DW$1)),0)</f>
        <v>0</v>
      </c>
      <c r="DX63" s="6" cm="1">
        <f t="array" ref="DX63">IFERROR(DW63*(1-INDEX($D63:$D$71,DX$1)),0)</f>
        <v>0</v>
      </c>
    </row>
    <row r="64" spans="2:128" x14ac:dyDescent="0.25">
      <c r="C64" s="6">
        <v>126</v>
      </c>
      <c r="D64" s="6">
        <v>0</v>
      </c>
      <c r="E64" s="6">
        <f t="shared" si="3"/>
        <v>0</v>
      </c>
      <c r="F64" s="6" cm="1">
        <f t="array" ref="F64">SUMPRODUCT($A$6^($K$1:$DT$1+1),K64:DT64,TRANSPOSE(D64:D177))</f>
        <v>0</v>
      </c>
      <c r="G64" s="6" cm="1">
        <f t="array" ref="G64">SUMPRODUCT($A$6^($K$1:$DT$1),K64:DT64)</f>
        <v>8.019692189535478</v>
      </c>
      <c r="H64" s="6">
        <f t="shared" si="4"/>
        <v>33.872553908134293</v>
      </c>
      <c r="I64" s="6">
        <f t="shared" si="5"/>
        <v>7.5589127284703501</v>
      </c>
      <c r="K64" s="6">
        <v>1</v>
      </c>
      <c r="L64" s="6" cm="1">
        <f t="array" ref="L64">IFERROR(K64*(1-INDEX($D64:$D$71,L$1)),0)</f>
        <v>1</v>
      </c>
      <c r="M64" s="6" cm="1">
        <f t="array" ref="M64">IFERROR(L64*(1-INDEX($D64:$D$71,M$1)),0)</f>
        <v>1</v>
      </c>
      <c r="N64" s="6" cm="1">
        <f t="array" ref="N64">IFERROR(M64*(1-INDEX($D64:$D$71,N$1)),0)</f>
        <v>1</v>
      </c>
      <c r="O64" s="6" cm="1">
        <f t="array" ref="O64">IFERROR(N64*(1-INDEX($D64:$D$71,O$1)),0)</f>
        <v>1</v>
      </c>
      <c r="P64" s="6" cm="1">
        <f t="array" ref="P64">IFERROR(O64*(1-INDEX($D64:$D$71,P$1)),0)</f>
        <v>1</v>
      </c>
      <c r="Q64" s="6" cm="1">
        <f t="array" ref="Q64">IFERROR(P64*(1-INDEX($D64:$D$71,Q$1)),0)</f>
        <v>1</v>
      </c>
      <c r="R64" s="6" cm="1">
        <f t="array" ref="R64">IFERROR(Q64*(1-INDEX($D64:$D$71,R$1)),0)</f>
        <v>1</v>
      </c>
      <c r="S64" s="6" cm="1">
        <f t="array" ref="S64">IFERROR(R64*(1-INDEX($D64:$D$71,S$1)),0)</f>
        <v>1</v>
      </c>
      <c r="T64" s="6" cm="1">
        <f t="array" ref="T64">IFERROR(S64*(1-INDEX($D64:$D$71,T$1)),0)</f>
        <v>0</v>
      </c>
      <c r="U64" s="6" cm="1">
        <f t="array" ref="U64">IFERROR(T64*(1-INDEX($D64:$D$71,U$1)),0)</f>
        <v>0</v>
      </c>
      <c r="V64" s="6" cm="1">
        <f t="array" ref="V64">IFERROR(U64*(1-INDEX($D64:$D$71,V$1)),0)</f>
        <v>0</v>
      </c>
      <c r="W64" s="6" cm="1">
        <f t="array" ref="W64">IFERROR(V64*(1-INDEX($D64:$D$71,W$1)),0)</f>
        <v>0</v>
      </c>
      <c r="X64" s="6" cm="1">
        <f t="array" ref="X64">IFERROR(W64*(1-INDEX($D64:$D$71,X$1)),0)</f>
        <v>0</v>
      </c>
      <c r="Y64" s="6" cm="1">
        <f t="array" ref="Y64">IFERROR(X64*(1-INDEX($D64:$D$71,Y$1)),0)</f>
        <v>0</v>
      </c>
      <c r="Z64" s="6" cm="1">
        <f t="array" ref="Z64">IFERROR(Y64*(1-INDEX($D64:$D$71,Z$1)),0)</f>
        <v>0</v>
      </c>
      <c r="AA64" s="6" cm="1">
        <f t="array" ref="AA64">IFERROR(Z64*(1-INDEX($D64:$D$71,AA$1)),0)</f>
        <v>0</v>
      </c>
      <c r="AB64" s="6" cm="1">
        <f t="array" ref="AB64">IFERROR(AA64*(1-INDEX($D64:$D$71,AB$1)),0)</f>
        <v>0</v>
      </c>
      <c r="AC64" s="6" cm="1">
        <f t="array" ref="AC64">IFERROR(AB64*(1-INDEX($D64:$D$71,AC$1)),0)</f>
        <v>0</v>
      </c>
      <c r="AD64" s="6" cm="1">
        <f t="array" ref="AD64">IFERROR(AC64*(1-INDEX($D64:$D$71,AD$1)),0)</f>
        <v>0</v>
      </c>
      <c r="AE64" s="6" cm="1">
        <f t="array" ref="AE64">IFERROR(AD64*(1-INDEX($D64:$D$71,AE$1)),0)</f>
        <v>0</v>
      </c>
      <c r="AF64" s="6" cm="1">
        <f t="array" ref="AF64">IFERROR(AE64*(1-INDEX($D64:$D$71,AF$1)),0)</f>
        <v>0</v>
      </c>
      <c r="AG64" s="6" cm="1">
        <f t="array" ref="AG64">IFERROR(AF64*(1-INDEX($D64:$D$71,AG$1)),0)</f>
        <v>0</v>
      </c>
      <c r="AH64" s="6" cm="1">
        <f t="array" ref="AH64">IFERROR(AG64*(1-INDEX($D64:$D$71,AH$1)),0)</f>
        <v>0</v>
      </c>
      <c r="AI64" s="6" cm="1">
        <f t="array" ref="AI64">IFERROR(AH64*(1-INDEX($D64:$D$71,AI$1)),0)</f>
        <v>0</v>
      </c>
      <c r="AJ64" s="6" cm="1">
        <f t="array" ref="AJ64">IFERROR(AI64*(1-INDEX($D64:$D$71,AJ$1)),0)</f>
        <v>0</v>
      </c>
      <c r="AK64" s="6" cm="1">
        <f t="array" ref="AK64">IFERROR(AJ64*(1-INDEX($D64:$D$71,AK$1)),0)</f>
        <v>0</v>
      </c>
      <c r="AL64" s="6" cm="1">
        <f t="array" ref="AL64">IFERROR(AK64*(1-INDEX($D64:$D$71,AL$1)),0)</f>
        <v>0</v>
      </c>
      <c r="AM64" s="6" cm="1">
        <f t="array" ref="AM64">IFERROR(AL64*(1-INDEX($D64:$D$71,AM$1)),0)</f>
        <v>0</v>
      </c>
      <c r="AN64" s="6" cm="1">
        <f t="array" ref="AN64">IFERROR(AM64*(1-INDEX($D64:$D$71,AN$1)),0)</f>
        <v>0</v>
      </c>
      <c r="AO64" s="6" cm="1">
        <f t="array" ref="AO64">IFERROR(AN64*(1-INDEX($D64:$D$71,AO$1)),0)</f>
        <v>0</v>
      </c>
      <c r="AP64" s="6" cm="1">
        <f t="array" ref="AP64">IFERROR(AO64*(1-INDEX($D64:$D$71,AP$1)),0)</f>
        <v>0</v>
      </c>
      <c r="AQ64" s="6" cm="1">
        <f t="array" ref="AQ64">IFERROR(AP64*(1-INDEX($D64:$D$71,AQ$1)),0)</f>
        <v>0</v>
      </c>
      <c r="AR64" s="6" cm="1">
        <f t="array" ref="AR64">IFERROR(AQ64*(1-INDEX($D64:$D$71,AR$1)),0)</f>
        <v>0</v>
      </c>
      <c r="AS64" s="6" cm="1">
        <f t="array" ref="AS64">IFERROR(AR64*(1-INDEX($D64:$D$71,AS$1)),0)</f>
        <v>0</v>
      </c>
      <c r="AT64" s="6" cm="1">
        <f t="array" ref="AT64">IFERROR(AS64*(1-INDEX($D64:$D$71,AT$1)),0)</f>
        <v>0</v>
      </c>
      <c r="AU64" s="6" cm="1">
        <f t="array" ref="AU64">IFERROR(AT64*(1-INDEX($D64:$D$71,AU$1)),0)</f>
        <v>0</v>
      </c>
      <c r="AV64" s="6" cm="1">
        <f t="array" ref="AV64">IFERROR(AU64*(1-INDEX($D64:$D$71,AV$1)),0)</f>
        <v>0</v>
      </c>
      <c r="AW64" s="6" cm="1">
        <f t="array" ref="AW64">IFERROR(AV64*(1-INDEX($D64:$D$71,AW$1)),0)</f>
        <v>0</v>
      </c>
      <c r="AX64" s="6" cm="1">
        <f t="array" ref="AX64">IFERROR(AW64*(1-INDEX($D64:$D$71,AX$1)),0)</f>
        <v>0</v>
      </c>
      <c r="AY64" s="6" cm="1">
        <f t="array" ref="AY64">IFERROR(AX64*(1-INDEX($D64:$D$71,AY$1)),0)</f>
        <v>0</v>
      </c>
      <c r="AZ64" s="6" cm="1">
        <f t="array" ref="AZ64">IFERROR(AY64*(1-INDEX($D64:$D$71,AZ$1)),0)</f>
        <v>0</v>
      </c>
      <c r="BA64" s="6" cm="1">
        <f t="array" ref="BA64">IFERROR(AZ64*(1-INDEX($D64:$D$71,BA$1)),0)</f>
        <v>0</v>
      </c>
      <c r="BB64" s="6" cm="1">
        <f t="array" ref="BB64">IFERROR(BA64*(1-INDEX($D64:$D$71,BB$1)),0)</f>
        <v>0</v>
      </c>
      <c r="BC64" s="6" cm="1">
        <f t="array" ref="BC64">IFERROR(BB64*(1-INDEX($D64:$D$71,BC$1)),0)</f>
        <v>0</v>
      </c>
      <c r="BD64" s="6" cm="1">
        <f t="array" ref="BD64">IFERROR(BC64*(1-INDEX($D64:$D$71,BD$1)),0)</f>
        <v>0</v>
      </c>
      <c r="BE64" s="6" cm="1">
        <f t="array" ref="BE64">IFERROR(BD64*(1-INDEX($D64:$D$71,BE$1)),0)</f>
        <v>0</v>
      </c>
      <c r="BF64" s="6" cm="1">
        <f t="array" ref="BF64">IFERROR(BE64*(1-INDEX($D64:$D$71,BF$1)),0)</f>
        <v>0</v>
      </c>
      <c r="BG64" s="6" cm="1">
        <f t="array" ref="BG64">IFERROR(BF64*(1-INDEX($D64:$D$71,BG$1)),0)</f>
        <v>0</v>
      </c>
      <c r="BH64" s="6" cm="1">
        <f t="array" ref="BH64">IFERROR(BG64*(1-INDEX($D64:$D$71,BH$1)),0)</f>
        <v>0</v>
      </c>
      <c r="BI64" s="6" cm="1">
        <f t="array" ref="BI64">IFERROR(BH64*(1-INDEX($D64:$D$71,BI$1)),0)</f>
        <v>0</v>
      </c>
      <c r="BJ64" s="6" cm="1">
        <f t="array" ref="BJ64">IFERROR(BI64*(1-INDEX($D64:$D$71,BJ$1)),0)</f>
        <v>0</v>
      </c>
      <c r="BK64" s="6" cm="1">
        <f t="array" ref="BK64">IFERROR(BJ64*(1-INDEX($D64:$D$71,BK$1)),0)</f>
        <v>0</v>
      </c>
      <c r="BL64" s="6" cm="1">
        <f t="array" ref="BL64">IFERROR(BK64*(1-INDEX($D64:$D$71,BL$1)),0)</f>
        <v>0</v>
      </c>
      <c r="BM64" s="6" cm="1">
        <f t="array" ref="BM64">IFERROR(BL64*(1-INDEX($D64:$D$71,BM$1)),0)</f>
        <v>0</v>
      </c>
      <c r="BN64" s="6" cm="1">
        <f t="array" ref="BN64">IFERROR(BM64*(1-INDEX($D64:$D$71,BN$1)),0)</f>
        <v>0</v>
      </c>
      <c r="BO64" s="6" cm="1">
        <f t="array" ref="BO64">IFERROR(BN64*(1-INDEX($D64:$D$71,BO$1)),0)</f>
        <v>0</v>
      </c>
      <c r="BP64" s="6" cm="1">
        <f t="array" ref="BP64">IFERROR(BO64*(1-INDEX($D64:$D$71,BP$1)),0)</f>
        <v>0</v>
      </c>
      <c r="BQ64" s="6" cm="1">
        <f t="array" ref="BQ64">IFERROR(BP64*(1-INDEX($D64:$D$71,BQ$1)),0)</f>
        <v>0</v>
      </c>
      <c r="BR64" s="6" cm="1">
        <f t="array" ref="BR64">IFERROR(BQ64*(1-INDEX($D64:$D$71,BR$1)),0)</f>
        <v>0</v>
      </c>
      <c r="BS64" s="6" cm="1">
        <f t="array" ref="BS64">IFERROR(BR64*(1-INDEX($D64:$D$71,BS$1)),0)</f>
        <v>0</v>
      </c>
      <c r="BT64" s="6" cm="1">
        <f t="array" ref="BT64">IFERROR(BS64*(1-INDEX($D64:$D$71,BT$1)),0)</f>
        <v>0</v>
      </c>
      <c r="BU64" s="6" cm="1">
        <f t="array" ref="BU64">IFERROR(BT64*(1-INDEX($D64:$D$71,BU$1)),0)</f>
        <v>0</v>
      </c>
      <c r="BV64" s="6" cm="1">
        <f t="array" ref="BV64">IFERROR(BU64*(1-INDEX($D64:$D$71,BV$1)),0)</f>
        <v>0</v>
      </c>
      <c r="BW64" s="6" cm="1">
        <f t="array" ref="BW64">IFERROR(BV64*(1-INDEX($D64:$D$71,BW$1)),0)</f>
        <v>0</v>
      </c>
      <c r="BX64" s="6" cm="1">
        <f t="array" ref="BX64">IFERROR(BW64*(1-INDEX($D64:$D$71,BX$1)),0)</f>
        <v>0</v>
      </c>
      <c r="BY64" s="6" cm="1">
        <f t="array" ref="BY64">IFERROR(BX64*(1-INDEX($D64:$D$71,BY$1)),0)</f>
        <v>0</v>
      </c>
      <c r="BZ64" s="6" cm="1">
        <f t="array" ref="BZ64">IFERROR(BY64*(1-INDEX($D64:$D$71,BZ$1)),0)</f>
        <v>0</v>
      </c>
      <c r="CA64" s="6" cm="1">
        <f t="array" ref="CA64">IFERROR(BZ64*(1-INDEX($D64:$D$71,CA$1)),0)</f>
        <v>0</v>
      </c>
      <c r="CB64" s="6" cm="1">
        <f t="array" ref="CB64">IFERROR(CA64*(1-INDEX($D64:$D$71,CB$1)),0)</f>
        <v>0</v>
      </c>
      <c r="CC64" s="6" cm="1">
        <f t="array" ref="CC64">IFERROR(CB64*(1-INDEX($D64:$D$71,CC$1)),0)</f>
        <v>0</v>
      </c>
      <c r="CD64" s="6" cm="1">
        <f t="array" ref="CD64">IFERROR(CC64*(1-INDEX($D64:$D$71,CD$1)),0)</f>
        <v>0</v>
      </c>
      <c r="CE64" s="6" cm="1">
        <f t="array" ref="CE64">IFERROR(CD64*(1-INDEX($D64:$D$71,CE$1)),0)</f>
        <v>0</v>
      </c>
      <c r="CF64" s="6" cm="1">
        <f t="array" ref="CF64">IFERROR(CE64*(1-INDEX($D64:$D$71,CF$1)),0)</f>
        <v>0</v>
      </c>
      <c r="CG64" s="6" cm="1">
        <f t="array" ref="CG64">IFERROR(CF64*(1-INDEX($D64:$D$71,CG$1)),0)</f>
        <v>0</v>
      </c>
      <c r="CH64" s="6" cm="1">
        <f t="array" ref="CH64">IFERROR(CG64*(1-INDEX($D64:$D$71,CH$1)),0)</f>
        <v>0</v>
      </c>
      <c r="CI64" s="6" cm="1">
        <f t="array" ref="CI64">IFERROR(CH64*(1-INDEX($D64:$D$71,CI$1)),0)</f>
        <v>0</v>
      </c>
      <c r="CJ64" s="6" cm="1">
        <f t="array" ref="CJ64">IFERROR(CI64*(1-INDEX($D64:$D$71,CJ$1)),0)</f>
        <v>0</v>
      </c>
      <c r="CK64" s="6" cm="1">
        <f t="array" ref="CK64">IFERROR(CJ64*(1-INDEX($D64:$D$71,CK$1)),0)</f>
        <v>0</v>
      </c>
      <c r="CL64" s="6" cm="1">
        <f t="array" ref="CL64">IFERROR(CK64*(1-INDEX($D64:$D$71,CL$1)),0)</f>
        <v>0</v>
      </c>
      <c r="CM64" s="6" cm="1">
        <f t="array" ref="CM64">IFERROR(CL64*(1-INDEX($D64:$D$71,CM$1)),0)</f>
        <v>0</v>
      </c>
      <c r="CN64" s="6" cm="1">
        <f t="array" ref="CN64">IFERROR(CM64*(1-INDEX($D64:$D$71,CN$1)),0)</f>
        <v>0</v>
      </c>
      <c r="CO64" s="6" cm="1">
        <f t="array" ref="CO64">IFERROR(CN64*(1-INDEX($D64:$D$71,CO$1)),0)</f>
        <v>0</v>
      </c>
      <c r="CP64" s="6" cm="1">
        <f t="array" ref="CP64">IFERROR(CO64*(1-INDEX($D64:$D$71,CP$1)),0)</f>
        <v>0</v>
      </c>
      <c r="CQ64" s="6" cm="1">
        <f t="array" ref="CQ64">IFERROR(CP64*(1-INDEX($D64:$D$71,CQ$1)),0)</f>
        <v>0</v>
      </c>
      <c r="CR64" s="6" cm="1">
        <f t="array" ref="CR64">IFERROR(CQ64*(1-INDEX($D64:$D$71,CR$1)),0)</f>
        <v>0</v>
      </c>
      <c r="CS64" s="6" cm="1">
        <f t="array" ref="CS64">IFERROR(CR64*(1-INDEX($D64:$D$71,CS$1)),0)</f>
        <v>0</v>
      </c>
      <c r="CT64" s="6" cm="1">
        <f t="array" ref="CT64">IFERROR(CS64*(1-INDEX($D64:$D$71,CT$1)),0)</f>
        <v>0</v>
      </c>
      <c r="CU64" s="6" cm="1">
        <f t="array" ref="CU64">IFERROR(CT64*(1-INDEX($D64:$D$71,CU$1)),0)</f>
        <v>0</v>
      </c>
      <c r="CV64" s="6" cm="1">
        <f t="array" ref="CV64">IFERROR(CU64*(1-INDEX($D64:$D$71,CV$1)),0)</f>
        <v>0</v>
      </c>
      <c r="CW64" s="6" cm="1">
        <f t="array" ref="CW64">IFERROR(CV64*(1-INDEX($D64:$D$71,CW$1)),0)</f>
        <v>0</v>
      </c>
      <c r="CX64" s="6" cm="1">
        <f t="array" ref="CX64">IFERROR(CW64*(1-INDEX($D64:$D$71,CX$1)),0)</f>
        <v>0</v>
      </c>
      <c r="CY64" s="6" cm="1">
        <f t="array" ref="CY64">IFERROR(CX64*(1-INDEX($D64:$D$71,CY$1)),0)</f>
        <v>0</v>
      </c>
      <c r="CZ64" s="6" cm="1">
        <f t="array" ref="CZ64">IFERROR(CY64*(1-INDEX($D64:$D$71,CZ$1)),0)</f>
        <v>0</v>
      </c>
      <c r="DA64" s="6" cm="1">
        <f t="array" ref="DA64">IFERROR(CZ64*(1-INDEX($D64:$D$71,DA$1)),0)</f>
        <v>0</v>
      </c>
      <c r="DB64" s="6" cm="1">
        <f t="array" ref="DB64">IFERROR(DA64*(1-INDEX($D64:$D$71,DB$1)),0)</f>
        <v>0</v>
      </c>
      <c r="DC64" s="6" cm="1">
        <f t="array" ref="DC64">IFERROR(DB64*(1-INDEX($D64:$D$71,DC$1)),0)</f>
        <v>0</v>
      </c>
      <c r="DD64" s="6" cm="1">
        <f t="array" ref="DD64">IFERROR(DC64*(1-INDEX($D64:$D$71,DD$1)),0)</f>
        <v>0</v>
      </c>
      <c r="DE64" s="6" cm="1">
        <f t="array" ref="DE64">IFERROR(DD64*(1-INDEX($D64:$D$71,DE$1)),0)</f>
        <v>0</v>
      </c>
      <c r="DF64" s="6" cm="1">
        <f t="array" ref="DF64">IFERROR(DE64*(1-INDEX($D64:$D$71,DF$1)),0)</f>
        <v>0</v>
      </c>
      <c r="DG64" s="6" cm="1">
        <f t="array" ref="DG64">IFERROR(DF64*(1-INDEX($D64:$D$71,DG$1)),0)</f>
        <v>0</v>
      </c>
      <c r="DH64" s="6" cm="1">
        <f t="array" ref="DH64">IFERROR(DG64*(1-INDEX($D64:$D$71,DH$1)),0)</f>
        <v>0</v>
      </c>
      <c r="DI64" s="6" cm="1">
        <f t="array" ref="DI64">IFERROR(DH64*(1-INDEX($D64:$D$71,DI$1)),0)</f>
        <v>0</v>
      </c>
      <c r="DJ64" s="6" cm="1">
        <f t="array" ref="DJ64">IFERROR(DI64*(1-INDEX($D64:$D$71,DJ$1)),0)</f>
        <v>0</v>
      </c>
      <c r="DK64" s="6" cm="1">
        <f t="array" ref="DK64">IFERROR(DJ64*(1-INDEX($D64:$D$71,DK$1)),0)</f>
        <v>0</v>
      </c>
      <c r="DL64" s="6" cm="1">
        <f t="array" ref="DL64">IFERROR(DK64*(1-INDEX($D64:$D$71,DL$1)),0)</f>
        <v>0</v>
      </c>
      <c r="DM64" s="6" cm="1">
        <f t="array" ref="DM64">IFERROR(DL64*(1-INDEX($D64:$D$71,DM$1)),0)</f>
        <v>0</v>
      </c>
      <c r="DN64" s="6" cm="1">
        <f t="array" ref="DN64">IFERROR(DM64*(1-INDEX($D64:$D$71,DN$1)),0)</f>
        <v>0</v>
      </c>
      <c r="DO64" s="6" cm="1">
        <f t="array" ref="DO64">IFERROR(DN64*(1-INDEX($D64:$D$71,DO$1)),0)</f>
        <v>0</v>
      </c>
      <c r="DP64" s="6" cm="1">
        <f t="array" ref="DP64">IFERROR(DO64*(1-INDEX($D64:$D$71,DP$1)),0)</f>
        <v>0</v>
      </c>
      <c r="DQ64" s="6" cm="1">
        <f t="array" ref="DQ64">IFERROR(DP64*(1-INDEX($D64:$D$71,DQ$1)),0)</f>
        <v>0</v>
      </c>
      <c r="DR64" s="6" cm="1">
        <f t="array" ref="DR64">IFERROR(DQ64*(1-INDEX($D64:$D$71,DR$1)),0)</f>
        <v>0</v>
      </c>
      <c r="DS64" s="6" cm="1">
        <f t="array" ref="DS64">IFERROR(DR64*(1-INDEX($D64:$D$71,DS$1)),0)</f>
        <v>0</v>
      </c>
      <c r="DT64" s="6" cm="1">
        <f t="array" ref="DT64">IFERROR(DS64*(1-INDEX($D64:$D$71,DT$1)),0)</f>
        <v>0</v>
      </c>
      <c r="DU64" s="6" cm="1">
        <f t="array" ref="DU64">IFERROR(DT64*(1-INDEX($D64:$D$71,DU$1)),0)</f>
        <v>0</v>
      </c>
      <c r="DV64" s="6" cm="1">
        <f t="array" ref="DV64">IFERROR(DU64*(1-INDEX($D64:$D$71,DV$1)),0)</f>
        <v>0</v>
      </c>
      <c r="DW64" s="6" cm="1">
        <f t="array" ref="DW64">IFERROR(DV64*(1-INDEX($D64:$D$71,DW$1)),0)</f>
        <v>0</v>
      </c>
      <c r="DX64" s="6" cm="1">
        <f t="array" ref="DX64">IFERROR(DW64*(1-INDEX($D64:$D$71,DX$1)),0)</f>
        <v>0</v>
      </c>
    </row>
    <row r="65" spans="3:128" x14ac:dyDescent="0.25">
      <c r="C65" s="6">
        <v>127</v>
      </c>
      <c r="D65" s="6">
        <v>0</v>
      </c>
      <c r="E65" s="6">
        <f t="shared" si="3"/>
        <v>0</v>
      </c>
      <c r="F65" s="6" cm="1">
        <f t="array" ref="F65">SUMPRODUCT($A$6^($K$1:$DT$1+1),K65:DT65,TRANSPOSE(D65:D178))</f>
        <v>0</v>
      </c>
      <c r="G65" s="6" cm="1">
        <f t="array" ref="G65">SUMPRODUCT($A$6^($K$1:$DT$1),K65:DT65)</f>
        <v>7.2302829552215417</v>
      </c>
      <c r="H65" s="6">
        <f t="shared" si="4"/>
        <v>33.872553908134293</v>
      </c>
      <c r="I65" s="6">
        <f t="shared" si="5"/>
        <v>6.7695034941564138</v>
      </c>
      <c r="K65" s="6">
        <v>1</v>
      </c>
      <c r="L65" s="6" cm="1">
        <f t="array" ref="L65">IFERROR(K65*(1-INDEX($D65:$D$71,L$1)),0)</f>
        <v>1</v>
      </c>
      <c r="M65" s="6" cm="1">
        <f t="array" ref="M65">IFERROR(L65*(1-INDEX($D65:$D$71,M$1)),0)</f>
        <v>1</v>
      </c>
      <c r="N65" s="6" cm="1">
        <f t="array" ref="N65">IFERROR(M65*(1-INDEX($D65:$D$71,N$1)),0)</f>
        <v>1</v>
      </c>
      <c r="O65" s="6" cm="1">
        <f t="array" ref="O65">IFERROR(N65*(1-INDEX($D65:$D$71,O$1)),0)</f>
        <v>1</v>
      </c>
      <c r="P65" s="6" cm="1">
        <f t="array" ref="P65">IFERROR(O65*(1-INDEX($D65:$D$71,P$1)),0)</f>
        <v>1</v>
      </c>
      <c r="Q65" s="6" cm="1">
        <f t="array" ref="Q65">IFERROR(P65*(1-INDEX($D65:$D$71,Q$1)),0)</f>
        <v>1</v>
      </c>
      <c r="R65" s="6" cm="1">
        <f t="array" ref="R65">IFERROR(Q65*(1-INDEX($D65:$D$71,R$1)),0)</f>
        <v>1</v>
      </c>
      <c r="S65" s="6" cm="1">
        <f t="array" ref="S65">IFERROR(R65*(1-INDEX($D65:$D$71,S$1)),0)</f>
        <v>0</v>
      </c>
      <c r="T65" s="6" cm="1">
        <f t="array" ref="T65">IFERROR(S65*(1-INDEX($D65:$D$71,T$1)),0)</f>
        <v>0</v>
      </c>
      <c r="U65" s="6" cm="1">
        <f t="array" ref="U65">IFERROR(T65*(1-INDEX($D65:$D$71,U$1)),0)</f>
        <v>0</v>
      </c>
      <c r="V65" s="6" cm="1">
        <f t="array" ref="V65">IFERROR(U65*(1-INDEX($D65:$D$71,V$1)),0)</f>
        <v>0</v>
      </c>
      <c r="W65" s="6" cm="1">
        <f t="array" ref="W65">IFERROR(V65*(1-INDEX($D65:$D$71,W$1)),0)</f>
        <v>0</v>
      </c>
      <c r="X65" s="6" cm="1">
        <f t="array" ref="X65">IFERROR(W65*(1-INDEX($D65:$D$71,X$1)),0)</f>
        <v>0</v>
      </c>
      <c r="Y65" s="6" cm="1">
        <f t="array" ref="Y65">IFERROR(X65*(1-INDEX($D65:$D$71,Y$1)),0)</f>
        <v>0</v>
      </c>
      <c r="Z65" s="6" cm="1">
        <f t="array" ref="Z65">IFERROR(Y65*(1-INDEX($D65:$D$71,Z$1)),0)</f>
        <v>0</v>
      </c>
      <c r="AA65" s="6" cm="1">
        <f t="array" ref="AA65">IFERROR(Z65*(1-INDEX($D65:$D$71,AA$1)),0)</f>
        <v>0</v>
      </c>
      <c r="AB65" s="6" cm="1">
        <f t="array" ref="AB65">IFERROR(AA65*(1-INDEX($D65:$D$71,AB$1)),0)</f>
        <v>0</v>
      </c>
      <c r="AC65" s="6" cm="1">
        <f t="array" ref="AC65">IFERROR(AB65*(1-INDEX($D65:$D$71,AC$1)),0)</f>
        <v>0</v>
      </c>
      <c r="AD65" s="6" cm="1">
        <f t="array" ref="AD65">IFERROR(AC65*(1-INDEX($D65:$D$71,AD$1)),0)</f>
        <v>0</v>
      </c>
      <c r="AE65" s="6" cm="1">
        <f t="array" ref="AE65">IFERROR(AD65*(1-INDEX($D65:$D$71,AE$1)),0)</f>
        <v>0</v>
      </c>
      <c r="AF65" s="6" cm="1">
        <f t="array" ref="AF65">IFERROR(AE65*(1-INDEX($D65:$D$71,AF$1)),0)</f>
        <v>0</v>
      </c>
      <c r="AG65" s="6" cm="1">
        <f t="array" ref="AG65">IFERROR(AF65*(1-INDEX($D65:$D$71,AG$1)),0)</f>
        <v>0</v>
      </c>
      <c r="AH65" s="6" cm="1">
        <f t="array" ref="AH65">IFERROR(AG65*(1-INDEX($D65:$D$71,AH$1)),0)</f>
        <v>0</v>
      </c>
      <c r="AI65" s="6" cm="1">
        <f t="array" ref="AI65">IFERROR(AH65*(1-INDEX($D65:$D$71,AI$1)),0)</f>
        <v>0</v>
      </c>
      <c r="AJ65" s="6" cm="1">
        <f t="array" ref="AJ65">IFERROR(AI65*(1-INDEX($D65:$D$71,AJ$1)),0)</f>
        <v>0</v>
      </c>
      <c r="AK65" s="6" cm="1">
        <f t="array" ref="AK65">IFERROR(AJ65*(1-INDEX($D65:$D$71,AK$1)),0)</f>
        <v>0</v>
      </c>
      <c r="AL65" s="6" cm="1">
        <f t="array" ref="AL65">IFERROR(AK65*(1-INDEX($D65:$D$71,AL$1)),0)</f>
        <v>0</v>
      </c>
      <c r="AM65" s="6" cm="1">
        <f t="array" ref="AM65">IFERROR(AL65*(1-INDEX($D65:$D$71,AM$1)),0)</f>
        <v>0</v>
      </c>
      <c r="AN65" s="6" cm="1">
        <f t="array" ref="AN65">IFERROR(AM65*(1-INDEX($D65:$D$71,AN$1)),0)</f>
        <v>0</v>
      </c>
      <c r="AO65" s="6" cm="1">
        <f t="array" ref="AO65">IFERROR(AN65*(1-INDEX($D65:$D$71,AO$1)),0)</f>
        <v>0</v>
      </c>
      <c r="AP65" s="6" cm="1">
        <f t="array" ref="AP65">IFERROR(AO65*(1-INDEX($D65:$D$71,AP$1)),0)</f>
        <v>0</v>
      </c>
      <c r="AQ65" s="6" cm="1">
        <f t="array" ref="AQ65">IFERROR(AP65*(1-INDEX($D65:$D$71,AQ$1)),0)</f>
        <v>0</v>
      </c>
      <c r="AR65" s="6" cm="1">
        <f t="array" ref="AR65">IFERROR(AQ65*(1-INDEX($D65:$D$71,AR$1)),0)</f>
        <v>0</v>
      </c>
      <c r="AS65" s="6" cm="1">
        <f t="array" ref="AS65">IFERROR(AR65*(1-INDEX($D65:$D$71,AS$1)),0)</f>
        <v>0</v>
      </c>
      <c r="AT65" s="6" cm="1">
        <f t="array" ref="AT65">IFERROR(AS65*(1-INDEX($D65:$D$71,AT$1)),0)</f>
        <v>0</v>
      </c>
      <c r="AU65" s="6" cm="1">
        <f t="array" ref="AU65">IFERROR(AT65*(1-INDEX($D65:$D$71,AU$1)),0)</f>
        <v>0</v>
      </c>
      <c r="AV65" s="6" cm="1">
        <f t="array" ref="AV65">IFERROR(AU65*(1-INDEX($D65:$D$71,AV$1)),0)</f>
        <v>0</v>
      </c>
      <c r="AW65" s="6" cm="1">
        <f t="array" ref="AW65">IFERROR(AV65*(1-INDEX($D65:$D$71,AW$1)),0)</f>
        <v>0</v>
      </c>
      <c r="AX65" s="6" cm="1">
        <f t="array" ref="AX65">IFERROR(AW65*(1-INDEX($D65:$D$71,AX$1)),0)</f>
        <v>0</v>
      </c>
      <c r="AY65" s="6" cm="1">
        <f t="array" ref="AY65">IFERROR(AX65*(1-INDEX($D65:$D$71,AY$1)),0)</f>
        <v>0</v>
      </c>
      <c r="AZ65" s="6" cm="1">
        <f t="array" ref="AZ65">IFERROR(AY65*(1-INDEX($D65:$D$71,AZ$1)),0)</f>
        <v>0</v>
      </c>
      <c r="BA65" s="6" cm="1">
        <f t="array" ref="BA65">IFERROR(AZ65*(1-INDEX($D65:$D$71,BA$1)),0)</f>
        <v>0</v>
      </c>
      <c r="BB65" s="6" cm="1">
        <f t="array" ref="BB65">IFERROR(BA65*(1-INDEX($D65:$D$71,BB$1)),0)</f>
        <v>0</v>
      </c>
      <c r="BC65" s="6" cm="1">
        <f t="array" ref="BC65">IFERROR(BB65*(1-INDEX($D65:$D$71,BC$1)),0)</f>
        <v>0</v>
      </c>
      <c r="BD65" s="6" cm="1">
        <f t="array" ref="BD65">IFERROR(BC65*(1-INDEX($D65:$D$71,BD$1)),0)</f>
        <v>0</v>
      </c>
      <c r="BE65" s="6" cm="1">
        <f t="array" ref="BE65">IFERROR(BD65*(1-INDEX($D65:$D$71,BE$1)),0)</f>
        <v>0</v>
      </c>
      <c r="BF65" s="6" cm="1">
        <f t="array" ref="BF65">IFERROR(BE65*(1-INDEX($D65:$D$71,BF$1)),0)</f>
        <v>0</v>
      </c>
      <c r="BG65" s="6" cm="1">
        <f t="array" ref="BG65">IFERROR(BF65*(1-INDEX($D65:$D$71,BG$1)),0)</f>
        <v>0</v>
      </c>
      <c r="BH65" s="6" cm="1">
        <f t="array" ref="BH65">IFERROR(BG65*(1-INDEX($D65:$D$71,BH$1)),0)</f>
        <v>0</v>
      </c>
      <c r="BI65" s="6" cm="1">
        <f t="array" ref="BI65">IFERROR(BH65*(1-INDEX($D65:$D$71,BI$1)),0)</f>
        <v>0</v>
      </c>
      <c r="BJ65" s="6" cm="1">
        <f t="array" ref="BJ65">IFERROR(BI65*(1-INDEX($D65:$D$71,BJ$1)),0)</f>
        <v>0</v>
      </c>
      <c r="BK65" s="6" cm="1">
        <f t="array" ref="BK65">IFERROR(BJ65*(1-INDEX($D65:$D$71,BK$1)),0)</f>
        <v>0</v>
      </c>
      <c r="BL65" s="6" cm="1">
        <f t="array" ref="BL65">IFERROR(BK65*(1-INDEX($D65:$D$71,BL$1)),0)</f>
        <v>0</v>
      </c>
      <c r="BM65" s="6" cm="1">
        <f t="array" ref="BM65">IFERROR(BL65*(1-INDEX($D65:$D$71,BM$1)),0)</f>
        <v>0</v>
      </c>
      <c r="BN65" s="6" cm="1">
        <f t="array" ref="BN65">IFERROR(BM65*(1-INDEX($D65:$D$71,BN$1)),0)</f>
        <v>0</v>
      </c>
      <c r="BO65" s="6" cm="1">
        <f t="array" ref="BO65">IFERROR(BN65*(1-INDEX($D65:$D$71,BO$1)),0)</f>
        <v>0</v>
      </c>
      <c r="BP65" s="6" cm="1">
        <f t="array" ref="BP65">IFERROR(BO65*(1-INDEX($D65:$D$71,BP$1)),0)</f>
        <v>0</v>
      </c>
      <c r="BQ65" s="6" cm="1">
        <f t="array" ref="BQ65">IFERROR(BP65*(1-INDEX($D65:$D$71,BQ$1)),0)</f>
        <v>0</v>
      </c>
      <c r="BR65" s="6" cm="1">
        <f t="array" ref="BR65">IFERROR(BQ65*(1-INDEX($D65:$D$71,BR$1)),0)</f>
        <v>0</v>
      </c>
      <c r="BS65" s="6" cm="1">
        <f t="array" ref="BS65">IFERROR(BR65*(1-INDEX($D65:$D$71,BS$1)),0)</f>
        <v>0</v>
      </c>
      <c r="BT65" s="6" cm="1">
        <f t="array" ref="BT65">IFERROR(BS65*(1-INDEX($D65:$D$71,BT$1)),0)</f>
        <v>0</v>
      </c>
      <c r="BU65" s="6" cm="1">
        <f t="array" ref="BU65">IFERROR(BT65*(1-INDEX($D65:$D$71,BU$1)),0)</f>
        <v>0</v>
      </c>
      <c r="BV65" s="6" cm="1">
        <f t="array" ref="BV65">IFERROR(BU65*(1-INDEX($D65:$D$71,BV$1)),0)</f>
        <v>0</v>
      </c>
      <c r="BW65" s="6" cm="1">
        <f t="array" ref="BW65">IFERROR(BV65*(1-INDEX($D65:$D$71,BW$1)),0)</f>
        <v>0</v>
      </c>
      <c r="BX65" s="6" cm="1">
        <f t="array" ref="BX65">IFERROR(BW65*(1-INDEX($D65:$D$71,BX$1)),0)</f>
        <v>0</v>
      </c>
      <c r="BY65" s="6" cm="1">
        <f t="array" ref="BY65">IFERROR(BX65*(1-INDEX($D65:$D$71,BY$1)),0)</f>
        <v>0</v>
      </c>
      <c r="BZ65" s="6" cm="1">
        <f t="array" ref="BZ65">IFERROR(BY65*(1-INDEX($D65:$D$71,BZ$1)),0)</f>
        <v>0</v>
      </c>
      <c r="CA65" s="6" cm="1">
        <f t="array" ref="CA65">IFERROR(BZ65*(1-INDEX($D65:$D$71,CA$1)),0)</f>
        <v>0</v>
      </c>
      <c r="CB65" s="6" cm="1">
        <f t="array" ref="CB65">IFERROR(CA65*(1-INDEX($D65:$D$71,CB$1)),0)</f>
        <v>0</v>
      </c>
      <c r="CC65" s="6" cm="1">
        <f t="array" ref="CC65">IFERROR(CB65*(1-INDEX($D65:$D$71,CC$1)),0)</f>
        <v>0</v>
      </c>
      <c r="CD65" s="6" cm="1">
        <f t="array" ref="CD65">IFERROR(CC65*(1-INDEX($D65:$D$71,CD$1)),0)</f>
        <v>0</v>
      </c>
      <c r="CE65" s="6" cm="1">
        <f t="array" ref="CE65">IFERROR(CD65*(1-INDEX($D65:$D$71,CE$1)),0)</f>
        <v>0</v>
      </c>
      <c r="CF65" s="6" cm="1">
        <f t="array" ref="CF65">IFERROR(CE65*(1-INDEX($D65:$D$71,CF$1)),0)</f>
        <v>0</v>
      </c>
      <c r="CG65" s="6" cm="1">
        <f t="array" ref="CG65">IFERROR(CF65*(1-INDEX($D65:$D$71,CG$1)),0)</f>
        <v>0</v>
      </c>
      <c r="CH65" s="6" cm="1">
        <f t="array" ref="CH65">IFERROR(CG65*(1-INDEX($D65:$D$71,CH$1)),0)</f>
        <v>0</v>
      </c>
      <c r="CI65" s="6" cm="1">
        <f t="array" ref="CI65">IFERROR(CH65*(1-INDEX($D65:$D$71,CI$1)),0)</f>
        <v>0</v>
      </c>
      <c r="CJ65" s="6" cm="1">
        <f t="array" ref="CJ65">IFERROR(CI65*(1-INDEX($D65:$D$71,CJ$1)),0)</f>
        <v>0</v>
      </c>
      <c r="CK65" s="6" cm="1">
        <f t="array" ref="CK65">IFERROR(CJ65*(1-INDEX($D65:$D$71,CK$1)),0)</f>
        <v>0</v>
      </c>
      <c r="CL65" s="6" cm="1">
        <f t="array" ref="CL65">IFERROR(CK65*(1-INDEX($D65:$D$71,CL$1)),0)</f>
        <v>0</v>
      </c>
      <c r="CM65" s="6" cm="1">
        <f t="array" ref="CM65">IFERROR(CL65*(1-INDEX($D65:$D$71,CM$1)),0)</f>
        <v>0</v>
      </c>
      <c r="CN65" s="6" cm="1">
        <f t="array" ref="CN65">IFERROR(CM65*(1-INDEX($D65:$D$71,CN$1)),0)</f>
        <v>0</v>
      </c>
      <c r="CO65" s="6" cm="1">
        <f t="array" ref="CO65">IFERROR(CN65*(1-INDEX($D65:$D$71,CO$1)),0)</f>
        <v>0</v>
      </c>
      <c r="CP65" s="6" cm="1">
        <f t="array" ref="CP65">IFERROR(CO65*(1-INDEX($D65:$D$71,CP$1)),0)</f>
        <v>0</v>
      </c>
      <c r="CQ65" s="6" cm="1">
        <f t="array" ref="CQ65">IFERROR(CP65*(1-INDEX($D65:$D$71,CQ$1)),0)</f>
        <v>0</v>
      </c>
      <c r="CR65" s="6" cm="1">
        <f t="array" ref="CR65">IFERROR(CQ65*(1-INDEX($D65:$D$71,CR$1)),0)</f>
        <v>0</v>
      </c>
      <c r="CS65" s="6" cm="1">
        <f t="array" ref="CS65">IFERROR(CR65*(1-INDEX($D65:$D$71,CS$1)),0)</f>
        <v>0</v>
      </c>
      <c r="CT65" s="6" cm="1">
        <f t="array" ref="CT65">IFERROR(CS65*(1-INDEX($D65:$D$71,CT$1)),0)</f>
        <v>0</v>
      </c>
      <c r="CU65" s="6" cm="1">
        <f t="array" ref="CU65">IFERROR(CT65*(1-INDEX($D65:$D$71,CU$1)),0)</f>
        <v>0</v>
      </c>
      <c r="CV65" s="6" cm="1">
        <f t="array" ref="CV65">IFERROR(CU65*(1-INDEX($D65:$D$71,CV$1)),0)</f>
        <v>0</v>
      </c>
      <c r="CW65" s="6" cm="1">
        <f t="array" ref="CW65">IFERROR(CV65*(1-INDEX($D65:$D$71,CW$1)),0)</f>
        <v>0</v>
      </c>
      <c r="CX65" s="6" cm="1">
        <f t="array" ref="CX65">IFERROR(CW65*(1-INDEX($D65:$D$71,CX$1)),0)</f>
        <v>0</v>
      </c>
      <c r="CY65" s="6" cm="1">
        <f t="array" ref="CY65">IFERROR(CX65*(1-INDEX($D65:$D$71,CY$1)),0)</f>
        <v>0</v>
      </c>
      <c r="CZ65" s="6" cm="1">
        <f t="array" ref="CZ65">IFERROR(CY65*(1-INDEX($D65:$D$71,CZ$1)),0)</f>
        <v>0</v>
      </c>
      <c r="DA65" s="6" cm="1">
        <f t="array" ref="DA65">IFERROR(CZ65*(1-INDEX($D65:$D$71,DA$1)),0)</f>
        <v>0</v>
      </c>
      <c r="DB65" s="6" cm="1">
        <f t="array" ref="DB65">IFERROR(DA65*(1-INDEX($D65:$D$71,DB$1)),0)</f>
        <v>0</v>
      </c>
      <c r="DC65" s="6" cm="1">
        <f t="array" ref="DC65">IFERROR(DB65*(1-INDEX($D65:$D$71,DC$1)),0)</f>
        <v>0</v>
      </c>
      <c r="DD65" s="6" cm="1">
        <f t="array" ref="DD65">IFERROR(DC65*(1-INDEX($D65:$D$71,DD$1)),0)</f>
        <v>0</v>
      </c>
      <c r="DE65" s="6" cm="1">
        <f t="array" ref="DE65">IFERROR(DD65*(1-INDEX($D65:$D$71,DE$1)),0)</f>
        <v>0</v>
      </c>
      <c r="DF65" s="6" cm="1">
        <f t="array" ref="DF65">IFERROR(DE65*(1-INDEX($D65:$D$71,DF$1)),0)</f>
        <v>0</v>
      </c>
      <c r="DG65" s="6" cm="1">
        <f t="array" ref="DG65">IFERROR(DF65*(1-INDEX($D65:$D$71,DG$1)),0)</f>
        <v>0</v>
      </c>
      <c r="DH65" s="6" cm="1">
        <f t="array" ref="DH65">IFERROR(DG65*(1-INDEX($D65:$D$71,DH$1)),0)</f>
        <v>0</v>
      </c>
      <c r="DI65" s="6" cm="1">
        <f t="array" ref="DI65">IFERROR(DH65*(1-INDEX($D65:$D$71,DI$1)),0)</f>
        <v>0</v>
      </c>
      <c r="DJ65" s="6" cm="1">
        <f t="array" ref="DJ65">IFERROR(DI65*(1-INDEX($D65:$D$71,DJ$1)),0)</f>
        <v>0</v>
      </c>
      <c r="DK65" s="6" cm="1">
        <f t="array" ref="DK65">IFERROR(DJ65*(1-INDEX($D65:$D$71,DK$1)),0)</f>
        <v>0</v>
      </c>
      <c r="DL65" s="6" cm="1">
        <f t="array" ref="DL65">IFERROR(DK65*(1-INDEX($D65:$D$71,DL$1)),0)</f>
        <v>0</v>
      </c>
      <c r="DM65" s="6" cm="1">
        <f t="array" ref="DM65">IFERROR(DL65*(1-INDEX($D65:$D$71,DM$1)),0)</f>
        <v>0</v>
      </c>
      <c r="DN65" s="6" cm="1">
        <f t="array" ref="DN65">IFERROR(DM65*(1-INDEX($D65:$D$71,DN$1)),0)</f>
        <v>0</v>
      </c>
      <c r="DO65" s="6" cm="1">
        <f t="array" ref="DO65">IFERROR(DN65*(1-INDEX($D65:$D$71,DO$1)),0)</f>
        <v>0</v>
      </c>
      <c r="DP65" s="6" cm="1">
        <f t="array" ref="DP65">IFERROR(DO65*(1-INDEX($D65:$D$71,DP$1)),0)</f>
        <v>0</v>
      </c>
      <c r="DQ65" s="6" cm="1">
        <f t="array" ref="DQ65">IFERROR(DP65*(1-INDEX($D65:$D$71,DQ$1)),0)</f>
        <v>0</v>
      </c>
      <c r="DR65" s="6" cm="1">
        <f t="array" ref="DR65">IFERROR(DQ65*(1-INDEX($D65:$D$71,DR$1)),0)</f>
        <v>0</v>
      </c>
      <c r="DS65" s="6" cm="1">
        <f t="array" ref="DS65">IFERROR(DR65*(1-INDEX($D65:$D$71,DS$1)),0)</f>
        <v>0</v>
      </c>
      <c r="DT65" s="6" cm="1">
        <f t="array" ref="DT65">IFERROR(DS65*(1-INDEX($D65:$D$71,DT$1)),0)</f>
        <v>0</v>
      </c>
      <c r="DU65" s="6" cm="1">
        <f t="array" ref="DU65">IFERROR(DT65*(1-INDEX($D65:$D$71,DU$1)),0)</f>
        <v>0</v>
      </c>
      <c r="DV65" s="6" cm="1">
        <f t="array" ref="DV65">IFERROR(DU65*(1-INDEX($D65:$D$71,DV$1)),0)</f>
        <v>0</v>
      </c>
      <c r="DW65" s="6" cm="1">
        <f t="array" ref="DW65">IFERROR(DV65*(1-INDEX($D65:$D$71,DW$1)),0)</f>
        <v>0</v>
      </c>
      <c r="DX65" s="6" cm="1">
        <f t="array" ref="DX65">IFERROR(DW65*(1-INDEX($D65:$D$71,DX$1)),0)</f>
        <v>0</v>
      </c>
    </row>
    <row r="66" spans="3:128" x14ac:dyDescent="0.25">
      <c r="C66" s="6">
        <v>128</v>
      </c>
      <c r="D66" s="6">
        <v>0</v>
      </c>
      <c r="E66" s="6">
        <f t="shared" si="3"/>
        <v>0</v>
      </c>
      <c r="F66" s="6" cm="1">
        <f t="array" ref="F66">SUMPRODUCT($A$6^($K$1:$DT$1+1),K66:DT66,TRANSPOSE(D66:D179))</f>
        <v>0</v>
      </c>
      <c r="G66" s="6" cm="1">
        <f t="array" ref="G66">SUMPRODUCT($A$6^($K$1:$DT$1),K66:DT66)</f>
        <v>6.4171914438781883</v>
      </c>
      <c r="H66" s="6">
        <f t="shared" si="4"/>
        <v>33.872553908134293</v>
      </c>
      <c r="I66" s="6">
        <f t="shared" si="5"/>
        <v>5.9564119828130604</v>
      </c>
      <c r="K66" s="6">
        <v>1</v>
      </c>
      <c r="L66" s="6" cm="1">
        <f t="array" ref="L66">IFERROR(K66*(1-INDEX($D66:$D$71,L$1)),0)</f>
        <v>1</v>
      </c>
      <c r="M66" s="6" cm="1">
        <f t="array" ref="M66">IFERROR(L66*(1-INDEX($D66:$D$71,M$1)),0)</f>
        <v>1</v>
      </c>
      <c r="N66" s="6" cm="1">
        <f t="array" ref="N66">IFERROR(M66*(1-INDEX($D66:$D$71,N$1)),0)</f>
        <v>1</v>
      </c>
      <c r="O66" s="6" cm="1">
        <f t="array" ref="O66">IFERROR(N66*(1-INDEX($D66:$D$71,O$1)),0)</f>
        <v>1</v>
      </c>
      <c r="P66" s="6" cm="1">
        <f t="array" ref="P66">IFERROR(O66*(1-INDEX($D66:$D$71,P$1)),0)</f>
        <v>1</v>
      </c>
      <c r="Q66" s="6" cm="1">
        <f t="array" ref="Q66">IFERROR(P66*(1-INDEX($D66:$D$71,Q$1)),0)</f>
        <v>1</v>
      </c>
      <c r="R66" s="6" cm="1">
        <f t="array" ref="R66">IFERROR(Q66*(1-INDEX($D66:$D$71,R$1)),0)</f>
        <v>0</v>
      </c>
      <c r="S66" s="6" cm="1">
        <f t="array" ref="S66">IFERROR(R66*(1-INDEX($D66:$D$71,S$1)),0)</f>
        <v>0</v>
      </c>
      <c r="T66" s="6" cm="1">
        <f t="array" ref="T66">IFERROR(S66*(1-INDEX($D66:$D$71,T$1)),0)</f>
        <v>0</v>
      </c>
      <c r="U66" s="6" cm="1">
        <f t="array" ref="U66">IFERROR(T66*(1-INDEX($D66:$D$71,U$1)),0)</f>
        <v>0</v>
      </c>
      <c r="V66" s="6" cm="1">
        <f t="array" ref="V66">IFERROR(U66*(1-INDEX($D66:$D$71,V$1)),0)</f>
        <v>0</v>
      </c>
      <c r="W66" s="6" cm="1">
        <f t="array" ref="W66">IFERROR(V66*(1-INDEX($D66:$D$71,W$1)),0)</f>
        <v>0</v>
      </c>
      <c r="X66" s="6" cm="1">
        <f t="array" ref="X66">IFERROR(W66*(1-INDEX($D66:$D$71,X$1)),0)</f>
        <v>0</v>
      </c>
      <c r="Y66" s="6" cm="1">
        <f t="array" ref="Y66">IFERROR(X66*(1-INDEX($D66:$D$71,Y$1)),0)</f>
        <v>0</v>
      </c>
      <c r="Z66" s="6" cm="1">
        <f t="array" ref="Z66">IFERROR(Y66*(1-INDEX($D66:$D$71,Z$1)),0)</f>
        <v>0</v>
      </c>
      <c r="AA66" s="6" cm="1">
        <f t="array" ref="AA66">IFERROR(Z66*(1-INDEX($D66:$D$71,AA$1)),0)</f>
        <v>0</v>
      </c>
      <c r="AB66" s="6" cm="1">
        <f t="array" ref="AB66">IFERROR(AA66*(1-INDEX($D66:$D$71,AB$1)),0)</f>
        <v>0</v>
      </c>
      <c r="AC66" s="6" cm="1">
        <f t="array" ref="AC66">IFERROR(AB66*(1-INDEX($D66:$D$71,AC$1)),0)</f>
        <v>0</v>
      </c>
      <c r="AD66" s="6" cm="1">
        <f t="array" ref="AD66">IFERROR(AC66*(1-INDEX($D66:$D$71,AD$1)),0)</f>
        <v>0</v>
      </c>
      <c r="AE66" s="6" cm="1">
        <f t="array" ref="AE66">IFERROR(AD66*(1-INDEX($D66:$D$71,AE$1)),0)</f>
        <v>0</v>
      </c>
      <c r="AF66" s="6" cm="1">
        <f t="array" ref="AF66">IFERROR(AE66*(1-INDEX($D66:$D$71,AF$1)),0)</f>
        <v>0</v>
      </c>
      <c r="AG66" s="6" cm="1">
        <f t="array" ref="AG66">IFERROR(AF66*(1-INDEX($D66:$D$71,AG$1)),0)</f>
        <v>0</v>
      </c>
      <c r="AH66" s="6" cm="1">
        <f t="array" ref="AH66">IFERROR(AG66*(1-INDEX($D66:$D$71,AH$1)),0)</f>
        <v>0</v>
      </c>
      <c r="AI66" s="6" cm="1">
        <f t="array" ref="AI66">IFERROR(AH66*(1-INDEX($D66:$D$71,AI$1)),0)</f>
        <v>0</v>
      </c>
      <c r="AJ66" s="6" cm="1">
        <f t="array" ref="AJ66">IFERROR(AI66*(1-INDEX($D66:$D$71,AJ$1)),0)</f>
        <v>0</v>
      </c>
      <c r="AK66" s="6" cm="1">
        <f t="array" ref="AK66">IFERROR(AJ66*(1-INDEX($D66:$D$71,AK$1)),0)</f>
        <v>0</v>
      </c>
      <c r="AL66" s="6" cm="1">
        <f t="array" ref="AL66">IFERROR(AK66*(1-INDEX($D66:$D$71,AL$1)),0)</f>
        <v>0</v>
      </c>
      <c r="AM66" s="6" cm="1">
        <f t="array" ref="AM66">IFERROR(AL66*(1-INDEX($D66:$D$71,AM$1)),0)</f>
        <v>0</v>
      </c>
      <c r="AN66" s="6" cm="1">
        <f t="array" ref="AN66">IFERROR(AM66*(1-INDEX($D66:$D$71,AN$1)),0)</f>
        <v>0</v>
      </c>
      <c r="AO66" s="6" cm="1">
        <f t="array" ref="AO66">IFERROR(AN66*(1-INDEX($D66:$D$71,AO$1)),0)</f>
        <v>0</v>
      </c>
      <c r="AP66" s="6" cm="1">
        <f t="array" ref="AP66">IFERROR(AO66*(1-INDEX($D66:$D$71,AP$1)),0)</f>
        <v>0</v>
      </c>
      <c r="AQ66" s="6" cm="1">
        <f t="array" ref="AQ66">IFERROR(AP66*(1-INDEX($D66:$D$71,AQ$1)),0)</f>
        <v>0</v>
      </c>
      <c r="AR66" s="6" cm="1">
        <f t="array" ref="AR66">IFERROR(AQ66*(1-INDEX($D66:$D$71,AR$1)),0)</f>
        <v>0</v>
      </c>
      <c r="AS66" s="6" cm="1">
        <f t="array" ref="AS66">IFERROR(AR66*(1-INDEX($D66:$D$71,AS$1)),0)</f>
        <v>0</v>
      </c>
      <c r="AT66" s="6" cm="1">
        <f t="array" ref="AT66">IFERROR(AS66*(1-INDEX($D66:$D$71,AT$1)),0)</f>
        <v>0</v>
      </c>
      <c r="AU66" s="6" cm="1">
        <f t="array" ref="AU66">IFERROR(AT66*(1-INDEX($D66:$D$71,AU$1)),0)</f>
        <v>0</v>
      </c>
      <c r="AV66" s="6" cm="1">
        <f t="array" ref="AV66">IFERROR(AU66*(1-INDEX($D66:$D$71,AV$1)),0)</f>
        <v>0</v>
      </c>
      <c r="AW66" s="6" cm="1">
        <f t="array" ref="AW66">IFERROR(AV66*(1-INDEX($D66:$D$71,AW$1)),0)</f>
        <v>0</v>
      </c>
      <c r="AX66" s="6" cm="1">
        <f t="array" ref="AX66">IFERROR(AW66*(1-INDEX($D66:$D$71,AX$1)),0)</f>
        <v>0</v>
      </c>
      <c r="AY66" s="6" cm="1">
        <f t="array" ref="AY66">IFERROR(AX66*(1-INDEX($D66:$D$71,AY$1)),0)</f>
        <v>0</v>
      </c>
      <c r="AZ66" s="6" cm="1">
        <f t="array" ref="AZ66">IFERROR(AY66*(1-INDEX($D66:$D$71,AZ$1)),0)</f>
        <v>0</v>
      </c>
      <c r="BA66" s="6" cm="1">
        <f t="array" ref="BA66">IFERROR(AZ66*(1-INDEX($D66:$D$71,BA$1)),0)</f>
        <v>0</v>
      </c>
      <c r="BB66" s="6" cm="1">
        <f t="array" ref="BB66">IFERROR(BA66*(1-INDEX($D66:$D$71,BB$1)),0)</f>
        <v>0</v>
      </c>
      <c r="BC66" s="6" cm="1">
        <f t="array" ref="BC66">IFERROR(BB66*(1-INDEX($D66:$D$71,BC$1)),0)</f>
        <v>0</v>
      </c>
      <c r="BD66" s="6" cm="1">
        <f t="array" ref="BD66">IFERROR(BC66*(1-INDEX($D66:$D$71,BD$1)),0)</f>
        <v>0</v>
      </c>
      <c r="BE66" s="6" cm="1">
        <f t="array" ref="BE66">IFERROR(BD66*(1-INDEX($D66:$D$71,BE$1)),0)</f>
        <v>0</v>
      </c>
      <c r="BF66" s="6" cm="1">
        <f t="array" ref="BF66">IFERROR(BE66*(1-INDEX($D66:$D$71,BF$1)),0)</f>
        <v>0</v>
      </c>
      <c r="BG66" s="6" cm="1">
        <f t="array" ref="BG66">IFERROR(BF66*(1-INDEX($D66:$D$71,BG$1)),0)</f>
        <v>0</v>
      </c>
      <c r="BH66" s="6" cm="1">
        <f t="array" ref="BH66">IFERROR(BG66*(1-INDEX($D66:$D$71,BH$1)),0)</f>
        <v>0</v>
      </c>
      <c r="BI66" s="6" cm="1">
        <f t="array" ref="BI66">IFERROR(BH66*(1-INDEX($D66:$D$71,BI$1)),0)</f>
        <v>0</v>
      </c>
      <c r="BJ66" s="6" cm="1">
        <f t="array" ref="BJ66">IFERROR(BI66*(1-INDEX($D66:$D$71,BJ$1)),0)</f>
        <v>0</v>
      </c>
      <c r="BK66" s="6" cm="1">
        <f t="array" ref="BK66">IFERROR(BJ66*(1-INDEX($D66:$D$71,BK$1)),0)</f>
        <v>0</v>
      </c>
      <c r="BL66" s="6" cm="1">
        <f t="array" ref="BL66">IFERROR(BK66*(1-INDEX($D66:$D$71,BL$1)),0)</f>
        <v>0</v>
      </c>
      <c r="BM66" s="6" cm="1">
        <f t="array" ref="BM66">IFERROR(BL66*(1-INDEX($D66:$D$71,BM$1)),0)</f>
        <v>0</v>
      </c>
      <c r="BN66" s="6" cm="1">
        <f t="array" ref="BN66">IFERROR(BM66*(1-INDEX($D66:$D$71,BN$1)),0)</f>
        <v>0</v>
      </c>
      <c r="BO66" s="6" cm="1">
        <f t="array" ref="BO66">IFERROR(BN66*(1-INDEX($D66:$D$71,BO$1)),0)</f>
        <v>0</v>
      </c>
      <c r="BP66" s="6" cm="1">
        <f t="array" ref="BP66">IFERROR(BO66*(1-INDEX($D66:$D$71,BP$1)),0)</f>
        <v>0</v>
      </c>
      <c r="BQ66" s="6" cm="1">
        <f t="array" ref="BQ66">IFERROR(BP66*(1-INDEX($D66:$D$71,BQ$1)),0)</f>
        <v>0</v>
      </c>
      <c r="BR66" s="6" cm="1">
        <f t="array" ref="BR66">IFERROR(BQ66*(1-INDEX($D66:$D$71,BR$1)),0)</f>
        <v>0</v>
      </c>
      <c r="BS66" s="6" cm="1">
        <f t="array" ref="BS66">IFERROR(BR66*(1-INDEX($D66:$D$71,BS$1)),0)</f>
        <v>0</v>
      </c>
      <c r="BT66" s="6" cm="1">
        <f t="array" ref="BT66">IFERROR(BS66*(1-INDEX($D66:$D$71,BT$1)),0)</f>
        <v>0</v>
      </c>
      <c r="BU66" s="6" cm="1">
        <f t="array" ref="BU66">IFERROR(BT66*(1-INDEX($D66:$D$71,BU$1)),0)</f>
        <v>0</v>
      </c>
      <c r="BV66" s="6" cm="1">
        <f t="array" ref="BV66">IFERROR(BU66*(1-INDEX($D66:$D$71,BV$1)),0)</f>
        <v>0</v>
      </c>
      <c r="BW66" s="6" cm="1">
        <f t="array" ref="BW66">IFERROR(BV66*(1-INDEX($D66:$D$71,BW$1)),0)</f>
        <v>0</v>
      </c>
      <c r="BX66" s="6" cm="1">
        <f t="array" ref="BX66">IFERROR(BW66*(1-INDEX($D66:$D$71,BX$1)),0)</f>
        <v>0</v>
      </c>
      <c r="BY66" s="6" cm="1">
        <f t="array" ref="BY66">IFERROR(BX66*(1-INDEX($D66:$D$71,BY$1)),0)</f>
        <v>0</v>
      </c>
      <c r="BZ66" s="6" cm="1">
        <f t="array" ref="BZ66">IFERROR(BY66*(1-INDEX($D66:$D$71,BZ$1)),0)</f>
        <v>0</v>
      </c>
      <c r="CA66" s="6" cm="1">
        <f t="array" ref="CA66">IFERROR(BZ66*(1-INDEX($D66:$D$71,CA$1)),0)</f>
        <v>0</v>
      </c>
      <c r="CB66" s="6" cm="1">
        <f t="array" ref="CB66">IFERROR(CA66*(1-INDEX($D66:$D$71,CB$1)),0)</f>
        <v>0</v>
      </c>
      <c r="CC66" s="6" cm="1">
        <f t="array" ref="CC66">IFERROR(CB66*(1-INDEX($D66:$D$71,CC$1)),0)</f>
        <v>0</v>
      </c>
      <c r="CD66" s="6" cm="1">
        <f t="array" ref="CD66">IFERROR(CC66*(1-INDEX($D66:$D$71,CD$1)),0)</f>
        <v>0</v>
      </c>
      <c r="CE66" s="6" cm="1">
        <f t="array" ref="CE66">IFERROR(CD66*(1-INDEX($D66:$D$71,CE$1)),0)</f>
        <v>0</v>
      </c>
      <c r="CF66" s="6" cm="1">
        <f t="array" ref="CF66">IFERROR(CE66*(1-INDEX($D66:$D$71,CF$1)),0)</f>
        <v>0</v>
      </c>
      <c r="CG66" s="6" cm="1">
        <f t="array" ref="CG66">IFERROR(CF66*(1-INDEX($D66:$D$71,CG$1)),0)</f>
        <v>0</v>
      </c>
      <c r="CH66" s="6" cm="1">
        <f t="array" ref="CH66">IFERROR(CG66*(1-INDEX($D66:$D$71,CH$1)),0)</f>
        <v>0</v>
      </c>
      <c r="CI66" s="6" cm="1">
        <f t="array" ref="CI66">IFERROR(CH66*(1-INDEX($D66:$D$71,CI$1)),0)</f>
        <v>0</v>
      </c>
      <c r="CJ66" s="6" cm="1">
        <f t="array" ref="CJ66">IFERROR(CI66*(1-INDEX($D66:$D$71,CJ$1)),0)</f>
        <v>0</v>
      </c>
      <c r="CK66" s="6" cm="1">
        <f t="array" ref="CK66">IFERROR(CJ66*(1-INDEX($D66:$D$71,CK$1)),0)</f>
        <v>0</v>
      </c>
      <c r="CL66" s="6" cm="1">
        <f t="array" ref="CL66">IFERROR(CK66*(1-INDEX($D66:$D$71,CL$1)),0)</f>
        <v>0</v>
      </c>
      <c r="CM66" s="6" cm="1">
        <f t="array" ref="CM66">IFERROR(CL66*(1-INDEX($D66:$D$71,CM$1)),0)</f>
        <v>0</v>
      </c>
      <c r="CN66" s="6" cm="1">
        <f t="array" ref="CN66">IFERROR(CM66*(1-INDEX($D66:$D$71,CN$1)),0)</f>
        <v>0</v>
      </c>
      <c r="CO66" s="6" cm="1">
        <f t="array" ref="CO66">IFERROR(CN66*(1-INDEX($D66:$D$71,CO$1)),0)</f>
        <v>0</v>
      </c>
      <c r="CP66" s="6" cm="1">
        <f t="array" ref="CP66">IFERROR(CO66*(1-INDEX($D66:$D$71,CP$1)),0)</f>
        <v>0</v>
      </c>
      <c r="CQ66" s="6" cm="1">
        <f t="array" ref="CQ66">IFERROR(CP66*(1-INDEX($D66:$D$71,CQ$1)),0)</f>
        <v>0</v>
      </c>
      <c r="CR66" s="6" cm="1">
        <f t="array" ref="CR66">IFERROR(CQ66*(1-INDEX($D66:$D$71,CR$1)),0)</f>
        <v>0</v>
      </c>
      <c r="CS66" s="6" cm="1">
        <f t="array" ref="CS66">IFERROR(CR66*(1-INDEX($D66:$D$71,CS$1)),0)</f>
        <v>0</v>
      </c>
      <c r="CT66" s="6" cm="1">
        <f t="array" ref="CT66">IFERROR(CS66*(1-INDEX($D66:$D$71,CT$1)),0)</f>
        <v>0</v>
      </c>
      <c r="CU66" s="6" cm="1">
        <f t="array" ref="CU66">IFERROR(CT66*(1-INDEX($D66:$D$71,CU$1)),0)</f>
        <v>0</v>
      </c>
      <c r="CV66" s="6" cm="1">
        <f t="array" ref="CV66">IFERROR(CU66*(1-INDEX($D66:$D$71,CV$1)),0)</f>
        <v>0</v>
      </c>
      <c r="CW66" s="6" cm="1">
        <f t="array" ref="CW66">IFERROR(CV66*(1-INDEX($D66:$D$71,CW$1)),0)</f>
        <v>0</v>
      </c>
      <c r="CX66" s="6" cm="1">
        <f t="array" ref="CX66">IFERROR(CW66*(1-INDEX($D66:$D$71,CX$1)),0)</f>
        <v>0</v>
      </c>
      <c r="CY66" s="6" cm="1">
        <f t="array" ref="CY66">IFERROR(CX66*(1-INDEX($D66:$D$71,CY$1)),0)</f>
        <v>0</v>
      </c>
      <c r="CZ66" s="6" cm="1">
        <f t="array" ref="CZ66">IFERROR(CY66*(1-INDEX($D66:$D$71,CZ$1)),0)</f>
        <v>0</v>
      </c>
      <c r="DA66" s="6" cm="1">
        <f t="array" ref="DA66">IFERROR(CZ66*(1-INDEX($D66:$D$71,DA$1)),0)</f>
        <v>0</v>
      </c>
      <c r="DB66" s="6" cm="1">
        <f t="array" ref="DB66">IFERROR(DA66*(1-INDEX($D66:$D$71,DB$1)),0)</f>
        <v>0</v>
      </c>
      <c r="DC66" s="6" cm="1">
        <f t="array" ref="DC66">IFERROR(DB66*(1-INDEX($D66:$D$71,DC$1)),0)</f>
        <v>0</v>
      </c>
      <c r="DD66" s="6" cm="1">
        <f t="array" ref="DD66">IFERROR(DC66*(1-INDEX($D66:$D$71,DD$1)),0)</f>
        <v>0</v>
      </c>
      <c r="DE66" s="6" cm="1">
        <f t="array" ref="DE66">IFERROR(DD66*(1-INDEX($D66:$D$71,DE$1)),0)</f>
        <v>0</v>
      </c>
      <c r="DF66" s="6" cm="1">
        <f t="array" ref="DF66">IFERROR(DE66*(1-INDEX($D66:$D$71,DF$1)),0)</f>
        <v>0</v>
      </c>
      <c r="DG66" s="6" cm="1">
        <f t="array" ref="DG66">IFERROR(DF66*(1-INDEX($D66:$D$71,DG$1)),0)</f>
        <v>0</v>
      </c>
      <c r="DH66" s="6" cm="1">
        <f t="array" ref="DH66">IFERROR(DG66*(1-INDEX($D66:$D$71,DH$1)),0)</f>
        <v>0</v>
      </c>
      <c r="DI66" s="6" cm="1">
        <f t="array" ref="DI66">IFERROR(DH66*(1-INDEX($D66:$D$71,DI$1)),0)</f>
        <v>0</v>
      </c>
      <c r="DJ66" s="6" cm="1">
        <f t="array" ref="DJ66">IFERROR(DI66*(1-INDEX($D66:$D$71,DJ$1)),0)</f>
        <v>0</v>
      </c>
      <c r="DK66" s="6" cm="1">
        <f t="array" ref="DK66">IFERROR(DJ66*(1-INDEX($D66:$D$71,DK$1)),0)</f>
        <v>0</v>
      </c>
      <c r="DL66" s="6" cm="1">
        <f t="array" ref="DL66">IFERROR(DK66*(1-INDEX($D66:$D$71,DL$1)),0)</f>
        <v>0</v>
      </c>
      <c r="DM66" s="6" cm="1">
        <f t="array" ref="DM66">IFERROR(DL66*(1-INDEX($D66:$D$71,DM$1)),0)</f>
        <v>0</v>
      </c>
      <c r="DN66" s="6" cm="1">
        <f t="array" ref="DN66">IFERROR(DM66*(1-INDEX($D66:$D$71,DN$1)),0)</f>
        <v>0</v>
      </c>
      <c r="DO66" s="6" cm="1">
        <f t="array" ref="DO66">IFERROR(DN66*(1-INDEX($D66:$D$71,DO$1)),0)</f>
        <v>0</v>
      </c>
      <c r="DP66" s="6" cm="1">
        <f t="array" ref="DP66">IFERROR(DO66*(1-INDEX($D66:$D$71,DP$1)),0)</f>
        <v>0</v>
      </c>
      <c r="DQ66" s="6" cm="1">
        <f t="array" ref="DQ66">IFERROR(DP66*(1-INDEX($D66:$D$71,DQ$1)),0)</f>
        <v>0</v>
      </c>
      <c r="DR66" s="6" cm="1">
        <f t="array" ref="DR66">IFERROR(DQ66*(1-INDEX($D66:$D$71,DR$1)),0)</f>
        <v>0</v>
      </c>
      <c r="DS66" s="6" cm="1">
        <f t="array" ref="DS66">IFERROR(DR66*(1-INDEX($D66:$D$71,DS$1)),0)</f>
        <v>0</v>
      </c>
      <c r="DT66" s="6" cm="1">
        <f t="array" ref="DT66">IFERROR(DS66*(1-INDEX($D66:$D$71,DT$1)),0)</f>
        <v>0</v>
      </c>
      <c r="DU66" s="6" cm="1">
        <f t="array" ref="DU66">IFERROR(DT66*(1-INDEX($D66:$D$71,DU$1)),0)</f>
        <v>0</v>
      </c>
      <c r="DV66" s="6" cm="1">
        <f t="array" ref="DV66">IFERROR(DU66*(1-INDEX($D66:$D$71,DV$1)),0)</f>
        <v>0</v>
      </c>
      <c r="DW66" s="6" cm="1">
        <f t="array" ref="DW66">IFERROR(DV66*(1-INDEX($D66:$D$71,DW$1)),0)</f>
        <v>0</v>
      </c>
      <c r="DX66" s="6" cm="1">
        <f t="array" ref="DX66">IFERROR(DW66*(1-INDEX($D66:$D$71,DX$1)),0)</f>
        <v>0</v>
      </c>
    </row>
    <row r="67" spans="3:128" x14ac:dyDescent="0.25">
      <c r="C67" s="6">
        <v>129</v>
      </c>
      <c r="D67" s="6">
        <v>0</v>
      </c>
      <c r="E67" s="6">
        <f t="shared" si="3"/>
        <v>0</v>
      </c>
      <c r="F67" s="6" cm="1">
        <f t="array" ref="F67">SUMPRODUCT($A$6^($K$1:$DT$1+1),K67:DT67,TRANSPOSE(D67:D180))</f>
        <v>0</v>
      </c>
      <c r="G67" s="6" cm="1">
        <f t="array" ref="G67">SUMPRODUCT($A$6^($K$1:$DT$1),K67:DT67)</f>
        <v>5.5797071871945336</v>
      </c>
      <c r="H67" s="6">
        <f t="shared" si="4"/>
        <v>33.872553908134293</v>
      </c>
      <c r="I67" s="6">
        <f t="shared" si="5"/>
        <v>5.1189277261294057</v>
      </c>
      <c r="K67" s="6">
        <v>1</v>
      </c>
      <c r="L67" s="6" cm="1">
        <f t="array" ref="L67">IFERROR(K67*(1-INDEX($D67:$D$71,L$1)),0)</f>
        <v>1</v>
      </c>
      <c r="M67" s="6" cm="1">
        <f t="array" ref="M67">IFERROR(L67*(1-INDEX($D67:$D$71,M$1)),0)</f>
        <v>1</v>
      </c>
      <c r="N67" s="6" cm="1">
        <f t="array" ref="N67">IFERROR(M67*(1-INDEX($D67:$D$71,N$1)),0)</f>
        <v>1</v>
      </c>
      <c r="O67" s="6" cm="1">
        <f t="array" ref="O67">IFERROR(N67*(1-INDEX($D67:$D$71,O$1)),0)</f>
        <v>1</v>
      </c>
      <c r="P67" s="6" cm="1">
        <f t="array" ref="P67">IFERROR(O67*(1-INDEX($D67:$D$71,P$1)),0)</f>
        <v>1</v>
      </c>
      <c r="Q67" s="6" cm="1">
        <f t="array" ref="Q67">IFERROR(P67*(1-INDEX($D67:$D$71,Q$1)),0)</f>
        <v>0</v>
      </c>
      <c r="R67" s="6" cm="1">
        <f t="array" ref="R67">IFERROR(Q67*(1-INDEX($D67:$D$71,R$1)),0)</f>
        <v>0</v>
      </c>
      <c r="S67" s="6" cm="1">
        <f t="array" ref="S67">IFERROR(R67*(1-INDEX($D67:$D$71,S$1)),0)</f>
        <v>0</v>
      </c>
      <c r="T67" s="6" cm="1">
        <f t="array" ref="T67">IFERROR(S67*(1-INDEX($D67:$D$71,T$1)),0)</f>
        <v>0</v>
      </c>
      <c r="U67" s="6" cm="1">
        <f t="array" ref="U67">IFERROR(T67*(1-INDEX($D67:$D$71,U$1)),0)</f>
        <v>0</v>
      </c>
      <c r="V67" s="6" cm="1">
        <f t="array" ref="V67">IFERROR(U67*(1-INDEX($D67:$D$71,V$1)),0)</f>
        <v>0</v>
      </c>
      <c r="W67" s="6" cm="1">
        <f t="array" ref="W67">IFERROR(V67*(1-INDEX($D67:$D$71,W$1)),0)</f>
        <v>0</v>
      </c>
      <c r="X67" s="6" cm="1">
        <f t="array" ref="X67">IFERROR(W67*(1-INDEX($D67:$D$71,X$1)),0)</f>
        <v>0</v>
      </c>
      <c r="Y67" s="6" cm="1">
        <f t="array" ref="Y67">IFERROR(X67*(1-INDEX($D67:$D$71,Y$1)),0)</f>
        <v>0</v>
      </c>
      <c r="Z67" s="6" cm="1">
        <f t="array" ref="Z67">IFERROR(Y67*(1-INDEX($D67:$D$71,Z$1)),0)</f>
        <v>0</v>
      </c>
      <c r="AA67" s="6" cm="1">
        <f t="array" ref="AA67">IFERROR(Z67*(1-INDEX($D67:$D$71,AA$1)),0)</f>
        <v>0</v>
      </c>
      <c r="AB67" s="6" cm="1">
        <f t="array" ref="AB67">IFERROR(AA67*(1-INDEX($D67:$D$71,AB$1)),0)</f>
        <v>0</v>
      </c>
      <c r="AC67" s="6" cm="1">
        <f t="array" ref="AC67">IFERROR(AB67*(1-INDEX($D67:$D$71,AC$1)),0)</f>
        <v>0</v>
      </c>
      <c r="AD67" s="6" cm="1">
        <f t="array" ref="AD67">IFERROR(AC67*(1-INDEX($D67:$D$71,AD$1)),0)</f>
        <v>0</v>
      </c>
      <c r="AE67" s="6" cm="1">
        <f t="array" ref="AE67">IFERROR(AD67*(1-INDEX($D67:$D$71,AE$1)),0)</f>
        <v>0</v>
      </c>
      <c r="AF67" s="6" cm="1">
        <f t="array" ref="AF67">IFERROR(AE67*(1-INDEX($D67:$D$71,AF$1)),0)</f>
        <v>0</v>
      </c>
      <c r="AG67" s="6" cm="1">
        <f t="array" ref="AG67">IFERROR(AF67*(1-INDEX($D67:$D$71,AG$1)),0)</f>
        <v>0</v>
      </c>
      <c r="AH67" s="6" cm="1">
        <f t="array" ref="AH67">IFERROR(AG67*(1-INDEX($D67:$D$71,AH$1)),0)</f>
        <v>0</v>
      </c>
      <c r="AI67" s="6" cm="1">
        <f t="array" ref="AI67">IFERROR(AH67*(1-INDEX($D67:$D$71,AI$1)),0)</f>
        <v>0</v>
      </c>
      <c r="AJ67" s="6" cm="1">
        <f t="array" ref="AJ67">IFERROR(AI67*(1-INDEX($D67:$D$71,AJ$1)),0)</f>
        <v>0</v>
      </c>
      <c r="AK67" s="6" cm="1">
        <f t="array" ref="AK67">IFERROR(AJ67*(1-INDEX($D67:$D$71,AK$1)),0)</f>
        <v>0</v>
      </c>
      <c r="AL67" s="6" cm="1">
        <f t="array" ref="AL67">IFERROR(AK67*(1-INDEX($D67:$D$71,AL$1)),0)</f>
        <v>0</v>
      </c>
      <c r="AM67" s="6" cm="1">
        <f t="array" ref="AM67">IFERROR(AL67*(1-INDEX($D67:$D$71,AM$1)),0)</f>
        <v>0</v>
      </c>
      <c r="AN67" s="6" cm="1">
        <f t="array" ref="AN67">IFERROR(AM67*(1-INDEX($D67:$D$71,AN$1)),0)</f>
        <v>0</v>
      </c>
      <c r="AO67" s="6" cm="1">
        <f t="array" ref="AO67">IFERROR(AN67*(1-INDEX($D67:$D$71,AO$1)),0)</f>
        <v>0</v>
      </c>
      <c r="AP67" s="6" cm="1">
        <f t="array" ref="AP67">IFERROR(AO67*(1-INDEX($D67:$D$71,AP$1)),0)</f>
        <v>0</v>
      </c>
      <c r="AQ67" s="6" cm="1">
        <f t="array" ref="AQ67">IFERROR(AP67*(1-INDEX($D67:$D$71,AQ$1)),0)</f>
        <v>0</v>
      </c>
      <c r="AR67" s="6" cm="1">
        <f t="array" ref="AR67">IFERROR(AQ67*(1-INDEX($D67:$D$71,AR$1)),0)</f>
        <v>0</v>
      </c>
      <c r="AS67" s="6" cm="1">
        <f t="array" ref="AS67">IFERROR(AR67*(1-INDEX($D67:$D$71,AS$1)),0)</f>
        <v>0</v>
      </c>
      <c r="AT67" s="6" cm="1">
        <f t="array" ref="AT67">IFERROR(AS67*(1-INDEX($D67:$D$71,AT$1)),0)</f>
        <v>0</v>
      </c>
      <c r="AU67" s="6" cm="1">
        <f t="array" ref="AU67">IFERROR(AT67*(1-INDEX($D67:$D$71,AU$1)),0)</f>
        <v>0</v>
      </c>
      <c r="AV67" s="6" cm="1">
        <f t="array" ref="AV67">IFERROR(AU67*(1-INDEX($D67:$D$71,AV$1)),0)</f>
        <v>0</v>
      </c>
      <c r="AW67" s="6" cm="1">
        <f t="array" ref="AW67">IFERROR(AV67*(1-INDEX($D67:$D$71,AW$1)),0)</f>
        <v>0</v>
      </c>
      <c r="AX67" s="6" cm="1">
        <f t="array" ref="AX67">IFERROR(AW67*(1-INDEX($D67:$D$71,AX$1)),0)</f>
        <v>0</v>
      </c>
      <c r="AY67" s="6" cm="1">
        <f t="array" ref="AY67">IFERROR(AX67*(1-INDEX($D67:$D$71,AY$1)),0)</f>
        <v>0</v>
      </c>
      <c r="AZ67" s="6" cm="1">
        <f t="array" ref="AZ67">IFERROR(AY67*(1-INDEX($D67:$D$71,AZ$1)),0)</f>
        <v>0</v>
      </c>
      <c r="BA67" s="6" cm="1">
        <f t="array" ref="BA67">IFERROR(AZ67*(1-INDEX($D67:$D$71,BA$1)),0)</f>
        <v>0</v>
      </c>
      <c r="BB67" s="6" cm="1">
        <f t="array" ref="BB67">IFERROR(BA67*(1-INDEX($D67:$D$71,BB$1)),0)</f>
        <v>0</v>
      </c>
      <c r="BC67" s="6" cm="1">
        <f t="array" ref="BC67">IFERROR(BB67*(1-INDEX($D67:$D$71,BC$1)),0)</f>
        <v>0</v>
      </c>
      <c r="BD67" s="6" cm="1">
        <f t="array" ref="BD67">IFERROR(BC67*(1-INDEX($D67:$D$71,BD$1)),0)</f>
        <v>0</v>
      </c>
      <c r="BE67" s="6" cm="1">
        <f t="array" ref="BE67">IFERROR(BD67*(1-INDEX($D67:$D$71,BE$1)),0)</f>
        <v>0</v>
      </c>
      <c r="BF67" s="6" cm="1">
        <f t="array" ref="BF67">IFERROR(BE67*(1-INDEX($D67:$D$71,BF$1)),0)</f>
        <v>0</v>
      </c>
      <c r="BG67" s="6" cm="1">
        <f t="array" ref="BG67">IFERROR(BF67*(1-INDEX($D67:$D$71,BG$1)),0)</f>
        <v>0</v>
      </c>
      <c r="BH67" s="6" cm="1">
        <f t="array" ref="BH67">IFERROR(BG67*(1-INDEX($D67:$D$71,BH$1)),0)</f>
        <v>0</v>
      </c>
      <c r="BI67" s="6" cm="1">
        <f t="array" ref="BI67">IFERROR(BH67*(1-INDEX($D67:$D$71,BI$1)),0)</f>
        <v>0</v>
      </c>
      <c r="BJ67" s="6" cm="1">
        <f t="array" ref="BJ67">IFERROR(BI67*(1-INDEX($D67:$D$71,BJ$1)),0)</f>
        <v>0</v>
      </c>
      <c r="BK67" s="6" cm="1">
        <f t="array" ref="BK67">IFERROR(BJ67*(1-INDEX($D67:$D$71,BK$1)),0)</f>
        <v>0</v>
      </c>
      <c r="BL67" s="6" cm="1">
        <f t="array" ref="BL67">IFERROR(BK67*(1-INDEX($D67:$D$71,BL$1)),0)</f>
        <v>0</v>
      </c>
      <c r="BM67" s="6" cm="1">
        <f t="array" ref="BM67">IFERROR(BL67*(1-INDEX($D67:$D$71,BM$1)),0)</f>
        <v>0</v>
      </c>
      <c r="BN67" s="6" cm="1">
        <f t="array" ref="BN67">IFERROR(BM67*(1-INDEX($D67:$D$71,BN$1)),0)</f>
        <v>0</v>
      </c>
      <c r="BO67" s="6" cm="1">
        <f t="array" ref="BO67">IFERROR(BN67*(1-INDEX($D67:$D$71,BO$1)),0)</f>
        <v>0</v>
      </c>
      <c r="BP67" s="6" cm="1">
        <f t="array" ref="BP67">IFERROR(BO67*(1-INDEX($D67:$D$71,BP$1)),0)</f>
        <v>0</v>
      </c>
      <c r="BQ67" s="6" cm="1">
        <f t="array" ref="BQ67">IFERROR(BP67*(1-INDEX($D67:$D$71,BQ$1)),0)</f>
        <v>0</v>
      </c>
      <c r="BR67" s="6" cm="1">
        <f t="array" ref="BR67">IFERROR(BQ67*(1-INDEX($D67:$D$71,BR$1)),0)</f>
        <v>0</v>
      </c>
      <c r="BS67" s="6" cm="1">
        <f t="array" ref="BS67">IFERROR(BR67*(1-INDEX($D67:$D$71,BS$1)),0)</f>
        <v>0</v>
      </c>
      <c r="BT67" s="6" cm="1">
        <f t="array" ref="BT67">IFERROR(BS67*(1-INDEX($D67:$D$71,BT$1)),0)</f>
        <v>0</v>
      </c>
      <c r="BU67" s="6" cm="1">
        <f t="array" ref="BU67">IFERROR(BT67*(1-INDEX($D67:$D$71,BU$1)),0)</f>
        <v>0</v>
      </c>
      <c r="BV67" s="6" cm="1">
        <f t="array" ref="BV67">IFERROR(BU67*(1-INDEX($D67:$D$71,BV$1)),0)</f>
        <v>0</v>
      </c>
      <c r="BW67" s="6" cm="1">
        <f t="array" ref="BW67">IFERROR(BV67*(1-INDEX($D67:$D$71,BW$1)),0)</f>
        <v>0</v>
      </c>
      <c r="BX67" s="6" cm="1">
        <f t="array" ref="BX67">IFERROR(BW67*(1-INDEX($D67:$D$71,BX$1)),0)</f>
        <v>0</v>
      </c>
      <c r="BY67" s="6" cm="1">
        <f t="array" ref="BY67">IFERROR(BX67*(1-INDEX($D67:$D$71,BY$1)),0)</f>
        <v>0</v>
      </c>
      <c r="BZ67" s="6" cm="1">
        <f t="array" ref="BZ67">IFERROR(BY67*(1-INDEX($D67:$D$71,BZ$1)),0)</f>
        <v>0</v>
      </c>
      <c r="CA67" s="6" cm="1">
        <f t="array" ref="CA67">IFERROR(BZ67*(1-INDEX($D67:$D$71,CA$1)),0)</f>
        <v>0</v>
      </c>
      <c r="CB67" s="6" cm="1">
        <f t="array" ref="CB67">IFERROR(CA67*(1-INDEX($D67:$D$71,CB$1)),0)</f>
        <v>0</v>
      </c>
      <c r="CC67" s="6" cm="1">
        <f t="array" ref="CC67">IFERROR(CB67*(1-INDEX($D67:$D$71,CC$1)),0)</f>
        <v>0</v>
      </c>
      <c r="CD67" s="6" cm="1">
        <f t="array" ref="CD67">IFERROR(CC67*(1-INDEX($D67:$D$71,CD$1)),0)</f>
        <v>0</v>
      </c>
      <c r="CE67" s="6" cm="1">
        <f t="array" ref="CE67">IFERROR(CD67*(1-INDEX($D67:$D$71,CE$1)),0)</f>
        <v>0</v>
      </c>
      <c r="CF67" s="6" cm="1">
        <f t="array" ref="CF67">IFERROR(CE67*(1-INDEX($D67:$D$71,CF$1)),0)</f>
        <v>0</v>
      </c>
      <c r="CG67" s="6" cm="1">
        <f t="array" ref="CG67">IFERROR(CF67*(1-INDEX($D67:$D$71,CG$1)),0)</f>
        <v>0</v>
      </c>
      <c r="CH67" s="6" cm="1">
        <f t="array" ref="CH67">IFERROR(CG67*(1-INDEX($D67:$D$71,CH$1)),0)</f>
        <v>0</v>
      </c>
      <c r="CI67" s="6" cm="1">
        <f t="array" ref="CI67">IFERROR(CH67*(1-INDEX($D67:$D$71,CI$1)),0)</f>
        <v>0</v>
      </c>
      <c r="CJ67" s="6" cm="1">
        <f t="array" ref="CJ67">IFERROR(CI67*(1-INDEX($D67:$D$71,CJ$1)),0)</f>
        <v>0</v>
      </c>
      <c r="CK67" s="6" cm="1">
        <f t="array" ref="CK67">IFERROR(CJ67*(1-INDEX($D67:$D$71,CK$1)),0)</f>
        <v>0</v>
      </c>
      <c r="CL67" s="6" cm="1">
        <f t="array" ref="CL67">IFERROR(CK67*(1-INDEX($D67:$D$71,CL$1)),0)</f>
        <v>0</v>
      </c>
      <c r="CM67" s="6" cm="1">
        <f t="array" ref="CM67">IFERROR(CL67*(1-INDEX($D67:$D$71,CM$1)),0)</f>
        <v>0</v>
      </c>
      <c r="CN67" s="6" cm="1">
        <f t="array" ref="CN67">IFERROR(CM67*(1-INDEX($D67:$D$71,CN$1)),0)</f>
        <v>0</v>
      </c>
      <c r="CO67" s="6" cm="1">
        <f t="array" ref="CO67">IFERROR(CN67*(1-INDEX($D67:$D$71,CO$1)),0)</f>
        <v>0</v>
      </c>
      <c r="CP67" s="6" cm="1">
        <f t="array" ref="CP67">IFERROR(CO67*(1-INDEX($D67:$D$71,CP$1)),0)</f>
        <v>0</v>
      </c>
      <c r="CQ67" s="6" cm="1">
        <f t="array" ref="CQ67">IFERROR(CP67*(1-INDEX($D67:$D$71,CQ$1)),0)</f>
        <v>0</v>
      </c>
      <c r="CR67" s="6" cm="1">
        <f t="array" ref="CR67">IFERROR(CQ67*(1-INDEX($D67:$D$71,CR$1)),0)</f>
        <v>0</v>
      </c>
      <c r="CS67" s="6" cm="1">
        <f t="array" ref="CS67">IFERROR(CR67*(1-INDEX($D67:$D$71,CS$1)),0)</f>
        <v>0</v>
      </c>
      <c r="CT67" s="6" cm="1">
        <f t="array" ref="CT67">IFERROR(CS67*(1-INDEX($D67:$D$71,CT$1)),0)</f>
        <v>0</v>
      </c>
      <c r="CU67" s="6" cm="1">
        <f t="array" ref="CU67">IFERROR(CT67*(1-INDEX($D67:$D$71,CU$1)),0)</f>
        <v>0</v>
      </c>
      <c r="CV67" s="6" cm="1">
        <f t="array" ref="CV67">IFERROR(CU67*(1-INDEX($D67:$D$71,CV$1)),0)</f>
        <v>0</v>
      </c>
      <c r="CW67" s="6" cm="1">
        <f t="array" ref="CW67">IFERROR(CV67*(1-INDEX($D67:$D$71,CW$1)),0)</f>
        <v>0</v>
      </c>
      <c r="CX67" s="6" cm="1">
        <f t="array" ref="CX67">IFERROR(CW67*(1-INDEX($D67:$D$71,CX$1)),0)</f>
        <v>0</v>
      </c>
      <c r="CY67" s="6" cm="1">
        <f t="array" ref="CY67">IFERROR(CX67*(1-INDEX($D67:$D$71,CY$1)),0)</f>
        <v>0</v>
      </c>
      <c r="CZ67" s="6" cm="1">
        <f t="array" ref="CZ67">IFERROR(CY67*(1-INDEX($D67:$D$71,CZ$1)),0)</f>
        <v>0</v>
      </c>
      <c r="DA67" s="6" cm="1">
        <f t="array" ref="DA67">IFERROR(CZ67*(1-INDEX($D67:$D$71,DA$1)),0)</f>
        <v>0</v>
      </c>
      <c r="DB67" s="6" cm="1">
        <f t="array" ref="DB67">IFERROR(DA67*(1-INDEX($D67:$D$71,DB$1)),0)</f>
        <v>0</v>
      </c>
      <c r="DC67" s="6" cm="1">
        <f t="array" ref="DC67">IFERROR(DB67*(1-INDEX($D67:$D$71,DC$1)),0)</f>
        <v>0</v>
      </c>
      <c r="DD67" s="6" cm="1">
        <f t="array" ref="DD67">IFERROR(DC67*(1-INDEX($D67:$D$71,DD$1)),0)</f>
        <v>0</v>
      </c>
      <c r="DE67" s="6" cm="1">
        <f t="array" ref="DE67">IFERROR(DD67*(1-INDEX($D67:$D$71,DE$1)),0)</f>
        <v>0</v>
      </c>
      <c r="DF67" s="6" cm="1">
        <f t="array" ref="DF67">IFERROR(DE67*(1-INDEX($D67:$D$71,DF$1)),0)</f>
        <v>0</v>
      </c>
      <c r="DG67" s="6" cm="1">
        <f t="array" ref="DG67">IFERROR(DF67*(1-INDEX($D67:$D$71,DG$1)),0)</f>
        <v>0</v>
      </c>
      <c r="DH67" s="6" cm="1">
        <f t="array" ref="DH67">IFERROR(DG67*(1-INDEX($D67:$D$71,DH$1)),0)</f>
        <v>0</v>
      </c>
      <c r="DI67" s="6" cm="1">
        <f t="array" ref="DI67">IFERROR(DH67*(1-INDEX($D67:$D$71,DI$1)),0)</f>
        <v>0</v>
      </c>
      <c r="DJ67" s="6" cm="1">
        <f t="array" ref="DJ67">IFERROR(DI67*(1-INDEX($D67:$D$71,DJ$1)),0)</f>
        <v>0</v>
      </c>
      <c r="DK67" s="6" cm="1">
        <f t="array" ref="DK67">IFERROR(DJ67*(1-INDEX($D67:$D$71,DK$1)),0)</f>
        <v>0</v>
      </c>
      <c r="DL67" s="6" cm="1">
        <f t="array" ref="DL67">IFERROR(DK67*(1-INDEX($D67:$D$71,DL$1)),0)</f>
        <v>0</v>
      </c>
      <c r="DM67" s="6" cm="1">
        <f t="array" ref="DM67">IFERROR(DL67*(1-INDEX($D67:$D$71,DM$1)),0)</f>
        <v>0</v>
      </c>
      <c r="DN67" s="6" cm="1">
        <f t="array" ref="DN67">IFERROR(DM67*(1-INDEX($D67:$D$71,DN$1)),0)</f>
        <v>0</v>
      </c>
      <c r="DO67" s="6" cm="1">
        <f t="array" ref="DO67">IFERROR(DN67*(1-INDEX($D67:$D$71,DO$1)),0)</f>
        <v>0</v>
      </c>
      <c r="DP67" s="6" cm="1">
        <f t="array" ref="DP67">IFERROR(DO67*(1-INDEX($D67:$D$71,DP$1)),0)</f>
        <v>0</v>
      </c>
      <c r="DQ67" s="6" cm="1">
        <f t="array" ref="DQ67">IFERROR(DP67*(1-INDEX($D67:$D$71,DQ$1)),0)</f>
        <v>0</v>
      </c>
      <c r="DR67" s="6" cm="1">
        <f t="array" ref="DR67">IFERROR(DQ67*(1-INDEX($D67:$D$71,DR$1)),0)</f>
        <v>0</v>
      </c>
      <c r="DS67" s="6" cm="1">
        <f t="array" ref="DS67">IFERROR(DR67*(1-INDEX($D67:$D$71,DS$1)),0)</f>
        <v>0</v>
      </c>
      <c r="DT67" s="6" cm="1">
        <f t="array" ref="DT67">IFERROR(DS67*(1-INDEX($D67:$D$71,DT$1)),0)</f>
        <v>0</v>
      </c>
      <c r="DU67" s="6" cm="1">
        <f t="array" ref="DU67">IFERROR(DT67*(1-INDEX($D67:$D$71,DU$1)),0)</f>
        <v>0</v>
      </c>
      <c r="DV67" s="6" cm="1">
        <f t="array" ref="DV67">IFERROR(DU67*(1-INDEX($D67:$D$71,DV$1)),0)</f>
        <v>0</v>
      </c>
      <c r="DW67" s="6" cm="1">
        <f t="array" ref="DW67">IFERROR(DV67*(1-INDEX($D67:$D$71,DW$1)),0)</f>
        <v>0</v>
      </c>
      <c r="DX67" s="6" cm="1">
        <f t="array" ref="DX67">IFERROR(DW67*(1-INDEX($D67:$D$71,DX$1)),0)</f>
        <v>0</v>
      </c>
    </row>
    <row r="68" spans="3:128" x14ac:dyDescent="0.25">
      <c r="C68" s="6">
        <v>130</v>
      </c>
      <c r="D68" s="6">
        <v>0</v>
      </c>
      <c r="E68" s="6">
        <f t="shared" si="3"/>
        <v>0</v>
      </c>
      <c r="F68" s="6" cm="1">
        <f t="array" ref="F68">SUMPRODUCT($A$6^($K$1:$DT$1+1),K68:DT68,TRANSPOSE(D68:D181))</f>
        <v>0</v>
      </c>
      <c r="G68" s="6" cm="1">
        <f t="array" ref="G68">SUMPRODUCT($A$6^($K$1:$DT$1),K68:DT68)</f>
        <v>4.71709840281037</v>
      </c>
      <c r="H68" s="6">
        <f t="shared" si="4"/>
        <v>33.872553908134293</v>
      </c>
      <c r="I68" s="6">
        <f t="shared" si="5"/>
        <v>4.2563189417452421</v>
      </c>
      <c r="K68" s="6">
        <v>1</v>
      </c>
      <c r="L68" s="6" cm="1">
        <f t="array" ref="L68">IFERROR(K68*(1-INDEX($D68:$D$71,L$1)),0)</f>
        <v>1</v>
      </c>
      <c r="M68" s="6" cm="1">
        <f t="array" ref="M68">IFERROR(L68*(1-INDEX($D68:$D$71,M$1)),0)</f>
        <v>1</v>
      </c>
      <c r="N68" s="6" cm="1">
        <f t="array" ref="N68">IFERROR(M68*(1-INDEX($D68:$D$71,N$1)),0)</f>
        <v>1</v>
      </c>
      <c r="O68" s="6" cm="1">
        <f t="array" ref="O68">IFERROR(N68*(1-INDEX($D68:$D$71,O$1)),0)</f>
        <v>1</v>
      </c>
      <c r="P68" s="6" cm="1">
        <f t="array" ref="P68">IFERROR(O68*(1-INDEX($D68:$D$71,P$1)),0)</f>
        <v>0</v>
      </c>
      <c r="Q68" s="6" cm="1">
        <f t="array" ref="Q68">IFERROR(P68*(1-INDEX($D68:$D$71,Q$1)),0)</f>
        <v>0</v>
      </c>
      <c r="R68" s="6" cm="1">
        <f t="array" ref="R68">IFERROR(Q68*(1-INDEX($D68:$D$71,R$1)),0)</f>
        <v>0</v>
      </c>
      <c r="S68" s="6" cm="1">
        <f t="array" ref="S68">IFERROR(R68*(1-INDEX($D68:$D$71,S$1)),0)</f>
        <v>0</v>
      </c>
      <c r="T68" s="6" cm="1">
        <f t="array" ref="T68">IFERROR(S68*(1-INDEX($D68:$D$71,T$1)),0)</f>
        <v>0</v>
      </c>
      <c r="U68" s="6" cm="1">
        <f t="array" ref="U68">IFERROR(T68*(1-INDEX($D68:$D$71,U$1)),0)</f>
        <v>0</v>
      </c>
      <c r="V68" s="6" cm="1">
        <f t="array" ref="V68">IFERROR(U68*(1-INDEX($D68:$D$71,V$1)),0)</f>
        <v>0</v>
      </c>
      <c r="W68" s="6" cm="1">
        <f t="array" ref="W68">IFERROR(V68*(1-INDEX($D68:$D$71,W$1)),0)</f>
        <v>0</v>
      </c>
      <c r="X68" s="6" cm="1">
        <f t="array" ref="X68">IFERROR(W68*(1-INDEX($D68:$D$71,X$1)),0)</f>
        <v>0</v>
      </c>
      <c r="Y68" s="6" cm="1">
        <f t="array" ref="Y68">IFERROR(X68*(1-INDEX($D68:$D$71,Y$1)),0)</f>
        <v>0</v>
      </c>
      <c r="Z68" s="6" cm="1">
        <f t="array" ref="Z68">IFERROR(Y68*(1-INDEX($D68:$D$71,Z$1)),0)</f>
        <v>0</v>
      </c>
      <c r="AA68" s="6" cm="1">
        <f t="array" ref="AA68">IFERROR(Z68*(1-INDEX($D68:$D$71,AA$1)),0)</f>
        <v>0</v>
      </c>
      <c r="AB68" s="6" cm="1">
        <f t="array" ref="AB68">IFERROR(AA68*(1-INDEX($D68:$D$71,AB$1)),0)</f>
        <v>0</v>
      </c>
      <c r="AC68" s="6" cm="1">
        <f t="array" ref="AC68">IFERROR(AB68*(1-INDEX($D68:$D$71,AC$1)),0)</f>
        <v>0</v>
      </c>
      <c r="AD68" s="6" cm="1">
        <f t="array" ref="AD68">IFERROR(AC68*(1-INDEX($D68:$D$71,AD$1)),0)</f>
        <v>0</v>
      </c>
      <c r="AE68" s="6" cm="1">
        <f t="array" ref="AE68">IFERROR(AD68*(1-INDEX($D68:$D$71,AE$1)),0)</f>
        <v>0</v>
      </c>
      <c r="AF68" s="6" cm="1">
        <f t="array" ref="AF68">IFERROR(AE68*(1-INDEX($D68:$D$71,AF$1)),0)</f>
        <v>0</v>
      </c>
      <c r="AG68" s="6" cm="1">
        <f t="array" ref="AG68">IFERROR(AF68*(1-INDEX($D68:$D$71,AG$1)),0)</f>
        <v>0</v>
      </c>
      <c r="AH68" s="6" cm="1">
        <f t="array" ref="AH68">IFERROR(AG68*(1-INDEX($D68:$D$71,AH$1)),0)</f>
        <v>0</v>
      </c>
      <c r="AI68" s="6" cm="1">
        <f t="array" ref="AI68">IFERROR(AH68*(1-INDEX($D68:$D$71,AI$1)),0)</f>
        <v>0</v>
      </c>
      <c r="AJ68" s="6" cm="1">
        <f t="array" ref="AJ68">IFERROR(AI68*(1-INDEX($D68:$D$71,AJ$1)),0)</f>
        <v>0</v>
      </c>
      <c r="AK68" s="6" cm="1">
        <f t="array" ref="AK68">IFERROR(AJ68*(1-INDEX($D68:$D$71,AK$1)),0)</f>
        <v>0</v>
      </c>
      <c r="AL68" s="6" cm="1">
        <f t="array" ref="AL68">IFERROR(AK68*(1-INDEX($D68:$D$71,AL$1)),0)</f>
        <v>0</v>
      </c>
      <c r="AM68" s="6" cm="1">
        <f t="array" ref="AM68">IFERROR(AL68*(1-INDEX($D68:$D$71,AM$1)),0)</f>
        <v>0</v>
      </c>
      <c r="AN68" s="6" cm="1">
        <f t="array" ref="AN68">IFERROR(AM68*(1-INDEX($D68:$D$71,AN$1)),0)</f>
        <v>0</v>
      </c>
      <c r="AO68" s="6" cm="1">
        <f t="array" ref="AO68">IFERROR(AN68*(1-INDEX($D68:$D$71,AO$1)),0)</f>
        <v>0</v>
      </c>
      <c r="AP68" s="6" cm="1">
        <f t="array" ref="AP68">IFERROR(AO68*(1-INDEX($D68:$D$71,AP$1)),0)</f>
        <v>0</v>
      </c>
      <c r="AQ68" s="6" cm="1">
        <f t="array" ref="AQ68">IFERROR(AP68*(1-INDEX($D68:$D$71,AQ$1)),0)</f>
        <v>0</v>
      </c>
      <c r="AR68" s="6" cm="1">
        <f t="array" ref="AR68">IFERROR(AQ68*(1-INDEX($D68:$D$71,AR$1)),0)</f>
        <v>0</v>
      </c>
      <c r="AS68" s="6" cm="1">
        <f t="array" ref="AS68">IFERROR(AR68*(1-INDEX($D68:$D$71,AS$1)),0)</f>
        <v>0</v>
      </c>
      <c r="AT68" s="6" cm="1">
        <f t="array" ref="AT68">IFERROR(AS68*(1-INDEX($D68:$D$71,AT$1)),0)</f>
        <v>0</v>
      </c>
      <c r="AU68" s="6" cm="1">
        <f t="array" ref="AU68">IFERROR(AT68*(1-INDEX($D68:$D$71,AU$1)),0)</f>
        <v>0</v>
      </c>
      <c r="AV68" s="6" cm="1">
        <f t="array" ref="AV68">IFERROR(AU68*(1-INDEX($D68:$D$71,AV$1)),0)</f>
        <v>0</v>
      </c>
      <c r="AW68" s="6" cm="1">
        <f t="array" ref="AW68">IFERROR(AV68*(1-INDEX($D68:$D$71,AW$1)),0)</f>
        <v>0</v>
      </c>
      <c r="AX68" s="6" cm="1">
        <f t="array" ref="AX68">IFERROR(AW68*(1-INDEX($D68:$D$71,AX$1)),0)</f>
        <v>0</v>
      </c>
      <c r="AY68" s="6" cm="1">
        <f t="array" ref="AY68">IFERROR(AX68*(1-INDEX($D68:$D$71,AY$1)),0)</f>
        <v>0</v>
      </c>
      <c r="AZ68" s="6" cm="1">
        <f t="array" ref="AZ68">IFERROR(AY68*(1-INDEX($D68:$D$71,AZ$1)),0)</f>
        <v>0</v>
      </c>
      <c r="BA68" s="6" cm="1">
        <f t="array" ref="BA68">IFERROR(AZ68*(1-INDEX($D68:$D$71,BA$1)),0)</f>
        <v>0</v>
      </c>
      <c r="BB68" s="6" cm="1">
        <f t="array" ref="BB68">IFERROR(BA68*(1-INDEX($D68:$D$71,BB$1)),0)</f>
        <v>0</v>
      </c>
      <c r="BC68" s="6" cm="1">
        <f t="array" ref="BC68">IFERROR(BB68*(1-INDEX($D68:$D$71,BC$1)),0)</f>
        <v>0</v>
      </c>
      <c r="BD68" s="6" cm="1">
        <f t="array" ref="BD68">IFERROR(BC68*(1-INDEX($D68:$D$71,BD$1)),0)</f>
        <v>0</v>
      </c>
      <c r="BE68" s="6" cm="1">
        <f t="array" ref="BE68">IFERROR(BD68*(1-INDEX($D68:$D$71,BE$1)),0)</f>
        <v>0</v>
      </c>
      <c r="BF68" s="6" cm="1">
        <f t="array" ref="BF68">IFERROR(BE68*(1-INDEX($D68:$D$71,BF$1)),0)</f>
        <v>0</v>
      </c>
      <c r="BG68" s="6" cm="1">
        <f t="array" ref="BG68">IFERROR(BF68*(1-INDEX($D68:$D$71,BG$1)),0)</f>
        <v>0</v>
      </c>
      <c r="BH68" s="6" cm="1">
        <f t="array" ref="BH68">IFERROR(BG68*(1-INDEX($D68:$D$71,BH$1)),0)</f>
        <v>0</v>
      </c>
      <c r="BI68" s="6" cm="1">
        <f t="array" ref="BI68">IFERROR(BH68*(1-INDEX($D68:$D$71,BI$1)),0)</f>
        <v>0</v>
      </c>
      <c r="BJ68" s="6" cm="1">
        <f t="array" ref="BJ68">IFERROR(BI68*(1-INDEX($D68:$D$71,BJ$1)),0)</f>
        <v>0</v>
      </c>
      <c r="BK68" s="6" cm="1">
        <f t="array" ref="BK68">IFERROR(BJ68*(1-INDEX($D68:$D$71,BK$1)),0)</f>
        <v>0</v>
      </c>
      <c r="BL68" s="6" cm="1">
        <f t="array" ref="BL68">IFERROR(BK68*(1-INDEX($D68:$D$71,BL$1)),0)</f>
        <v>0</v>
      </c>
      <c r="BM68" s="6" cm="1">
        <f t="array" ref="BM68">IFERROR(BL68*(1-INDEX($D68:$D$71,BM$1)),0)</f>
        <v>0</v>
      </c>
      <c r="BN68" s="6" cm="1">
        <f t="array" ref="BN68">IFERROR(BM68*(1-INDEX($D68:$D$71,BN$1)),0)</f>
        <v>0</v>
      </c>
      <c r="BO68" s="6" cm="1">
        <f t="array" ref="BO68">IFERROR(BN68*(1-INDEX($D68:$D$71,BO$1)),0)</f>
        <v>0</v>
      </c>
      <c r="BP68" s="6" cm="1">
        <f t="array" ref="BP68">IFERROR(BO68*(1-INDEX($D68:$D$71,BP$1)),0)</f>
        <v>0</v>
      </c>
      <c r="BQ68" s="6" cm="1">
        <f t="array" ref="BQ68">IFERROR(BP68*(1-INDEX($D68:$D$71,BQ$1)),0)</f>
        <v>0</v>
      </c>
      <c r="BR68" s="6" cm="1">
        <f t="array" ref="BR68">IFERROR(BQ68*(1-INDEX($D68:$D$71,BR$1)),0)</f>
        <v>0</v>
      </c>
      <c r="BS68" s="6" cm="1">
        <f t="array" ref="BS68">IFERROR(BR68*(1-INDEX($D68:$D$71,BS$1)),0)</f>
        <v>0</v>
      </c>
      <c r="BT68" s="6" cm="1">
        <f t="array" ref="BT68">IFERROR(BS68*(1-INDEX($D68:$D$71,BT$1)),0)</f>
        <v>0</v>
      </c>
      <c r="BU68" s="6" cm="1">
        <f t="array" ref="BU68">IFERROR(BT68*(1-INDEX($D68:$D$71,BU$1)),0)</f>
        <v>0</v>
      </c>
      <c r="BV68" s="6" cm="1">
        <f t="array" ref="BV68">IFERROR(BU68*(1-INDEX($D68:$D$71,BV$1)),0)</f>
        <v>0</v>
      </c>
      <c r="BW68" s="6" cm="1">
        <f t="array" ref="BW68">IFERROR(BV68*(1-INDEX($D68:$D$71,BW$1)),0)</f>
        <v>0</v>
      </c>
      <c r="BX68" s="6" cm="1">
        <f t="array" ref="BX68">IFERROR(BW68*(1-INDEX($D68:$D$71,BX$1)),0)</f>
        <v>0</v>
      </c>
      <c r="BY68" s="6" cm="1">
        <f t="array" ref="BY68">IFERROR(BX68*(1-INDEX($D68:$D$71,BY$1)),0)</f>
        <v>0</v>
      </c>
      <c r="BZ68" s="6" cm="1">
        <f t="array" ref="BZ68">IFERROR(BY68*(1-INDEX($D68:$D$71,BZ$1)),0)</f>
        <v>0</v>
      </c>
      <c r="CA68" s="6" cm="1">
        <f t="array" ref="CA68">IFERROR(BZ68*(1-INDEX($D68:$D$71,CA$1)),0)</f>
        <v>0</v>
      </c>
      <c r="CB68" s="6" cm="1">
        <f t="array" ref="CB68">IFERROR(CA68*(1-INDEX($D68:$D$71,CB$1)),0)</f>
        <v>0</v>
      </c>
      <c r="CC68" s="6" cm="1">
        <f t="array" ref="CC68">IFERROR(CB68*(1-INDEX($D68:$D$71,CC$1)),0)</f>
        <v>0</v>
      </c>
      <c r="CD68" s="6" cm="1">
        <f t="array" ref="CD68">IFERROR(CC68*(1-INDEX($D68:$D$71,CD$1)),0)</f>
        <v>0</v>
      </c>
      <c r="CE68" s="6" cm="1">
        <f t="array" ref="CE68">IFERROR(CD68*(1-INDEX($D68:$D$71,CE$1)),0)</f>
        <v>0</v>
      </c>
      <c r="CF68" s="6" cm="1">
        <f t="array" ref="CF68">IFERROR(CE68*(1-INDEX($D68:$D$71,CF$1)),0)</f>
        <v>0</v>
      </c>
      <c r="CG68" s="6" cm="1">
        <f t="array" ref="CG68">IFERROR(CF68*(1-INDEX($D68:$D$71,CG$1)),0)</f>
        <v>0</v>
      </c>
      <c r="CH68" s="6" cm="1">
        <f t="array" ref="CH68">IFERROR(CG68*(1-INDEX($D68:$D$71,CH$1)),0)</f>
        <v>0</v>
      </c>
      <c r="CI68" s="6" cm="1">
        <f t="array" ref="CI68">IFERROR(CH68*(1-INDEX($D68:$D$71,CI$1)),0)</f>
        <v>0</v>
      </c>
      <c r="CJ68" s="6" cm="1">
        <f t="array" ref="CJ68">IFERROR(CI68*(1-INDEX($D68:$D$71,CJ$1)),0)</f>
        <v>0</v>
      </c>
      <c r="CK68" s="6" cm="1">
        <f t="array" ref="CK68">IFERROR(CJ68*(1-INDEX($D68:$D$71,CK$1)),0)</f>
        <v>0</v>
      </c>
      <c r="CL68" s="6" cm="1">
        <f t="array" ref="CL68">IFERROR(CK68*(1-INDEX($D68:$D$71,CL$1)),0)</f>
        <v>0</v>
      </c>
      <c r="CM68" s="6" cm="1">
        <f t="array" ref="CM68">IFERROR(CL68*(1-INDEX($D68:$D$71,CM$1)),0)</f>
        <v>0</v>
      </c>
      <c r="CN68" s="6" cm="1">
        <f t="array" ref="CN68">IFERROR(CM68*(1-INDEX($D68:$D$71,CN$1)),0)</f>
        <v>0</v>
      </c>
      <c r="CO68" s="6" cm="1">
        <f t="array" ref="CO68">IFERROR(CN68*(1-INDEX($D68:$D$71,CO$1)),0)</f>
        <v>0</v>
      </c>
      <c r="CP68" s="6" cm="1">
        <f t="array" ref="CP68">IFERROR(CO68*(1-INDEX($D68:$D$71,CP$1)),0)</f>
        <v>0</v>
      </c>
      <c r="CQ68" s="6" cm="1">
        <f t="array" ref="CQ68">IFERROR(CP68*(1-INDEX($D68:$D$71,CQ$1)),0)</f>
        <v>0</v>
      </c>
      <c r="CR68" s="6" cm="1">
        <f t="array" ref="CR68">IFERROR(CQ68*(1-INDEX($D68:$D$71,CR$1)),0)</f>
        <v>0</v>
      </c>
      <c r="CS68" s="6" cm="1">
        <f t="array" ref="CS68">IFERROR(CR68*(1-INDEX($D68:$D$71,CS$1)),0)</f>
        <v>0</v>
      </c>
      <c r="CT68" s="6" cm="1">
        <f t="array" ref="CT68">IFERROR(CS68*(1-INDEX($D68:$D$71,CT$1)),0)</f>
        <v>0</v>
      </c>
      <c r="CU68" s="6" cm="1">
        <f t="array" ref="CU68">IFERROR(CT68*(1-INDEX($D68:$D$71,CU$1)),0)</f>
        <v>0</v>
      </c>
      <c r="CV68" s="6" cm="1">
        <f t="array" ref="CV68">IFERROR(CU68*(1-INDEX($D68:$D$71,CV$1)),0)</f>
        <v>0</v>
      </c>
      <c r="CW68" s="6" cm="1">
        <f t="array" ref="CW68">IFERROR(CV68*(1-INDEX($D68:$D$71,CW$1)),0)</f>
        <v>0</v>
      </c>
      <c r="CX68" s="6" cm="1">
        <f t="array" ref="CX68">IFERROR(CW68*(1-INDEX($D68:$D$71,CX$1)),0)</f>
        <v>0</v>
      </c>
      <c r="CY68" s="6" cm="1">
        <f t="array" ref="CY68">IFERROR(CX68*(1-INDEX($D68:$D$71,CY$1)),0)</f>
        <v>0</v>
      </c>
      <c r="CZ68" s="6" cm="1">
        <f t="array" ref="CZ68">IFERROR(CY68*(1-INDEX($D68:$D$71,CZ$1)),0)</f>
        <v>0</v>
      </c>
      <c r="DA68" s="6" cm="1">
        <f t="array" ref="DA68">IFERROR(CZ68*(1-INDEX($D68:$D$71,DA$1)),0)</f>
        <v>0</v>
      </c>
      <c r="DB68" s="6" cm="1">
        <f t="array" ref="DB68">IFERROR(DA68*(1-INDEX($D68:$D$71,DB$1)),0)</f>
        <v>0</v>
      </c>
      <c r="DC68" s="6" cm="1">
        <f t="array" ref="DC68">IFERROR(DB68*(1-INDEX($D68:$D$71,DC$1)),0)</f>
        <v>0</v>
      </c>
      <c r="DD68" s="6" cm="1">
        <f t="array" ref="DD68">IFERROR(DC68*(1-INDEX($D68:$D$71,DD$1)),0)</f>
        <v>0</v>
      </c>
      <c r="DE68" s="6" cm="1">
        <f t="array" ref="DE68">IFERROR(DD68*(1-INDEX($D68:$D$71,DE$1)),0)</f>
        <v>0</v>
      </c>
      <c r="DF68" s="6" cm="1">
        <f t="array" ref="DF68">IFERROR(DE68*(1-INDEX($D68:$D$71,DF$1)),0)</f>
        <v>0</v>
      </c>
      <c r="DG68" s="6" cm="1">
        <f t="array" ref="DG68">IFERROR(DF68*(1-INDEX($D68:$D$71,DG$1)),0)</f>
        <v>0</v>
      </c>
      <c r="DH68" s="6" cm="1">
        <f t="array" ref="DH68">IFERROR(DG68*(1-INDEX($D68:$D$71,DH$1)),0)</f>
        <v>0</v>
      </c>
      <c r="DI68" s="6" cm="1">
        <f t="array" ref="DI68">IFERROR(DH68*(1-INDEX($D68:$D$71,DI$1)),0)</f>
        <v>0</v>
      </c>
      <c r="DJ68" s="6" cm="1">
        <f t="array" ref="DJ68">IFERROR(DI68*(1-INDEX($D68:$D$71,DJ$1)),0)</f>
        <v>0</v>
      </c>
      <c r="DK68" s="6" cm="1">
        <f t="array" ref="DK68">IFERROR(DJ68*(1-INDEX($D68:$D$71,DK$1)),0)</f>
        <v>0</v>
      </c>
      <c r="DL68" s="6" cm="1">
        <f t="array" ref="DL68">IFERROR(DK68*(1-INDEX($D68:$D$71,DL$1)),0)</f>
        <v>0</v>
      </c>
      <c r="DM68" s="6" cm="1">
        <f t="array" ref="DM68">IFERROR(DL68*(1-INDEX($D68:$D$71,DM$1)),0)</f>
        <v>0</v>
      </c>
      <c r="DN68" s="6" cm="1">
        <f t="array" ref="DN68">IFERROR(DM68*(1-INDEX($D68:$D$71,DN$1)),0)</f>
        <v>0</v>
      </c>
      <c r="DO68" s="6" cm="1">
        <f t="array" ref="DO68">IFERROR(DN68*(1-INDEX($D68:$D$71,DO$1)),0)</f>
        <v>0</v>
      </c>
      <c r="DP68" s="6" cm="1">
        <f t="array" ref="DP68">IFERROR(DO68*(1-INDEX($D68:$D$71,DP$1)),0)</f>
        <v>0</v>
      </c>
      <c r="DQ68" s="6" cm="1">
        <f t="array" ref="DQ68">IFERROR(DP68*(1-INDEX($D68:$D$71,DQ$1)),0)</f>
        <v>0</v>
      </c>
      <c r="DR68" s="6" cm="1">
        <f t="array" ref="DR68">IFERROR(DQ68*(1-INDEX($D68:$D$71,DR$1)),0)</f>
        <v>0</v>
      </c>
      <c r="DS68" s="6" cm="1">
        <f t="array" ref="DS68">IFERROR(DR68*(1-INDEX($D68:$D$71,DS$1)),0)</f>
        <v>0</v>
      </c>
      <c r="DT68" s="6" cm="1">
        <f t="array" ref="DT68">IFERROR(DS68*(1-INDEX($D68:$D$71,DT$1)),0)</f>
        <v>0</v>
      </c>
      <c r="DU68" s="6" cm="1">
        <f t="array" ref="DU68">IFERROR(DT68*(1-INDEX($D68:$D$71,DU$1)),0)</f>
        <v>0</v>
      </c>
      <c r="DV68" s="6" cm="1">
        <f t="array" ref="DV68">IFERROR(DU68*(1-INDEX($D68:$D$71,DV$1)),0)</f>
        <v>0</v>
      </c>
      <c r="DW68" s="6" cm="1">
        <f t="array" ref="DW68">IFERROR(DV68*(1-INDEX($D68:$D$71,DW$1)),0)</f>
        <v>0</v>
      </c>
      <c r="DX68" s="6" cm="1">
        <f t="array" ref="DX68">IFERROR(DW68*(1-INDEX($D68:$D$71,DX$1)),0)</f>
        <v>0</v>
      </c>
    </row>
    <row r="69" spans="3:128" x14ac:dyDescent="0.25">
      <c r="C69" s="6">
        <v>131</v>
      </c>
      <c r="D69" s="6">
        <v>0</v>
      </c>
      <c r="E69" s="6">
        <f t="shared" si="3"/>
        <v>0</v>
      </c>
      <c r="F69" s="6" cm="1">
        <f t="array" ref="F69">SUMPRODUCT($A$6^($K$1:$DT$1+1),K69:DT69,TRANSPOSE(D69:D182))</f>
        <v>0</v>
      </c>
      <c r="G69" s="6" cm="1">
        <f t="array" ref="G69">SUMPRODUCT($A$6^($K$1:$DT$1),K69:DT69)</f>
        <v>3.8286113548946812</v>
      </c>
      <c r="H69" s="6">
        <f t="shared" si="4"/>
        <v>33.872553908134293</v>
      </c>
      <c r="I69" s="6">
        <f t="shared" si="5"/>
        <v>3.3678318938295533</v>
      </c>
      <c r="K69" s="6">
        <v>1</v>
      </c>
      <c r="L69" s="6" cm="1">
        <f t="array" ref="L69">IFERROR(K69*(1-INDEX($D69:$D$71,L$1)),0)</f>
        <v>1</v>
      </c>
      <c r="M69" s="6" cm="1">
        <f t="array" ref="M69">IFERROR(L69*(1-INDEX($D69:$D$71,M$1)),0)</f>
        <v>1</v>
      </c>
      <c r="N69" s="6" cm="1">
        <f t="array" ref="N69">IFERROR(M69*(1-INDEX($D69:$D$71,N$1)),0)</f>
        <v>1</v>
      </c>
      <c r="O69" s="6" cm="1">
        <f t="array" ref="O69">IFERROR(N69*(1-INDEX($D69:$D$71,O$1)),0)</f>
        <v>0</v>
      </c>
      <c r="P69" s="6" cm="1">
        <f t="array" ref="P69">IFERROR(O69*(1-INDEX($D69:$D$71,P$1)),0)</f>
        <v>0</v>
      </c>
      <c r="Q69" s="6" cm="1">
        <f t="array" ref="Q69">IFERROR(P69*(1-INDEX($D69:$D$71,Q$1)),0)</f>
        <v>0</v>
      </c>
      <c r="R69" s="6" cm="1">
        <f t="array" ref="R69">IFERROR(Q69*(1-INDEX($D69:$D$71,R$1)),0)</f>
        <v>0</v>
      </c>
      <c r="S69" s="6" cm="1">
        <f t="array" ref="S69">IFERROR(R69*(1-INDEX($D69:$D$71,S$1)),0)</f>
        <v>0</v>
      </c>
      <c r="T69" s="6" cm="1">
        <f t="array" ref="T69">IFERROR(S69*(1-INDEX($D69:$D$71,T$1)),0)</f>
        <v>0</v>
      </c>
      <c r="U69" s="6" cm="1">
        <f t="array" ref="U69">IFERROR(T69*(1-INDEX($D69:$D$71,U$1)),0)</f>
        <v>0</v>
      </c>
      <c r="V69" s="6" cm="1">
        <f t="array" ref="V69">IFERROR(U69*(1-INDEX($D69:$D$71,V$1)),0)</f>
        <v>0</v>
      </c>
      <c r="W69" s="6" cm="1">
        <f t="array" ref="W69">IFERROR(V69*(1-INDEX($D69:$D$71,W$1)),0)</f>
        <v>0</v>
      </c>
      <c r="X69" s="6" cm="1">
        <f t="array" ref="X69">IFERROR(W69*(1-INDEX($D69:$D$71,X$1)),0)</f>
        <v>0</v>
      </c>
      <c r="Y69" s="6" cm="1">
        <f t="array" ref="Y69">IFERROR(X69*(1-INDEX($D69:$D$71,Y$1)),0)</f>
        <v>0</v>
      </c>
      <c r="Z69" s="6" cm="1">
        <f t="array" ref="Z69">IFERROR(Y69*(1-INDEX($D69:$D$71,Z$1)),0)</f>
        <v>0</v>
      </c>
      <c r="AA69" s="6" cm="1">
        <f t="array" ref="AA69">IFERROR(Z69*(1-INDEX($D69:$D$71,AA$1)),0)</f>
        <v>0</v>
      </c>
      <c r="AB69" s="6" cm="1">
        <f t="array" ref="AB69">IFERROR(AA69*(1-INDEX($D69:$D$71,AB$1)),0)</f>
        <v>0</v>
      </c>
      <c r="AC69" s="6" cm="1">
        <f t="array" ref="AC69">IFERROR(AB69*(1-INDEX($D69:$D$71,AC$1)),0)</f>
        <v>0</v>
      </c>
      <c r="AD69" s="6" cm="1">
        <f t="array" ref="AD69">IFERROR(AC69*(1-INDEX($D69:$D$71,AD$1)),0)</f>
        <v>0</v>
      </c>
      <c r="AE69" s="6" cm="1">
        <f t="array" ref="AE69">IFERROR(AD69*(1-INDEX($D69:$D$71,AE$1)),0)</f>
        <v>0</v>
      </c>
      <c r="AF69" s="6" cm="1">
        <f t="array" ref="AF69">IFERROR(AE69*(1-INDEX($D69:$D$71,AF$1)),0)</f>
        <v>0</v>
      </c>
      <c r="AG69" s="6" cm="1">
        <f t="array" ref="AG69">IFERROR(AF69*(1-INDEX($D69:$D$71,AG$1)),0)</f>
        <v>0</v>
      </c>
      <c r="AH69" s="6" cm="1">
        <f t="array" ref="AH69">IFERROR(AG69*(1-INDEX($D69:$D$71,AH$1)),0)</f>
        <v>0</v>
      </c>
      <c r="AI69" s="6" cm="1">
        <f t="array" ref="AI69">IFERROR(AH69*(1-INDEX($D69:$D$71,AI$1)),0)</f>
        <v>0</v>
      </c>
      <c r="AJ69" s="6" cm="1">
        <f t="array" ref="AJ69">IFERROR(AI69*(1-INDEX($D69:$D$71,AJ$1)),0)</f>
        <v>0</v>
      </c>
      <c r="AK69" s="6" cm="1">
        <f t="array" ref="AK69">IFERROR(AJ69*(1-INDEX($D69:$D$71,AK$1)),0)</f>
        <v>0</v>
      </c>
      <c r="AL69" s="6" cm="1">
        <f t="array" ref="AL69">IFERROR(AK69*(1-INDEX($D69:$D$71,AL$1)),0)</f>
        <v>0</v>
      </c>
      <c r="AM69" s="6" cm="1">
        <f t="array" ref="AM69">IFERROR(AL69*(1-INDEX($D69:$D$71,AM$1)),0)</f>
        <v>0</v>
      </c>
      <c r="AN69" s="6" cm="1">
        <f t="array" ref="AN69">IFERROR(AM69*(1-INDEX($D69:$D$71,AN$1)),0)</f>
        <v>0</v>
      </c>
      <c r="AO69" s="6" cm="1">
        <f t="array" ref="AO69">IFERROR(AN69*(1-INDEX($D69:$D$71,AO$1)),0)</f>
        <v>0</v>
      </c>
      <c r="AP69" s="6" cm="1">
        <f t="array" ref="AP69">IFERROR(AO69*(1-INDEX($D69:$D$71,AP$1)),0)</f>
        <v>0</v>
      </c>
      <c r="AQ69" s="6" cm="1">
        <f t="array" ref="AQ69">IFERROR(AP69*(1-INDEX($D69:$D$71,AQ$1)),0)</f>
        <v>0</v>
      </c>
      <c r="AR69" s="6" cm="1">
        <f t="array" ref="AR69">IFERROR(AQ69*(1-INDEX($D69:$D$71,AR$1)),0)</f>
        <v>0</v>
      </c>
      <c r="AS69" s="6" cm="1">
        <f t="array" ref="AS69">IFERROR(AR69*(1-INDEX($D69:$D$71,AS$1)),0)</f>
        <v>0</v>
      </c>
      <c r="AT69" s="6" cm="1">
        <f t="array" ref="AT69">IFERROR(AS69*(1-INDEX($D69:$D$71,AT$1)),0)</f>
        <v>0</v>
      </c>
      <c r="AU69" s="6" cm="1">
        <f t="array" ref="AU69">IFERROR(AT69*(1-INDEX($D69:$D$71,AU$1)),0)</f>
        <v>0</v>
      </c>
      <c r="AV69" s="6" cm="1">
        <f t="array" ref="AV69">IFERROR(AU69*(1-INDEX($D69:$D$71,AV$1)),0)</f>
        <v>0</v>
      </c>
      <c r="AW69" s="6" cm="1">
        <f t="array" ref="AW69">IFERROR(AV69*(1-INDEX($D69:$D$71,AW$1)),0)</f>
        <v>0</v>
      </c>
      <c r="AX69" s="6" cm="1">
        <f t="array" ref="AX69">IFERROR(AW69*(1-INDEX($D69:$D$71,AX$1)),0)</f>
        <v>0</v>
      </c>
      <c r="AY69" s="6" cm="1">
        <f t="array" ref="AY69">IFERROR(AX69*(1-INDEX($D69:$D$71,AY$1)),0)</f>
        <v>0</v>
      </c>
      <c r="AZ69" s="6" cm="1">
        <f t="array" ref="AZ69">IFERROR(AY69*(1-INDEX($D69:$D$71,AZ$1)),0)</f>
        <v>0</v>
      </c>
      <c r="BA69" s="6" cm="1">
        <f t="array" ref="BA69">IFERROR(AZ69*(1-INDEX($D69:$D$71,BA$1)),0)</f>
        <v>0</v>
      </c>
      <c r="BB69" s="6" cm="1">
        <f t="array" ref="BB69">IFERROR(BA69*(1-INDEX($D69:$D$71,BB$1)),0)</f>
        <v>0</v>
      </c>
      <c r="BC69" s="6" cm="1">
        <f t="array" ref="BC69">IFERROR(BB69*(1-INDEX($D69:$D$71,BC$1)),0)</f>
        <v>0</v>
      </c>
      <c r="BD69" s="6" cm="1">
        <f t="array" ref="BD69">IFERROR(BC69*(1-INDEX($D69:$D$71,BD$1)),0)</f>
        <v>0</v>
      </c>
      <c r="BE69" s="6" cm="1">
        <f t="array" ref="BE69">IFERROR(BD69*(1-INDEX($D69:$D$71,BE$1)),0)</f>
        <v>0</v>
      </c>
      <c r="BF69" s="6" cm="1">
        <f t="array" ref="BF69">IFERROR(BE69*(1-INDEX($D69:$D$71,BF$1)),0)</f>
        <v>0</v>
      </c>
      <c r="BG69" s="6" cm="1">
        <f t="array" ref="BG69">IFERROR(BF69*(1-INDEX($D69:$D$71,BG$1)),0)</f>
        <v>0</v>
      </c>
      <c r="BH69" s="6" cm="1">
        <f t="array" ref="BH69">IFERROR(BG69*(1-INDEX($D69:$D$71,BH$1)),0)</f>
        <v>0</v>
      </c>
      <c r="BI69" s="6" cm="1">
        <f t="array" ref="BI69">IFERROR(BH69*(1-INDEX($D69:$D$71,BI$1)),0)</f>
        <v>0</v>
      </c>
      <c r="BJ69" s="6" cm="1">
        <f t="array" ref="BJ69">IFERROR(BI69*(1-INDEX($D69:$D$71,BJ$1)),0)</f>
        <v>0</v>
      </c>
      <c r="BK69" s="6" cm="1">
        <f t="array" ref="BK69">IFERROR(BJ69*(1-INDEX($D69:$D$71,BK$1)),0)</f>
        <v>0</v>
      </c>
      <c r="BL69" s="6" cm="1">
        <f t="array" ref="BL69">IFERROR(BK69*(1-INDEX($D69:$D$71,BL$1)),0)</f>
        <v>0</v>
      </c>
      <c r="BM69" s="6" cm="1">
        <f t="array" ref="BM69">IFERROR(BL69*(1-INDEX($D69:$D$71,BM$1)),0)</f>
        <v>0</v>
      </c>
      <c r="BN69" s="6" cm="1">
        <f t="array" ref="BN69">IFERROR(BM69*(1-INDEX($D69:$D$71,BN$1)),0)</f>
        <v>0</v>
      </c>
      <c r="BO69" s="6" cm="1">
        <f t="array" ref="BO69">IFERROR(BN69*(1-INDEX($D69:$D$71,BO$1)),0)</f>
        <v>0</v>
      </c>
      <c r="BP69" s="6" cm="1">
        <f t="array" ref="BP69">IFERROR(BO69*(1-INDEX($D69:$D$71,BP$1)),0)</f>
        <v>0</v>
      </c>
      <c r="BQ69" s="6" cm="1">
        <f t="array" ref="BQ69">IFERROR(BP69*(1-INDEX($D69:$D$71,BQ$1)),0)</f>
        <v>0</v>
      </c>
      <c r="BR69" s="6" cm="1">
        <f t="array" ref="BR69">IFERROR(BQ69*(1-INDEX($D69:$D$71,BR$1)),0)</f>
        <v>0</v>
      </c>
      <c r="BS69" s="6" cm="1">
        <f t="array" ref="BS69">IFERROR(BR69*(1-INDEX($D69:$D$71,BS$1)),0)</f>
        <v>0</v>
      </c>
      <c r="BT69" s="6" cm="1">
        <f t="array" ref="BT69">IFERROR(BS69*(1-INDEX($D69:$D$71,BT$1)),0)</f>
        <v>0</v>
      </c>
      <c r="BU69" s="6" cm="1">
        <f t="array" ref="BU69">IFERROR(BT69*(1-INDEX($D69:$D$71,BU$1)),0)</f>
        <v>0</v>
      </c>
      <c r="BV69" s="6" cm="1">
        <f t="array" ref="BV69">IFERROR(BU69*(1-INDEX($D69:$D$71,BV$1)),0)</f>
        <v>0</v>
      </c>
      <c r="BW69" s="6" cm="1">
        <f t="array" ref="BW69">IFERROR(BV69*(1-INDEX($D69:$D$71,BW$1)),0)</f>
        <v>0</v>
      </c>
      <c r="BX69" s="6" cm="1">
        <f t="array" ref="BX69">IFERROR(BW69*(1-INDEX($D69:$D$71,BX$1)),0)</f>
        <v>0</v>
      </c>
      <c r="BY69" s="6" cm="1">
        <f t="array" ref="BY69">IFERROR(BX69*(1-INDEX($D69:$D$71,BY$1)),0)</f>
        <v>0</v>
      </c>
      <c r="BZ69" s="6" cm="1">
        <f t="array" ref="BZ69">IFERROR(BY69*(1-INDEX($D69:$D$71,BZ$1)),0)</f>
        <v>0</v>
      </c>
      <c r="CA69" s="6" cm="1">
        <f t="array" ref="CA69">IFERROR(BZ69*(1-INDEX($D69:$D$71,CA$1)),0)</f>
        <v>0</v>
      </c>
      <c r="CB69" s="6" cm="1">
        <f t="array" ref="CB69">IFERROR(CA69*(1-INDEX($D69:$D$71,CB$1)),0)</f>
        <v>0</v>
      </c>
      <c r="CC69" s="6" cm="1">
        <f t="array" ref="CC69">IFERROR(CB69*(1-INDEX($D69:$D$71,CC$1)),0)</f>
        <v>0</v>
      </c>
      <c r="CD69" s="6" cm="1">
        <f t="array" ref="CD69">IFERROR(CC69*(1-INDEX($D69:$D$71,CD$1)),0)</f>
        <v>0</v>
      </c>
      <c r="CE69" s="6" cm="1">
        <f t="array" ref="CE69">IFERROR(CD69*(1-INDEX($D69:$D$71,CE$1)),0)</f>
        <v>0</v>
      </c>
      <c r="CF69" s="6" cm="1">
        <f t="array" ref="CF69">IFERROR(CE69*(1-INDEX($D69:$D$71,CF$1)),0)</f>
        <v>0</v>
      </c>
      <c r="CG69" s="6" cm="1">
        <f t="array" ref="CG69">IFERROR(CF69*(1-INDEX($D69:$D$71,CG$1)),0)</f>
        <v>0</v>
      </c>
      <c r="CH69" s="6" cm="1">
        <f t="array" ref="CH69">IFERROR(CG69*(1-INDEX($D69:$D$71,CH$1)),0)</f>
        <v>0</v>
      </c>
      <c r="CI69" s="6" cm="1">
        <f t="array" ref="CI69">IFERROR(CH69*(1-INDEX($D69:$D$71,CI$1)),0)</f>
        <v>0</v>
      </c>
      <c r="CJ69" s="6" cm="1">
        <f t="array" ref="CJ69">IFERROR(CI69*(1-INDEX($D69:$D$71,CJ$1)),0)</f>
        <v>0</v>
      </c>
      <c r="CK69" s="6" cm="1">
        <f t="array" ref="CK69">IFERROR(CJ69*(1-INDEX($D69:$D$71,CK$1)),0)</f>
        <v>0</v>
      </c>
      <c r="CL69" s="6" cm="1">
        <f t="array" ref="CL69">IFERROR(CK69*(1-INDEX($D69:$D$71,CL$1)),0)</f>
        <v>0</v>
      </c>
      <c r="CM69" s="6" cm="1">
        <f t="array" ref="CM69">IFERROR(CL69*(1-INDEX($D69:$D$71,CM$1)),0)</f>
        <v>0</v>
      </c>
      <c r="CN69" s="6" cm="1">
        <f t="array" ref="CN69">IFERROR(CM69*(1-INDEX($D69:$D$71,CN$1)),0)</f>
        <v>0</v>
      </c>
      <c r="CO69" s="6" cm="1">
        <f t="array" ref="CO69">IFERROR(CN69*(1-INDEX($D69:$D$71,CO$1)),0)</f>
        <v>0</v>
      </c>
      <c r="CP69" s="6" cm="1">
        <f t="array" ref="CP69">IFERROR(CO69*(1-INDEX($D69:$D$71,CP$1)),0)</f>
        <v>0</v>
      </c>
      <c r="CQ69" s="6" cm="1">
        <f t="array" ref="CQ69">IFERROR(CP69*(1-INDEX($D69:$D$71,CQ$1)),0)</f>
        <v>0</v>
      </c>
      <c r="CR69" s="6" cm="1">
        <f t="array" ref="CR69">IFERROR(CQ69*(1-INDEX($D69:$D$71,CR$1)),0)</f>
        <v>0</v>
      </c>
      <c r="CS69" s="6" cm="1">
        <f t="array" ref="CS69">IFERROR(CR69*(1-INDEX($D69:$D$71,CS$1)),0)</f>
        <v>0</v>
      </c>
      <c r="CT69" s="6" cm="1">
        <f t="array" ref="CT69">IFERROR(CS69*(1-INDEX($D69:$D$71,CT$1)),0)</f>
        <v>0</v>
      </c>
      <c r="CU69" s="6" cm="1">
        <f t="array" ref="CU69">IFERROR(CT69*(1-INDEX($D69:$D$71,CU$1)),0)</f>
        <v>0</v>
      </c>
      <c r="CV69" s="6" cm="1">
        <f t="array" ref="CV69">IFERROR(CU69*(1-INDEX($D69:$D$71,CV$1)),0)</f>
        <v>0</v>
      </c>
      <c r="CW69" s="6" cm="1">
        <f t="array" ref="CW69">IFERROR(CV69*(1-INDEX($D69:$D$71,CW$1)),0)</f>
        <v>0</v>
      </c>
      <c r="CX69" s="6" cm="1">
        <f t="array" ref="CX69">IFERROR(CW69*(1-INDEX($D69:$D$71,CX$1)),0)</f>
        <v>0</v>
      </c>
      <c r="CY69" s="6" cm="1">
        <f t="array" ref="CY69">IFERROR(CX69*(1-INDEX($D69:$D$71,CY$1)),0)</f>
        <v>0</v>
      </c>
      <c r="CZ69" s="6" cm="1">
        <f t="array" ref="CZ69">IFERROR(CY69*(1-INDEX($D69:$D$71,CZ$1)),0)</f>
        <v>0</v>
      </c>
      <c r="DA69" s="6" cm="1">
        <f t="array" ref="DA69">IFERROR(CZ69*(1-INDEX($D69:$D$71,DA$1)),0)</f>
        <v>0</v>
      </c>
      <c r="DB69" s="6" cm="1">
        <f t="array" ref="DB69">IFERROR(DA69*(1-INDEX($D69:$D$71,DB$1)),0)</f>
        <v>0</v>
      </c>
      <c r="DC69" s="6" cm="1">
        <f t="array" ref="DC69">IFERROR(DB69*(1-INDEX($D69:$D$71,DC$1)),0)</f>
        <v>0</v>
      </c>
      <c r="DD69" s="6" cm="1">
        <f t="array" ref="DD69">IFERROR(DC69*(1-INDEX($D69:$D$71,DD$1)),0)</f>
        <v>0</v>
      </c>
      <c r="DE69" s="6" cm="1">
        <f t="array" ref="DE69">IFERROR(DD69*(1-INDEX($D69:$D$71,DE$1)),0)</f>
        <v>0</v>
      </c>
      <c r="DF69" s="6" cm="1">
        <f t="array" ref="DF69">IFERROR(DE69*(1-INDEX($D69:$D$71,DF$1)),0)</f>
        <v>0</v>
      </c>
      <c r="DG69" s="6" cm="1">
        <f t="array" ref="DG69">IFERROR(DF69*(1-INDEX($D69:$D$71,DG$1)),0)</f>
        <v>0</v>
      </c>
      <c r="DH69" s="6" cm="1">
        <f t="array" ref="DH69">IFERROR(DG69*(1-INDEX($D69:$D$71,DH$1)),0)</f>
        <v>0</v>
      </c>
      <c r="DI69" s="6" cm="1">
        <f t="array" ref="DI69">IFERROR(DH69*(1-INDEX($D69:$D$71,DI$1)),0)</f>
        <v>0</v>
      </c>
      <c r="DJ69" s="6" cm="1">
        <f t="array" ref="DJ69">IFERROR(DI69*(1-INDEX($D69:$D$71,DJ$1)),0)</f>
        <v>0</v>
      </c>
      <c r="DK69" s="6" cm="1">
        <f t="array" ref="DK69">IFERROR(DJ69*(1-INDEX($D69:$D$71,DK$1)),0)</f>
        <v>0</v>
      </c>
      <c r="DL69" s="6" cm="1">
        <f t="array" ref="DL69">IFERROR(DK69*(1-INDEX($D69:$D$71,DL$1)),0)</f>
        <v>0</v>
      </c>
      <c r="DM69" s="6" cm="1">
        <f t="array" ref="DM69">IFERROR(DL69*(1-INDEX($D69:$D$71,DM$1)),0)</f>
        <v>0</v>
      </c>
      <c r="DN69" s="6" cm="1">
        <f t="array" ref="DN69">IFERROR(DM69*(1-INDEX($D69:$D$71,DN$1)),0)</f>
        <v>0</v>
      </c>
      <c r="DO69" s="6" cm="1">
        <f t="array" ref="DO69">IFERROR(DN69*(1-INDEX($D69:$D$71,DO$1)),0)</f>
        <v>0</v>
      </c>
      <c r="DP69" s="6" cm="1">
        <f t="array" ref="DP69">IFERROR(DO69*(1-INDEX($D69:$D$71,DP$1)),0)</f>
        <v>0</v>
      </c>
      <c r="DQ69" s="6" cm="1">
        <f t="array" ref="DQ69">IFERROR(DP69*(1-INDEX($D69:$D$71,DQ$1)),0)</f>
        <v>0</v>
      </c>
      <c r="DR69" s="6" cm="1">
        <f t="array" ref="DR69">IFERROR(DQ69*(1-INDEX($D69:$D$71,DR$1)),0)</f>
        <v>0</v>
      </c>
      <c r="DS69" s="6" cm="1">
        <f t="array" ref="DS69">IFERROR(DR69*(1-INDEX($D69:$D$71,DS$1)),0)</f>
        <v>0</v>
      </c>
      <c r="DT69" s="6" cm="1">
        <f t="array" ref="DT69">IFERROR(DS69*(1-INDEX($D69:$D$71,DT$1)),0)</f>
        <v>0</v>
      </c>
      <c r="DU69" s="6" cm="1">
        <f t="array" ref="DU69">IFERROR(DT69*(1-INDEX($D69:$D$71,DU$1)),0)</f>
        <v>0</v>
      </c>
      <c r="DV69" s="6" cm="1">
        <f t="array" ref="DV69">IFERROR(DU69*(1-INDEX($D69:$D$71,DV$1)),0)</f>
        <v>0</v>
      </c>
      <c r="DW69" s="6" cm="1">
        <f t="array" ref="DW69">IFERROR(DV69*(1-INDEX($D69:$D$71,DW$1)),0)</f>
        <v>0</v>
      </c>
      <c r="DX69" s="6" cm="1">
        <f t="array" ref="DX69">IFERROR(DW69*(1-INDEX($D69:$D$71,DX$1)),0)</f>
        <v>0</v>
      </c>
    </row>
    <row r="70" spans="3:128" x14ac:dyDescent="0.25">
      <c r="C70" s="6">
        <v>132</v>
      </c>
      <c r="D70" s="6">
        <v>0</v>
      </c>
      <c r="E70" s="6">
        <f t="shared" si="3"/>
        <v>0</v>
      </c>
      <c r="F70" s="6" cm="1">
        <f t="array" ref="F70">SUMPRODUCT($A$6^($K$1:$DT$1+1),K70:DT70,TRANSPOSE(D70:D183))</f>
        <v>0</v>
      </c>
      <c r="G70" s="6" cm="1">
        <f t="array" ref="G70">SUMPRODUCT($A$6^($K$1:$DT$1),K70:DT70)</f>
        <v>2.9134696955415214</v>
      </c>
      <c r="H70" s="6">
        <f t="shared" si="4"/>
        <v>33.872553908134293</v>
      </c>
      <c r="I70" s="6">
        <f t="shared" si="5"/>
        <v>2.4526902344763934</v>
      </c>
      <c r="K70" s="6">
        <v>1</v>
      </c>
      <c r="L70" s="6" cm="1">
        <f t="array" ref="L70">IFERROR(K70*(1-INDEX($D70:$D$71,L$1)),0)</f>
        <v>1</v>
      </c>
      <c r="M70" s="6" cm="1">
        <f t="array" ref="M70">IFERROR(L70*(1-INDEX($D70:$D$71,M$1)),0)</f>
        <v>1</v>
      </c>
      <c r="N70" s="6" cm="1">
        <f t="array" ref="N70">IFERROR(M70*(1-INDEX($D70:$D$71,N$1)),0)</f>
        <v>0</v>
      </c>
      <c r="O70" s="6" cm="1">
        <f t="array" ref="O70">IFERROR(N70*(1-INDEX($D70:$D$71,O$1)),0)</f>
        <v>0</v>
      </c>
      <c r="P70" s="6" cm="1">
        <f t="array" ref="P70">IFERROR(O70*(1-INDEX($D70:$D$71,P$1)),0)</f>
        <v>0</v>
      </c>
      <c r="Q70" s="6" cm="1">
        <f t="array" ref="Q70">IFERROR(P70*(1-INDEX($D70:$D$71,Q$1)),0)</f>
        <v>0</v>
      </c>
      <c r="R70" s="6" cm="1">
        <f t="array" ref="R70">IFERROR(Q70*(1-INDEX($D70:$D$71,R$1)),0)</f>
        <v>0</v>
      </c>
      <c r="S70" s="6" cm="1">
        <f t="array" ref="S70">IFERROR(R70*(1-INDEX($D70:$D$71,S$1)),0)</f>
        <v>0</v>
      </c>
      <c r="T70" s="6" cm="1">
        <f t="array" ref="T70">IFERROR(S70*(1-INDEX($D70:$D$71,T$1)),0)</f>
        <v>0</v>
      </c>
      <c r="U70" s="6" cm="1">
        <f t="array" ref="U70">IFERROR(T70*(1-INDEX($D70:$D$71,U$1)),0)</f>
        <v>0</v>
      </c>
      <c r="V70" s="6" cm="1">
        <f t="array" ref="V70">IFERROR(U70*(1-INDEX($D70:$D$71,V$1)),0)</f>
        <v>0</v>
      </c>
      <c r="W70" s="6" cm="1">
        <f t="array" ref="W70">IFERROR(V70*(1-INDEX($D70:$D$71,W$1)),0)</f>
        <v>0</v>
      </c>
      <c r="X70" s="6" cm="1">
        <f t="array" ref="X70">IFERROR(W70*(1-INDEX($D70:$D$71,X$1)),0)</f>
        <v>0</v>
      </c>
      <c r="Y70" s="6" cm="1">
        <f t="array" ref="Y70">IFERROR(X70*(1-INDEX($D70:$D$71,Y$1)),0)</f>
        <v>0</v>
      </c>
      <c r="Z70" s="6" cm="1">
        <f t="array" ref="Z70">IFERROR(Y70*(1-INDEX($D70:$D$71,Z$1)),0)</f>
        <v>0</v>
      </c>
      <c r="AA70" s="6" cm="1">
        <f t="array" ref="AA70">IFERROR(Z70*(1-INDEX($D70:$D$71,AA$1)),0)</f>
        <v>0</v>
      </c>
      <c r="AB70" s="6" cm="1">
        <f t="array" ref="AB70">IFERROR(AA70*(1-INDEX($D70:$D$71,AB$1)),0)</f>
        <v>0</v>
      </c>
      <c r="AC70" s="6" cm="1">
        <f t="array" ref="AC70">IFERROR(AB70*(1-INDEX($D70:$D$71,AC$1)),0)</f>
        <v>0</v>
      </c>
      <c r="AD70" s="6" cm="1">
        <f t="array" ref="AD70">IFERROR(AC70*(1-INDEX($D70:$D$71,AD$1)),0)</f>
        <v>0</v>
      </c>
      <c r="AE70" s="6" cm="1">
        <f t="array" ref="AE70">IFERROR(AD70*(1-INDEX($D70:$D$71,AE$1)),0)</f>
        <v>0</v>
      </c>
      <c r="AF70" s="6" cm="1">
        <f t="array" ref="AF70">IFERROR(AE70*(1-INDEX($D70:$D$71,AF$1)),0)</f>
        <v>0</v>
      </c>
      <c r="AG70" s="6" cm="1">
        <f t="array" ref="AG70">IFERROR(AF70*(1-INDEX($D70:$D$71,AG$1)),0)</f>
        <v>0</v>
      </c>
      <c r="AH70" s="6" cm="1">
        <f t="array" ref="AH70">IFERROR(AG70*(1-INDEX($D70:$D$71,AH$1)),0)</f>
        <v>0</v>
      </c>
      <c r="AI70" s="6" cm="1">
        <f t="array" ref="AI70">IFERROR(AH70*(1-INDEX($D70:$D$71,AI$1)),0)</f>
        <v>0</v>
      </c>
      <c r="AJ70" s="6" cm="1">
        <f t="array" ref="AJ70">IFERROR(AI70*(1-INDEX($D70:$D$71,AJ$1)),0)</f>
        <v>0</v>
      </c>
      <c r="AK70" s="6" cm="1">
        <f t="array" ref="AK70">IFERROR(AJ70*(1-INDEX($D70:$D$71,AK$1)),0)</f>
        <v>0</v>
      </c>
      <c r="AL70" s="6" cm="1">
        <f t="array" ref="AL70">IFERROR(AK70*(1-INDEX($D70:$D$71,AL$1)),0)</f>
        <v>0</v>
      </c>
      <c r="AM70" s="6" cm="1">
        <f t="array" ref="AM70">IFERROR(AL70*(1-INDEX($D70:$D$71,AM$1)),0)</f>
        <v>0</v>
      </c>
      <c r="AN70" s="6" cm="1">
        <f t="array" ref="AN70">IFERROR(AM70*(1-INDEX($D70:$D$71,AN$1)),0)</f>
        <v>0</v>
      </c>
      <c r="AO70" s="6" cm="1">
        <f t="array" ref="AO70">IFERROR(AN70*(1-INDEX($D70:$D$71,AO$1)),0)</f>
        <v>0</v>
      </c>
      <c r="AP70" s="6" cm="1">
        <f t="array" ref="AP70">IFERROR(AO70*(1-INDEX($D70:$D$71,AP$1)),0)</f>
        <v>0</v>
      </c>
      <c r="AQ70" s="6" cm="1">
        <f t="array" ref="AQ70">IFERROR(AP70*(1-INDEX($D70:$D$71,AQ$1)),0)</f>
        <v>0</v>
      </c>
      <c r="AR70" s="6" cm="1">
        <f t="array" ref="AR70">IFERROR(AQ70*(1-INDEX($D70:$D$71,AR$1)),0)</f>
        <v>0</v>
      </c>
      <c r="AS70" s="6" cm="1">
        <f t="array" ref="AS70">IFERROR(AR70*(1-INDEX($D70:$D$71,AS$1)),0)</f>
        <v>0</v>
      </c>
      <c r="AT70" s="6" cm="1">
        <f t="array" ref="AT70">IFERROR(AS70*(1-INDEX($D70:$D$71,AT$1)),0)</f>
        <v>0</v>
      </c>
      <c r="AU70" s="6" cm="1">
        <f t="array" ref="AU70">IFERROR(AT70*(1-INDEX($D70:$D$71,AU$1)),0)</f>
        <v>0</v>
      </c>
      <c r="AV70" s="6" cm="1">
        <f t="array" ref="AV70">IFERROR(AU70*(1-INDEX($D70:$D$71,AV$1)),0)</f>
        <v>0</v>
      </c>
      <c r="AW70" s="6" cm="1">
        <f t="array" ref="AW70">IFERROR(AV70*(1-INDEX($D70:$D$71,AW$1)),0)</f>
        <v>0</v>
      </c>
      <c r="AX70" s="6" cm="1">
        <f t="array" ref="AX70">IFERROR(AW70*(1-INDEX($D70:$D$71,AX$1)),0)</f>
        <v>0</v>
      </c>
      <c r="AY70" s="6" cm="1">
        <f t="array" ref="AY70">IFERROR(AX70*(1-INDEX($D70:$D$71,AY$1)),0)</f>
        <v>0</v>
      </c>
      <c r="AZ70" s="6" cm="1">
        <f t="array" ref="AZ70">IFERROR(AY70*(1-INDEX($D70:$D$71,AZ$1)),0)</f>
        <v>0</v>
      </c>
      <c r="BA70" s="6" cm="1">
        <f t="array" ref="BA70">IFERROR(AZ70*(1-INDEX($D70:$D$71,BA$1)),0)</f>
        <v>0</v>
      </c>
      <c r="BB70" s="6" cm="1">
        <f t="array" ref="BB70">IFERROR(BA70*(1-INDEX($D70:$D$71,BB$1)),0)</f>
        <v>0</v>
      </c>
      <c r="BC70" s="6" cm="1">
        <f t="array" ref="BC70">IFERROR(BB70*(1-INDEX($D70:$D$71,BC$1)),0)</f>
        <v>0</v>
      </c>
      <c r="BD70" s="6" cm="1">
        <f t="array" ref="BD70">IFERROR(BC70*(1-INDEX($D70:$D$71,BD$1)),0)</f>
        <v>0</v>
      </c>
      <c r="BE70" s="6" cm="1">
        <f t="array" ref="BE70">IFERROR(BD70*(1-INDEX($D70:$D$71,BE$1)),0)</f>
        <v>0</v>
      </c>
      <c r="BF70" s="6" cm="1">
        <f t="array" ref="BF70">IFERROR(BE70*(1-INDEX($D70:$D$71,BF$1)),0)</f>
        <v>0</v>
      </c>
      <c r="BG70" s="6" cm="1">
        <f t="array" ref="BG70">IFERROR(BF70*(1-INDEX($D70:$D$71,BG$1)),0)</f>
        <v>0</v>
      </c>
      <c r="BH70" s="6" cm="1">
        <f t="array" ref="BH70">IFERROR(BG70*(1-INDEX($D70:$D$71,BH$1)),0)</f>
        <v>0</v>
      </c>
      <c r="BI70" s="6" cm="1">
        <f t="array" ref="BI70">IFERROR(BH70*(1-INDEX($D70:$D$71,BI$1)),0)</f>
        <v>0</v>
      </c>
      <c r="BJ70" s="6" cm="1">
        <f t="array" ref="BJ70">IFERROR(BI70*(1-INDEX($D70:$D$71,BJ$1)),0)</f>
        <v>0</v>
      </c>
      <c r="BK70" s="6" cm="1">
        <f t="array" ref="BK70">IFERROR(BJ70*(1-INDEX($D70:$D$71,BK$1)),0)</f>
        <v>0</v>
      </c>
      <c r="BL70" s="6" cm="1">
        <f t="array" ref="BL70">IFERROR(BK70*(1-INDEX($D70:$D$71,BL$1)),0)</f>
        <v>0</v>
      </c>
      <c r="BM70" s="6" cm="1">
        <f t="array" ref="BM70">IFERROR(BL70*(1-INDEX($D70:$D$71,BM$1)),0)</f>
        <v>0</v>
      </c>
      <c r="BN70" s="6" cm="1">
        <f t="array" ref="BN70">IFERROR(BM70*(1-INDEX($D70:$D$71,BN$1)),0)</f>
        <v>0</v>
      </c>
      <c r="BO70" s="6" cm="1">
        <f t="array" ref="BO70">IFERROR(BN70*(1-INDEX($D70:$D$71,BO$1)),0)</f>
        <v>0</v>
      </c>
      <c r="BP70" s="6" cm="1">
        <f t="array" ref="BP70">IFERROR(BO70*(1-INDEX($D70:$D$71,BP$1)),0)</f>
        <v>0</v>
      </c>
      <c r="BQ70" s="6" cm="1">
        <f t="array" ref="BQ70">IFERROR(BP70*(1-INDEX($D70:$D$71,BQ$1)),0)</f>
        <v>0</v>
      </c>
      <c r="BR70" s="6" cm="1">
        <f t="array" ref="BR70">IFERROR(BQ70*(1-INDEX($D70:$D$71,BR$1)),0)</f>
        <v>0</v>
      </c>
      <c r="BS70" s="6" cm="1">
        <f t="array" ref="BS70">IFERROR(BR70*(1-INDEX($D70:$D$71,BS$1)),0)</f>
        <v>0</v>
      </c>
      <c r="BT70" s="6" cm="1">
        <f t="array" ref="BT70">IFERROR(BS70*(1-INDEX($D70:$D$71,BT$1)),0)</f>
        <v>0</v>
      </c>
      <c r="BU70" s="6" cm="1">
        <f t="array" ref="BU70">IFERROR(BT70*(1-INDEX($D70:$D$71,BU$1)),0)</f>
        <v>0</v>
      </c>
      <c r="BV70" s="6" cm="1">
        <f t="array" ref="BV70">IFERROR(BU70*(1-INDEX($D70:$D$71,BV$1)),0)</f>
        <v>0</v>
      </c>
      <c r="BW70" s="6" cm="1">
        <f t="array" ref="BW70">IFERROR(BV70*(1-INDEX($D70:$D$71,BW$1)),0)</f>
        <v>0</v>
      </c>
      <c r="BX70" s="6" cm="1">
        <f t="array" ref="BX70">IFERROR(BW70*(1-INDEX($D70:$D$71,BX$1)),0)</f>
        <v>0</v>
      </c>
      <c r="BY70" s="6" cm="1">
        <f t="array" ref="BY70">IFERROR(BX70*(1-INDEX($D70:$D$71,BY$1)),0)</f>
        <v>0</v>
      </c>
      <c r="BZ70" s="6" cm="1">
        <f t="array" ref="BZ70">IFERROR(BY70*(1-INDEX($D70:$D$71,BZ$1)),0)</f>
        <v>0</v>
      </c>
      <c r="CA70" s="6" cm="1">
        <f t="array" ref="CA70">IFERROR(BZ70*(1-INDEX($D70:$D$71,CA$1)),0)</f>
        <v>0</v>
      </c>
      <c r="CB70" s="6" cm="1">
        <f t="array" ref="CB70">IFERROR(CA70*(1-INDEX($D70:$D$71,CB$1)),0)</f>
        <v>0</v>
      </c>
      <c r="CC70" s="6" cm="1">
        <f t="array" ref="CC70">IFERROR(CB70*(1-INDEX($D70:$D$71,CC$1)),0)</f>
        <v>0</v>
      </c>
      <c r="CD70" s="6" cm="1">
        <f t="array" ref="CD70">IFERROR(CC70*(1-INDEX($D70:$D$71,CD$1)),0)</f>
        <v>0</v>
      </c>
      <c r="CE70" s="6" cm="1">
        <f t="array" ref="CE70">IFERROR(CD70*(1-INDEX($D70:$D$71,CE$1)),0)</f>
        <v>0</v>
      </c>
      <c r="CF70" s="6" cm="1">
        <f t="array" ref="CF70">IFERROR(CE70*(1-INDEX($D70:$D$71,CF$1)),0)</f>
        <v>0</v>
      </c>
      <c r="CG70" s="6" cm="1">
        <f t="array" ref="CG70">IFERROR(CF70*(1-INDEX($D70:$D$71,CG$1)),0)</f>
        <v>0</v>
      </c>
      <c r="CH70" s="6" cm="1">
        <f t="array" ref="CH70">IFERROR(CG70*(1-INDEX($D70:$D$71,CH$1)),0)</f>
        <v>0</v>
      </c>
      <c r="CI70" s="6" cm="1">
        <f t="array" ref="CI70">IFERROR(CH70*(1-INDEX($D70:$D$71,CI$1)),0)</f>
        <v>0</v>
      </c>
      <c r="CJ70" s="6" cm="1">
        <f t="array" ref="CJ70">IFERROR(CI70*(1-INDEX($D70:$D$71,CJ$1)),0)</f>
        <v>0</v>
      </c>
      <c r="CK70" s="6" cm="1">
        <f t="array" ref="CK70">IFERROR(CJ70*(1-INDEX($D70:$D$71,CK$1)),0)</f>
        <v>0</v>
      </c>
      <c r="CL70" s="6" cm="1">
        <f t="array" ref="CL70">IFERROR(CK70*(1-INDEX($D70:$D$71,CL$1)),0)</f>
        <v>0</v>
      </c>
      <c r="CM70" s="6" cm="1">
        <f t="array" ref="CM70">IFERROR(CL70*(1-INDEX($D70:$D$71,CM$1)),0)</f>
        <v>0</v>
      </c>
      <c r="CN70" s="6" cm="1">
        <f t="array" ref="CN70">IFERROR(CM70*(1-INDEX($D70:$D$71,CN$1)),0)</f>
        <v>0</v>
      </c>
      <c r="CO70" s="6" cm="1">
        <f t="array" ref="CO70">IFERROR(CN70*(1-INDEX($D70:$D$71,CO$1)),0)</f>
        <v>0</v>
      </c>
      <c r="CP70" s="6" cm="1">
        <f t="array" ref="CP70">IFERROR(CO70*(1-INDEX($D70:$D$71,CP$1)),0)</f>
        <v>0</v>
      </c>
      <c r="CQ70" s="6" cm="1">
        <f t="array" ref="CQ70">IFERROR(CP70*(1-INDEX($D70:$D$71,CQ$1)),0)</f>
        <v>0</v>
      </c>
      <c r="CR70" s="6" cm="1">
        <f t="array" ref="CR70">IFERROR(CQ70*(1-INDEX($D70:$D$71,CR$1)),0)</f>
        <v>0</v>
      </c>
      <c r="CS70" s="6" cm="1">
        <f t="array" ref="CS70">IFERROR(CR70*(1-INDEX($D70:$D$71,CS$1)),0)</f>
        <v>0</v>
      </c>
      <c r="CT70" s="6" cm="1">
        <f t="array" ref="CT70">IFERROR(CS70*(1-INDEX($D70:$D$71,CT$1)),0)</f>
        <v>0</v>
      </c>
      <c r="CU70" s="6" cm="1">
        <f t="array" ref="CU70">IFERROR(CT70*(1-INDEX($D70:$D$71,CU$1)),0)</f>
        <v>0</v>
      </c>
      <c r="CV70" s="6" cm="1">
        <f t="array" ref="CV70">IFERROR(CU70*(1-INDEX($D70:$D$71,CV$1)),0)</f>
        <v>0</v>
      </c>
      <c r="CW70" s="6" cm="1">
        <f t="array" ref="CW70">IFERROR(CV70*(1-INDEX($D70:$D$71,CW$1)),0)</f>
        <v>0</v>
      </c>
      <c r="CX70" s="6" cm="1">
        <f t="array" ref="CX70">IFERROR(CW70*(1-INDEX($D70:$D$71,CX$1)),0)</f>
        <v>0</v>
      </c>
      <c r="CY70" s="6" cm="1">
        <f t="array" ref="CY70">IFERROR(CX70*(1-INDEX($D70:$D$71,CY$1)),0)</f>
        <v>0</v>
      </c>
      <c r="CZ70" s="6" cm="1">
        <f t="array" ref="CZ70">IFERROR(CY70*(1-INDEX($D70:$D$71,CZ$1)),0)</f>
        <v>0</v>
      </c>
      <c r="DA70" s="6" cm="1">
        <f t="array" ref="DA70">IFERROR(CZ70*(1-INDEX($D70:$D$71,DA$1)),0)</f>
        <v>0</v>
      </c>
      <c r="DB70" s="6" cm="1">
        <f t="array" ref="DB70">IFERROR(DA70*(1-INDEX($D70:$D$71,DB$1)),0)</f>
        <v>0</v>
      </c>
      <c r="DC70" s="6" cm="1">
        <f t="array" ref="DC70">IFERROR(DB70*(1-INDEX($D70:$D$71,DC$1)),0)</f>
        <v>0</v>
      </c>
      <c r="DD70" s="6" cm="1">
        <f t="array" ref="DD70">IFERROR(DC70*(1-INDEX($D70:$D$71,DD$1)),0)</f>
        <v>0</v>
      </c>
      <c r="DE70" s="6" cm="1">
        <f t="array" ref="DE70">IFERROR(DD70*(1-INDEX($D70:$D$71,DE$1)),0)</f>
        <v>0</v>
      </c>
      <c r="DF70" s="6" cm="1">
        <f t="array" ref="DF70">IFERROR(DE70*(1-INDEX($D70:$D$71,DF$1)),0)</f>
        <v>0</v>
      </c>
      <c r="DG70" s="6" cm="1">
        <f t="array" ref="DG70">IFERROR(DF70*(1-INDEX($D70:$D$71,DG$1)),0)</f>
        <v>0</v>
      </c>
      <c r="DH70" s="6" cm="1">
        <f t="array" ref="DH70">IFERROR(DG70*(1-INDEX($D70:$D$71,DH$1)),0)</f>
        <v>0</v>
      </c>
      <c r="DI70" s="6" cm="1">
        <f t="array" ref="DI70">IFERROR(DH70*(1-INDEX($D70:$D$71,DI$1)),0)</f>
        <v>0</v>
      </c>
      <c r="DJ70" s="6" cm="1">
        <f t="array" ref="DJ70">IFERROR(DI70*(1-INDEX($D70:$D$71,DJ$1)),0)</f>
        <v>0</v>
      </c>
      <c r="DK70" s="6" cm="1">
        <f t="array" ref="DK70">IFERROR(DJ70*(1-INDEX($D70:$D$71,DK$1)),0)</f>
        <v>0</v>
      </c>
      <c r="DL70" s="6" cm="1">
        <f t="array" ref="DL70">IFERROR(DK70*(1-INDEX($D70:$D$71,DL$1)),0)</f>
        <v>0</v>
      </c>
      <c r="DM70" s="6" cm="1">
        <f t="array" ref="DM70">IFERROR(DL70*(1-INDEX($D70:$D$71,DM$1)),0)</f>
        <v>0</v>
      </c>
      <c r="DN70" s="6" cm="1">
        <f t="array" ref="DN70">IFERROR(DM70*(1-INDEX($D70:$D$71,DN$1)),0)</f>
        <v>0</v>
      </c>
      <c r="DO70" s="6" cm="1">
        <f t="array" ref="DO70">IFERROR(DN70*(1-INDEX($D70:$D$71,DO$1)),0)</f>
        <v>0</v>
      </c>
      <c r="DP70" s="6" cm="1">
        <f t="array" ref="DP70">IFERROR(DO70*(1-INDEX($D70:$D$71,DP$1)),0)</f>
        <v>0</v>
      </c>
      <c r="DQ70" s="6" cm="1">
        <f t="array" ref="DQ70">IFERROR(DP70*(1-INDEX($D70:$D$71,DQ$1)),0)</f>
        <v>0</v>
      </c>
      <c r="DR70" s="6" cm="1">
        <f t="array" ref="DR70">IFERROR(DQ70*(1-INDEX($D70:$D$71,DR$1)),0)</f>
        <v>0</v>
      </c>
      <c r="DS70" s="6" cm="1">
        <f t="array" ref="DS70">IFERROR(DR70*(1-INDEX($D70:$D$71,DS$1)),0)</f>
        <v>0</v>
      </c>
      <c r="DT70" s="6" cm="1">
        <f t="array" ref="DT70">IFERROR(DS70*(1-INDEX($D70:$D$71,DT$1)),0)</f>
        <v>0</v>
      </c>
      <c r="DU70" s="6" cm="1">
        <f t="array" ref="DU70">IFERROR(DT70*(1-INDEX($D70:$D$71,DU$1)),0)</f>
        <v>0</v>
      </c>
      <c r="DV70" s="6" cm="1">
        <f t="array" ref="DV70">IFERROR(DU70*(1-INDEX($D70:$D$71,DV$1)),0)</f>
        <v>0</v>
      </c>
      <c r="DW70" s="6" cm="1">
        <f t="array" ref="DW70">IFERROR(DV70*(1-INDEX($D70:$D$71,DW$1)),0)</f>
        <v>0</v>
      </c>
      <c r="DX70" s="6" cm="1">
        <f t="array" ref="DX70">IFERROR(DW70*(1-INDEX($D70:$D$71,DX$1)),0)</f>
        <v>0</v>
      </c>
    </row>
    <row r="71" spans="3:128" x14ac:dyDescent="0.25">
      <c r="C71" s="6">
        <v>133</v>
      </c>
      <c r="D71" s="6">
        <v>0</v>
      </c>
      <c r="E71" s="6">
        <f t="shared" si="3"/>
        <v>0</v>
      </c>
      <c r="F71" s="6" cm="1">
        <f t="array" ref="F71">SUMPRODUCT($A$6^($K$1:$DT$1+1),K71:DT71,TRANSPOSE(D71:D184))</f>
        <v>0</v>
      </c>
      <c r="G71" s="6" cm="1">
        <f t="array" ref="G71">SUMPRODUCT($A$6^($K$1:$DT$1),K71:DT71)</f>
        <v>1.970873786407767</v>
      </c>
      <c r="H71" s="6">
        <f t="shared" si="4"/>
        <v>33.872553908134293</v>
      </c>
      <c r="I71" s="6">
        <f t="shared" si="5"/>
        <v>1.5100943253426393</v>
      </c>
      <c r="K71" s="6">
        <v>1</v>
      </c>
      <c r="L71" s="6" cm="1">
        <f t="array" ref="L71">IFERROR(K71*(1-INDEX($D71:$D$71,L$1)),0)</f>
        <v>1</v>
      </c>
      <c r="M71" s="6" cm="1">
        <f t="array" ref="M71">IFERROR(L71*(1-INDEX($D71:$D$71,M$1)),0)</f>
        <v>0</v>
      </c>
      <c r="N71" s="6" cm="1">
        <f t="array" ref="N71">IFERROR(M71*(1-INDEX($D71:$D$71,N$1)),0)</f>
        <v>0</v>
      </c>
      <c r="O71" s="6" cm="1">
        <f t="array" ref="O71">IFERROR(N71*(1-INDEX($D71:$D$71,O$1)),0)</f>
        <v>0</v>
      </c>
      <c r="P71" s="6" cm="1">
        <f t="array" ref="P71">IFERROR(O71*(1-INDEX($D71:$D$71,P$1)),0)</f>
        <v>0</v>
      </c>
      <c r="Q71" s="6" cm="1">
        <f t="array" ref="Q71">IFERROR(P71*(1-INDEX($D71:$D$71,Q$1)),0)</f>
        <v>0</v>
      </c>
      <c r="R71" s="6" cm="1">
        <f t="array" ref="R71">IFERROR(Q71*(1-INDEX($D71:$D$71,R$1)),0)</f>
        <v>0</v>
      </c>
      <c r="S71" s="6" cm="1">
        <f t="array" ref="S71">IFERROR(R71*(1-INDEX($D71:$D$71,S$1)),0)</f>
        <v>0</v>
      </c>
      <c r="T71" s="6" cm="1">
        <f t="array" ref="T71">IFERROR(S71*(1-INDEX($D71:$D$71,T$1)),0)</f>
        <v>0</v>
      </c>
      <c r="U71" s="6" cm="1">
        <f t="array" ref="U71">IFERROR(T71*(1-INDEX($D71:$D$71,U$1)),0)</f>
        <v>0</v>
      </c>
      <c r="V71" s="6" cm="1">
        <f t="array" ref="V71">IFERROR(U71*(1-INDEX($D71:$D$71,V$1)),0)</f>
        <v>0</v>
      </c>
      <c r="W71" s="6" cm="1">
        <f t="array" ref="W71">IFERROR(V71*(1-INDEX($D71:$D$71,W$1)),0)</f>
        <v>0</v>
      </c>
      <c r="X71" s="6" cm="1">
        <f t="array" ref="X71">IFERROR(W71*(1-INDEX($D71:$D$71,X$1)),0)</f>
        <v>0</v>
      </c>
      <c r="Y71" s="6" cm="1">
        <f t="array" ref="Y71">IFERROR(X71*(1-INDEX($D71:$D$71,Y$1)),0)</f>
        <v>0</v>
      </c>
      <c r="Z71" s="6" cm="1">
        <f t="array" ref="Z71">IFERROR(Y71*(1-INDEX($D71:$D$71,Z$1)),0)</f>
        <v>0</v>
      </c>
      <c r="AA71" s="6" cm="1">
        <f t="array" ref="AA71">IFERROR(Z71*(1-INDEX($D71:$D$71,AA$1)),0)</f>
        <v>0</v>
      </c>
      <c r="AB71" s="6" cm="1">
        <f t="array" ref="AB71">IFERROR(AA71*(1-INDEX($D71:$D$71,AB$1)),0)</f>
        <v>0</v>
      </c>
      <c r="AC71" s="6" cm="1">
        <f t="array" ref="AC71">IFERROR(AB71*(1-INDEX($D71:$D$71,AC$1)),0)</f>
        <v>0</v>
      </c>
      <c r="AD71" s="6" cm="1">
        <f t="array" ref="AD71">IFERROR(AC71*(1-INDEX($D71:$D$71,AD$1)),0)</f>
        <v>0</v>
      </c>
      <c r="AE71" s="6" cm="1">
        <f t="array" ref="AE71">IFERROR(AD71*(1-INDEX($D71:$D$71,AE$1)),0)</f>
        <v>0</v>
      </c>
      <c r="AF71" s="6" cm="1">
        <f t="array" ref="AF71">IFERROR(AE71*(1-INDEX($D71:$D$71,AF$1)),0)</f>
        <v>0</v>
      </c>
      <c r="AG71" s="6" cm="1">
        <f t="array" ref="AG71">IFERROR(AF71*(1-INDEX($D71:$D$71,AG$1)),0)</f>
        <v>0</v>
      </c>
      <c r="AH71" s="6" cm="1">
        <f t="array" ref="AH71">IFERROR(AG71*(1-INDEX($D71:$D$71,AH$1)),0)</f>
        <v>0</v>
      </c>
      <c r="AI71" s="6" cm="1">
        <f t="array" ref="AI71">IFERROR(AH71*(1-INDEX($D71:$D$71,AI$1)),0)</f>
        <v>0</v>
      </c>
      <c r="AJ71" s="6" cm="1">
        <f t="array" ref="AJ71">IFERROR(AI71*(1-INDEX($D71:$D$71,AJ$1)),0)</f>
        <v>0</v>
      </c>
      <c r="AK71" s="6" cm="1">
        <f t="array" ref="AK71">IFERROR(AJ71*(1-INDEX($D71:$D$71,AK$1)),0)</f>
        <v>0</v>
      </c>
      <c r="AL71" s="6" cm="1">
        <f t="array" ref="AL71">IFERROR(AK71*(1-INDEX($D71:$D$71,AL$1)),0)</f>
        <v>0</v>
      </c>
      <c r="AM71" s="6" cm="1">
        <f t="array" ref="AM71">IFERROR(AL71*(1-INDEX($D71:$D$71,AM$1)),0)</f>
        <v>0</v>
      </c>
      <c r="AN71" s="6" cm="1">
        <f t="array" ref="AN71">IFERROR(AM71*(1-INDEX($D71:$D$71,AN$1)),0)</f>
        <v>0</v>
      </c>
      <c r="AO71" s="6" cm="1">
        <f t="array" ref="AO71">IFERROR(AN71*(1-INDEX($D71:$D$71,AO$1)),0)</f>
        <v>0</v>
      </c>
      <c r="AP71" s="6" cm="1">
        <f t="array" ref="AP71">IFERROR(AO71*(1-INDEX($D71:$D$71,AP$1)),0)</f>
        <v>0</v>
      </c>
      <c r="AQ71" s="6" cm="1">
        <f t="array" ref="AQ71">IFERROR(AP71*(1-INDEX($D71:$D$71,AQ$1)),0)</f>
        <v>0</v>
      </c>
      <c r="AR71" s="6" cm="1">
        <f t="array" ref="AR71">IFERROR(AQ71*(1-INDEX($D71:$D$71,AR$1)),0)</f>
        <v>0</v>
      </c>
      <c r="AS71" s="6" cm="1">
        <f t="array" ref="AS71">IFERROR(AR71*(1-INDEX($D71:$D$71,AS$1)),0)</f>
        <v>0</v>
      </c>
      <c r="AT71" s="6" cm="1">
        <f t="array" ref="AT71">IFERROR(AS71*(1-INDEX($D71:$D$71,AT$1)),0)</f>
        <v>0</v>
      </c>
      <c r="AU71" s="6" cm="1">
        <f t="array" ref="AU71">IFERROR(AT71*(1-INDEX($D71:$D$71,AU$1)),0)</f>
        <v>0</v>
      </c>
      <c r="AV71" s="6" cm="1">
        <f t="array" ref="AV71">IFERROR(AU71*(1-INDEX($D71:$D$71,AV$1)),0)</f>
        <v>0</v>
      </c>
      <c r="AW71" s="6" cm="1">
        <f t="array" ref="AW71">IFERROR(AV71*(1-INDEX($D71:$D$71,AW$1)),0)</f>
        <v>0</v>
      </c>
      <c r="AX71" s="6" cm="1">
        <f t="array" ref="AX71">IFERROR(AW71*(1-INDEX($D71:$D$71,AX$1)),0)</f>
        <v>0</v>
      </c>
      <c r="AY71" s="6" cm="1">
        <f t="array" ref="AY71">IFERROR(AX71*(1-INDEX($D71:$D$71,AY$1)),0)</f>
        <v>0</v>
      </c>
      <c r="AZ71" s="6" cm="1">
        <f t="array" ref="AZ71">IFERROR(AY71*(1-INDEX($D71:$D$71,AZ$1)),0)</f>
        <v>0</v>
      </c>
      <c r="BA71" s="6" cm="1">
        <f t="array" ref="BA71">IFERROR(AZ71*(1-INDEX($D71:$D$71,BA$1)),0)</f>
        <v>0</v>
      </c>
      <c r="BB71" s="6" cm="1">
        <f t="array" ref="BB71">IFERROR(BA71*(1-INDEX($D71:$D$71,BB$1)),0)</f>
        <v>0</v>
      </c>
      <c r="BC71" s="6" cm="1">
        <f t="array" ref="BC71">IFERROR(BB71*(1-INDEX($D71:$D$71,BC$1)),0)</f>
        <v>0</v>
      </c>
      <c r="BD71" s="6" cm="1">
        <f t="array" ref="BD71">IFERROR(BC71*(1-INDEX($D71:$D$71,BD$1)),0)</f>
        <v>0</v>
      </c>
      <c r="BE71" s="6" cm="1">
        <f t="array" ref="BE71">IFERROR(BD71*(1-INDEX($D71:$D$71,BE$1)),0)</f>
        <v>0</v>
      </c>
      <c r="BF71" s="6" cm="1">
        <f t="array" ref="BF71">IFERROR(BE71*(1-INDEX($D71:$D$71,BF$1)),0)</f>
        <v>0</v>
      </c>
      <c r="BG71" s="6" cm="1">
        <f t="array" ref="BG71">IFERROR(BF71*(1-INDEX($D71:$D$71,BG$1)),0)</f>
        <v>0</v>
      </c>
      <c r="BH71" s="6" cm="1">
        <f t="array" ref="BH71">IFERROR(BG71*(1-INDEX($D71:$D$71,BH$1)),0)</f>
        <v>0</v>
      </c>
      <c r="BI71" s="6" cm="1">
        <f t="array" ref="BI71">IFERROR(BH71*(1-INDEX($D71:$D$71,BI$1)),0)</f>
        <v>0</v>
      </c>
      <c r="BJ71" s="6" cm="1">
        <f t="array" ref="BJ71">IFERROR(BI71*(1-INDEX($D71:$D$71,BJ$1)),0)</f>
        <v>0</v>
      </c>
      <c r="BK71" s="6" cm="1">
        <f t="array" ref="BK71">IFERROR(BJ71*(1-INDEX($D71:$D$71,BK$1)),0)</f>
        <v>0</v>
      </c>
      <c r="BL71" s="6" cm="1">
        <f t="array" ref="BL71">IFERROR(BK71*(1-INDEX($D71:$D$71,BL$1)),0)</f>
        <v>0</v>
      </c>
      <c r="BM71" s="6" cm="1">
        <f t="array" ref="BM71">IFERROR(BL71*(1-INDEX($D71:$D$71,BM$1)),0)</f>
        <v>0</v>
      </c>
      <c r="BN71" s="6" cm="1">
        <f t="array" ref="BN71">IFERROR(BM71*(1-INDEX($D71:$D$71,BN$1)),0)</f>
        <v>0</v>
      </c>
      <c r="BO71" s="6" cm="1">
        <f t="array" ref="BO71">IFERROR(BN71*(1-INDEX($D71:$D$71,BO$1)),0)</f>
        <v>0</v>
      </c>
      <c r="BP71" s="6" cm="1">
        <f t="array" ref="BP71">IFERROR(BO71*(1-INDEX($D71:$D$71,BP$1)),0)</f>
        <v>0</v>
      </c>
      <c r="BQ71" s="6" cm="1">
        <f t="array" ref="BQ71">IFERROR(BP71*(1-INDEX($D71:$D$71,BQ$1)),0)</f>
        <v>0</v>
      </c>
      <c r="BR71" s="6" cm="1">
        <f t="array" ref="BR71">IFERROR(BQ71*(1-INDEX($D71:$D$71,BR$1)),0)</f>
        <v>0</v>
      </c>
      <c r="BS71" s="6" cm="1">
        <f t="array" ref="BS71">IFERROR(BR71*(1-INDEX($D71:$D$71,BS$1)),0)</f>
        <v>0</v>
      </c>
      <c r="BT71" s="6" cm="1">
        <f t="array" ref="BT71">IFERROR(BS71*(1-INDEX($D71:$D$71,BT$1)),0)</f>
        <v>0</v>
      </c>
      <c r="BU71" s="6" cm="1">
        <f t="array" ref="BU71">IFERROR(BT71*(1-INDEX($D71:$D$71,BU$1)),0)</f>
        <v>0</v>
      </c>
      <c r="BV71" s="6" cm="1">
        <f t="array" ref="BV71">IFERROR(BU71*(1-INDEX($D71:$D$71,BV$1)),0)</f>
        <v>0</v>
      </c>
      <c r="BW71" s="6" cm="1">
        <f t="array" ref="BW71">IFERROR(BV71*(1-INDEX($D71:$D$71,BW$1)),0)</f>
        <v>0</v>
      </c>
      <c r="BX71" s="6" cm="1">
        <f t="array" ref="BX71">IFERROR(BW71*(1-INDEX($D71:$D$71,BX$1)),0)</f>
        <v>0</v>
      </c>
      <c r="BY71" s="6" cm="1">
        <f t="array" ref="BY71">IFERROR(BX71*(1-INDEX($D71:$D$71,BY$1)),0)</f>
        <v>0</v>
      </c>
      <c r="BZ71" s="6" cm="1">
        <f t="array" ref="BZ71">IFERROR(BY71*(1-INDEX($D71:$D$71,BZ$1)),0)</f>
        <v>0</v>
      </c>
      <c r="CA71" s="6" cm="1">
        <f t="array" ref="CA71">IFERROR(BZ71*(1-INDEX($D71:$D$71,CA$1)),0)</f>
        <v>0</v>
      </c>
      <c r="CB71" s="6" cm="1">
        <f t="array" ref="CB71">IFERROR(CA71*(1-INDEX($D71:$D$71,CB$1)),0)</f>
        <v>0</v>
      </c>
      <c r="CC71" s="6" cm="1">
        <f t="array" ref="CC71">IFERROR(CB71*(1-INDEX($D71:$D$71,CC$1)),0)</f>
        <v>0</v>
      </c>
      <c r="CD71" s="6" cm="1">
        <f t="array" ref="CD71">IFERROR(CC71*(1-INDEX($D71:$D$71,CD$1)),0)</f>
        <v>0</v>
      </c>
      <c r="CE71" s="6" cm="1">
        <f t="array" ref="CE71">IFERROR(CD71*(1-INDEX($D71:$D$71,CE$1)),0)</f>
        <v>0</v>
      </c>
      <c r="CF71" s="6" cm="1">
        <f t="array" ref="CF71">IFERROR(CE71*(1-INDEX($D71:$D$71,CF$1)),0)</f>
        <v>0</v>
      </c>
      <c r="CG71" s="6" cm="1">
        <f t="array" ref="CG71">IFERROR(CF71*(1-INDEX($D71:$D$71,CG$1)),0)</f>
        <v>0</v>
      </c>
      <c r="CH71" s="6" cm="1">
        <f t="array" ref="CH71">IFERROR(CG71*(1-INDEX($D71:$D$71,CH$1)),0)</f>
        <v>0</v>
      </c>
      <c r="CI71" s="6" cm="1">
        <f t="array" ref="CI71">IFERROR(CH71*(1-INDEX($D71:$D$71,CI$1)),0)</f>
        <v>0</v>
      </c>
      <c r="CJ71" s="6" cm="1">
        <f t="array" ref="CJ71">IFERROR(CI71*(1-INDEX($D71:$D$71,CJ$1)),0)</f>
        <v>0</v>
      </c>
      <c r="CK71" s="6" cm="1">
        <f t="array" ref="CK71">IFERROR(CJ71*(1-INDEX($D71:$D$71,CK$1)),0)</f>
        <v>0</v>
      </c>
      <c r="CL71" s="6" cm="1">
        <f t="array" ref="CL71">IFERROR(CK71*(1-INDEX($D71:$D$71,CL$1)),0)</f>
        <v>0</v>
      </c>
      <c r="CM71" s="6" cm="1">
        <f t="array" ref="CM71">IFERROR(CL71*(1-INDEX($D71:$D$71,CM$1)),0)</f>
        <v>0</v>
      </c>
      <c r="CN71" s="6" cm="1">
        <f t="array" ref="CN71">IFERROR(CM71*(1-INDEX($D71:$D$71,CN$1)),0)</f>
        <v>0</v>
      </c>
      <c r="CO71" s="6" cm="1">
        <f t="array" ref="CO71">IFERROR(CN71*(1-INDEX($D71:$D$71,CO$1)),0)</f>
        <v>0</v>
      </c>
      <c r="CP71" s="6" cm="1">
        <f t="array" ref="CP71">IFERROR(CO71*(1-INDEX($D71:$D$71,CP$1)),0)</f>
        <v>0</v>
      </c>
      <c r="CQ71" s="6" cm="1">
        <f t="array" ref="CQ71">IFERROR(CP71*(1-INDEX($D71:$D$71,CQ$1)),0)</f>
        <v>0</v>
      </c>
      <c r="CR71" s="6" cm="1">
        <f t="array" ref="CR71">IFERROR(CQ71*(1-INDEX($D71:$D$71,CR$1)),0)</f>
        <v>0</v>
      </c>
      <c r="CS71" s="6" cm="1">
        <f t="array" ref="CS71">IFERROR(CR71*(1-INDEX($D71:$D$71,CS$1)),0)</f>
        <v>0</v>
      </c>
      <c r="CT71" s="6" cm="1">
        <f t="array" ref="CT71">IFERROR(CS71*(1-INDEX($D71:$D$71,CT$1)),0)</f>
        <v>0</v>
      </c>
      <c r="CU71" s="6" cm="1">
        <f t="array" ref="CU71">IFERROR(CT71*(1-INDEX($D71:$D$71,CU$1)),0)</f>
        <v>0</v>
      </c>
      <c r="CV71" s="6" cm="1">
        <f t="array" ref="CV71">IFERROR(CU71*(1-INDEX($D71:$D$71,CV$1)),0)</f>
        <v>0</v>
      </c>
      <c r="CW71" s="6" cm="1">
        <f t="array" ref="CW71">IFERROR(CV71*(1-INDEX($D71:$D$71,CW$1)),0)</f>
        <v>0</v>
      </c>
      <c r="CX71" s="6" cm="1">
        <f t="array" ref="CX71">IFERROR(CW71*(1-INDEX($D71:$D$71,CX$1)),0)</f>
        <v>0</v>
      </c>
      <c r="CY71" s="6" cm="1">
        <f t="array" ref="CY71">IFERROR(CX71*(1-INDEX($D71:$D$71,CY$1)),0)</f>
        <v>0</v>
      </c>
      <c r="CZ71" s="6" cm="1">
        <f t="array" ref="CZ71">IFERROR(CY71*(1-INDEX($D71:$D$71,CZ$1)),0)</f>
        <v>0</v>
      </c>
      <c r="DA71" s="6" cm="1">
        <f t="array" ref="DA71">IFERROR(CZ71*(1-INDEX($D71:$D$71,DA$1)),0)</f>
        <v>0</v>
      </c>
      <c r="DB71" s="6" cm="1">
        <f t="array" ref="DB71">IFERROR(DA71*(1-INDEX($D71:$D$71,DB$1)),0)</f>
        <v>0</v>
      </c>
      <c r="DC71" s="6" cm="1">
        <f t="array" ref="DC71">IFERROR(DB71*(1-INDEX($D71:$D$71,DC$1)),0)</f>
        <v>0</v>
      </c>
      <c r="DD71" s="6" cm="1">
        <f t="array" ref="DD71">IFERROR(DC71*(1-INDEX($D71:$D$71,DD$1)),0)</f>
        <v>0</v>
      </c>
      <c r="DE71" s="6" cm="1">
        <f t="array" ref="DE71">IFERROR(DD71*(1-INDEX($D71:$D$71,DE$1)),0)</f>
        <v>0</v>
      </c>
      <c r="DF71" s="6" cm="1">
        <f t="array" ref="DF71">IFERROR(DE71*(1-INDEX($D71:$D$71,DF$1)),0)</f>
        <v>0</v>
      </c>
      <c r="DG71" s="6" cm="1">
        <f t="array" ref="DG71">IFERROR(DF71*(1-INDEX($D71:$D$71,DG$1)),0)</f>
        <v>0</v>
      </c>
      <c r="DH71" s="6" cm="1">
        <f t="array" ref="DH71">IFERROR(DG71*(1-INDEX($D71:$D$71,DH$1)),0)</f>
        <v>0</v>
      </c>
      <c r="DI71" s="6" cm="1">
        <f t="array" ref="DI71">IFERROR(DH71*(1-INDEX($D71:$D$71,DI$1)),0)</f>
        <v>0</v>
      </c>
      <c r="DJ71" s="6" cm="1">
        <f t="array" ref="DJ71">IFERROR(DI71*(1-INDEX($D71:$D$71,DJ$1)),0)</f>
        <v>0</v>
      </c>
      <c r="DK71" s="6" cm="1">
        <f t="array" ref="DK71">IFERROR(DJ71*(1-INDEX($D71:$D$71,DK$1)),0)</f>
        <v>0</v>
      </c>
      <c r="DL71" s="6" cm="1">
        <f t="array" ref="DL71">IFERROR(DK71*(1-INDEX($D71:$D$71,DL$1)),0)</f>
        <v>0</v>
      </c>
      <c r="DM71" s="6" cm="1">
        <f t="array" ref="DM71">IFERROR(DL71*(1-INDEX($D71:$D$71,DM$1)),0)</f>
        <v>0</v>
      </c>
      <c r="DN71" s="6" cm="1">
        <f t="array" ref="DN71">IFERROR(DM71*(1-INDEX($D71:$D$71,DN$1)),0)</f>
        <v>0</v>
      </c>
      <c r="DO71" s="6" cm="1">
        <f t="array" ref="DO71">IFERROR(DN71*(1-INDEX($D71:$D$71,DO$1)),0)</f>
        <v>0</v>
      </c>
      <c r="DP71" s="6" cm="1">
        <f t="array" ref="DP71">IFERROR(DO71*(1-INDEX($D71:$D$71,DP$1)),0)</f>
        <v>0</v>
      </c>
      <c r="DQ71" s="6" cm="1">
        <f t="array" ref="DQ71">IFERROR(DP71*(1-INDEX($D71:$D$71,DQ$1)),0)</f>
        <v>0</v>
      </c>
      <c r="DR71" s="6" cm="1">
        <f t="array" ref="DR71">IFERROR(DQ71*(1-INDEX($D71:$D$71,DR$1)),0)</f>
        <v>0</v>
      </c>
      <c r="DS71" s="6" cm="1">
        <f t="array" ref="DS71">IFERROR(DR71*(1-INDEX($D71:$D$71,DS$1)),0)</f>
        <v>0</v>
      </c>
      <c r="DT71" s="6" cm="1">
        <f t="array" ref="DT71">IFERROR(DS71*(1-INDEX($D71:$D$71,DT$1)),0)</f>
        <v>0</v>
      </c>
      <c r="DU71" s="6" cm="1">
        <f t="array" ref="DU71">IFERROR(DT71*(1-INDEX($D71:$D$71,DU$1)),0)</f>
        <v>0</v>
      </c>
      <c r="DV71" s="6" cm="1">
        <f t="array" ref="DV71">IFERROR(DU71*(1-INDEX($D71:$D$71,DV$1)),0)</f>
        <v>0</v>
      </c>
      <c r="DW71" s="6" cm="1">
        <f t="array" ref="DW71">IFERROR(DV71*(1-INDEX($D71:$D$71,DW$1)),0)</f>
        <v>0</v>
      </c>
      <c r="DX71" s="6" cm="1">
        <f t="array" ref="DX71">IFERROR(DW71*(1-INDEX($D71:$D$71,DX$1)),0)</f>
        <v>0</v>
      </c>
    </row>
  </sheetData>
  <hyperlinks>
    <hyperlink ref="A1" r:id="rId1" xr:uid="{CCB2C170-DF2A-4AA3-88F0-5287CFA1C00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C683E-F004-4007-A1BC-15395C30CBA6}">
  <dimension ref="A1:DS128"/>
  <sheetViews>
    <sheetView workbookViewId="0">
      <pane xSplit="1" ySplit="7" topLeftCell="DO8" activePane="bottomRight" state="frozen"/>
      <selection pane="topRight" activeCell="DO1" sqref="DO1"/>
      <selection pane="bottomLeft" activeCell="A39" sqref="A39"/>
      <selection pane="bottomRight" activeCell="DO1" sqref="DO1"/>
    </sheetView>
  </sheetViews>
  <sheetFormatPr defaultColWidth="9.140625" defaultRowHeight="15" x14ac:dyDescent="0.25"/>
  <cols>
    <col min="1" max="1" width="13.28515625" customWidth="1"/>
    <col min="2" max="2" width="10.5703125" customWidth="1"/>
    <col min="3" max="3" width="10.5703125" bestFit="1" customWidth="1"/>
    <col min="4" max="4" width="10.5703125" customWidth="1"/>
    <col min="5" max="121" width="10.5703125" bestFit="1" customWidth="1"/>
    <col min="122" max="123" width="10.5703125" customWidth="1"/>
  </cols>
  <sheetData>
    <row r="1" spans="1:123" x14ac:dyDescent="0.25">
      <c r="A1" t="s">
        <v>145</v>
      </c>
      <c r="B1" t="s">
        <v>105</v>
      </c>
      <c r="C1" t="s">
        <v>25</v>
      </c>
      <c r="D1" t="s">
        <v>146</v>
      </c>
      <c r="E1" t="s">
        <v>147</v>
      </c>
      <c r="F1" t="s">
        <v>60</v>
      </c>
      <c r="G1" t="s">
        <v>64</v>
      </c>
      <c r="H1" t="s">
        <v>68</v>
      </c>
      <c r="DN1" s="8" t="s">
        <v>107</v>
      </c>
      <c r="DO1" t="s">
        <v>108</v>
      </c>
      <c r="DP1" t="s">
        <v>109</v>
      </c>
      <c r="DQ1" t="s">
        <v>110</v>
      </c>
      <c r="DR1" t="s">
        <v>111</v>
      </c>
    </row>
    <row r="2" spans="1:123" x14ac:dyDescent="0.25">
      <c r="A2">
        <v>65</v>
      </c>
      <c r="B2" s="19">
        <f>727.67*D2/40</f>
        <v>727.67</v>
      </c>
      <c r="C2">
        <v>0</v>
      </c>
      <c r="D2">
        <v>40</v>
      </c>
      <c r="E2" s="9">
        <v>0.03</v>
      </c>
      <c r="F2" s="1">
        <f>12*((1+E2)^(1/12)-1)</f>
        <v>2.9595237267644237E-2</v>
      </c>
      <c r="G2" s="1">
        <f>1-1/(1+E2)</f>
        <v>2.9126213592232997E-2</v>
      </c>
      <c r="H2" s="2">
        <f>(1-(1+E2)^(-1/12))*12</f>
        <v>2.9522426998333184E-2</v>
      </c>
      <c r="DN2" s="10">
        <f>CSOM!E13</f>
        <v>2.8874193661218187E-2</v>
      </c>
      <c r="DO2" s="10">
        <f>CSOM!F13</f>
        <v>0.70924169114105817</v>
      </c>
      <c r="DP2" s="10">
        <f>CSOM!G13</f>
        <v>9.9827019374903312</v>
      </c>
      <c r="DQ2" s="10">
        <f>CSOM!H13</f>
        <v>9.5201617987425902</v>
      </c>
      <c r="DR2" s="10">
        <f>CSOM!I13</f>
        <v>9.5195330032229144</v>
      </c>
    </row>
    <row r="3" spans="1:123" x14ac:dyDescent="0.25">
      <c r="A3" t="s">
        <v>112</v>
      </c>
      <c r="B3">
        <v>0</v>
      </c>
      <c r="C3">
        <v>1</v>
      </c>
      <c r="D3">
        <v>2</v>
      </c>
      <c r="E3">
        <v>3</v>
      </c>
      <c r="F3">
        <v>4</v>
      </c>
      <c r="G3">
        <v>5</v>
      </c>
      <c r="H3">
        <v>6</v>
      </c>
      <c r="I3">
        <v>7</v>
      </c>
      <c r="J3">
        <v>8</v>
      </c>
      <c r="K3">
        <v>9</v>
      </c>
      <c r="L3">
        <v>10</v>
      </c>
      <c r="M3">
        <v>11</v>
      </c>
      <c r="N3">
        <v>12</v>
      </c>
      <c r="O3">
        <v>13</v>
      </c>
      <c r="P3">
        <v>14</v>
      </c>
      <c r="Q3">
        <v>15</v>
      </c>
      <c r="R3">
        <v>16</v>
      </c>
      <c r="S3">
        <v>17</v>
      </c>
      <c r="T3">
        <v>18</v>
      </c>
      <c r="U3">
        <v>19</v>
      </c>
      <c r="V3">
        <v>20</v>
      </c>
      <c r="W3">
        <v>21</v>
      </c>
      <c r="X3">
        <v>22</v>
      </c>
      <c r="Y3">
        <v>23</v>
      </c>
      <c r="Z3">
        <v>24</v>
      </c>
      <c r="AA3">
        <v>25</v>
      </c>
      <c r="AB3">
        <v>26</v>
      </c>
      <c r="AC3">
        <v>27</v>
      </c>
      <c r="AD3">
        <v>28</v>
      </c>
      <c r="AE3">
        <v>29</v>
      </c>
      <c r="AF3">
        <v>30</v>
      </c>
      <c r="AG3">
        <v>31</v>
      </c>
      <c r="AH3">
        <v>32</v>
      </c>
      <c r="AI3">
        <v>33</v>
      </c>
      <c r="AJ3">
        <v>34</v>
      </c>
      <c r="AK3">
        <v>35</v>
      </c>
      <c r="AL3">
        <v>36</v>
      </c>
      <c r="AM3">
        <v>37</v>
      </c>
      <c r="AN3">
        <v>38</v>
      </c>
      <c r="AO3">
        <v>39</v>
      </c>
      <c r="AP3">
        <v>40</v>
      </c>
      <c r="AQ3">
        <v>41</v>
      </c>
      <c r="AR3">
        <v>42</v>
      </c>
      <c r="AS3">
        <v>43</v>
      </c>
      <c r="AT3">
        <v>44</v>
      </c>
      <c r="AU3">
        <v>45</v>
      </c>
      <c r="AV3">
        <v>46</v>
      </c>
      <c r="AW3">
        <v>47</v>
      </c>
      <c r="AX3">
        <v>48</v>
      </c>
      <c r="AY3">
        <v>49</v>
      </c>
      <c r="AZ3">
        <v>50</v>
      </c>
      <c r="BA3">
        <v>51</v>
      </c>
      <c r="BB3">
        <v>52</v>
      </c>
      <c r="BC3">
        <v>53</v>
      </c>
      <c r="BD3">
        <v>54</v>
      </c>
      <c r="BE3">
        <v>55</v>
      </c>
      <c r="BF3">
        <v>56</v>
      </c>
      <c r="BG3">
        <v>57</v>
      </c>
      <c r="BH3">
        <v>58</v>
      </c>
      <c r="BI3">
        <v>59</v>
      </c>
      <c r="BJ3">
        <v>60</v>
      </c>
      <c r="BK3">
        <v>61</v>
      </c>
      <c r="BL3">
        <v>62</v>
      </c>
      <c r="BM3">
        <v>63</v>
      </c>
      <c r="BN3">
        <v>64</v>
      </c>
      <c r="BO3">
        <v>65</v>
      </c>
      <c r="BP3">
        <v>66</v>
      </c>
      <c r="BQ3">
        <v>67</v>
      </c>
      <c r="BR3">
        <v>68</v>
      </c>
      <c r="BS3">
        <v>69</v>
      </c>
      <c r="BT3">
        <v>70</v>
      </c>
      <c r="BU3">
        <v>71</v>
      </c>
      <c r="BV3">
        <v>72</v>
      </c>
      <c r="BW3">
        <v>73</v>
      </c>
      <c r="BX3">
        <v>74</v>
      </c>
      <c r="BY3">
        <v>75</v>
      </c>
      <c r="BZ3">
        <v>76</v>
      </c>
      <c r="CA3">
        <v>77</v>
      </c>
      <c r="CB3">
        <v>78</v>
      </c>
      <c r="CC3">
        <v>79</v>
      </c>
      <c r="CD3">
        <v>80</v>
      </c>
      <c r="CE3">
        <v>81</v>
      </c>
      <c r="CF3">
        <v>82</v>
      </c>
      <c r="CG3">
        <v>83</v>
      </c>
      <c r="CH3">
        <v>84</v>
      </c>
      <c r="CI3">
        <v>85</v>
      </c>
      <c r="CJ3">
        <v>86</v>
      </c>
      <c r="CK3">
        <v>87</v>
      </c>
      <c r="CL3">
        <v>88</v>
      </c>
      <c r="CM3">
        <v>89</v>
      </c>
      <c r="CN3">
        <v>90</v>
      </c>
      <c r="CO3">
        <v>91</v>
      </c>
      <c r="CP3">
        <v>92</v>
      </c>
      <c r="CQ3">
        <v>93</v>
      </c>
      <c r="CR3">
        <v>94</v>
      </c>
      <c r="CS3">
        <v>95</v>
      </c>
      <c r="CT3">
        <v>96</v>
      </c>
      <c r="CU3">
        <v>97</v>
      </c>
      <c r="CV3">
        <v>98</v>
      </c>
      <c r="CW3">
        <v>99</v>
      </c>
      <c r="CX3">
        <v>100</v>
      </c>
      <c r="CY3">
        <v>101</v>
      </c>
      <c r="CZ3">
        <v>102</v>
      </c>
      <c r="DA3">
        <v>103</v>
      </c>
      <c r="DB3">
        <v>104</v>
      </c>
      <c r="DC3">
        <v>105</v>
      </c>
      <c r="DD3">
        <v>106</v>
      </c>
      <c r="DE3">
        <v>107</v>
      </c>
      <c r="DF3">
        <v>108</v>
      </c>
      <c r="DG3">
        <v>109</v>
      </c>
      <c r="DH3">
        <v>110</v>
      </c>
      <c r="DI3">
        <v>111</v>
      </c>
      <c r="DJ3">
        <v>112</v>
      </c>
      <c r="DK3">
        <v>113</v>
      </c>
      <c r="DL3">
        <v>114</v>
      </c>
      <c r="DM3">
        <v>115</v>
      </c>
      <c r="DN3">
        <v>116</v>
      </c>
      <c r="DO3">
        <v>117</v>
      </c>
      <c r="DP3">
        <v>118</v>
      </c>
      <c r="DQ3">
        <v>119</v>
      </c>
      <c r="DR3">
        <v>120</v>
      </c>
    </row>
    <row r="4" spans="1:123" x14ac:dyDescent="0.25">
      <c r="A4" s="3" t="s">
        <v>113</v>
      </c>
      <c r="B4" s="11" cm="1">
        <f t="array" ref="B4">INDEX(CSOM!$K$3:$DX$71,1,1+FLOOR(B3/12,1))*(1-(B3/12-FLOOR(B3/12,1))*INDEX(CSOM!$D$3:$D$71,1+FLOOR(B3/12,1)))</f>
        <v>1</v>
      </c>
      <c r="C4" s="11" cm="1">
        <f t="array" ref="C4">INDEX(CSOM!$K$3:$DX$71,1,1+FLOOR(C3/12,1))*(1-(C3/12-FLOOR(C3/12,1))*INDEX(CSOM!$D$3:$D$71,1+FLOOR(C3/12,1)))</f>
        <v>0.9991133333333333</v>
      </c>
      <c r="D4" s="11" cm="1">
        <f t="array" ref="D4">INDEX(CSOM!$K$3:$DX$71,1,1+FLOOR(D3/12,1))*(1-(D3/12-FLOOR(D3/12,1))*INDEX(CSOM!$D$3:$D$71,1+FLOOR(D3/12,1)))</f>
        <v>0.99822666666666671</v>
      </c>
      <c r="E4" s="11" cm="1">
        <f t="array" ref="E4">INDEX(CSOM!$K$3:$DX$71,1,1+FLOOR(E3/12,1))*(1-(E3/12-FLOOR(E3/12,1))*INDEX(CSOM!$D$3:$D$71,1+FLOOR(E3/12,1)))</f>
        <v>0.99734</v>
      </c>
      <c r="F4" s="11" cm="1">
        <f t="array" ref="F4">INDEX(CSOM!$K$3:$DX$71,1,1+FLOOR(F3/12,1))*(1-(F3/12-FLOOR(F3/12,1))*INDEX(CSOM!$D$3:$D$71,1+FLOOR(F3/12,1)))</f>
        <v>0.9964533333333333</v>
      </c>
      <c r="G4" s="11" cm="1">
        <f t="array" ref="G4">INDEX(CSOM!$K$3:$DX$71,1,1+FLOOR(G3/12,1))*(1-(G3/12-FLOOR(G3/12,1))*INDEX(CSOM!$D$3:$D$71,1+FLOOR(G3/12,1)))</f>
        <v>0.99556666666666671</v>
      </c>
      <c r="H4" s="11" cm="1">
        <f t="array" ref="H4">INDEX(CSOM!$K$3:$DX$71,1,1+FLOOR(H3/12,1))*(1-(H3/12-FLOOR(H3/12,1))*INDEX(CSOM!$D$3:$D$71,1+FLOOR(H3/12,1)))</f>
        <v>0.99468000000000001</v>
      </c>
      <c r="I4" s="11" cm="1">
        <f t="array" ref="I4">INDEX(CSOM!$K$3:$DX$71,1,1+FLOOR(I3/12,1))*(1-(I3/12-FLOOR(I3/12,1))*INDEX(CSOM!$D$3:$D$71,1+FLOOR(I3/12,1)))</f>
        <v>0.99379333333333331</v>
      </c>
      <c r="J4" s="11" cm="1">
        <f t="array" ref="J4">INDEX(CSOM!$K$3:$DX$71,1,1+FLOOR(J3/12,1))*(1-(J3/12-FLOOR(J3/12,1))*INDEX(CSOM!$D$3:$D$71,1+FLOOR(J3/12,1)))</f>
        <v>0.99290666666666672</v>
      </c>
      <c r="K4" s="11" cm="1">
        <f t="array" ref="K4">INDEX(CSOM!$K$3:$DX$71,1,1+FLOOR(K3/12,1))*(1-(K3/12-FLOOR(K3/12,1))*INDEX(CSOM!$D$3:$D$71,1+FLOOR(K3/12,1)))</f>
        <v>0.99202000000000001</v>
      </c>
      <c r="L4" s="11" cm="1">
        <f t="array" ref="L4">INDEX(CSOM!$K$3:$DX$71,1,1+FLOOR(L3/12,1))*(1-(L3/12-FLOOR(L3/12,1))*INDEX(CSOM!$D$3:$D$71,1+FLOOR(L3/12,1)))</f>
        <v>0.99113333333333331</v>
      </c>
      <c r="M4" s="11" cm="1">
        <f t="array" ref="M4">INDEX(CSOM!$K$3:$DX$71,1,1+FLOOR(M3/12,1))*(1-(M3/12-FLOOR(M3/12,1))*INDEX(CSOM!$D$3:$D$71,1+FLOOR(M3/12,1)))</f>
        <v>0.99024666666666672</v>
      </c>
      <c r="N4" s="11" cm="1">
        <f t="array" ref="N4">INDEX(CSOM!$K$3:$DX$71,1,1+FLOOR(N3/12,1))*(1-(N3/12-FLOOR(N3/12,1))*INDEX(CSOM!$D$3:$D$71,1+FLOOR(N3/12,1)))</f>
        <v>0.98936000000000002</v>
      </c>
      <c r="O4" s="11" cm="1">
        <f t="array" ref="O4">INDEX(CSOM!$K$3:$DX$71,1,1+FLOOR(O3/12,1))*(1-(O3/12-FLOOR(O3/12,1))*INDEX(CSOM!$D$3:$D$71,1+FLOOR(O3/12,1)))</f>
        <v>0.98839290060000007</v>
      </c>
      <c r="P4" s="11" cm="1">
        <f t="array" ref="P4">INDEX(CSOM!$K$3:$DX$71,1,1+FLOOR(P3/12,1))*(1-(P3/12-FLOOR(P3/12,1))*INDEX(CSOM!$D$3:$D$71,1+FLOOR(P3/12,1)))</f>
        <v>0.98742580120000001</v>
      </c>
      <c r="Q4" s="11" cm="1">
        <f t="array" ref="Q4">INDEX(CSOM!$K$3:$DX$71,1,1+FLOOR(Q3/12,1))*(1-(Q3/12-FLOOR(Q3/12,1))*INDEX(CSOM!$D$3:$D$71,1+FLOOR(Q3/12,1)))</f>
        <v>0.98645870180000006</v>
      </c>
      <c r="R4" s="11" cm="1">
        <f t="array" ref="R4">INDEX(CSOM!$K$3:$DX$71,1,1+FLOOR(R3/12,1))*(1-(R3/12-FLOOR(R3/12,1))*INDEX(CSOM!$D$3:$D$71,1+FLOOR(R3/12,1)))</f>
        <v>0.9854916024</v>
      </c>
      <c r="S4" s="11" cm="1">
        <f t="array" ref="S4">INDEX(CSOM!$K$3:$DX$71,1,1+FLOOR(S3/12,1))*(1-(S3/12-FLOOR(S3/12,1))*INDEX(CSOM!$D$3:$D$71,1+FLOOR(S3/12,1)))</f>
        <v>0.98452450299999994</v>
      </c>
      <c r="T4" s="11" cm="1">
        <f t="array" ref="T4">INDEX(CSOM!$K$3:$DX$71,1,1+FLOOR(T3/12,1))*(1-(T3/12-FLOOR(T3/12,1))*INDEX(CSOM!$D$3:$D$71,1+FLOOR(T3/12,1)))</f>
        <v>0.98355740359999999</v>
      </c>
      <c r="U4" s="11" cm="1">
        <f t="array" ref="U4">INDEX(CSOM!$K$3:$DX$71,1,1+FLOOR(U3/12,1))*(1-(U3/12-FLOOR(U3/12,1))*INDEX(CSOM!$D$3:$D$71,1+FLOOR(U3/12,1)))</f>
        <v>0.98259030420000004</v>
      </c>
      <c r="V4" s="11" cm="1">
        <f t="array" ref="V4">INDEX(CSOM!$K$3:$DX$71,1,1+FLOOR(V3/12,1))*(1-(V3/12-FLOOR(V3/12,1))*INDEX(CSOM!$D$3:$D$71,1+FLOOR(V3/12,1)))</f>
        <v>0.98162320479999998</v>
      </c>
      <c r="W4" s="11" cm="1">
        <f t="array" ref="W4">INDEX(CSOM!$K$3:$DX$71,1,1+FLOOR(W3/12,1))*(1-(W3/12-FLOOR(W3/12,1))*INDEX(CSOM!$D$3:$D$71,1+FLOOR(W3/12,1)))</f>
        <v>0.98065610540000003</v>
      </c>
      <c r="X4" s="11" cm="1">
        <f t="array" ref="X4">INDEX(CSOM!$K$3:$DX$71,1,1+FLOOR(X3/12,1))*(1-(X3/12-FLOOR(X3/12,1))*INDEX(CSOM!$D$3:$D$71,1+FLOOR(X3/12,1)))</f>
        <v>0.97968900600000008</v>
      </c>
      <c r="Y4" s="11" cm="1">
        <f t="array" ref="Y4">INDEX(CSOM!$K$3:$DX$71,1,1+FLOOR(Y3/12,1))*(1-(Y3/12-FLOOR(Y3/12,1))*INDEX(CSOM!$D$3:$D$71,1+FLOOR(Y3/12,1)))</f>
        <v>0.97872190659999991</v>
      </c>
      <c r="Z4" s="11" cm="1">
        <f t="array" ref="Z4">INDEX(CSOM!$K$3:$DX$71,1,1+FLOOR(Z3/12,1))*(1-(Z3/12-FLOOR(Z3/12,1))*INDEX(CSOM!$D$3:$D$71,1+FLOOR(Z3/12,1)))</f>
        <v>0.97775480719999996</v>
      </c>
      <c r="AA4" s="11" cm="1">
        <f t="array" ref="AA4">INDEX(CSOM!$K$3:$DX$71,1,1+FLOOR(AA3/12,1))*(1-(AA3/12-FLOOR(AA3/12,1))*INDEX(CSOM!$D$3:$D$71,1+FLOOR(AA3/12,1)))</f>
        <v>0.97670535037360529</v>
      </c>
      <c r="AB4" s="11" cm="1">
        <f t="array" ref="AB4">INDEX(CSOM!$K$3:$DX$71,1,1+FLOOR(AB3/12,1))*(1-(AB3/12-FLOOR(AB3/12,1))*INDEX(CSOM!$D$3:$D$71,1+FLOOR(AB3/12,1)))</f>
        <v>0.97565589354721072</v>
      </c>
      <c r="AC4" s="11" cm="1">
        <f t="array" ref="AC4">INDEX(CSOM!$K$3:$DX$71,1,1+FLOOR(AC3/12,1))*(1-(AC3/12-FLOOR(AC3/12,1))*INDEX(CSOM!$D$3:$D$71,1+FLOOR(AC3/12,1)))</f>
        <v>0.97460643672081593</v>
      </c>
      <c r="AD4" s="11" cm="1">
        <f t="array" ref="AD4">INDEX(CSOM!$K$3:$DX$71,1,1+FLOOR(AD3/12,1))*(1-(AD3/12-FLOOR(AD3/12,1))*INDEX(CSOM!$D$3:$D$71,1+FLOOR(AD3/12,1)))</f>
        <v>0.97355697989442125</v>
      </c>
      <c r="AE4" s="11" cm="1">
        <f t="array" ref="AE4">INDEX(CSOM!$K$3:$DX$71,1,1+FLOOR(AE3/12,1))*(1-(AE3/12-FLOOR(AE3/12,1))*INDEX(CSOM!$D$3:$D$71,1+FLOOR(AE3/12,1)))</f>
        <v>0.97250752306802668</v>
      </c>
      <c r="AF4" s="11" cm="1">
        <f t="array" ref="AF4">INDEX(CSOM!$K$3:$DX$71,1,1+FLOOR(AF3/12,1))*(1-(AF3/12-FLOOR(AF3/12,1))*INDEX(CSOM!$D$3:$D$71,1+FLOOR(AF3/12,1)))</f>
        <v>0.971458066241632</v>
      </c>
      <c r="AG4" s="11" cm="1">
        <f t="array" ref="AG4">INDEX(CSOM!$K$3:$DX$71,1,1+FLOOR(AG3/12,1))*(1-(AG3/12-FLOOR(AG3/12,1))*INDEX(CSOM!$D$3:$D$71,1+FLOOR(AG3/12,1)))</f>
        <v>0.97040860941523721</v>
      </c>
      <c r="AH4" s="11" cm="1">
        <f t="array" ref="AH4">INDEX(CSOM!$K$3:$DX$71,1,1+FLOOR(AH3/12,1))*(1-(AH3/12-FLOOR(AH3/12,1))*INDEX(CSOM!$D$3:$D$71,1+FLOOR(AH3/12,1)))</f>
        <v>0.96935915258884264</v>
      </c>
      <c r="AI4" s="11" cm="1">
        <f t="array" ref="AI4">INDEX(CSOM!$K$3:$DX$71,1,1+FLOOR(AI3/12,1))*(1-(AI3/12-FLOOR(AI3/12,1))*INDEX(CSOM!$D$3:$D$71,1+FLOOR(AI3/12,1)))</f>
        <v>0.96830969576244796</v>
      </c>
      <c r="AJ4" s="11" cm="1">
        <f t="array" ref="AJ4">INDEX(CSOM!$K$3:$DX$71,1,1+FLOOR(AJ3/12,1))*(1-(AJ3/12-FLOOR(AJ3/12,1))*INDEX(CSOM!$D$3:$D$71,1+FLOOR(AJ3/12,1)))</f>
        <v>0.96726023893605328</v>
      </c>
      <c r="AK4" s="11" cm="1">
        <f t="array" ref="AK4">INDEX(CSOM!$K$3:$DX$71,1,1+FLOOR(AK3/12,1))*(1-(AK3/12-FLOOR(AK3/12,1))*INDEX(CSOM!$D$3:$D$71,1+FLOOR(AK3/12,1)))</f>
        <v>0.96621078210965872</v>
      </c>
      <c r="AL4" s="11" cm="1">
        <f t="array" ref="AL4">INDEX(CSOM!$K$3:$DX$71,1,1+FLOOR(AL3/12,1))*(1-(AL3/12-FLOOR(AL3/12,1))*INDEX(CSOM!$D$3:$D$71,1+FLOOR(AL3/12,1)))</f>
        <v>0.96516132528326393</v>
      </c>
      <c r="AM4" s="11" cm="1">
        <f t="array" ref="AM4">INDEX(CSOM!$K$3:$DX$71,1,1+FLOOR(AM3/12,1))*(1-(AM3/12-FLOOR(AM3/12,1))*INDEX(CSOM!$D$3:$D$71,1+FLOOR(AM3/12,1)))</f>
        <v>0.96402484782274278</v>
      </c>
      <c r="AN4" s="11" cm="1">
        <f t="array" ref="AN4">INDEX(CSOM!$K$3:$DX$71,1,1+FLOOR(AN3/12,1))*(1-(AN3/12-FLOOR(AN3/12,1))*INDEX(CSOM!$D$3:$D$71,1+FLOOR(AN3/12,1)))</f>
        <v>0.96288837036222186</v>
      </c>
      <c r="AO4" s="11" cm="1">
        <f t="array" ref="AO4">INDEX(CSOM!$K$3:$DX$71,1,1+FLOOR(AO3/12,1))*(1-(AO3/12-FLOOR(AO3/12,1))*INDEX(CSOM!$D$3:$D$71,1+FLOOR(AO3/12,1)))</f>
        <v>0.96175189290170071</v>
      </c>
      <c r="AP4" s="11" cm="1">
        <f t="array" ref="AP4">INDEX(CSOM!$K$3:$DX$71,1,1+FLOOR(AP3/12,1))*(1-(AP3/12-FLOOR(AP3/12,1))*INDEX(CSOM!$D$3:$D$71,1+FLOOR(AP3/12,1)))</f>
        <v>0.96061541544117979</v>
      </c>
      <c r="AQ4" s="11" cm="1">
        <f t="array" ref="AQ4">INDEX(CSOM!$K$3:$DX$71,1,1+FLOOR(AQ3/12,1))*(1-(AQ3/12-FLOOR(AQ3/12,1))*INDEX(CSOM!$D$3:$D$71,1+FLOOR(AQ3/12,1)))</f>
        <v>0.95947893798065864</v>
      </c>
      <c r="AR4" s="11" cm="1">
        <f t="array" ref="AR4">INDEX(CSOM!$K$3:$DX$71,1,1+FLOOR(AR3/12,1))*(1-(AR3/12-FLOOR(AR3/12,1))*INDEX(CSOM!$D$3:$D$71,1+FLOOR(AR3/12,1)))</f>
        <v>0.95834246052013772</v>
      </c>
      <c r="AS4" s="11" cm="1">
        <f t="array" ref="AS4">INDEX(CSOM!$K$3:$DX$71,1,1+FLOOR(AS3/12,1))*(1-(AS3/12-FLOOR(AS3/12,1))*INDEX(CSOM!$D$3:$D$71,1+FLOOR(AS3/12,1)))</f>
        <v>0.95720598305961657</v>
      </c>
      <c r="AT4" s="11" cm="1">
        <f t="array" ref="AT4">INDEX(CSOM!$K$3:$DX$71,1,1+FLOOR(AT3/12,1))*(1-(AT3/12-FLOOR(AT3/12,1))*INDEX(CSOM!$D$3:$D$71,1+FLOOR(AT3/12,1)))</f>
        <v>0.95606950559909565</v>
      </c>
      <c r="AU4" s="11" cm="1">
        <f t="array" ref="AU4">INDEX(CSOM!$K$3:$DX$71,1,1+FLOOR(AU3/12,1))*(1-(AU3/12-FLOOR(AU3/12,1))*INDEX(CSOM!$D$3:$D$71,1+FLOOR(AU3/12,1)))</f>
        <v>0.9549330281385745</v>
      </c>
      <c r="AV4" s="11" cm="1">
        <f t="array" ref="AV4">INDEX(CSOM!$K$3:$DX$71,1,1+FLOOR(AV3/12,1))*(1-(AV3/12-FLOOR(AV3/12,1))*INDEX(CSOM!$D$3:$D$71,1+FLOOR(AV3/12,1)))</f>
        <v>0.95379655067805347</v>
      </c>
      <c r="AW4" s="11" cm="1">
        <f t="array" ref="AW4">INDEX(CSOM!$K$3:$DX$71,1,1+FLOOR(AW3/12,1))*(1-(AW3/12-FLOOR(AW3/12,1))*INDEX(CSOM!$D$3:$D$71,1+FLOOR(AW3/12,1)))</f>
        <v>0.95266007321753243</v>
      </c>
      <c r="AX4" s="11" cm="1">
        <f t="array" ref="AX4">INDEX(CSOM!$K$3:$DX$71,1,1+FLOOR(AX3/12,1))*(1-(AX3/12-FLOOR(AX3/12,1))*INDEX(CSOM!$D$3:$D$71,1+FLOOR(AX3/12,1)))</f>
        <v>0.9515235957570114</v>
      </c>
      <c r="AY4" s="11" cm="1">
        <f t="array" ref="AY4">INDEX(CSOM!$K$3:$DX$71,1,1+FLOOR(AY3/12,1))*(1-(AY3/12-FLOOR(AY3/12,1))*INDEX(CSOM!$D$3:$D$71,1+FLOOR(AY3/12,1)))</f>
        <v>0.95029216563683583</v>
      </c>
      <c r="AZ4" s="11" cm="1">
        <f t="array" ref="AZ4">INDEX(CSOM!$K$3:$DX$71,1,1+FLOOR(AZ3/12,1))*(1-(AZ3/12-FLOOR(AZ3/12,1))*INDEX(CSOM!$D$3:$D$71,1+FLOOR(AZ3/12,1)))</f>
        <v>0.94906073551666037</v>
      </c>
      <c r="BA4" s="11" cm="1">
        <f t="array" ref="BA4">INDEX(CSOM!$K$3:$DX$71,1,1+FLOOR(BA3/12,1))*(1-(BA3/12-FLOOR(BA3/12,1))*INDEX(CSOM!$D$3:$D$71,1+FLOOR(BA3/12,1)))</f>
        <v>0.9478293053964848</v>
      </c>
      <c r="BB4" s="11" cm="1">
        <f t="array" ref="BB4">INDEX(CSOM!$K$3:$DX$71,1,1+FLOOR(BB3/12,1))*(1-(BB3/12-FLOOR(BB3/12,1))*INDEX(CSOM!$D$3:$D$71,1+FLOOR(BB3/12,1)))</f>
        <v>0.94659787527630934</v>
      </c>
      <c r="BC4" s="11" cm="1">
        <f t="array" ref="BC4">INDEX(CSOM!$K$3:$DX$71,1,1+FLOOR(BC3/12,1))*(1-(BC3/12-FLOOR(BC3/12,1))*INDEX(CSOM!$D$3:$D$71,1+FLOOR(BC3/12,1)))</f>
        <v>0.94536644515613377</v>
      </c>
      <c r="BD4" s="11" cm="1">
        <f t="array" ref="BD4">INDEX(CSOM!$K$3:$DX$71,1,1+FLOOR(BD3/12,1))*(1-(BD3/12-FLOOR(BD3/12,1))*INDEX(CSOM!$D$3:$D$71,1+FLOOR(BD3/12,1)))</f>
        <v>0.9441350150359582</v>
      </c>
      <c r="BE4" s="11" cm="1">
        <f t="array" ref="BE4">INDEX(CSOM!$K$3:$DX$71,1,1+FLOOR(BE3/12,1))*(1-(BE3/12-FLOOR(BE3/12,1))*INDEX(CSOM!$D$3:$D$71,1+FLOOR(BE3/12,1)))</f>
        <v>0.94290358491578274</v>
      </c>
      <c r="BF4" s="11" cm="1">
        <f t="array" ref="BF4">INDEX(CSOM!$K$3:$DX$71,1,1+FLOOR(BF3/12,1))*(1-(BF3/12-FLOOR(BF3/12,1))*INDEX(CSOM!$D$3:$D$71,1+FLOOR(BF3/12,1)))</f>
        <v>0.94167215479560717</v>
      </c>
      <c r="BG4" s="11" cm="1">
        <f t="array" ref="BG4">INDEX(CSOM!$K$3:$DX$71,1,1+FLOOR(BG3/12,1))*(1-(BG3/12-FLOOR(BG3/12,1))*INDEX(CSOM!$D$3:$D$71,1+FLOOR(BG3/12,1)))</f>
        <v>0.94044072467543161</v>
      </c>
      <c r="BH4" s="11" cm="1">
        <f t="array" ref="BH4">INDEX(CSOM!$K$3:$DX$71,1,1+FLOOR(BH3/12,1))*(1-(BH3/12-FLOOR(BH3/12,1))*INDEX(CSOM!$D$3:$D$71,1+FLOOR(BH3/12,1)))</f>
        <v>0.93920929455525615</v>
      </c>
      <c r="BI4" s="11" cm="1">
        <f t="array" ref="BI4">INDEX(CSOM!$K$3:$DX$71,1,1+FLOOR(BI3/12,1))*(1-(BI3/12-FLOOR(BI3/12,1))*INDEX(CSOM!$D$3:$D$71,1+FLOOR(BI3/12,1)))</f>
        <v>0.93797786443508058</v>
      </c>
      <c r="BJ4" s="11" cm="1">
        <f t="array" ref="BJ4">INDEX(CSOM!$K$3:$DX$71,1,1+FLOOR(BJ3/12,1))*(1-(BJ3/12-FLOOR(BJ3/12,1))*INDEX(CSOM!$D$3:$D$71,1+FLOOR(BJ3/12,1)))</f>
        <v>0.93674643431490501</v>
      </c>
      <c r="BK4" s="11" cm="1">
        <f t="array" ref="BK4">INDEX(CSOM!$K$3:$DX$71,1,1+FLOOR(BK3/12,1))*(1-(BK3/12-FLOOR(BK3/12,1))*INDEX(CSOM!$D$3:$D$71,1+FLOOR(BK3/12,1)))</f>
        <v>0.93540688691383467</v>
      </c>
      <c r="BL4" s="11" cm="1">
        <f t="array" ref="BL4">INDEX(CSOM!$K$3:$DX$71,1,1+FLOOR(BL3/12,1))*(1-(BL3/12-FLOOR(BL3/12,1))*INDEX(CSOM!$D$3:$D$71,1+FLOOR(BL3/12,1)))</f>
        <v>0.93406733951276444</v>
      </c>
      <c r="BM4" s="11" cm="1">
        <f t="array" ref="BM4">INDEX(CSOM!$K$3:$DX$71,1,1+FLOOR(BM3/12,1))*(1-(BM3/12-FLOOR(BM3/12,1))*INDEX(CSOM!$D$3:$D$71,1+FLOOR(BM3/12,1)))</f>
        <v>0.9327277921116941</v>
      </c>
      <c r="BN4" s="11" cm="1">
        <f t="array" ref="BN4">INDEX(CSOM!$K$3:$DX$71,1,1+FLOOR(BN3/12,1))*(1-(BN3/12-FLOOR(BN3/12,1))*INDEX(CSOM!$D$3:$D$71,1+FLOOR(BN3/12,1)))</f>
        <v>0.93138824471062376</v>
      </c>
      <c r="BO4" s="11" cm="1">
        <f t="array" ref="BO4">INDEX(CSOM!$K$3:$DX$71,1,1+FLOOR(BO3/12,1))*(1-(BO3/12-FLOOR(BO3/12,1))*INDEX(CSOM!$D$3:$D$71,1+FLOOR(BO3/12,1)))</f>
        <v>0.93004869730955342</v>
      </c>
      <c r="BP4" s="11" cm="1">
        <f t="array" ref="BP4">INDEX(CSOM!$K$3:$DX$71,1,1+FLOOR(BP3/12,1))*(1-(BP3/12-FLOOR(BP3/12,1))*INDEX(CSOM!$D$3:$D$71,1+FLOOR(BP3/12,1)))</f>
        <v>0.92870914990848308</v>
      </c>
      <c r="BQ4" s="11" cm="1">
        <f t="array" ref="BQ4">INDEX(CSOM!$K$3:$DX$71,1,1+FLOOR(BQ3/12,1))*(1-(BQ3/12-FLOOR(BQ3/12,1))*INDEX(CSOM!$D$3:$D$71,1+FLOOR(BQ3/12,1)))</f>
        <v>0.92736960250741285</v>
      </c>
      <c r="BR4" s="11" cm="1">
        <f t="array" ref="BR4">INDEX(CSOM!$K$3:$DX$71,1,1+FLOOR(BR3/12,1))*(1-(BR3/12-FLOOR(BR3/12,1))*INDEX(CSOM!$D$3:$D$71,1+FLOOR(BR3/12,1)))</f>
        <v>0.92603005510634251</v>
      </c>
      <c r="BS4" s="11" cm="1">
        <f t="array" ref="BS4">INDEX(CSOM!$K$3:$DX$71,1,1+FLOOR(BS3/12,1))*(1-(BS3/12-FLOOR(BS3/12,1))*INDEX(CSOM!$D$3:$D$71,1+FLOOR(BS3/12,1)))</f>
        <v>0.92469050770527217</v>
      </c>
      <c r="BT4" s="11" cm="1">
        <f t="array" ref="BT4">INDEX(CSOM!$K$3:$DX$71,1,1+FLOOR(BT3/12,1))*(1-(BT3/12-FLOOR(BT3/12,1))*INDEX(CSOM!$D$3:$D$71,1+FLOOR(BT3/12,1)))</f>
        <v>0.92335096030420194</v>
      </c>
      <c r="BU4" s="11" cm="1">
        <f t="array" ref="BU4">INDEX(CSOM!$K$3:$DX$71,1,1+FLOOR(BU3/12,1))*(1-(BU3/12-FLOOR(BU3/12,1))*INDEX(CSOM!$D$3:$D$71,1+FLOOR(BU3/12,1)))</f>
        <v>0.92201141290313149</v>
      </c>
      <c r="BV4" s="11" cm="1">
        <f t="array" ref="BV4">INDEX(CSOM!$K$3:$DX$71,1,1+FLOOR(BV3/12,1))*(1-(BV3/12-FLOOR(BV3/12,1))*INDEX(CSOM!$D$3:$D$71,1+FLOOR(BV3/12,1)))</f>
        <v>0.92067186550206126</v>
      </c>
      <c r="BW4" s="11" cm="1">
        <f t="array" ref="BW4">INDEX(CSOM!$K$3:$DX$71,1,1+FLOOR(BW3/12,1))*(1-(BW3/12-FLOOR(BW3/12,1))*INDEX(CSOM!$D$3:$D$71,1+FLOOR(BW3/12,1)))</f>
        <v>0.91920723000935844</v>
      </c>
      <c r="BX4" s="11" cm="1">
        <f t="array" ref="BX4">INDEX(CSOM!$K$3:$DX$71,1,1+FLOOR(BX3/12,1))*(1-(BX3/12-FLOOR(BX3/12,1))*INDEX(CSOM!$D$3:$D$71,1+FLOOR(BX3/12,1)))</f>
        <v>0.91774259451665552</v>
      </c>
      <c r="BY4" s="11" cm="1">
        <f t="array" ref="BY4">INDEX(CSOM!$K$3:$DX$71,1,1+FLOOR(BY3/12,1))*(1-(BY3/12-FLOOR(BY3/12,1))*INDEX(CSOM!$D$3:$D$71,1+FLOOR(BY3/12,1)))</f>
        <v>0.9162779590239527</v>
      </c>
      <c r="BZ4" s="11" cm="1">
        <f t="array" ref="BZ4">INDEX(CSOM!$K$3:$DX$71,1,1+FLOOR(BZ3/12,1))*(1-(BZ3/12-FLOOR(BZ3/12,1))*INDEX(CSOM!$D$3:$D$71,1+FLOOR(BZ3/12,1)))</f>
        <v>0.91481332353124989</v>
      </c>
      <c r="CA4" s="11" cm="1">
        <f t="array" ref="CA4">INDEX(CSOM!$K$3:$DX$71,1,1+FLOOR(CA3/12,1))*(1-(CA3/12-FLOOR(CA3/12,1))*INDEX(CSOM!$D$3:$D$71,1+FLOOR(CA3/12,1)))</f>
        <v>0.91334868803854696</v>
      </c>
      <c r="CB4" s="11" cm="1">
        <f t="array" ref="CB4">INDEX(CSOM!$K$3:$DX$71,1,1+FLOOR(CB3/12,1))*(1-(CB3/12-FLOOR(CB3/12,1))*INDEX(CSOM!$D$3:$D$71,1+FLOOR(CB3/12,1)))</f>
        <v>0.91188405254584404</v>
      </c>
      <c r="CC4" s="11" cm="1">
        <f t="array" ref="CC4">INDEX(CSOM!$K$3:$DX$71,1,1+FLOOR(CC3/12,1))*(1-(CC3/12-FLOOR(CC3/12,1))*INDEX(CSOM!$D$3:$D$71,1+FLOOR(CC3/12,1)))</f>
        <v>0.91041941705314122</v>
      </c>
      <c r="CD4" s="11" cm="1">
        <f t="array" ref="CD4">INDEX(CSOM!$K$3:$DX$71,1,1+FLOOR(CD3/12,1))*(1-(CD3/12-FLOOR(CD3/12,1))*INDEX(CSOM!$D$3:$D$71,1+FLOOR(CD3/12,1)))</f>
        <v>0.90895478156043841</v>
      </c>
      <c r="CE4" s="11" cm="1">
        <f t="array" ref="CE4">INDEX(CSOM!$K$3:$DX$71,1,1+FLOOR(CE3/12,1))*(1-(CE3/12-FLOOR(CE3/12,1))*INDEX(CSOM!$D$3:$D$71,1+FLOOR(CE3/12,1)))</f>
        <v>0.90749014606773548</v>
      </c>
      <c r="CF4" s="11" cm="1">
        <f t="array" ref="CF4">INDEX(CSOM!$K$3:$DX$71,1,1+FLOOR(CF3/12,1))*(1-(CF3/12-FLOOR(CF3/12,1))*INDEX(CSOM!$D$3:$D$71,1+FLOOR(CF3/12,1)))</f>
        <v>0.90602551057503267</v>
      </c>
      <c r="CG4" s="11" cm="1">
        <f t="array" ref="CG4">INDEX(CSOM!$K$3:$DX$71,1,1+FLOOR(CG3/12,1))*(1-(CG3/12-FLOOR(CG3/12,1))*INDEX(CSOM!$D$3:$D$71,1+FLOOR(CG3/12,1)))</f>
        <v>0.90456087508232985</v>
      </c>
      <c r="CH4" s="11" cm="1">
        <f t="array" ref="CH4">INDEX(CSOM!$K$3:$DX$71,1,1+FLOOR(CH3/12,1))*(1-(CH3/12-FLOOR(CH3/12,1))*INDEX(CSOM!$D$3:$D$71,1+FLOOR(CH3/12,1)))</f>
        <v>0.90309623958962681</v>
      </c>
      <c r="CI4" s="11" cm="1">
        <f t="array" ref="CI4">INDEX(CSOM!$K$3:$DX$71,1,1+FLOOR(CI3/12,1))*(1-(CI3/12-FLOOR(CI3/12,1))*INDEX(CSOM!$D$3:$D$71,1+FLOOR(CI3/12,1)))</f>
        <v>0.90149023344355661</v>
      </c>
      <c r="CJ4" s="11" cm="1">
        <f t="array" ref="CJ4">INDEX(CSOM!$K$3:$DX$71,1,1+FLOOR(CJ3/12,1))*(1-(CJ3/12-FLOOR(CJ3/12,1))*INDEX(CSOM!$D$3:$D$71,1+FLOOR(CJ3/12,1)))</f>
        <v>0.89988422729748641</v>
      </c>
      <c r="CK4" s="11" cm="1">
        <f t="array" ref="CK4">INDEX(CSOM!$K$3:$DX$71,1,1+FLOOR(CK3/12,1))*(1-(CK3/12-FLOOR(CK3/12,1))*INDEX(CSOM!$D$3:$D$71,1+FLOOR(CK3/12,1)))</f>
        <v>0.8982782211514162</v>
      </c>
      <c r="CL4" s="11" cm="1">
        <f t="array" ref="CL4">INDEX(CSOM!$K$3:$DX$71,1,1+FLOOR(CL3/12,1))*(1-(CL3/12-FLOOR(CL3/12,1))*INDEX(CSOM!$D$3:$D$71,1+FLOOR(CL3/12,1)))</f>
        <v>0.896672215005346</v>
      </c>
      <c r="CM4" s="11" cm="1">
        <f t="array" ref="CM4">INDEX(CSOM!$K$3:$DX$71,1,1+FLOOR(CM3/12,1))*(1-(CM3/12-FLOOR(CM3/12,1))*INDEX(CSOM!$D$3:$D$71,1+FLOOR(CM3/12,1)))</f>
        <v>0.89506620885927579</v>
      </c>
      <c r="CN4" s="11" cm="1">
        <f t="array" ref="CN4">INDEX(CSOM!$K$3:$DX$71,1,1+FLOOR(CN3/12,1))*(1-(CN3/12-FLOOR(CN3/12,1))*INDEX(CSOM!$D$3:$D$71,1+FLOOR(CN3/12,1)))</f>
        <v>0.89346020271320559</v>
      </c>
      <c r="CO4" s="11" cm="1">
        <f t="array" ref="CO4">INDEX(CSOM!$K$3:$DX$71,1,1+FLOOR(CO3/12,1))*(1-(CO3/12-FLOOR(CO3/12,1))*INDEX(CSOM!$D$3:$D$71,1+FLOOR(CO3/12,1)))</f>
        <v>0.89185419656713527</v>
      </c>
      <c r="CP4" s="11" cm="1">
        <f t="array" ref="CP4">INDEX(CSOM!$K$3:$DX$71,1,1+FLOOR(CP3/12,1))*(1-(CP3/12-FLOOR(CP3/12,1))*INDEX(CSOM!$D$3:$D$71,1+FLOOR(CP3/12,1)))</f>
        <v>0.89024819042106496</v>
      </c>
      <c r="CQ4" s="11" cm="1">
        <f t="array" ref="CQ4">INDEX(CSOM!$K$3:$DX$71,1,1+FLOOR(CQ3/12,1))*(1-(CQ3/12-FLOOR(CQ3/12,1))*INDEX(CSOM!$D$3:$D$71,1+FLOOR(CQ3/12,1)))</f>
        <v>0.88864218427499475</v>
      </c>
      <c r="CR4" s="11" cm="1">
        <f t="array" ref="CR4">INDEX(CSOM!$K$3:$DX$71,1,1+FLOOR(CR3/12,1))*(1-(CR3/12-FLOOR(CR3/12,1))*INDEX(CSOM!$D$3:$D$71,1+FLOOR(CR3/12,1)))</f>
        <v>0.88703617812892455</v>
      </c>
      <c r="CS4" s="11" cm="1">
        <f t="array" ref="CS4">INDEX(CSOM!$K$3:$DX$71,1,1+FLOOR(CS3/12,1))*(1-(CS3/12-FLOOR(CS3/12,1))*INDEX(CSOM!$D$3:$D$71,1+FLOOR(CS3/12,1)))</f>
        <v>0.88543017198285434</v>
      </c>
      <c r="CT4" s="11" cm="1">
        <f t="array" ref="CT4">INDEX(CSOM!$K$3:$DX$71,1,1+FLOOR(CT3/12,1))*(1-(CT3/12-FLOOR(CT3/12,1))*INDEX(CSOM!$D$3:$D$71,1+FLOOR(CT3/12,1)))</f>
        <v>0.88382416583678414</v>
      </c>
      <c r="CU4" s="11" cm="1">
        <f t="array" ref="CU4">INDEX(CSOM!$K$3:$DX$71,1,1+FLOOR(CU3/12,1))*(1-(CU3/12-FLOOR(CU3/12,1))*INDEX(CSOM!$D$3:$D$71,1+FLOOR(CU3/12,1)))</f>
        <v>0.88206093662593976</v>
      </c>
      <c r="CV4" s="11" cm="1">
        <f t="array" ref="CV4">INDEX(CSOM!$K$3:$DX$71,1,1+FLOOR(CV3/12,1))*(1-(CV3/12-FLOOR(CV3/12,1))*INDEX(CSOM!$D$3:$D$71,1+FLOOR(CV3/12,1)))</f>
        <v>0.88029770741509539</v>
      </c>
      <c r="CW4" s="11" cm="1">
        <f t="array" ref="CW4">INDEX(CSOM!$K$3:$DX$71,1,1+FLOOR(CW3/12,1))*(1-(CW3/12-FLOOR(CW3/12,1))*INDEX(CSOM!$D$3:$D$71,1+FLOOR(CW3/12,1)))</f>
        <v>0.87853447820425101</v>
      </c>
      <c r="CX4" s="11" cm="1">
        <f t="array" ref="CX4">INDEX(CSOM!$K$3:$DX$71,1,1+FLOOR(CX3/12,1))*(1-(CX3/12-FLOOR(CX3/12,1))*INDEX(CSOM!$D$3:$D$71,1+FLOOR(CX3/12,1)))</f>
        <v>0.87677124899340664</v>
      </c>
      <c r="CY4" s="11" cm="1">
        <f t="array" ref="CY4">INDEX(CSOM!$K$3:$DX$71,1,1+FLOOR(CY3/12,1))*(1-(CY3/12-FLOOR(CY3/12,1))*INDEX(CSOM!$D$3:$D$71,1+FLOOR(CY3/12,1)))</f>
        <v>0.87500801978256226</v>
      </c>
      <c r="CZ4" s="11" cm="1">
        <f t="array" ref="CZ4">INDEX(CSOM!$K$3:$DX$71,1,1+FLOOR(CZ3/12,1))*(1-(CZ3/12-FLOOR(CZ3/12,1))*INDEX(CSOM!$D$3:$D$71,1+FLOOR(CZ3/12,1)))</f>
        <v>0.87324479057171778</v>
      </c>
      <c r="DA4" s="11" cm="1">
        <f t="array" ref="DA4">INDEX(CSOM!$K$3:$DX$71,1,1+FLOOR(DA3/12,1))*(1-(DA3/12-FLOOR(DA3/12,1))*INDEX(CSOM!$D$3:$D$71,1+FLOOR(DA3/12,1)))</f>
        <v>0.8714815613608734</v>
      </c>
      <c r="DB4" s="11" cm="1">
        <f t="array" ref="DB4">INDEX(CSOM!$K$3:$DX$71,1,1+FLOOR(DB3/12,1))*(1-(DB3/12-FLOOR(DB3/12,1))*INDEX(CSOM!$D$3:$D$71,1+FLOOR(DB3/12,1)))</f>
        <v>0.86971833215002914</v>
      </c>
      <c r="DC4" s="11" cm="1">
        <f t="array" ref="DC4">INDEX(CSOM!$K$3:$DX$71,1,1+FLOOR(DC3/12,1))*(1-(DC3/12-FLOOR(DC3/12,1))*INDEX(CSOM!$D$3:$D$71,1+FLOOR(DC3/12,1)))</f>
        <v>0.86795510293918465</v>
      </c>
      <c r="DD4" s="11" cm="1">
        <f t="array" ref="DD4">INDEX(CSOM!$K$3:$DX$71,1,1+FLOOR(DD3/12,1))*(1-(DD3/12-FLOOR(DD3/12,1))*INDEX(CSOM!$D$3:$D$71,1+FLOOR(DD3/12,1)))</f>
        <v>0.86619187372834028</v>
      </c>
      <c r="DE4" s="11" cm="1">
        <f t="array" ref="DE4">INDEX(CSOM!$K$3:$DX$71,1,1+FLOOR(DE3/12,1))*(1-(DE3/12-FLOOR(DE3/12,1))*INDEX(CSOM!$D$3:$D$71,1+FLOOR(DE3/12,1)))</f>
        <v>0.8644286445174959</v>
      </c>
      <c r="DF4" s="11" cm="1">
        <f t="array" ref="DF4">INDEX(CSOM!$K$3:$DX$71,1,1+FLOOR(DF3/12,1))*(1-(DF3/12-FLOOR(DF3/12,1))*INDEX(CSOM!$D$3:$D$71,1+FLOOR(DF3/12,1)))</f>
        <v>0.86266541530665153</v>
      </c>
      <c r="DG4" s="11" cm="1">
        <f t="array" ref="DG4">INDEX(CSOM!$K$3:$DX$71,1,1+FLOOR(DG3/12,1))*(1-(DG3/12-FLOOR(DG3/12,1))*INDEX(CSOM!$D$3:$D$71,1+FLOOR(DG3/12,1)))</f>
        <v>0.86073448255205676</v>
      </c>
      <c r="DH4" s="11" cm="1">
        <f t="array" ref="DH4">INDEX(CSOM!$K$3:$DX$71,1,1+FLOOR(DH3/12,1))*(1-(DH3/12-FLOOR(DH3/12,1))*INDEX(CSOM!$D$3:$D$71,1+FLOOR(DH3/12,1)))</f>
        <v>0.8588035497974621</v>
      </c>
      <c r="DI4" s="11" cm="1">
        <f t="array" ref="DI4">INDEX(CSOM!$K$3:$DX$71,1,1+FLOOR(DI3/12,1))*(1-(DI3/12-FLOOR(DI3/12,1))*INDEX(CSOM!$D$3:$D$71,1+FLOOR(DI3/12,1)))</f>
        <v>0.85687261704286732</v>
      </c>
      <c r="DJ4" s="11" cm="1">
        <f t="array" ref="DJ4">INDEX(CSOM!$K$3:$DX$71,1,1+FLOOR(DJ3/12,1))*(1-(DJ3/12-FLOOR(DJ3/12,1))*INDEX(CSOM!$D$3:$D$71,1+FLOOR(DJ3/12,1)))</f>
        <v>0.85494168428827266</v>
      </c>
      <c r="DK4" s="11" cm="1">
        <f t="array" ref="DK4">INDEX(CSOM!$K$3:$DX$71,1,1+FLOOR(DK3/12,1))*(1-(DK3/12-FLOOR(DK3/12,1))*INDEX(CSOM!$D$3:$D$71,1+FLOOR(DK3/12,1)))</f>
        <v>0.853010751533678</v>
      </c>
      <c r="DL4" s="11" cm="1">
        <f t="array" ref="DL4">INDEX(CSOM!$K$3:$DX$71,1,1+FLOOR(DL3/12,1))*(1-(DL3/12-FLOOR(DL3/12,1))*INDEX(CSOM!$D$3:$D$71,1+FLOOR(DL3/12,1)))</f>
        <v>0.85107981877908312</v>
      </c>
      <c r="DM4" s="11" cm="1">
        <f t="array" ref="DM4">INDEX(CSOM!$K$3:$DX$71,1,1+FLOOR(DM3/12,1))*(1-(DM3/12-FLOOR(DM3/12,1))*INDEX(CSOM!$D$3:$D$71,1+FLOOR(DM3/12,1)))</f>
        <v>0.84914888602448846</v>
      </c>
      <c r="DN4" s="11" cm="1">
        <f t="array" ref="DN4">INDEX(CSOM!$K$3:$DX$71,1,1+FLOOR(DN3/12,1))*(1-(DN3/12-FLOOR(DN3/12,1))*INDEX(CSOM!$D$3:$D$71,1+FLOOR(DN3/12,1)))</f>
        <v>0.8472179532698938</v>
      </c>
      <c r="DO4" s="11" cm="1">
        <f t="array" ref="DO4">INDEX(CSOM!$K$3:$DX$71,1,1+FLOOR(DO3/12,1))*(1-(DO3/12-FLOOR(DO3/12,1))*INDEX(CSOM!$D$3:$D$71,1+FLOOR(DO3/12,1)))</f>
        <v>0.84528702051529903</v>
      </c>
      <c r="DP4" s="11" cm="1">
        <f t="array" ref="DP4">INDEX(CSOM!$K$3:$DX$71,1,1+FLOOR(DP3/12,1))*(1-(DP3/12-FLOOR(DP3/12,1))*INDEX(CSOM!$D$3:$D$71,1+FLOOR(DP3/12,1)))</f>
        <v>0.84335608776070436</v>
      </c>
      <c r="DQ4" s="11" cm="1">
        <f t="array" ref="DQ4">INDEX(CSOM!$K$3:$DX$71,1,1+FLOOR(DQ3/12,1))*(1-(DQ3/12-FLOOR(DQ3/12,1))*INDEX(CSOM!$D$3:$D$71,1+FLOOR(DQ3/12,1)))</f>
        <v>0.84142515500610959</v>
      </c>
      <c r="DR4" s="11" cm="1">
        <f t="array" ref="DR4">INDEX(CSOM!$K$3:$DX$71,1,1+FLOOR(DR3/12,1))*(1-(DR3/12-FLOOR(DR3/12,1))*INDEX(CSOM!$D$3:$D$71,1+FLOOR(DR3/12,1)))</f>
        <v>0.83949422225151482</v>
      </c>
    </row>
    <row r="5" spans="1:123" x14ac:dyDescent="0.25">
      <c r="A5" s="3" t="s">
        <v>114</v>
      </c>
      <c r="B5" s="11">
        <f t="shared" ref="B5:AG5" si="0">B4/(1+$F$2/12)^B3</f>
        <v>1</v>
      </c>
      <c r="C5" s="11">
        <f t="shared" si="0"/>
        <v>0.99665531246280037</v>
      </c>
      <c r="D5" s="11">
        <f t="shared" si="0"/>
        <v>0.99332102954609891</v>
      </c>
      <c r="E5" s="11">
        <f t="shared" si="0"/>
        <v>0.98999712029899334</v>
      </c>
      <c r="F5" s="11">
        <f t="shared" si="0"/>
        <v>0.98668355385989748</v>
      </c>
      <c r="G5" s="11">
        <f t="shared" si="0"/>
        <v>0.98338029945628935</v>
      </c>
      <c r="H5" s="11">
        <f t="shared" si="0"/>
        <v>0.98008732640445895</v>
      </c>
      <c r="I5" s="11">
        <f t="shared" si="0"/>
        <v>0.97680460410925807</v>
      </c>
      <c r="J5" s="11">
        <f t="shared" si="0"/>
        <v>0.97353210206385088</v>
      </c>
      <c r="K5" s="11">
        <f t="shared" si="0"/>
        <v>0.97026978984946233</v>
      </c>
      <c r="L5" s="11">
        <f t="shared" si="0"/>
        <v>0.96701763713513267</v>
      </c>
      <c r="M5" s="11">
        <f t="shared" si="0"/>
        <v>0.96377561367746667</v>
      </c>
      <c r="N5" s="11">
        <f t="shared" si="0"/>
        <v>0.96054368932038792</v>
      </c>
      <c r="O5" s="11">
        <f t="shared" si="0"/>
        <v>0.95724393607980274</v>
      </c>
      <c r="P5" s="11">
        <f t="shared" si="0"/>
        <v>0.95395460517787334</v>
      </c>
      <c r="Q5" s="11">
        <f t="shared" si="0"/>
        <v>0.95067566530454806</v>
      </c>
      <c r="R5" s="11">
        <f t="shared" si="0"/>
        <v>0.94740708524075112</v>
      </c>
      <c r="S5" s="11">
        <f t="shared" si="0"/>
        <v>0.94414883385812454</v>
      </c>
      <c r="T5" s="11">
        <f t="shared" si="0"/>
        <v>0.94090088011877071</v>
      </c>
      <c r="U5" s="11">
        <f t="shared" si="0"/>
        <v>0.93766319307499579</v>
      </c>
      <c r="V5" s="11">
        <f t="shared" si="0"/>
        <v>0.93443574186905354</v>
      </c>
      <c r="W5" s="11">
        <f t="shared" si="0"/>
        <v>0.93121849573289028</v>
      </c>
      <c r="X5" s="11">
        <f t="shared" si="0"/>
        <v>0.92801142398788994</v>
      </c>
      <c r="Y5" s="11">
        <f t="shared" si="0"/>
        <v>0.92481449604462063</v>
      </c>
      <c r="Z5" s="11">
        <f t="shared" si="0"/>
        <v>0.92162768140258211</v>
      </c>
      <c r="AA5" s="11">
        <f t="shared" si="0"/>
        <v>0.91837351086168728</v>
      </c>
      <c r="AB5" s="11">
        <f t="shared" si="0"/>
        <v>0.91512977391696726</v>
      </c>
      <c r="AC5" s="11">
        <f t="shared" si="0"/>
        <v>0.91189643892708439</v>
      </c>
      <c r="AD5" s="11">
        <f t="shared" si="0"/>
        <v>0.90867347434324008</v>
      </c>
      <c r="AE5" s="11">
        <f t="shared" si="0"/>
        <v>0.90546084870890942</v>
      </c>
      <c r="AF5" s="11">
        <f t="shared" si="0"/>
        <v>0.90225853065957817</v>
      </c>
      <c r="AG5" s="11">
        <f t="shared" si="0"/>
        <v>0.89906648892248098</v>
      </c>
      <c r="AH5" s="11">
        <f t="shared" ref="AH5:BM5" si="1">AH4/(1+$F$2/12)^AH3</f>
        <v>0.89588469231633971</v>
      </c>
      <c r="AI5" s="11">
        <f t="shared" si="1"/>
        <v>0.89271310975110163</v>
      </c>
      <c r="AJ5" s="11">
        <f t="shared" si="1"/>
        <v>0.88955171022768076</v>
      </c>
      <c r="AK5" s="11">
        <f t="shared" si="1"/>
        <v>0.88640046283769747</v>
      </c>
      <c r="AL5" s="11">
        <f t="shared" si="1"/>
        <v>0.88325933676321999</v>
      </c>
      <c r="AM5" s="11">
        <f t="shared" si="1"/>
        <v>0.88004886099017088</v>
      </c>
      <c r="AN5" s="11">
        <f t="shared" si="1"/>
        <v>0.87684883604541919</v>
      </c>
      <c r="AO5" s="11">
        <f t="shared" si="1"/>
        <v>0.87365922993837186</v>
      </c>
      <c r="AP5" s="11">
        <f t="shared" si="1"/>
        <v>0.87048001077258885</v>
      </c>
      <c r="AQ5" s="11">
        <f t="shared" si="1"/>
        <v>0.86731114674551124</v>
      </c>
      <c r="AR5" s="11">
        <f t="shared" si="1"/>
        <v>0.86415260614819522</v>
      </c>
      <c r="AS5" s="11">
        <f t="shared" si="1"/>
        <v>0.86100435736504044</v>
      </c>
      <c r="AT5" s="11">
        <f t="shared" si="1"/>
        <v>0.85786636887352652</v>
      </c>
      <c r="AU5" s="11">
        <f t="shared" si="1"/>
        <v>0.85473860924394285</v>
      </c>
      <c r="AV5" s="11">
        <f t="shared" si="1"/>
        <v>0.85162104713912512</v>
      </c>
      <c r="AW5" s="11">
        <f t="shared" si="1"/>
        <v>0.84851365131418921</v>
      </c>
      <c r="AX5" s="11">
        <f t="shared" si="1"/>
        <v>0.8454163906162675</v>
      </c>
      <c r="AY5" s="11">
        <f t="shared" si="1"/>
        <v>0.84224507732899012</v>
      </c>
      <c r="AZ5" s="11">
        <f t="shared" si="1"/>
        <v>0.83908425122276975</v>
      </c>
      <c r="BA5" s="11">
        <f t="shared" si="1"/>
        <v>0.83593387989110846</v>
      </c>
      <c r="BB5" s="11">
        <f t="shared" si="1"/>
        <v>0.83279393102348731</v>
      </c>
      <c r="BC5" s="11">
        <f t="shared" si="1"/>
        <v>0.8296643724050895</v>
      </c>
      <c r="BD5" s="11">
        <f t="shared" si="1"/>
        <v>0.82654517191652488</v>
      </c>
      <c r="BE5" s="11">
        <f t="shared" si="1"/>
        <v>0.82343629753355629</v>
      </c>
      <c r="BF5" s="11">
        <f t="shared" si="1"/>
        <v>0.82033771732682503</v>
      </c>
      <c r="BG5" s="11">
        <f t="shared" si="1"/>
        <v>0.81724939946157737</v>
      </c>
      <c r="BH5" s="11">
        <f t="shared" si="1"/>
        <v>0.81417131219739403</v>
      </c>
      <c r="BI5" s="11">
        <f t="shared" si="1"/>
        <v>0.8111034238879169</v>
      </c>
      <c r="BJ5" s="11">
        <f t="shared" si="1"/>
        <v>0.80804570298057909</v>
      </c>
      <c r="BK5" s="11">
        <f t="shared" si="1"/>
        <v>0.80490508454572818</v>
      </c>
      <c r="BL5" s="11">
        <f t="shared" si="1"/>
        <v>0.80177502845048543</v>
      </c>
      <c r="BM5" s="11">
        <f t="shared" si="1"/>
        <v>0.79865550173275912</v>
      </c>
      <c r="BN5" s="11">
        <f t="shared" ref="BN5:CS5" si="2">BN4/(1+$F$2/12)^BN3</f>
        <v>0.79554647152871516</v>
      </c>
      <c r="BO5" s="11">
        <f t="shared" si="2"/>
        <v>0.79244790507249219</v>
      </c>
      <c r="BP5" s="11">
        <f t="shared" si="2"/>
        <v>0.78935976969591981</v>
      </c>
      <c r="BQ5" s="11">
        <f t="shared" si="2"/>
        <v>0.78628203282823461</v>
      </c>
      <c r="BR5" s="11">
        <f t="shared" si="2"/>
        <v>0.7832146619957997</v>
      </c>
      <c r="BS5" s="11">
        <f t="shared" si="2"/>
        <v>0.78015762482182405</v>
      </c>
      <c r="BT5" s="11">
        <f t="shared" si="2"/>
        <v>0.77711088902608161</v>
      </c>
      <c r="BU5" s="11">
        <f t="shared" si="2"/>
        <v>0.77407442242463254</v>
      </c>
      <c r="BV5" s="11">
        <f t="shared" si="2"/>
        <v>0.77104819292954574</v>
      </c>
      <c r="BW5" s="11">
        <f t="shared" si="2"/>
        <v>0.7679276669702626</v>
      </c>
      <c r="BX5" s="11">
        <f t="shared" si="2"/>
        <v>0.76481782841842871</v>
      </c>
      <c r="BY5" s="11">
        <f t="shared" si="2"/>
        <v>0.76171864357495667</v>
      </c>
      <c r="BZ5" s="11">
        <f t="shared" si="2"/>
        <v>0.75863007884188538</v>
      </c>
      <c r="CA5" s="11">
        <f t="shared" si="2"/>
        <v>0.75555210072208678</v>
      </c>
      <c r="CB5" s="11">
        <f t="shared" si="2"/>
        <v>0.75248467581897327</v>
      </c>
      <c r="CC5" s="11">
        <f t="shared" si="2"/>
        <v>0.74942777083620538</v>
      </c>
      <c r="CD5" s="11">
        <f t="shared" si="2"/>
        <v>0.74638135257740057</v>
      </c>
      <c r="CE5" s="11">
        <f t="shared" si="2"/>
        <v>0.74334538794584293</v>
      </c>
      <c r="CF5" s="11">
        <f t="shared" si="2"/>
        <v>0.74031984394419459</v>
      </c>
      <c r="CG5" s="11">
        <f t="shared" si="2"/>
        <v>0.73730468767420587</v>
      </c>
      <c r="CH5" s="11">
        <f t="shared" si="2"/>
        <v>0.73429988633642762</v>
      </c>
      <c r="CI5" s="11">
        <f t="shared" si="2"/>
        <v>0.73119074274527185</v>
      </c>
      <c r="CJ5" s="11">
        <f t="shared" si="2"/>
        <v>0.7280924529783307</v>
      </c>
      <c r="CK5" s="11">
        <f t="shared" si="2"/>
        <v>0.72500498244878608</v>
      </c>
      <c r="CL5" s="11">
        <f t="shared" si="2"/>
        <v>0.72192829667430736</v>
      </c>
      <c r="CM5" s="11">
        <f t="shared" si="2"/>
        <v>0.71886236127674552</v>
      </c>
      <c r="CN5" s="11">
        <f t="shared" si="2"/>
        <v>0.7158071419818316</v>
      </c>
      <c r="CO5" s="11">
        <f t="shared" si="2"/>
        <v>0.71276260461887109</v>
      </c>
      <c r="CP5" s="11">
        <f t="shared" si="2"/>
        <v>0.70972871512044344</v>
      </c>
      <c r="CQ5" s="11">
        <f t="shared" si="2"/>
        <v>0.70670543952210008</v>
      </c>
      <c r="CR5" s="11">
        <f t="shared" si="2"/>
        <v>0.70369274396206405</v>
      </c>
      <c r="CS5" s="11">
        <f t="shared" si="2"/>
        <v>0.70069059468093031</v>
      </c>
      <c r="CT5" s="11">
        <f t="shared" ref="CT5:DR5" si="3">CT4/(1+$F$2/12)^CT3</f>
        <v>0.69769895802136717</v>
      </c>
      <c r="CU5" s="11">
        <f t="shared" si="3"/>
        <v>0.69459399243255437</v>
      </c>
      <c r="CV5" s="11">
        <f t="shared" si="3"/>
        <v>0.69150008164109455</v>
      </c>
      <c r="CW5" s="11">
        <f t="shared" si="3"/>
        <v>0.68841719004601265</v>
      </c>
      <c r="CX5" s="11">
        <f t="shared" si="3"/>
        <v>0.68534528215459456</v>
      </c>
      <c r="CY5" s="11">
        <f t="shared" si="3"/>
        <v>0.68228432258206972</v>
      </c>
      <c r="CZ5" s="11">
        <f t="shared" si="3"/>
        <v>0.67923427605129538</v>
      </c>
      <c r="DA5" s="11">
        <f t="shared" si="3"/>
        <v>0.67619510739244082</v>
      </c>
      <c r="DB5" s="11">
        <f t="shared" si="3"/>
        <v>0.67316678154267295</v>
      </c>
      <c r="DC5" s="11">
        <f t="shared" si="3"/>
        <v>0.67014926354584203</v>
      </c>
      <c r="DD5" s="11">
        <f t="shared" si="3"/>
        <v>0.66714251855217077</v>
      </c>
      <c r="DE5" s="11">
        <f t="shared" si="3"/>
        <v>0.66414651181793993</v>
      </c>
      <c r="DF5" s="11">
        <f t="shared" si="3"/>
        <v>0.66116120870517991</v>
      </c>
      <c r="DG5" s="11">
        <f t="shared" si="3"/>
        <v>0.65805836009112373</v>
      </c>
      <c r="DH5" s="11">
        <f t="shared" si="3"/>
        <v>0.65496677700625128</v>
      </c>
      <c r="DI5" s="11">
        <f t="shared" si="3"/>
        <v>0.65188642279988818</v>
      </c>
      <c r="DJ5" s="11">
        <f t="shared" si="3"/>
        <v>0.64881726093351122</v>
      </c>
      <c r="DK5" s="11">
        <f t="shared" si="3"/>
        <v>0.64575925498041675</v>
      </c>
      <c r="DL5" s="11">
        <f t="shared" si="3"/>
        <v>0.64271236862539305</v>
      </c>
      <c r="DM5" s="11">
        <f t="shared" si="3"/>
        <v>0.63967656566439168</v>
      </c>
      <c r="DN5" s="11">
        <f t="shared" si="3"/>
        <v>0.63665181000420035</v>
      </c>
      <c r="DO5" s="11">
        <f t="shared" si="3"/>
        <v>0.63363806566211645</v>
      </c>
      <c r="DP5" s="11">
        <f t="shared" si="3"/>
        <v>0.63063529676562224</v>
      </c>
      <c r="DQ5" s="11">
        <f t="shared" si="3"/>
        <v>0.62764346755206002</v>
      </c>
      <c r="DR5" s="11">
        <f t="shared" si="3"/>
        <v>0.62466254236830931</v>
      </c>
    </row>
    <row r="6" spans="1:123" x14ac:dyDescent="0.25">
      <c r="A6" s="14" t="s">
        <v>115</v>
      </c>
      <c r="B6" s="12">
        <v>65</v>
      </c>
      <c r="C6" s="12">
        <v>65.083333333333329</v>
      </c>
      <c r="D6" s="12">
        <v>65.166666666666657</v>
      </c>
      <c r="E6" s="12">
        <v>65.249999999999986</v>
      </c>
      <c r="F6" s="12">
        <v>65.333333333333314</v>
      </c>
      <c r="G6" s="12">
        <v>65.416666666666643</v>
      </c>
      <c r="H6" s="12">
        <v>65.499999999999972</v>
      </c>
      <c r="I6" s="12">
        <v>65.5833333333333</v>
      </c>
      <c r="J6" s="12">
        <v>65.666666666666629</v>
      </c>
      <c r="K6" s="12">
        <v>65.749999999999957</v>
      </c>
      <c r="L6" s="12">
        <v>65.833333333333286</v>
      </c>
      <c r="M6" s="12">
        <v>65.916666666666615</v>
      </c>
      <c r="N6" s="12">
        <v>65.999999999999943</v>
      </c>
      <c r="O6" s="12">
        <v>66.083333333333272</v>
      </c>
      <c r="P6" s="12">
        <v>66.1666666666666</v>
      </c>
      <c r="Q6" s="12">
        <v>66.249999999999929</v>
      </c>
      <c r="R6" s="12">
        <v>66.333333333333258</v>
      </c>
      <c r="S6" s="12">
        <v>66.416666666666586</v>
      </c>
      <c r="T6" s="12">
        <v>66.499999999999915</v>
      </c>
      <c r="U6" s="12">
        <v>66.583333333333243</v>
      </c>
      <c r="V6" s="12">
        <v>66.666666666666572</v>
      </c>
      <c r="W6" s="12">
        <v>66.749999999999901</v>
      </c>
      <c r="X6" s="12">
        <v>66.833333333333229</v>
      </c>
      <c r="Y6" s="12">
        <v>66.916666666666558</v>
      </c>
      <c r="Z6" s="12">
        <v>66.999999999999886</v>
      </c>
      <c r="AA6" s="12">
        <v>67.083333333333215</v>
      </c>
      <c r="AB6" s="12">
        <v>67.166666666666544</v>
      </c>
      <c r="AC6" s="12">
        <v>67.249999999999872</v>
      </c>
      <c r="AD6" s="12">
        <v>67.333333333333201</v>
      </c>
      <c r="AE6" s="12">
        <v>67.416666666666529</v>
      </c>
      <c r="AF6" s="12">
        <v>67.499999999999858</v>
      </c>
      <c r="AG6" s="12">
        <v>67.583333333333186</v>
      </c>
      <c r="AH6" s="12">
        <v>67.666666666666515</v>
      </c>
      <c r="AI6" s="12">
        <v>67.749999999999844</v>
      </c>
      <c r="AJ6" s="12">
        <v>67.833333333333172</v>
      </c>
      <c r="AK6" s="12">
        <v>67.916666666666501</v>
      </c>
      <c r="AL6" s="12">
        <v>67.999999999999829</v>
      </c>
      <c r="AM6" s="12">
        <v>68.083333333333158</v>
      </c>
      <c r="AN6" s="12">
        <v>68.166666666666487</v>
      </c>
      <c r="AO6" s="12">
        <v>68.249999999999815</v>
      </c>
      <c r="AP6" s="12">
        <v>68.333333333333144</v>
      </c>
      <c r="AQ6" s="12">
        <v>68.416666666666472</v>
      </c>
      <c r="AR6" s="12">
        <v>68.499999999999801</v>
      </c>
      <c r="AS6" s="12">
        <v>68.58333333333313</v>
      </c>
      <c r="AT6" s="12">
        <v>68.666666666666458</v>
      </c>
      <c r="AU6" s="12">
        <v>68.749999999999787</v>
      </c>
      <c r="AV6" s="12">
        <v>68.833333333333115</v>
      </c>
      <c r="AW6" s="12">
        <v>68.916666666666444</v>
      </c>
      <c r="AX6" s="12">
        <v>68.999999999999773</v>
      </c>
      <c r="AY6" s="12">
        <v>69.083333333333101</v>
      </c>
      <c r="AZ6" s="12">
        <v>69.16666666666643</v>
      </c>
      <c r="BA6" s="12">
        <v>69.249999999999758</v>
      </c>
      <c r="BB6" s="12">
        <v>69.333333333333087</v>
      </c>
      <c r="BC6" s="12">
        <v>69.416666666666416</v>
      </c>
      <c r="BD6" s="12">
        <v>69.499999999999744</v>
      </c>
      <c r="BE6" s="12">
        <v>69.583333333333073</v>
      </c>
      <c r="BF6" s="12">
        <v>69.666666666666401</v>
      </c>
      <c r="BG6" s="12">
        <v>69.74999999999973</v>
      </c>
      <c r="BH6" s="12">
        <v>69.833333333333059</v>
      </c>
      <c r="BI6" s="12">
        <v>69.916666666666387</v>
      </c>
      <c r="BJ6" s="12">
        <v>69.999999999999716</v>
      </c>
      <c r="BK6" s="12">
        <v>70.083333333333044</v>
      </c>
      <c r="BL6" s="12">
        <v>70.166666666666373</v>
      </c>
      <c r="BM6" s="12">
        <v>70.249999999999702</v>
      </c>
      <c r="BN6" s="12">
        <v>70.33333333333303</v>
      </c>
      <c r="BO6" s="12">
        <v>70.416666666666359</v>
      </c>
      <c r="BP6" s="12">
        <v>70.499999999999687</v>
      </c>
      <c r="BQ6" s="12">
        <v>70.583333333333016</v>
      </c>
      <c r="BR6" s="12">
        <v>70.666666666666345</v>
      </c>
      <c r="BS6" s="12">
        <v>70.749999999999673</v>
      </c>
      <c r="BT6" s="12">
        <v>70.833333333333002</v>
      </c>
      <c r="BU6" s="12">
        <v>70.91666666666633</v>
      </c>
      <c r="BV6" s="12">
        <v>70.999999999999659</v>
      </c>
      <c r="BW6" s="12">
        <v>71.083333333332988</v>
      </c>
      <c r="BX6" s="12">
        <v>71.166666666666316</v>
      </c>
      <c r="BY6" s="12">
        <v>71.249999999999645</v>
      </c>
      <c r="BZ6" s="12">
        <v>71.333333333332973</v>
      </c>
      <c r="CA6" s="12">
        <v>71.416666666666302</v>
      </c>
      <c r="CB6" s="12">
        <v>71.499999999999631</v>
      </c>
      <c r="CC6" s="12">
        <v>71.583333333332959</v>
      </c>
      <c r="CD6" s="12">
        <v>71.666666666666288</v>
      </c>
      <c r="CE6" s="12">
        <v>71.749999999999616</v>
      </c>
      <c r="CF6" s="12">
        <v>71.833333333332945</v>
      </c>
      <c r="CG6" s="12">
        <v>71.916666666666273</v>
      </c>
      <c r="CH6" s="12">
        <v>71.999999999999602</v>
      </c>
      <c r="CI6" s="12">
        <v>72.083333333332931</v>
      </c>
      <c r="CJ6" s="12">
        <v>72.166666666666259</v>
      </c>
      <c r="CK6" s="12">
        <v>72.249999999999588</v>
      </c>
      <c r="CL6" s="12">
        <v>72.333333333332916</v>
      </c>
      <c r="CM6" s="12">
        <v>72.416666666666245</v>
      </c>
      <c r="CN6" s="12">
        <v>72.499999999999574</v>
      </c>
      <c r="CO6" s="12">
        <v>72.583333333332902</v>
      </c>
      <c r="CP6" s="12">
        <v>72.666666666666231</v>
      </c>
      <c r="CQ6" s="12">
        <v>72.749999999999559</v>
      </c>
      <c r="CR6" s="12">
        <v>72.833333333332888</v>
      </c>
      <c r="CS6" s="12">
        <v>72.916666666666217</v>
      </c>
      <c r="CT6" s="12">
        <v>72.999999999999545</v>
      </c>
      <c r="CU6" s="12">
        <v>73.083333333332874</v>
      </c>
      <c r="CV6" s="12">
        <v>73.166666666666202</v>
      </c>
      <c r="CW6" s="12">
        <v>73.249999999999531</v>
      </c>
      <c r="CX6" s="12">
        <v>73.33333333333286</v>
      </c>
      <c r="CY6" s="12">
        <v>73.416666666666188</v>
      </c>
      <c r="CZ6" s="12">
        <v>73.499999999999517</v>
      </c>
      <c r="DA6" s="12">
        <v>73.583333333332845</v>
      </c>
      <c r="DB6" s="12">
        <v>73.666666666666174</v>
      </c>
      <c r="DC6" s="12">
        <v>73.749999999999503</v>
      </c>
      <c r="DD6" s="12">
        <v>73.833333333332831</v>
      </c>
      <c r="DE6" s="12">
        <v>73.91666666666616</v>
      </c>
      <c r="DF6" s="12">
        <v>73.999999999999488</v>
      </c>
      <c r="DG6" s="12">
        <v>74.083333333332817</v>
      </c>
      <c r="DH6" s="12">
        <v>74.166666666666146</v>
      </c>
      <c r="DI6" s="12">
        <v>74.249999999999474</v>
      </c>
      <c r="DJ6" s="12">
        <v>74.333333333332803</v>
      </c>
      <c r="DK6" s="12">
        <v>74.416666666666131</v>
      </c>
      <c r="DL6" s="12">
        <v>74.49999999999946</v>
      </c>
      <c r="DM6" s="12">
        <v>74.583333333332789</v>
      </c>
      <c r="DN6" s="12">
        <v>74.666666666666117</v>
      </c>
      <c r="DO6" s="12">
        <v>74.749999999999446</v>
      </c>
      <c r="DP6" s="12">
        <v>74.833333333332774</v>
      </c>
      <c r="DQ6" s="12">
        <v>74.916666666666103</v>
      </c>
      <c r="DR6" s="12">
        <v>74.999999999999432</v>
      </c>
    </row>
    <row r="7" spans="1:123" x14ac:dyDescent="0.25">
      <c r="A7" s="14" t="s">
        <v>117</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t="s">
        <v>23</v>
      </c>
    </row>
    <row r="8" spans="1:123" x14ac:dyDescent="0.25">
      <c r="A8" s="15">
        <f>A2</f>
        <v>65</v>
      </c>
      <c r="B8" s="4">
        <f>$B$2*IF($A$2+B$3/12&lt;$A8,0,1)*(1+0.072*MIN($A8-$A$2,5))*IF(B$3&gt;=120,1.1,1)*IF($C$2&lt;=148450,1,0)</f>
        <v>727.67</v>
      </c>
      <c r="C8" s="4">
        <f t="shared" ref="C8:BN12" si="4">$B$2*IF($A$2+C$3/12&lt;$A8,0,1)*(1+0.072*MIN($A8-$A$2,5))*IF(C$3&gt;=120,1.1,1)*IF($C$2&lt;=148450,1,0)</f>
        <v>727.67</v>
      </c>
      <c r="D8" s="4">
        <f t="shared" si="4"/>
        <v>727.67</v>
      </c>
      <c r="E8" s="4">
        <f t="shared" si="4"/>
        <v>727.67</v>
      </c>
      <c r="F8" s="4">
        <f t="shared" si="4"/>
        <v>727.67</v>
      </c>
      <c r="G8" s="4">
        <f t="shared" si="4"/>
        <v>727.67</v>
      </c>
      <c r="H8" s="4">
        <f t="shared" si="4"/>
        <v>727.67</v>
      </c>
      <c r="I8" s="4">
        <f t="shared" si="4"/>
        <v>727.67</v>
      </c>
      <c r="J8" s="4">
        <f t="shared" si="4"/>
        <v>727.67</v>
      </c>
      <c r="K8" s="4">
        <f t="shared" si="4"/>
        <v>727.67</v>
      </c>
      <c r="L8" s="4">
        <f t="shared" si="4"/>
        <v>727.67</v>
      </c>
      <c r="M8" s="4">
        <f t="shared" si="4"/>
        <v>727.67</v>
      </c>
      <c r="N8" s="4">
        <f t="shared" si="4"/>
        <v>727.67</v>
      </c>
      <c r="O8" s="4">
        <f t="shared" si="4"/>
        <v>727.67</v>
      </c>
      <c r="P8" s="4">
        <f t="shared" si="4"/>
        <v>727.67</v>
      </c>
      <c r="Q8" s="4">
        <f t="shared" si="4"/>
        <v>727.67</v>
      </c>
      <c r="R8" s="4">
        <f t="shared" si="4"/>
        <v>727.67</v>
      </c>
      <c r="S8" s="4">
        <f t="shared" si="4"/>
        <v>727.67</v>
      </c>
      <c r="T8" s="4">
        <f t="shared" si="4"/>
        <v>727.67</v>
      </c>
      <c r="U8" s="4">
        <f t="shared" si="4"/>
        <v>727.67</v>
      </c>
      <c r="V8" s="4">
        <f t="shared" si="4"/>
        <v>727.67</v>
      </c>
      <c r="W8" s="4">
        <f t="shared" si="4"/>
        <v>727.67</v>
      </c>
      <c r="X8" s="4">
        <f t="shared" si="4"/>
        <v>727.67</v>
      </c>
      <c r="Y8" s="4">
        <f t="shared" si="4"/>
        <v>727.67</v>
      </c>
      <c r="Z8" s="4">
        <f t="shared" si="4"/>
        <v>727.67</v>
      </c>
      <c r="AA8" s="4">
        <f t="shared" si="4"/>
        <v>727.67</v>
      </c>
      <c r="AB8" s="4">
        <f t="shared" si="4"/>
        <v>727.67</v>
      </c>
      <c r="AC8" s="4">
        <f t="shared" si="4"/>
        <v>727.67</v>
      </c>
      <c r="AD8" s="4">
        <f t="shared" si="4"/>
        <v>727.67</v>
      </c>
      <c r="AE8" s="4">
        <f t="shared" si="4"/>
        <v>727.67</v>
      </c>
      <c r="AF8" s="4">
        <f t="shared" si="4"/>
        <v>727.67</v>
      </c>
      <c r="AG8" s="4">
        <f t="shared" si="4"/>
        <v>727.67</v>
      </c>
      <c r="AH8" s="4">
        <f t="shared" si="4"/>
        <v>727.67</v>
      </c>
      <c r="AI8" s="4">
        <f t="shared" si="4"/>
        <v>727.67</v>
      </c>
      <c r="AJ8" s="4">
        <f t="shared" si="4"/>
        <v>727.67</v>
      </c>
      <c r="AK8" s="4">
        <f t="shared" si="4"/>
        <v>727.67</v>
      </c>
      <c r="AL8" s="4">
        <f t="shared" si="4"/>
        <v>727.67</v>
      </c>
      <c r="AM8" s="4">
        <f t="shared" si="4"/>
        <v>727.67</v>
      </c>
      <c r="AN8" s="4">
        <f t="shared" si="4"/>
        <v>727.67</v>
      </c>
      <c r="AO8" s="4">
        <f t="shared" si="4"/>
        <v>727.67</v>
      </c>
      <c r="AP8" s="4">
        <f t="shared" si="4"/>
        <v>727.67</v>
      </c>
      <c r="AQ8" s="4">
        <f t="shared" si="4"/>
        <v>727.67</v>
      </c>
      <c r="AR8" s="4">
        <f t="shared" si="4"/>
        <v>727.67</v>
      </c>
      <c r="AS8" s="4">
        <f t="shared" si="4"/>
        <v>727.67</v>
      </c>
      <c r="AT8" s="4">
        <f t="shared" si="4"/>
        <v>727.67</v>
      </c>
      <c r="AU8" s="4">
        <f t="shared" si="4"/>
        <v>727.67</v>
      </c>
      <c r="AV8" s="4">
        <f t="shared" si="4"/>
        <v>727.67</v>
      </c>
      <c r="AW8" s="4">
        <f t="shared" si="4"/>
        <v>727.67</v>
      </c>
      <c r="AX8" s="4">
        <f t="shared" si="4"/>
        <v>727.67</v>
      </c>
      <c r="AY8" s="4">
        <f t="shared" si="4"/>
        <v>727.67</v>
      </c>
      <c r="AZ8" s="4">
        <f t="shared" si="4"/>
        <v>727.67</v>
      </c>
      <c r="BA8" s="4">
        <f t="shared" si="4"/>
        <v>727.67</v>
      </c>
      <c r="BB8" s="4">
        <f t="shared" si="4"/>
        <v>727.67</v>
      </c>
      <c r="BC8" s="4">
        <f t="shared" si="4"/>
        <v>727.67</v>
      </c>
      <c r="BD8" s="4">
        <f t="shared" si="4"/>
        <v>727.67</v>
      </c>
      <c r="BE8" s="4">
        <f t="shared" si="4"/>
        <v>727.67</v>
      </c>
      <c r="BF8" s="4">
        <f t="shared" si="4"/>
        <v>727.67</v>
      </c>
      <c r="BG8" s="4">
        <f t="shared" si="4"/>
        <v>727.67</v>
      </c>
      <c r="BH8" s="4">
        <f t="shared" si="4"/>
        <v>727.67</v>
      </c>
      <c r="BI8" s="4">
        <f t="shared" si="4"/>
        <v>727.67</v>
      </c>
      <c r="BJ8" s="4">
        <f t="shared" si="4"/>
        <v>727.67</v>
      </c>
      <c r="BK8" s="4">
        <f t="shared" si="4"/>
        <v>727.67</v>
      </c>
      <c r="BL8" s="4">
        <f t="shared" si="4"/>
        <v>727.67</v>
      </c>
      <c r="BM8" s="4">
        <f t="shared" si="4"/>
        <v>727.67</v>
      </c>
      <c r="BN8" s="4">
        <f t="shared" si="4"/>
        <v>727.67</v>
      </c>
      <c r="BO8" s="4">
        <f t="shared" ref="BO8:DR12" si="5">$B$2*IF($A$2+BO$3/12&lt;$A8,0,1)*(1+0.072*MIN($A8-$A$2,5))*IF(BO$3&gt;=120,1.1,1)*IF($C$2&lt;=148450,1,0)</f>
        <v>727.67</v>
      </c>
      <c r="BP8" s="4">
        <f t="shared" si="5"/>
        <v>727.67</v>
      </c>
      <c r="BQ8" s="4">
        <f t="shared" si="5"/>
        <v>727.67</v>
      </c>
      <c r="BR8" s="4">
        <f t="shared" si="5"/>
        <v>727.67</v>
      </c>
      <c r="BS8" s="4">
        <f t="shared" si="5"/>
        <v>727.67</v>
      </c>
      <c r="BT8" s="4">
        <f t="shared" si="5"/>
        <v>727.67</v>
      </c>
      <c r="BU8" s="4">
        <f t="shared" si="5"/>
        <v>727.67</v>
      </c>
      <c r="BV8" s="4">
        <f t="shared" si="5"/>
        <v>727.67</v>
      </c>
      <c r="BW8" s="4">
        <f t="shared" si="5"/>
        <v>727.67</v>
      </c>
      <c r="BX8" s="4">
        <f t="shared" si="5"/>
        <v>727.67</v>
      </c>
      <c r="BY8" s="4">
        <f t="shared" si="5"/>
        <v>727.67</v>
      </c>
      <c r="BZ8" s="4">
        <f t="shared" si="5"/>
        <v>727.67</v>
      </c>
      <c r="CA8" s="4">
        <f t="shared" si="5"/>
        <v>727.67</v>
      </c>
      <c r="CB8" s="4">
        <f t="shared" si="5"/>
        <v>727.67</v>
      </c>
      <c r="CC8" s="4">
        <f t="shared" si="5"/>
        <v>727.67</v>
      </c>
      <c r="CD8" s="4">
        <f t="shared" si="5"/>
        <v>727.67</v>
      </c>
      <c r="CE8" s="4">
        <f t="shared" si="5"/>
        <v>727.67</v>
      </c>
      <c r="CF8" s="4">
        <f t="shared" si="5"/>
        <v>727.67</v>
      </c>
      <c r="CG8" s="4">
        <f t="shared" si="5"/>
        <v>727.67</v>
      </c>
      <c r="CH8" s="4">
        <f t="shared" si="5"/>
        <v>727.67</v>
      </c>
      <c r="CI8" s="4">
        <f t="shared" si="5"/>
        <v>727.67</v>
      </c>
      <c r="CJ8" s="4">
        <f t="shared" si="5"/>
        <v>727.67</v>
      </c>
      <c r="CK8" s="4">
        <f t="shared" si="5"/>
        <v>727.67</v>
      </c>
      <c r="CL8" s="4">
        <f t="shared" si="5"/>
        <v>727.67</v>
      </c>
      <c r="CM8" s="4">
        <f t="shared" si="5"/>
        <v>727.67</v>
      </c>
      <c r="CN8" s="4">
        <f t="shared" si="5"/>
        <v>727.67</v>
      </c>
      <c r="CO8" s="4">
        <f t="shared" si="5"/>
        <v>727.67</v>
      </c>
      <c r="CP8" s="4">
        <f t="shared" si="5"/>
        <v>727.67</v>
      </c>
      <c r="CQ8" s="4">
        <f t="shared" si="5"/>
        <v>727.67</v>
      </c>
      <c r="CR8" s="4">
        <f t="shared" si="5"/>
        <v>727.67</v>
      </c>
      <c r="CS8" s="4">
        <f t="shared" si="5"/>
        <v>727.67</v>
      </c>
      <c r="CT8" s="4">
        <f t="shared" si="5"/>
        <v>727.67</v>
      </c>
      <c r="CU8" s="4">
        <f t="shared" si="5"/>
        <v>727.67</v>
      </c>
      <c r="CV8" s="4">
        <f t="shared" si="5"/>
        <v>727.67</v>
      </c>
      <c r="CW8" s="4">
        <f t="shared" si="5"/>
        <v>727.67</v>
      </c>
      <c r="CX8" s="4">
        <f t="shared" si="5"/>
        <v>727.67</v>
      </c>
      <c r="CY8" s="4">
        <f t="shared" si="5"/>
        <v>727.67</v>
      </c>
      <c r="CZ8" s="4">
        <f t="shared" si="5"/>
        <v>727.67</v>
      </c>
      <c r="DA8" s="4">
        <f t="shared" si="5"/>
        <v>727.67</v>
      </c>
      <c r="DB8" s="4">
        <f t="shared" si="5"/>
        <v>727.67</v>
      </c>
      <c r="DC8" s="4">
        <f t="shared" si="5"/>
        <v>727.67</v>
      </c>
      <c r="DD8" s="4">
        <f t="shared" si="5"/>
        <v>727.67</v>
      </c>
      <c r="DE8" s="4">
        <f t="shared" si="5"/>
        <v>727.67</v>
      </c>
      <c r="DF8" s="4">
        <f t="shared" si="5"/>
        <v>727.67</v>
      </c>
      <c r="DG8" s="4">
        <f t="shared" si="5"/>
        <v>727.67</v>
      </c>
      <c r="DH8" s="4">
        <f t="shared" si="5"/>
        <v>727.67</v>
      </c>
      <c r="DI8" s="4">
        <f t="shared" si="5"/>
        <v>727.67</v>
      </c>
      <c r="DJ8" s="4">
        <f t="shared" si="5"/>
        <v>727.67</v>
      </c>
      <c r="DK8" s="4">
        <f t="shared" si="5"/>
        <v>727.67</v>
      </c>
      <c r="DL8" s="4">
        <f t="shared" si="5"/>
        <v>727.67</v>
      </c>
      <c r="DM8" s="4">
        <f t="shared" si="5"/>
        <v>727.67</v>
      </c>
      <c r="DN8" s="4">
        <f t="shared" si="5"/>
        <v>727.67</v>
      </c>
      <c r="DO8" s="4">
        <f t="shared" si="5"/>
        <v>727.67</v>
      </c>
      <c r="DP8" s="4">
        <f t="shared" si="5"/>
        <v>727.67</v>
      </c>
      <c r="DQ8" s="4">
        <f t="shared" si="5"/>
        <v>727.67</v>
      </c>
      <c r="DR8" s="4">
        <f t="shared" si="5"/>
        <v>800.43700000000001</v>
      </c>
      <c r="DS8" s="16">
        <f>SUMPRODUCT($B$5:$DQ$5,B8:DQ8)+DR8*12*$DQ$2</f>
        <v>162258.75317730085</v>
      </c>
    </row>
    <row r="9" spans="1:123" x14ac:dyDescent="0.25">
      <c r="A9" s="15">
        <f>A8+1/12</f>
        <v>65.083333333333329</v>
      </c>
      <c r="B9" s="4">
        <f t="shared" ref="B9:Q26" si="6">$B$2*IF($A$2+B$3/12&lt;$A9,0,1)*(1+0.072*MIN($A9-$A$2,5))*IF(B$3&gt;=120,1.1,1)*IF($C$2&lt;=148450,1,0)</f>
        <v>0</v>
      </c>
      <c r="C9" s="4">
        <f t="shared" si="6"/>
        <v>732.03601999999967</v>
      </c>
      <c r="D9" s="4">
        <f t="shared" si="6"/>
        <v>732.03601999999967</v>
      </c>
      <c r="E9" s="4">
        <f t="shared" si="6"/>
        <v>732.03601999999967</v>
      </c>
      <c r="F9" s="4">
        <f t="shared" si="6"/>
        <v>732.03601999999967</v>
      </c>
      <c r="G9" s="4">
        <f t="shared" si="6"/>
        <v>732.03601999999967</v>
      </c>
      <c r="H9" s="4">
        <f t="shared" si="6"/>
        <v>732.03601999999967</v>
      </c>
      <c r="I9" s="4">
        <f t="shared" si="6"/>
        <v>732.03601999999967</v>
      </c>
      <c r="J9" s="4">
        <f t="shared" si="6"/>
        <v>732.03601999999967</v>
      </c>
      <c r="K9" s="4">
        <f t="shared" si="6"/>
        <v>732.03601999999967</v>
      </c>
      <c r="L9" s="4">
        <f t="shared" si="6"/>
        <v>732.03601999999967</v>
      </c>
      <c r="M9" s="4">
        <f t="shared" si="6"/>
        <v>732.03601999999967</v>
      </c>
      <c r="N9" s="4">
        <f t="shared" si="6"/>
        <v>732.03601999999967</v>
      </c>
      <c r="O9" s="4">
        <f t="shared" si="6"/>
        <v>732.03601999999967</v>
      </c>
      <c r="P9" s="4">
        <f t="shared" si="6"/>
        <v>732.03601999999967</v>
      </c>
      <c r="Q9" s="4">
        <f t="shared" si="6"/>
        <v>732.03601999999967</v>
      </c>
      <c r="R9" s="4">
        <f t="shared" si="4"/>
        <v>732.03601999999967</v>
      </c>
      <c r="S9" s="4">
        <f t="shared" si="4"/>
        <v>732.03601999999967</v>
      </c>
      <c r="T9" s="4">
        <f t="shared" si="4"/>
        <v>732.03601999999967</v>
      </c>
      <c r="U9" s="4">
        <f t="shared" si="4"/>
        <v>732.03601999999967</v>
      </c>
      <c r="V9" s="4">
        <f t="shared" si="4"/>
        <v>732.03601999999967</v>
      </c>
      <c r="W9" s="4">
        <f t="shared" si="4"/>
        <v>732.03601999999967</v>
      </c>
      <c r="X9" s="4">
        <f t="shared" si="4"/>
        <v>732.03601999999967</v>
      </c>
      <c r="Y9" s="4">
        <f t="shared" si="4"/>
        <v>732.03601999999967</v>
      </c>
      <c r="Z9" s="4">
        <f t="shared" si="4"/>
        <v>732.03601999999967</v>
      </c>
      <c r="AA9" s="4">
        <f t="shared" si="4"/>
        <v>732.03601999999967</v>
      </c>
      <c r="AB9" s="4">
        <f t="shared" si="4"/>
        <v>732.03601999999967</v>
      </c>
      <c r="AC9" s="4">
        <f t="shared" si="4"/>
        <v>732.03601999999967</v>
      </c>
      <c r="AD9" s="4">
        <f t="shared" si="4"/>
        <v>732.03601999999967</v>
      </c>
      <c r="AE9" s="4">
        <f t="shared" si="4"/>
        <v>732.03601999999967</v>
      </c>
      <c r="AF9" s="4">
        <f t="shared" si="4"/>
        <v>732.03601999999967</v>
      </c>
      <c r="AG9" s="4">
        <f t="shared" si="4"/>
        <v>732.03601999999967</v>
      </c>
      <c r="AH9" s="4">
        <f t="shared" si="4"/>
        <v>732.03601999999967</v>
      </c>
      <c r="AI9" s="4">
        <f t="shared" si="4"/>
        <v>732.03601999999967</v>
      </c>
      <c r="AJ9" s="4">
        <f t="shared" si="4"/>
        <v>732.03601999999967</v>
      </c>
      <c r="AK9" s="4">
        <f t="shared" si="4"/>
        <v>732.03601999999967</v>
      </c>
      <c r="AL9" s="4">
        <f t="shared" si="4"/>
        <v>732.03601999999967</v>
      </c>
      <c r="AM9" s="4">
        <f t="shared" si="4"/>
        <v>732.03601999999967</v>
      </c>
      <c r="AN9" s="4">
        <f t="shared" si="4"/>
        <v>732.03601999999967</v>
      </c>
      <c r="AO9" s="4">
        <f t="shared" si="4"/>
        <v>732.03601999999967</v>
      </c>
      <c r="AP9" s="4">
        <f t="shared" si="4"/>
        <v>732.03601999999967</v>
      </c>
      <c r="AQ9" s="4">
        <f t="shared" si="4"/>
        <v>732.03601999999967</v>
      </c>
      <c r="AR9" s="4">
        <f t="shared" si="4"/>
        <v>732.03601999999967</v>
      </c>
      <c r="AS9" s="4">
        <f t="shared" si="4"/>
        <v>732.03601999999967</v>
      </c>
      <c r="AT9" s="4">
        <f t="shared" si="4"/>
        <v>732.03601999999967</v>
      </c>
      <c r="AU9" s="4">
        <f t="shared" si="4"/>
        <v>732.03601999999967</v>
      </c>
      <c r="AV9" s="4">
        <f t="shared" si="4"/>
        <v>732.03601999999967</v>
      </c>
      <c r="AW9" s="4">
        <f t="shared" si="4"/>
        <v>732.03601999999967</v>
      </c>
      <c r="AX9" s="4">
        <f t="shared" si="4"/>
        <v>732.03601999999967</v>
      </c>
      <c r="AY9" s="4">
        <f t="shared" si="4"/>
        <v>732.03601999999967</v>
      </c>
      <c r="AZ9" s="4">
        <f t="shared" si="4"/>
        <v>732.03601999999967</v>
      </c>
      <c r="BA9" s="4">
        <f t="shared" si="4"/>
        <v>732.03601999999967</v>
      </c>
      <c r="BB9" s="4">
        <f t="shared" si="4"/>
        <v>732.03601999999967</v>
      </c>
      <c r="BC9" s="4">
        <f t="shared" si="4"/>
        <v>732.03601999999967</v>
      </c>
      <c r="BD9" s="4">
        <f t="shared" si="4"/>
        <v>732.03601999999967</v>
      </c>
      <c r="BE9" s="4">
        <f t="shared" si="4"/>
        <v>732.03601999999967</v>
      </c>
      <c r="BF9" s="4">
        <f t="shared" si="4"/>
        <v>732.03601999999967</v>
      </c>
      <c r="BG9" s="4">
        <f t="shared" si="4"/>
        <v>732.03601999999967</v>
      </c>
      <c r="BH9" s="4">
        <f t="shared" si="4"/>
        <v>732.03601999999967</v>
      </c>
      <c r="BI9" s="4">
        <f t="shared" si="4"/>
        <v>732.03601999999967</v>
      </c>
      <c r="BJ9" s="4">
        <f t="shared" si="4"/>
        <v>732.03601999999967</v>
      </c>
      <c r="BK9" s="4">
        <f t="shared" si="4"/>
        <v>732.03601999999967</v>
      </c>
      <c r="BL9" s="4">
        <f t="shared" si="4"/>
        <v>732.03601999999967</v>
      </c>
      <c r="BM9" s="4">
        <f t="shared" si="4"/>
        <v>732.03601999999967</v>
      </c>
      <c r="BN9" s="4">
        <f t="shared" si="4"/>
        <v>732.03601999999967</v>
      </c>
      <c r="BO9" s="4">
        <f t="shared" si="5"/>
        <v>732.03601999999967</v>
      </c>
      <c r="BP9" s="4">
        <f t="shared" si="5"/>
        <v>732.03601999999967</v>
      </c>
      <c r="BQ9" s="4">
        <f t="shared" si="5"/>
        <v>732.03601999999967</v>
      </c>
      <c r="BR9" s="4">
        <f t="shared" si="5"/>
        <v>732.03601999999967</v>
      </c>
      <c r="BS9" s="4">
        <f t="shared" si="5"/>
        <v>732.03601999999967</v>
      </c>
      <c r="BT9" s="4">
        <f t="shared" si="5"/>
        <v>732.03601999999967</v>
      </c>
      <c r="BU9" s="4">
        <f t="shared" si="5"/>
        <v>732.03601999999967</v>
      </c>
      <c r="BV9" s="4">
        <f t="shared" si="5"/>
        <v>732.03601999999967</v>
      </c>
      <c r="BW9" s="4">
        <f t="shared" si="5"/>
        <v>732.03601999999967</v>
      </c>
      <c r="BX9" s="4">
        <f t="shared" si="5"/>
        <v>732.03601999999967</v>
      </c>
      <c r="BY9" s="4">
        <f t="shared" si="5"/>
        <v>732.03601999999967</v>
      </c>
      <c r="BZ9" s="4">
        <f t="shared" si="5"/>
        <v>732.03601999999967</v>
      </c>
      <c r="CA9" s="4">
        <f t="shared" si="5"/>
        <v>732.03601999999967</v>
      </c>
      <c r="CB9" s="4">
        <f t="shared" si="5"/>
        <v>732.03601999999967</v>
      </c>
      <c r="CC9" s="4">
        <f t="shared" si="5"/>
        <v>732.03601999999967</v>
      </c>
      <c r="CD9" s="4">
        <f t="shared" si="5"/>
        <v>732.03601999999967</v>
      </c>
      <c r="CE9" s="4">
        <f t="shared" si="5"/>
        <v>732.03601999999967</v>
      </c>
      <c r="CF9" s="4">
        <f t="shared" si="5"/>
        <v>732.03601999999967</v>
      </c>
      <c r="CG9" s="4">
        <f t="shared" si="5"/>
        <v>732.03601999999967</v>
      </c>
      <c r="CH9" s="4">
        <f t="shared" si="5"/>
        <v>732.03601999999967</v>
      </c>
      <c r="CI9" s="4">
        <f t="shared" si="5"/>
        <v>732.03601999999967</v>
      </c>
      <c r="CJ9" s="4">
        <f t="shared" si="5"/>
        <v>732.03601999999967</v>
      </c>
      <c r="CK9" s="4">
        <f t="shared" si="5"/>
        <v>732.03601999999967</v>
      </c>
      <c r="CL9" s="4">
        <f t="shared" si="5"/>
        <v>732.03601999999967</v>
      </c>
      <c r="CM9" s="4">
        <f t="shared" si="5"/>
        <v>732.03601999999967</v>
      </c>
      <c r="CN9" s="4">
        <f t="shared" si="5"/>
        <v>732.03601999999967</v>
      </c>
      <c r="CO9" s="4">
        <f t="shared" si="5"/>
        <v>732.03601999999967</v>
      </c>
      <c r="CP9" s="4">
        <f t="shared" si="5"/>
        <v>732.03601999999967</v>
      </c>
      <c r="CQ9" s="4">
        <f t="shared" si="5"/>
        <v>732.03601999999967</v>
      </c>
      <c r="CR9" s="4">
        <f t="shared" si="5"/>
        <v>732.03601999999967</v>
      </c>
      <c r="CS9" s="4">
        <f t="shared" si="5"/>
        <v>732.03601999999967</v>
      </c>
      <c r="CT9" s="4">
        <f t="shared" si="5"/>
        <v>732.03601999999967</v>
      </c>
      <c r="CU9" s="4">
        <f t="shared" si="5"/>
        <v>732.03601999999967</v>
      </c>
      <c r="CV9" s="4">
        <f t="shared" si="5"/>
        <v>732.03601999999967</v>
      </c>
      <c r="CW9" s="4">
        <f t="shared" si="5"/>
        <v>732.03601999999967</v>
      </c>
      <c r="CX9" s="4">
        <f t="shared" si="5"/>
        <v>732.03601999999967</v>
      </c>
      <c r="CY9" s="4">
        <f t="shared" si="5"/>
        <v>732.03601999999967</v>
      </c>
      <c r="CZ9" s="4">
        <f t="shared" si="5"/>
        <v>732.03601999999967</v>
      </c>
      <c r="DA9" s="4">
        <f t="shared" si="5"/>
        <v>732.03601999999967</v>
      </c>
      <c r="DB9" s="4">
        <f t="shared" si="5"/>
        <v>732.03601999999967</v>
      </c>
      <c r="DC9" s="4">
        <f t="shared" si="5"/>
        <v>732.03601999999967</v>
      </c>
      <c r="DD9" s="4">
        <f t="shared" si="5"/>
        <v>732.03601999999967</v>
      </c>
      <c r="DE9" s="4">
        <f t="shared" si="5"/>
        <v>732.03601999999967</v>
      </c>
      <c r="DF9" s="4">
        <f t="shared" si="5"/>
        <v>732.03601999999967</v>
      </c>
      <c r="DG9" s="4">
        <f t="shared" si="5"/>
        <v>732.03601999999967</v>
      </c>
      <c r="DH9" s="4">
        <f t="shared" si="5"/>
        <v>732.03601999999967</v>
      </c>
      <c r="DI9" s="4">
        <f t="shared" si="5"/>
        <v>732.03601999999967</v>
      </c>
      <c r="DJ9" s="4">
        <f t="shared" si="5"/>
        <v>732.03601999999967</v>
      </c>
      <c r="DK9" s="4">
        <f t="shared" si="5"/>
        <v>732.03601999999967</v>
      </c>
      <c r="DL9" s="4">
        <f t="shared" si="5"/>
        <v>732.03601999999967</v>
      </c>
      <c r="DM9" s="4">
        <f t="shared" si="5"/>
        <v>732.03601999999967</v>
      </c>
      <c r="DN9" s="4">
        <f t="shared" si="5"/>
        <v>732.03601999999967</v>
      </c>
      <c r="DO9" s="4">
        <f t="shared" si="5"/>
        <v>732.03601999999967</v>
      </c>
      <c r="DP9" s="4">
        <f t="shared" si="5"/>
        <v>732.03601999999967</v>
      </c>
      <c r="DQ9" s="4">
        <f t="shared" si="5"/>
        <v>732.03601999999967</v>
      </c>
      <c r="DR9" s="4">
        <f t="shared" si="5"/>
        <v>805.23962199999971</v>
      </c>
      <c r="DS9" s="16">
        <f t="shared" ref="DS9:DS72" si="7">SUMPRODUCT($B$5:$DQ$5,B9:DQ9)+DR9*12*$DQ$2</f>
        <v>162500.26967636461</v>
      </c>
    </row>
    <row r="10" spans="1:123" x14ac:dyDescent="0.25">
      <c r="A10" s="15">
        <f t="shared" ref="A10:A73" si="8">A9+1/12</f>
        <v>65.166666666666657</v>
      </c>
      <c r="B10" s="4">
        <f t="shared" si="6"/>
        <v>0</v>
      </c>
      <c r="C10" s="4">
        <f t="shared" si="6"/>
        <v>0</v>
      </c>
      <c r="D10" s="4">
        <f t="shared" si="6"/>
        <v>736.40203999999949</v>
      </c>
      <c r="E10" s="4">
        <f t="shared" si="6"/>
        <v>736.40203999999949</v>
      </c>
      <c r="F10" s="4">
        <f t="shared" si="6"/>
        <v>736.40203999999949</v>
      </c>
      <c r="G10" s="4">
        <f t="shared" si="6"/>
        <v>736.40203999999949</v>
      </c>
      <c r="H10" s="4">
        <f t="shared" si="6"/>
        <v>736.40203999999949</v>
      </c>
      <c r="I10" s="4">
        <f t="shared" si="6"/>
        <v>736.40203999999949</v>
      </c>
      <c r="J10" s="4">
        <f t="shared" si="6"/>
        <v>736.40203999999949</v>
      </c>
      <c r="K10" s="4">
        <f t="shared" si="6"/>
        <v>736.40203999999949</v>
      </c>
      <c r="L10" s="4">
        <f t="shared" si="6"/>
        <v>736.40203999999949</v>
      </c>
      <c r="M10" s="4">
        <f t="shared" si="6"/>
        <v>736.40203999999949</v>
      </c>
      <c r="N10" s="4">
        <f t="shared" si="6"/>
        <v>736.40203999999949</v>
      </c>
      <c r="O10" s="4">
        <f t="shared" si="6"/>
        <v>736.40203999999949</v>
      </c>
      <c r="P10" s="4">
        <f t="shared" si="6"/>
        <v>736.40203999999949</v>
      </c>
      <c r="Q10" s="4">
        <f t="shared" si="6"/>
        <v>736.40203999999949</v>
      </c>
      <c r="R10" s="4">
        <f t="shared" si="4"/>
        <v>736.40203999999949</v>
      </c>
      <c r="S10" s="4">
        <f t="shared" si="4"/>
        <v>736.40203999999949</v>
      </c>
      <c r="T10" s="4">
        <f t="shared" si="4"/>
        <v>736.40203999999949</v>
      </c>
      <c r="U10" s="4">
        <f t="shared" si="4"/>
        <v>736.40203999999949</v>
      </c>
      <c r="V10" s="4">
        <f t="shared" si="4"/>
        <v>736.40203999999949</v>
      </c>
      <c r="W10" s="4">
        <f t="shared" si="4"/>
        <v>736.40203999999949</v>
      </c>
      <c r="X10" s="4">
        <f t="shared" si="4"/>
        <v>736.40203999999949</v>
      </c>
      <c r="Y10" s="4">
        <f t="shared" si="4"/>
        <v>736.40203999999949</v>
      </c>
      <c r="Z10" s="4">
        <f t="shared" si="4"/>
        <v>736.40203999999949</v>
      </c>
      <c r="AA10" s="4">
        <f t="shared" si="4"/>
        <v>736.40203999999949</v>
      </c>
      <c r="AB10" s="4">
        <f t="shared" si="4"/>
        <v>736.40203999999949</v>
      </c>
      <c r="AC10" s="4">
        <f t="shared" si="4"/>
        <v>736.40203999999949</v>
      </c>
      <c r="AD10" s="4">
        <f t="shared" si="4"/>
        <v>736.40203999999949</v>
      </c>
      <c r="AE10" s="4">
        <f t="shared" si="4"/>
        <v>736.40203999999949</v>
      </c>
      <c r="AF10" s="4">
        <f t="shared" si="4"/>
        <v>736.40203999999949</v>
      </c>
      <c r="AG10" s="4">
        <f t="shared" si="4"/>
        <v>736.40203999999949</v>
      </c>
      <c r="AH10" s="4">
        <f t="shared" si="4"/>
        <v>736.40203999999949</v>
      </c>
      <c r="AI10" s="4">
        <f t="shared" si="4"/>
        <v>736.40203999999949</v>
      </c>
      <c r="AJ10" s="4">
        <f t="shared" si="4"/>
        <v>736.40203999999949</v>
      </c>
      <c r="AK10" s="4">
        <f t="shared" si="4"/>
        <v>736.40203999999949</v>
      </c>
      <c r="AL10" s="4">
        <f t="shared" si="4"/>
        <v>736.40203999999949</v>
      </c>
      <c r="AM10" s="4">
        <f t="shared" si="4"/>
        <v>736.40203999999949</v>
      </c>
      <c r="AN10" s="4">
        <f t="shared" si="4"/>
        <v>736.40203999999949</v>
      </c>
      <c r="AO10" s="4">
        <f t="shared" si="4"/>
        <v>736.40203999999949</v>
      </c>
      <c r="AP10" s="4">
        <f t="shared" si="4"/>
        <v>736.40203999999949</v>
      </c>
      <c r="AQ10" s="4">
        <f t="shared" si="4"/>
        <v>736.40203999999949</v>
      </c>
      <c r="AR10" s="4">
        <f t="shared" si="4"/>
        <v>736.40203999999949</v>
      </c>
      <c r="AS10" s="4">
        <f t="shared" si="4"/>
        <v>736.40203999999949</v>
      </c>
      <c r="AT10" s="4">
        <f t="shared" si="4"/>
        <v>736.40203999999949</v>
      </c>
      <c r="AU10" s="4">
        <f t="shared" si="4"/>
        <v>736.40203999999949</v>
      </c>
      <c r="AV10" s="4">
        <f t="shared" si="4"/>
        <v>736.40203999999949</v>
      </c>
      <c r="AW10" s="4">
        <f t="shared" si="4"/>
        <v>736.40203999999949</v>
      </c>
      <c r="AX10" s="4">
        <f t="shared" si="4"/>
        <v>736.40203999999949</v>
      </c>
      <c r="AY10" s="4">
        <f t="shared" si="4"/>
        <v>736.40203999999949</v>
      </c>
      <c r="AZ10" s="4">
        <f t="shared" si="4"/>
        <v>736.40203999999949</v>
      </c>
      <c r="BA10" s="4">
        <f t="shared" si="4"/>
        <v>736.40203999999949</v>
      </c>
      <c r="BB10" s="4">
        <f t="shared" si="4"/>
        <v>736.40203999999949</v>
      </c>
      <c r="BC10" s="4">
        <f t="shared" si="4"/>
        <v>736.40203999999949</v>
      </c>
      <c r="BD10" s="4">
        <f t="shared" si="4"/>
        <v>736.40203999999949</v>
      </c>
      <c r="BE10" s="4">
        <f t="shared" si="4"/>
        <v>736.40203999999949</v>
      </c>
      <c r="BF10" s="4">
        <f t="shared" si="4"/>
        <v>736.40203999999949</v>
      </c>
      <c r="BG10" s="4">
        <f t="shared" si="4"/>
        <v>736.40203999999949</v>
      </c>
      <c r="BH10" s="4">
        <f t="shared" si="4"/>
        <v>736.40203999999949</v>
      </c>
      <c r="BI10" s="4">
        <f t="shared" si="4"/>
        <v>736.40203999999949</v>
      </c>
      <c r="BJ10" s="4">
        <f t="shared" si="4"/>
        <v>736.40203999999949</v>
      </c>
      <c r="BK10" s="4">
        <f t="shared" si="4"/>
        <v>736.40203999999949</v>
      </c>
      <c r="BL10" s="4">
        <f t="shared" si="4"/>
        <v>736.40203999999949</v>
      </c>
      <c r="BM10" s="4">
        <f t="shared" si="4"/>
        <v>736.40203999999949</v>
      </c>
      <c r="BN10" s="4">
        <f t="shared" si="4"/>
        <v>736.40203999999949</v>
      </c>
      <c r="BO10" s="4">
        <f t="shared" si="5"/>
        <v>736.40203999999949</v>
      </c>
      <c r="BP10" s="4">
        <f t="shared" si="5"/>
        <v>736.40203999999949</v>
      </c>
      <c r="BQ10" s="4">
        <f t="shared" si="5"/>
        <v>736.40203999999949</v>
      </c>
      <c r="BR10" s="4">
        <f t="shared" si="5"/>
        <v>736.40203999999949</v>
      </c>
      <c r="BS10" s="4">
        <f t="shared" si="5"/>
        <v>736.40203999999949</v>
      </c>
      <c r="BT10" s="4">
        <f t="shared" si="5"/>
        <v>736.40203999999949</v>
      </c>
      <c r="BU10" s="4">
        <f t="shared" si="5"/>
        <v>736.40203999999949</v>
      </c>
      <c r="BV10" s="4">
        <f t="shared" si="5"/>
        <v>736.40203999999949</v>
      </c>
      <c r="BW10" s="4">
        <f t="shared" si="5"/>
        <v>736.40203999999949</v>
      </c>
      <c r="BX10" s="4">
        <f t="shared" si="5"/>
        <v>736.40203999999949</v>
      </c>
      <c r="BY10" s="4">
        <f t="shared" si="5"/>
        <v>736.40203999999949</v>
      </c>
      <c r="BZ10" s="4">
        <f t="shared" si="5"/>
        <v>736.40203999999949</v>
      </c>
      <c r="CA10" s="4">
        <f t="shared" si="5"/>
        <v>736.40203999999949</v>
      </c>
      <c r="CB10" s="4">
        <f t="shared" si="5"/>
        <v>736.40203999999949</v>
      </c>
      <c r="CC10" s="4">
        <f t="shared" si="5"/>
        <v>736.40203999999949</v>
      </c>
      <c r="CD10" s="4">
        <f t="shared" si="5"/>
        <v>736.40203999999949</v>
      </c>
      <c r="CE10" s="4">
        <f t="shared" si="5"/>
        <v>736.40203999999949</v>
      </c>
      <c r="CF10" s="4">
        <f t="shared" si="5"/>
        <v>736.40203999999949</v>
      </c>
      <c r="CG10" s="4">
        <f t="shared" si="5"/>
        <v>736.40203999999949</v>
      </c>
      <c r="CH10" s="4">
        <f t="shared" si="5"/>
        <v>736.40203999999949</v>
      </c>
      <c r="CI10" s="4">
        <f t="shared" si="5"/>
        <v>736.40203999999949</v>
      </c>
      <c r="CJ10" s="4">
        <f t="shared" si="5"/>
        <v>736.40203999999949</v>
      </c>
      <c r="CK10" s="4">
        <f t="shared" si="5"/>
        <v>736.40203999999949</v>
      </c>
      <c r="CL10" s="4">
        <f t="shared" si="5"/>
        <v>736.40203999999949</v>
      </c>
      <c r="CM10" s="4">
        <f t="shared" si="5"/>
        <v>736.40203999999949</v>
      </c>
      <c r="CN10" s="4">
        <f t="shared" si="5"/>
        <v>736.40203999999949</v>
      </c>
      <c r="CO10" s="4">
        <f t="shared" si="5"/>
        <v>736.40203999999949</v>
      </c>
      <c r="CP10" s="4">
        <f t="shared" si="5"/>
        <v>736.40203999999949</v>
      </c>
      <c r="CQ10" s="4">
        <f t="shared" si="5"/>
        <v>736.40203999999949</v>
      </c>
      <c r="CR10" s="4">
        <f t="shared" si="5"/>
        <v>736.40203999999949</v>
      </c>
      <c r="CS10" s="4">
        <f t="shared" si="5"/>
        <v>736.40203999999949</v>
      </c>
      <c r="CT10" s="4">
        <f t="shared" si="5"/>
        <v>736.40203999999949</v>
      </c>
      <c r="CU10" s="4">
        <f t="shared" si="5"/>
        <v>736.40203999999949</v>
      </c>
      <c r="CV10" s="4">
        <f t="shared" si="5"/>
        <v>736.40203999999949</v>
      </c>
      <c r="CW10" s="4">
        <f t="shared" si="5"/>
        <v>736.40203999999949</v>
      </c>
      <c r="CX10" s="4">
        <f t="shared" si="5"/>
        <v>736.40203999999949</v>
      </c>
      <c r="CY10" s="4">
        <f t="shared" si="5"/>
        <v>736.40203999999949</v>
      </c>
      <c r="CZ10" s="4">
        <f t="shared" si="5"/>
        <v>736.40203999999949</v>
      </c>
      <c r="DA10" s="4">
        <f t="shared" si="5"/>
        <v>736.40203999999949</v>
      </c>
      <c r="DB10" s="4">
        <f t="shared" si="5"/>
        <v>736.40203999999949</v>
      </c>
      <c r="DC10" s="4">
        <f t="shared" si="5"/>
        <v>736.40203999999949</v>
      </c>
      <c r="DD10" s="4">
        <f t="shared" si="5"/>
        <v>736.40203999999949</v>
      </c>
      <c r="DE10" s="4">
        <f t="shared" si="5"/>
        <v>736.40203999999949</v>
      </c>
      <c r="DF10" s="4">
        <f t="shared" si="5"/>
        <v>736.40203999999949</v>
      </c>
      <c r="DG10" s="4">
        <f t="shared" si="5"/>
        <v>736.40203999999949</v>
      </c>
      <c r="DH10" s="4">
        <f t="shared" si="5"/>
        <v>736.40203999999949</v>
      </c>
      <c r="DI10" s="4">
        <f t="shared" si="5"/>
        <v>736.40203999999949</v>
      </c>
      <c r="DJ10" s="4">
        <f t="shared" si="5"/>
        <v>736.40203999999949</v>
      </c>
      <c r="DK10" s="4">
        <f t="shared" si="5"/>
        <v>736.40203999999949</v>
      </c>
      <c r="DL10" s="4">
        <f t="shared" si="5"/>
        <v>736.40203999999949</v>
      </c>
      <c r="DM10" s="4">
        <f t="shared" si="5"/>
        <v>736.40203999999949</v>
      </c>
      <c r="DN10" s="4">
        <f t="shared" si="5"/>
        <v>736.40203999999949</v>
      </c>
      <c r="DO10" s="4">
        <f t="shared" si="5"/>
        <v>736.40203999999949</v>
      </c>
      <c r="DP10" s="4">
        <f t="shared" si="5"/>
        <v>736.40203999999949</v>
      </c>
      <c r="DQ10" s="4">
        <f t="shared" si="5"/>
        <v>736.40203999999949</v>
      </c>
      <c r="DR10" s="4">
        <f t="shared" si="5"/>
        <v>810.04224399999953</v>
      </c>
      <c r="DS10" s="16">
        <f t="shared" si="7"/>
        <v>162735.51717015397</v>
      </c>
    </row>
    <row r="11" spans="1:123" x14ac:dyDescent="0.25">
      <c r="A11" s="15">
        <f t="shared" si="8"/>
        <v>65.249999999999986</v>
      </c>
      <c r="B11" s="4">
        <f t="shared" si="6"/>
        <v>0</v>
      </c>
      <c r="C11" s="4">
        <f t="shared" si="4"/>
        <v>0</v>
      </c>
      <c r="D11" s="4">
        <f t="shared" si="4"/>
        <v>0</v>
      </c>
      <c r="E11" s="4">
        <f t="shared" si="4"/>
        <v>740.7680599999992</v>
      </c>
      <c r="F11" s="4">
        <f t="shared" si="4"/>
        <v>740.7680599999992</v>
      </c>
      <c r="G11" s="4">
        <f t="shared" si="4"/>
        <v>740.7680599999992</v>
      </c>
      <c r="H11" s="4">
        <f t="shared" si="4"/>
        <v>740.7680599999992</v>
      </c>
      <c r="I11" s="4">
        <f t="shared" si="4"/>
        <v>740.7680599999992</v>
      </c>
      <c r="J11" s="4">
        <f t="shared" si="4"/>
        <v>740.7680599999992</v>
      </c>
      <c r="K11" s="4">
        <f t="shared" si="4"/>
        <v>740.7680599999992</v>
      </c>
      <c r="L11" s="4">
        <f t="shared" si="4"/>
        <v>740.7680599999992</v>
      </c>
      <c r="M11" s="4">
        <f t="shared" si="4"/>
        <v>740.7680599999992</v>
      </c>
      <c r="N11" s="4">
        <f t="shared" si="4"/>
        <v>740.7680599999992</v>
      </c>
      <c r="O11" s="4">
        <f t="shared" si="4"/>
        <v>740.7680599999992</v>
      </c>
      <c r="P11" s="4">
        <f t="shared" si="4"/>
        <v>740.7680599999992</v>
      </c>
      <c r="Q11" s="4">
        <f t="shared" si="4"/>
        <v>740.7680599999992</v>
      </c>
      <c r="R11" s="4">
        <f t="shared" si="4"/>
        <v>740.7680599999992</v>
      </c>
      <c r="S11" s="4">
        <f t="shared" si="4"/>
        <v>740.7680599999992</v>
      </c>
      <c r="T11" s="4">
        <f t="shared" si="4"/>
        <v>740.7680599999992</v>
      </c>
      <c r="U11" s="4">
        <f t="shared" si="4"/>
        <v>740.7680599999992</v>
      </c>
      <c r="V11" s="4">
        <f t="shared" si="4"/>
        <v>740.7680599999992</v>
      </c>
      <c r="W11" s="4">
        <f t="shared" si="4"/>
        <v>740.7680599999992</v>
      </c>
      <c r="X11" s="4">
        <f t="shared" si="4"/>
        <v>740.7680599999992</v>
      </c>
      <c r="Y11" s="4">
        <f t="shared" si="4"/>
        <v>740.7680599999992</v>
      </c>
      <c r="Z11" s="4">
        <f t="shared" si="4"/>
        <v>740.7680599999992</v>
      </c>
      <c r="AA11" s="4">
        <f t="shared" si="4"/>
        <v>740.7680599999992</v>
      </c>
      <c r="AB11" s="4">
        <f t="shared" si="4"/>
        <v>740.7680599999992</v>
      </c>
      <c r="AC11" s="4">
        <f t="shared" si="4"/>
        <v>740.7680599999992</v>
      </c>
      <c r="AD11" s="4">
        <f t="shared" si="4"/>
        <v>740.7680599999992</v>
      </c>
      <c r="AE11" s="4">
        <f t="shared" si="4"/>
        <v>740.7680599999992</v>
      </c>
      <c r="AF11" s="4">
        <f t="shared" si="4"/>
        <v>740.7680599999992</v>
      </c>
      <c r="AG11" s="4">
        <f t="shared" si="4"/>
        <v>740.7680599999992</v>
      </c>
      <c r="AH11" s="4">
        <f t="shared" si="4"/>
        <v>740.7680599999992</v>
      </c>
      <c r="AI11" s="4">
        <f t="shared" si="4"/>
        <v>740.7680599999992</v>
      </c>
      <c r="AJ11" s="4">
        <f t="shared" si="4"/>
        <v>740.7680599999992</v>
      </c>
      <c r="AK11" s="4">
        <f t="shared" si="4"/>
        <v>740.7680599999992</v>
      </c>
      <c r="AL11" s="4">
        <f t="shared" si="4"/>
        <v>740.7680599999992</v>
      </c>
      <c r="AM11" s="4">
        <f t="shared" si="4"/>
        <v>740.7680599999992</v>
      </c>
      <c r="AN11" s="4">
        <f t="shared" si="4"/>
        <v>740.7680599999992</v>
      </c>
      <c r="AO11" s="4">
        <f t="shared" si="4"/>
        <v>740.7680599999992</v>
      </c>
      <c r="AP11" s="4">
        <f t="shared" si="4"/>
        <v>740.7680599999992</v>
      </c>
      <c r="AQ11" s="4">
        <f t="shared" si="4"/>
        <v>740.7680599999992</v>
      </c>
      <c r="AR11" s="4">
        <f t="shared" si="4"/>
        <v>740.7680599999992</v>
      </c>
      <c r="AS11" s="4">
        <f t="shared" si="4"/>
        <v>740.7680599999992</v>
      </c>
      <c r="AT11" s="4">
        <f t="shared" si="4"/>
        <v>740.7680599999992</v>
      </c>
      <c r="AU11" s="4">
        <f t="shared" si="4"/>
        <v>740.7680599999992</v>
      </c>
      <c r="AV11" s="4">
        <f t="shared" si="4"/>
        <v>740.7680599999992</v>
      </c>
      <c r="AW11" s="4">
        <f t="shared" si="4"/>
        <v>740.7680599999992</v>
      </c>
      <c r="AX11" s="4">
        <f t="shared" si="4"/>
        <v>740.7680599999992</v>
      </c>
      <c r="AY11" s="4">
        <f t="shared" si="4"/>
        <v>740.7680599999992</v>
      </c>
      <c r="AZ11" s="4">
        <f t="shared" si="4"/>
        <v>740.7680599999992</v>
      </c>
      <c r="BA11" s="4">
        <f t="shared" si="4"/>
        <v>740.7680599999992</v>
      </c>
      <c r="BB11" s="4">
        <f t="shared" si="4"/>
        <v>740.7680599999992</v>
      </c>
      <c r="BC11" s="4">
        <f t="shared" si="4"/>
        <v>740.7680599999992</v>
      </c>
      <c r="BD11" s="4">
        <f t="shared" si="4"/>
        <v>740.7680599999992</v>
      </c>
      <c r="BE11" s="4">
        <f t="shared" si="4"/>
        <v>740.7680599999992</v>
      </c>
      <c r="BF11" s="4">
        <f t="shared" si="4"/>
        <v>740.7680599999992</v>
      </c>
      <c r="BG11" s="4">
        <f t="shared" si="4"/>
        <v>740.7680599999992</v>
      </c>
      <c r="BH11" s="4">
        <f t="shared" si="4"/>
        <v>740.7680599999992</v>
      </c>
      <c r="BI11" s="4">
        <f t="shared" si="4"/>
        <v>740.7680599999992</v>
      </c>
      <c r="BJ11" s="4">
        <f t="shared" si="4"/>
        <v>740.7680599999992</v>
      </c>
      <c r="BK11" s="4">
        <f t="shared" si="4"/>
        <v>740.7680599999992</v>
      </c>
      <c r="BL11" s="4">
        <f t="shared" si="4"/>
        <v>740.7680599999992</v>
      </c>
      <c r="BM11" s="4">
        <f t="shared" si="4"/>
        <v>740.7680599999992</v>
      </c>
      <c r="BN11" s="4">
        <f t="shared" si="4"/>
        <v>740.7680599999992</v>
      </c>
      <c r="BO11" s="4">
        <f t="shared" si="5"/>
        <v>740.7680599999992</v>
      </c>
      <c r="BP11" s="4">
        <f t="shared" si="5"/>
        <v>740.7680599999992</v>
      </c>
      <c r="BQ11" s="4">
        <f t="shared" si="5"/>
        <v>740.7680599999992</v>
      </c>
      <c r="BR11" s="4">
        <f t="shared" si="5"/>
        <v>740.7680599999992</v>
      </c>
      <c r="BS11" s="4">
        <f t="shared" si="5"/>
        <v>740.7680599999992</v>
      </c>
      <c r="BT11" s="4">
        <f t="shared" si="5"/>
        <v>740.7680599999992</v>
      </c>
      <c r="BU11" s="4">
        <f t="shared" si="5"/>
        <v>740.7680599999992</v>
      </c>
      <c r="BV11" s="4">
        <f t="shared" si="5"/>
        <v>740.7680599999992</v>
      </c>
      <c r="BW11" s="4">
        <f t="shared" si="5"/>
        <v>740.7680599999992</v>
      </c>
      <c r="BX11" s="4">
        <f t="shared" si="5"/>
        <v>740.7680599999992</v>
      </c>
      <c r="BY11" s="4">
        <f t="shared" si="5"/>
        <v>740.7680599999992</v>
      </c>
      <c r="BZ11" s="4">
        <f t="shared" si="5"/>
        <v>740.7680599999992</v>
      </c>
      <c r="CA11" s="4">
        <f t="shared" si="5"/>
        <v>740.7680599999992</v>
      </c>
      <c r="CB11" s="4">
        <f t="shared" si="5"/>
        <v>740.7680599999992</v>
      </c>
      <c r="CC11" s="4">
        <f t="shared" si="5"/>
        <v>740.7680599999992</v>
      </c>
      <c r="CD11" s="4">
        <f t="shared" si="5"/>
        <v>740.7680599999992</v>
      </c>
      <c r="CE11" s="4">
        <f t="shared" si="5"/>
        <v>740.7680599999992</v>
      </c>
      <c r="CF11" s="4">
        <f t="shared" si="5"/>
        <v>740.7680599999992</v>
      </c>
      <c r="CG11" s="4">
        <f t="shared" si="5"/>
        <v>740.7680599999992</v>
      </c>
      <c r="CH11" s="4">
        <f t="shared" si="5"/>
        <v>740.7680599999992</v>
      </c>
      <c r="CI11" s="4">
        <f t="shared" si="5"/>
        <v>740.7680599999992</v>
      </c>
      <c r="CJ11" s="4">
        <f t="shared" si="5"/>
        <v>740.7680599999992</v>
      </c>
      <c r="CK11" s="4">
        <f t="shared" si="5"/>
        <v>740.7680599999992</v>
      </c>
      <c r="CL11" s="4">
        <f t="shared" si="5"/>
        <v>740.7680599999992</v>
      </c>
      <c r="CM11" s="4">
        <f t="shared" si="5"/>
        <v>740.7680599999992</v>
      </c>
      <c r="CN11" s="4">
        <f t="shared" si="5"/>
        <v>740.7680599999992</v>
      </c>
      <c r="CO11" s="4">
        <f t="shared" si="5"/>
        <v>740.7680599999992</v>
      </c>
      <c r="CP11" s="4">
        <f t="shared" si="5"/>
        <v>740.7680599999992</v>
      </c>
      <c r="CQ11" s="4">
        <f t="shared" si="5"/>
        <v>740.7680599999992</v>
      </c>
      <c r="CR11" s="4">
        <f t="shared" si="5"/>
        <v>740.7680599999992</v>
      </c>
      <c r="CS11" s="4">
        <f t="shared" si="5"/>
        <v>740.7680599999992</v>
      </c>
      <c r="CT11" s="4">
        <f t="shared" si="5"/>
        <v>740.7680599999992</v>
      </c>
      <c r="CU11" s="4">
        <f t="shared" si="5"/>
        <v>740.7680599999992</v>
      </c>
      <c r="CV11" s="4">
        <f t="shared" si="5"/>
        <v>740.7680599999992</v>
      </c>
      <c r="CW11" s="4">
        <f t="shared" si="5"/>
        <v>740.7680599999992</v>
      </c>
      <c r="CX11" s="4">
        <f t="shared" si="5"/>
        <v>740.7680599999992</v>
      </c>
      <c r="CY11" s="4">
        <f t="shared" si="5"/>
        <v>740.7680599999992</v>
      </c>
      <c r="CZ11" s="4">
        <f t="shared" si="5"/>
        <v>740.7680599999992</v>
      </c>
      <c r="DA11" s="4">
        <f t="shared" si="5"/>
        <v>740.7680599999992</v>
      </c>
      <c r="DB11" s="4">
        <f t="shared" si="5"/>
        <v>740.7680599999992</v>
      </c>
      <c r="DC11" s="4">
        <f t="shared" si="5"/>
        <v>740.7680599999992</v>
      </c>
      <c r="DD11" s="4">
        <f t="shared" si="5"/>
        <v>740.7680599999992</v>
      </c>
      <c r="DE11" s="4">
        <f t="shared" si="5"/>
        <v>740.7680599999992</v>
      </c>
      <c r="DF11" s="4">
        <f t="shared" si="5"/>
        <v>740.7680599999992</v>
      </c>
      <c r="DG11" s="4">
        <f t="shared" si="5"/>
        <v>740.7680599999992</v>
      </c>
      <c r="DH11" s="4">
        <f t="shared" si="5"/>
        <v>740.7680599999992</v>
      </c>
      <c r="DI11" s="4">
        <f t="shared" si="5"/>
        <v>740.7680599999992</v>
      </c>
      <c r="DJ11" s="4">
        <f t="shared" si="5"/>
        <v>740.7680599999992</v>
      </c>
      <c r="DK11" s="4">
        <f t="shared" si="5"/>
        <v>740.7680599999992</v>
      </c>
      <c r="DL11" s="4">
        <f t="shared" si="5"/>
        <v>740.7680599999992</v>
      </c>
      <c r="DM11" s="4">
        <f t="shared" si="5"/>
        <v>740.7680599999992</v>
      </c>
      <c r="DN11" s="4">
        <f t="shared" si="5"/>
        <v>740.7680599999992</v>
      </c>
      <c r="DO11" s="4">
        <f t="shared" si="5"/>
        <v>740.7680599999992</v>
      </c>
      <c r="DP11" s="4">
        <f t="shared" si="5"/>
        <v>740.7680599999992</v>
      </c>
      <c r="DQ11" s="4">
        <f t="shared" si="5"/>
        <v>740.7680599999992</v>
      </c>
      <c r="DR11" s="4">
        <f t="shared" si="5"/>
        <v>814.84486599999923</v>
      </c>
      <c r="DS11" s="16">
        <f t="shared" si="7"/>
        <v>162964.53176017624</v>
      </c>
    </row>
    <row r="12" spans="1:123" x14ac:dyDescent="0.25">
      <c r="A12" s="15">
        <f t="shared" si="8"/>
        <v>65.333333333333314</v>
      </c>
      <c r="B12" s="4">
        <f t="shared" si="6"/>
        <v>0</v>
      </c>
      <c r="C12" s="4">
        <f t="shared" si="4"/>
        <v>0</v>
      </c>
      <c r="D12" s="4">
        <f t="shared" si="4"/>
        <v>0</v>
      </c>
      <c r="E12" s="4">
        <f t="shared" si="4"/>
        <v>0</v>
      </c>
      <c r="F12" s="4">
        <f t="shared" si="4"/>
        <v>745.13407999999902</v>
      </c>
      <c r="G12" s="4">
        <f t="shared" si="4"/>
        <v>745.13407999999902</v>
      </c>
      <c r="H12" s="4">
        <f t="shared" si="4"/>
        <v>745.13407999999902</v>
      </c>
      <c r="I12" s="4">
        <f t="shared" si="4"/>
        <v>745.13407999999902</v>
      </c>
      <c r="J12" s="4">
        <f t="shared" si="4"/>
        <v>745.13407999999902</v>
      </c>
      <c r="K12" s="4">
        <f t="shared" si="4"/>
        <v>745.13407999999902</v>
      </c>
      <c r="L12" s="4">
        <f t="shared" si="4"/>
        <v>745.13407999999902</v>
      </c>
      <c r="M12" s="4">
        <f t="shared" si="4"/>
        <v>745.13407999999902</v>
      </c>
      <c r="N12" s="4">
        <f t="shared" si="4"/>
        <v>745.13407999999902</v>
      </c>
      <c r="O12" s="4">
        <f t="shared" si="4"/>
        <v>745.13407999999902</v>
      </c>
      <c r="P12" s="4">
        <f t="shared" si="4"/>
        <v>745.13407999999902</v>
      </c>
      <c r="Q12" s="4">
        <f t="shared" si="4"/>
        <v>745.13407999999902</v>
      </c>
      <c r="R12" s="4">
        <f t="shared" si="4"/>
        <v>745.13407999999902</v>
      </c>
      <c r="S12" s="4">
        <f t="shared" si="4"/>
        <v>745.13407999999902</v>
      </c>
      <c r="T12" s="4">
        <f t="shared" si="4"/>
        <v>745.13407999999902</v>
      </c>
      <c r="U12" s="4">
        <f t="shared" si="4"/>
        <v>745.13407999999902</v>
      </c>
      <c r="V12" s="4">
        <f t="shared" si="4"/>
        <v>745.13407999999902</v>
      </c>
      <c r="W12" s="4">
        <f t="shared" si="4"/>
        <v>745.13407999999902</v>
      </c>
      <c r="X12" s="4">
        <f t="shared" si="4"/>
        <v>745.13407999999902</v>
      </c>
      <c r="Y12" s="4">
        <f t="shared" si="4"/>
        <v>745.13407999999902</v>
      </c>
      <c r="Z12" s="4">
        <f t="shared" si="4"/>
        <v>745.13407999999902</v>
      </c>
      <c r="AA12" s="4">
        <f t="shared" si="4"/>
        <v>745.13407999999902</v>
      </c>
      <c r="AB12" s="4">
        <f t="shared" si="4"/>
        <v>745.13407999999902</v>
      </c>
      <c r="AC12" s="4">
        <f t="shared" si="4"/>
        <v>745.13407999999902</v>
      </c>
      <c r="AD12" s="4">
        <f t="shared" si="4"/>
        <v>745.13407999999902</v>
      </c>
      <c r="AE12" s="4">
        <f t="shared" si="4"/>
        <v>745.13407999999902</v>
      </c>
      <c r="AF12" s="4">
        <f t="shared" ref="AF12:CQ20" si="9">$B$2*IF($A$2+AF$3/12&lt;$A12,0,1)*(1+0.072*MIN($A12-$A$2,5))*IF(AF$3&gt;=120,1.1,1)*IF($C$2&lt;=148450,1,0)</f>
        <v>745.13407999999902</v>
      </c>
      <c r="AG12" s="4">
        <f t="shared" si="9"/>
        <v>745.13407999999902</v>
      </c>
      <c r="AH12" s="4">
        <f t="shared" si="9"/>
        <v>745.13407999999902</v>
      </c>
      <c r="AI12" s="4">
        <f t="shared" si="9"/>
        <v>745.13407999999902</v>
      </c>
      <c r="AJ12" s="4">
        <f t="shared" si="9"/>
        <v>745.13407999999902</v>
      </c>
      <c r="AK12" s="4">
        <f t="shared" si="9"/>
        <v>745.13407999999902</v>
      </c>
      <c r="AL12" s="4">
        <f t="shared" si="9"/>
        <v>745.13407999999902</v>
      </c>
      <c r="AM12" s="4">
        <f t="shared" si="9"/>
        <v>745.13407999999902</v>
      </c>
      <c r="AN12" s="4">
        <f t="shared" si="9"/>
        <v>745.13407999999902</v>
      </c>
      <c r="AO12" s="4">
        <f t="shared" si="9"/>
        <v>745.13407999999902</v>
      </c>
      <c r="AP12" s="4">
        <f t="shared" si="9"/>
        <v>745.13407999999902</v>
      </c>
      <c r="AQ12" s="4">
        <f t="shared" si="9"/>
        <v>745.13407999999902</v>
      </c>
      <c r="AR12" s="4">
        <f t="shared" si="9"/>
        <v>745.13407999999902</v>
      </c>
      <c r="AS12" s="4">
        <f t="shared" si="9"/>
        <v>745.13407999999902</v>
      </c>
      <c r="AT12" s="4">
        <f t="shared" si="9"/>
        <v>745.13407999999902</v>
      </c>
      <c r="AU12" s="4">
        <f t="shared" si="9"/>
        <v>745.13407999999902</v>
      </c>
      <c r="AV12" s="4">
        <f t="shared" si="9"/>
        <v>745.13407999999902</v>
      </c>
      <c r="AW12" s="4">
        <f t="shared" si="9"/>
        <v>745.13407999999902</v>
      </c>
      <c r="AX12" s="4">
        <f t="shared" si="9"/>
        <v>745.13407999999902</v>
      </c>
      <c r="AY12" s="4">
        <f t="shared" si="9"/>
        <v>745.13407999999902</v>
      </c>
      <c r="AZ12" s="4">
        <f t="shared" si="9"/>
        <v>745.13407999999902</v>
      </c>
      <c r="BA12" s="4">
        <f t="shared" si="9"/>
        <v>745.13407999999902</v>
      </c>
      <c r="BB12" s="4">
        <f t="shared" si="9"/>
        <v>745.13407999999902</v>
      </c>
      <c r="BC12" s="4">
        <f t="shared" si="9"/>
        <v>745.13407999999902</v>
      </c>
      <c r="BD12" s="4">
        <f t="shared" si="9"/>
        <v>745.13407999999902</v>
      </c>
      <c r="BE12" s="4">
        <f t="shared" si="9"/>
        <v>745.13407999999902</v>
      </c>
      <c r="BF12" s="4">
        <f t="shared" si="9"/>
        <v>745.13407999999902</v>
      </c>
      <c r="BG12" s="4">
        <f t="shared" si="9"/>
        <v>745.13407999999902</v>
      </c>
      <c r="BH12" s="4">
        <f t="shared" si="9"/>
        <v>745.13407999999902</v>
      </c>
      <c r="BI12" s="4">
        <f t="shared" si="9"/>
        <v>745.13407999999902</v>
      </c>
      <c r="BJ12" s="4">
        <f t="shared" si="9"/>
        <v>745.13407999999902</v>
      </c>
      <c r="BK12" s="4">
        <f t="shared" si="9"/>
        <v>745.13407999999902</v>
      </c>
      <c r="BL12" s="4">
        <f t="shared" si="9"/>
        <v>745.13407999999902</v>
      </c>
      <c r="BM12" s="4">
        <f t="shared" si="9"/>
        <v>745.13407999999902</v>
      </c>
      <c r="BN12" s="4">
        <f t="shared" si="9"/>
        <v>745.13407999999902</v>
      </c>
      <c r="BO12" s="4">
        <f t="shared" si="5"/>
        <v>745.13407999999902</v>
      </c>
      <c r="BP12" s="4">
        <f t="shared" si="5"/>
        <v>745.13407999999902</v>
      </c>
      <c r="BQ12" s="4">
        <f t="shared" si="5"/>
        <v>745.13407999999902</v>
      </c>
      <c r="BR12" s="4">
        <f t="shared" si="5"/>
        <v>745.13407999999902</v>
      </c>
      <c r="BS12" s="4">
        <f t="shared" si="5"/>
        <v>745.13407999999902</v>
      </c>
      <c r="BT12" s="4">
        <f t="shared" si="5"/>
        <v>745.13407999999902</v>
      </c>
      <c r="BU12" s="4">
        <f t="shared" si="5"/>
        <v>745.13407999999902</v>
      </c>
      <c r="BV12" s="4">
        <f t="shared" si="5"/>
        <v>745.13407999999902</v>
      </c>
      <c r="BW12" s="4">
        <f t="shared" si="5"/>
        <v>745.13407999999902</v>
      </c>
      <c r="BX12" s="4">
        <f t="shared" si="5"/>
        <v>745.13407999999902</v>
      </c>
      <c r="BY12" s="4">
        <f t="shared" si="5"/>
        <v>745.13407999999902</v>
      </c>
      <c r="BZ12" s="4">
        <f t="shared" si="5"/>
        <v>745.13407999999902</v>
      </c>
      <c r="CA12" s="4">
        <f t="shared" si="5"/>
        <v>745.13407999999902</v>
      </c>
      <c r="CB12" s="4">
        <f t="shared" si="5"/>
        <v>745.13407999999902</v>
      </c>
      <c r="CC12" s="4">
        <f t="shared" si="5"/>
        <v>745.13407999999902</v>
      </c>
      <c r="CD12" s="4">
        <f t="shared" si="5"/>
        <v>745.13407999999902</v>
      </c>
      <c r="CE12" s="4">
        <f t="shared" si="5"/>
        <v>745.13407999999902</v>
      </c>
      <c r="CF12" s="4">
        <f t="shared" si="5"/>
        <v>745.13407999999902</v>
      </c>
      <c r="CG12" s="4">
        <f t="shared" si="5"/>
        <v>745.13407999999902</v>
      </c>
      <c r="CH12" s="4">
        <f t="shared" si="5"/>
        <v>745.13407999999902</v>
      </c>
      <c r="CI12" s="4">
        <f t="shared" si="5"/>
        <v>745.13407999999902</v>
      </c>
      <c r="CJ12" s="4">
        <f t="shared" si="5"/>
        <v>745.13407999999902</v>
      </c>
      <c r="CK12" s="4">
        <f t="shared" si="5"/>
        <v>745.13407999999902</v>
      </c>
      <c r="CL12" s="4">
        <f t="shared" si="5"/>
        <v>745.13407999999902</v>
      </c>
      <c r="CM12" s="4">
        <f t="shared" si="5"/>
        <v>745.13407999999902</v>
      </c>
      <c r="CN12" s="4">
        <f t="shared" si="5"/>
        <v>745.13407999999902</v>
      </c>
      <c r="CO12" s="4">
        <f t="shared" si="5"/>
        <v>745.13407999999902</v>
      </c>
      <c r="CP12" s="4">
        <f t="shared" si="5"/>
        <v>745.13407999999902</v>
      </c>
      <c r="CQ12" s="4">
        <f t="shared" si="5"/>
        <v>745.13407999999902</v>
      </c>
      <c r="CR12" s="4">
        <f t="shared" si="5"/>
        <v>745.13407999999902</v>
      </c>
      <c r="CS12" s="4">
        <f t="shared" si="5"/>
        <v>745.13407999999902</v>
      </c>
      <c r="CT12" s="4">
        <f t="shared" ref="CT12:DR12" si="10">$B$2*IF($A$2+CT$3/12&lt;$A12,0,1)*(1+0.072*MIN($A12-$A$2,5))*IF(CT$3&gt;=120,1.1,1)*IF($C$2&lt;=148450,1,0)</f>
        <v>745.13407999999902</v>
      </c>
      <c r="CU12" s="4">
        <f t="shared" si="10"/>
        <v>745.13407999999902</v>
      </c>
      <c r="CV12" s="4">
        <f t="shared" si="10"/>
        <v>745.13407999999902</v>
      </c>
      <c r="CW12" s="4">
        <f t="shared" si="10"/>
        <v>745.13407999999902</v>
      </c>
      <c r="CX12" s="4">
        <f t="shared" si="10"/>
        <v>745.13407999999902</v>
      </c>
      <c r="CY12" s="4">
        <f t="shared" si="10"/>
        <v>745.13407999999902</v>
      </c>
      <c r="CZ12" s="4">
        <f t="shared" si="10"/>
        <v>745.13407999999902</v>
      </c>
      <c r="DA12" s="4">
        <f t="shared" si="10"/>
        <v>745.13407999999902</v>
      </c>
      <c r="DB12" s="4">
        <f t="shared" si="10"/>
        <v>745.13407999999902</v>
      </c>
      <c r="DC12" s="4">
        <f t="shared" si="10"/>
        <v>745.13407999999902</v>
      </c>
      <c r="DD12" s="4">
        <f t="shared" si="10"/>
        <v>745.13407999999902</v>
      </c>
      <c r="DE12" s="4">
        <f t="shared" si="10"/>
        <v>745.13407999999902</v>
      </c>
      <c r="DF12" s="4">
        <f t="shared" si="10"/>
        <v>745.13407999999902</v>
      </c>
      <c r="DG12" s="4">
        <f t="shared" si="10"/>
        <v>745.13407999999902</v>
      </c>
      <c r="DH12" s="4">
        <f t="shared" si="10"/>
        <v>745.13407999999902</v>
      </c>
      <c r="DI12" s="4">
        <f t="shared" si="10"/>
        <v>745.13407999999902</v>
      </c>
      <c r="DJ12" s="4">
        <f t="shared" si="10"/>
        <v>745.13407999999902</v>
      </c>
      <c r="DK12" s="4">
        <f t="shared" si="10"/>
        <v>745.13407999999902</v>
      </c>
      <c r="DL12" s="4">
        <f t="shared" si="10"/>
        <v>745.13407999999902</v>
      </c>
      <c r="DM12" s="4">
        <f t="shared" si="10"/>
        <v>745.13407999999902</v>
      </c>
      <c r="DN12" s="4">
        <f t="shared" si="10"/>
        <v>745.13407999999902</v>
      </c>
      <c r="DO12" s="4">
        <f t="shared" si="10"/>
        <v>745.13407999999902</v>
      </c>
      <c r="DP12" s="4">
        <f t="shared" si="10"/>
        <v>745.13407999999902</v>
      </c>
      <c r="DQ12" s="4">
        <f t="shared" si="10"/>
        <v>745.13407999999902</v>
      </c>
      <c r="DR12" s="4">
        <f t="shared" si="10"/>
        <v>819.64748799999893</v>
      </c>
      <c r="DS12" s="16">
        <f t="shared" si="7"/>
        <v>163187.34938929463</v>
      </c>
    </row>
    <row r="13" spans="1:123" x14ac:dyDescent="0.25">
      <c r="A13" s="15">
        <f t="shared" si="8"/>
        <v>65.416666666666643</v>
      </c>
      <c r="B13" s="4">
        <f t="shared" si="6"/>
        <v>0</v>
      </c>
      <c r="C13" s="4">
        <f t="shared" si="6"/>
        <v>0</v>
      </c>
      <c r="D13" s="4">
        <f t="shared" si="6"/>
        <v>0</v>
      </c>
      <c r="E13" s="4">
        <f t="shared" si="6"/>
        <v>0</v>
      </c>
      <c r="F13" s="4">
        <f t="shared" si="6"/>
        <v>0</v>
      </c>
      <c r="G13" s="4">
        <f t="shared" si="6"/>
        <v>749.50009999999872</v>
      </c>
      <c r="H13" s="4">
        <f t="shared" si="6"/>
        <v>749.50009999999872</v>
      </c>
      <c r="I13" s="4">
        <f t="shared" si="6"/>
        <v>749.50009999999872</v>
      </c>
      <c r="J13" s="4">
        <f t="shared" si="6"/>
        <v>749.50009999999872</v>
      </c>
      <c r="K13" s="4">
        <f t="shared" si="6"/>
        <v>749.50009999999872</v>
      </c>
      <c r="L13" s="4">
        <f t="shared" si="6"/>
        <v>749.50009999999872</v>
      </c>
      <c r="M13" s="4">
        <f t="shared" si="6"/>
        <v>749.50009999999872</v>
      </c>
      <c r="N13" s="4">
        <f t="shared" si="6"/>
        <v>749.50009999999872</v>
      </c>
      <c r="O13" s="4">
        <f t="shared" si="6"/>
        <v>749.50009999999872</v>
      </c>
      <c r="P13" s="4">
        <f t="shared" si="6"/>
        <v>749.50009999999872</v>
      </c>
      <c r="Q13" s="4">
        <f t="shared" si="6"/>
        <v>749.50009999999872</v>
      </c>
      <c r="R13" s="4">
        <f t="shared" ref="R13:BY17" si="11">$B$2*IF($A$2+R$3/12&lt;$A13,0,1)*(1+0.072*MIN($A13-$A$2,5))*IF(R$3&gt;=120,1.1,1)*IF($C$2&lt;=148450,1,0)</f>
        <v>749.50009999999872</v>
      </c>
      <c r="S13" s="4">
        <f t="shared" si="11"/>
        <v>749.50009999999872</v>
      </c>
      <c r="T13" s="4">
        <f t="shared" si="11"/>
        <v>749.50009999999872</v>
      </c>
      <c r="U13" s="4">
        <f t="shared" si="11"/>
        <v>749.50009999999872</v>
      </c>
      <c r="V13" s="4">
        <f t="shared" si="11"/>
        <v>749.50009999999872</v>
      </c>
      <c r="W13" s="4">
        <f t="shared" si="11"/>
        <v>749.50009999999872</v>
      </c>
      <c r="X13" s="4">
        <f t="shared" si="11"/>
        <v>749.50009999999872</v>
      </c>
      <c r="Y13" s="4">
        <f t="shared" si="11"/>
        <v>749.50009999999872</v>
      </c>
      <c r="Z13" s="4">
        <f t="shared" si="11"/>
        <v>749.50009999999872</v>
      </c>
      <c r="AA13" s="4">
        <f t="shared" si="11"/>
        <v>749.50009999999872</v>
      </c>
      <c r="AB13" s="4">
        <f t="shared" si="11"/>
        <v>749.50009999999872</v>
      </c>
      <c r="AC13" s="4">
        <f t="shared" si="11"/>
        <v>749.50009999999872</v>
      </c>
      <c r="AD13" s="4">
        <f t="shared" si="11"/>
        <v>749.50009999999872</v>
      </c>
      <c r="AE13" s="4">
        <f t="shared" si="11"/>
        <v>749.50009999999872</v>
      </c>
      <c r="AF13" s="4">
        <f t="shared" si="11"/>
        <v>749.50009999999872</v>
      </c>
      <c r="AG13" s="4">
        <f t="shared" si="11"/>
        <v>749.50009999999872</v>
      </c>
      <c r="AH13" s="4">
        <f t="shared" si="11"/>
        <v>749.50009999999872</v>
      </c>
      <c r="AI13" s="4">
        <f t="shared" si="11"/>
        <v>749.50009999999872</v>
      </c>
      <c r="AJ13" s="4">
        <f t="shared" si="11"/>
        <v>749.50009999999872</v>
      </c>
      <c r="AK13" s="4">
        <f t="shared" si="11"/>
        <v>749.50009999999872</v>
      </c>
      <c r="AL13" s="4">
        <f t="shared" si="11"/>
        <v>749.50009999999872</v>
      </c>
      <c r="AM13" s="4">
        <f t="shared" si="11"/>
        <v>749.50009999999872</v>
      </c>
      <c r="AN13" s="4">
        <f t="shared" si="11"/>
        <v>749.50009999999872</v>
      </c>
      <c r="AO13" s="4">
        <f t="shared" si="11"/>
        <v>749.50009999999872</v>
      </c>
      <c r="AP13" s="4">
        <f t="shared" si="11"/>
        <v>749.50009999999872</v>
      </c>
      <c r="AQ13" s="4">
        <f t="shared" si="11"/>
        <v>749.50009999999872</v>
      </c>
      <c r="AR13" s="4">
        <f t="shared" si="11"/>
        <v>749.50009999999872</v>
      </c>
      <c r="AS13" s="4">
        <f t="shared" si="11"/>
        <v>749.50009999999872</v>
      </c>
      <c r="AT13" s="4">
        <f t="shared" si="11"/>
        <v>749.50009999999872</v>
      </c>
      <c r="AU13" s="4">
        <f t="shared" si="11"/>
        <v>749.50009999999872</v>
      </c>
      <c r="AV13" s="4">
        <f t="shared" si="11"/>
        <v>749.50009999999872</v>
      </c>
      <c r="AW13" s="4">
        <f t="shared" si="11"/>
        <v>749.50009999999872</v>
      </c>
      <c r="AX13" s="4">
        <f t="shared" si="11"/>
        <v>749.50009999999872</v>
      </c>
      <c r="AY13" s="4">
        <f t="shared" si="11"/>
        <v>749.50009999999872</v>
      </c>
      <c r="AZ13" s="4">
        <f t="shared" si="11"/>
        <v>749.50009999999872</v>
      </c>
      <c r="BA13" s="4">
        <f t="shared" si="11"/>
        <v>749.50009999999872</v>
      </c>
      <c r="BB13" s="4">
        <f t="shared" si="11"/>
        <v>749.50009999999872</v>
      </c>
      <c r="BC13" s="4">
        <f t="shared" si="11"/>
        <v>749.50009999999872</v>
      </c>
      <c r="BD13" s="4">
        <f t="shared" si="11"/>
        <v>749.50009999999872</v>
      </c>
      <c r="BE13" s="4">
        <f t="shared" si="11"/>
        <v>749.50009999999872</v>
      </c>
      <c r="BF13" s="4">
        <f t="shared" si="11"/>
        <v>749.50009999999872</v>
      </c>
      <c r="BG13" s="4">
        <f t="shared" si="11"/>
        <v>749.50009999999872</v>
      </c>
      <c r="BH13" s="4">
        <f t="shared" si="11"/>
        <v>749.50009999999872</v>
      </c>
      <c r="BI13" s="4">
        <f t="shared" si="11"/>
        <v>749.50009999999872</v>
      </c>
      <c r="BJ13" s="4">
        <f t="shared" si="11"/>
        <v>749.50009999999872</v>
      </c>
      <c r="BK13" s="4">
        <f t="shared" si="11"/>
        <v>749.50009999999872</v>
      </c>
      <c r="BL13" s="4">
        <f t="shared" si="11"/>
        <v>749.50009999999872</v>
      </c>
      <c r="BM13" s="4">
        <f t="shared" si="11"/>
        <v>749.50009999999872</v>
      </c>
      <c r="BN13" s="4">
        <f t="shared" si="9"/>
        <v>749.50009999999872</v>
      </c>
      <c r="BO13" s="4">
        <f t="shared" si="9"/>
        <v>749.50009999999872</v>
      </c>
      <c r="BP13" s="4">
        <f t="shared" si="9"/>
        <v>749.50009999999872</v>
      </c>
      <c r="BQ13" s="4">
        <f t="shared" si="9"/>
        <v>749.50009999999872</v>
      </c>
      <c r="BR13" s="4">
        <f t="shared" si="9"/>
        <v>749.50009999999872</v>
      </c>
      <c r="BS13" s="4">
        <f t="shared" si="9"/>
        <v>749.50009999999872</v>
      </c>
      <c r="BT13" s="4">
        <f t="shared" si="9"/>
        <v>749.50009999999872</v>
      </c>
      <c r="BU13" s="4">
        <f t="shared" si="9"/>
        <v>749.50009999999872</v>
      </c>
      <c r="BV13" s="4">
        <f t="shared" si="9"/>
        <v>749.50009999999872</v>
      </c>
      <c r="BW13" s="4">
        <f t="shared" si="9"/>
        <v>749.50009999999872</v>
      </c>
      <c r="BX13" s="4">
        <f t="shared" si="9"/>
        <v>749.50009999999872</v>
      </c>
      <c r="BY13" s="4">
        <f t="shared" si="9"/>
        <v>749.50009999999872</v>
      </c>
      <c r="BZ13" s="4">
        <f t="shared" si="9"/>
        <v>749.50009999999872</v>
      </c>
      <c r="CA13" s="4">
        <f t="shared" si="9"/>
        <v>749.50009999999872</v>
      </c>
      <c r="CB13" s="4">
        <f t="shared" si="9"/>
        <v>749.50009999999872</v>
      </c>
      <c r="CC13" s="4">
        <f t="shared" si="9"/>
        <v>749.50009999999872</v>
      </c>
      <c r="CD13" s="4">
        <f t="shared" si="9"/>
        <v>749.50009999999872</v>
      </c>
      <c r="CE13" s="4">
        <f t="shared" si="9"/>
        <v>749.50009999999872</v>
      </c>
      <c r="CF13" s="4">
        <f t="shared" si="9"/>
        <v>749.50009999999872</v>
      </c>
      <c r="CG13" s="4">
        <f t="shared" si="9"/>
        <v>749.50009999999872</v>
      </c>
      <c r="CH13" s="4">
        <f t="shared" si="9"/>
        <v>749.50009999999872</v>
      </c>
      <c r="CI13" s="4">
        <f t="shared" si="9"/>
        <v>749.50009999999872</v>
      </c>
      <c r="CJ13" s="4">
        <f t="shared" si="9"/>
        <v>749.50009999999872</v>
      </c>
      <c r="CK13" s="4">
        <f t="shared" si="9"/>
        <v>749.50009999999872</v>
      </c>
      <c r="CL13" s="4">
        <f t="shared" si="9"/>
        <v>749.50009999999872</v>
      </c>
      <c r="CM13" s="4">
        <f t="shared" si="9"/>
        <v>749.50009999999872</v>
      </c>
      <c r="CN13" s="4">
        <f t="shared" si="9"/>
        <v>749.50009999999872</v>
      </c>
      <c r="CO13" s="4">
        <f t="shared" si="9"/>
        <v>749.50009999999872</v>
      </c>
      <c r="CP13" s="4">
        <f t="shared" si="9"/>
        <v>749.50009999999872</v>
      </c>
      <c r="CQ13" s="4">
        <f t="shared" si="9"/>
        <v>749.50009999999872</v>
      </c>
      <c r="CR13" s="4">
        <f t="shared" ref="CR13:DR20" si="12">$B$2*IF($A$2+CR$3/12&lt;$A13,0,1)*(1+0.072*MIN($A13-$A$2,5))*IF(CR$3&gt;=120,1.1,1)*IF($C$2&lt;=148450,1,0)</f>
        <v>749.50009999999872</v>
      </c>
      <c r="CS13" s="4">
        <f t="shared" si="12"/>
        <v>749.50009999999872</v>
      </c>
      <c r="CT13" s="4">
        <f t="shared" si="12"/>
        <v>749.50009999999872</v>
      </c>
      <c r="CU13" s="4">
        <f t="shared" si="12"/>
        <v>749.50009999999872</v>
      </c>
      <c r="CV13" s="4">
        <f t="shared" si="12"/>
        <v>749.50009999999872</v>
      </c>
      <c r="CW13" s="4">
        <f t="shared" si="12"/>
        <v>749.50009999999872</v>
      </c>
      <c r="CX13" s="4">
        <f t="shared" si="12"/>
        <v>749.50009999999872</v>
      </c>
      <c r="CY13" s="4">
        <f t="shared" si="12"/>
        <v>749.50009999999872</v>
      </c>
      <c r="CZ13" s="4">
        <f t="shared" si="12"/>
        <v>749.50009999999872</v>
      </c>
      <c r="DA13" s="4">
        <f t="shared" si="12"/>
        <v>749.50009999999872</v>
      </c>
      <c r="DB13" s="4">
        <f t="shared" si="12"/>
        <v>749.50009999999872</v>
      </c>
      <c r="DC13" s="4">
        <f t="shared" si="12"/>
        <v>749.50009999999872</v>
      </c>
      <c r="DD13" s="4">
        <f t="shared" si="12"/>
        <v>749.50009999999872</v>
      </c>
      <c r="DE13" s="4">
        <f t="shared" si="12"/>
        <v>749.50009999999872</v>
      </c>
      <c r="DF13" s="4">
        <f t="shared" si="12"/>
        <v>749.50009999999872</v>
      </c>
      <c r="DG13" s="4">
        <f t="shared" si="12"/>
        <v>749.50009999999872</v>
      </c>
      <c r="DH13" s="4">
        <f t="shared" si="12"/>
        <v>749.50009999999872</v>
      </c>
      <c r="DI13" s="4">
        <f t="shared" si="12"/>
        <v>749.50009999999872</v>
      </c>
      <c r="DJ13" s="4">
        <f t="shared" si="12"/>
        <v>749.50009999999872</v>
      </c>
      <c r="DK13" s="4">
        <f t="shared" si="12"/>
        <v>749.50009999999872</v>
      </c>
      <c r="DL13" s="4">
        <f t="shared" si="12"/>
        <v>749.50009999999872</v>
      </c>
      <c r="DM13" s="4">
        <f t="shared" si="12"/>
        <v>749.50009999999872</v>
      </c>
      <c r="DN13" s="4">
        <f t="shared" si="12"/>
        <v>749.50009999999872</v>
      </c>
      <c r="DO13" s="4">
        <f t="shared" si="12"/>
        <v>749.50009999999872</v>
      </c>
      <c r="DP13" s="4">
        <f t="shared" si="12"/>
        <v>749.50009999999872</v>
      </c>
      <c r="DQ13" s="4">
        <f t="shared" si="12"/>
        <v>749.50009999999872</v>
      </c>
      <c r="DR13" s="4">
        <f t="shared" si="12"/>
        <v>824.45010999999863</v>
      </c>
      <c r="DS13" s="16">
        <f t="shared" si="7"/>
        <v>163404.0058423361</v>
      </c>
    </row>
    <row r="14" spans="1:123" x14ac:dyDescent="0.25">
      <c r="A14" s="15">
        <f t="shared" si="8"/>
        <v>65.499999999999972</v>
      </c>
      <c r="B14" s="4">
        <f t="shared" si="6"/>
        <v>0</v>
      </c>
      <c r="C14" s="4">
        <f t="shared" si="6"/>
        <v>0</v>
      </c>
      <c r="D14" s="4">
        <f t="shared" si="6"/>
        <v>0</v>
      </c>
      <c r="E14" s="4">
        <f t="shared" si="6"/>
        <v>0</v>
      </c>
      <c r="F14" s="4">
        <f t="shared" si="6"/>
        <v>0</v>
      </c>
      <c r="G14" s="4">
        <f t="shared" si="6"/>
        <v>0</v>
      </c>
      <c r="H14" s="4">
        <f t="shared" si="6"/>
        <v>753.86611999999855</v>
      </c>
      <c r="I14" s="4">
        <f t="shared" si="6"/>
        <v>753.86611999999855</v>
      </c>
      <c r="J14" s="4">
        <f t="shared" si="6"/>
        <v>753.86611999999855</v>
      </c>
      <c r="K14" s="4">
        <f t="shared" si="6"/>
        <v>753.86611999999855</v>
      </c>
      <c r="L14" s="4">
        <f t="shared" si="6"/>
        <v>753.86611999999855</v>
      </c>
      <c r="M14" s="4">
        <f t="shared" si="6"/>
        <v>753.86611999999855</v>
      </c>
      <c r="N14" s="4">
        <f t="shared" si="6"/>
        <v>753.86611999999855</v>
      </c>
      <c r="O14" s="4">
        <f t="shared" si="6"/>
        <v>753.86611999999855</v>
      </c>
      <c r="P14" s="4">
        <f t="shared" si="6"/>
        <v>753.86611999999855</v>
      </c>
      <c r="Q14" s="4">
        <f t="shared" si="6"/>
        <v>753.86611999999855</v>
      </c>
      <c r="R14" s="4">
        <f t="shared" si="11"/>
        <v>753.86611999999855</v>
      </c>
      <c r="S14" s="4">
        <f t="shared" si="11"/>
        <v>753.86611999999855</v>
      </c>
      <c r="T14" s="4">
        <f t="shared" si="11"/>
        <v>753.86611999999855</v>
      </c>
      <c r="U14" s="4">
        <f t="shared" si="11"/>
        <v>753.86611999999855</v>
      </c>
      <c r="V14" s="4">
        <f t="shared" si="11"/>
        <v>753.86611999999855</v>
      </c>
      <c r="W14" s="4">
        <f t="shared" si="11"/>
        <v>753.86611999999855</v>
      </c>
      <c r="X14" s="4">
        <f t="shared" si="11"/>
        <v>753.86611999999855</v>
      </c>
      <c r="Y14" s="4">
        <f t="shared" si="11"/>
        <v>753.86611999999855</v>
      </c>
      <c r="Z14" s="4">
        <f t="shared" si="11"/>
        <v>753.86611999999855</v>
      </c>
      <c r="AA14" s="4">
        <f t="shared" si="11"/>
        <v>753.86611999999855</v>
      </c>
      <c r="AB14" s="4">
        <f t="shared" si="11"/>
        <v>753.86611999999855</v>
      </c>
      <c r="AC14" s="4">
        <f t="shared" si="11"/>
        <v>753.86611999999855</v>
      </c>
      <c r="AD14" s="4">
        <f t="shared" si="11"/>
        <v>753.86611999999855</v>
      </c>
      <c r="AE14" s="4">
        <f t="shared" si="11"/>
        <v>753.86611999999855</v>
      </c>
      <c r="AF14" s="4">
        <f t="shared" si="11"/>
        <v>753.86611999999855</v>
      </c>
      <c r="AG14" s="4">
        <f t="shared" si="11"/>
        <v>753.86611999999855</v>
      </c>
      <c r="AH14" s="4">
        <f t="shared" si="11"/>
        <v>753.86611999999855</v>
      </c>
      <c r="AI14" s="4">
        <f t="shared" si="11"/>
        <v>753.86611999999855</v>
      </c>
      <c r="AJ14" s="4">
        <f t="shared" si="11"/>
        <v>753.86611999999855</v>
      </c>
      <c r="AK14" s="4">
        <f t="shared" si="11"/>
        <v>753.86611999999855</v>
      </c>
      <c r="AL14" s="4">
        <f t="shared" si="11"/>
        <v>753.86611999999855</v>
      </c>
      <c r="AM14" s="4">
        <f t="shared" si="11"/>
        <v>753.86611999999855</v>
      </c>
      <c r="AN14" s="4">
        <f t="shared" si="11"/>
        <v>753.86611999999855</v>
      </c>
      <c r="AO14" s="4">
        <f t="shared" si="11"/>
        <v>753.86611999999855</v>
      </c>
      <c r="AP14" s="4">
        <f t="shared" si="11"/>
        <v>753.86611999999855</v>
      </c>
      <c r="AQ14" s="4">
        <f t="shared" si="11"/>
        <v>753.86611999999855</v>
      </c>
      <c r="AR14" s="4">
        <f t="shared" si="11"/>
        <v>753.86611999999855</v>
      </c>
      <c r="AS14" s="4">
        <f t="shared" si="11"/>
        <v>753.86611999999855</v>
      </c>
      <c r="AT14" s="4">
        <f t="shared" si="11"/>
        <v>753.86611999999855</v>
      </c>
      <c r="AU14" s="4">
        <f t="shared" si="11"/>
        <v>753.86611999999855</v>
      </c>
      <c r="AV14" s="4">
        <f t="shared" si="11"/>
        <v>753.86611999999855</v>
      </c>
      <c r="AW14" s="4">
        <f t="shared" si="11"/>
        <v>753.86611999999855</v>
      </c>
      <c r="AX14" s="4">
        <f t="shared" si="11"/>
        <v>753.86611999999855</v>
      </c>
      <c r="AY14" s="4">
        <f t="shared" si="11"/>
        <v>753.86611999999855</v>
      </c>
      <c r="AZ14" s="4">
        <f t="shared" si="11"/>
        <v>753.86611999999855</v>
      </c>
      <c r="BA14" s="4">
        <f t="shared" si="11"/>
        <v>753.86611999999855</v>
      </c>
      <c r="BB14" s="4">
        <f t="shared" si="11"/>
        <v>753.86611999999855</v>
      </c>
      <c r="BC14" s="4">
        <f t="shared" si="11"/>
        <v>753.86611999999855</v>
      </c>
      <c r="BD14" s="4">
        <f t="shared" si="11"/>
        <v>753.86611999999855</v>
      </c>
      <c r="BE14" s="4">
        <f t="shared" si="11"/>
        <v>753.86611999999855</v>
      </c>
      <c r="BF14" s="4">
        <f t="shared" si="11"/>
        <v>753.86611999999855</v>
      </c>
      <c r="BG14" s="4">
        <f t="shared" si="11"/>
        <v>753.86611999999855</v>
      </c>
      <c r="BH14" s="4">
        <f t="shared" si="11"/>
        <v>753.86611999999855</v>
      </c>
      <c r="BI14" s="4">
        <f t="shared" si="11"/>
        <v>753.86611999999855</v>
      </c>
      <c r="BJ14" s="4">
        <f t="shared" si="11"/>
        <v>753.86611999999855</v>
      </c>
      <c r="BK14" s="4">
        <f t="shared" si="11"/>
        <v>753.86611999999855</v>
      </c>
      <c r="BL14" s="4">
        <f t="shared" si="11"/>
        <v>753.86611999999855</v>
      </c>
      <c r="BM14" s="4">
        <f t="shared" si="11"/>
        <v>753.86611999999855</v>
      </c>
      <c r="BN14" s="4">
        <f t="shared" si="11"/>
        <v>753.86611999999855</v>
      </c>
      <c r="BO14" s="4">
        <f t="shared" si="9"/>
        <v>753.86611999999855</v>
      </c>
      <c r="BP14" s="4">
        <f t="shared" si="9"/>
        <v>753.86611999999855</v>
      </c>
      <c r="BQ14" s="4">
        <f t="shared" si="9"/>
        <v>753.86611999999855</v>
      </c>
      <c r="BR14" s="4">
        <f t="shared" si="9"/>
        <v>753.86611999999855</v>
      </c>
      <c r="BS14" s="4">
        <f t="shared" si="9"/>
        <v>753.86611999999855</v>
      </c>
      <c r="BT14" s="4">
        <f t="shared" si="9"/>
        <v>753.86611999999855</v>
      </c>
      <c r="BU14" s="4">
        <f t="shared" si="9"/>
        <v>753.86611999999855</v>
      </c>
      <c r="BV14" s="4">
        <f t="shared" si="9"/>
        <v>753.86611999999855</v>
      </c>
      <c r="BW14" s="4">
        <f t="shared" si="9"/>
        <v>753.86611999999855</v>
      </c>
      <c r="BX14" s="4">
        <f t="shared" si="9"/>
        <v>753.86611999999855</v>
      </c>
      <c r="BY14" s="4">
        <f t="shared" si="9"/>
        <v>753.86611999999855</v>
      </c>
      <c r="BZ14" s="4">
        <f t="shared" si="9"/>
        <v>753.86611999999855</v>
      </c>
      <c r="CA14" s="4">
        <f t="shared" si="9"/>
        <v>753.86611999999855</v>
      </c>
      <c r="CB14" s="4">
        <f t="shared" si="9"/>
        <v>753.86611999999855</v>
      </c>
      <c r="CC14" s="4">
        <f t="shared" si="9"/>
        <v>753.86611999999855</v>
      </c>
      <c r="CD14" s="4">
        <f t="shared" si="9"/>
        <v>753.86611999999855</v>
      </c>
      <c r="CE14" s="4">
        <f t="shared" si="9"/>
        <v>753.86611999999855</v>
      </c>
      <c r="CF14" s="4">
        <f t="shared" si="9"/>
        <v>753.86611999999855</v>
      </c>
      <c r="CG14" s="4">
        <f t="shared" si="9"/>
        <v>753.86611999999855</v>
      </c>
      <c r="CH14" s="4">
        <f t="shared" si="9"/>
        <v>753.86611999999855</v>
      </c>
      <c r="CI14" s="4">
        <f t="shared" si="9"/>
        <v>753.86611999999855</v>
      </c>
      <c r="CJ14" s="4">
        <f t="shared" si="9"/>
        <v>753.86611999999855</v>
      </c>
      <c r="CK14" s="4">
        <f t="shared" si="9"/>
        <v>753.86611999999855</v>
      </c>
      <c r="CL14" s="4">
        <f t="shared" si="9"/>
        <v>753.86611999999855</v>
      </c>
      <c r="CM14" s="4">
        <f t="shared" si="9"/>
        <v>753.86611999999855</v>
      </c>
      <c r="CN14" s="4">
        <f t="shared" si="9"/>
        <v>753.86611999999855</v>
      </c>
      <c r="CO14" s="4">
        <f t="shared" si="9"/>
        <v>753.86611999999855</v>
      </c>
      <c r="CP14" s="4">
        <f t="shared" si="9"/>
        <v>753.86611999999855</v>
      </c>
      <c r="CQ14" s="4">
        <f t="shared" si="9"/>
        <v>753.86611999999855</v>
      </c>
      <c r="CR14" s="4">
        <f t="shared" si="12"/>
        <v>753.86611999999855</v>
      </c>
      <c r="CS14" s="4">
        <f t="shared" si="12"/>
        <v>753.86611999999855</v>
      </c>
      <c r="CT14" s="4">
        <f t="shared" si="12"/>
        <v>753.86611999999855</v>
      </c>
      <c r="CU14" s="4">
        <f t="shared" si="12"/>
        <v>753.86611999999855</v>
      </c>
      <c r="CV14" s="4">
        <f t="shared" si="12"/>
        <v>753.86611999999855</v>
      </c>
      <c r="CW14" s="4">
        <f t="shared" si="12"/>
        <v>753.86611999999855</v>
      </c>
      <c r="CX14" s="4">
        <f t="shared" si="12"/>
        <v>753.86611999999855</v>
      </c>
      <c r="CY14" s="4">
        <f t="shared" si="12"/>
        <v>753.86611999999855</v>
      </c>
      <c r="CZ14" s="4">
        <f t="shared" si="12"/>
        <v>753.86611999999855</v>
      </c>
      <c r="DA14" s="4">
        <f t="shared" si="12"/>
        <v>753.86611999999855</v>
      </c>
      <c r="DB14" s="4">
        <f t="shared" si="12"/>
        <v>753.86611999999855</v>
      </c>
      <c r="DC14" s="4">
        <f t="shared" si="12"/>
        <v>753.86611999999855</v>
      </c>
      <c r="DD14" s="4">
        <f t="shared" si="12"/>
        <v>753.86611999999855</v>
      </c>
      <c r="DE14" s="4">
        <f t="shared" si="12"/>
        <v>753.86611999999855</v>
      </c>
      <c r="DF14" s="4">
        <f t="shared" si="12"/>
        <v>753.86611999999855</v>
      </c>
      <c r="DG14" s="4">
        <f t="shared" si="12"/>
        <v>753.86611999999855</v>
      </c>
      <c r="DH14" s="4">
        <f t="shared" si="12"/>
        <v>753.86611999999855</v>
      </c>
      <c r="DI14" s="4">
        <f t="shared" si="12"/>
        <v>753.86611999999855</v>
      </c>
      <c r="DJ14" s="4">
        <f t="shared" si="12"/>
        <v>753.86611999999855</v>
      </c>
      <c r="DK14" s="4">
        <f t="shared" si="12"/>
        <v>753.86611999999855</v>
      </c>
      <c r="DL14" s="4">
        <f t="shared" si="12"/>
        <v>753.86611999999855</v>
      </c>
      <c r="DM14" s="4">
        <f t="shared" si="12"/>
        <v>753.86611999999855</v>
      </c>
      <c r="DN14" s="4">
        <f t="shared" si="12"/>
        <v>753.86611999999855</v>
      </c>
      <c r="DO14" s="4">
        <f t="shared" si="12"/>
        <v>753.86611999999855</v>
      </c>
      <c r="DP14" s="4">
        <f t="shared" si="12"/>
        <v>753.86611999999855</v>
      </c>
      <c r="DQ14" s="4">
        <f t="shared" si="12"/>
        <v>753.86611999999855</v>
      </c>
      <c r="DR14" s="4">
        <f t="shared" si="12"/>
        <v>829.25273199999845</v>
      </c>
      <c r="DS14" s="16">
        <f t="shared" si="7"/>
        <v>163614.53674669861</v>
      </c>
    </row>
    <row r="15" spans="1:123" x14ac:dyDescent="0.25">
      <c r="A15" s="15">
        <f t="shared" si="8"/>
        <v>65.5833333333333</v>
      </c>
      <c r="B15" s="4">
        <f t="shared" si="6"/>
        <v>0</v>
      </c>
      <c r="C15" s="4">
        <f t="shared" si="6"/>
        <v>0</v>
      </c>
      <c r="D15" s="4">
        <f t="shared" si="6"/>
        <v>0</v>
      </c>
      <c r="E15" s="4">
        <f t="shared" si="6"/>
        <v>0</v>
      </c>
      <c r="F15" s="4">
        <f t="shared" si="6"/>
        <v>0</v>
      </c>
      <c r="G15" s="4">
        <f t="shared" si="6"/>
        <v>0</v>
      </c>
      <c r="H15" s="4">
        <f t="shared" si="6"/>
        <v>0</v>
      </c>
      <c r="I15" s="4">
        <f t="shared" si="6"/>
        <v>758.23213999999825</v>
      </c>
      <c r="J15" s="4">
        <f t="shared" si="6"/>
        <v>758.23213999999825</v>
      </c>
      <c r="K15" s="4">
        <f t="shared" si="6"/>
        <v>758.23213999999825</v>
      </c>
      <c r="L15" s="4">
        <f t="shared" si="6"/>
        <v>758.23213999999825</v>
      </c>
      <c r="M15" s="4">
        <f t="shared" si="6"/>
        <v>758.23213999999825</v>
      </c>
      <c r="N15" s="4">
        <f t="shared" si="6"/>
        <v>758.23213999999825</v>
      </c>
      <c r="O15" s="4">
        <f t="shared" si="6"/>
        <v>758.23213999999825</v>
      </c>
      <c r="P15" s="4">
        <f t="shared" si="6"/>
        <v>758.23213999999825</v>
      </c>
      <c r="Q15" s="4">
        <f t="shared" si="6"/>
        <v>758.23213999999825</v>
      </c>
      <c r="R15" s="4">
        <f t="shared" si="11"/>
        <v>758.23213999999825</v>
      </c>
      <c r="S15" s="4">
        <f t="shared" si="11"/>
        <v>758.23213999999825</v>
      </c>
      <c r="T15" s="4">
        <f t="shared" si="11"/>
        <v>758.23213999999825</v>
      </c>
      <c r="U15" s="4">
        <f t="shared" si="11"/>
        <v>758.23213999999825</v>
      </c>
      <c r="V15" s="4">
        <f t="shared" si="11"/>
        <v>758.23213999999825</v>
      </c>
      <c r="W15" s="4">
        <f t="shared" si="11"/>
        <v>758.23213999999825</v>
      </c>
      <c r="X15" s="4">
        <f t="shared" si="11"/>
        <v>758.23213999999825</v>
      </c>
      <c r="Y15" s="4">
        <f t="shared" si="11"/>
        <v>758.23213999999825</v>
      </c>
      <c r="Z15" s="4">
        <f t="shared" si="11"/>
        <v>758.23213999999825</v>
      </c>
      <c r="AA15" s="4">
        <f t="shared" si="11"/>
        <v>758.23213999999825</v>
      </c>
      <c r="AB15" s="4">
        <f t="shared" si="11"/>
        <v>758.23213999999825</v>
      </c>
      <c r="AC15" s="4">
        <f t="shared" si="11"/>
        <v>758.23213999999825</v>
      </c>
      <c r="AD15" s="4">
        <f t="shared" si="11"/>
        <v>758.23213999999825</v>
      </c>
      <c r="AE15" s="4">
        <f t="shared" si="11"/>
        <v>758.23213999999825</v>
      </c>
      <c r="AF15" s="4">
        <f t="shared" si="11"/>
        <v>758.23213999999825</v>
      </c>
      <c r="AG15" s="4">
        <f t="shared" si="11"/>
        <v>758.23213999999825</v>
      </c>
      <c r="AH15" s="4">
        <f t="shared" si="11"/>
        <v>758.23213999999825</v>
      </c>
      <c r="AI15" s="4">
        <f t="shared" si="11"/>
        <v>758.23213999999825</v>
      </c>
      <c r="AJ15" s="4">
        <f t="shared" si="11"/>
        <v>758.23213999999825</v>
      </c>
      <c r="AK15" s="4">
        <f t="shared" si="11"/>
        <v>758.23213999999825</v>
      </c>
      <c r="AL15" s="4">
        <f t="shared" si="11"/>
        <v>758.23213999999825</v>
      </c>
      <c r="AM15" s="4">
        <f t="shared" si="11"/>
        <v>758.23213999999825</v>
      </c>
      <c r="AN15" s="4">
        <f t="shared" si="11"/>
        <v>758.23213999999825</v>
      </c>
      <c r="AO15" s="4">
        <f t="shared" si="11"/>
        <v>758.23213999999825</v>
      </c>
      <c r="AP15" s="4">
        <f t="shared" si="11"/>
        <v>758.23213999999825</v>
      </c>
      <c r="AQ15" s="4">
        <f t="shared" si="11"/>
        <v>758.23213999999825</v>
      </c>
      <c r="AR15" s="4">
        <f t="shared" si="11"/>
        <v>758.23213999999825</v>
      </c>
      <c r="AS15" s="4">
        <f t="shared" si="11"/>
        <v>758.23213999999825</v>
      </c>
      <c r="AT15" s="4">
        <f t="shared" si="11"/>
        <v>758.23213999999825</v>
      </c>
      <c r="AU15" s="4">
        <f t="shared" si="11"/>
        <v>758.23213999999825</v>
      </c>
      <c r="AV15" s="4">
        <f t="shared" si="11"/>
        <v>758.23213999999825</v>
      </c>
      <c r="AW15" s="4">
        <f t="shared" si="11"/>
        <v>758.23213999999825</v>
      </c>
      <c r="AX15" s="4">
        <f t="shared" si="11"/>
        <v>758.23213999999825</v>
      </c>
      <c r="AY15" s="4">
        <f t="shared" si="11"/>
        <v>758.23213999999825</v>
      </c>
      <c r="AZ15" s="4">
        <f t="shared" si="11"/>
        <v>758.23213999999825</v>
      </c>
      <c r="BA15" s="4">
        <f t="shared" si="11"/>
        <v>758.23213999999825</v>
      </c>
      <c r="BB15" s="4">
        <f t="shared" si="11"/>
        <v>758.23213999999825</v>
      </c>
      <c r="BC15" s="4">
        <f t="shared" si="11"/>
        <v>758.23213999999825</v>
      </c>
      <c r="BD15" s="4">
        <f t="shared" si="11"/>
        <v>758.23213999999825</v>
      </c>
      <c r="BE15" s="4">
        <f t="shared" si="11"/>
        <v>758.23213999999825</v>
      </c>
      <c r="BF15" s="4">
        <f t="shared" si="11"/>
        <v>758.23213999999825</v>
      </c>
      <c r="BG15" s="4">
        <f t="shared" si="11"/>
        <v>758.23213999999825</v>
      </c>
      <c r="BH15" s="4">
        <f t="shared" si="11"/>
        <v>758.23213999999825</v>
      </c>
      <c r="BI15" s="4">
        <f t="shared" si="11"/>
        <v>758.23213999999825</v>
      </c>
      <c r="BJ15" s="4">
        <f t="shared" si="11"/>
        <v>758.23213999999825</v>
      </c>
      <c r="BK15" s="4">
        <f t="shared" si="11"/>
        <v>758.23213999999825</v>
      </c>
      <c r="BL15" s="4">
        <f t="shared" si="11"/>
        <v>758.23213999999825</v>
      </c>
      <c r="BM15" s="4">
        <f t="shared" si="11"/>
        <v>758.23213999999825</v>
      </c>
      <c r="BN15" s="4">
        <f t="shared" si="11"/>
        <v>758.23213999999825</v>
      </c>
      <c r="BO15" s="4">
        <f t="shared" si="9"/>
        <v>758.23213999999825</v>
      </c>
      <c r="BP15" s="4">
        <f t="shared" si="9"/>
        <v>758.23213999999825</v>
      </c>
      <c r="BQ15" s="4">
        <f t="shared" si="9"/>
        <v>758.23213999999825</v>
      </c>
      <c r="BR15" s="4">
        <f t="shared" si="9"/>
        <v>758.23213999999825</v>
      </c>
      <c r="BS15" s="4">
        <f t="shared" si="9"/>
        <v>758.23213999999825</v>
      </c>
      <c r="BT15" s="4">
        <f t="shared" si="9"/>
        <v>758.23213999999825</v>
      </c>
      <c r="BU15" s="4">
        <f t="shared" si="9"/>
        <v>758.23213999999825</v>
      </c>
      <c r="BV15" s="4">
        <f t="shared" si="9"/>
        <v>758.23213999999825</v>
      </c>
      <c r="BW15" s="4">
        <f t="shared" si="9"/>
        <v>758.23213999999825</v>
      </c>
      <c r="BX15" s="4">
        <f t="shared" si="9"/>
        <v>758.23213999999825</v>
      </c>
      <c r="BY15" s="4">
        <f t="shared" si="9"/>
        <v>758.23213999999825</v>
      </c>
      <c r="BZ15" s="4">
        <f t="shared" si="9"/>
        <v>758.23213999999825</v>
      </c>
      <c r="CA15" s="4">
        <f t="shared" si="9"/>
        <v>758.23213999999825</v>
      </c>
      <c r="CB15" s="4">
        <f t="shared" si="9"/>
        <v>758.23213999999825</v>
      </c>
      <c r="CC15" s="4">
        <f t="shared" si="9"/>
        <v>758.23213999999825</v>
      </c>
      <c r="CD15" s="4">
        <f t="shared" si="9"/>
        <v>758.23213999999825</v>
      </c>
      <c r="CE15" s="4">
        <f t="shared" si="9"/>
        <v>758.23213999999825</v>
      </c>
      <c r="CF15" s="4">
        <f t="shared" si="9"/>
        <v>758.23213999999825</v>
      </c>
      <c r="CG15" s="4">
        <f t="shared" si="9"/>
        <v>758.23213999999825</v>
      </c>
      <c r="CH15" s="4">
        <f t="shared" si="9"/>
        <v>758.23213999999825</v>
      </c>
      <c r="CI15" s="4">
        <f t="shared" si="9"/>
        <v>758.23213999999825</v>
      </c>
      <c r="CJ15" s="4">
        <f t="shared" si="9"/>
        <v>758.23213999999825</v>
      </c>
      <c r="CK15" s="4">
        <f t="shared" si="9"/>
        <v>758.23213999999825</v>
      </c>
      <c r="CL15" s="4">
        <f t="shared" si="9"/>
        <v>758.23213999999825</v>
      </c>
      <c r="CM15" s="4">
        <f t="shared" si="9"/>
        <v>758.23213999999825</v>
      </c>
      <c r="CN15" s="4">
        <f t="shared" si="9"/>
        <v>758.23213999999825</v>
      </c>
      <c r="CO15" s="4">
        <f t="shared" si="9"/>
        <v>758.23213999999825</v>
      </c>
      <c r="CP15" s="4">
        <f t="shared" si="9"/>
        <v>758.23213999999825</v>
      </c>
      <c r="CQ15" s="4">
        <f t="shared" si="9"/>
        <v>758.23213999999825</v>
      </c>
      <c r="CR15" s="4">
        <f t="shared" si="12"/>
        <v>758.23213999999825</v>
      </c>
      <c r="CS15" s="4">
        <f t="shared" si="12"/>
        <v>758.23213999999825</v>
      </c>
      <c r="CT15" s="4">
        <f t="shared" si="12"/>
        <v>758.23213999999825</v>
      </c>
      <c r="CU15" s="4">
        <f t="shared" si="12"/>
        <v>758.23213999999825</v>
      </c>
      <c r="CV15" s="4">
        <f t="shared" si="12"/>
        <v>758.23213999999825</v>
      </c>
      <c r="CW15" s="4">
        <f t="shared" si="12"/>
        <v>758.23213999999825</v>
      </c>
      <c r="CX15" s="4">
        <f t="shared" si="12"/>
        <v>758.23213999999825</v>
      </c>
      <c r="CY15" s="4">
        <f t="shared" si="12"/>
        <v>758.23213999999825</v>
      </c>
      <c r="CZ15" s="4">
        <f t="shared" si="12"/>
        <v>758.23213999999825</v>
      </c>
      <c r="DA15" s="4">
        <f t="shared" si="12"/>
        <v>758.23213999999825</v>
      </c>
      <c r="DB15" s="4">
        <f t="shared" si="12"/>
        <v>758.23213999999825</v>
      </c>
      <c r="DC15" s="4">
        <f t="shared" si="12"/>
        <v>758.23213999999825</v>
      </c>
      <c r="DD15" s="4">
        <f t="shared" si="12"/>
        <v>758.23213999999825</v>
      </c>
      <c r="DE15" s="4">
        <f t="shared" si="12"/>
        <v>758.23213999999825</v>
      </c>
      <c r="DF15" s="4">
        <f t="shared" si="12"/>
        <v>758.23213999999825</v>
      </c>
      <c r="DG15" s="4">
        <f t="shared" si="12"/>
        <v>758.23213999999825</v>
      </c>
      <c r="DH15" s="4">
        <f t="shared" si="12"/>
        <v>758.23213999999825</v>
      </c>
      <c r="DI15" s="4">
        <f t="shared" si="12"/>
        <v>758.23213999999825</v>
      </c>
      <c r="DJ15" s="4">
        <f t="shared" si="12"/>
        <v>758.23213999999825</v>
      </c>
      <c r="DK15" s="4">
        <f t="shared" si="12"/>
        <v>758.23213999999825</v>
      </c>
      <c r="DL15" s="4">
        <f t="shared" si="12"/>
        <v>758.23213999999825</v>
      </c>
      <c r="DM15" s="4">
        <f t="shared" si="12"/>
        <v>758.23213999999825</v>
      </c>
      <c r="DN15" s="4">
        <f t="shared" si="12"/>
        <v>758.23213999999825</v>
      </c>
      <c r="DO15" s="4">
        <f t="shared" si="12"/>
        <v>758.23213999999825</v>
      </c>
      <c r="DP15" s="4">
        <f t="shared" si="12"/>
        <v>758.23213999999825</v>
      </c>
      <c r="DQ15" s="4">
        <f t="shared" si="12"/>
        <v>758.23213999999825</v>
      </c>
      <c r="DR15" s="4">
        <f t="shared" si="12"/>
        <v>834.05535399999815</v>
      </c>
      <c r="DS15" s="16">
        <f t="shared" si="7"/>
        <v>163818.97757295507</v>
      </c>
    </row>
    <row r="16" spans="1:123" x14ac:dyDescent="0.25">
      <c r="A16" s="15">
        <f t="shared" si="8"/>
        <v>65.666666666666629</v>
      </c>
      <c r="B16" s="4">
        <f t="shared" si="6"/>
        <v>0</v>
      </c>
      <c r="C16" s="4">
        <f t="shared" si="6"/>
        <v>0</v>
      </c>
      <c r="D16" s="4">
        <f t="shared" si="6"/>
        <v>0</v>
      </c>
      <c r="E16" s="4">
        <f t="shared" si="6"/>
        <v>0</v>
      </c>
      <c r="F16" s="4">
        <f t="shared" si="6"/>
        <v>0</v>
      </c>
      <c r="G16" s="4">
        <f t="shared" si="6"/>
        <v>0</v>
      </c>
      <c r="H16" s="4">
        <f t="shared" si="6"/>
        <v>0</v>
      </c>
      <c r="I16" s="4">
        <f t="shared" si="6"/>
        <v>0</v>
      </c>
      <c r="J16" s="4">
        <f t="shared" si="6"/>
        <v>762.59815999999807</v>
      </c>
      <c r="K16" s="4">
        <f t="shared" si="6"/>
        <v>762.59815999999807</v>
      </c>
      <c r="L16" s="4">
        <f t="shared" si="6"/>
        <v>762.59815999999807</v>
      </c>
      <c r="M16" s="4">
        <f t="shared" si="6"/>
        <v>762.59815999999807</v>
      </c>
      <c r="N16" s="4">
        <f t="shared" si="6"/>
        <v>762.59815999999807</v>
      </c>
      <c r="O16" s="4">
        <f t="shared" si="6"/>
        <v>762.59815999999807</v>
      </c>
      <c r="P16" s="4">
        <f t="shared" si="6"/>
        <v>762.59815999999807</v>
      </c>
      <c r="Q16" s="4">
        <f t="shared" si="6"/>
        <v>762.59815999999807</v>
      </c>
      <c r="R16" s="4">
        <f t="shared" si="11"/>
        <v>762.59815999999807</v>
      </c>
      <c r="S16" s="4">
        <f t="shared" si="11"/>
        <v>762.59815999999807</v>
      </c>
      <c r="T16" s="4">
        <f t="shared" si="11"/>
        <v>762.59815999999807</v>
      </c>
      <c r="U16" s="4">
        <f t="shared" si="11"/>
        <v>762.59815999999807</v>
      </c>
      <c r="V16" s="4">
        <f t="shared" si="11"/>
        <v>762.59815999999807</v>
      </c>
      <c r="W16" s="4">
        <f t="shared" si="11"/>
        <v>762.59815999999807</v>
      </c>
      <c r="X16" s="4">
        <f t="shared" si="11"/>
        <v>762.59815999999807</v>
      </c>
      <c r="Y16" s="4">
        <f t="shared" si="11"/>
        <v>762.59815999999807</v>
      </c>
      <c r="Z16" s="4">
        <f t="shared" si="11"/>
        <v>762.59815999999807</v>
      </c>
      <c r="AA16" s="4">
        <f t="shared" si="11"/>
        <v>762.59815999999807</v>
      </c>
      <c r="AB16" s="4">
        <f t="shared" si="11"/>
        <v>762.59815999999807</v>
      </c>
      <c r="AC16" s="4">
        <f t="shared" si="11"/>
        <v>762.59815999999807</v>
      </c>
      <c r="AD16" s="4">
        <f t="shared" si="11"/>
        <v>762.59815999999807</v>
      </c>
      <c r="AE16" s="4">
        <f t="shared" si="11"/>
        <v>762.59815999999807</v>
      </c>
      <c r="AF16" s="4">
        <f t="shared" si="11"/>
        <v>762.59815999999807</v>
      </c>
      <c r="AG16" s="4">
        <f t="shared" si="11"/>
        <v>762.59815999999807</v>
      </c>
      <c r="AH16" s="4">
        <f t="shared" si="11"/>
        <v>762.59815999999807</v>
      </c>
      <c r="AI16" s="4">
        <f t="shared" si="11"/>
        <v>762.59815999999807</v>
      </c>
      <c r="AJ16" s="4">
        <f t="shared" si="11"/>
        <v>762.59815999999807</v>
      </c>
      <c r="AK16" s="4">
        <f t="shared" si="11"/>
        <v>762.59815999999807</v>
      </c>
      <c r="AL16" s="4">
        <f t="shared" si="11"/>
        <v>762.59815999999807</v>
      </c>
      <c r="AM16" s="4">
        <f t="shared" si="11"/>
        <v>762.59815999999807</v>
      </c>
      <c r="AN16" s="4">
        <f t="shared" si="11"/>
        <v>762.59815999999807</v>
      </c>
      <c r="AO16" s="4">
        <f t="shared" si="11"/>
        <v>762.59815999999807</v>
      </c>
      <c r="AP16" s="4">
        <f t="shared" si="11"/>
        <v>762.59815999999807</v>
      </c>
      <c r="AQ16" s="4">
        <f t="shared" si="11"/>
        <v>762.59815999999807</v>
      </c>
      <c r="AR16" s="4">
        <f t="shared" si="11"/>
        <v>762.59815999999807</v>
      </c>
      <c r="AS16" s="4">
        <f t="shared" si="11"/>
        <v>762.59815999999807</v>
      </c>
      <c r="AT16" s="4">
        <f t="shared" si="11"/>
        <v>762.59815999999807</v>
      </c>
      <c r="AU16" s="4">
        <f t="shared" si="11"/>
        <v>762.59815999999807</v>
      </c>
      <c r="AV16" s="4">
        <f t="shared" si="11"/>
        <v>762.59815999999807</v>
      </c>
      <c r="AW16" s="4">
        <f t="shared" si="11"/>
        <v>762.59815999999807</v>
      </c>
      <c r="AX16" s="4">
        <f t="shared" si="11"/>
        <v>762.59815999999807</v>
      </c>
      <c r="AY16" s="4">
        <f t="shared" si="11"/>
        <v>762.59815999999807</v>
      </c>
      <c r="AZ16" s="4">
        <f t="shared" si="11"/>
        <v>762.59815999999807</v>
      </c>
      <c r="BA16" s="4">
        <f t="shared" si="11"/>
        <v>762.59815999999807</v>
      </c>
      <c r="BB16" s="4">
        <f t="shared" si="11"/>
        <v>762.59815999999807</v>
      </c>
      <c r="BC16" s="4">
        <f t="shared" si="11"/>
        <v>762.59815999999807</v>
      </c>
      <c r="BD16" s="4">
        <f t="shared" si="11"/>
        <v>762.59815999999807</v>
      </c>
      <c r="BE16" s="4">
        <f t="shared" si="11"/>
        <v>762.59815999999807</v>
      </c>
      <c r="BF16" s="4">
        <f t="shared" si="11"/>
        <v>762.59815999999807</v>
      </c>
      <c r="BG16" s="4">
        <f t="shared" si="11"/>
        <v>762.59815999999807</v>
      </c>
      <c r="BH16" s="4">
        <f t="shared" si="11"/>
        <v>762.59815999999807</v>
      </c>
      <c r="BI16" s="4">
        <f t="shared" si="11"/>
        <v>762.59815999999807</v>
      </c>
      <c r="BJ16" s="4">
        <f t="shared" si="11"/>
        <v>762.59815999999807</v>
      </c>
      <c r="BK16" s="4">
        <f t="shared" si="11"/>
        <v>762.59815999999807</v>
      </c>
      <c r="BL16" s="4">
        <f t="shared" si="11"/>
        <v>762.59815999999807</v>
      </c>
      <c r="BM16" s="4">
        <f t="shared" si="11"/>
        <v>762.59815999999807</v>
      </c>
      <c r="BN16" s="4">
        <f t="shared" si="11"/>
        <v>762.59815999999807</v>
      </c>
      <c r="BO16" s="4">
        <f t="shared" si="9"/>
        <v>762.59815999999807</v>
      </c>
      <c r="BP16" s="4">
        <f t="shared" si="9"/>
        <v>762.59815999999807</v>
      </c>
      <c r="BQ16" s="4">
        <f t="shared" si="9"/>
        <v>762.59815999999807</v>
      </c>
      <c r="BR16" s="4">
        <f t="shared" si="9"/>
        <v>762.59815999999807</v>
      </c>
      <c r="BS16" s="4">
        <f t="shared" si="9"/>
        <v>762.59815999999807</v>
      </c>
      <c r="BT16" s="4">
        <f t="shared" si="9"/>
        <v>762.59815999999807</v>
      </c>
      <c r="BU16" s="4">
        <f t="shared" si="9"/>
        <v>762.59815999999807</v>
      </c>
      <c r="BV16" s="4">
        <f t="shared" si="9"/>
        <v>762.59815999999807</v>
      </c>
      <c r="BW16" s="4">
        <f t="shared" si="9"/>
        <v>762.59815999999807</v>
      </c>
      <c r="BX16" s="4">
        <f t="shared" si="9"/>
        <v>762.59815999999807</v>
      </c>
      <c r="BY16" s="4">
        <f t="shared" si="9"/>
        <v>762.59815999999807</v>
      </c>
      <c r="BZ16" s="4">
        <f t="shared" si="9"/>
        <v>762.59815999999807</v>
      </c>
      <c r="CA16" s="4">
        <f t="shared" si="9"/>
        <v>762.59815999999807</v>
      </c>
      <c r="CB16" s="4">
        <f t="shared" si="9"/>
        <v>762.59815999999807</v>
      </c>
      <c r="CC16" s="4">
        <f t="shared" si="9"/>
        <v>762.59815999999807</v>
      </c>
      <c r="CD16" s="4">
        <f t="shared" si="9"/>
        <v>762.59815999999807</v>
      </c>
      <c r="CE16" s="4">
        <f t="shared" si="9"/>
        <v>762.59815999999807</v>
      </c>
      <c r="CF16" s="4">
        <f t="shared" si="9"/>
        <v>762.59815999999807</v>
      </c>
      <c r="CG16" s="4">
        <f t="shared" si="9"/>
        <v>762.59815999999807</v>
      </c>
      <c r="CH16" s="4">
        <f t="shared" si="9"/>
        <v>762.59815999999807</v>
      </c>
      <c r="CI16" s="4">
        <f t="shared" si="9"/>
        <v>762.59815999999807</v>
      </c>
      <c r="CJ16" s="4">
        <f t="shared" si="9"/>
        <v>762.59815999999807</v>
      </c>
      <c r="CK16" s="4">
        <f t="shared" si="9"/>
        <v>762.59815999999807</v>
      </c>
      <c r="CL16" s="4">
        <f t="shared" si="9"/>
        <v>762.59815999999807</v>
      </c>
      <c r="CM16" s="4">
        <f t="shared" si="9"/>
        <v>762.59815999999807</v>
      </c>
      <c r="CN16" s="4">
        <f t="shared" si="9"/>
        <v>762.59815999999807</v>
      </c>
      <c r="CO16" s="4">
        <f t="shared" si="9"/>
        <v>762.59815999999807</v>
      </c>
      <c r="CP16" s="4">
        <f t="shared" si="9"/>
        <v>762.59815999999807</v>
      </c>
      <c r="CQ16" s="4">
        <f t="shared" si="9"/>
        <v>762.59815999999807</v>
      </c>
      <c r="CR16" s="4">
        <f t="shared" si="12"/>
        <v>762.59815999999807</v>
      </c>
      <c r="CS16" s="4">
        <f t="shared" si="12"/>
        <v>762.59815999999807</v>
      </c>
      <c r="CT16" s="4">
        <f t="shared" si="12"/>
        <v>762.59815999999807</v>
      </c>
      <c r="CU16" s="4">
        <f t="shared" si="12"/>
        <v>762.59815999999807</v>
      </c>
      <c r="CV16" s="4">
        <f t="shared" si="12"/>
        <v>762.59815999999807</v>
      </c>
      <c r="CW16" s="4">
        <f t="shared" si="12"/>
        <v>762.59815999999807</v>
      </c>
      <c r="CX16" s="4">
        <f t="shared" si="12"/>
        <v>762.59815999999807</v>
      </c>
      <c r="CY16" s="4">
        <f t="shared" si="12"/>
        <v>762.59815999999807</v>
      </c>
      <c r="CZ16" s="4">
        <f t="shared" si="12"/>
        <v>762.59815999999807</v>
      </c>
      <c r="DA16" s="4">
        <f t="shared" si="12"/>
        <v>762.59815999999807</v>
      </c>
      <c r="DB16" s="4">
        <f t="shared" si="12"/>
        <v>762.59815999999807</v>
      </c>
      <c r="DC16" s="4">
        <f t="shared" si="12"/>
        <v>762.59815999999807</v>
      </c>
      <c r="DD16" s="4">
        <f t="shared" si="12"/>
        <v>762.59815999999807</v>
      </c>
      <c r="DE16" s="4">
        <f t="shared" si="12"/>
        <v>762.59815999999807</v>
      </c>
      <c r="DF16" s="4">
        <f t="shared" si="12"/>
        <v>762.59815999999807</v>
      </c>
      <c r="DG16" s="4">
        <f t="shared" si="12"/>
        <v>762.59815999999807</v>
      </c>
      <c r="DH16" s="4">
        <f t="shared" si="12"/>
        <v>762.59815999999807</v>
      </c>
      <c r="DI16" s="4">
        <f t="shared" si="12"/>
        <v>762.59815999999807</v>
      </c>
      <c r="DJ16" s="4">
        <f t="shared" si="12"/>
        <v>762.59815999999807</v>
      </c>
      <c r="DK16" s="4">
        <f t="shared" si="12"/>
        <v>762.59815999999807</v>
      </c>
      <c r="DL16" s="4">
        <f t="shared" si="12"/>
        <v>762.59815999999807</v>
      </c>
      <c r="DM16" s="4">
        <f t="shared" si="12"/>
        <v>762.59815999999807</v>
      </c>
      <c r="DN16" s="4">
        <f t="shared" si="12"/>
        <v>762.59815999999807</v>
      </c>
      <c r="DO16" s="4">
        <f t="shared" si="12"/>
        <v>762.59815999999807</v>
      </c>
      <c r="DP16" s="4">
        <f t="shared" si="12"/>
        <v>762.59815999999807</v>
      </c>
      <c r="DQ16" s="4">
        <f t="shared" si="12"/>
        <v>762.59815999999807</v>
      </c>
      <c r="DR16" s="4">
        <f t="shared" si="12"/>
        <v>838.85797599999796</v>
      </c>
      <c r="DS16" s="16">
        <f t="shared" si="7"/>
        <v>164017.36363545601</v>
      </c>
    </row>
    <row r="17" spans="1:123" x14ac:dyDescent="0.25">
      <c r="A17" s="15">
        <f t="shared" si="8"/>
        <v>65.749999999999957</v>
      </c>
      <c r="B17" s="4">
        <f t="shared" si="6"/>
        <v>0</v>
      </c>
      <c r="C17" s="4">
        <f t="shared" si="6"/>
        <v>0</v>
      </c>
      <c r="D17" s="4">
        <f t="shared" si="6"/>
        <v>0</v>
      </c>
      <c r="E17" s="4">
        <f t="shared" si="6"/>
        <v>0</v>
      </c>
      <c r="F17" s="4">
        <f t="shared" si="6"/>
        <v>0</v>
      </c>
      <c r="G17" s="4">
        <f t="shared" si="6"/>
        <v>0</v>
      </c>
      <c r="H17" s="4">
        <f t="shared" si="6"/>
        <v>0</v>
      </c>
      <c r="I17" s="4">
        <f t="shared" si="6"/>
        <v>0</v>
      </c>
      <c r="J17" s="4">
        <f t="shared" si="6"/>
        <v>0</v>
      </c>
      <c r="K17" s="4">
        <f t="shared" si="6"/>
        <v>766.96417999999778</v>
      </c>
      <c r="L17" s="4">
        <f t="shared" si="6"/>
        <v>766.96417999999778</v>
      </c>
      <c r="M17" s="4">
        <f t="shared" si="6"/>
        <v>766.96417999999778</v>
      </c>
      <c r="N17" s="4">
        <f t="shared" si="6"/>
        <v>766.96417999999778</v>
      </c>
      <c r="O17" s="4">
        <f t="shared" si="6"/>
        <v>766.96417999999778</v>
      </c>
      <c r="P17" s="4">
        <f t="shared" si="6"/>
        <v>766.96417999999778</v>
      </c>
      <c r="Q17" s="4">
        <f t="shared" si="6"/>
        <v>766.96417999999778</v>
      </c>
      <c r="R17" s="4">
        <f t="shared" si="11"/>
        <v>766.96417999999778</v>
      </c>
      <c r="S17" s="4">
        <f t="shared" si="11"/>
        <v>766.96417999999778</v>
      </c>
      <c r="T17" s="4">
        <f t="shared" si="11"/>
        <v>766.96417999999778</v>
      </c>
      <c r="U17" s="4">
        <f t="shared" si="11"/>
        <v>766.96417999999778</v>
      </c>
      <c r="V17" s="4">
        <f t="shared" si="11"/>
        <v>766.96417999999778</v>
      </c>
      <c r="W17" s="4">
        <f t="shared" si="11"/>
        <v>766.96417999999778</v>
      </c>
      <c r="X17" s="4">
        <f t="shared" si="11"/>
        <v>766.96417999999778</v>
      </c>
      <c r="Y17" s="4">
        <f t="shared" si="11"/>
        <v>766.96417999999778</v>
      </c>
      <c r="Z17" s="4">
        <f t="shared" si="11"/>
        <v>766.96417999999778</v>
      </c>
      <c r="AA17" s="4">
        <f t="shared" si="11"/>
        <v>766.96417999999778</v>
      </c>
      <c r="AB17" s="4">
        <f t="shared" si="11"/>
        <v>766.96417999999778</v>
      </c>
      <c r="AC17" s="4">
        <f t="shared" si="11"/>
        <v>766.96417999999778</v>
      </c>
      <c r="AD17" s="4">
        <f t="shared" si="11"/>
        <v>766.96417999999778</v>
      </c>
      <c r="AE17" s="4">
        <f t="shared" si="11"/>
        <v>766.96417999999778</v>
      </c>
      <c r="AF17" s="4">
        <f t="shared" si="11"/>
        <v>766.96417999999778</v>
      </c>
      <c r="AG17" s="4">
        <f t="shared" si="11"/>
        <v>766.96417999999778</v>
      </c>
      <c r="AH17" s="4">
        <f t="shared" si="11"/>
        <v>766.96417999999778</v>
      </c>
      <c r="AI17" s="4">
        <f t="shared" si="11"/>
        <v>766.96417999999778</v>
      </c>
      <c r="AJ17" s="4">
        <f t="shared" si="11"/>
        <v>766.96417999999778</v>
      </c>
      <c r="AK17" s="4">
        <f t="shared" si="11"/>
        <v>766.96417999999778</v>
      </c>
      <c r="AL17" s="4">
        <f t="shared" si="11"/>
        <v>766.96417999999778</v>
      </c>
      <c r="AM17" s="4">
        <f t="shared" si="11"/>
        <v>766.96417999999778</v>
      </c>
      <c r="AN17" s="4">
        <f t="shared" si="11"/>
        <v>766.96417999999778</v>
      </c>
      <c r="AO17" s="4">
        <f t="shared" si="11"/>
        <v>766.96417999999778</v>
      </c>
      <c r="AP17" s="4">
        <f t="shared" si="11"/>
        <v>766.96417999999778</v>
      </c>
      <c r="AQ17" s="4">
        <f t="shared" si="11"/>
        <v>766.96417999999778</v>
      </c>
      <c r="AR17" s="4">
        <f t="shared" si="11"/>
        <v>766.96417999999778</v>
      </c>
      <c r="AS17" s="4">
        <f t="shared" si="11"/>
        <v>766.96417999999778</v>
      </c>
      <c r="AT17" s="4">
        <f t="shared" si="11"/>
        <v>766.96417999999778</v>
      </c>
      <c r="AU17" s="4">
        <f t="shared" si="11"/>
        <v>766.96417999999778</v>
      </c>
      <c r="AV17" s="4">
        <f t="shared" si="11"/>
        <v>766.96417999999778</v>
      </c>
      <c r="AW17" s="4">
        <f t="shared" si="11"/>
        <v>766.96417999999778</v>
      </c>
      <c r="AX17" s="4">
        <f t="shared" si="11"/>
        <v>766.96417999999778</v>
      </c>
      <c r="AY17" s="4">
        <f t="shared" si="11"/>
        <v>766.96417999999778</v>
      </c>
      <c r="AZ17" s="4">
        <f t="shared" si="11"/>
        <v>766.96417999999778</v>
      </c>
      <c r="BA17" s="4">
        <f t="shared" si="11"/>
        <v>766.96417999999778</v>
      </c>
      <c r="BB17" s="4">
        <f t="shared" si="11"/>
        <v>766.96417999999778</v>
      </c>
      <c r="BC17" s="4">
        <f t="shared" si="11"/>
        <v>766.96417999999778</v>
      </c>
      <c r="BD17" s="4">
        <f t="shared" si="11"/>
        <v>766.96417999999778</v>
      </c>
      <c r="BE17" s="4">
        <f t="shared" si="11"/>
        <v>766.96417999999778</v>
      </c>
      <c r="BF17" s="4">
        <f t="shared" si="11"/>
        <v>766.96417999999778</v>
      </c>
      <c r="BG17" s="4">
        <f t="shared" si="11"/>
        <v>766.96417999999778</v>
      </c>
      <c r="BH17" s="4">
        <f t="shared" si="11"/>
        <v>766.96417999999778</v>
      </c>
      <c r="BI17" s="4">
        <f t="shared" si="11"/>
        <v>766.96417999999778</v>
      </c>
      <c r="BJ17" s="4">
        <f t="shared" si="11"/>
        <v>766.96417999999778</v>
      </c>
      <c r="BK17" s="4">
        <f t="shared" si="11"/>
        <v>766.96417999999778</v>
      </c>
      <c r="BL17" s="4">
        <f t="shared" si="11"/>
        <v>766.96417999999778</v>
      </c>
      <c r="BM17" s="4">
        <f t="shared" si="11"/>
        <v>766.96417999999778</v>
      </c>
      <c r="BN17" s="4">
        <f t="shared" si="11"/>
        <v>766.96417999999778</v>
      </c>
      <c r="BO17" s="4">
        <f t="shared" si="11"/>
        <v>766.96417999999778</v>
      </c>
      <c r="BP17" s="4">
        <f t="shared" si="11"/>
        <v>766.96417999999778</v>
      </c>
      <c r="BQ17" s="4">
        <f t="shared" si="11"/>
        <v>766.96417999999778</v>
      </c>
      <c r="BR17" s="4">
        <f t="shared" si="11"/>
        <v>766.96417999999778</v>
      </c>
      <c r="BS17" s="4">
        <f t="shared" si="11"/>
        <v>766.96417999999778</v>
      </c>
      <c r="BT17" s="4">
        <f t="shared" si="11"/>
        <v>766.96417999999778</v>
      </c>
      <c r="BU17" s="4">
        <f t="shared" si="11"/>
        <v>766.96417999999778</v>
      </c>
      <c r="BV17" s="4">
        <f t="shared" si="11"/>
        <v>766.96417999999778</v>
      </c>
      <c r="BW17" s="4">
        <f t="shared" si="11"/>
        <v>766.96417999999778</v>
      </c>
      <c r="BX17" s="4">
        <f t="shared" si="11"/>
        <v>766.96417999999778</v>
      </c>
      <c r="BY17" s="4">
        <f t="shared" si="11"/>
        <v>766.96417999999778</v>
      </c>
      <c r="BZ17" s="4">
        <f t="shared" si="9"/>
        <v>766.96417999999778</v>
      </c>
      <c r="CA17" s="4">
        <f t="shared" si="9"/>
        <v>766.96417999999778</v>
      </c>
      <c r="CB17" s="4">
        <f t="shared" si="9"/>
        <v>766.96417999999778</v>
      </c>
      <c r="CC17" s="4">
        <f t="shared" si="9"/>
        <v>766.96417999999778</v>
      </c>
      <c r="CD17" s="4">
        <f t="shared" si="9"/>
        <v>766.96417999999778</v>
      </c>
      <c r="CE17" s="4">
        <f t="shared" si="9"/>
        <v>766.96417999999778</v>
      </c>
      <c r="CF17" s="4">
        <f t="shared" si="9"/>
        <v>766.96417999999778</v>
      </c>
      <c r="CG17" s="4">
        <f t="shared" si="9"/>
        <v>766.96417999999778</v>
      </c>
      <c r="CH17" s="4">
        <f t="shared" si="9"/>
        <v>766.96417999999778</v>
      </c>
      <c r="CI17" s="4">
        <f t="shared" si="9"/>
        <v>766.96417999999778</v>
      </c>
      <c r="CJ17" s="4">
        <f t="shared" si="9"/>
        <v>766.96417999999778</v>
      </c>
      <c r="CK17" s="4">
        <f t="shared" si="9"/>
        <v>766.96417999999778</v>
      </c>
      <c r="CL17" s="4">
        <f t="shared" si="9"/>
        <v>766.96417999999778</v>
      </c>
      <c r="CM17" s="4">
        <f t="shared" si="9"/>
        <v>766.96417999999778</v>
      </c>
      <c r="CN17" s="4">
        <f t="shared" si="9"/>
        <v>766.96417999999778</v>
      </c>
      <c r="CO17" s="4">
        <f t="shared" si="9"/>
        <v>766.96417999999778</v>
      </c>
      <c r="CP17" s="4">
        <f t="shared" si="9"/>
        <v>766.96417999999778</v>
      </c>
      <c r="CQ17" s="4">
        <f t="shared" si="9"/>
        <v>766.96417999999778</v>
      </c>
      <c r="CR17" s="4">
        <f t="shared" si="12"/>
        <v>766.96417999999778</v>
      </c>
      <c r="CS17" s="4">
        <f t="shared" si="12"/>
        <v>766.96417999999778</v>
      </c>
      <c r="CT17" s="4">
        <f t="shared" si="12"/>
        <v>766.96417999999778</v>
      </c>
      <c r="CU17" s="4">
        <f t="shared" si="12"/>
        <v>766.96417999999778</v>
      </c>
      <c r="CV17" s="4">
        <f t="shared" si="12"/>
        <v>766.96417999999778</v>
      </c>
      <c r="CW17" s="4">
        <f t="shared" si="12"/>
        <v>766.96417999999778</v>
      </c>
      <c r="CX17" s="4">
        <f t="shared" si="12"/>
        <v>766.96417999999778</v>
      </c>
      <c r="CY17" s="4">
        <f t="shared" si="12"/>
        <v>766.96417999999778</v>
      </c>
      <c r="CZ17" s="4">
        <f t="shared" si="12"/>
        <v>766.96417999999778</v>
      </c>
      <c r="DA17" s="4">
        <f t="shared" si="12"/>
        <v>766.96417999999778</v>
      </c>
      <c r="DB17" s="4">
        <f t="shared" si="12"/>
        <v>766.96417999999778</v>
      </c>
      <c r="DC17" s="4">
        <f t="shared" si="12"/>
        <v>766.96417999999778</v>
      </c>
      <c r="DD17" s="4">
        <f t="shared" si="12"/>
        <v>766.96417999999778</v>
      </c>
      <c r="DE17" s="4">
        <f t="shared" si="12"/>
        <v>766.96417999999778</v>
      </c>
      <c r="DF17" s="4">
        <f t="shared" si="12"/>
        <v>766.96417999999778</v>
      </c>
      <c r="DG17" s="4">
        <f t="shared" si="12"/>
        <v>766.96417999999778</v>
      </c>
      <c r="DH17" s="4">
        <f t="shared" si="12"/>
        <v>766.96417999999778</v>
      </c>
      <c r="DI17" s="4">
        <f t="shared" si="12"/>
        <v>766.96417999999778</v>
      </c>
      <c r="DJ17" s="4">
        <f t="shared" si="12"/>
        <v>766.96417999999778</v>
      </c>
      <c r="DK17" s="4">
        <f t="shared" si="12"/>
        <v>766.96417999999778</v>
      </c>
      <c r="DL17" s="4">
        <f t="shared" si="12"/>
        <v>766.96417999999778</v>
      </c>
      <c r="DM17" s="4">
        <f t="shared" si="12"/>
        <v>766.96417999999778</v>
      </c>
      <c r="DN17" s="4">
        <f t="shared" si="12"/>
        <v>766.96417999999778</v>
      </c>
      <c r="DO17" s="4">
        <f t="shared" si="12"/>
        <v>766.96417999999778</v>
      </c>
      <c r="DP17" s="4">
        <f t="shared" si="12"/>
        <v>766.96417999999778</v>
      </c>
      <c r="DQ17" s="4">
        <f t="shared" si="12"/>
        <v>766.96417999999778</v>
      </c>
      <c r="DR17" s="4">
        <f t="shared" si="12"/>
        <v>843.66059799999766</v>
      </c>
      <c r="DS17" s="16">
        <f t="shared" si="7"/>
        <v>164209.73009292944</v>
      </c>
    </row>
    <row r="18" spans="1:123" x14ac:dyDescent="0.25">
      <c r="A18" s="15">
        <f t="shared" si="8"/>
        <v>65.833333333333286</v>
      </c>
      <c r="B18" s="4">
        <f t="shared" si="6"/>
        <v>0</v>
      </c>
      <c r="C18" s="4">
        <f t="shared" si="6"/>
        <v>0</v>
      </c>
      <c r="D18" s="4">
        <f t="shared" si="6"/>
        <v>0</v>
      </c>
      <c r="E18" s="4">
        <f t="shared" si="6"/>
        <v>0</v>
      </c>
      <c r="F18" s="4">
        <f t="shared" si="6"/>
        <v>0</v>
      </c>
      <c r="G18" s="4">
        <f t="shared" si="6"/>
        <v>0</v>
      </c>
      <c r="H18" s="4">
        <f t="shared" si="6"/>
        <v>0</v>
      </c>
      <c r="I18" s="4">
        <f t="shared" si="6"/>
        <v>0</v>
      </c>
      <c r="J18" s="4">
        <f t="shared" si="6"/>
        <v>0</v>
      </c>
      <c r="K18" s="4">
        <f t="shared" si="6"/>
        <v>0</v>
      </c>
      <c r="L18" s="4">
        <f t="shared" si="6"/>
        <v>771.33019999999738</v>
      </c>
      <c r="M18" s="4">
        <f t="shared" si="6"/>
        <v>771.33019999999738</v>
      </c>
      <c r="N18" s="4">
        <f t="shared" si="6"/>
        <v>771.33019999999738</v>
      </c>
      <c r="O18" s="4">
        <f t="shared" si="6"/>
        <v>771.33019999999738</v>
      </c>
      <c r="P18" s="4">
        <f t="shared" si="6"/>
        <v>771.33019999999738</v>
      </c>
      <c r="Q18" s="4">
        <f t="shared" si="6"/>
        <v>771.33019999999738</v>
      </c>
      <c r="R18" s="4">
        <f t="shared" ref="R18:CC21" si="13">$B$2*IF($A$2+R$3/12&lt;$A18,0,1)*(1+0.072*MIN($A18-$A$2,5))*IF(R$3&gt;=120,1.1,1)*IF($C$2&lt;=148450,1,0)</f>
        <v>771.33019999999738</v>
      </c>
      <c r="S18" s="4">
        <f t="shared" si="13"/>
        <v>771.33019999999738</v>
      </c>
      <c r="T18" s="4">
        <f t="shared" si="13"/>
        <v>771.33019999999738</v>
      </c>
      <c r="U18" s="4">
        <f t="shared" si="13"/>
        <v>771.33019999999738</v>
      </c>
      <c r="V18" s="4">
        <f t="shared" si="13"/>
        <v>771.33019999999738</v>
      </c>
      <c r="W18" s="4">
        <f t="shared" si="13"/>
        <v>771.33019999999738</v>
      </c>
      <c r="X18" s="4">
        <f t="shared" si="13"/>
        <v>771.33019999999738</v>
      </c>
      <c r="Y18" s="4">
        <f t="shared" si="13"/>
        <v>771.33019999999738</v>
      </c>
      <c r="Z18" s="4">
        <f t="shared" si="13"/>
        <v>771.33019999999738</v>
      </c>
      <c r="AA18" s="4">
        <f t="shared" si="13"/>
        <v>771.33019999999738</v>
      </c>
      <c r="AB18" s="4">
        <f t="shared" si="13"/>
        <v>771.33019999999738</v>
      </c>
      <c r="AC18" s="4">
        <f t="shared" si="13"/>
        <v>771.33019999999738</v>
      </c>
      <c r="AD18" s="4">
        <f t="shared" si="13"/>
        <v>771.33019999999738</v>
      </c>
      <c r="AE18" s="4">
        <f t="shared" si="13"/>
        <v>771.33019999999738</v>
      </c>
      <c r="AF18" s="4">
        <f t="shared" si="13"/>
        <v>771.33019999999738</v>
      </c>
      <c r="AG18" s="4">
        <f t="shared" si="13"/>
        <v>771.33019999999738</v>
      </c>
      <c r="AH18" s="4">
        <f t="shared" si="13"/>
        <v>771.33019999999738</v>
      </c>
      <c r="AI18" s="4">
        <f t="shared" si="13"/>
        <v>771.33019999999738</v>
      </c>
      <c r="AJ18" s="4">
        <f t="shared" si="13"/>
        <v>771.33019999999738</v>
      </c>
      <c r="AK18" s="4">
        <f t="shared" si="13"/>
        <v>771.33019999999738</v>
      </c>
      <c r="AL18" s="4">
        <f t="shared" si="13"/>
        <v>771.33019999999738</v>
      </c>
      <c r="AM18" s="4">
        <f t="shared" si="13"/>
        <v>771.33019999999738</v>
      </c>
      <c r="AN18" s="4">
        <f t="shared" si="13"/>
        <v>771.33019999999738</v>
      </c>
      <c r="AO18" s="4">
        <f t="shared" si="13"/>
        <v>771.33019999999738</v>
      </c>
      <c r="AP18" s="4">
        <f t="shared" si="13"/>
        <v>771.33019999999738</v>
      </c>
      <c r="AQ18" s="4">
        <f t="shared" si="13"/>
        <v>771.33019999999738</v>
      </c>
      <c r="AR18" s="4">
        <f t="shared" si="13"/>
        <v>771.33019999999738</v>
      </c>
      <c r="AS18" s="4">
        <f t="shared" si="13"/>
        <v>771.33019999999738</v>
      </c>
      <c r="AT18" s="4">
        <f t="shared" si="13"/>
        <v>771.33019999999738</v>
      </c>
      <c r="AU18" s="4">
        <f t="shared" si="13"/>
        <v>771.33019999999738</v>
      </c>
      <c r="AV18" s="4">
        <f t="shared" si="13"/>
        <v>771.33019999999738</v>
      </c>
      <c r="AW18" s="4">
        <f t="shared" si="13"/>
        <v>771.33019999999738</v>
      </c>
      <c r="AX18" s="4">
        <f t="shared" si="13"/>
        <v>771.33019999999738</v>
      </c>
      <c r="AY18" s="4">
        <f t="shared" si="13"/>
        <v>771.33019999999738</v>
      </c>
      <c r="AZ18" s="4">
        <f t="shared" si="13"/>
        <v>771.33019999999738</v>
      </c>
      <c r="BA18" s="4">
        <f t="shared" si="13"/>
        <v>771.33019999999738</v>
      </c>
      <c r="BB18" s="4">
        <f t="shared" si="13"/>
        <v>771.33019999999738</v>
      </c>
      <c r="BC18" s="4">
        <f t="shared" si="13"/>
        <v>771.33019999999738</v>
      </c>
      <c r="BD18" s="4">
        <f t="shared" si="13"/>
        <v>771.33019999999738</v>
      </c>
      <c r="BE18" s="4">
        <f t="shared" si="13"/>
        <v>771.33019999999738</v>
      </c>
      <c r="BF18" s="4">
        <f t="shared" si="13"/>
        <v>771.33019999999738</v>
      </c>
      <c r="BG18" s="4">
        <f t="shared" si="13"/>
        <v>771.33019999999738</v>
      </c>
      <c r="BH18" s="4">
        <f t="shared" si="13"/>
        <v>771.33019999999738</v>
      </c>
      <c r="BI18" s="4">
        <f t="shared" si="13"/>
        <v>771.33019999999738</v>
      </c>
      <c r="BJ18" s="4">
        <f t="shared" si="13"/>
        <v>771.33019999999738</v>
      </c>
      <c r="BK18" s="4">
        <f t="shared" si="13"/>
        <v>771.33019999999738</v>
      </c>
      <c r="BL18" s="4">
        <f t="shared" si="13"/>
        <v>771.33019999999738</v>
      </c>
      <c r="BM18" s="4">
        <f t="shared" si="13"/>
        <v>771.33019999999738</v>
      </c>
      <c r="BN18" s="4">
        <f t="shared" si="13"/>
        <v>771.33019999999738</v>
      </c>
      <c r="BO18" s="4">
        <f t="shared" si="13"/>
        <v>771.33019999999738</v>
      </c>
      <c r="BP18" s="4">
        <f t="shared" si="13"/>
        <v>771.33019999999738</v>
      </c>
      <c r="BQ18" s="4">
        <f t="shared" si="13"/>
        <v>771.33019999999738</v>
      </c>
      <c r="BR18" s="4">
        <f t="shared" si="13"/>
        <v>771.33019999999738</v>
      </c>
      <c r="BS18" s="4">
        <f t="shared" si="13"/>
        <v>771.33019999999738</v>
      </c>
      <c r="BT18" s="4">
        <f t="shared" si="13"/>
        <v>771.33019999999738</v>
      </c>
      <c r="BU18" s="4">
        <f t="shared" si="13"/>
        <v>771.33019999999738</v>
      </c>
      <c r="BV18" s="4">
        <f t="shared" si="13"/>
        <v>771.33019999999738</v>
      </c>
      <c r="BW18" s="4">
        <f t="shared" si="13"/>
        <v>771.33019999999738</v>
      </c>
      <c r="BX18" s="4">
        <f t="shared" si="13"/>
        <v>771.33019999999738</v>
      </c>
      <c r="BY18" s="4">
        <f t="shared" si="13"/>
        <v>771.33019999999738</v>
      </c>
      <c r="BZ18" s="4">
        <f t="shared" si="13"/>
        <v>771.33019999999738</v>
      </c>
      <c r="CA18" s="4">
        <f t="shared" si="13"/>
        <v>771.33019999999738</v>
      </c>
      <c r="CB18" s="4">
        <f t="shared" si="13"/>
        <v>771.33019999999738</v>
      </c>
      <c r="CC18" s="4">
        <f t="shared" si="13"/>
        <v>771.33019999999738</v>
      </c>
      <c r="CD18" s="4">
        <f t="shared" si="9"/>
        <v>771.33019999999738</v>
      </c>
      <c r="CE18" s="4">
        <f t="shared" si="9"/>
        <v>771.33019999999738</v>
      </c>
      <c r="CF18" s="4">
        <f t="shared" si="9"/>
        <v>771.33019999999738</v>
      </c>
      <c r="CG18" s="4">
        <f t="shared" si="9"/>
        <v>771.33019999999738</v>
      </c>
      <c r="CH18" s="4">
        <f t="shared" si="9"/>
        <v>771.33019999999738</v>
      </c>
      <c r="CI18" s="4">
        <f t="shared" si="9"/>
        <v>771.33019999999738</v>
      </c>
      <c r="CJ18" s="4">
        <f t="shared" si="9"/>
        <v>771.33019999999738</v>
      </c>
      <c r="CK18" s="4">
        <f t="shared" si="9"/>
        <v>771.33019999999738</v>
      </c>
      <c r="CL18" s="4">
        <f t="shared" si="9"/>
        <v>771.33019999999738</v>
      </c>
      <c r="CM18" s="4">
        <f t="shared" si="9"/>
        <v>771.33019999999738</v>
      </c>
      <c r="CN18" s="4">
        <f t="shared" si="9"/>
        <v>771.33019999999738</v>
      </c>
      <c r="CO18" s="4">
        <f t="shared" si="9"/>
        <v>771.33019999999738</v>
      </c>
      <c r="CP18" s="4">
        <f t="shared" si="9"/>
        <v>771.33019999999738</v>
      </c>
      <c r="CQ18" s="4">
        <f t="shared" si="9"/>
        <v>771.33019999999738</v>
      </c>
      <c r="CR18" s="4">
        <f t="shared" si="12"/>
        <v>771.33019999999738</v>
      </c>
      <c r="CS18" s="4">
        <f t="shared" si="12"/>
        <v>771.33019999999738</v>
      </c>
      <c r="CT18" s="4">
        <f t="shared" si="12"/>
        <v>771.33019999999738</v>
      </c>
      <c r="CU18" s="4">
        <f t="shared" si="12"/>
        <v>771.33019999999738</v>
      </c>
      <c r="CV18" s="4">
        <f t="shared" si="12"/>
        <v>771.33019999999738</v>
      </c>
      <c r="CW18" s="4">
        <f t="shared" si="12"/>
        <v>771.33019999999738</v>
      </c>
      <c r="CX18" s="4">
        <f t="shared" si="12"/>
        <v>771.33019999999738</v>
      </c>
      <c r="CY18" s="4">
        <f t="shared" si="12"/>
        <v>771.33019999999738</v>
      </c>
      <c r="CZ18" s="4">
        <f t="shared" si="12"/>
        <v>771.33019999999738</v>
      </c>
      <c r="DA18" s="4">
        <f t="shared" si="12"/>
        <v>771.33019999999738</v>
      </c>
      <c r="DB18" s="4">
        <f t="shared" si="12"/>
        <v>771.33019999999738</v>
      </c>
      <c r="DC18" s="4">
        <f t="shared" si="12"/>
        <v>771.33019999999738</v>
      </c>
      <c r="DD18" s="4">
        <f t="shared" si="12"/>
        <v>771.33019999999738</v>
      </c>
      <c r="DE18" s="4">
        <f t="shared" si="12"/>
        <v>771.33019999999738</v>
      </c>
      <c r="DF18" s="4">
        <f t="shared" si="12"/>
        <v>771.33019999999738</v>
      </c>
      <c r="DG18" s="4">
        <f t="shared" si="12"/>
        <v>771.33019999999738</v>
      </c>
      <c r="DH18" s="4">
        <f t="shared" si="12"/>
        <v>771.33019999999738</v>
      </c>
      <c r="DI18" s="4">
        <f t="shared" si="12"/>
        <v>771.33019999999738</v>
      </c>
      <c r="DJ18" s="4">
        <f t="shared" si="12"/>
        <v>771.33019999999738</v>
      </c>
      <c r="DK18" s="4">
        <f t="shared" si="12"/>
        <v>771.33019999999738</v>
      </c>
      <c r="DL18" s="4">
        <f t="shared" si="12"/>
        <v>771.33019999999738</v>
      </c>
      <c r="DM18" s="4">
        <f t="shared" si="12"/>
        <v>771.33019999999738</v>
      </c>
      <c r="DN18" s="4">
        <f t="shared" si="12"/>
        <v>771.33019999999738</v>
      </c>
      <c r="DO18" s="4">
        <f t="shared" si="12"/>
        <v>771.33019999999738</v>
      </c>
      <c r="DP18" s="4">
        <f t="shared" si="12"/>
        <v>771.33019999999738</v>
      </c>
      <c r="DQ18" s="4">
        <f t="shared" si="12"/>
        <v>771.33019999999738</v>
      </c>
      <c r="DR18" s="4">
        <f t="shared" si="12"/>
        <v>848.46321999999714</v>
      </c>
      <c r="DS18" s="16">
        <f t="shared" si="7"/>
        <v>164396.11194907915</v>
      </c>
    </row>
    <row r="19" spans="1:123" x14ac:dyDescent="0.25">
      <c r="A19" s="15">
        <f t="shared" si="8"/>
        <v>65.916666666666615</v>
      </c>
      <c r="B19" s="4">
        <f t="shared" si="6"/>
        <v>0</v>
      </c>
      <c r="C19" s="4">
        <f t="shared" si="6"/>
        <v>0</v>
      </c>
      <c r="D19" s="4">
        <f t="shared" si="6"/>
        <v>0</v>
      </c>
      <c r="E19" s="4">
        <f t="shared" si="6"/>
        <v>0</v>
      </c>
      <c r="F19" s="4">
        <f t="shared" si="6"/>
        <v>0</v>
      </c>
      <c r="G19" s="4">
        <f t="shared" si="6"/>
        <v>0</v>
      </c>
      <c r="H19" s="4">
        <f t="shared" si="6"/>
        <v>0</v>
      </c>
      <c r="I19" s="4">
        <f t="shared" si="6"/>
        <v>0</v>
      </c>
      <c r="J19" s="4">
        <f t="shared" si="6"/>
        <v>0</v>
      </c>
      <c r="K19" s="4">
        <f t="shared" si="6"/>
        <v>0</v>
      </c>
      <c r="L19" s="4">
        <f t="shared" si="6"/>
        <v>0</v>
      </c>
      <c r="M19" s="4">
        <f t="shared" si="6"/>
        <v>775.6962199999972</v>
      </c>
      <c r="N19" s="4">
        <f t="shared" si="6"/>
        <v>775.6962199999972</v>
      </c>
      <c r="O19" s="4">
        <f t="shared" si="6"/>
        <v>775.6962199999972</v>
      </c>
      <c r="P19" s="4">
        <f t="shared" si="6"/>
        <v>775.6962199999972</v>
      </c>
      <c r="Q19" s="4">
        <f t="shared" si="6"/>
        <v>775.6962199999972</v>
      </c>
      <c r="R19" s="4">
        <f t="shared" si="13"/>
        <v>775.6962199999972</v>
      </c>
      <c r="S19" s="4">
        <f t="shared" si="13"/>
        <v>775.6962199999972</v>
      </c>
      <c r="T19" s="4">
        <f t="shared" si="13"/>
        <v>775.6962199999972</v>
      </c>
      <c r="U19" s="4">
        <f t="shared" si="13"/>
        <v>775.6962199999972</v>
      </c>
      <c r="V19" s="4">
        <f t="shared" si="13"/>
        <v>775.6962199999972</v>
      </c>
      <c r="W19" s="4">
        <f t="shared" si="13"/>
        <v>775.6962199999972</v>
      </c>
      <c r="X19" s="4">
        <f t="shared" si="13"/>
        <v>775.6962199999972</v>
      </c>
      <c r="Y19" s="4">
        <f t="shared" si="13"/>
        <v>775.6962199999972</v>
      </c>
      <c r="Z19" s="4">
        <f t="shared" si="13"/>
        <v>775.6962199999972</v>
      </c>
      <c r="AA19" s="4">
        <f t="shared" si="13"/>
        <v>775.6962199999972</v>
      </c>
      <c r="AB19" s="4">
        <f t="shared" si="13"/>
        <v>775.6962199999972</v>
      </c>
      <c r="AC19" s="4">
        <f t="shared" si="13"/>
        <v>775.6962199999972</v>
      </c>
      <c r="AD19" s="4">
        <f t="shared" si="13"/>
        <v>775.6962199999972</v>
      </c>
      <c r="AE19" s="4">
        <f t="shared" si="13"/>
        <v>775.6962199999972</v>
      </c>
      <c r="AF19" s="4">
        <f t="shared" si="13"/>
        <v>775.6962199999972</v>
      </c>
      <c r="AG19" s="4">
        <f t="shared" si="13"/>
        <v>775.6962199999972</v>
      </c>
      <c r="AH19" s="4">
        <f t="shared" si="13"/>
        <v>775.6962199999972</v>
      </c>
      <c r="AI19" s="4">
        <f t="shared" si="13"/>
        <v>775.6962199999972</v>
      </c>
      <c r="AJ19" s="4">
        <f t="shared" si="13"/>
        <v>775.6962199999972</v>
      </c>
      <c r="AK19" s="4">
        <f t="shared" si="13"/>
        <v>775.6962199999972</v>
      </c>
      <c r="AL19" s="4">
        <f t="shared" si="13"/>
        <v>775.6962199999972</v>
      </c>
      <c r="AM19" s="4">
        <f t="shared" si="13"/>
        <v>775.6962199999972</v>
      </c>
      <c r="AN19" s="4">
        <f t="shared" si="13"/>
        <v>775.6962199999972</v>
      </c>
      <c r="AO19" s="4">
        <f t="shared" si="13"/>
        <v>775.6962199999972</v>
      </c>
      <c r="AP19" s="4">
        <f t="shared" si="13"/>
        <v>775.6962199999972</v>
      </c>
      <c r="AQ19" s="4">
        <f t="shared" si="13"/>
        <v>775.6962199999972</v>
      </c>
      <c r="AR19" s="4">
        <f t="shared" si="13"/>
        <v>775.6962199999972</v>
      </c>
      <c r="AS19" s="4">
        <f t="shared" si="13"/>
        <v>775.6962199999972</v>
      </c>
      <c r="AT19" s="4">
        <f t="shared" si="13"/>
        <v>775.6962199999972</v>
      </c>
      <c r="AU19" s="4">
        <f t="shared" si="13"/>
        <v>775.6962199999972</v>
      </c>
      <c r="AV19" s="4">
        <f t="shared" si="13"/>
        <v>775.6962199999972</v>
      </c>
      <c r="AW19" s="4">
        <f t="shared" si="13"/>
        <v>775.6962199999972</v>
      </c>
      <c r="AX19" s="4">
        <f t="shared" si="13"/>
        <v>775.6962199999972</v>
      </c>
      <c r="AY19" s="4">
        <f t="shared" si="13"/>
        <v>775.6962199999972</v>
      </c>
      <c r="AZ19" s="4">
        <f t="shared" si="13"/>
        <v>775.6962199999972</v>
      </c>
      <c r="BA19" s="4">
        <f t="shared" si="13"/>
        <v>775.6962199999972</v>
      </c>
      <c r="BB19" s="4">
        <f t="shared" si="13"/>
        <v>775.6962199999972</v>
      </c>
      <c r="BC19" s="4">
        <f t="shared" si="13"/>
        <v>775.6962199999972</v>
      </c>
      <c r="BD19" s="4">
        <f t="shared" si="13"/>
        <v>775.6962199999972</v>
      </c>
      <c r="BE19" s="4">
        <f t="shared" si="13"/>
        <v>775.6962199999972</v>
      </c>
      <c r="BF19" s="4">
        <f t="shared" si="13"/>
        <v>775.6962199999972</v>
      </c>
      <c r="BG19" s="4">
        <f t="shared" si="13"/>
        <v>775.6962199999972</v>
      </c>
      <c r="BH19" s="4">
        <f t="shared" si="13"/>
        <v>775.6962199999972</v>
      </c>
      <c r="BI19" s="4">
        <f t="shared" si="13"/>
        <v>775.6962199999972</v>
      </c>
      <c r="BJ19" s="4">
        <f t="shared" si="13"/>
        <v>775.6962199999972</v>
      </c>
      <c r="BK19" s="4">
        <f t="shared" si="13"/>
        <v>775.6962199999972</v>
      </c>
      <c r="BL19" s="4">
        <f t="shared" si="13"/>
        <v>775.6962199999972</v>
      </c>
      <c r="BM19" s="4">
        <f t="shared" si="13"/>
        <v>775.6962199999972</v>
      </c>
      <c r="BN19" s="4">
        <f t="shared" si="13"/>
        <v>775.6962199999972</v>
      </c>
      <c r="BO19" s="4">
        <f t="shared" si="13"/>
        <v>775.6962199999972</v>
      </c>
      <c r="BP19" s="4">
        <f t="shared" si="13"/>
        <v>775.6962199999972</v>
      </c>
      <c r="BQ19" s="4">
        <f t="shared" si="13"/>
        <v>775.6962199999972</v>
      </c>
      <c r="BR19" s="4">
        <f t="shared" si="13"/>
        <v>775.6962199999972</v>
      </c>
      <c r="BS19" s="4">
        <f t="shared" si="13"/>
        <v>775.6962199999972</v>
      </c>
      <c r="BT19" s="4">
        <f t="shared" si="13"/>
        <v>775.6962199999972</v>
      </c>
      <c r="BU19" s="4">
        <f t="shared" si="13"/>
        <v>775.6962199999972</v>
      </c>
      <c r="BV19" s="4">
        <f t="shared" si="13"/>
        <v>775.6962199999972</v>
      </c>
      <c r="BW19" s="4">
        <f t="shared" si="13"/>
        <v>775.6962199999972</v>
      </c>
      <c r="BX19" s="4">
        <f t="shared" si="13"/>
        <v>775.6962199999972</v>
      </c>
      <c r="BY19" s="4">
        <f t="shared" si="13"/>
        <v>775.6962199999972</v>
      </c>
      <c r="BZ19" s="4">
        <f t="shared" si="13"/>
        <v>775.6962199999972</v>
      </c>
      <c r="CA19" s="4">
        <f t="shared" si="13"/>
        <v>775.6962199999972</v>
      </c>
      <c r="CB19" s="4">
        <f t="shared" si="13"/>
        <v>775.6962199999972</v>
      </c>
      <c r="CC19" s="4">
        <f t="shared" si="13"/>
        <v>775.6962199999972</v>
      </c>
      <c r="CD19" s="4">
        <f t="shared" si="9"/>
        <v>775.6962199999972</v>
      </c>
      <c r="CE19" s="4">
        <f t="shared" si="9"/>
        <v>775.6962199999972</v>
      </c>
      <c r="CF19" s="4">
        <f t="shared" si="9"/>
        <v>775.6962199999972</v>
      </c>
      <c r="CG19" s="4">
        <f t="shared" si="9"/>
        <v>775.6962199999972</v>
      </c>
      <c r="CH19" s="4">
        <f t="shared" si="9"/>
        <v>775.6962199999972</v>
      </c>
      <c r="CI19" s="4">
        <f t="shared" si="9"/>
        <v>775.6962199999972</v>
      </c>
      <c r="CJ19" s="4">
        <f t="shared" si="9"/>
        <v>775.6962199999972</v>
      </c>
      <c r="CK19" s="4">
        <f t="shared" si="9"/>
        <v>775.6962199999972</v>
      </c>
      <c r="CL19" s="4">
        <f t="shared" si="9"/>
        <v>775.6962199999972</v>
      </c>
      <c r="CM19" s="4">
        <f t="shared" si="9"/>
        <v>775.6962199999972</v>
      </c>
      <c r="CN19" s="4">
        <f t="shared" si="9"/>
        <v>775.6962199999972</v>
      </c>
      <c r="CO19" s="4">
        <f t="shared" si="9"/>
        <v>775.6962199999972</v>
      </c>
      <c r="CP19" s="4">
        <f t="shared" si="9"/>
        <v>775.6962199999972</v>
      </c>
      <c r="CQ19" s="4">
        <f t="shared" si="9"/>
        <v>775.6962199999972</v>
      </c>
      <c r="CR19" s="4">
        <f t="shared" si="12"/>
        <v>775.6962199999972</v>
      </c>
      <c r="CS19" s="4">
        <f t="shared" si="12"/>
        <v>775.6962199999972</v>
      </c>
      <c r="CT19" s="4">
        <f t="shared" si="12"/>
        <v>775.6962199999972</v>
      </c>
      <c r="CU19" s="4">
        <f t="shared" si="12"/>
        <v>775.6962199999972</v>
      </c>
      <c r="CV19" s="4">
        <f t="shared" si="12"/>
        <v>775.6962199999972</v>
      </c>
      <c r="CW19" s="4">
        <f t="shared" si="12"/>
        <v>775.6962199999972</v>
      </c>
      <c r="CX19" s="4">
        <f t="shared" si="12"/>
        <v>775.6962199999972</v>
      </c>
      <c r="CY19" s="4">
        <f t="shared" si="12"/>
        <v>775.6962199999972</v>
      </c>
      <c r="CZ19" s="4">
        <f t="shared" si="12"/>
        <v>775.6962199999972</v>
      </c>
      <c r="DA19" s="4">
        <f t="shared" si="12"/>
        <v>775.6962199999972</v>
      </c>
      <c r="DB19" s="4">
        <f t="shared" si="12"/>
        <v>775.6962199999972</v>
      </c>
      <c r="DC19" s="4">
        <f t="shared" si="12"/>
        <v>775.6962199999972</v>
      </c>
      <c r="DD19" s="4">
        <f t="shared" si="12"/>
        <v>775.6962199999972</v>
      </c>
      <c r="DE19" s="4">
        <f t="shared" si="12"/>
        <v>775.6962199999972</v>
      </c>
      <c r="DF19" s="4">
        <f t="shared" si="12"/>
        <v>775.6962199999972</v>
      </c>
      <c r="DG19" s="4">
        <f t="shared" si="12"/>
        <v>775.6962199999972</v>
      </c>
      <c r="DH19" s="4">
        <f t="shared" si="12"/>
        <v>775.6962199999972</v>
      </c>
      <c r="DI19" s="4">
        <f t="shared" si="12"/>
        <v>775.6962199999972</v>
      </c>
      <c r="DJ19" s="4">
        <f t="shared" si="12"/>
        <v>775.6962199999972</v>
      </c>
      <c r="DK19" s="4">
        <f t="shared" si="12"/>
        <v>775.6962199999972</v>
      </c>
      <c r="DL19" s="4">
        <f t="shared" si="12"/>
        <v>775.6962199999972</v>
      </c>
      <c r="DM19" s="4">
        <f t="shared" si="12"/>
        <v>775.6962199999972</v>
      </c>
      <c r="DN19" s="4">
        <f t="shared" si="12"/>
        <v>775.6962199999972</v>
      </c>
      <c r="DO19" s="4">
        <f t="shared" si="12"/>
        <v>775.6962199999972</v>
      </c>
      <c r="DP19" s="4">
        <f t="shared" si="12"/>
        <v>775.6962199999972</v>
      </c>
      <c r="DQ19" s="4">
        <f t="shared" si="12"/>
        <v>775.6962199999972</v>
      </c>
      <c r="DR19" s="4">
        <f t="shared" si="12"/>
        <v>853.26584199999695</v>
      </c>
      <c r="DS19" s="16">
        <f t="shared" si="7"/>
        <v>164576.54405318049</v>
      </c>
    </row>
    <row r="20" spans="1:123" x14ac:dyDescent="0.25">
      <c r="A20" s="15">
        <f t="shared" si="8"/>
        <v>65.999999999999943</v>
      </c>
      <c r="B20" s="4">
        <f t="shared" si="6"/>
        <v>0</v>
      </c>
      <c r="C20" s="4">
        <f t="shared" si="6"/>
        <v>0</v>
      </c>
      <c r="D20" s="4">
        <f t="shared" si="6"/>
        <v>0</v>
      </c>
      <c r="E20" s="4">
        <f t="shared" si="6"/>
        <v>0</v>
      </c>
      <c r="F20" s="4">
        <f t="shared" si="6"/>
        <v>0</v>
      </c>
      <c r="G20" s="4">
        <f t="shared" si="6"/>
        <v>0</v>
      </c>
      <c r="H20" s="4">
        <f t="shared" si="6"/>
        <v>0</v>
      </c>
      <c r="I20" s="4">
        <f t="shared" si="6"/>
        <v>0</v>
      </c>
      <c r="J20" s="4">
        <f t="shared" si="6"/>
        <v>0</v>
      </c>
      <c r="K20" s="4">
        <f t="shared" si="6"/>
        <v>0</v>
      </c>
      <c r="L20" s="4">
        <f t="shared" si="6"/>
        <v>0</v>
      </c>
      <c r="M20" s="4">
        <f t="shared" si="6"/>
        <v>0</v>
      </c>
      <c r="N20" s="4">
        <f t="shared" si="6"/>
        <v>780.0622399999969</v>
      </c>
      <c r="O20" s="4">
        <f t="shared" si="6"/>
        <v>780.0622399999969</v>
      </c>
      <c r="P20" s="4">
        <f t="shared" si="6"/>
        <v>780.0622399999969</v>
      </c>
      <c r="Q20" s="4">
        <f t="shared" si="6"/>
        <v>780.0622399999969</v>
      </c>
      <c r="R20" s="4">
        <f t="shared" si="13"/>
        <v>780.0622399999969</v>
      </c>
      <c r="S20" s="4">
        <f t="shared" si="13"/>
        <v>780.0622399999969</v>
      </c>
      <c r="T20" s="4">
        <f t="shared" si="13"/>
        <v>780.0622399999969</v>
      </c>
      <c r="U20" s="4">
        <f t="shared" si="13"/>
        <v>780.0622399999969</v>
      </c>
      <c r="V20" s="4">
        <f t="shared" si="13"/>
        <v>780.0622399999969</v>
      </c>
      <c r="W20" s="4">
        <f t="shared" si="13"/>
        <v>780.0622399999969</v>
      </c>
      <c r="X20" s="4">
        <f t="shared" si="13"/>
        <v>780.0622399999969</v>
      </c>
      <c r="Y20" s="4">
        <f t="shared" si="13"/>
        <v>780.0622399999969</v>
      </c>
      <c r="Z20" s="4">
        <f t="shared" si="13"/>
        <v>780.0622399999969</v>
      </c>
      <c r="AA20" s="4">
        <f t="shared" si="13"/>
        <v>780.0622399999969</v>
      </c>
      <c r="AB20" s="4">
        <f t="shared" si="13"/>
        <v>780.0622399999969</v>
      </c>
      <c r="AC20" s="4">
        <f t="shared" si="13"/>
        <v>780.0622399999969</v>
      </c>
      <c r="AD20" s="4">
        <f t="shared" si="13"/>
        <v>780.0622399999969</v>
      </c>
      <c r="AE20" s="4">
        <f t="shared" si="13"/>
        <v>780.0622399999969</v>
      </c>
      <c r="AF20" s="4">
        <f t="shared" si="13"/>
        <v>780.0622399999969</v>
      </c>
      <c r="AG20" s="4">
        <f t="shared" si="13"/>
        <v>780.0622399999969</v>
      </c>
      <c r="AH20" s="4">
        <f t="shared" si="13"/>
        <v>780.0622399999969</v>
      </c>
      <c r="AI20" s="4">
        <f t="shared" si="13"/>
        <v>780.0622399999969</v>
      </c>
      <c r="AJ20" s="4">
        <f t="shared" si="13"/>
        <v>780.0622399999969</v>
      </c>
      <c r="AK20" s="4">
        <f t="shared" si="13"/>
        <v>780.0622399999969</v>
      </c>
      <c r="AL20" s="4">
        <f t="shared" si="13"/>
        <v>780.0622399999969</v>
      </c>
      <c r="AM20" s="4">
        <f t="shared" si="13"/>
        <v>780.0622399999969</v>
      </c>
      <c r="AN20" s="4">
        <f t="shared" si="13"/>
        <v>780.0622399999969</v>
      </c>
      <c r="AO20" s="4">
        <f t="shared" si="13"/>
        <v>780.0622399999969</v>
      </c>
      <c r="AP20" s="4">
        <f t="shared" si="13"/>
        <v>780.0622399999969</v>
      </c>
      <c r="AQ20" s="4">
        <f t="shared" si="13"/>
        <v>780.0622399999969</v>
      </c>
      <c r="AR20" s="4">
        <f t="shared" si="13"/>
        <v>780.0622399999969</v>
      </c>
      <c r="AS20" s="4">
        <f t="shared" si="13"/>
        <v>780.0622399999969</v>
      </c>
      <c r="AT20" s="4">
        <f t="shared" si="13"/>
        <v>780.0622399999969</v>
      </c>
      <c r="AU20" s="4">
        <f t="shared" si="13"/>
        <v>780.0622399999969</v>
      </c>
      <c r="AV20" s="4">
        <f t="shared" si="13"/>
        <v>780.0622399999969</v>
      </c>
      <c r="AW20" s="4">
        <f t="shared" si="13"/>
        <v>780.0622399999969</v>
      </c>
      <c r="AX20" s="4">
        <f t="shared" si="13"/>
        <v>780.0622399999969</v>
      </c>
      <c r="AY20" s="4">
        <f t="shared" si="13"/>
        <v>780.0622399999969</v>
      </c>
      <c r="AZ20" s="4">
        <f t="shared" si="13"/>
        <v>780.0622399999969</v>
      </c>
      <c r="BA20" s="4">
        <f t="shared" si="13"/>
        <v>780.0622399999969</v>
      </c>
      <c r="BB20" s="4">
        <f t="shared" si="13"/>
        <v>780.0622399999969</v>
      </c>
      <c r="BC20" s="4">
        <f t="shared" si="13"/>
        <v>780.0622399999969</v>
      </c>
      <c r="BD20" s="4">
        <f t="shared" si="13"/>
        <v>780.0622399999969</v>
      </c>
      <c r="BE20" s="4">
        <f t="shared" si="13"/>
        <v>780.0622399999969</v>
      </c>
      <c r="BF20" s="4">
        <f t="shared" si="13"/>
        <v>780.0622399999969</v>
      </c>
      <c r="BG20" s="4">
        <f t="shared" si="13"/>
        <v>780.0622399999969</v>
      </c>
      <c r="BH20" s="4">
        <f t="shared" si="13"/>
        <v>780.0622399999969</v>
      </c>
      <c r="BI20" s="4">
        <f t="shared" si="13"/>
        <v>780.0622399999969</v>
      </c>
      <c r="BJ20" s="4">
        <f t="shared" si="13"/>
        <v>780.0622399999969</v>
      </c>
      <c r="BK20" s="4">
        <f t="shared" si="13"/>
        <v>780.0622399999969</v>
      </c>
      <c r="BL20" s="4">
        <f t="shared" si="13"/>
        <v>780.0622399999969</v>
      </c>
      <c r="BM20" s="4">
        <f t="shared" si="13"/>
        <v>780.0622399999969</v>
      </c>
      <c r="BN20" s="4">
        <f t="shared" si="13"/>
        <v>780.0622399999969</v>
      </c>
      <c r="BO20" s="4">
        <f t="shared" si="13"/>
        <v>780.0622399999969</v>
      </c>
      <c r="BP20" s="4">
        <f t="shared" si="13"/>
        <v>780.0622399999969</v>
      </c>
      <c r="BQ20" s="4">
        <f t="shared" si="13"/>
        <v>780.0622399999969</v>
      </c>
      <c r="BR20" s="4">
        <f t="shared" si="13"/>
        <v>780.0622399999969</v>
      </c>
      <c r="BS20" s="4">
        <f t="shared" si="13"/>
        <v>780.0622399999969</v>
      </c>
      <c r="BT20" s="4">
        <f t="shared" si="13"/>
        <v>780.0622399999969</v>
      </c>
      <c r="BU20" s="4">
        <f t="shared" si="13"/>
        <v>780.0622399999969</v>
      </c>
      <c r="BV20" s="4">
        <f t="shared" si="13"/>
        <v>780.0622399999969</v>
      </c>
      <c r="BW20" s="4">
        <f t="shared" si="13"/>
        <v>780.0622399999969</v>
      </c>
      <c r="BX20" s="4">
        <f t="shared" si="13"/>
        <v>780.0622399999969</v>
      </c>
      <c r="BY20" s="4">
        <f t="shared" si="13"/>
        <v>780.0622399999969</v>
      </c>
      <c r="BZ20" s="4">
        <f t="shared" si="13"/>
        <v>780.0622399999969</v>
      </c>
      <c r="CA20" s="4">
        <f t="shared" si="13"/>
        <v>780.0622399999969</v>
      </c>
      <c r="CB20" s="4">
        <f t="shared" si="13"/>
        <v>780.0622399999969</v>
      </c>
      <c r="CC20" s="4">
        <f t="shared" si="13"/>
        <v>780.0622399999969</v>
      </c>
      <c r="CD20" s="4">
        <f t="shared" si="9"/>
        <v>780.0622399999969</v>
      </c>
      <c r="CE20" s="4">
        <f t="shared" si="9"/>
        <v>780.0622399999969</v>
      </c>
      <c r="CF20" s="4">
        <f t="shared" si="9"/>
        <v>780.0622399999969</v>
      </c>
      <c r="CG20" s="4">
        <f t="shared" si="9"/>
        <v>780.0622399999969</v>
      </c>
      <c r="CH20" s="4">
        <f t="shared" si="9"/>
        <v>780.0622399999969</v>
      </c>
      <c r="CI20" s="4">
        <f t="shared" si="9"/>
        <v>780.0622399999969</v>
      </c>
      <c r="CJ20" s="4">
        <f t="shared" si="9"/>
        <v>780.0622399999969</v>
      </c>
      <c r="CK20" s="4">
        <f t="shared" si="9"/>
        <v>780.0622399999969</v>
      </c>
      <c r="CL20" s="4">
        <f t="shared" si="9"/>
        <v>780.0622399999969</v>
      </c>
      <c r="CM20" s="4">
        <f t="shared" si="9"/>
        <v>780.0622399999969</v>
      </c>
      <c r="CN20" s="4">
        <f t="shared" si="9"/>
        <v>780.0622399999969</v>
      </c>
      <c r="CO20" s="4">
        <f t="shared" si="9"/>
        <v>780.0622399999969</v>
      </c>
      <c r="CP20" s="4">
        <f t="shared" si="9"/>
        <v>780.0622399999969</v>
      </c>
      <c r="CQ20" s="4">
        <f t="shared" si="9"/>
        <v>780.0622399999969</v>
      </c>
      <c r="CR20" s="4">
        <f t="shared" si="12"/>
        <v>780.0622399999969</v>
      </c>
      <c r="CS20" s="4">
        <f t="shared" si="12"/>
        <v>780.0622399999969</v>
      </c>
      <c r="CT20" s="4">
        <f t="shared" si="12"/>
        <v>780.0622399999969</v>
      </c>
      <c r="CU20" s="4">
        <f t="shared" si="12"/>
        <v>780.0622399999969</v>
      </c>
      <c r="CV20" s="4">
        <f t="shared" si="12"/>
        <v>780.0622399999969</v>
      </c>
      <c r="CW20" s="4">
        <f t="shared" si="12"/>
        <v>780.0622399999969</v>
      </c>
      <c r="CX20" s="4">
        <f t="shared" si="12"/>
        <v>780.0622399999969</v>
      </c>
      <c r="CY20" s="4">
        <f t="shared" si="12"/>
        <v>780.0622399999969</v>
      </c>
      <c r="CZ20" s="4">
        <f t="shared" si="12"/>
        <v>780.0622399999969</v>
      </c>
      <c r="DA20" s="4">
        <f t="shared" si="12"/>
        <v>780.0622399999969</v>
      </c>
      <c r="DB20" s="4">
        <f t="shared" si="12"/>
        <v>780.0622399999969</v>
      </c>
      <c r="DC20" s="4">
        <f t="shared" si="12"/>
        <v>780.0622399999969</v>
      </c>
      <c r="DD20" s="4">
        <f t="shared" si="12"/>
        <v>780.0622399999969</v>
      </c>
      <c r="DE20" s="4">
        <f t="shared" si="12"/>
        <v>780.0622399999969</v>
      </c>
      <c r="DF20" s="4">
        <f t="shared" si="12"/>
        <v>780.0622399999969</v>
      </c>
      <c r="DG20" s="4">
        <f t="shared" si="12"/>
        <v>780.0622399999969</v>
      </c>
      <c r="DH20" s="4">
        <f t="shared" si="12"/>
        <v>780.0622399999969</v>
      </c>
      <c r="DI20" s="4">
        <f t="shared" si="12"/>
        <v>780.0622399999969</v>
      </c>
      <c r="DJ20" s="4">
        <f t="shared" si="12"/>
        <v>780.0622399999969</v>
      </c>
      <c r="DK20" s="4">
        <f t="shared" si="12"/>
        <v>780.0622399999969</v>
      </c>
      <c r="DL20" s="4">
        <f t="shared" si="12"/>
        <v>780.0622399999969</v>
      </c>
      <c r="DM20" s="4">
        <f t="shared" si="12"/>
        <v>780.0622399999969</v>
      </c>
      <c r="DN20" s="4">
        <f t="shared" si="12"/>
        <v>780.0622399999969</v>
      </c>
      <c r="DO20" s="4">
        <f t="shared" si="12"/>
        <v>780.0622399999969</v>
      </c>
      <c r="DP20" s="4">
        <f t="shared" si="12"/>
        <v>780.0622399999969</v>
      </c>
      <c r="DQ20" s="4">
        <f t="shared" si="12"/>
        <v>780.0622399999969</v>
      </c>
      <c r="DR20" s="4">
        <f t="shared" si="12"/>
        <v>858.06846399999665</v>
      </c>
      <c r="DS20" s="16">
        <f t="shared" si="7"/>
        <v>164751.06110067424</v>
      </c>
    </row>
    <row r="21" spans="1:123" x14ac:dyDescent="0.25">
      <c r="A21" s="15">
        <f t="shared" si="8"/>
        <v>66.083333333333272</v>
      </c>
      <c r="B21" s="4">
        <f t="shared" si="6"/>
        <v>0</v>
      </c>
      <c r="C21" s="4">
        <f t="shared" si="6"/>
        <v>0</v>
      </c>
      <c r="D21" s="4">
        <f t="shared" si="6"/>
        <v>0</v>
      </c>
      <c r="E21" s="4">
        <f t="shared" si="6"/>
        <v>0</v>
      </c>
      <c r="F21" s="4">
        <f t="shared" si="6"/>
        <v>0</v>
      </c>
      <c r="G21" s="4">
        <f t="shared" si="6"/>
        <v>0</v>
      </c>
      <c r="H21" s="4">
        <f t="shared" si="6"/>
        <v>0</v>
      </c>
      <c r="I21" s="4">
        <f t="shared" si="6"/>
        <v>0</v>
      </c>
      <c r="J21" s="4">
        <f t="shared" si="6"/>
        <v>0</v>
      </c>
      <c r="K21" s="4">
        <f t="shared" si="6"/>
        <v>0</v>
      </c>
      <c r="L21" s="4">
        <f t="shared" si="6"/>
        <v>0</v>
      </c>
      <c r="M21" s="4">
        <f t="shared" si="6"/>
        <v>0</v>
      </c>
      <c r="N21" s="4">
        <f t="shared" si="6"/>
        <v>0</v>
      </c>
      <c r="O21" s="4">
        <f t="shared" si="6"/>
        <v>784.42825999999673</v>
      </c>
      <c r="P21" s="4">
        <f t="shared" si="6"/>
        <v>784.42825999999673</v>
      </c>
      <c r="Q21" s="4">
        <f t="shared" si="6"/>
        <v>784.42825999999673</v>
      </c>
      <c r="R21" s="4">
        <f t="shared" si="13"/>
        <v>784.42825999999673</v>
      </c>
      <c r="S21" s="4">
        <f t="shared" si="13"/>
        <v>784.42825999999673</v>
      </c>
      <c r="T21" s="4">
        <f t="shared" si="13"/>
        <v>784.42825999999673</v>
      </c>
      <c r="U21" s="4">
        <f t="shared" si="13"/>
        <v>784.42825999999673</v>
      </c>
      <c r="V21" s="4">
        <f t="shared" si="13"/>
        <v>784.42825999999673</v>
      </c>
      <c r="W21" s="4">
        <f t="shared" si="13"/>
        <v>784.42825999999673</v>
      </c>
      <c r="X21" s="4">
        <f t="shared" si="13"/>
        <v>784.42825999999673</v>
      </c>
      <c r="Y21" s="4">
        <f t="shared" si="13"/>
        <v>784.42825999999673</v>
      </c>
      <c r="Z21" s="4">
        <f t="shared" si="13"/>
        <v>784.42825999999673</v>
      </c>
      <c r="AA21" s="4">
        <f t="shared" si="13"/>
        <v>784.42825999999673</v>
      </c>
      <c r="AB21" s="4">
        <f t="shared" si="13"/>
        <v>784.42825999999673</v>
      </c>
      <c r="AC21" s="4">
        <f t="shared" si="13"/>
        <v>784.42825999999673</v>
      </c>
      <c r="AD21" s="4">
        <f t="shared" si="13"/>
        <v>784.42825999999673</v>
      </c>
      <c r="AE21" s="4">
        <f t="shared" si="13"/>
        <v>784.42825999999673</v>
      </c>
      <c r="AF21" s="4">
        <f t="shared" si="13"/>
        <v>784.42825999999673</v>
      </c>
      <c r="AG21" s="4">
        <f t="shared" si="13"/>
        <v>784.42825999999673</v>
      </c>
      <c r="AH21" s="4">
        <f t="shared" si="13"/>
        <v>784.42825999999673</v>
      </c>
      <c r="AI21" s="4">
        <f t="shared" si="13"/>
        <v>784.42825999999673</v>
      </c>
      <c r="AJ21" s="4">
        <f t="shared" si="13"/>
        <v>784.42825999999673</v>
      </c>
      <c r="AK21" s="4">
        <f t="shared" si="13"/>
        <v>784.42825999999673</v>
      </c>
      <c r="AL21" s="4">
        <f t="shared" si="13"/>
        <v>784.42825999999673</v>
      </c>
      <c r="AM21" s="4">
        <f t="shared" si="13"/>
        <v>784.42825999999673</v>
      </c>
      <c r="AN21" s="4">
        <f t="shared" si="13"/>
        <v>784.42825999999673</v>
      </c>
      <c r="AO21" s="4">
        <f t="shared" si="13"/>
        <v>784.42825999999673</v>
      </c>
      <c r="AP21" s="4">
        <f t="shared" si="13"/>
        <v>784.42825999999673</v>
      </c>
      <c r="AQ21" s="4">
        <f t="shared" si="13"/>
        <v>784.42825999999673</v>
      </c>
      <c r="AR21" s="4">
        <f t="shared" si="13"/>
        <v>784.42825999999673</v>
      </c>
      <c r="AS21" s="4">
        <f t="shared" si="13"/>
        <v>784.42825999999673</v>
      </c>
      <c r="AT21" s="4">
        <f t="shared" si="13"/>
        <v>784.42825999999673</v>
      </c>
      <c r="AU21" s="4">
        <f t="shared" si="13"/>
        <v>784.42825999999673</v>
      </c>
      <c r="AV21" s="4">
        <f t="shared" si="13"/>
        <v>784.42825999999673</v>
      </c>
      <c r="AW21" s="4">
        <f t="shared" si="13"/>
        <v>784.42825999999673</v>
      </c>
      <c r="AX21" s="4">
        <f t="shared" si="13"/>
        <v>784.42825999999673</v>
      </c>
      <c r="AY21" s="4">
        <f t="shared" si="13"/>
        <v>784.42825999999673</v>
      </c>
      <c r="AZ21" s="4">
        <f t="shared" si="13"/>
        <v>784.42825999999673</v>
      </c>
      <c r="BA21" s="4">
        <f t="shared" si="13"/>
        <v>784.42825999999673</v>
      </c>
      <c r="BB21" s="4">
        <f t="shared" si="13"/>
        <v>784.42825999999673</v>
      </c>
      <c r="BC21" s="4">
        <f t="shared" si="13"/>
        <v>784.42825999999673</v>
      </c>
      <c r="BD21" s="4">
        <f t="shared" si="13"/>
        <v>784.42825999999673</v>
      </c>
      <c r="BE21" s="4">
        <f t="shared" si="13"/>
        <v>784.42825999999673</v>
      </c>
      <c r="BF21" s="4">
        <f t="shared" si="13"/>
        <v>784.42825999999673</v>
      </c>
      <c r="BG21" s="4">
        <f t="shared" si="13"/>
        <v>784.42825999999673</v>
      </c>
      <c r="BH21" s="4">
        <f t="shared" si="13"/>
        <v>784.42825999999673</v>
      </c>
      <c r="BI21" s="4">
        <f t="shared" si="13"/>
        <v>784.42825999999673</v>
      </c>
      <c r="BJ21" s="4">
        <f t="shared" si="13"/>
        <v>784.42825999999673</v>
      </c>
      <c r="BK21" s="4">
        <f t="shared" si="13"/>
        <v>784.42825999999673</v>
      </c>
      <c r="BL21" s="4">
        <f t="shared" si="13"/>
        <v>784.42825999999673</v>
      </c>
      <c r="BM21" s="4">
        <f t="shared" si="13"/>
        <v>784.42825999999673</v>
      </c>
      <c r="BN21" s="4">
        <f t="shared" si="13"/>
        <v>784.42825999999673</v>
      </c>
      <c r="BO21" s="4">
        <f t="shared" si="13"/>
        <v>784.42825999999673</v>
      </c>
      <c r="BP21" s="4">
        <f t="shared" si="13"/>
        <v>784.42825999999673</v>
      </c>
      <c r="BQ21" s="4">
        <f t="shared" si="13"/>
        <v>784.42825999999673</v>
      </c>
      <c r="BR21" s="4">
        <f t="shared" si="13"/>
        <v>784.42825999999673</v>
      </c>
      <c r="BS21" s="4">
        <f t="shared" si="13"/>
        <v>784.42825999999673</v>
      </c>
      <c r="BT21" s="4">
        <f t="shared" si="13"/>
        <v>784.42825999999673</v>
      </c>
      <c r="BU21" s="4">
        <f t="shared" si="13"/>
        <v>784.42825999999673</v>
      </c>
      <c r="BV21" s="4">
        <f t="shared" si="13"/>
        <v>784.42825999999673</v>
      </c>
      <c r="BW21" s="4">
        <f t="shared" si="13"/>
        <v>784.42825999999673</v>
      </c>
      <c r="BX21" s="4">
        <f t="shared" si="13"/>
        <v>784.42825999999673</v>
      </c>
      <c r="BY21" s="4">
        <f t="shared" si="13"/>
        <v>784.42825999999673</v>
      </c>
      <c r="BZ21" s="4">
        <f t="shared" si="13"/>
        <v>784.42825999999673</v>
      </c>
      <c r="CA21" s="4">
        <f t="shared" si="13"/>
        <v>784.42825999999673</v>
      </c>
      <c r="CB21" s="4">
        <f t="shared" si="13"/>
        <v>784.42825999999673</v>
      </c>
      <c r="CC21" s="4">
        <f t="shared" ref="CC21:DR24" si="14">$B$2*IF($A$2+CC$3/12&lt;$A21,0,1)*(1+0.072*MIN($A21-$A$2,5))*IF(CC$3&gt;=120,1.1,1)*IF($C$2&lt;=148450,1,0)</f>
        <v>784.42825999999673</v>
      </c>
      <c r="CD21" s="4">
        <f t="shared" si="14"/>
        <v>784.42825999999673</v>
      </c>
      <c r="CE21" s="4">
        <f t="shared" si="14"/>
        <v>784.42825999999673</v>
      </c>
      <c r="CF21" s="4">
        <f t="shared" si="14"/>
        <v>784.42825999999673</v>
      </c>
      <c r="CG21" s="4">
        <f t="shared" si="14"/>
        <v>784.42825999999673</v>
      </c>
      <c r="CH21" s="4">
        <f t="shared" si="14"/>
        <v>784.42825999999673</v>
      </c>
      <c r="CI21" s="4">
        <f t="shared" si="14"/>
        <v>784.42825999999673</v>
      </c>
      <c r="CJ21" s="4">
        <f t="shared" si="14"/>
        <v>784.42825999999673</v>
      </c>
      <c r="CK21" s="4">
        <f t="shared" si="14"/>
        <v>784.42825999999673</v>
      </c>
      <c r="CL21" s="4">
        <f t="shared" si="14"/>
        <v>784.42825999999673</v>
      </c>
      <c r="CM21" s="4">
        <f t="shared" si="14"/>
        <v>784.42825999999673</v>
      </c>
      <c r="CN21" s="4">
        <f t="shared" si="14"/>
        <v>784.42825999999673</v>
      </c>
      <c r="CO21" s="4">
        <f t="shared" si="14"/>
        <v>784.42825999999673</v>
      </c>
      <c r="CP21" s="4">
        <f t="shared" si="14"/>
        <v>784.42825999999673</v>
      </c>
      <c r="CQ21" s="4">
        <f t="shared" si="14"/>
        <v>784.42825999999673</v>
      </c>
      <c r="CR21" s="4">
        <f t="shared" si="14"/>
        <v>784.42825999999673</v>
      </c>
      <c r="CS21" s="4">
        <f t="shared" si="14"/>
        <v>784.42825999999673</v>
      </c>
      <c r="CT21" s="4">
        <f t="shared" si="14"/>
        <v>784.42825999999673</v>
      </c>
      <c r="CU21" s="4">
        <f t="shared" si="14"/>
        <v>784.42825999999673</v>
      </c>
      <c r="CV21" s="4">
        <f t="shared" si="14"/>
        <v>784.42825999999673</v>
      </c>
      <c r="CW21" s="4">
        <f t="shared" si="14"/>
        <v>784.42825999999673</v>
      </c>
      <c r="CX21" s="4">
        <f t="shared" si="14"/>
        <v>784.42825999999673</v>
      </c>
      <c r="CY21" s="4">
        <f t="shared" si="14"/>
        <v>784.42825999999673</v>
      </c>
      <c r="CZ21" s="4">
        <f t="shared" si="14"/>
        <v>784.42825999999673</v>
      </c>
      <c r="DA21" s="4">
        <f t="shared" si="14"/>
        <v>784.42825999999673</v>
      </c>
      <c r="DB21" s="4">
        <f t="shared" si="14"/>
        <v>784.42825999999673</v>
      </c>
      <c r="DC21" s="4">
        <f t="shared" si="14"/>
        <v>784.42825999999673</v>
      </c>
      <c r="DD21" s="4">
        <f t="shared" si="14"/>
        <v>784.42825999999673</v>
      </c>
      <c r="DE21" s="4">
        <f t="shared" si="14"/>
        <v>784.42825999999673</v>
      </c>
      <c r="DF21" s="4">
        <f t="shared" si="14"/>
        <v>784.42825999999673</v>
      </c>
      <c r="DG21" s="4">
        <f t="shared" si="14"/>
        <v>784.42825999999673</v>
      </c>
      <c r="DH21" s="4">
        <f t="shared" si="14"/>
        <v>784.42825999999673</v>
      </c>
      <c r="DI21" s="4">
        <f t="shared" si="14"/>
        <v>784.42825999999673</v>
      </c>
      <c r="DJ21" s="4">
        <f t="shared" si="14"/>
        <v>784.42825999999673</v>
      </c>
      <c r="DK21" s="4">
        <f t="shared" si="14"/>
        <v>784.42825999999673</v>
      </c>
      <c r="DL21" s="4">
        <f t="shared" si="14"/>
        <v>784.42825999999673</v>
      </c>
      <c r="DM21" s="4">
        <f t="shared" si="14"/>
        <v>784.42825999999673</v>
      </c>
      <c r="DN21" s="4">
        <f t="shared" si="14"/>
        <v>784.42825999999673</v>
      </c>
      <c r="DO21" s="4">
        <f t="shared" si="14"/>
        <v>784.42825999999673</v>
      </c>
      <c r="DP21" s="4">
        <f t="shared" si="14"/>
        <v>784.42825999999673</v>
      </c>
      <c r="DQ21" s="4">
        <f t="shared" si="14"/>
        <v>784.42825999999673</v>
      </c>
      <c r="DR21" s="4">
        <f t="shared" si="14"/>
        <v>862.87108599999647</v>
      </c>
      <c r="DS21" s="16">
        <f t="shared" si="7"/>
        <v>164919.69763375813</v>
      </c>
    </row>
    <row r="22" spans="1:123" x14ac:dyDescent="0.25">
      <c r="A22" s="15">
        <f t="shared" si="8"/>
        <v>66.1666666666666</v>
      </c>
      <c r="B22" s="4">
        <f t="shared" si="6"/>
        <v>0</v>
      </c>
      <c r="C22" s="4">
        <f t="shared" si="6"/>
        <v>0</v>
      </c>
      <c r="D22" s="4">
        <f t="shared" si="6"/>
        <v>0</v>
      </c>
      <c r="E22" s="4">
        <f t="shared" si="6"/>
        <v>0</v>
      </c>
      <c r="F22" s="4">
        <f t="shared" si="6"/>
        <v>0</v>
      </c>
      <c r="G22" s="4">
        <f t="shared" si="6"/>
        <v>0</v>
      </c>
      <c r="H22" s="4">
        <f t="shared" si="6"/>
        <v>0</v>
      </c>
      <c r="I22" s="4">
        <f t="shared" si="6"/>
        <v>0</v>
      </c>
      <c r="J22" s="4">
        <f t="shared" si="6"/>
        <v>0</v>
      </c>
      <c r="K22" s="4">
        <f t="shared" si="6"/>
        <v>0</v>
      </c>
      <c r="L22" s="4">
        <f t="shared" si="6"/>
        <v>0</v>
      </c>
      <c r="M22" s="4">
        <f t="shared" si="6"/>
        <v>0</v>
      </c>
      <c r="N22" s="4">
        <f t="shared" si="6"/>
        <v>0</v>
      </c>
      <c r="O22" s="4">
        <f t="shared" si="6"/>
        <v>0</v>
      </c>
      <c r="P22" s="4">
        <f t="shared" si="6"/>
        <v>788.79427999999643</v>
      </c>
      <c r="Q22" s="4">
        <f t="shared" si="6"/>
        <v>788.79427999999643</v>
      </c>
      <c r="R22" s="4">
        <f t="shared" ref="R22:CC25" si="15">$B$2*IF($A$2+R$3/12&lt;$A22,0,1)*(1+0.072*MIN($A22-$A$2,5))*IF(R$3&gt;=120,1.1,1)*IF($C$2&lt;=148450,1,0)</f>
        <v>788.79427999999643</v>
      </c>
      <c r="S22" s="4">
        <f t="shared" si="15"/>
        <v>788.79427999999643</v>
      </c>
      <c r="T22" s="4">
        <f t="shared" si="15"/>
        <v>788.79427999999643</v>
      </c>
      <c r="U22" s="4">
        <f t="shared" si="15"/>
        <v>788.79427999999643</v>
      </c>
      <c r="V22" s="4">
        <f t="shared" si="15"/>
        <v>788.79427999999643</v>
      </c>
      <c r="W22" s="4">
        <f t="shared" si="15"/>
        <v>788.79427999999643</v>
      </c>
      <c r="X22" s="4">
        <f t="shared" si="15"/>
        <v>788.79427999999643</v>
      </c>
      <c r="Y22" s="4">
        <f t="shared" si="15"/>
        <v>788.79427999999643</v>
      </c>
      <c r="Z22" s="4">
        <f t="shared" si="15"/>
        <v>788.79427999999643</v>
      </c>
      <c r="AA22" s="4">
        <f t="shared" si="15"/>
        <v>788.79427999999643</v>
      </c>
      <c r="AB22" s="4">
        <f t="shared" si="15"/>
        <v>788.79427999999643</v>
      </c>
      <c r="AC22" s="4">
        <f t="shared" si="15"/>
        <v>788.79427999999643</v>
      </c>
      <c r="AD22" s="4">
        <f t="shared" si="15"/>
        <v>788.79427999999643</v>
      </c>
      <c r="AE22" s="4">
        <f t="shared" si="15"/>
        <v>788.79427999999643</v>
      </c>
      <c r="AF22" s="4">
        <f t="shared" si="15"/>
        <v>788.79427999999643</v>
      </c>
      <c r="AG22" s="4">
        <f t="shared" si="15"/>
        <v>788.79427999999643</v>
      </c>
      <c r="AH22" s="4">
        <f t="shared" si="15"/>
        <v>788.79427999999643</v>
      </c>
      <c r="AI22" s="4">
        <f t="shared" si="15"/>
        <v>788.79427999999643</v>
      </c>
      <c r="AJ22" s="4">
        <f t="shared" si="15"/>
        <v>788.79427999999643</v>
      </c>
      <c r="AK22" s="4">
        <f t="shared" si="15"/>
        <v>788.79427999999643</v>
      </c>
      <c r="AL22" s="4">
        <f t="shared" si="15"/>
        <v>788.79427999999643</v>
      </c>
      <c r="AM22" s="4">
        <f t="shared" si="15"/>
        <v>788.79427999999643</v>
      </c>
      <c r="AN22" s="4">
        <f t="shared" si="15"/>
        <v>788.79427999999643</v>
      </c>
      <c r="AO22" s="4">
        <f t="shared" si="15"/>
        <v>788.79427999999643</v>
      </c>
      <c r="AP22" s="4">
        <f t="shared" si="15"/>
        <v>788.79427999999643</v>
      </c>
      <c r="AQ22" s="4">
        <f t="shared" si="15"/>
        <v>788.79427999999643</v>
      </c>
      <c r="AR22" s="4">
        <f t="shared" si="15"/>
        <v>788.79427999999643</v>
      </c>
      <c r="AS22" s="4">
        <f t="shared" si="15"/>
        <v>788.79427999999643</v>
      </c>
      <c r="AT22" s="4">
        <f t="shared" si="15"/>
        <v>788.79427999999643</v>
      </c>
      <c r="AU22" s="4">
        <f t="shared" si="15"/>
        <v>788.79427999999643</v>
      </c>
      <c r="AV22" s="4">
        <f t="shared" si="15"/>
        <v>788.79427999999643</v>
      </c>
      <c r="AW22" s="4">
        <f t="shared" si="15"/>
        <v>788.79427999999643</v>
      </c>
      <c r="AX22" s="4">
        <f t="shared" si="15"/>
        <v>788.79427999999643</v>
      </c>
      <c r="AY22" s="4">
        <f t="shared" si="15"/>
        <v>788.79427999999643</v>
      </c>
      <c r="AZ22" s="4">
        <f t="shared" si="15"/>
        <v>788.79427999999643</v>
      </c>
      <c r="BA22" s="4">
        <f t="shared" si="15"/>
        <v>788.79427999999643</v>
      </c>
      <c r="BB22" s="4">
        <f t="shared" si="15"/>
        <v>788.79427999999643</v>
      </c>
      <c r="BC22" s="4">
        <f t="shared" si="15"/>
        <v>788.79427999999643</v>
      </c>
      <c r="BD22" s="4">
        <f t="shared" si="15"/>
        <v>788.79427999999643</v>
      </c>
      <c r="BE22" s="4">
        <f t="shared" si="15"/>
        <v>788.79427999999643</v>
      </c>
      <c r="BF22" s="4">
        <f t="shared" si="15"/>
        <v>788.79427999999643</v>
      </c>
      <c r="BG22" s="4">
        <f t="shared" si="15"/>
        <v>788.79427999999643</v>
      </c>
      <c r="BH22" s="4">
        <f t="shared" si="15"/>
        <v>788.79427999999643</v>
      </c>
      <c r="BI22" s="4">
        <f t="shared" si="15"/>
        <v>788.79427999999643</v>
      </c>
      <c r="BJ22" s="4">
        <f t="shared" si="15"/>
        <v>788.79427999999643</v>
      </c>
      <c r="BK22" s="4">
        <f t="shared" si="15"/>
        <v>788.79427999999643</v>
      </c>
      <c r="BL22" s="4">
        <f t="shared" si="15"/>
        <v>788.79427999999643</v>
      </c>
      <c r="BM22" s="4">
        <f t="shared" si="15"/>
        <v>788.79427999999643</v>
      </c>
      <c r="BN22" s="4">
        <f t="shared" si="15"/>
        <v>788.79427999999643</v>
      </c>
      <c r="BO22" s="4">
        <f t="shared" si="15"/>
        <v>788.79427999999643</v>
      </c>
      <c r="BP22" s="4">
        <f t="shared" si="15"/>
        <v>788.79427999999643</v>
      </c>
      <c r="BQ22" s="4">
        <f t="shared" si="15"/>
        <v>788.79427999999643</v>
      </c>
      <c r="BR22" s="4">
        <f t="shared" si="15"/>
        <v>788.79427999999643</v>
      </c>
      <c r="BS22" s="4">
        <f t="shared" si="15"/>
        <v>788.79427999999643</v>
      </c>
      <c r="BT22" s="4">
        <f t="shared" si="15"/>
        <v>788.79427999999643</v>
      </c>
      <c r="BU22" s="4">
        <f t="shared" si="15"/>
        <v>788.79427999999643</v>
      </c>
      <c r="BV22" s="4">
        <f t="shared" si="15"/>
        <v>788.79427999999643</v>
      </c>
      <c r="BW22" s="4">
        <f t="shared" si="15"/>
        <v>788.79427999999643</v>
      </c>
      <c r="BX22" s="4">
        <f t="shared" si="15"/>
        <v>788.79427999999643</v>
      </c>
      <c r="BY22" s="4">
        <f t="shared" si="15"/>
        <v>788.79427999999643</v>
      </c>
      <c r="BZ22" s="4">
        <f t="shared" si="15"/>
        <v>788.79427999999643</v>
      </c>
      <c r="CA22" s="4">
        <f t="shared" si="15"/>
        <v>788.79427999999643</v>
      </c>
      <c r="CB22" s="4">
        <f t="shared" si="15"/>
        <v>788.79427999999643</v>
      </c>
      <c r="CC22" s="4">
        <f t="shared" si="15"/>
        <v>788.79427999999643</v>
      </c>
      <c r="CD22" s="4">
        <f t="shared" si="14"/>
        <v>788.79427999999643</v>
      </c>
      <c r="CE22" s="4">
        <f t="shared" si="14"/>
        <v>788.79427999999643</v>
      </c>
      <c r="CF22" s="4">
        <f t="shared" si="14"/>
        <v>788.79427999999643</v>
      </c>
      <c r="CG22" s="4">
        <f t="shared" si="14"/>
        <v>788.79427999999643</v>
      </c>
      <c r="CH22" s="4">
        <f t="shared" si="14"/>
        <v>788.79427999999643</v>
      </c>
      <c r="CI22" s="4">
        <f t="shared" si="14"/>
        <v>788.79427999999643</v>
      </c>
      <c r="CJ22" s="4">
        <f t="shared" si="14"/>
        <v>788.79427999999643</v>
      </c>
      <c r="CK22" s="4">
        <f t="shared" si="14"/>
        <v>788.79427999999643</v>
      </c>
      <c r="CL22" s="4">
        <f t="shared" si="14"/>
        <v>788.79427999999643</v>
      </c>
      <c r="CM22" s="4">
        <f t="shared" si="14"/>
        <v>788.79427999999643</v>
      </c>
      <c r="CN22" s="4">
        <f t="shared" si="14"/>
        <v>788.79427999999643</v>
      </c>
      <c r="CO22" s="4">
        <f t="shared" si="14"/>
        <v>788.79427999999643</v>
      </c>
      <c r="CP22" s="4">
        <f t="shared" si="14"/>
        <v>788.79427999999643</v>
      </c>
      <c r="CQ22" s="4">
        <f t="shared" si="14"/>
        <v>788.79427999999643</v>
      </c>
      <c r="CR22" s="4">
        <f t="shared" si="14"/>
        <v>788.79427999999643</v>
      </c>
      <c r="CS22" s="4">
        <f t="shared" si="14"/>
        <v>788.79427999999643</v>
      </c>
      <c r="CT22" s="4">
        <f t="shared" si="14"/>
        <v>788.79427999999643</v>
      </c>
      <c r="CU22" s="4">
        <f t="shared" si="14"/>
        <v>788.79427999999643</v>
      </c>
      <c r="CV22" s="4">
        <f t="shared" si="14"/>
        <v>788.79427999999643</v>
      </c>
      <c r="CW22" s="4">
        <f t="shared" si="14"/>
        <v>788.79427999999643</v>
      </c>
      <c r="CX22" s="4">
        <f t="shared" si="14"/>
        <v>788.79427999999643</v>
      </c>
      <c r="CY22" s="4">
        <f t="shared" si="14"/>
        <v>788.79427999999643</v>
      </c>
      <c r="CZ22" s="4">
        <f t="shared" si="14"/>
        <v>788.79427999999643</v>
      </c>
      <c r="DA22" s="4">
        <f t="shared" si="14"/>
        <v>788.79427999999643</v>
      </c>
      <c r="DB22" s="4">
        <f t="shared" si="14"/>
        <v>788.79427999999643</v>
      </c>
      <c r="DC22" s="4">
        <f t="shared" si="14"/>
        <v>788.79427999999643</v>
      </c>
      <c r="DD22" s="4">
        <f t="shared" si="14"/>
        <v>788.79427999999643</v>
      </c>
      <c r="DE22" s="4">
        <f t="shared" si="14"/>
        <v>788.79427999999643</v>
      </c>
      <c r="DF22" s="4">
        <f t="shared" si="14"/>
        <v>788.79427999999643</v>
      </c>
      <c r="DG22" s="4">
        <f t="shared" si="14"/>
        <v>788.79427999999643</v>
      </c>
      <c r="DH22" s="4">
        <f t="shared" si="14"/>
        <v>788.79427999999643</v>
      </c>
      <c r="DI22" s="4">
        <f t="shared" si="14"/>
        <v>788.79427999999643</v>
      </c>
      <c r="DJ22" s="4">
        <f t="shared" si="14"/>
        <v>788.79427999999643</v>
      </c>
      <c r="DK22" s="4">
        <f t="shared" si="14"/>
        <v>788.79427999999643</v>
      </c>
      <c r="DL22" s="4">
        <f t="shared" si="14"/>
        <v>788.79427999999643</v>
      </c>
      <c r="DM22" s="4">
        <f t="shared" si="14"/>
        <v>788.79427999999643</v>
      </c>
      <c r="DN22" s="4">
        <f t="shared" si="14"/>
        <v>788.79427999999643</v>
      </c>
      <c r="DO22" s="4">
        <f t="shared" si="14"/>
        <v>788.79427999999643</v>
      </c>
      <c r="DP22" s="4">
        <f t="shared" si="14"/>
        <v>788.79427999999643</v>
      </c>
      <c r="DQ22" s="4">
        <f t="shared" si="14"/>
        <v>788.79427999999643</v>
      </c>
      <c r="DR22" s="4">
        <f t="shared" si="14"/>
        <v>867.67370799999617</v>
      </c>
      <c r="DS22" s="16">
        <f t="shared" si="7"/>
        <v>165082.54948740674</v>
      </c>
    </row>
    <row r="23" spans="1:123" x14ac:dyDescent="0.25">
      <c r="A23" s="15">
        <f t="shared" si="8"/>
        <v>66.249999999999929</v>
      </c>
      <c r="B23" s="4">
        <f t="shared" si="6"/>
        <v>0</v>
      </c>
      <c r="C23" s="4">
        <f t="shared" si="6"/>
        <v>0</v>
      </c>
      <c r="D23" s="4">
        <f t="shared" si="6"/>
        <v>0</v>
      </c>
      <c r="E23" s="4">
        <f t="shared" si="6"/>
        <v>0</v>
      </c>
      <c r="F23" s="4">
        <f t="shared" si="6"/>
        <v>0</v>
      </c>
      <c r="G23" s="4">
        <f t="shared" si="6"/>
        <v>0</v>
      </c>
      <c r="H23" s="4">
        <f t="shared" si="6"/>
        <v>0</v>
      </c>
      <c r="I23" s="4">
        <f t="shared" si="6"/>
        <v>0</v>
      </c>
      <c r="J23" s="4">
        <f t="shared" si="6"/>
        <v>0</v>
      </c>
      <c r="K23" s="4">
        <f t="shared" si="6"/>
        <v>0</v>
      </c>
      <c r="L23" s="4">
        <f t="shared" si="6"/>
        <v>0</v>
      </c>
      <c r="M23" s="4">
        <f t="shared" si="6"/>
        <v>0</v>
      </c>
      <c r="N23" s="4">
        <f t="shared" si="6"/>
        <v>0</v>
      </c>
      <c r="O23" s="4">
        <f t="shared" si="6"/>
        <v>0</v>
      </c>
      <c r="P23" s="4">
        <f t="shared" si="6"/>
        <v>0</v>
      </c>
      <c r="Q23" s="4">
        <f t="shared" si="6"/>
        <v>793.16029999999625</v>
      </c>
      <c r="R23" s="4">
        <f t="shared" si="15"/>
        <v>793.16029999999625</v>
      </c>
      <c r="S23" s="4">
        <f t="shared" si="15"/>
        <v>793.16029999999625</v>
      </c>
      <c r="T23" s="4">
        <f t="shared" si="15"/>
        <v>793.16029999999625</v>
      </c>
      <c r="U23" s="4">
        <f t="shared" si="15"/>
        <v>793.16029999999625</v>
      </c>
      <c r="V23" s="4">
        <f t="shared" si="15"/>
        <v>793.16029999999625</v>
      </c>
      <c r="W23" s="4">
        <f t="shared" si="15"/>
        <v>793.16029999999625</v>
      </c>
      <c r="X23" s="4">
        <f t="shared" si="15"/>
        <v>793.16029999999625</v>
      </c>
      <c r="Y23" s="4">
        <f t="shared" si="15"/>
        <v>793.16029999999625</v>
      </c>
      <c r="Z23" s="4">
        <f t="shared" si="15"/>
        <v>793.16029999999625</v>
      </c>
      <c r="AA23" s="4">
        <f t="shared" si="15"/>
        <v>793.16029999999625</v>
      </c>
      <c r="AB23" s="4">
        <f t="shared" si="15"/>
        <v>793.16029999999625</v>
      </c>
      <c r="AC23" s="4">
        <f t="shared" si="15"/>
        <v>793.16029999999625</v>
      </c>
      <c r="AD23" s="4">
        <f t="shared" si="15"/>
        <v>793.16029999999625</v>
      </c>
      <c r="AE23" s="4">
        <f t="shared" si="15"/>
        <v>793.16029999999625</v>
      </c>
      <c r="AF23" s="4">
        <f t="shared" si="15"/>
        <v>793.16029999999625</v>
      </c>
      <c r="AG23" s="4">
        <f t="shared" si="15"/>
        <v>793.16029999999625</v>
      </c>
      <c r="AH23" s="4">
        <f t="shared" si="15"/>
        <v>793.16029999999625</v>
      </c>
      <c r="AI23" s="4">
        <f t="shared" si="15"/>
        <v>793.16029999999625</v>
      </c>
      <c r="AJ23" s="4">
        <f t="shared" si="15"/>
        <v>793.16029999999625</v>
      </c>
      <c r="AK23" s="4">
        <f t="shared" si="15"/>
        <v>793.16029999999625</v>
      </c>
      <c r="AL23" s="4">
        <f t="shared" si="15"/>
        <v>793.16029999999625</v>
      </c>
      <c r="AM23" s="4">
        <f t="shared" si="15"/>
        <v>793.16029999999625</v>
      </c>
      <c r="AN23" s="4">
        <f t="shared" si="15"/>
        <v>793.16029999999625</v>
      </c>
      <c r="AO23" s="4">
        <f t="shared" si="15"/>
        <v>793.16029999999625</v>
      </c>
      <c r="AP23" s="4">
        <f t="shared" si="15"/>
        <v>793.16029999999625</v>
      </c>
      <c r="AQ23" s="4">
        <f t="shared" si="15"/>
        <v>793.16029999999625</v>
      </c>
      <c r="AR23" s="4">
        <f t="shared" si="15"/>
        <v>793.16029999999625</v>
      </c>
      <c r="AS23" s="4">
        <f t="shared" si="15"/>
        <v>793.16029999999625</v>
      </c>
      <c r="AT23" s="4">
        <f t="shared" si="15"/>
        <v>793.16029999999625</v>
      </c>
      <c r="AU23" s="4">
        <f t="shared" si="15"/>
        <v>793.16029999999625</v>
      </c>
      <c r="AV23" s="4">
        <f t="shared" si="15"/>
        <v>793.16029999999625</v>
      </c>
      <c r="AW23" s="4">
        <f t="shared" si="15"/>
        <v>793.16029999999625</v>
      </c>
      <c r="AX23" s="4">
        <f t="shared" si="15"/>
        <v>793.16029999999625</v>
      </c>
      <c r="AY23" s="4">
        <f t="shared" si="15"/>
        <v>793.16029999999625</v>
      </c>
      <c r="AZ23" s="4">
        <f t="shared" si="15"/>
        <v>793.16029999999625</v>
      </c>
      <c r="BA23" s="4">
        <f t="shared" si="15"/>
        <v>793.16029999999625</v>
      </c>
      <c r="BB23" s="4">
        <f t="shared" si="15"/>
        <v>793.16029999999625</v>
      </c>
      <c r="BC23" s="4">
        <f t="shared" si="15"/>
        <v>793.16029999999625</v>
      </c>
      <c r="BD23" s="4">
        <f t="shared" si="15"/>
        <v>793.16029999999625</v>
      </c>
      <c r="BE23" s="4">
        <f t="shared" si="15"/>
        <v>793.16029999999625</v>
      </c>
      <c r="BF23" s="4">
        <f t="shared" si="15"/>
        <v>793.16029999999625</v>
      </c>
      <c r="BG23" s="4">
        <f t="shared" si="15"/>
        <v>793.16029999999625</v>
      </c>
      <c r="BH23" s="4">
        <f t="shared" si="15"/>
        <v>793.16029999999625</v>
      </c>
      <c r="BI23" s="4">
        <f t="shared" si="15"/>
        <v>793.16029999999625</v>
      </c>
      <c r="BJ23" s="4">
        <f t="shared" si="15"/>
        <v>793.16029999999625</v>
      </c>
      <c r="BK23" s="4">
        <f t="shared" si="15"/>
        <v>793.16029999999625</v>
      </c>
      <c r="BL23" s="4">
        <f t="shared" si="15"/>
        <v>793.16029999999625</v>
      </c>
      <c r="BM23" s="4">
        <f t="shared" si="15"/>
        <v>793.16029999999625</v>
      </c>
      <c r="BN23" s="4">
        <f t="shared" si="15"/>
        <v>793.16029999999625</v>
      </c>
      <c r="BO23" s="4">
        <f t="shared" si="15"/>
        <v>793.16029999999625</v>
      </c>
      <c r="BP23" s="4">
        <f t="shared" si="15"/>
        <v>793.16029999999625</v>
      </c>
      <c r="BQ23" s="4">
        <f t="shared" si="15"/>
        <v>793.16029999999625</v>
      </c>
      <c r="BR23" s="4">
        <f t="shared" si="15"/>
        <v>793.16029999999625</v>
      </c>
      <c r="BS23" s="4">
        <f t="shared" si="15"/>
        <v>793.16029999999625</v>
      </c>
      <c r="BT23" s="4">
        <f t="shared" si="15"/>
        <v>793.16029999999625</v>
      </c>
      <c r="BU23" s="4">
        <f t="shared" si="15"/>
        <v>793.16029999999625</v>
      </c>
      <c r="BV23" s="4">
        <f t="shared" si="15"/>
        <v>793.16029999999625</v>
      </c>
      <c r="BW23" s="4">
        <f t="shared" si="15"/>
        <v>793.16029999999625</v>
      </c>
      <c r="BX23" s="4">
        <f t="shared" si="15"/>
        <v>793.16029999999625</v>
      </c>
      <c r="BY23" s="4">
        <f t="shared" si="15"/>
        <v>793.16029999999625</v>
      </c>
      <c r="BZ23" s="4">
        <f t="shared" si="15"/>
        <v>793.16029999999625</v>
      </c>
      <c r="CA23" s="4">
        <f t="shared" si="15"/>
        <v>793.16029999999625</v>
      </c>
      <c r="CB23" s="4">
        <f t="shared" si="15"/>
        <v>793.16029999999625</v>
      </c>
      <c r="CC23" s="4">
        <f t="shared" si="15"/>
        <v>793.16029999999625</v>
      </c>
      <c r="CD23" s="4">
        <f t="shared" si="14"/>
        <v>793.16029999999625</v>
      </c>
      <c r="CE23" s="4">
        <f t="shared" si="14"/>
        <v>793.16029999999625</v>
      </c>
      <c r="CF23" s="4">
        <f t="shared" si="14"/>
        <v>793.16029999999625</v>
      </c>
      <c r="CG23" s="4">
        <f t="shared" si="14"/>
        <v>793.16029999999625</v>
      </c>
      <c r="CH23" s="4">
        <f t="shared" si="14"/>
        <v>793.16029999999625</v>
      </c>
      <c r="CI23" s="4">
        <f t="shared" si="14"/>
        <v>793.16029999999625</v>
      </c>
      <c r="CJ23" s="4">
        <f t="shared" si="14"/>
        <v>793.16029999999625</v>
      </c>
      <c r="CK23" s="4">
        <f t="shared" si="14"/>
        <v>793.16029999999625</v>
      </c>
      <c r="CL23" s="4">
        <f t="shared" si="14"/>
        <v>793.16029999999625</v>
      </c>
      <c r="CM23" s="4">
        <f t="shared" si="14"/>
        <v>793.16029999999625</v>
      </c>
      <c r="CN23" s="4">
        <f t="shared" si="14"/>
        <v>793.16029999999625</v>
      </c>
      <c r="CO23" s="4">
        <f t="shared" si="14"/>
        <v>793.16029999999625</v>
      </c>
      <c r="CP23" s="4">
        <f t="shared" si="14"/>
        <v>793.16029999999625</v>
      </c>
      <c r="CQ23" s="4">
        <f t="shared" si="14"/>
        <v>793.16029999999625</v>
      </c>
      <c r="CR23" s="4">
        <f t="shared" si="14"/>
        <v>793.16029999999625</v>
      </c>
      <c r="CS23" s="4">
        <f t="shared" si="14"/>
        <v>793.16029999999625</v>
      </c>
      <c r="CT23" s="4">
        <f t="shared" si="14"/>
        <v>793.16029999999625</v>
      </c>
      <c r="CU23" s="4">
        <f t="shared" si="14"/>
        <v>793.16029999999625</v>
      </c>
      <c r="CV23" s="4">
        <f t="shared" si="14"/>
        <v>793.16029999999625</v>
      </c>
      <c r="CW23" s="4">
        <f t="shared" si="14"/>
        <v>793.16029999999625</v>
      </c>
      <c r="CX23" s="4">
        <f t="shared" si="14"/>
        <v>793.16029999999625</v>
      </c>
      <c r="CY23" s="4">
        <f t="shared" si="14"/>
        <v>793.16029999999625</v>
      </c>
      <c r="CZ23" s="4">
        <f t="shared" si="14"/>
        <v>793.16029999999625</v>
      </c>
      <c r="DA23" s="4">
        <f t="shared" si="14"/>
        <v>793.16029999999625</v>
      </c>
      <c r="DB23" s="4">
        <f t="shared" si="14"/>
        <v>793.16029999999625</v>
      </c>
      <c r="DC23" s="4">
        <f t="shared" si="14"/>
        <v>793.16029999999625</v>
      </c>
      <c r="DD23" s="4">
        <f t="shared" si="14"/>
        <v>793.16029999999625</v>
      </c>
      <c r="DE23" s="4">
        <f t="shared" si="14"/>
        <v>793.16029999999625</v>
      </c>
      <c r="DF23" s="4">
        <f t="shared" si="14"/>
        <v>793.16029999999625</v>
      </c>
      <c r="DG23" s="4">
        <f t="shared" si="14"/>
        <v>793.16029999999625</v>
      </c>
      <c r="DH23" s="4">
        <f t="shared" si="14"/>
        <v>793.16029999999625</v>
      </c>
      <c r="DI23" s="4">
        <f t="shared" si="14"/>
        <v>793.16029999999625</v>
      </c>
      <c r="DJ23" s="4">
        <f t="shared" si="14"/>
        <v>793.16029999999625</v>
      </c>
      <c r="DK23" s="4">
        <f t="shared" si="14"/>
        <v>793.16029999999625</v>
      </c>
      <c r="DL23" s="4">
        <f t="shared" si="14"/>
        <v>793.16029999999625</v>
      </c>
      <c r="DM23" s="4">
        <f t="shared" si="14"/>
        <v>793.16029999999625</v>
      </c>
      <c r="DN23" s="4">
        <f t="shared" si="14"/>
        <v>793.16029999999625</v>
      </c>
      <c r="DO23" s="4">
        <f t="shared" si="14"/>
        <v>793.16029999999625</v>
      </c>
      <c r="DP23" s="4">
        <f t="shared" si="14"/>
        <v>793.16029999999625</v>
      </c>
      <c r="DQ23" s="4">
        <f t="shared" si="14"/>
        <v>793.16029999999625</v>
      </c>
      <c r="DR23" s="4">
        <f t="shared" si="14"/>
        <v>872.47632999999598</v>
      </c>
      <c r="DS23" s="16">
        <f t="shared" si="7"/>
        <v>165239.65161540074</v>
      </c>
    </row>
    <row r="24" spans="1:123" x14ac:dyDescent="0.25">
      <c r="A24" s="15">
        <f t="shared" si="8"/>
        <v>66.333333333333258</v>
      </c>
      <c r="B24" s="4">
        <f t="shared" si="6"/>
        <v>0</v>
      </c>
      <c r="C24" s="4">
        <f t="shared" si="6"/>
        <v>0</v>
      </c>
      <c r="D24" s="4">
        <f t="shared" si="6"/>
        <v>0</v>
      </c>
      <c r="E24" s="4">
        <f t="shared" si="6"/>
        <v>0</v>
      </c>
      <c r="F24" s="4">
        <f t="shared" si="6"/>
        <v>0</v>
      </c>
      <c r="G24" s="4">
        <f t="shared" si="6"/>
        <v>0</v>
      </c>
      <c r="H24" s="4">
        <f t="shared" si="6"/>
        <v>0</v>
      </c>
      <c r="I24" s="4">
        <f t="shared" si="6"/>
        <v>0</v>
      </c>
      <c r="J24" s="4">
        <f t="shared" si="6"/>
        <v>0</v>
      </c>
      <c r="K24" s="4">
        <f t="shared" si="6"/>
        <v>0</v>
      </c>
      <c r="L24" s="4">
        <f t="shared" si="6"/>
        <v>0</v>
      </c>
      <c r="M24" s="4">
        <f t="shared" si="6"/>
        <v>0</v>
      </c>
      <c r="N24" s="4">
        <f t="shared" si="6"/>
        <v>0</v>
      </c>
      <c r="O24" s="4">
        <f t="shared" si="6"/>
        <v>0</v>
      </c>
      <c r="P24" s="4">
        <f t="shared" si="6"/>
        <v>0</v>
      </c>
      <c r="Q24" s="4">
        <f t="shared" si="6"/>
        <v>0</v>
      </c>
      <c r="R24" s="4">
        <f t="shared" si="15"/>
        <v>797.52631999999596</v>
      </c>
      <c r="S24" s="4">
        <f t="shared" si="15"/>
        <v>797.52631999999596</v>
      </c>
      <c r="T24" s="4">
        <f t="shared" si="15"/>
        <v>797.52631999999596</v>
      </c>
      <c r="U24" s="4">
        <f t="shared" si="15"/>
        <v>797.52631999999596</v>
      </c>
      <c r="V24" s="4">
        <f t="shared" si="15"/>
        <v>797.52631999999596</v>
      </c>
      <c r="W24" s="4">
        <f t="shared" si="15"/>
        <v>797.52631999999596</v>
      </c>
      <c r="X24" s="4">
        <f t="shared" si="15"/>
        <v>797.52631999999596</v>
      </c>
      <c r="Y24" s="4">
        <f t="shared" si="15"/>
        <v>797.52631999999596</v>
      </c>
      <c r="Z24" s="4">
        <f t="shared" si="15"/>
        <v>797.52631999999596</v>
      </c>
      <c r="AA24" s="4">
        <f t="shared" si="15"/>
        <v>797.52631999999596</v>
      </c>
      <c r="AB24" s="4">
        <f t="shared" si="15"/>
        <v>797.52631999999596</v>
      </c>
      <c r="AC24" s="4">
        <f t="shared" si="15"/>
        <v>797.52631999999596</v>
      </c>
      <c r="AD24" s="4">
        <f t="shared" si="15"/>
        <v>797.52631999999596</v>
      </c>
      <c r="AE24" s="4">
        <f t="shared" si="15"/>
        <v>797.52631999999596</v>
      </c>
      <c r="AF24" s="4">
        <f t="shared" si="15"/>
        <v>797.52631999999596</v>
      </c>
      <c r="AG24" s="4">
        <f t="shared" si="15"/>
        <v>797.52631999999596</v>
      </c>
      <c r="AH24" s="4">
        <f t="shared" si="15"/>
        <v>797.52631999999596</v>
      </c>
      <c r="AI24" s="4">
        <f t="shared" si="15"/>
        <v>797.52631999999596</v>
      </c>
      <c r="AJ24" s="4">
        <f t="shared" si="15"/>
        <v>797.52631999999596</v>
      </c>
      <c r="AK24" s="4">
        <f t="shared" si="15"/>
        <v>797.52631999999596</v>
      </c>
      <c r="AL24" s="4">
        <f t="shared" si="15"/>
        <v>797.52631999999596</v>
      </c>
      <c r="AM24" s="4">
        <f t="shared" si="15"/>
        <v>797.52631999999596</v>
      </c>
      <c r="AN24" s="4">
        <f t="shared" si="15"/>
        <v>797.52631999999596</v>
      </c>
      <c r="AO24" s="4">
        <f t="shared" si="15"/>
        <v>797.52631999999596</v>
      </c>
      <c r="AP24" s="4">
        <f t="shared" si="15"/>
        <v>797.52631999999596</v>
      </c>
      <c r="AQ24" s="4">
        <f t="shared" si="15"/>
        <v>797.52631999999596</v>
      </c>
      <c r="AR24" s="4">
        <f t="shared" si="15"/>
        <v>797.52631999999596</v>
      </c>
      <c r="AS24" s="4">
        <f t="shared" si="15"/>
        <v>797.52631999999596</v>
      </c>
      <c r="AT24" s="4">
        <f t="shared" si="15"/>
        <v>797.52631999999596</v>
      </c>
      <c r="AU24" s="4">
        <f t="shared" si="15"/>
        <v>797.52631999999596</v>
      </c>
      <c r="AV24" s="4">
        <f t="shared" si="15"/>
        <v>797.52631999999596</v>
      </c>
      <c r="AW24" s="4">
        <f t="shared" si="15"/>
        <v>797.52631999999596</v>
      </c>
      <c r="AX24" s="4">
        <f t="shared" si="15"/>
        <v>797.52631999999596</v>
      </c>
      <c r="AY24" s="4">
        <f t="shared" si="15"/>
        <v>797.52631999999596</v>
      </c>
      <c r="AZ24" s="4">
        <f t="shared" si="15"/>
        <v>797.52631999999596</v>
      </c>
      <c r="BA24" s="4">
        <f t="shared" si="15"/>
        <v>797.52631999999596</v>
      </c>
      <c r="BB24" s="4">
        <f t="shared" si="15"/>
        <v>797.52631999999596</v>
      </c>
      <c r="BC24" s="4">
        <f t="shared" si="15"/>
        <v>797.52631999999596</v>
      </c>
      <c r="BD24" s="4">
        <f t="shared" si="15"/>
        <v>797.52631999999596</v>
      </c>
      <c r="BE24" s="4">
        <f t="shared" si="15"/>
        <v>797.52631999999596</v>
      </c>
      <c r="BF24" s="4">
        <f t="shared" si="15"/>
        <v>797.52631999999596</v>
      </c>
      <c r="BG24" s="4">
        <f t="shared" si="15"/>
        <v>797.52631999999596</v>
      </c>
      <c r="BH24" s="4">
        <f t="shared" si="15"/>
        <v>797.52631999999596</v>
      </c>
      <c r="BI24" s="4">
        <f t="shared" si="15"/>
        <v>797.52631999999596</v>
      </c>
      <c r="BJ24" s="4">
        <f t="shared" si="15"/>
        <v>797.52631999999596</v>
      </c>
      <c r="BK24" s="4">
        <f t="shared" si="15"/>
        <v>797.52631999999596</v>
      </c>
      <c r="BL24" s="4">
        <f t="shared" si="15"/>
        <v>797.52631999999596</v>
      </c>
      <c r="BM24" s="4">
        <f t="shared" si="15"/>
        <v>797.52631999999596</v>
      </c>
      <c r="BN24" s="4">
        <f t="shared" si="15"/>
        <v>797.52631999999596</v>
      </c>
      <c r="BO24" s="4">
        <f t="shared" si="15"/>
        <v>797.52631999999596</v>
      </c>
      <c r="BP24" s="4">
        <f t="shared" si="15"/>
        <v>797.52631999999596</v>
      </c>
      <c r="BQ24" s="4">
        <f t="shared" si="15"/>
        <v>797.52631999999596</v>
      </c>
      <c r="BR24" s="4">
        <f t="shared" si="15"/>
        <v>797.52631999999596</v>
      </c>
      <c r="BS24" s="4">
        <f t="shared" si="15"/>
        <v>797.52631999999596</v>
      </c>
      <c r="BT24" s="4">
        <f t="shared" si="15"/>
        <v>797.52631999999596</v>
      </c>
      <c r="BU24" s="4">
        <f t="shared" si="15"/>
        <v>797.52631999999596</v>
      </c>
      <c r="BV24" s="4">
        <f t="shared" si="15"/>
        <v>797.52631999999596</v>
      </c>
      <c r="BW24" s="4">
        <f t="shared" si="15"/>
        <v>797.52631999999596</v>
      </c>
      <c r="BX24" s="4">
        <f t="shared" si="15"/>
        <v>797.52631999999596</v>
      </c>
      <c r="BY24" s="4">
        <f t="shared" si="15"/>
        <v>797.52631999999596</v>
      </c>
      <c r="BZ24" s="4">
        <f t="shared" si="15"/>
        <v>797.52631999999596</v>
      </c>
      <c r="CA24" s="4">
        <f t="shared" si="15"/>
        <v>797.52631999999596</v>
      </c>
      <c r="CB24" s="4">
        <f t="shared" si="15"/>
        <v>797.52631999999596</v>
      </c>
      <c r="CC24" s="4">
        <f t="shared" si="15"/>
        <v>797.52631999999596</v>
      </c>
      <c r="CD24" s="4">
        <f t="shared" si="14"/>
        <v>797.52631999999596</v>
      </c>
      <c r="CE24" s="4">
        <f t="shared" si="14"/>
        <v>797.52631999999596</v>
      </c>
      <c r="CF24" s="4">
        <f t="shared" si="14"/>
        <v>797.52631999999596</v>
      </c>
      <c r="CG24" s="4">
        <f t="shared" si="14"/>
        <v>797.52631999999596</v>
      </c>
      <c r="CH24" s="4">
        <f t="shared" si="14"/>
        <v>797.52631999999596</v>
      </c>
      <c r="CI24" s="4">
        <f t="shared" si="14"/>
        <v>797.52631999999596</v>
      </c>
      <c r="CJ24" s="4">
        <f t="shared" si="14"/>
        <v>797.52631999999596</v>
      </c>
      <c r="CK24" s="4">
        <f t="shared" si="14"/>
        <v>797.52631999999596</v>
      </c>
      <c r="CL24" s="4">
        <f t="shared" si="14"/>
        <v>797.52631999999596</v>
      </c>
      <c r="CM24" s="4">
        <f t="shared" si="14"/>
        <v>797.52631999999596</v>
      </c>
      <c r="CN24" s="4">
        <f t="shared" si="14"/>
        <v>797.52631999999596</v>
      </c>
      <c r="CO24" s="4">
        <f t="shared" si="14"/>
        <v>797.52631999999596</v>
      </c>
      <c r="CP24" s="4">
        <f t="shared" si="14"/>
        <v>797.52631999999596</v>
      </c>
      <c r="CQ24" s="4">
        <f t="shared" si="14"/>
        <v>797.52631999999596</v>
      </c>
      <c r="CR24" s="4">
        <f t="shared" si="14"/>
        <v>797.52631999999596</v>
      </c>
      <c r="CS24" s="4">
        <f t="shared" si="14"/>
        <v>797.52631999999596</v>
      </c>
      <c r="CT24" s="4">
        <f t="shared" si="14"/>
        <v>797.52631999999596</v>
      </c>
      <c r="CU24" s="4">
        <f t="shared" si="14"/>
        <v>797.52631999999596</v>
      </c>
      <c r="CV24" s="4">
        <f t="shared" si="14"/>
        <v>797.52631999999596</v>
      </c>
      <c r="CW24" s="4">
        <f t="shared" si="14"/>
        <v>797.52631999999596</v>
      </c>
      <c r="CX24" s="4">
        <f t="shared" si="14"/>
        <v>797.52631999999596</v>
      </c>
      <c r="CY24" s="4">
        <f t="shared" si="14"/>
        <v>797.52631999999596</v>
      </c>
      <c r="CZ24" s="4">
        <f t="shared" si="14"/>
        <v>797.52631999999596</v>
      </c>
      <c r="DA24" s="4">
        <f t="shared" si="14"/>
        <v>797.52631999999596</v>
      </c>
      <c r="DB24" s="4">
        <f t="shared" si="14"/>
        <v>797.52631999999596</v>
      </c>
      <c r="DC24" s="4">
        <f t="shared" si="14"/>
        <v>797.52631999999596</v>
      </c>
      <c r="DD24" s="4">
        <f t="shared" si="14"/>
        <v>797.52631999999596</v>
      </c>
      <c r="DE24" s="4">
        <f t="shared" si="14"/>
        <v>797.52631999999596</v>
      </c>
      <c r="DF24" s="4">
        <f t="shared" si="14"/>
        <v>797.52631999999596</v>
      </c>
      <c r="DG24" s="4">
        <f t="shared" si="14"/>
        <v>797.52631999999596</v>
      </c>
      <c r="DH24" s="4">
        <f t="shared" si="14"/>
        <v>797.52631999999596</v>
      </c>
      <c r="DI24" s="4">
        <f t="shared" si="14"/>
        <v>797.52631999999596</v>
      </c>
      <c r="DJ24" s="4">
        <f t="shared" si="14"/>
        <v>797.52631999999596</v>
      </c>
      <c r="DK24" s="4">
        <f t="shared" si="14"/>
        <v>797.52631999999596</v>
      </c>
      <c r="DL24" s="4">
        <f t="shared" si="14"/>
        <v>797.52631999999596</v>
      </c>
      <c r="DM24" s="4">
        <f t="shared" si="14"/>
        <v>797.52631999999596</v>
      </c>
      <c r="DN24" s="4">
        <f t="shared" si="14"/>
        <v>797.52631999999596</v>
      </c>
      <c r="DO24" s="4">
        <f t="shared" si="14"/>
        <v>797.52631999999596</v>
      </c>
      <c r="DP24" s="4">
        <f t="shared" si="14"/>
        <v>797.52631999999596</v>
      </c>
      <c r="DQ24" s="4">
        <f t="shared" si="14"/>
        <v>797.52631999999596</v>
      </c>
      <c r="DR24" s="4">
        <f t="shared" si="14"/>
        <v>877.27895199999568</v>
      </c>
      <c r="DS24" s="16">
        <f t="shared" si="7"/>
        <v>165391.03881447477</v>
      </c>
    </row>
    <row r="25" spans="1:123" x14ac:dyDescent="0.25">
      <c r="A25" s="15">
        <f t="shared" si="8"/>
        <v>66.416666666666586</v>
      </c>
      <c r="B25" s="4">
        <f t="shared" si="6"/>
        <v>0</v>
      </c>
      <c r="C25" s="4">
        <f t="shared" si="6"/>
        <v>0</v>
      </c>
      <c r="D25" s="4">
        <f t="shared" si="6"/>
        <v>0</v>
      </c>
      <c r="E25" s="4">
        <f t="shared" si="6"/>
        <v>0</v>
      </c>
      <c r="F25" s="4">
        <f t="shared" si="6"/>
        <v>0</v>
      </c>
      <c r="G25" s="4">
        <f t="shared" si="6"/>
        <v>0</v>
      </c>
      <c r="H25" s="4">
        <f t="shared" si="6"/>
        <v>0</v>
      </c>
      <c r="I25" s="4">
        <f t="shared" si="6"/>
        <v>0</v>
      </c>
      <c r="J25" s="4">
        <f t="shared" si="6"/>
        <v>0</v>
      </c>
      <c r="K25" s="4">
        <f t="shared" si="6"/>
        <v>0</v>
      </c>
      <c r="L25" s="4">
        <f t="shared" si="6"/>
        <v>0</v>
      </c>
      <c r="M25" s="4">
        <f t="shared" si="6"/>
        <v>0</v>
      </c>
      <c r="N25" s="4">
        <f t="shared" si="6"/>
        <v>0</v>
      </c>
      <c r="O25" s="4">
        <f t="shared" si="6"/>
        <v>0</v>
      </c>
      <c r="P25" s="4">
        <f t="shared" si="6"/>
        <v>0</v>
      </c>
      <c r="Q25" s="4">
        <f t="shared" si="6"/>
        <v>0</v>
      </c>
      <c r="R25" s="4">
        <f t="shared" si="15"/>
        <v>0</v>
      </c>
      <c r="S25" s="4">
        <f t="shared" si="15"/>
        <v>801.89233999999567</v>
      </c>
      <c r="T25" s="4">
        <f t="shared" si="15"/>
        <v>801.89233999999567</v>
      </c>
      <c r="U25" s="4">
        <f t="shared" si="15"/>
        <v>801.89233999999567</v>
      </c>
      <c r="V25" s="4">
        <f t="shared" si="15"/>
        <v>801.89233999999567</v>
      </c>
      <c r="W25" s="4">
        <f t="shared" si="15"/>
        <v>801.89233999999567</v>
      </c>
      <c r="X25" s="4">
        <f t="shared" si="15"/>
        <v>801.89233999999567</v>
      </c>
      <c r="Y25" s="4">
        <f t="shared" si="15"/>
        <v>801.89233999999567</v>
      </c>
      <c r="Z25" s="4">
        <f t="shared" si="15"/>
        <v>801.89233999999567</v>
      </c>
      <c r="AA25" s="4">
        <f t="shared" si="15"/>
        <v>801.89233999999567</v>
      </c>
      <c r="AB25" s="4">
        <f t="shared" si="15"/>
        <v>801.89233999999567</v>
      </c>
      <c r="AC25" s="4">
        <f t="shared" si="15"/>
        <v>801.89233999999567</v>
      </c>
      <c r="AD25" s="4">
        <f t="shared" si="15"/>
        <v>801.89233999999567</v>
      </c>
      <c r="AE25" s="4">
        <f t="shared" si="15"/>
        <v>801.89233999999567</v>
      </c>
      <c r="AF25" s="4">
        <f t="shared" si="15"/>
        <v>801.89233999999567</v>
      </c>
      <c r="AG25" s="4">
        <f t="shared" si="15"/>
        <v>801.89233999999567</v>
      </c>
      <c r="AH25" s="4">
        <f t="shared" si="15"/>
        <v>801.89233999999567</v>
      </c>
      <c r="AI25" s="4">
        <f t="shared" si="15"/>
        <v>801.89233999999567</v>
      </c>
      <c r="AJ25" s="4">
        <f t="shared" si="15"/>
        <v>801.89233999999567</v>
      </c>
      <c r="AK25" s="4">
        <f t="shared" si="15"/>
        <v>801.89233999999567</v>
      </c>
      <c r="AL25" s="4">
        <f t="shared" si="15"/>
        <v>801.89233999999567</v>
      </c>
      <c r="AM25" s="4">
        <f t="shared" si="15"/>
        <v>801.89233999999567</v>
      </c>
      <c r="AN25" s="4">
        <f t="shared" si="15"/>
        <v>801.89233999999567</v>
      </c>
      <c r="AO25" s="4">
        <f t="shared" si="15"/>
        <v>801.89233999999567</v>
      </c>
      <c r="AP25" s="4">
        <f t="shared" si="15"/>
        <v>801.89233999999567</v>
      </c>
      <c r="AQ25" s="4">
        <f t="shared" si="15"/>
        <v>801.89233999999567</v>
      </c>
      <c r="AR25" s="4">
        <f t="shared" si="15"/>
        <v>801.89233999999567</v>
      </c>
      <c r="AS25" s="4">
        <f t="shared" si="15"/>
        <v>801.89233999999567</v>
      </c>
      <c r="AT25" s="4">
        <f t="shared" si="15"/>
        <v>801.89233999999567</v>
      </c>
      <c r="AU25" s="4">
        <f t="shared" si="15"/>
        <v>801.89233999999567</v>
      </c>
      <c r="AV25" s="4">
        <f t="shared" si="15"/>
        <v>801.89233999999567</v>
      </c>
      <c r="AW25" s="4">
        <f t="shared" si="15"/>
        <v>801.89233999999567</v>
      </c>
      <c r="AX25" s="4">
        <f t="shared" si="15"/>
        <v>801.89233999999567</v>
      </c>
      <c r="AY25" s="4">
        <f t="shared" si="15"/>
        <v>801.89233999999567</v>
      </c>
      <c r="AZ25" s="4">
        <f t="shared" si="15"/>
        <v>801.89233999999567</v>
      </c>
      <c r="BA25" s="4">
        <f t="shared" si="15"/>
        <v>801.89233999999567</v>
      </c>
      <c r="BB25" s="4">
        <f t="shared" si="15"/>
        <v>801.89233999999567</v>
      </c>
      <c r="BC25" s="4">
        <f t="shared" si="15"/>
        <v>801.89233999999567</v>
      </c>
      <c r="BD25" s="4">
        <f t="shared" si="15"/>
        <v>801.89233999999567</v>
      </c>
      <c r="BE25" s="4">
        <f t="shared" si="15"/>
        <v>801.89233999999567</v>
      </c>
      <c r="BF25" s="4">
        <f t="shared" si="15"/>
        <v>801.89233999999567</v>
      </c>
      <c r="BG25" s="4">
        <f t="shared" si="15"/>
        <v>801.89233999999567</v>
      </c>
      <c r="BH25" s="4">
        <f t="shared" si="15"/>
        <v>801.89233999999567</v>
      </c>
      <c r="BI25" s="4">
        <f t="shared" si="15"/>
        <v>801.89233999999567</v>
      </c>
      <c r="BJ25" s="4">
        <f t="shared" si="15"/>
        <v>801.89233999999567</v>
      </c>
      <c r="BK25" s="4">
        <f t="shared" si="15"/>
        <v>801.89233999999567</v>
      </c>
      <c r="BL25" s="4">
        <f t="shared" si="15"/>
        <v>801.89233999999567</v>
      </c>
      <c r="BM25" s="4">
        <f t="shared" si="15"/>
        <v>801.89233999999567</v>
      </c>
      <c r="BN25" s="4">
        <f t="shared" si="15"/>
        <v>801.89233999999567</v>
      </c>
      <c r="BO25" s="4">
        <f t="shared" si="15"/>
        <v>801.89233999999567</v>
      </c>
      <c r="BP25" s="4">
        <f t="shared" si="15"/>
        <v>801.89233999999567</v>
      </c>
      <c r="BQ25" s="4">
        <f t="shared" si="15"/>
        <v>801.89233999999567</v>
      </c>
      <c r="BR25" s="4">
        <f t="shared" si="15"/>
        <v>801.89233999999567</v>
      </c>
      <c r="BS25" s="4">
        <f t="shared" si="15"/>
        <v>801.89233999999567</v>
      </c>
      <c r="BT25" s="4">
        <f t="shared" si="15"/>
        <v>801.89233999999567</v>
      </c>
      <c r="BU25" s="4">
        <f t="shared" si="15"/>
        <v>801.89233999999567</v>
      </c>
      <c r="BV25" s="4">
        <f t="shared" si="15"/>
        <v>801.89233999999567</v>
      </c>
      <c r="BW25" s="4">
        <f t="shared" si="15"/>
        <v>801.89233999999567</v>
      </c>
      <c r="BX25" s="4">
        <f t="shared" si="15"/>
        <v>801.89233999999567</v>
      </c>
      <c r="BY25" s="4">
        <f t="shared" si="15"/>
        <v>801.89233999999567</v>
      </c>
      <c r="BZ25" s="4">
        <f t="shared" si="15"/>
        <v>801.89233999999567</v>
      </c>
      <c r="CA25" s="4">
        <f t="shared" si="15"/>
        <v>801.89233999999567</v>
      </c>
      <c r="CB25" s="4">
        <f t="shared" si="15"/>
        <v>801.89233999999567</v>
      </c>
      <c r="CC25" s="4">
        <f t="shared" ref="CC25:DR25" si="16">$B$2*IF($A$2+CC$3/12&lt;$A25,0,1)*(1+0.072*MIN($A25-$A$2,5))*IF(CC$3&gt;=120,1.1,1)*IF($C$2&lt;=148450,1,0)</f>
        <v>801.89233999999567</v>
      </c>
      <c r="CD25" s="4">
        <f t="shared" si="16"/>
        <v>801.89233999999567</v>
      </c>
      <c r="CE25" s="4">
        <f t="shared" si="16"/>
        <v>801.89233999999567</v>
      </c>
      <c r="CF25" s="4">
        <f t="shared" si="16"/>
        <v>801.89233999999567</v>
      </c>
      <c r="CG25" s="4">
        <f t="shared" si="16"/>
        <v>801.89233999999567</v>
      </c>
      <c r="CH25" s="4">
        <f t="shared" si="16"/>
        <v>801.89233999999567</v>
      </c>
      <c r="CI25" s="4">
        <f t="shared" si="16"/>
        <v>801.89233999999567</v>
      </c>
      <c r="CJ25" s="4">
        <f t="shared" si="16"/>
        <v>801.89233999999567</v>
      </c>
      <c r="CK25" s="4">
        <f t="shared" si="16"/>
        <v>801.89233999999567</v>
      </c>
      <c r="CL25" s="4">
        <f t="shared" si="16"/>
        <v>801.89233999999567</v>
      </c>
      <c r="CM25" s="4">
        <f t="shared" si="16"/>
        <v>801.89233999999567</v>
      </c>
      <c r="CN25" s="4">
        <f t="shared" si="16"/>
        <v>801.89233999999567</v>
      </c>
      <c r="CO25" s="4">
        <f t="shared" si="16"/>
        <v>801.89233999999567</v>
      </c>
      <c r="CP25" s="4">
        <f t="shared" si="16"/>
        <v>801.89233999999567</v>
      </c>
      <c r="CQ25" s="4">
        <f t="shared" si="16"/>
        <v>801.89233999999567</v>
      </c>
      <c r="CR25" s="4">
        <f t="shared" si="16"/>
        <v>801.89233999999567</v>
      </c>
      <c r="CS25" s="4">
        <f t="shared" si="16"/>
        <v>801.89233999999567</v>
      </c>
      <c r="CT25" s="4">
        <f t="shared" si="16"/>
        <v>801.89233999999567</v>
      </c>
      <c r="CU25" s="4">
        <f t="shared" si="16"/>
        <v>801.89233999999567</v>
      </c>
      <c r="CV25" s="4">
        <f t="shared" si="16"/>
        <v>801.89233999999567</v>
      </c>
      <c r="CW25" s="4">
        <f t="shared" si="16"/>
        <v>801.89233999999567</v>
      </c>
      <c r="CX25" s="4">
        <f t="shared" si="16"/>
        <v>801.89233999999567</v>
      </c>
      <c r="CY25" s="4">
        <f t="shared" si="16"/>
        <v>801.89233999999567</v>
      </c>
      <c r="CZ25" s="4">
        <f t="shared" si="16"/>
        <v>801.89233999999567</v>
      </c>
      <c r="DA25" s="4">
        <f t="shared" si="16"/>
        <v>801.89233999999567</v>
      </c>
      <c r="DB25" s="4">
        <f t="shared" si="16"/>
        <v>801.89233999999567</v>
      </c>
      <c r="DC25" s="4">
        <f t="shared" si="16"/>
        <v>801.89233999999567</v>
      </c>
      <c r="DD25" s="4">
        <f t="shared" si="16"/>
        <v>801.89233999999567</v>
      </c>
      <c r="DE25" s="4">
        <f t="shared" si="16"/>
        <v>801.89233999999567</v>
      </c>
      <c r="DF25" s="4">
        <f t="shared" si="16"/>
        <v>801.89233999999567</v>
      </c>
      <c r="DG25" s="4">
        <f t="shared" si="16"/>
        <v>801.89233999999567</v>
      </c>
      <c r="DH25" s="4">
        <f t="shared" si="16"/>
        <v>801.89233999999567</v>
      </c>
      <c r="DI25" s="4">
        <f t="shared" si="16"/>
        <v>801.89233999999567</v>
      </c>
      <c r="DJ25" s="4">
        <f t="shared" si="16"/>
        <v>801.89233999999567</v>
      </c>
      <c r="DK25" s="4">
        <f t="shared" si="16"/>
        <v>801.89233999999567</v>
      </c>
      <c r="DL25" s="4">
        <f t="shared" si="16"/>
        <v>801.89233999999567</v>
      </c>
      <c r="DM25" s="4">
        <f t="shared" si="16"/>
        <v>801.89233999999567</v>
      </c>
      <c r="DN25" s="4">
        <f t="shared" si="16"/>
        <v>801.89233999999567</v>
      </c>
      <c r="DO25" s="4">
        <f t="shared" si="16"/>
        <v>801.89233999999567</v>
      </c>
      <c r="DP25" s="4">
        <f t="shared" si="16"/>
        <v>801.89233999999567</v>
      </c>
      <c r="DQ25" s="4">
        <f t="shared" si="16"/>
        <v>801.89233999999567</v>
      </c>
      <c r="DR25" s="4">
        <f t="shared" si="16"/>
        <v>882.08157399999527</v>
      </c>
      <c r="DS25" s="16">
        <f t="shared" si="7"/>
        <v>165536.74572492822</v>
      </c>
    </row>
    <row r="26" spans="1:123" x14ac:dyDescent="0.25">
      <c r="A26" s="15">
        <f t="shared" si="8"/>
        <v>66.499999999999915</v>
      </c>
      <c r="B26" s="4">
        <f t="shared" si="6"/>
        <v>0</v>
      </c>
      <c r="C26" s="4">
        <f t="shared" si="6"/>
        <v>0</v>
      </c>
      <c r="D26" s="4">
        <f t="shared" si="6"/>
        <v>0</v>
      </c>
      <c r="E26" s="4">
        <f t="shared" si="6"/>
        <v>0</v>
      </c>
      <c r="F26" s="4">
        <f t="shared" si="6"/>
        <v>0</v>
      </c>
      <c r="G26" s="4">
        <f t="shared" si="6"/>
        <v>0</v>
      </c>
      <c r="H26" s="4">
        <f t="shared" si="6"/>
        <v>0</v>
      </c>
      <c r="I26" s="4">
        <f t="shared" si="6"/>
        <v>0</v>
      </c>
      <c r="J26" s="4">
        <f t="shared" si="6"/>
        <v>0</v>
      </c>
      <c r="K26" s="4">
        <f t="shared" si="6"/>
        <v>0</v>
      </c>
      <c r="L26" s="4">
        <f t="shared" si="6"/>
        <v>0</v>
      </c>
      <c r="M26" s="4">
        <f t="shared" si="6"/>
        <v>0</v>
      </c>
      <c r="N26" s="4">
        <f t="shared" si="6"/>
        <v>0</v>
      </c>
      <c r="O26" s="4">
        <f t="shared" ref="O26:BZ30" si="17">$B$2*IF($A$2+O$3/12&lt;$A26,0,1)*(1+0.072*MIN($A26-$A$2,5))*IF(O$3&gt;=120,1.1,1)*IF($C$2&lt;=148450,1,0)</f>
        <v>0</v>
      </c>
      <c r="P26" s="4">
        <f t="shared" si="17"/>
        <v>0</v>
      </c>
      <c r="Q26" s="4">
        <f t="shared" si="17"/>
        <v>0</v>
      </c>
      <c r="R26" s="4">
        <f t="shared" si="17"/>
        <v>0</v>
      </c>
      <c r="S26" s="4">
        <f t="shared" si="17"/>
        <v>0</v>
      </c>
      <c r="T26" s="4">
        <f t="shared" si="17"/>
        <v>806.25835999999549</v>
      </c>
      <c r="U26" s="4">
        <f t="shared" si="17"/>
        <v>806.25835999999549</v>
      </c>
      <c r="V26" s="4">
        <f t="shared" si="17"/>
        <v>806.25835999999549</v>
      </c>
      <c r="W26" s="4">
        <f t="shared" si="17"/>
        <v>806.25835999999549</v>
      </c>
      <c r="X26" s="4">
        <f t="shared" si="17"/>
        <v>806.25835999999549</v>
      </c>
      <c r="Y26" s="4">
        <f t="shared" si="17"/>
        <v>806.25835999999549</v>
      </c>
      <c r="Z26" s="4">
        <f t="shared" si="17"/>
        <v>806.25835999999549</v>
      </c>
      <c r="AA26" s="4">
        <f t="shared" si="17"/>
        <v>806.25835999999549</v>
      </c>
      <c r="AB26" s="4">
        <f t="shared" si="17"/>
        <v>806.25835999999549</v>
      </c>
      <c r="AC26" s="4">
        <f t="shared" si="17"/>
        <v>806.25835999999549</v>
      </c>
      <c r="AD26" s="4">
        <f t="shared" si="17"/>
        <v>806.25835999999549</v>
      </c>
      <c r="AE26" s="4">
        <f t="shared" si="17"/>
        <v>806.25835999999549</v>
      </c>
      <c r="AF26" s="4">
        <f t="shared" si="17"/>
        <v>806.25835999999549</v>
      </c>
      <c r="AG26" s="4">
        <f t="shared" si="17"/>
        <v>806.25835999999549</v>
      </c>
      <c r="AH26" s="4">
        <f t="shared" si="17"/>
        <v>806.25835999999549</v>
      </c>
      <c r="AI26" s="4">
        <f t="shared" si="17"/>
        <v>806.25835999999549</v>
      </c>
      <c r="AJ26" s="4">
        <f t="shared" si="17"/>
        <v>806.25835999999549</v>
      </c>
      <c r="AK26" s="4">
        <f t="shared" si="17"/>
        <v>806.25835999999549</v>
      </c>
      <c r="AL26" s="4">
        <f t="shared" si="17"/>
        <v>806.25835999999549</v>
      </c>
      <c r="AM26" s="4">
        <f t="shared" si="17"/>
        <v>806.25835999999549</v>
      </c>
      <c r="AN26" s="4">
        <f t="shared" si="17"/>
        <v>806.25835999999549</v>
      </c>
      <c r="AO26" s="4">
        <f t="shared" si="17"/>
        <v>806.25835999999549</v>
      </c>
      <c r="AP26" s="4">
        <f t="shared" si="17"/>
        <v>806.25835999999549</v>
      </c>
      <c r="AQ26" s="4">
        <f t="shared" si="17"/>
        <v>806.25835999999549</v>
      </c>
      <c r="AR26" s="4">
        <f t="shared" si="17"/>
        <v>806.25835999999549</v>
      </c>
      <c r="AS26" s="4">
        <f t="shared" si="17"/>
        <v>806.25835999999549</v>
      </c>
      <c r="AT26" s="4">
        <f t="shared" si="17"/>
        <v>806.25835999999549</v>
      </c>
      <c r="AU26" s="4">
        <f t="shared" si="17"/>
        <v>806.25835999999549</v>
      </c>
      <c r="AV26" s="4">
        <f t="shared" si="17"/>
        <v>806.25835999999549</v>
      </c>
      <c r="AW26" s="4">
        <f t="shared" si="17"/>
        <v>806.25835999999549</v>
      </c>
      <c r="AX26" s="4">
        <f t="shared" si="17"/>
        <v>806.25835999999549</v>
      </c>
      <c r="AY26" s="4">
        <f t="shared" si="17"/>
        <v>806.25835999999549</v>
      </c>
      <c r="AZ26" s="4">
        <f t="shared" si="17"/>
        <v>806.25835999999549</v>
      </c>
      <c r="BA26" s="4">
        <f t="shared" si="17"/>
        <v>806.25835999999549</v>
      </c>
      <c r="BB26" s="4">
        <f t="shared" si="17"/>
        <v>806.25835999999549</v>
      </c>
      <c r="BC26" s="4">
        <f t="shared" si="17"/>
        <v>806.25835999999549</v>
      </c>
      <c r="BD26" s="4">
        <f t="shared" si="17"/>
        <v>806.25835999999549</v>
      </c>
      <c r="BE26" s="4">
        <f t="shared" si="17"/>
        <v>806.25835999999549</v>
      </c>
      <c r="BF26" s="4">
        <f t="shared" si="17"/>
        <v>806.25835999999549</v>
      </c>
      <c r="BG26" s="4">
        <f t="shared" si="17"/>
        <v>806.25835999999549</v>
      </c>
      <c r="BH26" s="4">
        <f t="shared" si="17"/>
        <v>806.25835999999549</v>
      </c>
      <c r="BI26" s="4">
        <f t="shared" si="17"/>
        <v>806.25835999999549</v>
      </c>
      <c r="BJ26" s="4">
        <f t="shared" si="17"/>
        <v>806.25835999999549</v>
      </c>
      <c r="BK26" s="4">
        <f t="shared" si="17"/>
        <v>806.25835999999549</v>
      </c>
      <c r="BL26" s="4">
        <f t="shared" si="17"/>
        <v>806.25835999999549</v>
      </c>
      <c r="BM26" s="4">
        <f t="shared" si="17"/>
        <v>806.25835999999549</v>
      </c>
      <c r="BN26" s="4">
        <f t="shared" si="17"/>
        <v>806.25835999999549</v>
      </c>
      <c r="BO26" s="4">
        <f t="shared" si="17"/>
        <v>806.25835999999549</v>
      </c>
      <c r="BP26" s="4">
        <f t="shared" si="17"/>
        <v>806.25835999999549</v>
      </c>
      <c r="BQ26" s="4">
        <f t="shared" si="17"/>
        <v>806.25835999999549</v>
      </c>
      <c r="BR26" s="4">
        <f t="shared" si="17"/>
        <v>806.25835999999549</v>
      </c>
      <c r="BS26" s="4">
        <f t="shared" si="17"/>
        <v>806.25835999999549</v>
      </c>
      <c r="BT26" s="4">
        <f t="shared" si="17"/>
        <v>806.25835999999549</v>
      </c>
      <c r="BU26" s="4">
        <f t="shared" si="17"/>
        <v>806.25835999999549</v>
      </c>
      <c r="BV26" s="4">
        <f t="shared" si="17"/>
        <v>806.25835999999549</v>
      </c>
      <c r="BW26" s="4">
        <f t="shared" si="17"/>
        <v>806.25835999999549</v>
      </c>
      <c r="BX26" s="4">
        <f t="shared" si="17"/>
        <v>806.25835999999549</v>
      </c>
      <c r="BY26" s="4">
        <f t="shared" si="17"/>
        <v>806.25835999999549</v>
      </c>
      <c r="BZ26" s="4">
        <f t="shared" si="17"/>
        <v>806.25835999999549</v>
      </c>
      <c r="CA26" s="4">
        <f t="shared" ref="CA26:DR32" si="18">$B$2*IF($A$2+CA$3/12&lt;$A26,0,1)*(1+0.072*MIN($A26-$A$2,5))*IF(CA$3&gt;=120,1.1,1)*IF($C$2&lt;=148450,1,0)</f>
        <v>806.25835999999549</v>
      </c>
      <c r="CB26" s="4">
        <f t="shared" si="18"/>
        <v>806.25835999999549</v>
      </c>
      <c r="CC26" s="4">
        <f t="shared" si="18"/>
        <v>806.25835999999549</v>
      </c>
      <c r="CD26" s="4">
        <f t="shared" si="18"/>
        <v>806.25835999999549</v>
      </c>
      <c r="CE26" s="4">
        <f t="shared" si="18"/>
        <v>806.25835999999549</v>
      </c>
      <c r="CF26" s="4">
        <f t="shared" si="18"/>
        <v>806.25835999999549</v>
      </c>
      <c r="CG26" s="4">
        <f t="shared" si="18"/>
        <v>806.25835999999549</v>
      </c>
      <c r="CH26" s="4">
        <f t="shared" si="18"/>
        <v>806.25835999999549</v>
      </c>
      <c r="CI26" s="4">
        <f t="shared" si="18"/>
        <v>806.25835999999549</v>
      </c>
      <c r="CJ26" s="4">
        <f t="shared" si="18"/>
        <v>806.25835999999549</v>
      </c>
      <c r="CK26" s="4">
        <f t="shared" si="18"/>
        <v>806.25835999999549</v>
      </c>
      <c r="CL26" s="4">
        <f t="shared" si="18"/>
        <v>806.25835999999549</v>
      </c>
      <c r="CM26" s="4">
        <f t="shared" si="18"/>
        <v>806.25835999999549</v>
      </c>
      <c r="CN26" s="4">
        <f t="shared" si="18"/>
        <v>806.25835999999549</v>
      </c>
      <c r="CO26" s="4">
        <f t="shared" si="18"/>
        <v>806.25835999999549</v>
      </c>
      <c r="CP26" s="4">
        <f t="shared" si="18"/>
        <v>806.25835999999549</v>
      </c>
      <c r="CQ26" s="4">
        <f t="shared" si="18"/>
        <v>806.25835999999549</v>
      </c>
      <c r="CR26" s="4">
        <f t="shared" si="18"/>
        <v>806.25835999999549</v>
      </c>
      <c r="CS26" s="4">
        <f t="shared" si="18"/>
        <v>806.25835999999549</v>
      </c>
      <c r="CT26" s="4">
        <f t="shared" si="18"/>
        <v>806.25835999999549</v>
      </c>
      <c r="CU26" s="4">
        <f t="shared" si="18"/>
        <v>806.25835999999549</v>
      </c>
      <c r="CV26" s="4">
        <f t="shared" si="18"/>
        <v>806.25835999999549</v>
      </c>
      <c r="CW26" s="4">
        <f t="shared" si="18"/>
        <v>806.25835999999549</v>
      </c>
      <c r="CX26" s="4">
        <f t="shared" si="18"/>
        <v>806.25835999999549</v>
      </c>
      <c r="CY26" s="4">
        <f t="shared" si="18"/>
        <v>806.25835999999549</v>
      </c>
      <c r="CZ26" s="4">
        <f t="shared" si="18"/>
        <v>806.25835999999549</v>
      </c>
      <c r="DA26" s="4">
        <f t="shared" si="18"/>
        <v>806.25835999999549</v>
      </c>
      <c r="DB26" s="4">
        <f t="shared" si="18"/>
        <v>806.25835999999549</v>
      </c>
      <c r="DC26" s="4">
        <f t="shared" si="18"/>
        <v>806.25835999999549</v>
      </c>
      <c r="DD26" s="4">
        <f t="shared" si="18"/>
        <v>806.25835999999549</v>
      </c>
      <c r="DE26" s="4">
        <f t="shared" si="18"/>
        <v>806.25835999999549</v>
      </c>
      <c r="DF26" s="4">
        <f t="shared" si="18"/>
        <v>806.25835999999549</v>
      </c>
      <c r="DG26" s="4">
        <f t="shared" si="18"/>
        <v>806.25835999999549</v>
      </c>
      <c r="DH26" s="4">
        <f t="shared" si="18"/>
        <v>806.25835999999549</v>
      </c>
      <c r="DI26" s="4">
        <f t="shared" si="18"/>
        <v>806.25835999999549</v>
      </c>
      <c r="DJ26" s="4">
        <f t="shared" si="18"/>
        <v>806.25835999999549</v>
      </c>
      <c r="DK26" s="4">
        <f t="shared" si="18"/>
        <v>806.25835999999549</v>
      </c>
      <c r="DL26" s="4">
        <f t="shared" si="18"/>
        <v>806.25835999999549</v>
      </c>
      <c r="DM26" s="4">
        <f t="shared" si="18"/>
        <v>806.25835999999549</v>
      </c>
      <c r="DN26" s="4">
        <f t="shared" si="18"/>
        <v>806.25835999999549</v>
      </c>
      <c r="DO26" s="4">
        <f t="shared" si="18"/>
        <v>806.25835999999549</v>
      </c>
      <c r="DP26" s="4">
        <f t="shared" si="18"/>
        <v>806.25835999999549</v>
      </c>
      <c r="DQ26" s="4">
        <f t="shared" si="18"/>
        <v>806.25835999999549</v>
      </c>
      <c r="DR26" s="4">
        <f t="shared" si="18"/>
        <v>886.88419599999509</v>
      </c>
      <c r="DS26" s="16">
        <f t="shared" si="7"/>
        <v>165676.80683123323</v>
      </c>
    </row>
    <row r="27" spans="1:123" x14ac:dyDescent="0.25">
      <c r="A27" s="15">
        <f t="shared" si="8"/>
        <v>66.583333333333243</v>
      </c>
      <c r="B27" s="4">
        <f t="shared" ref="B27:Q42" si="19">$B$2*IF($A$2+B$3/12&lt;$A27,0,1)*(1+0.072*MIN($A27-$A$2,5))*IF(B$3&gt;=120,1.1,1)*IF($C$2&lt;=148450,1,0)</f>
        <v>0</v>
      </c>
      <c r="C27" s="4">
        <f t="shared" si="19"/>
        <v>0</v>
      </c>
      <c r="D27" s="4">
        <f t="shared" si="19"/>
        <v>0</v>
      </c>
      <c r="E27" s="4">
        <f t="shared" si="19"/>
        <v>0</v>
      </c>
      <c r="F27" s="4">
        <f t="shared" si="19"/>
        <v>0</v>
      </c>
      <c r="G27" s="4">
        <f t="shared" si="19"/>
        <v>0</v>
      </c>
      <c r="H27" s="4">
        <f t="shared" si="19"/>
        <v>0</v>
      </c>
      <c r="I27" s="4">
        <f t="shared" si="19"/>
        <v>0</v>
      </c>
      <c r="J27" s="4">
        <f t="shared" si="19"/>
        <v>0</v>
      </c>
      <c r="K27" s="4">
        <f t="shared" si="19"/>
        <v>0</v>
      </c>
      <c r="L27" s="4">
        <f t="shared" si="19"/>
        <v>0</v>
      </c>
      <c r="M27" s="4">
        <f t="shared" si="19"/>
        <v>0</v>
      </c>
      <c r="N27" s="4">
        <f t="shared" si="19"/>
        <v>0</v>
      </c>
      <c r="O27" s="4">
        <f t="shared" si="19"/>
        <v>0</v>
      </c>
      <c r="P27" s="4">
        <f t="shared" si="19"/>
        <v>0</v>
      </c>
      <c r="Q27" s="4">
        <f t="shared" si="19"/>
        <v>0</v>
      </c>
      <c r="R27" s="4">
        <f t="shared" si="17"/>
        <v>0</v>
      </c>
      <c r="S27" s="4">
        <f t="shared" si="17"/>
        <v>0</v>
      </c>
      <c r="T27" s="4">
        <f t="shared" si="17"/>
        <v>0</v>
      </c>
      <c r="U27" s="4">
        <f t="shared" si="17"/>
        <v>810.6243799999952</v>
      </c>
      <c r="V27" s="4">
        <f t="shared" si="17"/>
        <v>810.6243799999952</v>
      </c>
      <c r="W27" s="4">
        <f t="shared" si="17"/>
        <v>810.6243799999952</v>
      </c>
      <c r="X27" s="4">
        <f t="shared" si="17"/>
        <v>810.6243799999952</v>
      </c>
      <c r="Y27" s="4">
        <f t="shared" si="17"/>
        <v>810.6243799999952</v>
      </c>
      <c r="Z27" s="4">
        <f t="shared" si="17"/>
        <v>810.6243799999952</v>
      </c>
      <c r="AA27" s="4">
        <f t="shared" si="17"/>
        <v>810.6243799999952</v>
      </c>
      <c r="AB27" s="4">
        <f t="shared" si="17"/>
        <v>810.6243799999952</v>
      </c>
      <c r="AC27" s="4">
        <f t="shared" si="17"/>
        <v>810.6243799999952</v>
      </c>
      <c r="AD27" s="4">
        <f t="shared" si="17"/>
        <v>810.6243799999952</v>
      </c>
      <c r="AE27" s="4">
        <f t="shared" si="17"/>
        <v>810.6243799999952</v>
      </c>
      <c r="AF27" s="4">
        <f t="shared" si="17"/>
        <v>810.6243799999952</v>
      </c>
      <c r="AG27" s="4">
        <f t="shared" si="17"/>
        <v>810.6243799999952</v>
      </c>
      <c r="AH27" s="4">
        <f t="shared" si="17"/>
        <v>810.6243799999952</v>
      </c>
      <c r="AI27" s="4">
        <f t="shared" si="17"/>
        <v>810.6243799999952</v>
      </c>
      <c r="AJ27" s="4">
        <f t="shared" si="17"/>
        <v>810.6243799999952</v>
      </c>
      <c r="AK27" s="4">
        <f t="shared" si="17"/>
        <v>810.6243799999952</v>
      </c>
      <c r="AL27" s="4">
        <f t="shared" si="17"/>
        <v>810.6243799999952</v>
      </c>
      <c r="AM27" s="4">
        <f t="shared" si="17"/>
        <v>810.6243799999952</v>
      </c>
      <c r="AN27" s="4">
        <f t="shared" si="17"/>
        <v>810.6243799999952</v>
      </c>
      <c r="AO27" s="4">
        <f t="shared" si="17"/>
        <v>810.6243799999952</v>
      </c>
      <c r="AP27" s="4">
        <f t="shared" si="17"/>
        <v>810.6243799999952</v>
      </c>
      <c r="AQ27" s="4">
        <f t="shared" si="17"/>
        <v>810.6243799999952</v>
      </c>
      <c r="AR27" s="4">
        <f t="shared" si="17"/>
        <v>810.6243799999952</v>
      </c>
      <c r="AS27" s="4">
        <f t="shared" si="17"/>
        <v>810.6243799999952</v>
      </c>
      <c r="AT27" s="4">
        <f t="shared" si="17"/>
        <v>810.6243799999952</v>
      </c>
      <c r="AU27" s="4">
        <f t="shared" si="17"/>
        <v>810.6243799999952</v>
      </c>
      <c r="AV27" s="4">
        <f t="shared" si="17"/>
        <v>810.6243799999952</v>
      </c>
      <c r="AW27" s="4">
        <f t="shared" si="17"/>
        <v>810.6243799999952</v>
      </c>
      <c r="AX27" s="4">
        <f t="shared" si="17"/>
        <v>810.6243799999952</v>
      </c>
      <c r="AY27" s="4">
        <f t="shared" si="17"/>
        <v>810.6243799999952</v>
      </c>
      <c r="AZ27" s="4">
        <f t="shared" si="17"/>
        <v>810.6243799999952</v>
      </c>
      <c r="BA27" s="4">
        <f t="shared" si="17"/>
        <v>810.6243799999952</v>
      </c>
      <c r="BB27" s="4">
        <f t="shared" si="17"/>
        <v>810.6243799999952</v>
      </c>
      <c r="BC27" s="4">
        <f t="shared" si="17"/>
        <v>810.6243799999952</v>
      </c>
      <c r="BD27" s="4">
        <f t="shared" si="17"/>
        <v>810.6243799999952</v>
      </c>
      <c r="BE27" s="4">
        <f t="shared" si="17"/>
        <v>810.6243799999952</v>
      </c>
      <c r="BF27" s="4">
        <f t="shared" si="17"/>
        <v>810.6243799999952</v>
      </c>
      <c r="BG27" s="4">
        <f t="shared" si="17"/>
        <v>810.6243799999952</v>
      </c>
      <c r="BH27" s="4">
        <f t="shared" si="17"/>
        <v>810.6243799999952</v>
      </c>
      <c r="BI27" s="4">
        <f t="shared" si="17"/>
        <v>810.6243799999952</v>
      </c>
      <c r="BJ27" s="4">
        <f t="shared" si="17"/>
        <v>810.6243799999952</v>
      </c>
      <c r="BK27" s="4">
        <f t="shared" si="17"/>
        <v>810.6243799999952</v>
      </c>
      <c r="BL27" s="4">
        <f t="shared" si="17"/>
        <v>810.6243799999952</v>
      </c>
      <c r="BM27" s="4">
        <f t="shared" si="17"/>
        <v>810.6243799999952</v>
      </c>
      <c r="BN27" s="4">
        <f t="shared" si="17"/>
        <v>810.6243799999952</v>
      </c>
      <c r="BO27" s="4">
        <f t="shared" si="17"/>
        <v>810.6243799999952</v>
      </c>
      <c r="BP27" s="4">
        <f t="shared" si="17"/>
        <v>810.6243799999952</v>
      </c>
      <c r="BQ27" s="4">
        <f t="shared" si="17"/>
        <v>810.6243799999952</v>
      </c>
      <c r="BR27" s="4">
        <f t="shared" si="17"/>
        <v>810.6243799999952</v>
      </c>
      <c r="BS27" s="4">
        <f t="shared" si="17"/>
        <v>810.6243799999952</v>
      </c>
      <c r="BT27" s="4">
        <f t="shared" si="17"/>
        <v>810.6243799999952</v>
      </c>
      <c r="BU27" s="4">
        <f t="shared" si="17"/>
        <v>810.6243799999952</v>
      </c>
      <c r="BV27" s="4">
        <f t="shared" si="17"/>
        <v>810.6243799999952</v>
      </c>
      <c r="BW27" s="4">
        <f t="shared" si="17"/>
        <v>810.6243799999952</v>
      </c>
      <c r="BX27" s="4">
        <f t="shared" si="17"/>
        <v>810.6243799999952</v>
      </c>
      <c r="BY27" s="4">
        <f t="shared" si="17"/>
        <v>810.6243799999952</v>
      </c>
      <c r="BZ27" s="4">
        <f t="shared" si="17"/>
        <v>810.6243799999952</v>
      </c>
      <c r="CA27" s="4">
        <f t="shared" si="18"/>
        <v>810.6243799999952</v>
      </c>
      <c r="CB27" s="4">
        <f t="shared" si="18"/>
        <v>810.6243799999952</v>
      </c>
      <c r="CC27" s="4">
        <f t="shared" si="18"/>
        <v>810.6243799999952</v>
      </c>
      <c r="CD27" s="4">
        <f t="shared" si="18"/>
        <v>810.6243799999952</v>
      </c>
      <c r="CE27" s="4">
        <f t="shared" si="18"/>
        <v>810.6243799999952</v>
      </c>
      <c r="CF27" s="4">
        <f t="shared" si="18"/>
        <v>810.6243799999952</v>
      </c>
      <c r="CG27" s="4">
        <f t="shared" si="18"/>
        <v>810.6243799999952</v>
      </c>
      <c r="CH27" s="4">
        <f t="shared" si="18"/>
        <v>810.6243799999952</v>
      </c>
      <c r="CI27" s="4">
        <f t="shared" si="18"/>
        <v>810.6243799999952</v>
      </c>
      <c r="CJ27" s="4">
        <f t="shared" si="18"/>
        <v>810.6243799999952</v>
      </c>
      <c r="CK27" s="4">
        <f t="shared" si="18"/>
        <v>810.6243799999952</v>
      </c>
      <c r="CL27" s="4">
        <f t="shared" si="18"/>
        <v>810.6243799999952</v>
      </c>
      <c r="CM27" s="4">
        <f t="shared" si="18"/>
        <v>810.6243799999952</v>
      </c>
      <c r="CN27" s="4">
        <f t="shared" si="18"/>
        <v>810.6243799999952</v>
      </c>
      <c r="CO27" s="4">
        <f t="shared" si="18"/>
        <v>810.6243799999952</v>
      </c>
      <c r="CP27" s="4">
        <f t="shared" si="18"/>
        <v>810.6243799999952</v>
      </c>
      <c r="CQ27" s="4">
        <f t="shared" si="18"/>
        <v>810.6243799999952</v>
      </c>
      <c r="CR27" s="4">
        <f t="shared" si="18"/>
        <v>810.6243799999952</v>
      </c>
      <c r="CS27" s="4">
        <f t="shared" si="18"/>
        <v>810.6243799999952</v>
      </c>
      <c r="CT27" s="4">
        <f t="shared" si="18"/>
        <v>810.6243799999952</v>
      </c>
      <c r="CU27" s="4">
        <f t="shared" si="18"/>
        <v>810.6243799999952</v>
      </c>
      <c r="CV27" s="4">
        <f t="shared" si="18"/>
        <v>810.6243799999952</v>
      </c>
      <c r="CW27" s="4">
        <f t="shared" si="18"/>
        <v>810.6243799999952</v>
      </c>
      <c r="CX27" s="4">
        <f t="shared" si="18"/>
        <v>810.6243799999952</v>
      </c>
      <c r="CY27" s="4">
        <f t="shared" si="18"/>
        <v>810.6243799999952</v>
      </c>
      <c r="CZ27" s="4">
        <f t="shared" si="18"/>
        <v>810.6243799999952</v>
      </c>
      <c r="DA27" s="4">
        <f t="shared" si="18"/>
        <v>810.6243799999952</v>
      </c>
      <c r="DB27" s="4">
        <f t="shared" si="18"/>
        <v>810.6243799999952</v>
      </c>
      <c r="DC27" s="4">
        <f t="shared" si="18"/>
        <v>810.6243799999952</v>
      </c>
      <c r="DD27" s="4">
        <f t="shared" si="18"/>
        <v>810.6243799999952</v>
      </c>
      <c r="DE27" s="4">
        <f t="shared" si="18"/>
        <v>810.6243799999952</v>
      </c>
      <c r="DF27" s="4">
        <f t="shared" si="18"/>
        <v>810.6243799999952</v>
      </c>
      <c r="DG27" s="4">
        <f t="shared" si="18"/>
        <v>810.6243799999952</v>
      </c>
      <c r="DH27" s="4">
        <f t="shared" si="18"/>
        <v>810.6243799999952</v>
      </c>
      <c r="DI27" s="4">
        <f t="shared" si="18"/>
        <v>810.6243799999952</v>
      </c>
      <c r="DJ27" s="4">
        <f t="shared" si="18"/>
        <v>810.6243799999952</v>
      </c>
      <c r="DK27" s="4">
        <f t="shared" si="18"/>
        <v>810.6243799999952</v>
      </c>
      <c r="DL27" s="4">
        <f t="shared" si="18"/>
        <v>810.6243799999952</v>
      </c>
      <c r="DM27" s="4">
        <f t="shared" si="18"/>
        <v>810.6243799999952</v>
      </c>
      <c r="DN27" s="4">
        <f t="shared" si="18"/>
        <v>810.6243799999952</v>
      </c>
      <c r="DO27" s="4">
        <f t="shared" si="18"/>
        <v>810.6243799999952</v>
      </c>
      <c r="DP27" s="4">
        <f t="shared" si="18"/>
        <v>810.6243799999952</v>
      </c>
      <c r="DQ27" s="4">
        <f t="shared" si="18"/>
        <v>810.6243799999952</v>
      </c>
      <c r="DR27" s="4">
        <f t="shared" si="18"/>
        <v>891.68681799999479</v>
      </c>
      <c r="DS27" s="16">
        <f t="shared" si="7"/>
        <v>165811.25646264132</v>
      </c>
    </row>
    <row r="28" spans="1:123" x14ac:dyDescent="0.25">
      <c r="A28" s="15">
        <f t="shared" si="8"/>
        <v>66.666666666666572</v>
      </c>
      <c r="B28" s="4">
        <f t="shared" si="19"/>
        <v>0</v>
      </c>
      <c r="C28" s="4">
        <f t="shared" si="19"/>
        <v>0</v>
      </c>
      <c r="D28" s="4">
        <f t="shared" si="19"/>
        <v>0</v>
      </c>
      <c r="E28" s="4">
        <f t="shared" si="19"/>
        <v>0</v>
      </c>
      <c r="F28" s="4">
        <f t="shared" si="19"/>
        <v>0</v>
      </c>
      <c r="G28" s="4">
        <f t="shared" si="19"/>
        <v>0</v>
      </c>
      <c r="H28" s="4">
        <f t="shared" si="19"/>
        <v>0</v>
      </c>
      <c r="I28" s="4">
        <f t="shared" si="19"/>
        <v>0</v>
      </c>
      <c r="J28" s="4">
        <f t="shared" si="19"/>
        <v>0</v>
      </c>
      <c r="K28" s="4">
        <f t="shared" si="19"/>
        <v>0</v>
      </c>
      <c r="L28" s="4">
        <f t="shared" si="19"/>
        <v>0</v>
      </c>
      <c r="M28" s="4">
        <f t="shared" si="19"/>
        <v>0</v>
      </c>
      <c r="N28" s="4">
        <f t="shared" si="19"/>
        <v>0</v>
      </c>
      <c r="O28" s="4">
        <f t="shared" si="19"/>
        <v>0</v>
      </c>
      <c r="P28" s="4">
        <f t="shared" si="19"/>
        <v>0</v>
      </c>
      <c r="Q28" s="4">
        <f t="shared" si="19"/>
        <v>0</v>
      </c>
      <c r="R28" s="4">
        <f t="shared" si="17"/>
        <v>0</v>
      </c>
      <c r="S28" s="4">
        <f t="shared" si="17"/>
        <v>0</v>
      </c>
      <c r="T28" s="4">
        <f t="shared" si="17"/>
        <v>0</v>
      </c>
      <c r="U28" s="4">
        <f t="shared" si="17"/>
        <v>0</v>
      </c>
      <c r="V28" s="4">
        <f t="shared" si="17"/>
        <v>814.99039999999502</v>
      </c>
      <c r="W28" s="4">
        <f t="shared" si="17"/>
        <v>814.99039999999502</v>
      </c>
      <c r="X28" s="4">
        <f t="shared" si="17"/>
        <v>814.99039999999502</v>
      </c>
      <c r="Y28" s="4">
        <f t="shared" si="17"/>
        <v>814.99039999999502</v>
      </c>
      <c r="Z28" s="4">
        <f t="shared" si="17"/>
        <v>814.99039999999502</v>
      </c>
      <c r="AA28" s="4">
        <f t="shared" si="17"/>
        <v>814.99039999999502</v>
      </c>
      <c r="AB28" s="4">
        <f t="shared" si="17"/>
        <v>814.99039999999502</v>
      </c>
      <c r="AC28" s="4">
        <f t="shared" si="17"/>
        <v>814.99039999999502</v>
      </c>
      <c r="AD28" s="4">
        <f t="shared" si="17"/>
        <v>814.99039999999502</v>
      </c>
      <c r="AE28" s="4">
        <f t="shared" si="17"/>
        <v>814.99039999999502</v>
      </c>
      <c r="AF28" s="4">
        <f t="shared" si="17"/>
        <v>814.99039999999502</v>
      </c>
      <c r="AG28" s="4">
        <f t="shared" si="17"/>
        <v>814.99039999999502</v>
      </c>
      <c r="AH28" s="4">
        <f t="shared" si="17"/>
        <v>814.99039999999502</v>
      </c>
      <c r="AI28" s="4">
        <f t="shared" si="17"/>
        <v>814.99039999999502</v>
      </c>
      <c r="AJ28" s="4">
        <f t="shared" si="17"/>
        <v>814.99039999999502</v>
      </c>
      <c r="AK28" s="4">
        <f t="shared" si="17"/>
        <v>814.99039999999502</v>
      </c>
      <c r="AL28" s="4">
        <f t="shared" si="17"/>
        <v>814.99039999999502</v>
      </c>
      <c r="AM28" s="4">
        <f t="shared" si="17"/>
        <v>814.99039999999502</v>
      </c>
      <c r="AN28" s="4">
        <f t="shared" si="17"/>
        <v>814.99039999999502</v>
      </c>
      <c r="AO28" s="4">
        <f t="shared" si="17"/>
        <v>814.99039999999502</v>
      </c>
      <c r="AP28" s="4">
        <f t="shared" si="17"/>
        <v>814.99039999999502</v>
      </c>
      <c r="AQ28" s="4">
        <f t="shared" si="17"/>
        <v>814.99039999999502</v>
      </c>
      <c r="AR28" s="4">
        <f t="shared" si="17"/>
        <v>814.99039999999502</v>
      </c>
      <c r="AS28" s="4">
        <f t="shared" si="17"/>
        <v>814.99039999999502</v>
      </c>
      <c r="AT28" s="4">
        <f t="shared" si="17"/>
        <v>814.99039999999502</v>
      </c>
      <c r="AU28" s="4">
        <f t="shared" si="17"/>
        <v>814.99039999999502</v>
      </c>
      <c r="AV28" s="4">
        <f t="shared" si="17"/>
        <v>814.99039999999502</v>
      </c>
      <c r="AW28" s="4">
        <f t="shared" si="17"/>
        <v>814.99039999999502</v>
      </c>
      <c r="AX28" s="4">
        <f t="shared" si="17"/>
        <v>814.99039999999502</v>
      </c>
      <c r="AY28" s="4">
        <f t="shared" si="17"/>
        <v>814.99039999999502</v>
      </c>
      <c r="AZ28" s="4">
        <f t="shared" si="17"/>
        <v>814.99039999999502</v>
      </c>
      <c r="BA28" s="4">
        <f t="shared" si="17"/>
        <v>814.99039999999502</v>
      </c>
      <c r="BB28" s="4">
        <f t="shared" si="17"/>
        <v>814.99039999999502</v>
      </c>
      <c r="BC28" s="4">
        <f t="shared" si="17"/>
        <v>814.99039999999502</v>
      </c>
      <c r="BD28" s="4">
        <f t="shared" si="17"/>
        <v>814.99039999999502</v>
      </c>
      <c r="BE28" s="4">
        <f t="shared" si="17"/>
        <v>814.99039999999502</v>
      </c>
      <c r="BF28" s="4">
        <f t="shared" si="17"/>
        <v>814.99039999999502</v>
      </c>
      <c r="BG28" s="4">
        <f t="shared" si="17"/>
        <v>814.99039999999502</v>
      </c>
      <c r="BH28" s="4">
        <f t="shared" si="17"/>
        <v>814.99039999999502</v>
      </c>
      <c r="BI28" s="4">
        <f t="shared" si="17"/>
        <v>814.99039999999502</v>
      </c>
      <c r="BJ28" s="4">
        <f t="shared" si="17"/>
        <v>814.99039999999502</v>
      </c>
      <c r="BK28" s="4">
        <f t="shared" si="17"/>
        <v>814.99039999999502</v>
      </c>
      <c r="BL28" s="4">
        <f t="shared" si="17"/>
        <v>814.99039999999502</v>
      </c>
      <c r="BM28" s="4">
        <f t="shared" si="17"/>
        <v>814.99039999999502</v>
      </c>
      <c r="BN28" s="4">
        <f t="shared" si="17"/>
        <v>814.99039999999502</v>
      </c>
      <c r="BO28" s="4">
        <f t="shared" si="17"/>
        <v>814.99039999999502</v>
      </c>
      <c r="BP28" s="4">
        <f t="shared" si="17"/>
        <v>814.99039999999502</v>
      </c>
      <c r="BQ28" s="4">
        <f t="shared" si="17"/>
        <v>814.99039999999502</v>
      </c>
      <c r="BR28" s="4">
        <f t="shared" si="17"/>
        <v>814.99039999999502</v>
      </c>
      <c r="BS28" s="4">
        <f t="shared" si="17"/>
        <v>814.99039999999502</v>
      </c>
      <c r="BT28" s="4">
        <f t="shared" si="17"/>
        <v>814.99039999999502</v>
      </c>
      <c r="BU28" s="4">
        <f t="shared" si="17"/>
        <v>814.99039999999502</v>
      </c>
      <c r="BV28" s="4">
        <f t="shared" si="17"/>
        <v>814.99039999999502</v>
      </c>
      <c r="BW28" s="4">
        <f t="shared" si="17"/>
        <v>814.99039999999502</v>
      </c>
      <c r="BX28" s="4">
        <f t="shared" si="17"/>
        <v>814.99039999999502</v>
      </c>
      <c r="BY28" s="4">
        <f t="shared" si="17"/>
        <v>814.99039999999502</v>
      </c>
      <c r="BZ28" s="4">
        <f t="shared" si="17"/>
        <v>814.99039999999502</v>
      </c>
      <c r="CA28" s="4">
        <f t="shared" si="18"/>
        <v>814.99039999999502</v>
      </c>
      <c r="CB28" s="4">
        <f t="shared" si="18"/>
        <v>814.99039999999502</v>
      </c>
      <c r="CC28" s="4">
        <f t="shared" si="18"/>
        <v>814.99039999999502</v>
      </c>
      <c r="CD28" s="4">
        <f t="shared" si="18"/>
        <v>814.99039999999502</v>
      </c>
      <c r="CE28" s="4">
        <f t="shared" si="18"/>
        <v>814.99039999999502</v>
      </c>
      <c r="CF28" s="4">
        <f t="shared" si="18"/>
        <v>814.99039999999502</v>
      </c>
      <c r="CG28" s="4">
        <f t="shared" si="18"/>
        <v>814.99039999999502</v>
      </c>
      <c r="CH28" s="4">
        <f t="shared" si="18"/>
        <v>814.99039999999502</v>
      </c>
      <c r="CI28" s="4">
        <f t="shared" si="18"/>
        <v>814.99039999999502</v>
      </c>
      <c r="CJ28" s="4">
        <f t="shared" si="18"/>
        <v>814.99039999999502</v>
      </c>
      <c r="CK28" s="4">
        <f t="shared" si="18"/>
        <v>814.99039999999502</v>
      </c>
      <c r="CL28" s="4">
        <f t="shared" si="18"/>
        <v>814.99039999999502</v>
      </c>
      <c r="CM28" s="4">
        <f t="shared" si="18"/>
        <v>814.99039999999502</v>
      </c>
      <c r="CN28" s="4">
        <f t="shared" si="18"/>
        <v>814.99039999999502</v>
      </c>
      <c r="CO28" s="4">
        <f t="shared" si="18"/>
        <v>814.99039999999502</v>
      </c>
      <c r="CP28" s="4">
        <f t="shared" si="18"/>
        <v>814.99039999999502</v>
      </c>
      <c r="CQ28" s="4">
        <f t="shared" si="18"/>
        <v>814.99039999999502</v>
      </c>
      <c r="CR28" s="4">
        <f t="shared" si="18"/>
        <v>814.99039999999502</v>
      </c>
      <c r="CS28" s="4">
        <f t="shared" si="18"/>
        <v>814.99039999999502</v>
      </c>
      <c r="CT28" s="4">
        <f t="shared" si="18"/>
        <v>814.99039999999502</v>
      </c>
      <c r="CU28" s="4">
        <f t="shared" si="18"/>
        <v>814.99039999999502</v>
      </c>
      <c r="CV28" s="4">
        <f t="shared" si="18"/>
        <v>814.99039999999502</v>
      </c>
      <c r="CW28" s="4">
        <f t="shared" si="18"/>
        <v>814.99039999999502</v>
      </c>
      <c r="CX28" s="4">
        <f t="shared" si="18"/>
        <v>814.99039999999502</v>
      </c>
      <c r="CY28" s="4">
        <f t="shared" si="18"/>
        <v>814.99039999999502</v>
      </c>
      <c r="CZ28" s="4">
        <f t="shared" si="18"/>
        <v>814.99039999999502</v>
      </c>
      <c r="DA28" s="4">
        <f t="shared" si="18"/>
        <v>814.99039999999502</v>
      </c>
      <c r="DB28" s="4">
        <f t="shared" si="18"/>
        <v>814.99039999999502</v>
      </c>
      <c r="DC28" s="4">
        <f t="shared" si="18"/>
        <v>814.99039999999502</v>
      </c>
      <c r="DD28" s="4">
        <f t="shared" si="18"/>
        <v>814.99039999999502</v>
      </c>
      <c r="DE28" s="4">
        <f t="shared" si="18"/>
        <v>814.99039999999502</v>
      </c>
      <c r="DF28" s="4">
        <f t="shared" si="18"/>
        <v>814.99039999999502</v>
      </c>
      <c r="DG28" s="4">
        <f t="shared" si="18"/>
        <v>814.99039999999502</v>
      </c>
      <c r="DH28" s="4">
        <f t="shared" si="18"/>
        <v>814.99039999999502</v>
      </c>
      <c r="DI28" s="4">
        <f t="shared" si="18"/>
        <v>814.99039999999502</v>
      </c>
      <c r="DJ28" s="4">
        <f t="shared" si="18"/>
        <v>814.99039999999502</v>
      </c>
      <c r="DK28" s="4">
        <f t="shared" si="18"/>
        <v>814.99039999999502</v>
      </c>
      <c r="DL28" s="4">
        <f t="shared" si="18"/>
        <v>814.99039999999502</v>
      </c>
      <c r="DM28" s="4">
        <f t="shared" si="18"/>
        <v>814.99039999999502</v>
      </c>
      <c r="DN28" s="4">
        <f t="shared" si="18"/>
        <v>814.99039999999502</v>
      </c>
      <c r="DO28" s="4">
        <f t="shared" si="18"/>
        <v>814.99039999999502</v>
      </c>
      <c r="DP28" s="4">
        <f t="shared" si="18"/>
        <v>814.99039999999502</v>
      </c>
      <c r="DQ28" s="4">
        <f t="shared" si="18"/>
        <v>814.99039999999502</v>
      </c>
      <c r="DR28" s="4">
        <f t="shared" si="18"/>
        <v>896.4894399999946</v>
      </c>
      <c r="DS28" s="16">
        <f t="shared" si="7"/>
        <v>165940.12879378704</v>
      </c>
    </row>
    <row r="29" spans="1:123" x14ac:dyDescent="0.25">
      <c r="A29" s="15">
        <f t="shared" si="8"/>
        <v>66.749999999999901</v>
      </c>
      <c r="B29" s="4">
        <f t="shared" si="19"/>
        <v>0</v>
      </c>
      <c r="C29" s="4">
        <f t="shared" si="19"/>
        <v>0</v>
      </c>
      <c r="D29" s="4">
        <f t="shared" si="19"/>
        <v>0</v>
      </c>
      <c r="E29" s="4">
        <f t="shared" si="19"/>
        <v>0</v>
      </c>
      <c r="F29" s="4">
        <f t="shared" si="19"/>
        <v>0</v>
      </c>
      <c r="G29" s="4">
        <f t="shared" si="19"/>
        <v>0</v>
      </c>
      <c r="H29" s="4">
        <f t="shared" si="19"/>
        <v>0</v>
      </c>
      <c r="I29" s="4">
        <f t="shared" si="19"/>
        <v>0</v>
      </c>
      <c r="J29" s="4">
        <f t="shared" si="19"/>
        <v>0</v>
      </c>
      <c r="K29" s="4">
        <f t="shared" si="19"/>
        <v>0</v>
      </c>
      <c r="L29" s="4">
        <f t="shared" si="19"/>
        <v>0</v>
      </c>
      <c r="M29" s="4">
        <f t="shared" si="19"/>
        <v>0</v>
      </c>
      <c r="N29" s="4">
        <f t="shared" si="19"/>
        <v>0</v>
      </c>
      <c r="O29" s="4">
        <f t="shared" si="19"/>
        <v>0</v>
      </c>
      <c r="P29" s="4">
        <f t="shared" si="19"/>
        <v>0</v>
      </c>
      <c r="Q29" s="4">
        <f t="shared" si="19"/>
        <v>0</v>
      </c>
      <c r="R29" s="4">
        <f t="shared" si="17"/>
        <v>0</v>
      </c>
      <c r="S29" s="4">
        <f t="shared" si="17"/>
        <v>0</v>
      </c>
      <c r="T29" s="4">
        <f t="shared" si="17"/>
        <v>0</v>
      </c>
      <c r="U29" s="4">
        <f t="shared" si="17"/>
        <v>0</v>
      </c>
      <c r="V29" s="4">
        <f t="shared" si="17"/>
        <v>0</v>
      </c>
      <c r="W29" s="4">
        <f t="shared" si="17"/>
        <v>819.35641999999473</v>
      </c>
      <c r="X29" s="4">
        <f t="shared" si="17"/>
        <v>819.35641999999473</v>
      </c>
      <c r="Y29" s="4">
        <f t="shared" si="17"/>
        <v>819.35641999999473</v>
      </c>
      <c r="Z29" s="4">
        <f t="shared" si="17"/>
        <v>819.35641999999473</v>
      </c>
      <c r="AA29" s="4">
        <f t="shared" si="17"/>
        <v>819.35641999999473</v>
      </c>
      <c r="AB29" s="4">
        <f t="shared" si="17"/>
        <v>819.35641999999473</v>
      </c>
      <c r="AC29" s="4">
        <f t="shared" si="17"/>
        <v>819.35641999999473</v>
      </c>
      <c r="AD29" s="4">
        <f t="shared" si="17"/>
        <v>819.35641999999473</v>
      </c>
      <c r="AE29" s="4">
        <f t="shared" si="17"/>
        <v>819.35641999999473</v>
      </c>
      <c r="AF29" s="4">
        <f t="shared" si="17"/>
        <v>819.35641999999473</v>
      </c>
      <c r="AG29" s="4">
        <f t="shared" si="17"/>
        <v>819.35641999999473</v>
      </c>
      <c r="AH29" s="4">
        <f t="shared" si="17"/>
        <v>819.35641999999473</v>
      </c>
      <c r="AI29" s="4">
        <f t="shared" si="17"/>
        <v>819.35641999999473</v>
      </c>
      <c r="AJ29" s="4">
        <f t="shared" si="17"/>
        <v>819.35641999999473</v>
      </c>
      <c r="AK29" s="4">
        <f t="shared" si="17"/>
        <v>819.35641999999473</v>
      </c>
      <c r="AL29" s="4">
        <f t="shared" si="17"/>
        <v>819.35641999999473</v>
      </c>
      <c r="AM29" s="4">
        <f t="shared" si="17"/>
        <v>819.35641999999473</v>
      </c>
      <c r="AN29" s="4">
        <f t="shared" si="17"/>
        <v>819.35641999999473</v>
      </c>
      <c r="AO29" s="4">
        <f t="shared" si="17"/>
        <v>819.35641999999473</v>
      </c>
      <c r="AP29" s="4">
        <f t="shared" si="17"/>
        <v>819.35641999999473</v>
      </c>
      <c r="AQ29" s="4">
        <f t="shared" si="17"/>
        <v>819.35641999999473</v>
      </c>
      <c r="AR29" s="4">
        <f t="shared" si="17"/>
        <v>819.35641999999473</v>
      </c>
      <c r="AS29" s="4">
        <f t="shared" si="17"/>
        <v>819.35641999999473</v>
      </c>
      <c r="AT29" s="4">
        <f t="shared" si="17"/>
        <v>819.35641999999473</v>
      </c>
      <c r="AU29" s="4">
        <f t="shared" si="17"/>
        <v>819.35641999999473</v>
      </c>
      <c r="AV29" s="4">
        <f t="shared" si="17"/>
        <v>819.35641999999473</v>
      </c>
      <c r="AW29" s="4">
        <f t="shared" si="17"/>
        <v>819.35641999999473</v>
      </c>
      <c r="AX29" s="4">
        <f t="shared" si="17"/>
        <v>819.35641999999473</v>
      </c>
      <c r="AY29" s="4">
        <f t="shared" si="17"/>
        <v>819.35641999999473</v>
      </c>
      <c r="AZ29" s="4">
        <f t="shared" si="17"/>
        <v>819.35641999999473</v>
      </c>
      <c r="BA29" s="4">
        <f t="shared" si="17"/>
        <v>819.35641999999473</v>
      </c>
      <c r="BB29" s="4">
        <f t="shared" si="17"/>
        <v>819.35641999999473</v>
      </c>
      <c r="BC29" s="4">
        <f t="shared" si="17"/>
        <v>819.35641999999473</v>
      </c>
      <c r="BD29" s="4">
        <f t="shared" si="17"/>
        <v>819.35641999999473</v>
      </c>
      <c r="BE29" s="4">
        <f t="shared" si="17"/>
        <v>819.35641999999473</v>
      </c>
      <c r="BF29" s="4">
        <f t="shared" si="17"/>
        <v>819.35641999999473</v>
      </c>
      <c r="BG29" s="4">
        <f t="shared" si="17"/>
        <v>819.35641999999473</v>
      </c>
      <c r="BH29" s="4">
        <f t="shared" si="17"/>
        <v>819.35641999999473</v>
      </c>
      <c r="BI29" s="4">
        <f t="shared" si="17"/>
        <v>819.35641999999473</v>
      </c>
      <c r="BJ29" s="4">
        <f t="shared" si="17"/>
        <v>819.35641999999473</v>
      </c>
      <c r="BK29" s="4">
        <f t="shared" si="17"/>
        <v>819.35641999999473</v>
      </c>
      <c r="BL29" s="4">
        <f t="shared" si="17"/>
        <v>819.35641999999473</v>
      </c>
      <c r="BM29" s="4">
        <f t="shared" si="17"/>
        <v>819.35641999999473</v>
      </c>
      <c r="BN29" s="4">
        <f t="shared" si="17"/>
        <v>819.35641999999473</v>
      </c>
      <c r="BO29" s="4">
        <f t="shared" si="17"/>
        <v>819.35641999999473</v>
      </c>
      <c r="BP29" s="4">
        <f t="shared" si="17"/>
        <v>819.35641999999473</v>
      </c>
      <c r="BQ29" s="4">
        <f t="shared" si="17"/>
        <v>819.35641999999473</v>
      </c>
      <c r="BR29" s="4">
        <f t="shared" si="17"/>
        <v>819.35641999999473</v>
      </c>
      <c r="BS29" s="4">
        <f t="shared" si="17"/>
        <v>819.35641999999473</v>
      </c>
      <c r="BT29" s="4">
        <f t="shared" si="17"/>
        <v>819.35641999999473</v>
      </c>
      <c r="BU29" s="4">
        <f t="shared" si="17"/>
        <v>819.35641999999473</v>
      </c>
      <c r="BV29" s="4">
        <f t="shared" si="17"/>
        <v>819.35641999999473</v>
      </c>
      <c r="BW29" s="4">
        <f t="shared" si="17"/>
        <v>819.35641999999473</v>
      </c>
      <c r="BX29" s="4">
        <f t="shared" si="17"/>
        <v>819.35641999999473</v>
      </c>
      <c r="BY29" s="4">
        <f t="shared" si="17"/>
        <v>819.35641999999473</v>
      </c>
      <c r="BZ29" s="4">
        <f t="shared" si="17"/>
        <v>819.35641999999473</v>
      </c>
      <c r="CA29" s="4">
        <f t="shared" si="18"/>
        <v>819.35641999999473</v>
      </c>
      <c r="CB29" s="4">
        <f t="shared" si="18"/>
        <v>819.35641999999473</v>
      </c>
      <c r="CC29" s="4">
        <f t="shared" si="18"/>
        <v>819.35641999999473</v>
      </c>
      <c r="CD29" s="4">
        <f t="shared" si="18"/>
        <v>819.35641999999473</v>
      </c>
      <c r="CE29" s="4">
        <f t="shared" si="18"/>
        <v>819.35641999999473</v>
      </c>
      <c r="CF29" s="4">
        <f t="shared" si="18"/>
        <v>819.35641999999473</v>
      </c>
      <c r="CG29" s="4">
        <f t="shared" si="18"/>
        <v>819.35641999999473</v>
      </c>
      <c r="CH29" s="4">
        <f t="shared" si="18"/>
        <v>819.35641999999473</v>
      </c>
      <c r="CI29" s="4">
        <f t="shared" si="18"/>
        <v>819.35641999999473</v>
      </c>
      <c r="CJ29" s="4">
        <f t="shared" si="18"/>
        <v>819.35641999999473</v>
      </c>
      <c r="CK29" s="4">
        <f t="shared" si="18"/>
        <v>819.35641999999473</v>
      </c>
      <c r="CL29" s="4">
        <f t="shared" si="18"/>
        <v>819.35641999999473</v>
      </c>
      <c r="CM29" s="4">
        <f t="shared" si="18"/>
        <v>819.35641999999473</v>
      </c>
      <c r="CN29" s="4">
        <f t="shared" si="18"/>
        <v>819.35641999999473</v>
      </c>
      <c r="CO29" s="4">
        <f t="shared" si="18"/>
        <v>819.35641999999473</v>
      </c>
      <c r="CP29" s="4">
        <f t="shared" si="18"/>
        <v>819.35641999999473</v>
      </c>
      <c r="CQ29" s="4">
        <f t="shared" si="18"/>
        <v>819.35641999999473</v>
      </c>
      <c r="CR29" s="4">
        <f t="shared" si="18"/>
        <v>819.35641999999473</v>
      </c>
      <c r="CS29" s="4">
        <f t="shared" si="18"/>
        <v>819.35641999999473</v>
      </c>
      <c r="CT29" s="4">
        <f t="shared" si="18"/>
        <v>819.35641999999473</v>
      </c>
      <c r="CU29" s="4">
        <f t="shared" si="18"/>
        <v>819.35641999999473</v>
      </c>
      <c r="CV29" s="4">
        <f t="shared" si="18"/>
        <v>819.35641999999473</v>
      </c>
      <c r="CW29" s="4">
        <f t="shared" si="18"/>
        <v>819.35641999999473</v>
      </c>
      <c r="CX29" s="4">
        <f t="shared" si="18"/>
        <v>819.35641999999473</v>
      </c>
      <c r="CY29" s="4">
        <f t="shared" si="18"/>
        <v>819.35641999999473</v>
      </c>
      <c r="CZ29" s="4">
        <f t="shared" si="18"/>
        <v>819.35641999999473</v>
      </c>
      <c r="DA29" s="4">
        <f t="shared" si="18"/>
        <v>819.35641999999473</v>
      </c>
      <c r="DB29" s="4">
        <f t="shared" si="18"/>
        <v>819.35641999999473</v>
      </c>
      <c r="DC29" s="4">
        <f t="shared" si="18"/>
        <v>819.35641999999473</v>
      </c>
      <c r="DD29" s="4">
        <f t="shared" si="18"/>
        <v>819.35641999999473</v>
      </c>
      <c r="DE29" s="4">
        <f t="shared" si="18"/>
        <v>819.35641999999473</v>
      </c>
      <c r="DF29" s="4">
        <f t="shared" si="18"/>
        <v>819.35641999999473</v>
      </c>
      <c r="DG29" s="4">
        <f t="shared" si="18"/>
        <v>819.35641999999473</v>
      </c>
      <c r="DH29" s="4">
        <f t="shared" si="18"/>
        <v>819.35641999999473</v>
      </c>
      <c r="DI29" s="4">
        <f t="shared" si="18"/>
        <v>819.35641999999473</v>
      </c>
      <c r="DJ29" s="4">
        <f t="shared" si="18"/>
        <v>819.35641999999473</v>
      </c>
      <c r="DK29" s="4">
        <f t="shared" si="18"/>
        <v>819.35641999999473</v>
      </c>
      <c r="DL29" s="4">
        <f t="shared" si="18"/>
        <v>819.35641999999473</v>
      </c>
      <c r="DM29" s="4">
        <f t="shared" si="18"/>
        <v>819.35641999999473</v>
      </c>
      <c r="DN29" s="4">
        <f t="shared" si="18"/>
        <v>819.35641999999473</v>
      </c>
      <c r="DO29" s="4">
        <f t="shared" si="18"/>
        <v>819.35641999999473</v>
      </c>
      <c r="DP29" s="4">
        <f t="shared" si="18"/>
        <v>819.35641999999473</v>
      </c>
      <c r="DQ29" s="4">
        <f t="shared" si="18"/>
        <v>819.35641999999473</v>
      </c>
      <c r="DR29" s="4">
        <f t="shared" si="18"/>
        <v>901.2920619999943</v>
      </c>
      <c r="DS29" s="16">
        <f t="shared" si="7"/>
        <v>166063.45784529013</v>
      </c>
    </row>
    <row r="30" spans="1:123" x14ac:dyDescent="0.25">
      <c r="A30" s="15">
        <f t="shared" si="8"/>
        <v>66.833333333333229</v>
      </c>
      <c r="B30" s="4">
        <f t="shared" si="19"/>
        <v>0</v>
      </c>
      <c r="C30" s="4">
        <f t="shared" si="19"/>
        <v>0</v>
      </c>
      <c r="D30" s="4">
        <f t="shared" si="19"/>
        <v>0</v>
      </c>
      <c r="E30" s="4">
        <f t="shared" si="19"/>
        <v>0</v>
      </c>
      <c r="F30" s="4">
        <f t="shared" si="19"/>
        <v>0</v>
      </c>
      <c r="G30" s="4">
        <f t="shared" si="19"/>
        <v>0</v>
      </c>
      <c r="H30" s="4">
        <f t="shared" si="19"/>
        <v>0</v>
      </c>
      <c r="I30" s="4">
        <f t="shared" si="19"/>
        <v>0</v>
      </c>
      <c r="J30" s="4">
        <f t="shared" si="19"/>
        <v>0</v>
      </c>
      <c r="K30" s="4">
        <f t="shared" si="19"/>
        <v>0</v>
      </c>
      <c r="L30" s="4">
        <f t="shared" si="19"/>
        <v>0</v>
      </c>
      <c r="M30" s="4">
        <f t="shared" si="19"/>
        <v>0</v>
      </c>
      <c r="N30" s="4">
        <f t="shared" si="19"/>
        <v>0</v>
      </c>
      <c r="O30" s="4">
        <f t="shared" si="19"/>
        <v>0</v>
      </c>
      <c r="P30" s="4">
        <f t="shared" si="19"/>
        <v>0</v>
      </c>
      <c r="Q30" s="4">
        <f t="shared" si="19"/>
        <v>0</v>
      </c>
      <c r="R30" s="4">
        <f t="shared" si="17"/>
        <v>0</v>
      </c>
      <c r="S30" s="4">
        <f t="shared" si="17"/>
        <v>0</v>
      </c>
      <c r="T30" s="4">
        <f t="shared" si="17"/>
        <v>0</v>
      </c>
      <c r="U30" s="4">
        <f t="shared" si="17"/>
        <v>0</v>
      </c>
      <c r="V30" s="4">
        <f t="shared" si="17"/>
        <v>0</v>
      </c>
      <c r="W30" s="4">
        <f t="shared" si="17"/>
        <v>0</v>
      </c>
      <c r="X30" s="4">
        <f t="shared" si="17"/>
        <v>823.72243999999455</v>
      </c>
      <c r="Y30" s="4">
        <f t="shared" si="17"/>
        <v>823.72243999999455</v>
      </c>
      <c r="Z30" s="4">
        <f t="shared" ref="Z30:CK34" si="20">$B$2*IF($A$2+Z$3/12&lt;$A30,0,1)*(1+0.072*MIN($A30-$A$2,5))*IF(Z$3&gt;=120,1.1,1)*IF($C$2&lt;=148450,1,0)</f>
        <v>823.72243999999455</v>
      </c>
      <c r="AA30" s="4">
        <f t="shared" si="20"/>
        <v>823.72243999999455</v>
      </c>
      <c r="AB30" s="4">
        <f t="shared" si="20"/>
        <v>823.72243999999455</v>
      </c>
      <c r="AC30" s="4">
        <f t="shared" si="20"/>
        <v>823.72243999999455</v>
      </c>
      <c r="AD30" s="4">
        <f t="shared" si="20"/>
        <v>823.72243999999455</v>
      </c>
      <c r="AE30" s="4">
        <f t="shared" si="20"/>
        <v>823.72243999999455</v>
      </c>
      <c r="AF30" s="4">
        <f t="shared" si="20"/>
        <v>823.72243999999455</v>
      </c>
      <c r="AG30" s="4">
        <f t="shared" si="20"/>
        <v>823.72243999999455</v>
      </c>
      <c r="AH30" s="4">
        <f t="shared" si="20"/>
        <v>823.72243999999455</v>
      </c>
      <c r="AI30" s="4">
        <f t="shared" si="20"/>
        <v>823.72243999999455</v>
      </c>
      <c r="AJ30" s="4">
        <f t="shared" si="20"/>
        <v>823.72243999999455</v>
      </c>
      <c r="AK30" s="4">
        <f t="shared" si="20"/>
        <v>823.72243999999455</v>
      </c>
      <c r="AL30" s="4">
        <f t="shared" si="20"/>
        <v>823.72243999999455</v>
      </c>
      <c r="AM30" s="4">
        <f t="shared" si="20"/>
        <v>823.72243999999455</v>
      </c>
      <c r="AN30" s="4">
        <f t="shared" si="20"/>
        <v>823.72243999999455</v>
      </c>
      <c r="AO30" s="4">
        <f t="shared" si="20"/>
        <v>823.72243999999455</v>
      </c>
      <c r="AP30" s="4">
        <f t="shared" si="20"/>
        <v>823.72243999999455</v>
      </c>
      <c r="AQ30" s="4">
        <f t="shared" si="20"/>
        <v>823.72243999999455</v>
      </c>
      <c r="AR30" s="4">
        <f t="shared" si="20"/>
        <v>823.72243999999455</v>
      </c>
      <c r="AS30" s="4">
        <f t="shared" si="20"/>
        <v>823.72243999999455</v>
      </c>
      <c r="AT30" s="4">
        <f t="shared" si="20"/>
        <v>823.72243999999455</v>
      </c>
      <c r="AU30" s="4">
        <f t="shared" si="20"/>
        <v>823.72243999999455</v>
      </c>
      <c r="AV30" s="4">
        <f t="shared" si="20"/>
        <v>823.72243999999455</v>
      </c>
      <c r="AW30" s="4">
        <f t="shared" si="20"/>
        <v>823.72243999999455</v>
      </c>
      <c r="AX30" s="4">
        <f t="shared" si="20"/>
        <v>823.72243999999455</v>
      </c>
      <c r="AY30" s="4">
        <f t="shared" si="20"/>
        <v>823.72243999999455</v>
      </c>
      <c r="AZ30" s="4">
        <f t="shared" si="20"/>
        <v>823.72243999999455</v>
      </c>
      <c r="BA30" s="4">
        <f t="shared" si="20"/>
        <v>823.72243999999455</v>
      </c>
      <c r="BB30" s="4">
        <f t="shared" si="20"/>
        <v>823.72243999999455</v>
      </c>
      <c r="BC30" s="4">
        <f t="shared" si="20"/>
        <v>823.72243999999455</v>
      </c>
      <c r="BD30" s="4">
        <f t="shared" si="20"/>
        <v>823.72243999999455</v>
      </c>
      <c r="BE30" s="4">
        <f t="shared" si="20"/>
        <v>823.72243999999455</v>
      </c>
      <c r="BF30" s="4">
        <f t="shared" si="20"/>
        <v>823.72243999999455</v>
      </c>
      <c r="BG30" s="4">
        <f t="shared" si="20"/>
        <v>823.72243999999455</v>
      </c>
      <c r="BH30" s="4">
        <f t="shared" si="20"/>
        <v>823.72243999999455</v>
      </c>
      <c r="BI30" s="4">
        <f t="shared" si="20"/>
        <v>823.72243999999455</v>
      </c>
      <c r="BJ30" s="4">
        <f t="shared" si="20"/>
        <v>823.72243999999455</v>
      </c>
      <c r="BK30" s="4">
        <f t="shared" si="20"/>
        <v>823.72243999999455</v>
      </c>
      <c r="BL30" s="4">
        <f t="shared" si="20"/>
        <v>823.72243999999455</v>
      </c>
      <c r="BM30" s="4">
        <f t="shared" si="20"/>
        <v>823.72243999999455</v>
      </c>
      <c r="BN30" s="4">
        <f t="shared" si="20"/>
        <v>823.72243999999455</v>
      </c>
      <c r="BO30" s="4">
        <f t="shared" si="20"/>
        <v>823.72243999999455</v>
      </c>
      <c r="BP30" s="4">
        <f t="shared" si="20"/>
        <v>823.72243999999455</v>
      </c>
      <c r="BQ30" s="4">
        <f t="shared" si="20"/>
        <v>823.72243999999455</v>
      </c>
      <c r="BR30" s="4">
        <f t="shared" si="20"/>
        <v>823.72243999999455</v>
      </c>
      <c r="BS30" s="4">
        <f t="shared" si="20"/>
        <v>823.72243999999455</v>
      </c>
      <c r="BT30" s="4">
        <f t="shared" si="20"/>
        <v>823.72243999999455</v>
      </c>
      <c r="BU30" s="4">
        <f t="shared" si="20"/>
        <v>823.72243999999455</v>
      </c>
      <c r="BV30" s="4">
        <f t="shared" si="20"/>
        <v>823.72243999999455</v>
      </c>
      <c r="BW30" s="4">
        <f t="shared" si="20"/>
        <v>823.72243999999455</v>
      </c>
      <c r="BX30" s="4">
        <f t="shared" si="20"/>
        <v>823.72243999999455</v>
      </c>
      <c r="BY30" s="4">
        <f t="shared" si="20"/>
        <v>823.72243999999455</v>
      </c>
      <c r="BZ30" s="4">
        <f t="shared" si="20"/>
        <v>823.72243999999455</v>
      </c>
      <c r="CA30" s="4">
        <f t="shared" si="20"/>
        <v>823.72243999999455</v>
      </c>
      <c r="CB30" s="4">
        <f t="shared" si="20"/>
        <v>823.72243999999455</v>
      </c>
      <c r="CC30" s="4">
        <f t="shared" si="20"/>
        <v>823.72243999999455</v>
      </c>
      <c r="CD30" s="4">
        <f t="shared" si="20"/>
        <v>823.72243999999455</v>
      </c>
      <c r="CE30" s="4">
        <f t="shared" si="20"/>
        <v>823.72243999999455</v>
      </c>
      <c r="CF30" s="4">
        <f t="shared" si="20"/>
        <v>823.72243999999455</v>
      </c>
      <c r="CG30" s="4">
        <f t="shared" si="20"/>
        <v>823.72243999999455</v>
      </c>
      <c r="CH30" s="4">
        <f t="shared" si="20"/>
        <v>823.72243999999455</v>
      </c>
      <c r="CI30" s="4">
        <f t="shared" si="20"/>
        <v>823.72243999999455</v>
      </c>
      <c r="CJ30" s="4">
        <f t="shared" si="20"/>
        <v>823.72243999999455</v>
      </c>
      <c r="CK30" s="4">
        <f t="shared" si="20"/>
        <v>823.72243999999455</v>
      </c>
      <c r="CL30" s="4">
        <f t="shared" si="18"/>
        <v>823.72243999999455</v>
      </c>
      <c r="CM30" s="4">
        <f t="shared" si="18"/>
        <v>823.72243999999455</v>
      </c>
      <c r="CN30" s="4">
        <f t="shared" si="18"/>
        <v>823.72243999999455</v>
      </c>
      <c r="CO30" s="4">
        <f t="shared" si="18"/>
        <v>823.72243999999455</v>
      </c>
      <c r="CP30" s="4">
        <f t="shared" si="18"/>
        <v>823.72243999999455</v>
      </c>
      <c r="CQ30" s="4">
        <f t="shared" si="18"/>
        <v>823.72243999999455</v>
      </c>
      <c r="CR30" s="4">
        <f t="shared" si="18"/>
        <v>823.72243999999455</v>
      </c>
      <c r="CS30" s="4">
        <f t="shared" si="18"/>
        <v>823.72243999999455</v>
      </c>
      <c r="CT30" s="4">
        <f t="shared" si="18"/>
        <v>823.72243999999455</v>
      </c>
      <c r="CU30" s="4">
        <f t="shared" si="18"/>
        <v>823.72243999999455</v>
      </c>
      <c r="CV30" s="4">
        <f t="shared" si="18"/>
        <v>823.72243999999455</v>
      </c>
      <c r="CW30" s="4">
        <f t="shared" si="18"/>
        <v>823.72243999999455</v>
      </c>
      <c r="CX30" s="4">
        <f t="shared" si="18"/>
        <v>823.72243999999455</v>
      </c>
      <c r="CY30" s="4">
        <f t="shared" si="18"/>
        <v>823.72243999999455</v>
      </c>
      <c r="CZ30" s="4">
        <f t="shared" si="18"/>
        <v>823.72243999999455</v>
      </c>
      <c r="DA30" s="4">
        <f t="shared" si="18"/>
        <v>823.72243999999455</v>
      </c>
      <c r="DB30" s="4">
        <f t="shared" si="18"/>
        <v>823.72243999999455</v>
      </c>
      <c r="DC30" s="4">
        <f t="shared" si="18"/>
        <v>823.72243999999455</v>
      </c>
      <c r="DD30" s="4">
        <f t="shared" si="18"/>
        <v>823.72243999999455</v>
      </c>
      <c r="DE30" s="4">
        <f t="shared" si="18"/>
        <v>823.72243999999455</v>
      </c>
      <c r="DF30" s="4">
        <f t="shared" si="18"/>
        <v>823.72243999999455</v>
      </c>
      <c r="DG30" s="4">
        <f t="shared" si="18"/>
        <v>823.72243999999455</v>
      </c>
      <c r="DH30" s="4">
        <f t="shared" si="18"/>
        <v>823.72243999999455</v>
      </c>
      <c r="DI30" s="4">
        <f t="shared" si="18"/>
        <v>823.72243999999455</v>
      </c>
      <c r="DJ30" s="4">
        <f t="shared" si="18"/>
        <v>823.72243999999455</v>
      </c>
      <c r="DK30" s="4">
        <f t="shared" si="18"/>
        <v>823.72243999999455</v>
      </c>
      <c r="DL30" s="4">
        <f t="shared" si="18"/>
        <v>823.72243999999455</v>
      </c>
      <c r="DM30" s="4">
        <f t="shared" si="18"/>
        <v>823.72243999999455</v>
      </c>
      <c r="DN30" s="4">
        <f t="shared" si="18"/>
        <v>823.72243999999455</v>
      </c>
      <c r="DO30" s="4">
        <f t="shared" si="18"/>
        <v>823.72243999999455</v>
      </c>
      <c r="DP30" s="4">
        <f t="shared" si="18"/>
        <v>823.72243999999455</v>
      </c>
      <c r="DQ30" s="4">
        <f t="shared" si="18"/>
        <v>823.72243999999455</v>
      </c>
      <c r="DR30" s="4">
        <f t="shared" si="18"/>
        <v>906.09468399999412</v>
      </c>
      <c r="DS30" s="16">
        <f t="shared" si="7"/>
        <v>166181.27748435515</v>
      </c>
    </row>
    <row r="31" spans="1:123" x14ac:dyDescent="0.25">
      <c r="A31" s="15">
        <f t="shared" si="8"/>
        <v>66.916666666666558</v>
      </c>
      <c r="B31" s="4">
        <f t="shared" si="19"/>
        <v>0</v>
      </c>
      <c r="C31" s="4">
        <f t="shared" si="19"/>
        <v>0</v>
      </c>
      <c r="D31" s="4">
        <f t="shared" si="19"/>
        <v>0</v>
      </c>
      <c r="E31" s="4">
        <f t="shared" si="19"/>
        <v>0</v>
      </c>
      <c r="F31" s="4">
        <f t="shared" si="19"/>
        <v>0</v>
      </c>
      <c r="G31" s="4">
        <f t="shared" si="19"/>
        <v>0</v>
      </c>
      <c r="H31" s="4">
        <f t="shared" si="19"/>
        <v>0</v>
      </c>
      <c r="I31" s="4">
        <f t="shared" si="19"/>
        <v>0</v>
      </c>
      <c r="J31" s="4">
        <f t="shared" si="19"/>
        <v>0</v>
      </c>
      <c r="K31" s="4">
        <f t="shared" si="19"/>
        <v>0</v>
      </c>
      <c r="L31" s="4">
        <f t="shared" si="19"/>
        <v>0</v>
      </c>
      <c r="M31" s="4">
        <f t="shared" si="19"/>
        <v>0</v>
      </c>
      <c r="N31" s="4">
        <f t="shared" si="19"/>
        <v>0</v>
      </c>
      <c r="O31" s="4">
        <f t="shared" si="19"/>
        <v>0</v>
      </c>
      <c r="P31" s="4">
        <f t="shared" si="19"/>
        <v>0</v>
      </c>
      <c r="Q31" s="4">
        <f t="shared" si="19"/>
        <v>0</v>
      </c>
      <c r="R31" s="4">
        <f t="shared" ref="R31:CC35" si="21">$B$2*IF($A$2+R$3/12&lt;$A31,0,1)*(1+0.072*MIN($A31-$A$2,5))*IF(R$3&gt;=120,1.1,1)*IF($C$2&lt;=148450,1,0)</f>
        <v>0</v>
      </c>
      <c r="S31" s="4">
        <f t="shared" si="21"/>
        <v>0</v>
      </c>
      <c r="T31" s="4">
        <f t="shared" si="21"/>
        <v>0</v>
      </c>
      <c r="U31" s="4">
        <f t="shared" si="21"/>
        <v>0</v>
      </c>
      <c r="V31" s="4">
        <f t="shared" si="21"/>
        <v>0</v>
      </c>
      <c r="W31" s="4">
        <f t="shared" si="21"/>
        <v>0</v>
      </c>
      <c r="X31" s="4">
        <f t="shared" si="21"/>
        <v>0</v>
      </c>
      <c r="Y31" s="4">
        <f t="shared" si="21"/>
        <v>828.08845999999426</v>
      </c>
      <c r="Z31" s="4">
        <f t="shared" si="21"/>
        <v>828.08845999999426</v>
      </c>
      <c r="AA31" s="4">
        <f t="shared" si="21"/>
        <v>828.08845999999426</v>
      </c>
      <c r="AB31" s="4">
        <f t="shared" si="21"/>
        <v>828.08845999999426</v>
      </c>
      <c r="AC31" s="4">
        <f t="shared" si="21"/>
        <v>828.08845999999426</v>
      </c>
      <c r="AD31" s="4">
        <f t="shared" si="21"/>
        <v>828.08845999999426</v>
      </c>
      <c r="AE31" s="4">
        <f t="shared" si="21"/>
        <v>828.08845999999426</v>
      </c>
      <c r="AF31" s="4">
        <f t="shared" si="21"/>
        <v>828.08845999999426</v>
      </c>
      <c r="AG31" s="4">
        <f t="shared" si="21"/>
        <v>828.08845999999426</v>
      </c>
      <c r="AH31" s="4">
        <f t="shared" si="21"/>
        <v>828.08845999999426</v>
      </c>
      <c r="AI31" s="4">
        <f t="shared" si="21"/>
        <v>828.08845999999426</v>
      </c>
      <c r="AJ31" s="4">
        <f t="shared" si="21"/>
        <v>828.08845999999426</v>
      </c>
      <c r="AK31" s="4">
        <f t="shared" si="21"/>
        <v>828.08845999999426</v>
      </c>
      <c r="AL31" s="4">
        <f t="shared" si="21"/>
        <v>828.08845999999426</v>
      </c>
      <c r="AM31" s="4">
        <f t="shared" si="21"/>
        <v>828.08845999999426</v>
      </c>
      <c r="AN31" s="4">
        <f t="shared" si="21"/>
        <v>828.08845999999426</v>
      </c>
      <c r="AO31" s="4">
        <f t="shared" si="21"/>
        <v>828.08845999999426</v>
      </c>
      <c r="AP31" s="4">
        <f t="shared" si="21"/>
        <v>828.08845999999426</v>
      </c>
      <c r="AQ31" s="4">
        <f t="shared" si="21"/>
        <v>828.08845999999426</v>
      </c>
      <c r="AR31" s="4">
        <f t="shared" si="21"/>
        <v>828.08845999999426</v>
      </c>
      <c r="AS31" s="4">
        <f t="shared" si="21"/>
        <v>828.08845999999426</v>
      </c>
      <c r="AT31" s="4">
        <f t="shared" si="21"/>
        <v>828.08845999999426</v>
      </c>
      <c r="AU31" s="4">
        <f t="shared" si="21"/>
        <v>828.08845999999426</v>
      </c>
      <c r="AV31" s="4">
        <f t="shared" si="21"/>
        <v>828.08845999999426</v>
      </c>
      <c r="AW31" s="4">
        <f t="shared" si="21"/>
        <v>828.08845999999426</v>
      </c>
      <c r="AX31" s="4">
        <f t="shared" si="21"/>
        <v>828.08845999999426</v>
      </c>
      <c r="AY31" s="4">
        <f t="shared" si="21"/>
        <v>828.08845999999426</v>
      </c>
      <c r="AZ31" s="4">
        <f t="shared" si="21"/>
        <v>828.08845999999426</v>
      </c>
      <c r="BA31" s="4">
        <f t="shared" si="21"/>
        <v>828.08845999999426</v>
      </c>
      <c r="BB31" s="4">
        <f t="shared" si="21"/>
        <v>828.08845999999426</v>
      </c>
      <c r="BC31" s="4">
        <f t="shared" si="21"/>
        <v>828.08845999999426</v>
      </c>
      <c r="BD31" s="4">
        <f t="shared" si="21"/>
        <v>828.08845999999426</v>
      </c>
      <c r="BE31" s="4">
        <f t="shared" si="21"/>
        <v>828.08845999999426</v>
      </c>
      <c r="BF31" s="4">
        <f t="shared" si="21"/>
        <v>828.08845999999426</v>
      </c>
      <c r="BG31" s="4">
        <f t="shared" si="21"/>
        <v>828.08845999999426</v>
      </c>
      <c r="BH31" s="4">
        <f t="shared" si="21"/>
        <v>828.08845999999426</v>
      </c>
      <c r="BI31" s="4">
        <f t="shared" si="21"/>
        <v>828.08845999999426</v>
      </c>
      <c r="BJ31" s="4">
        <f t="shared" si="21"/>
        <v>828.08845999999426</v>
      </c>
      <c r="BK31" s="4">
        <f t="shared" si="21"/>
        <v>828.08845999999426</v>
      </c>
      <c r="BL31" s="4">
        <f t="shared" si="21"/>
        <v>828.08845999999426</v>
      </c>
      <c r="BM31" s="4">
        <f t="shared" si="21"/>
        <v>828.08845999999426</v>
      </c>
      <c r="BN31" s="4">
        <f t="shared" si="21"/>
        <v>828.08845999999426</v>
      </c>
      <c r="BO31" s="4">
        <f t="shared" si="20"/>
        <v>828.08845999999426</v>
      </c>
      <c r="BP31" s="4">
        <f t="shared" si="20"/>
        <v>828.08845999999426</v>
      </c>
      <c r="BQ31" s="4">
        <f t="shared" si="20"/>
        <v>828.08845999999426</v>
      </c>
      <c r="BR31" s="4">
        <f t="shared" si="20"/>
        <v>828.08845999999426</v>
      </c>
      <c r="BS31" s="4">
        <f t="shared" si="20"/>
        <v>828.08845999999426</v>
      </c>
      <c r="BT31" s="4">
        <f t="shared" si="20"/>
        <v>828.08845999999426</v>
      </c>
      <c r="BU31" s="4">
        <f t="shared" si="20"/>
        <v>828.08845999999426</v>
      </c>
      <c r="BV31" s="4">
        <f t="shared" si="20"/>
        <v>828.08845999999426</v>
      </c>
      <c r="BW31" s="4">
        <f t="shared" si="20"/>
        <v>828.08845999999426</v>
      </c>
      <c r="BX31" s="4">
        <f t="shared" si="20"/>
        <v>828.08845999999426</v>
      </c>
      <c r="BY31" s="4">
        <f t="shared" si="20"/>
        <v>828.08845999999426</v>
      </c>
      <c r="BZ31" s="4">
        <f t="shared" si="20"/>
        <v>828.08845999999426</v>
      </c>
      <c r="CA31" s="4">
        <f t="shared" si="20"/>
        <v>828.08845999999426</v>
      </c>
      <c r="CB31" s="4">
        <f t="shared" si="20"/>
        <v>828.08845999999426</v>
      </c>
      <c r="CC31" s="4">
        <f t="shared" si="20"/>
        <v>828.08845999999426</v>
      </c>
      <c r="CD31" s="4">
        <f t="shared" si="20"/>
        <v>828.08845999999426</v>
      </c>
      <c r="CE31" s="4">
        <f t="shared" si="20"/>
        <v>828.08845999999426</v>
      </c>
      <c r="CF31" s="4">
        <f t="shared" si="20"/>
        <v>828.08845999999426</v>
      </c>
      <c r="CG31" s="4">
        <f t="shared" si="20"/>
        <v>828.08845999999426</v>
      </c>
      <c r="CH31" s="4">
        <f t="shared" si="20"/>
        <v>828.08845999999426</v>
      </c>
      <c r="CI31" s="4">
        <f t="shared" si="20"/>
        <v>828.08845999999426</v>
      </c>
      <c r="CJ31" s="4">
        <f t="shared" si="20"/>
        <v>828.08845999999426</v>
      </c>
      <c r="CK31" s="4">
        <f t="shared" si="20"/>
        <v>828.08845999999426</v>
      </c>
      <c r="CL31" s="4">
        <f t="shared" si="18"/>
        <v>828.08845999999426</v>
      </c>
      <c r="CM31" s="4">
        <f t="shared" si="18"/>
        <v>828.08845999999426</v>
      </c>
      <c r="CN31" s="4">
        <f t="shared" si="18"/>
        <v>828.08845999999426</v>
      </c>
      <c r="CO31" s="4">
        <f t="shared" si="18"/>
        <v>828.08845999999426</v>
      </c>
      <c r="CP31" s="4">
        <f t="shared" si="18"/>
        <v>828.08845999999426</v>
      </c>
      <c r="CQ31" s="4">
        <f t="shared" si="18"/>
        <v>828.08845999999426</v>
      </c>
      <c r="CR31" s="4">
        <f t="shared" si="18"/>
        <v>828.08845999999426</v>
      </c>
      <c r="CS31" s="4">
        <f t="shared" si="18"/>
        <v>828.08845999999426</v>
      </c>
      <c r="CT31" s="4">
        <f t="shared" si="18"/>
        <v>828.08845999999426</v>
      </c>
      <c r="CU31" s="4">
        <f t="shared" si="18"/>
        <v>828.08845999999426</v>
      </c>
      <c r="CV31" s="4">
        <f t="shared" si="18"/>
        <v>828.08845999999426</v>
      </c>
      <c r="CW31" s="4">
        <f t="shared" si="18"/>
        <v>828.08845999999426</v>
      </c>
      <c r="CX31" s="4">
        <f t="shared" si="18"/>
        <v>828.08845999999426</v>
      </c>
      <c r="CY31" s="4">
        <f t="shared" si="18"/>
        <v>828.08845999999426</v>
      </c>
      <c r="CZ31" s="4">
        <f t="shared" si="18"/>
        <v>828.08845999999426</v>
      </c>
      <c r="DA31" s="4">
        <f t="shared" si="18"/>
        <v>828.08845999999426</v>
      </c>
      <c r="DB31" s="4">
        <f t="shared" si="18"/>
        <v>828.08845999999426</v>
      </c>
      <c r="DC31" s="4">
        <f t="shared" si="18"/>
        <v>828.08845999999426</v>
      </c>
      <c r="DD31" s="4">
        <f t="shared" si="18"/>
        <v>828.08845999999426</v>
      </c>
      <c r="DE31" s="4">
        <f t="shared" si="18"/>
        <v>828.08845999999426</v>
      </c>
      <c r="DF31" s="4">
        <f t="shared" si="18"/>
        <v>828.08845999999426</v>
      </c>
      <c r="DG31" s="4">
        <f t="shared" si="18"/>
        <v>828.08845999999426</v>
      </c>
      <c r="DH31" s="4">
        <f t="shared" si="18"/>
        <v>828.08845999999426</v>
      </c>
      <c r="DI31" s="4">
        <f t="shared" si="18"/>
        <v>828.08845999999426</v>
      </c>
      <c r="DJ31" s="4">
        <f t="shared" si="18"/>
        <v>828.08845999999426</v>
      </c>
      <c r="DK31" s="4">
        <f t="shared" si="18"/>
        <v>828.08845999999426</v>
      </c>
      <c r="DL31" s="4">
        <f t="shared" si="18"/>
        <v>828.08845999999426</v>
      </c>
      <c r="DM31" s="4">
        <f t="shared" si="18"/>
        <v>828.08845999999426</v>
      </c>
      <c r="DN31" s="4">
        <f t="shared" si="18"/>
        <v>828.08845999999426</v>
      </c>
      <c r="DO31" s="4">
        <f t="shared" si="18"/>
        <v>828.08845999999426</v>
      </c>
      <c r="DP31" s="4">
        <f t="shared" si="18"/>
        <v>828.08845999999426</v>
      </c>
      <c r="DQ31" s="4">
        <f t="shared" si="18"/>
        <v>828.08845999999426</v>
      </c>
      <c r="DR31" s="4">
        <f t="shared" si="18"/>
        <v>910.8973059999937</v>
      </c>
      <c r="DS31" s="16">
        <f t="shared" si="7"/>
        <v>166293.62142536911</v>
      </c>
    </row>
    <row r="32" spans="1:123" x14ac:dyDescent="0.25">
      <c r="A32" s="15">
        <f t="shared" si="8"/>
        <v>66.999999999999886</v>
      </c>
      <c r="B32" s="4">
        <f t="shared" si="19"/>
        <v>0</v>
      </c>
      <c r="C32" s="4">
        <f t="shared" si="19"/>
        <v>0</v>
      </c>
      <c r="D32" s="4">
        <f t="shared" si="19"/>
        <v>0</v>
      </c>
      <c r="E32" s="4">
        <f t="shared" si="19"/>
        <v>0</v>
      </c>
      <c r="F32" s="4">
        <f t="shared" si="19"/>
        <v>0</v>
      </c>
      <c r="G32" s="4">
        <f t="shared" si="19"/>
        <v>0</v>
      </c>
      <c r="H32" s="4">
        <f t="shared" si="19"/>
        <v>0</v>
      </c>
      <c r="I32" s="4">
        <f t="shared" si="19"/>
        <v>0</v>
      </c>
      <c r="J32" s="4">
        <f t="shared" si="19"/>
        <v>0</v>
      </c>
      <c r="K32" s="4">
        <f t="shared" si="19"/>
        <v>0</v>
      </c>
      <c r="L32" s="4">
        <f t="shared" si="19"/>
        <v>0</v>
      </c>
      <c r="M32" s="4">
        <f t="shared" si="19"/>
        <v>0</v>
      </c>
      <c r="N32" s="4">
        <f t="shared" si="19"/>
        <v>0</v>
      </c>
      <c r="O32" s="4">
        <f t="shared" si="19"/>
        <v>0</v>
      </c>
      <c r="P32" s="4">
        <f t="shared" si="19"/>
        <v>0</v>
      </c>
      <c r="Q32" s="4">
        <f t="shared" si="19"/>
        <v>0</v>
      </c>
      <c r="R32" s="4">
        <f t="shared" si="21"/>
        <v>0</v>
      </c>
      <c r="S32" s="4">
        <f t="shared" si="21"/>
        <v>0</v>
      </c>
      <c r="T32" s="4">
        <f t="shared" si="21"/>
        <v>0</v>
      </c>
      <c r="U32" s="4">
        <f t="shared" si="21"/>
        <v>0</v>
      </c>
      <c r="V32" s="4">
        <f t="shared" si="21"/>
        <v>0</v>
      </c>
      <c r="W32" s="4">
        <f t="shared" si="21"/>
        <v>0</v>
      </c>
      <c r="X32" s="4">
        <f t="shared" si="21"/>
        <v>0</v>
      </c>
      <c r="Y32" s="4">
        <f t="shared" si="21"/>
        <v>0</v>
      </c>
      <c r="Z32" s="4">
        <f t="shared" si="21"/>
        <v>832.45447999999385</v>
      </c>
      <c r="AA32" s="4">
        <f t="shared" si="21"/>
        <v>832.45447999999385</v>
      </c>
      <c r="AB32" s="4">
        <f t="shared" si="21"/>
        <v>832.45447999999385</v>
      </c>
      <c r="AC32" s="4">
        <f t="shared" si="21"/>
        <v>832.45447999999385</v>
      </c>
      <c r="AD32" s="4">
        <f t="shared" si="21"/>
        <v>832.45447999999385</v>
      </c>
      <c r="AE32" s="4">
        <f t="shared" si="21"/>
        <v>832.45447999999385</v>
      </c>
      <c r="AF32" s="4">
        <f t="shared" si="21"/>
        <v>832.45447999999385</v>
      </c>
      <c r="AG32" s="4">
        <f t="shared" si="21"/>
        <v>832.45447999999385</v>
      </c>
      <c r="AH32" s="4">
        <f t="shared" si="21"/>
        <v>832.45447999999385</v>
      </c>
      <c r="AI32" s="4">
        <f t="shared" si="21"/>
        <v>832.45447999999385</v>
      </c>
      <c r="AJ32" s="4">
        <f t="shared" si="21"/>
        <v>832.45447999999385</v>
      </c>
      <c r="AK32" s="4">
        <f t="shared" si="21"/>
        <v>832.45447999999385</v>
      </c>
      <c r="AL32" s="4">
        <f t="shared" si="21"/>
        <v>832.45447999999385</v>
      </c>
      <c r="AM32" s="4">
        <f t="shared" si="21"/>
        <v>832.45447999999385</v>
      </c>
      <c r="AN32" s="4">
        <f t="shared" si="21"/>
        <v>832.45447999999385</v>
      </c>
      <c r="AO32" s="4">
        <f t="shared" si="21"/>
        <v>832.45447999999385</v>
      </c>
      <c r="AP32" s="4">
        <f t="shared" si="21"/>
        <v>832.45447999999385</v>
      </c>
      <c r="AQ32" s="4">
        <f t="shared" si="21"/>
        <v>832.45447999999385</v>
      </c>
      <c r="AR32" s="4">
        <f t="shared" si="21"/>
        <v>832.45447999999385</v>
      </c>
      <c r="AS32" s="4">
        <f t="shared" si="21"/>
        <v>832.45447999999385</v>
      </c>
      <c r="AT32" s="4">
        <f t="shared" si="21"/>
        <v>832.45447999999385</v>
      </c>
      <c r="AU32" s="4">
        <f t="shared" si="21"/>
        <v>832.45447999999385</v>
      </c>
      <c r="AV32" s="4">
        <f t="shared" si="21"/>
        <v>832.45447999999385</v>
      </c>
      <c r="AW32" s="4">
        <f t="shared" si="21"/>
        <v>832.45447999999385</v>
      </c>
      <c r="AX32" s="4">
        <f t="shared" si="21"/>
        <v>832.45447999999385</v>
      </c>
      <c r="AY32" s="4">
        <f t="shared" si="21"/>
        <v>832.45447999999385</v>
      </c>
      <c r="AZ32" s="4">
        <f t="shared" si="21"/>
        <v>832.45447999999385</v>
      </c>
      <c r="BA32" s="4">
        <f t="shared" si="21"/>
        <v>832.45447999999385</v>
      </c>
      <c r="BB32" s="4">
        <f t="shared" si="21"/>
        <v>832.45447999999385</v>
      </c>
      <c r="BC32" s="4">
        <f t="shared" si="21"/>
        <v>832.45447999999385</v>
      </c>
      <c r="BD32" s="4">
        <f t="shared" si="21"/>
        <v>832.45447999999385</v>
      </c>
      <c r="BE32" s="4">
        <f t="shared" si="21"/>
        <v>832.45447999999385</v>
      </c>
      <c r="BF32" s="4">
        <f t="shared" si="21"/>
        <v>832.45447999999385</v>
      </c>
      <c r="BG32" s="4">
        <f t="shared" si="21"/>
        <v>832.45447999999385</v>
      </c>
      <c r="BH32" s="4">
        <f t="shared" si="21"/>
        <v>832.45447999999385</v>
      </c>
      <c r="BI32" s="4">
        <f t="shared" si="21"/>
        <v>832.45447999999385</v>
      </c>
      <c r="BJ32" s="4">
        <f t="shared" si="21"/>
        <v>832.45447999999385</v>
      </c>
      <c r="BK32" s="4">
        <f t="shared" si="21"/>
        <v>832.45447999999385</v>
      </c>
      <c r="BL32" s="4">
        <f t="shared" si="21"/>
        <v>832.45447999999385</v>
      </c>
      <c r="BM32" s="4">
        <f t="shared" si="21"/>
        <v>832.45447999999385</v>
      </c>
      <c r="BN32" s="4">
        <f t="shared" si="21"/>
        <v>832.45447999999385</v>
      </c>
      <c r="BO32" s="4">
        <f t="shared" si="20"/>
        <v>832.45447999999385</v>
      </c>
      <c r="BP32" s="4">
        <f t="shared" si="20"/>
        <v>832.45447999999385</v>
      </c>
      <c r="BQ32" s="4">
        <f t="shared" si="20"/>
        <v>832.45447999999385</v>
      </c>
      <c r="BR32" s="4">
        <f t="shared" si="20"/>
        <v>832.45447999999385</v>
      </c>
      <c r="BS32" s="4">
        <f t="shared" si="20"/>
        <v>832.45447999999385</v>
      </c>
      <c r="BT32" s="4">
        <f t="shared" si="20"/>
        <v>832.45447999999385</v>
      </c>
      <c r="BU32" s="4">
        <f t="shared" si="20"/>
        <v>832.45447999999385</v>
      </c>
      <c r="BV32" s="4">
        <f t="shared" si="20"/>
        <v>832.45447999999385</v>
      </c>
      <c r="BW32" s="4">
        <f t="shared" si="20"/>
        <v>832.45447999999385</v>
      </c>
      <c r="BX32" s="4">
        <f t="shared" si="20"/>
        <v>832.45447999999385</v>
      </c>
      <c r="BY32" s="4">
        <f t="shared" si="20"/>
        <v>832.45447999999385</v>
      </c>
      <c r="BZ32" s="4">
        <f t="shared" si="20"/>
        <v>832.45447999999385</v>
      </c>
      <c r="CA32" s="4">
        <f t="shared" si="20"/>
        <v>832.45447999999385</v>
      </c>
      <c r="CB32" s="4">
        <f t="shared" si="20"/>
        <v>832.45447999999385</v>
      </c>
      <c r="CC32" s="4">
        <f t="shared" si="20"/>
        <v>832.45447999999385</v>
      </c>
      <c r="CD32" s="4">
        <f t="shared" si="20"/>
        <v>832.45447999999385</v>
      </c>
      <c r="CE32" s="4">
        <f t="shared" si="20"/>
        <v>832.45447999999385</v>
      </c>
      <c r="CF32" s="4">
        <f t="shared" si="20"/>
        <v>832.45447999999385</v>
      </c>
      <c r="CG32" s="4">
        <f t="shared" si="20"/>
        <v>832.45447999999385</v>
      </c>
      <c r="CH32" s="4">
        <f t="shared" si="20"/>
        <v>832.45447999999385</v>
      </c>
      <c r="CI32" s="4">
        <f t="shared" si="20"/>
        <v>832.45447999999385</v>
      </c>
      <c r="CJ32" s="4">
        <f t="shared" si="20"/>
        <v>832.45447999999385</v>
      </c>
      <c r="CK32" s="4">
        <f t="shared" si="20"/>
        <v>832.45447999999385</v>
      </c>
      <c r="CL32" s="4">
        <f t="shared" si="18"/>
        <v>832.45447999999385</v>
      </c>
      <c r="CM32" s="4">
        <f t="shared" si="18"/>
        <v>832.45447999999385</v>
      </c>
      <c r="CN32" s="4">
        <f t="shared" si="18"/>
        <v>832.45447999999385</v>
      </c>
      <c r="CO32" s="4">
        <f t="shared" si="18"/>
        <v>832.45447999999385</v>
      </c>
      <c r="CP32" s="4">
        <f t="shared" si="18"/>
        <v>832.45447999999385</v>
      </c>
      <c r="CQ32" s="4">
        <f t="shared" si="18"/>
        <v>832.45447999999385</v>
      </c>
      <c r="CR32" s="4">
        <f t="shared" si="18"/>
        <v>832.45447999999385</v>
      </c>
      <c r="CS32" s="4">
        <f t="shared" si="18"/>
        <v>832.45447999999385</v>
      </c>
      <c r="CT32" s="4">
        <f t="shared" si="18"/>
        <v>832.45447999999385</v>
      </c>
      <c r="CU32" s="4">
        <f t="shared" si="18"/>
        <v>832.45447999999385</v>
      </c>
      <c r="CV32" s="4">
        <f t="shared" si="18"/>
        <v>832.45447999999385</v>
      </c>
      <c r="CW32" s="4">
        <f t="shared" si="18"/>
        <v>832.45447999999385</v>
      </c>
      <c r="CX32" s="4">
        <f t="shared" si="18"/>
        <v>832.45447999999385</v>
      </c>
      <c r="CY32" s="4">
        <f t="shared" ref="CY32:DR32" si="22">$B$2*IF($A$2+CY$3/12&lt;$A32,0,1)*(1+0.072*MIN($A32-$A$2,5))*IF(CY$3&gt;=120,1.1,1)*IF($C$2&lt;=148450,1,0)</f>
        <v>832.45447999999385</v>
      </c>
      <c r="CZ32" s="4">
        <f t="shared" si="22"/>
        <v>832.45447999999385</v>
      </c>
      <c r="DA32" s="4">
        <f t="shared" si="22"/>
        <v>832.45447999999385</v>
      </c>
      <c r="DB32" s="4">
        <f t="shared" si="22"/>
        <v>832.45447999999385</v>
      </c>
      <c r="DC32" s="4">
        <f t="shared" si="22"/>
        <v>832.45447999999385</v>
      </c>
      <c r="DD32" s="4">
        <f t="shared" si="22"/>
        <v>832.45447999999385</v>
      </c>
      <c r="DE32" s="4">
        <f t="shared" si="22"/>
        <v>832.45447999999385</v>
      </c>
      <c r="DF32" s="4">
        <f t="shared" si="22"/>
        <v>832.45447999999385</v>
      </c>
      <c r="DG32" s="4">
        <f t="shared" si="22"/>
        <v>832.45447999999385</v>
      </c>
      <c r="DH32" s="4">
        <f t="shared" si="22"/>
        <v>832.45447999999385</v>
      </c>
      <c r="DI32" s="4">
        <f t="shared" si="22"/>
        <v>832.45447999999385</v>
      </c>
      <c r="DJ32" s="4">
        <f t="shared" si="22"/>
        <v>832.45447999999385</v>
      </c>
      <c r="DK32" s="4">
        <f t="shared" si="22"/>
        <v>832.45447999999385</v>
      </c>
      <c r="DL32" s="4">
        <f t="shared" si="22"/>
        <v>832.45447999999385</v>
      </c>
      <c r="DM32" s="4">
        <f t="shared" si="22"/>
        <v>832.45447999999385</v>
      </c>
      <c r="DN32" s="4">
        <f t="shared" si="22"/>
        <v>832.45447999999385</v>
      </c>
      <c r="DO32" s="4">
        <f t="shared" si="22"/>
        <v>832.45447999999385</v>
      </c>
      <c r="DP32" s="4">
        <f t="shared" si="22"/>
        <v>832.45447999999385</v>
      </c>
      <c r="DQ32" s="4">
        <f t="shared" si="22"/>
        <v>832.45447999999385</v>
      </c>
      <c r="DR32" s="4">
        <f t="shared" si="22"/>
        <v>915.69992799999329</v>
      </c>
      <c r="DS32" s="16">
        <f t="shared" si="7"/>
        <v>166400.52323049694</v>
      </c>
    </row>
    <row r="33" spans="1:123" x14ac:dyDescent="0.25">
      <c r="A33" s="15">
        <f t="shared" si="8"/>
        <v>67.083333333333215</v>
      </c>
      <c r="B33" s="4">
        <f t="shared" si="19"/>
        <v>0</v>
      </c>
      <c r="C33" s="4">
        <f t="shared" si="19"/>
        <v>0</v>
      </c>
      <c r="D33" s="4">
        <f t="shared" si="19"/>
        <v>0</v>
      </c>
      <c r="E33" s="4">
        <f t="shared" si="19"/>
        <v>0</v>
      </c>
      <c r="F33" s="4">
        <f t="shared" si="19"/>
        <v>0</v>
      </c>
      <c r="G33" s="4">
        <f t="shared" si="19"/>
        <v>0</v>
      </c>
      <c r="H33" s="4">
        <f t="shared" si="19"/>
        <v>0</v>
      </c>
      <c r="I33" s="4">
        <f t="shared" si="19"/>
        <v>0</v>
      </c>
      <c r="J33" s="4">
        <f t="shared" si="19"/>
        <v>0</v>
      </c>
      <c r="K33" s="4">
        <f t="shared" si="19"/>
        <v>0</v>
      </c>
      <c r="L33" s="4">
        <f t="shared" si="19"/>
        <v>0</v>
      </c>
      <c r="M33" s="4">
        <f t="shared" si="19"/>
        <v>0</v>
      </c>
      <c r="N33" s="4">
        <f t="shared" si="19"/>
        <v>0</v>
      </c>
      <c r="O33" s="4">
        <f t="shared" si="19"/>
        <v>0</v>
      </c>
      <c r="P33" s="4">
        <f t="shared" si="19"/>
        <v>0</v>
      </c>
      <c r="Q33" s="4">
        <f t="shared" si="19"/>
        <v>0</v>
      </c>
      <c r="R33" s="4">
        <f t="shared" si="21"/>
        <v>0</v>
      </c>
      <c r="S33" s="4">
        <f t="shared" si="21"/>
        <v>0</v>
      </c>
      <c r="T33" s="4">
        <f t="shared" si="21"/>
        <v>0</v>
      </c>
      <c r="U33" s="4">
        <f t="shared" si="21"/>
        <v>0</v>
      </c>
      <c r="V33" s="4">
        <f t="shared" si="21"/>
        <v>0</v>
      </c>
      <c r="W33" s="4">
        <f t="shared" si="21"/>
        <v>0</v>
      </c>
      <c r="X33" s="4">
        <f t="shared" si="21"/>
        <v>0</v>
      </c>
      <c r="Y33" s="4">
        <f t="shared" si="21"/>
        <v>0</v>
      </c>
      <c r="Z33" s="4">
        <f t="shared" si="21"/>
        <v>0</v>
      </c>
      <c r="AA33" s="4">
        <f t="shared" si="21"/>
        <v>836.82049999999379</v>
      </c>
      <c r="AB33" s="4">
        <f t="shared" si="21"/>
        <v>836.82049999999379</v>
      </c>
      <c r="AC33" s="4">
        <f t="shared" si="21"/>
        <v>836.82049999999379</v>
      </c>
      <c r="AD33" s="4">
        <f t="shared" si="21"/>
        <v>836.82049999999379</v>
      </c>
      <c r="AE33" s="4">
        <f t="shared" si="21"/>
        <v>836.82049999999379</v>
      </c>
      <c r="AF33" s="4">
        <f t="shared" si="21"/>
        <v>836.82049999999379</v>
      </c>
      <c r="AG33" s="4">
        <f t="shared" si="21"/>
        <v>836.82049999999379</v>
      </c>
      <c r="AH33" s="4">
        <f t="shared" si="21"/>
        <v>836.82049999999379</v>
      </c>
      <c r="AI33" s="4">
        <f t="shared" si="21"/>
        <v>836.82049999999379</v>
      </c>
      <c r="AJ33" s="4">
        <f t="shared" si="21"/>
        <v>836.82049999999379</v>
      </c>
      <c r="AK33" s="4">
        <f t="shared" si="21"/>
        <v>836.82049999999379</v>
      </c>
      <c r="AL33" s="4">
        <f t="shared" si="21"/>
        <v>836.82049999999379</v>
      </c>
      <c r="AM33" s="4">
        <f t="shared" si="21"/>
        <v>836.82049999999379</v>
      </c>
      <c r="AN33" s="4">
        <f t="shared" si="21"/>
        <v>836.82049999999379</v>
      </c>
      <c r="AO33" s="4">
        <f t="shared" si="21"/>
        <v>836.82049999999379</v>
      </c>
      <c r="AP33" s="4">
        <f t="shared" si="21"/>
        <v>836.82049999999379</v>
      </c>
      <c r="AQ33" s="4">
        <f t="shared" si="21"/>
        <v>836.82049999999379</v>
      </c>
      <c r="AR33" s="4">
        <f t="shared" si="21"/>
        <v>836.82049999999379</v>
      </c>
      <c r="AS33" s="4">
        <f t="shared" si="21"/>
        <v>836.82049999999379</v>
      </c>
      <c r="AT33" s="4">
        <f t="shared" si="21"/>
        <v>836.82049999999379</v>
      </c>
      <c r="AU33" s="4">
        <f t="shared" si="21"/>
        <v>836.82049999999379</v>
      </c>
      <c r="AV33" s="4">
        <f t="shared" si="21"/>
        <v>836.82049999999379</v>
      </c>
      <c r="AW33" s="4">
        <f t="shared" si="21"/>
        <v>836.82049999999379</v>
      </c>
      <c r="AX33" s="4">
        <f t="shared" si="21"/>
        <v>836.82049999999379</v>
      </c>
      <c r="AY33" s="4">
        <f t="shared" si="21"/>
        <v>836.82049999999379</v>
      </c>
      <c r="AZ33" s="4">
        <f t="shared" si="21"/>
        <v>836.82049999999379</v>
      </c>
      <c r="BA33" s="4">
        <f t="shared" si="21"/>
        <v>836.82049999999379</v>
      </c>
      <c r="BB33" s="4">
        <f t="shared" si="21"/>
        <v>836.82049999999379</v>
      </c>
      <c r="BC33" s="4">
        <f t="shared" si="21"/>
        <v>836.82049999999379</v>
      </c>
      <c r="BD33" s="4">
        <f t="shared" si="21"/>
        <v>836.82049999999379</v>
      </c>
      <c r="BE33" s="4">
        <f t="shared" si="21"/>
        <v>836.82049999999379</v>
      </c>
      <c r="BF33" s="4">
        <f t="shared" si="21"/>
        <v>836.82049999999379</v>
      </c>
      <c r="BG33" s="4">
        <f t="shared" si="21"/>
        <v>836.82049999999379</v>
      </c>
      <c r="BH33" s="4">
        <f t="shared" si="21"/>
        <v>836.82049999999379</v>
      </c>
      <c r="BI33" s="4">
        <f t="shared" si="21"/>
        <v>836.82049999999379</v>
      </c>
      <c r="BJ33" s="4">
        <f t="shared" si="21"/>
        <v>836.82049999999379</v>
      </c>
      <c r="BK33" s="4">
        <f t="shared" si="21"/>
        <v>836.82049999999379</v>
      </c>
      <c r="BL33" s="4">
        <f t="shared" si="21"/>
        <v>836.82049999999379</v>
      </c>
      <c r="BM33" s="4">
        <f t="shared" si="21"/>
        <v>836.82049999999379</v>
      </c>
      <c r="BN33" s="4">
        <f t="shared" si="21"/>
        <v>836.82049999999379</v>
      </c>
      <c r="BO33" s="4">
        <f t="shared" si="21"/>
        <v>836.82049999999379</v>
      </c>
      <c r="BP33" s="4">
        <f t="shared" si="21"/>
        <v>836.82049999999379</v>
      </c>
      <c r="BQ33" s="4">
        <f t="shared" si="21"/>
        <v>836.82049999999379</v>
      </c>
      <c r="BR33" s="4">
        <f t="shared" si="21"/>
        <v>836.82049999999379</v>
      </c>
      <c r="BS33" s="4">
        <f t="shared" si="21"/>
        <v>836.82049999999379</v>
      </c>
      <c r="BT33" s="4">
        <f t="shared" si="21"/>
        <v>836.82049999999379</v>
      </c>
      <c r="BU33" s="4">
        <f t="shared" si="21"/>
        <v>836.82049999999379</v>
      </c>
      <c r="BV33" s="4">
        <f t="shared" si="21"/>
        <v>836.82049999999379</v>
      </c>
      <c r="BW33" s="4">
        <f t="shared" si="21"/>
        <v>836.82049999999379</v>
      </c>
      <c r="BX33" s="4">
        <f t="shared" si="21"/>
        <v>836.82049999999379</v>
      </c>
      <c r="BY33" s="4">
        <f t="shared" si="21"/>
        <v>836.82049999999379</v>
      </c>
      <c r="BZ33" s="4">
        <f t="shared" si="21"/>
        <v>836.82049999999379</v>
      </c>
      <c r="CA33" s="4">
        <f t="shared" si="21"/>
        <v>836.82049999999379</v>
      </c>
      <c r="CB33" s="4">
        <f t="shared" si="21"/>
        <v>836.82049999999379</v>
      </c>
      <c r="CC33" s="4">
        <f t="shared" si="21"/>
        <v>836.82049999999379</v>
      </c>
      <c r="CD33" s="4">
        <f t="shared" si="20"/>
        <v>836.82049999999379</v>
      </c>
      <c r="CE33" s="4">
        <f t="shared" si="20"/>
        <v>836.82049999999379</v>
      </c>
      <c r="CF33" s="4">
        <f t="shared" si="20"/>
        <v>836.82049999999379</v>
      </c>
      <c r="CG33" s="4">
        <f t="shared" si="20"/>
        <v>836.82049999999379</v>
      </c>
      <c r="CH33" s="4">
        <f t="shared" si="20"/>
        <v>836.82049999999379</v>
      </c>
      <c r="CI33" s="4">
        <f t="shared" si="20"/>
        <v>836.82049999999379</v>
      </c>
      <c r="CJ33" s="4">
        <f t="shared" si="20"/>
        <v>836.82049999999379</v>
      </c>
      <c r="CK33" s="4">
        <f t="shared" si="20"/>
        <v>836.82049999999379</v>
      </c>
      <c r="CL33" s="4">
        <f t="shared" ref="CL33:DR43" si="23">$B$2*IF($A$2+CL$3/12&lt;$A33,0,1)*(1+0.072*MIN($A33-$A$2,5))*IF(CL$3&gt;=120,1.1,1)*IF($C$2&lt;=148450,1,0)</f>
        <v>836.82049999999379</v>
      </c>
      <c r="CM33" s="4">
        <f t="shared" si="23"/>
        <v>836.82049999999379</v>
      </c>
      <c r="CN33" s="4">
        <f t="shared" si="23"/>
        <v>836.82049999999379</v>
      </c>
      <c r="CO33" s="4">
        <f t="shared" si="23"/>
        <v>836.82049999999379</v>
      </c>
      <c r="CP33" s="4">
        <f t="shared" si="23"/>
        <v>836.82049999999379</v>
      </c>
      <c r="CQ33" s="4">
        <f t="shared" si="23"/>
        <v>836.82049999999379</v>
      </c>
      <c r="CR33" s="4">
        <f t="shared" si="23"/>
        <v>836.82049999999379</v>
      </c>
      <c r="CS33" s="4">
        <f t="shared" si="23"/>
        <v>836.82049999999379</v>
      </c>
      <c r="CT33" s="4">
        <f t="shared" si="23"/>
        <v>836.82049999999379</v>
      </c>
      <c r="CU33" s="4">
        <f t="shared" si="23"/>
        <v>836.82049999999379</v>
      </c>
      <c r="CV33" s="4">
        <f t="shared" si="23"/>
        <v>836.82049999999379</v>
      </c>
      <c r="CW33" s="4">
        <f t="shared" si="23"/>
        <v>836.82049999999379</v>
      </c>
      <c r="CX33" s="4">
        <f t="shared" si="23"/>
        <v>836.82049999999379</v>
      </c>
      <c r="CY33" s="4">
        <f t="shared" si="23"/>
        <v>836.82049999999379</v>
      </c>
      <c r="CZ33" s="4">
        <f t="shared" si="23"/>
        <v>836.82049999999379</v>
      </c>
      <c r="DA33" s="4">
        <f t="shared" si="23"/>
        <v>836.82049999999379</v>
      </c>
      <c r="DB33" s="4">
        <f t="shared" si="23"/>
        <v>836.82049999999379</v>
      </c>
      <c r="DC33" s="4">
        <f t="shared" si="23"/>
        <v>836.82049999999379</v>
      </c>
      <c r="DD33" s="4">
        <f t="shared" si="23"/>
        <v>836.82049999999379</v>
      </c>
      <c r="DE33" s="4">
        <f t="shared" si="23"/>
        <v>836.82049999999379</v>
      </c>
      <c r="DF33" s="4">
        <f t="shared" si="23"/>
        <v>836.82049999999379</v>
      </c>
      <c r="DG33" s="4">
        <f t="shared" si="23"/>
        <v>836.82049999999379</v>
      </c>
      <c r="DH33" s="4">
        <f t="shared" si="23"/>
        <v>836.82049999999379</v>
      </c>
      <c r="DI33" s="4">
        <f t="shared" si="23"/>
        <v>836.82049999999379</v>
      </c>
      <c r="DJ33" s="4">
        <f t="shared" si="23"/>
        <v>836.82049999999379</v>
      </c>
      <c r="DK33" s="4">
        <f t="shared" si="23"/>
        <v>836.82049999999379</v>
      </c>
      <c r="DL33" s="4">
        <f t="shared" si="23"/>
        <v>836.82049999999379</v>
      </c>
      <c r="DM33" s="4">
        <f t="shared" si="23"/>
        <v>836.82049999999379</v>
      </c>
      <c r="DN33" s="4">
        <f t="shared" si="23"/>
        <v>836.82049999999379</v>
      </c>
      <c r="DO33" s="4">
        <f t="shared" si="23"/>
        <v>836.82049999999379</v>
      </c>
      <c r="DP33" s="4">
        <f t="shared" si="23"/>
        <v>836.82049999999379</v>
      </c>
      <c r="DQ33" s="4">
        <f t="shared" si="23"/>
        <v>836.82049999999379</v>
      </c>
      <c r="DR33" s="4">
        <f t="shared" si="23"/>
        <v>920.50254999999322</v>
      </c>
      <c r="DS33" s="16">
        <f t="shared" si="7"/>
        <v>166502.01631027495</v>
      </c>
    </row>
    <row r="34" spans="1:123" x14ac:dyDescent="0.25">
      <c r="A34" s="15">
        <f t="shared" si="8"/>
        <v>67.166666666666544</v>
      </c>
      <c r="B34" s="4">
        <f t="shared" si="19"/>
        <v>0</v>
      </c>
      <c r="C34" s="4">
        <f t="shared" si="19"/>
        <v>0</v>
      </c>
      <c r="D34" s="4">
        <f t="shared" si="19"/>
        <v>0</v>
      </c>
      <c r="E34" s="4">
        <f t="shared" si="19"/>
        <v>0</v>
      </c>
      <c r="F34" s="4">
        <f t="shared" si="19"/>
        <v>0</v>
      </c>
      <c r="G34" s="4">
        <f t="shared" si="19"/>
        <v>0</v>
      </c>
      <c r="H34" s="4">
        <f t="shared" si="19"/>
        <v>0</v>
      </c>
      <c r="I34" s="4">
        <f t="shared" si="19"/>
        <v>0</v>
      </c>
      <c r="J34" s="4">
        <f t="shared" si="19"/>
        <v>0</v>
      </c>
      <c r="K34" s="4">
        <f t="shared" si="19"/>
        <v>0</v>
      </c>
      <c r="L34" s="4">
        <f t="shared" si="19"/>
        <v>0</v>
      </c>
      <c r="M34" s="4">
        <f t="shared" si="19"/>
        <v>0</v>
      </c>
      <c r="N34" s="4">
        <f t="shared" si="19"/>
        <v>0</v>
      </c>
      <c r="O34" s="4">
        <f t="shared" si="19"/>
        <v>0</v>
      </c>
      <c r="P34" s="4">
        <f t="shared" si="19"/>
        <v>0</v>
      </c>
      <c r="Q34" s="4">
        <f t="shared" si="19"/>
        <v>0</v>
      </c>
      <c r="R34" s="4">
        <f t="shared" si="21"/>
        <v>0</v>
      </c>
      <c r="S34" s="4">
        <f t="shared" si="21"/>
        <v>0</v>
      </c>
      <c r="T34" s="4">
        <f t="shared" si="21"/>
        <v>0</v>
      </c>
      <c r="U34" s="4">
        <f t="shared" si="21"/>
        <v>0</v>
      </c>
      <c r="V34" s="4">
        <f t="shared" si="21"/>
        <v>0</v>
      </c>
      <c r="W34" s="4">
        <f t="shared" si="21"/>
        <v>0</v>
      </c>
      <c r="X34" s="4">
        <f t="shared" si="21"/>
        <v>0</v>
      </c>
      <c r="Y34" s="4">
        <f t="shared" si="21"/>
        <v>0</v>
      </c>
      <c r="Z34" s="4">
        <f t="shared" si="21"/>
        <v>0</v>
      </c>
      <c r="AA34" s="4">
        <f t="shared" si="21"/>
        <v>0</v>
      </c>
      <c r="AB34" s="4">
        <f t="shared" si="21"/>
        <v>841.18651999999338</v>
      </c>
      <c r="AC34" s="4">
        <f t="shared" si="21"/>
        <v>841.18651999999338</v>
      </c>
      <c r="AD34" s="4">
        <f t="shared" si="21"/>
        <v>841.18651999999338</v>
      </c>
      <c r="AE34" s="4">
        <f t="shared" si="21"/>
        <v>841.18651999999338</v>
      </c>
      <c r="AF34" s="4">
        <f t="shared" si="21"/>
        <v>841.18651999999338</v>
      </c>
      <c r="AG34" s="4">
        <f t="shared" si="21"/>
        <v>841.18651999999338</v>
      </c>
      <c r="AH34" s="4">
        <f t="shared" si="21"/>
        <v>841.18651999999338</v>
      </c>
      <c r="AI34" s="4">
        <f t="shared" si="21"/>
        <v>841.18651999999338</v>
      </c>
      <c r="AJ34" s="4">
        <f t="shared" si="21"/>
        <v>841.18651999999338</v>
      </c>
      <c r="AK34" s="4">
        <f t="shared" si="21"/>
        <v>841.18651999999338</v>
      </c>
      <c r="AL34" s="4">
        <f t="shared" si="21"/>
        <v>841.18651999999338</v>
      </c>
      <c r="AM34" s="4">
        <f t="shared" si="21"/>
        <v>841.18651999999338</v>
      </c>
      <c r="AN34" s="4">
        <f t="shared" si="21"/>
        <v>841.18651999999338</v>
      </c>
      <c r="AO34" s="4">
        <f t="shared" si="21"/>
        <v>841.18651999999338</v>
      </c>
      <c r="AP34" s="4">
        <f t="shared" si="21"/>
        <v>841.18651999999338</v>
      </c>
      <c r="AQ34" s="4">
        <f t="shared" si="21"/>
        <v>841.18651999999338</v>
      </c>
      <c r="AR34" s="4">
        <f t="shared" si="21"/>
        <v>841.18651999999338</v>
      </c>
      <c r="AS34" s="4">
        <f t="shared" si="21"/>
        <v>841.18651999999338</v>
      </c>
      <c r="AT34" s="4">
        <f t="shared" si="21"/>
        <v>841.18651999999338</v>
      </c>
      <c r="AU34" s="4">
        <f t="shared" si="21"/>
        <v>841.18651999999338</v>
      </c>
      <c r="AV34" s="4">
        <f t="shared" si="21"/>
        <v>841.18651999999338</v>
      </c>
      <c r="AW34" s="4">
        <f t="shared" si="21"/>
        <v>841.18651999999338</v>
      </c>
      <c r="AX34" s="4">
        <f t="shared" si="21"/>
        <v>841.18651999999338</v>
      </c>
      <c r="AY34" s="4">
        <f t="shared" si="21"/>
        <v>841.18651999999338</v>
      </c>
      <c r="AZ34" s="4">
        <f t="shared" si="21"/>
        <v>841.18651999999338</v>
      </c>
      <c r="BA34" s="4">
        <f t="shared" si="21"/>
        <v>841.18651999999338</v>
      </c>
      <c r="BB34" s="4">
        <f t="shared" si="21"/>
        <v>841.18651999999338</v>
      </c>
      <c r="BC34" s="4">
        <f t="shared" si="21"/>
        <v>841.18651999999338</v>
      </c>
      <c r="BD34" s="4">
        <f t="shared" si="21"/>
        <v>841.18651999999338</v>
      </c>
      <c r="BE34" s="4">
        <f t="shared" si="21"/>
        <v>841.18651999999338</v>
      </c>
      <c r="BF34" s="4">
        <f t="shared" si="21"/>
        <v>841.18651999999338</v>
      </c>
      <c r="BG34" s="4">
        <f t="shared" si="21"/>
        <v>841.18651999999338</v>
      </c>
      <c r="BH34" s="4">
        <f t="shared" si="21"/>
        <v>841.18651999999338</v>
      </c>
      <c r="BI34" s="4">
        <f t="shared" si="21"/>
        <v>841.18651999999338</v>
      </c>
      <c r="BJ34" s="4">
        <f t="shared" si="21"/>
        <v>841.18651999999338</v>
      </c>
      <c r="BK34" s="4">
        <f t="shared" si="21"/>
        <v>841.18651999999338</v>
      </c>
      <c r="BL34" s="4">
        <f t="shared" si="21"/>
        <v>841.18651999999338</v>
      </c>
      <c r="BM34" s="4">
        <f t="shared" si="21"/>
        <v>841.18651999999338</v>
      </c>
      <c r="BN34" s="4">
        <f t="shared" si="21"/>
        <v>841.18651999999338</v>
      </c>
      <c r="BO34" s="4">
        <f t="shared" si="21"/>
        <v>841.18651999999338</v>
      </c>
      <c r="BP34" s="4">
        <f t="shared" si="21"/>
        <v>841.18651999999338</v>
      </c>
      <c r="BQ34" s="4">
        <f t="shared" si="21"/>
        <v>841.18651999999338</v>
      </c>
      <c r="BR34" s="4">
        <f t="shared" si="21"/>
        <v>841.18651999999338</v>
      </c>
      <c r="BS34" s="4">
        <f t="shared" si="21"/>
        <v>841.18651999999338</v>
      </c>
      <c r="BT34" s="4">
        <f t="shared" si="21"/>
        <v>841.18651999999338</v>
      </c>
      <c r="BU34" s="4">
        <f t="shared" si="21"/>
        <v>841.18651999999338</v>
      </c>
      <c r="BV34" s="4">
        <f t="shared" si="21"/>
        <v>841.18651999999338</v>
      </c>
      <c r="BW34" s="4">
        <f t="shared" si="21"/>
        <v>841.18651999999338</v>
      </c>
      <c r="BX34" s="4">
        <f t="shared" si="21"/>
        <v>841.18651999999338</v>
      </c>
      <c r="BY34" s="4">
        <f t="shared" si="21"/>
        <v>841.18651999999338</v>
      </c>
      <c r="BZ34" s="4">
        <f t="shared" si="21"/>
        <v>841.18651999999338</v>
      </c>
      <c r="CA34" s="4">
        <f t="shared" si="21"/>
        <v>841.18651999999338</v>
      </c>
      <c r="CB34" s="4">
        <f t="shared" si="21"/>
        <v>841.18651999999338</v>
      </c>
      <c r="CC34" s="4">
        <f t="shared" si="21"/>
        <v>841.18651999999338</v>
      </c>
      <c r="CD34" s="4">
        <f t="shared" si="20"/>
        <v>841.18651999999338</v>
      </c>
      <c r="CE34" s="4">
        <f t="shared" si="20"/>
        <v>841.18651999999338</v>
      </c>
      <c r="CF34" s="4">
        <f t="shared" si="20"/>
        <v>841.18651999999338</v>
      </c>
      <c r="CG34" s="4">
        <f t="shared" si="20"/>
        <v>841.18651999999338</v>
      </c>
      <c r="CH34" s="4">
        <f t="shared" si="20"/>
        <v>841.18651999999338</v>
      </c>
      <c r="CI34" s="4">
        <f t="shared" si="20"/>
        <v>841.18651999999338</v>
      </c>
      <c r="CJ34" s="4">
        <f t="shared" si="20"/>
        <v>841.18651999999338</v>
      </c>
      <c r="CK34" s="4">
        <f t="shared" si="20"/>
        <v>841.18651999999338</v>
      </c>
      <c r="CL34" s="4">
        <f t="shared" si="23"/>
        <v>841.18651999999338</v>
      </c>
      <c r="CM34" s="4">
        <f t="shared" si="23"/>
        <v>841.18651999999338</v>
      </c>
      <c r="CN34" s="4">
        <f t="shared" si="23"/>
        <v>841.18651999999338</v>
      </c>
      <c r="CO34" s="4">
        <f t="shared" si="23"/>
        <v>841.18651999999338</v>
      </c>
      <c r="CP34" s="4">
        <f t="shared" si="23"/>
        <v>841.18651999999338</v>
      </c>
      <c r="CQ34" s="4">
        <f t="shared" si="23"/>
        <v>841.18651999999338</v>
      </c>
      <c r="CR34" s="4">
        <f t="shared" si="23"/>
        <v>841.18651999999338</v>
      </c>
      <c r="CS34" s="4">
        <f t="shared" si="23"/>
        <v>841.18651999999338</v>
      </c>
      <c r="CT34" s="4">
        <f t="shared" si="23"/>
        <v>841.18651999999338</v>
      </c>
      <c r="CU34" s="4">
        <f t="shared" si="23"/>
        <v>841.18651999999338</v>
      </c>
      <c r="CV34" s="4">
        <f t="shared" si="23"/>
        <v>841.18651999999338</v>
      </c>
      <c r="CW34" s="4">
        <f t="shared" si="23"/>
        <v>841.18651999999338</v>
      </c>
      <c r="CX34" s="4">
        <f t="shared" si="23"/>
        <v>841.18651999999338</v>
      </c>
      <c r="CY34" s="4">
        <f t="shared" si="23"/>
        <v>841.18651999999338</v>
      </c>
      <c r="CZ34" s="4">
        <f t="shared" si="23"/>
        <v>841.18651999999338</v>
      </c>
      <c r="DA34" s="4">
        <f t="shared" si="23"/>
        <v>841.18651999999338</v>
      </c>
      <c r="DB34" s="4">
        <f t="shared" si="23"/>
        <v>841.18651999999338</v>
      </c>
      <c r="DC34" s="4">
        <f t="shared" si="23"/>
        <v>841.18651999999338</v>
      </c>
      <c r="DD34" s="4">
        <f t="shared" si="23"/>
        <v>841.18651999999338</v>
      </c>
      <c r="DE34" s="4">
        <f t="shared" si="23"/>
        <v>841.18651999999338</v>
      </c>
      <c r="DF34" s="4">
        <f t="shared" si="23"/>
        <v>841.18651999999338</v>
      </c>
      <c r="DG34" s="4">
        <f t="shared" si="23"/>
        <v>841.18651999999338</v>
      </c>
      <c r="DH34" s="4">
        <f t="shared" si="23"/>
        <v>841.18651999999338</v>
      </c>
      <c r="DI34" s="4">
        <f t="shared" si="23"/>
        <v>841.18651999999338</v>
      </c>
      <c r="DJ34" s="4">
        <f t="shared" si="23"/>
        <v>841.18651999999338</v>
      </c>
      <c r="DK34" s="4">
        <f t="shared" si="23"/>
        <v>841.18651999999338</v>
      </c>
      <c r="DL34" s="4">
        <f t="shared" si="23"/>
        <v>841.18651999999338</v>
      </c>
      <c r="DM34" s="4">
        <f t="shared" si="23"/>
        <v>841.18651999999338</v>
      </c>
      <c r="DN34" s="4">
        <f t="shared" si="23"/>
        <v>841.18651999999338</v>
      </c>
      <c r="DO34" s="4">
        <f t="shared" si="23"/>
        <v>841.18651999999338</v>
      </c>
      <c r="DP34" s="4">
        <f t="shared" si="23"/>
        <v>841.18651999999338</v>
      </c>
      <c r="DQ34" s="4">
        <f t="shared" si="23"/>
        <v>841.18651999999338</v>
      </c>
      <c r="DR34" s="4">
        <f t="shared" si="23"/>
        <v>925.30517199999281</v>
      </c>
      <c r="DS34" s="16">
        <f t="shared" si="7"/>
        <v>166598.19906466655</v>
      </c>
    </row>
    <row r="35" spans="1:123" x14ac:dyDescent="0.25">
      <c r="A35" s="15">
        <f t="shared" si="8"/>
        <v>67.249999999999872</v>
      </c>
      <c r="B35" s="4">
        <f t="shared" si="19"/>
        <v>0</v>
      </c>
      <c r="C35" s="4">
        <f t="shared" si="19"/>
        <v>0</v>
      </c>
      <c r="D35" s="4">
        <f t="shared" si="19"/>
        <v>0</v>
      </c>
      <c r="E35" s="4">
        <f t="shared" si="19"/>
        <v>0</v>
      </c>
      <c r="F35" s="4">
        <f t="shared" si="19"/>
        <v>0</v>
      </c>
      <c r="G35" s="4">
        <f t="shared" si="19"/>
        <v>0</v>
      </c>
      <c r="H35" s="4">
        <f t="shared" si="19"/>
        <v>0</v>
      </c>
      <c r="I35" s="4">
        <f t="shared" si="19"/>
        <v>0</v>
      </c>
      <c r="J35" s="4">
        <f t="shared" si="19"/>
        <v>0</v>
      </c>
      <c r="K35" s="4">
        <f t="shared" si="19"/>
        <v>0</v>
      </c>
      <c r="L35" s="4">
        <f t="shared" si="19"/>
        <v>0</v>
      </c>
      <c r="M35" s="4">
        <f t="shared" si="19"/>
        <v>0</v>
      </c>
      <c r="N35" s="4">
        <f t="shared" si="19"/>
        <v>0</v>
      </c>
      <c r="O35" s="4">
        <f t="shared" si="19"/>
        <v>0</v>
      </c>
      <c r="P35" s="4">
        <f t="shared" si="19"/>
        <v>0</v>
      </c>
      <c r="Q35" s="4">
        <f t="shared" si="19"/>
        <v>0</v>
      </c>
      <c r="R35" s="4">
        <f t="shared" si="21"/>
        <v>0</v>
      </c>
      <c r="S35" s="4">
        <f t="shared" si="21"/>
        <v>0</v>
      </c>
      <c r="T35" s="4">
        <f t="shared" si="21"/>
        <v>0</v>
      </c>
      <c r="U35" s="4">
        <f t="shared" si="21"/>
        <v>0</v>
      </c>
      <c r="V35" s="4">
        <f t="shared" si="21"/>
        <v>0</v>
      </c>
      <c r="W35" s="4">
        <f t="shared" si="21"/>
        <v>0</v>
      </c>
      <c r="X35" s="4">
        <f t="shared" si="21"/>
        <v>0</v>
      </c>
      <c r="Y35" s="4">
        <f t="shared" si="21"/>
        <v>0</v>
      </c>
      <c r="Z35" s="4">
        <f t="shared" si="21"/>
        <v>0</v>
      </c>
      <c r="AA35" s="4">
        <f t="shared" si="21"/>
        <v>0</v>
      </c>
      <c r="AB35" s="4">
        <f t="shared" si="21"/>
        <v>0</v>
      </c>
      <c r="AC35" s="4">
        <f t="shared" si="21"/>
        <v>845.55253999999331</v>
      </c>
      <c r="AD35" s="4">
        <f t="shared" si="21"/>
        <v>845.55253999999331</v>
      </c>
      <c r="AE35" s="4">
        <f t="shared" si="21"/>
        <v>845.55253999999331</v>
      </c>
      <c r="AF35" s="4">
        <f t="shared" si="21"/>
        <v>845.55253999999331</v>
      </c>
      <c r="AG35" s="4">
        <f t="shared" si="21"/>
        <v>845.55253999999331</v>
      </c>
      <c r="AH35" s="4">
        <f t="shared" si="21"/>
        <v>845.55253999999331</v>
      </c>
      <c r="AI35" s="4">
        <f t="shared" si="21"/>
        <v>845.55253999999331</v>
      </c>
      <c r="AJ35" s="4">
        <f t="shared" si="21"/>
        <v>845.55253999999331</v>
      </c>
      <c r="AK35" s="4">
        <f t="shared" si="21"/>
        <v>845.55253999999331</v>
      </c>
      <c r="AL35" s="4">
        <f t="shared" si="21"/>
        <v>845.55253999999331</v>
      </c>
      <c r="AM35" s="4">
        <f t="shared" si="21"/>
        <v>845.55253999999331</v>
      </c>
      <c r="AN35" s="4">
        <f t="shared" si="21"/>
        <v>845.55253999999331</v>
      </c>
      <c r="AO35" s="4">
        <f t="shared" si="21"/>
        <v>845.55253999999331</v>
      </c>
      <c r="AP35" s="4">
        <f t="shared" si="21"/>
        <v>845.55253999999331</v>
      </c>
      <c r="AQ35" s="4">
        <f t="shared" si="21"/>
        <v>845.55253999999331</v>
      </c>
      <c r="AR35" s="4">
        <f t="shared" si="21"/>
        <v>845.55253999999331</v>
      </c>
      <c r="AS35" s="4">
        <f t="shared" si="21"/>
        <v>845.55253999999331</v>
      </c>
      <c r="AT35" s="4">
        <f t="shared" si="21"/>
        <v>845.55253999999331</v>
      </c>
      <c r="AU35" s="4">
        <f t="shared" ref="AU35:DF43" si="24">$B$2*IF($A$2+AU$3/12&lt;$A35,0,1)*(1+0.072*MIN($A35-$A$2,5))*IF(AU$3&gt;=120,1.1,1)*IF($C$2&lt;=148450,1,0)</f>
        <v>845.55253999999331</v>
      </c>
      <c r="AV35" s="4">
        <f t="shared" si="24"/>
        <v>845.55253999999331</v>
      </c>
      <c r="AW35" s="4">
        <f t="shared" si="24"/>
        <v>845.55253999999331</v>
      </c>
      <c r="AX35" s="4">
        <f t="shared" si="24"/>
        <v>845.55253999999331</v>
      </c>
      <c r="AY35" s="4">
        <f t="shared" si="24"/>
        <v>845.55253999999331</v>
      </c>
      <c r="AZ35" s="4">
        <f t="shared" si="24"/>
        <v>845.55253999999331</v>
      </c>
      <c r="BA35" s="4">
        <f t="shared" si="24"/>
        <v>845.55253999999331</v>
      </c>
      <c r="BB35" s="4">
        <f t="shared" si="24"/>
        <v>845.55253999999331</v>
      </c>
      <c r="BC35" s="4">
        <f t="shared" si="24"/>
        <v>845.55253999999331</v>
      </c>
      <c r="BD35" s="4">
        <f t="shared" si="24"/>
        <v>845.55253999999331</v>
      </c>
      <c r="BE35" s="4">
        <f t="shared" si="24"/>
        <v>845.55253999999331</v>
      </c>
      <c r="BF35" s="4">
        <f t="shared" si="24"/>
        <v>845.55253999999331</v>
      </c>
      <c r="BG35" s="4">
        <f t="shared" si="24"/>
        <v>845.55253999999331</v>
      </c>
      <c r="BH35" s="4">
        <f t="shared" si="24"/>
        <v>845.55253999999331</v>
      </c>
      <c r="BI35" s="4">
        <f t="shared" si="24"/>
        <v>845.55253999999331</v>
      </c>
      <c r="BJ35" s="4">
        <f t="shared" si="24"/>
        <v>845.55253999999331</v>
      </c>
      <c r="BK35" s="4">
        <f t="shared" si="24"/>
        <v>845.55253999999331</v>
      </c>
      <c r="BL35" s="4">
        <f t="shared" si="24"/>
        <v>845.55253999999331</v>
      </c>
      <c r="BM35" s="4">
        <f t="shared" si="24"/>
        <v>845.55253999999331</v>
      </c>
      <c r="BN35" s="4">
        <f t="shared" si="24"/>
        <v>845.55253999999331</v>
      </c>
      <c r="BO35" s="4">
        <f t="shared" si="24"/>
        <v>845.55253999999331</v>
      </c>
      <c r="BP35" s="4">
        <f t="shared" si="24"/>
        <v>845.55253999999331</v>
      </c>
      <c r="BQ35" s="4">
        <f t="shared" si="24"/>
        <v>845.55253999999331</v>
      </c>
      <c r="BR35" s="4">
        <f t="shared" si="24"/>
        <v>845.55253999999331</v>
      </c>
      <c r="BS35" s="4">
        <f t="shared" si="24"/>
        <v>845.55253999999331</v>
      </c>
      <c r="BT35" s="4">
        <f t="shared" si="24"/>
        <v>845.55253999999331</v>
      </c>
      <c r="BU35" s="4">
        <f t="shared" si="24"/>
        <v>845.55253999999331</v>
      </c>
      <c r="BV35" s="4">
        <f t="shared" si="24"/>
        <v>845.55253999999331</v>
      </c>
      <c r="BW35" s="4">
        <f t="shared" si="24"/>
        <v>845.55253999999331</v>
      </c>
      <c r="BX35" s="4">
        <f t="shared" si="24"/>
        <v>845.55253999999331</v>
      </c>
      <c r="BY35" s="4">
        <f t="shared" si="24"/>
        <v>845.55253999999331</v>
      </c>
      <c r="BZ35" s="4">
        <f t="shared" si="24"/>
        <v>845.55253999999331</v>
      </c>
      <c r="CA35" s="4">
        <f t="shared" si="24"/>
        <v>845.55253999999331</v>
      </c>
      <c r="CB35" s="4">
        <f t="shared" si="24"/>
        <v>845.55253999999331</v>
      </c>
      <c r="CC35" s="4">
        <f t="shared" si="24"/>
        <v>845.55253999999331</v>
      </c>
      <c r="CD35" s="4">
        <f t="shared" si="24"/>
        <v>845.55253999999331</v>
      </c>
      <c r="CE35" s="4">
        <f t="shared" si="24"/>
        <v>845.55253999999331</v>
      </c>
      <c r="CF35" s="4">
        <f t="shared" si="24"/>
        <v>845.55253999999331</v>
      </c>
      <c r="CG35" s="4">
        <f t="shared" si="24"/>
        <v>845.55253999999331</v>
      </c>
      <c r="CH35" s="4">
        <f t="shared" si="24"/>
        <v>845.55253999999331</v>
      </c>
      <c r="CI35" s="4">
        <f t="shared" si="24"/>
        <v>845.55253999999331</v>
      </c>
      <c r="CJ35" s="4">
        <f t="shared" si="24"/>
        <v>845.55253999999331</v>
      </c>
      <c r="CK35" s="4">
        <f t="shared" si="24"/>
        <v>845.55253999999331</v>
      </c>
      <c r="CL35" s="4">
        <f t="shared" si="24"/>
        <v>845.55253999999331</v>
      </c>
      <c r="CM35" s="4">
        <f t="shared" si="24"/>
        <v>845.55253999999331</v>
      </c>
      <c r="CN35" s="4">
        <f t="shared" si="24"/>
        <v>845.55253999999331</v>
      </c>
      <c r="CO35" s="4">
        <f t="shared" si="24"/>
        <v>845.55253999999331</v>
      </c>
      <c r="CP35" s="4">
        <f t="shared" si="24"/>
        <v>845.55253999999331</v>
      </c>
      <c r="CQ35" s="4">
        <f t="shared" si="24"/>
        <v>845.55253999999331</v>
      </c>
      <c r="CR35" s="4">
        <f t="shared" si="24"/>
        <v>845.55253999999331</v>
      </c>
      <c r="CS35" s="4">
        <f t="shared" si="24"/>
        <v>845.55253999999331</v>
      </c>
      <c r="CT35" s="4">
        <f t="shared" si="24"/>
        <v>845.55253999999331</v>
      </c>
      <c r="CU35" s="4">
        <f t="shared" si="24"/>
        <v>845.55253999999331</v>
      </c>
      <c r="CV35" s="4">
        <f t="shared" si="24"/>
        <v>845.55253999999331</v>
      </c>
      <c r="CW35" s="4">
        <f t="shared" si="24"/>
        <v>845.55253999999331</v>
      </c>
      <c r="CX35" s="4">
        <f t="shared" si="24"/>
        <v>845.55253999999331</v>
      </c>
      <c r="CY35" s="4">
        <f t="shared" si="24"/>
        <v>845.55253999999331</v>
      </c>
      <c r="CZ35" s="4">
        <f t="shared" si="24"/>
        <v>845.55253999999331</v>
      </c>
      <c r="DA35" s="4">
        <f t="shared" si="24"/>
        <v>845.55253999999331</v>
      </c>
      <c r="DB35" s="4">
        <f t="shared" si="24"/>
        <v>845.55253999999331</v>
      </c>
      <c r="DC35" s="4">
        <f t="shared" si="24"/>
        <v>845.55253999999331</v>
      </c>
      <c r="DD35" s="4">
        <f t="shared" si="24"/>
        <v>845.55253999999331</v>
      </c>
      <c r="DE35" s="4">
        <f t="shared" si="24"/>
        <v>845.55253999999331</v>
      </c>
      <c r="DF35" s="4">
        <f t="shared" si="24"/>
        <v>845.55253999999331</v>
      </c>
      <c r="DG35" s="4">
        <f t="shared" si="23"/>
        <v>845.55253999999331</v>
      </c>
      <c r="DH35" s="4">
        <f t="shared" si="23"/>
        <v>845.55253999999331</v>
      </c>
      <c r="DI35" s="4">
        <f t="shared" si="23"/>
        <v>845.55253999999331</v>
      </c>
      <c r="DJ35" s="4">
        <f t="shared" si="23"/>
        <v>845.55253999999331</v>
      </c>
      <c r="DK35" s="4">
        <f t="shared" si="23"/>
        <v>845.55253999999331</v>
      </c>
      <c r="DL35" s="4">
        <f t="shared" si="23"/>
        <v>845.55253999999331</v>
      </c>
      <c r="DM35" s="4">
        <f t="shared" si="23"/>
        <v>845.55253999999331</v>
      </c>
      <c r="DN35" s="4">
        <f t="shared" si="23"/>
        <v>845.55253999999331</v>
      </c>
      <c r="DO35" s="4">
        <f t="shared" si="23"/>
        <v>845.55253999999331</v>
      </c>
      <c r="DP35" s="4">
        <f t="shared" si="23"/>
        <v>845.55253999999331</v>
      </c>
      <c r="DQ35" s="4">
        <f t="shared" si="23"/>
        <v>845.55253999999331</v>
      </c>
      <c r="DR35" s="4">
        <f t="shared" si="23"/>
        <v>930.10779399999274</v>
      </c>
      <c r="DS35" s="16">
        <f t="shared" si="7"/>
        <v>166689.10529483919</v>
      </c>
    </row>
    <row r="36" spans="1:123" x14ac:dyDescent="0.25">
      <c r="A36" s="15">
        <f t="shared" si="8"/>
        <v>67.333333333333201</v>
      </c>
      <c r="B36" s="4">
        <f t="shared" si="19"/>
        <v>0</v>
      </c>
      <c r="C36" s="4">
        <f t="shared" si="19"/>
        <v>0</v>
      </c>
      <c r="D36" s="4">
        <f t="shared" si="19"/>
        <v>0</v>
      </c>
      <c r="E36" s="4">
        <f t="shared" si="19"/>
        <v>0</v>
      </c>
      <c r="F36" s="4">
        <f t="shared" si="19"/>
        <v>0</v>
      </c>
      <c r="G36" s="4">
        <f t="shared" si="19"/>
        <v>0</v>
      </c>
      <c r="H36" s="4">
        <f t="shared" si="19"/>
        <v>0</v>
      </c>
      <c r="I36" s="4">
        <f t="shared" si="19"/>
        <v>0</v>
      </c>
      <c r="J36" s="4">
        <f t="shared" si="19"/>
        <v>0</v>
      </c>
      <c r="K36" s="4">
        <f t="shared" si="19"/>
        <v>0</v>
      </c>
      <c r="L36" s="4">
        <f t="shared" si="19"/>
        <v>0</v>
      </c>
      <c r="M36" s="4">
        <f t="shared" si="19"/>
        <v>0</v>
      </c>
      <c r="N36" s="4">
        <f t="shared" si="19"/>
        <v>0</v>
      </c>
      <c r="O36" s="4">
        <f t="shared" si="19"/>
        <v>0</v>
      </c>
      <c r="P36" s="4">
        <f t="shared" si="19"/>
        <v>0</v>
      </c>
      <c r="Q36" s="4">
        <f t="shared" si="19"/>
        <v>0</v>
      </c>
      <c r="R36" s="4">
        <f t="shared" ref="R36:CC40" si="25">$B$2*IF($A$2+R$3/12&lt;$A36,0,1)*(1+0.072*MIN($A36-$A$2,5))*IF(R$3&gt;=120,1.1,1)*IF($C$2&lt;=148450,1,0)</f>
        <v>0</v>
      </c>
      <c r="S36" s="4">
        <f t="shared" si="25"/>
        <v>0</v>
      </c>
      <c r="T36" s="4">
        <f t="shared" si="25"/>
        <v>0</v>
      </c>
      <c r="U36" s="4">
        <f t="shared" si="25"/>
        <v>0</v>
      </c>
      <c r="V36" s="4">
        <f t="shared" si="25"/>
        <v>0</v>
      </c>
      <c r="W36" s="4">
        <f t="shared" si="25"/>
        <v>0</v>
      </c>
      <c r="X36" s="4">
        <f t="shared" si="25"/>
        <v>0</v>
      </c>
      <c r="Y36" s="4">
        <f t="shared" si="25"/>
        <v>0</v>
      </c>
      <c r="Z36" s="4">
        <f t="shared" si="25"/>
        <v>0</v>
      </c>
      <c r="AA36" s="4">
        <f t="shared" si="25"/>
        <v>0</v>
      </c>
      <c r="AB36" s="4">
        <f t="shared" si="25"/>
        <v>0</v>
      </c>
      <c r="AC36" s="4">
        <f t="shared" si="25"/>
        <v>0</v>
      </c>
      <c r="AD36" s="4">
        <f t="shared" si="25"/>
        <v>849.91855999999291</v>
      </c>
      <c r="AE36" s="4">
        <f t="shared" si="25"/>
        <v>849.91855999999291</v>
      </c>
      <c r="AF36" s="4">
        <f t="shared" si="25"/>
        <v>849.91855999999291</v>
      </c>
      <c r="AG36" s="4">
        <f t="shared" si="25"/>
        <v>849.91855999999291</v>
      </c>
      <c r="AH36" s="4">
        <f t="shared" si="25"/>
        <v>849.91855999999291</v>
      </c>
      <c r="AI36" s="4">
        <f t="shared" si="25"/>
        <v>849.91855999999291</v>
      </c>
      <c r="AJ36" s="4">
        <f t="shared" si="25"/>
        <v>849.91855999999291</v>
      </c>
      <c r="AK36" s="4">
        <f t="shared" si="25"/>
        <v>849.91855999999291</v>
      </c>
      <c r="AL36" s="4">
        <f t="shared" si="25"/>
        <v>849.91855999999291</v>
      </c>
      <c r="AM36" s="4">
        <f t="shared" si="25"/>
        <v>849.91855999999291</v>
      </c>
      <c r="AN36" s="4">
        <f t="shared" si="25"/>
        <v>849.91855999999291</v>
      </c>
      <c r="AO36" s="4">
        <f t="shared" si="25"/>
        <v>849.91855999999291</v>
      </c>
      <c r="AP36" s="4">
        <f t="shared" si="25"/>
        <v>849.91855999999291</v>
      </c>
      <c r="AQ36" s="4">
        <f t="shared" si="25"/>
        <v>849.91855999999291</v>
      </c>
      <c r="AR36" s="4">
        <f t="shared" si="25"/>
        <v>849.91855999999291</v>
      </c>
      <c r="AS36" s="4">
        <f t="shared" si="25"/>
        <v>849.91855999999291</v>
      </c>
      <c r="AT36" s="4">
        <f t="shared" si="25"/>
        <v>849.91855999999291</v>
      </c>
      <c r="AU36" s="4">
        <f t="shared" si="25"/>
        <v>849.91855999999291</v>
      </c>
      <c r="AV36" s="4">
        <f t="shared" si="25"/>
        <v>849.91855999999291</v>
      </c>
      <c r="AW36" s="4">
        <f t="shared" si="25"/>
        <v>849.91855999999291</v>
      </c>
      <c r="AX36" s="4">
        <f t="shared" si="25"/>
        <v>849.91855999999291</v>
      </c>
      <c r="AY36" s="4">
        <f t="shared" si="25"/>
        <v>849.91855999999291</v>
      </c>
      <c r="AZ36" s="4">
        <f t="shared" si="25"/>
        <v>849.91855999999291</v>
      </c>
      <c r="BA36" s="4">
        <f t="shared" si="25"/>
        <v>849.91855999999291</v>
      </c>
      <c r="BB36" s="4">
        <f t="shared" si="25"/>
        <v>849.91855999999291</v>
      </c>
      <c r="BC36" s="4">
        <f t="shared" si="25"/>
        <v>849.91855999999291</v>
      </c>
      <c r="BD36" s="4">
        <f t="shared" si="25"/>
        <v>849.91855999999291</v>
      </c>
      <c r="BE36" s="4">
        <f t="shared" si="25"/>
        <v>849.91855999999291</v>
      </c>
      <c r="BF36" s="4">
        <f t="shared" si="25"/>
        <v>849.91855999999291</v>
      </c>
      <c r="BG36" s="4">
        <f t="shared" si="25"/>
        <v>849.91855999999291</v>
      </c>
      <c r="BH36" s="4">
        <f t="shared" si="25"/>
        <v>849.91855999999291</v>
      </c>
      <c r="BI36" s="4">
        <f t="shared" si="25"/>
        <v>849.91855999999291</v>
      </c>
      <c r="BJ36" s="4">
        <f t="shared" si="25"/>
        <v>849.91855999999291</v>
      </c>
      <c r="BK36" s="4">
        <f t="shared" si="25"/>
        <v>849.91855999999291</v>
      </c>
      <c r="BL36" s="4">
        <f t="shared" si="25"/>
        <v>849.91855999999291</v>
      </c>
      <c r="BM36" s="4">
        <f t="shared" si="25"/>
        <v>849.91855999999291</v>
      </c>
      <c r="BN36" s="4">
        <f t="shared" si="25"/>
        <v>849.91855999999291</v>
      </c>
      <c r="BO36" s="4">
        <f t="shared" si="24"/>
        <v>849.91855999999291</v>
      </c>
      <c r="BP36" s="4">
        <f t="shared" si="24"/>
        <v>849.91855999999291</v>
      </c>
      <c r="BQ36" s="4">
        <f t="shared" si="24"/>
        <v>849.91855999999291</v>
      </c>
      <c r="BR36" s="4">
        <f t="shared" si="24"/>
        <v>849.91855999999291</v>
      </c>
      <c r="BS36" s="4">
        <f t="shared" si="24"/>
        <v>849.91855999999291</v>
      </c>
      <c r="BT36" s="4">
        <f t="shared" si="24"/>
        <v>849.91855999999291</v>
      </c>
      <c r="BU36" s="4">
        <f t="shared" si="24"/>
        <v>849.91855999999291</v>
      </c>
      <c r="BV36" s="4">
        <f t="shared" si="24"/>
        <v>849.91855999999291</v>
      </c>
      <c r="BW36" s="4">
        <f t="shared" si="24"/>
        <v>849.91855999999291</v>
      </c>
      <c r="BX36" s="4">
        <f t="shared" si="24"/>
        <v>849.91855999999291</v>
      </c>
      <c r="BY36" s="4">
        <f t="shared" si="24"/>
        <v>849.91855999999291</v>
      </c>
      <c r="BZ36" s="4">
        <f t="shared" si="24"/>
        <v>849.91855999999291</v>
      </c>
      <c r="CA36" s="4">
        <f t="shared" si="24"/>
        <v>849.91855999999291</v>
      </c>
      <c r="CB36" s="4">
        <f t="shared" si="24"/>
        <v>849.91855999999291</v>
      </c>
      <c r="CC36" s="4">
        <f t="shared" si="24"/>
        <v>849.91855999999291</v>
      </c>
      <c r="CD36" s="4">
        <f t="shared" si="24"/>
        <v>849.91855999999291</v>
      </c>
      <c r="CE36" s="4">
        <f t="shared" si="24"/>
        <v>849.91855999999291</v>
      </c>
      <c r="CF36" s="4">
        <f t="shared" si="24"/>
        <v>849.91855999999291</v>
      </c>
      <c r="CG36" s="4">
        <f t="shared" si="24"/>
        <v>849.91855999999291</v>
      </c>
      <c r="CH36" s="4">
        <f t="shared" si="24"/>
        <v>849.91855999999291</v>
      </c>
      <c r="CI36" s="4">
        <f t="shared" si="24"/>
        <v>849.91855999999291</v>
      </c>
      <c r="CJ36" s="4">
        <f t="shared" si="24"/>
        <v>849.91855999999291</v>
      </c>
      <c r="CK36" s="4">
        <f t="shared" si="24"/>
        <v>849.91855999999291</v>
      </c>
      <c r="CL36" s="4">
        <f t="shared" si="24"/>
        <v>849.91855999999291</v>
      </c>
      <c r="CM36" s="4">
        <f t="shared" si="24"/>
        <v>849.91855999999291</v>
      </c>
      <c r="CN36" s="4">
        <f t="shared" si="24"/>
        <v>849.91855999999291</v>
      </c>
      <c r="CO36" s="4">
        <f t="shared" si="24"/>
        <v>849.91855999999291</v>
      </c>
      <c r="CP36" s="4">
        <f t="shared" si="24"/>
        <v>849.91855999999291</v>
      </c>
      <c r="CQ36" s="4">
        <f t="shared" si="24"/>
        <v>849.91855999999291</v>
      </c>
      <c r="CR36" s="4">
        <f t="shared" si="24"/>
        <v>849.91855999999291</v>
      </c>
      <c r="CS36" s="4">
        <f t="shared" si="24"/>
        <v>849.91855999999291</v>
      </c>
      <c r="CT36" s="4">
        <f t="shared" si="24"/>
        <v>849.91855999999291</v>
      </c>
      <c r="CU36" s="4">
        <f t="shared" si="24"/>
        <v>849.91855999999291</v>
      </c>
      <c r="CV36" s="4">
        <f t="shared" si="24"/>
        <v>849.91855999999291</v>
      </c>
      <c r="CW36" s="4">
        <f t="shared" si="24"/>
        <v>849.91855999999291</v>
      </c>
      <c r="CX36" s="4">
        <f t="shared" si="24"/>
        <v>849.91855999999291</v>
      </c>
      <c r="CY36" s="4">
        <f t="shared" si="24"/>
        <v>849.91855999999291</v>
      </c>
      <c r="CZ36" s="4">
        <f t="shared" si="24"/>
        <v>849.91855999999291</v>
      </c>
      <c r="DA36" s="4">
        <f t="shared" si="24"/>
        <v>849.91855999999291</v>
      </c>
      <c r="DB36" s="4">
        <f t="shared" si="24"/>
        <v>849.91855999999291</v>
      </c>
      <c r="DC36" s="4">
        <f t="shared" si="24"/>
        <v>849.91855999999291</v>
      </c>
      <c r="DD36" s="4">
        <f t="shared" si="24"/>
        <v>849.91855999999291</v>
      </c>
      <c r="DE36" s="4">
        <f t="shared" si="24"/>
        <v>849.91855999999291</v>
      </c>
      <c r="DF36" s="4">
        <f t="shared" si="24"/>
        <v>849.91855999999291</v>
      </c>
      <c r="DG36" s="4">
        <f t="shared" si="23"/>
        <v>849.91855999999291</v>
      </c>
      <c r="DH36" s="4">
        <f t="shared" si="23"/>
        <v>849.91855999999291</v>
      </c>
      <c r="DI36" s="4">
        <f t="shared" si="23"/>
        <v>849.91855999999291</v>
      </c>
      <c r="DJ36" s="4">
        <f t="shared" si="23"/>
        <v>849.91855999999291</v>
      </c>
      <c r="DK36" s="4">
        <f t="shared" si="23"/>
        <v>849.91855999999291</v>
      </c>
      <c r="DL36" s="4">
        <f t="shared" si="23"/>
        <v>849.91855999999291</v>
      </c>
      <c r="DM36" s="4">
        <f t="shared" si="23"/>
        <v>849.91855999999291</v>
      </c>
      <c r="DN36" s="4">
        <f t="shared" si="23"/>
        <v>849.91855999999291</v>
      </c>
      <c r="DO36" s="4">
        <f t="shared" si="23"/>
        <v>849.91855999999291</v>
      </c>
      <c r="DP36" s="4">
        <f t="shared" si="23"/>
        <v>849.91855999999291</v>
      </c>
      <c r="DQ36" s="4">
        <f t="shared" si="23"/>
        <v>849.91855999999291</v>
      </c>
      <c r="DR36" s="4">
        <f t="shared" si="23"/>
        <v>934.91041599999232</v>
      </c>
      <c r="DS36" s="16">
        <f t="shared" si="7"/>
        <v>166774.76864663928</v>
      </c>
    </row>
    <row r="37" spans="1:123" x14ac:dyDescent="0.25">
      <c r="A37" s="15">
        <f t="shared" si="8"/>
        <v>67.416666666666529</v>
      </c>
      <c r="B37" s="4">
        <f t="shared" si="19"/>
        <v>0</v>
      </c>
      <c r="C37" s="4">
        <f t="shared" si="19"/>
        <v>0</v>
      </c>
      <c r="D37" s="4">
        <f t="shared" si="19"/>
        <v>0</v>
      </c>
      <c r="E37" s="4">
        <f t="shared" si="19"/>
        <v>0</v>
      </c>
      <c r="F37" s="4">
        <f t="shared" si="19"/>
        <v>0</v>
      </c>
      <c r="G37" s="4">
        <f t="shared" si="19"/>
        <v>0</v>
      </c>
      <c r="H37" s="4">
        <f t="shared" si="19"/>
        <v>0</v>
      </c>
      <c r="I37" s="4">
        <f t="shared" si="19"/>
        <v>0</v>
      </c>
      <c r="J37" s="4">
        <f t="shared" si="19"/>
        <v>0</v>
      </c>
      <c r="K37" s="4">
        <f t="shared" si="19"/>
        <v>0</v>
      </c>
      <c r="L37" s="4">
        <f t="shared" si="19"/>
        <v>0</v>
      </c>
      <c r="M37" s="4">
        <f t="shared" si="19"/>
        <v>0</v>
      </c>
      <c r="N37" s="4">
        <f t="shared" si="19"/>
        <v>0</v>
      </c>
      <c r="O37" s="4">
        <f t="shared" si="19"/>
        <v>0</v>
      </c>
      <c r="P37" s="4">
        <f t="shared" si="19"/>
        <v>0</v>
      </c>
      <c r="Q37" s="4">
        <f t="shared" si="19"/>
        <v>0</v>
      </c>
      <c r="R37" s="4">
        <f t="shared" si="25"/>
        <v>0</v>
      </c>
      <c r="S37" s="4">
        <f t="shared" si="25"/>
        <v>0</v>
      </c>
      <c r="T37" s="4">
        <f t="shared" si="25"/>
        <v>0</v>
      </c>
      <c r="U37" s="4">
        <f t="shared" si="25"/>
        <v>0</v>
      </c>
      <c r="V37" s="4">
        <f t="shared" si="25"/>
        <v>0</v>
      </c>
      <c r="W37" s="4">
        <f t="shared" si="25"/>
        <v>0</v>
      </c>
      <c r="X37" s="4">
        <f t="shared" si="25"/>
        <v>0</v>
      </c>
      <c r="Y37" s="4">
        <f t="shared" si="25"/>
        <v>0</v>
      </c>
      <c r="Z37" s="4">
        <f t="shared" si="25"/>
        <v>0</v>
      </c>
      <c r="AA37" s="4">
        <f t="shared" si="25"/>
        <v>0</v>
      </c>
      <c r="AB37" s="4">
        <f t="shared" si="25"/>
        <v>0</v>
      </c>
      <c r="AC37" s="4">
        <f t="shared" si="25"/>
        <v>0</v>
      </c>
      <c r="AD37" s="4">
        <f t="shared" si="25"/>
        <v>0</v>
      </c>
      <c r="AE37" s="4">
        <f t="shared" si="25"/>
        <v>854.28457999999284</v>
      </c>
      <c r="AF37" s="4">
        <f t="shared" si="25"/>
        <v>854.28457999999284</v>
      </c>
      <c r="AG37" s="4">
        <f t="shared" si="25"/>
        <v>854.28457999999284</v>
      </c>
      <c r="AH37" s="4">
        <f t="shared" si="25"/>
        <v>854.28457999999284</v>
      </c>
      <c r="AI37" s="4">
        <f t="shared" si="25"/>
        <v>854.28457999999284</v>
      </c>
      <c r="AJ37" s="4">
        <f t="shared" si="25"/>
        <v>854.28457999999284</v>
      </c>
      <c r="AK37" s="4">
        <f t="shared" si="25"/>
        <v>854.28457999999284</v>
      </c>
      <c r="AL37" s="4">
        <f t="shared" si="25"/>
        <v>854.28457999999284</v>
      </c>
      <c r="AM37" s="4">
        <f t="shared" si="25"/>
        <v>854.28457999999284</v>
      </c>
      <c r="AN37" s="4">
        <f t="shared" si="25"/>
        <v>854.28457999999284</v>
      </c>
      <c r="AO37" s="4">
        <f t="shared" si="25"/>
        <v>854.28457999999284</v>
      </c>
      <c r="AP37" s="4">
        <f t="shared" si="25"/>
        <v>854.28457999999284</v>
      </c>
      <c r="AQ37" s="4">
        <f t="shared" si="25"/>
        <v>854.28457999999284</v>
      </c>
      <c r="AR37" s="4">
        <f t="shared" si="25"/>
        <v>854.28457999999284</v>
      </c>
      <c r="AS37" s="4">
        <f t="shared" si="25"/>
        <v>854.28457999999284</v>
      </c>
      <c r="AT37" s="4">
        <f t="shared" si="25"/>
        <v>854.28457999999284</v>
      </c>
      <c r="AU37" s="4">
        <f t="shared" si="25"/>
        <v>854.28457999999284</v>
      </c>
      <c r="AV37" s="4">
        <f t="shared" si="25"/>
        <v>854.28457999999284</v>
      </c>
      <c r="AW37" s="4">
        <f t="shared" si="25"/>
        <v>854.28457999999284</v>
      </c>
      <c r="AX37" s="4">
        <f t="shared" si="25"/>
        <v>854.28457999999284</v>
      </c>
      <c r="AY37" s="4">
        <f t="shared" si="25"/>
        <v>854.28457999999284</v>
      </c>
      <c r="AZ37" s="4">
        <f t="shared" si="25"/>
        <v>854.28457999999284</v>
      </c>
      <c r="BA37" s="4">
        <f t="shared" si="25"/>
        <v>854.28457999999284</v>
      </c>
      <c r="BB37" s="4">
        <f t="shared" si="25"/>
        <v>854.28457999999284</v>
      </c>
      <c r="BC37" s="4">
        <f t="shared" si="25"/>
        <v>854.28457999999284</v>
      </c>
      <c r="BD37" s="4">
        <f t="shared" si="25"/>
        <v>854.28457999999284</v>
      </c>
      <c r="BE37" s="4">
        <f t="shared" si="25"/>
        <v>854.28457999999284</v>
      </c>
      <c r="BF37" s="4">
        <f t="shared" si="25"/>
        <v>854.28457999999284</v>
      </c>
      <c r="BG37" s="4">
        <f t="shared" si="25"/>
        <v>854.28457999999284</v>
      </c>
      <c r="BH37" s="4">
        <f t="shared" si="25"/>
        <v>854.28457999999284</v>
      </c>
      <c r="BI37" s="4">
        <f t="shared" si="25"/>
        <v>854.28457999999284</v>
      </c>
      <c r="BJ37" s="4">
        <f t="shared" si="25"/>
        <v>854.28457999999284</v>
      </c>
      <c r="BK37" s="4">
        <f t="shared" si="25"/>
        <v>854.28457999999284</v>
      </c>
      <c r="BL37" s="4">
        <f t="shared" si="25"/>
        <v>854.28457999999284</v>
      </c>
      <c r="BM37" s="4">
        <f t="shared" si="25"/>
        <v>854.28457999999284</v>
      </c>
      <c r="BN37" s="4">
        <f t="shared" si="25"/>
        <v>854.28457999999284</v>
      </c>
      <c r="BO37" s="4">
        <f t="shared" si="25"/>
        <v>854.28457999999284</v>
      </c>
      <c r="BP37" s="4">
        <f t="shared" si="25"/>
        <v>854.28457999999284</v>
      </c>
      <c r="BQ37" s="4">
        <f t="shared" si="25"/>
        <v>854.28457999999284</v>
      </c>
      <c r="BR37" s="4">
        <f t="shared" si="25"/>
        <v>854.28457999999284</v>
      </c>
      <c r="BS37" s="4">
        <f t="shared" si="25"/>
        <v>854.28457999999284</v>
      </c>
      <c r="BT37" s="4">
        <f t="shared" si="25"/>
        <v>854.28457999999284</v>
      </c>
      <c r="BU37" s="4">
        <f t="shared" si="25"/>
        <v>854.28457999999284</v>
      </c>
      <c r="BV37" s="4">
        <f t="shared" si="25"/>
        <v>854.28457999999284</v>
      </c>
      <c r="BW37" s="4">
        <f t="shared" si="25"/>
        <v>854.28457999999284</v>
      </c>
      <c r="BX37" s="4">
        <f t="shared" si="25"/>
        <v>854.28457999999284</v>
      </c>
      <c r="BY37" s="4">
        <f t="shared" si="25"/>
        <v>854.28457999999284</v>
      </c>
      <c r="BZ37" s="4">
        <f t="shared" si="25"/>
        <v>854.28457999999284</v>
      </c>
      <c r="CA37" s="4">
        <f t="shared" si="25"/>
        <v>854.28457999999284</v>
      </c>
      <c r="CB37" s="4">
        <f t="shared" si="25"/>
        <v>854.28457999999284</v>
      </c>
      <c r="CC37" s="4">
        <f t="shared" si="25"/>
        <v>854.28457999999284</v>
      </c>
      <c r="CD37" s="4">
        <f t="shared" si="24"/>
        <v>854.28457999999284</v>
      </c>
      <c r="CE37" s="4">
        <f t="shared" si="24"/>
        <v>854.28457999999284</v>
      </c>
      <c r="CF37" s="4">
        <f t="shared" si="24"/>
        <v>854.28457999999284</v>
      </c>
      <c r="CG37" s="4">
        <f t="shared" si="24"/>
        <v>854.28457999999284</v>
      </c>
      <c r="CH37" s="4">
        <f t="shared" si="24"/>
        <v>854.28457999999284</v>
      </c>
      <c r="CI37" s="4">
        <f t="shared" si="24"/>
        <v>854.28457999999284</v>
      </c>
      <c r="CJ37" s="4">
        <f t="shared" si="24"/>
        <v>854.28457999999284</v>
      </c>
      <c r="CK37" s="4">
        <f t="shared" si="24"/>
        <v>854.28457999999284</v>
      </c>
      <c r="CL37" s="4">
        <f t="shared" si="24"/>
        <v>854.28457999999284</v>
      </c>
      <c r="CM37" s="4">
        <f t="shared" si="24"/>
        <v>854.28457999999284</v>
      </c>
      <c r="CN37" s="4">
        <f t="shared" si="24"/>
        <v>854.28457999999284</v>
      </c>
      <c r="CO37" s="4">
        <f t="shared" si="24"/>
        <v>854.28457999999284</v>
      </c>
      <c r="CP37" s="4">
        <f t="shared" si="24"/>
        <v>854.28457999999284</v>
      </c>
      <c r="CQ37" s="4">
        <f t="shared" si="24"/>
        <v>854.28457999999284</v>
      </c>
      <c r="CR37" s="4">
        <f t="shared" si="24"/>
        <v>854.28457999999284</v>
      </c>
      <c r="CS37" s="4">
        <f t="shared" si="24"/>
        <v>854.28457999999284</v>
      </c>
      <c r="CT37" s="4">
        <f t="shared" si="24"/>
        <v>854.28457999999284</v>
      </c>
      <c r="CU37" s="4">
        <f t="shared" si="24"/>
        <v>854.28457999999284</v>
      </c>
      <c r="CV37" s="4">
        <f t="shared" si="24"/>
        <v>854.28457999999284</v>
      </c>
      <c r="CW37" s="4">
        <f t="shared" si="24"/>
        <v>854.28457999999284</v>
      </c>
      <c r="CX37" s="4">
        <f t="shared" si="24"/>
        <v>854.28457999999284</v>
      </c>
      <c r="CY37" s="4">
        <f t="shared" si="24"/>
        <v>854.28457999999284</v>
      </c>
      <c r="CZ37" s="4">
        <f t="shared" si="24"/>
        <v>854.28457999999284</v>
      </c>
      <c r="DA37" s="4">
        <f t="shared" si="24"/>
        <v>854.28457999999284</v>
      </c>
      <c r="DB37" s="4">
        <f t="shared" si="24"/>
        <v>854.28457999999284</v>
      </c>
      <c r="DC37" s="4">
        <f t="shared" si="24"/>
        <v>854.28457999999284</v>
      </c>
      <c r="DD37" s="4">
        <f t="shared" si="24"/>
        <v>854.28457999999284</v>
      </c>
      <c r="DE37" s="4">
        <f t="shared" si="24"/>
        <v>854.28457999999284</v>
      </c>
      <c r="DF37" s="4">
        <f t="shared" si="24"/>
        <v>854.28457999999284</v>
      </c>
      <c r="DG37" s="4">
        <f t="shared" si="23"/>
        <v>854.28457999999284</v>
      </c>
      <c r="DH37" s="4">
        <f t="shared" si="23"/>
        <v>854.28457999999284</v>
      </c>
      <c r="DI37" s="4">
        <f t="shared" si="23"/>
        <v>854.28457999999284</v>
      </c>
      <c r="DJ37" s="4">
        <f t="shared" si="23"/>
        <v>854.28457999999284</v>
      </c>
      <c r="DK37" s="4">
        <f t="shared" si="23"/>
        <v>854.28457999999284</v>
      </c>
      <c r="DL37" s="4">
        <f t="shared" si="23"/>
        <v>854.28457999999284</v>
      </c>
      <c r="DM37" s="4">
        <f t="shared" si="23"/>
        <v>854.28457999999284</v>
      </c>
      <c r="DN37" s="4">
        <f t="shared" si="23"/>
        <v>854.28457999999284</v>
      </c>
      <c r="DO37" s="4">
        <f t="shared" si="23"/>
        <v>854.28457999999284</v>
      </c>
      <c r="DP37" s="4">
        <f t="shared" si="23"/>
        <v>854.28457999999284</v>
      </c>
      <c r="DQ37" s="4">
        <f t="shared" si="23"/>
        <v>854.28457999999284</v>
      </c>
      <c r="DR37" s="4">
        <f t="shared" si="23"/>
        <v>939.71303799999225</v>
      </c>
      <c r="DS37" s="16">
        <f t="shared" si="7"/>
        <v>166855.22261120475</v>
      </c>
    </row>
    <row r="38" spans="1:123" x14ac:dyDescent="0.25">
      <c r="A38" s="15">
        <f t="shared" si="8"/>
        <v>67.499999999999858</v>
      </c>
      <c r="B38" s="4">
        <f t="shared" si="19"/>
        <v>0</v>
      </c>
      <c r="C38" s="4">
        <f t="shared" si="19"/>
        <v>0</v>
      </c>
      <c r="D38" s="4">
        <f t="shared" si="19"/>
        <v>0</v>
      </c>
      <c r="E38" s="4">
        <f t="shared" si="19"/>
        <v>0</v>
      </c>
      <c r="F38" s="4">
        <f t="shared" si="19"/>
        <v>0</v>
      </c>
      <c r="G38" s="4">
        <f t="shared" si="19"/>
        <v>0</v>
      </c>
      <c r="H38" s="4">
        <f t="shared" si="19"/>
        <v>0</v>
      </c>
      <c r="I38" s="4">
        <f t="shared" si="19"/>
        <v>0</v>
      </c>
      <c r="J38" s="4">
        <f t="shared" si="19"/>
        <v>0</v>
      </c>
      <c r="K38" s="4">
        <f t="shared" si="19"/>
        <v>0</v>
      </c>
      <c r="L38" s="4">
        <f t="shared" si="19"/>
        <v>0</v>
      </c>
      <c r="M38" s="4">
        <f t="shared" si="19"/>
        <v>0</v>
      </c>
      <c r="N38" s="4">
        <f t="shared" si="19"/>
        <v>0</v>
      </c>
      <c r="O38" s="4">
        <f t="shared" si="19"/>
        <v>0</v>
      </c>
      <c r="P38" s="4">
        <f t="shared" si="19"/>
        <v>0</v>
      </c>
      <c r="Q38" s="4">
        <f t="shared" si="19"/>
        <v>0</v>
      </c>
      <c r="R38" s="4">
        <f t="shared" si="25"/>
        <v>0</v>
      </c>
      <c r="S38" s="4">
        <f t="shared" si="25"/>
        <v>0</v>
      </c>
      <c r="T38" s="4">
        <f t="shared" si="25"/>
        <v>0</v>
      </c>
      <c r="U38" s="4">
        <f t="shared" si="25"/>
        <v>0</v>
      </c>
      <c r="V38" s="4">
        <f t="shared" si="25"/>
        <v>0</v>
      </c>
      <c r="W38" s="4">
        <f t="shared" si="25"/>
        <v>0</v>
      </c>
      <c r="X38" s="4">
        <f t="shared" si="25"/>
        <v>0</v>
      </c>
      <c r="Y38" s="4">
        <f t="shared" si="25"/>
        <v>0</v>
      </c>
      <c r="Z38" s="4">
        <f t="shared" si="25"/>
        <v>0</v>
      </c>
      <c r="AA38" s="4">
        <f t="shared" si="25"/>
        <v>0</v>
      </c>
      <c r="AB38" s="4">
        <f t="shared" si="25"/>
        <v>0</v>
      </c>
      <c r="AC38" s="4">
        <f t="shared" si="25"/>
        <v>0</v>
      </c>
      <c r="AD38" s="4">
        <f t="shared" si="25"/>
        <v>0</v>
      </c>
      <c r="AE38" s="4">
        <f t="shared" si="25"/>
        <v>0</v>
      </c>
      <c r="AF38" s="4">
        <f t="shared" si="25"/>
        <v>858.65059999999244</v>
      </c>
      <c r="AG38" s="4">
        <f t="shared" si="25"/>
        <v>858.65059999999244</v>
      </c>
      <c r="AH38" s="4">
        <f t="shared" si="25"/>
        <v>858.65059999999244</v>
      </c>
      <c r="AI38" s="4">
        <f t="shared" si="25"/>
        <v>858.65059999999244</v>
      </c>
      <c r="AJ38" s="4">
        <f t="shared" si="25"/>
        <v>858.65059999999244</v>
      </c>
      <c r="AK38" s="4">
        <f t="shared" si="25"/>
        <v>858.65059999999244</v>
      </c>
      <c r="AL38" s="4">
        <f t="shared" si="25"/>
        <v>858.65059999999244</v>
      </c>
      <c r="AM38" s="4">
        <f t="shared" si="25"/>
        <v>858.65059999999244</v>
      </c>
      <c r="AN38" s="4">
        <f t="shared" si="25"/>
        <v>858.65059999999244</v>
      </c>
      <c r="AO38" s="4">
        <f t="shared" si="25"/>
        <v>858.65059999999244</v>
      </c>
      <c r="AP38" s="4">
        <f t="shared" si="25"/>
        <v>858.65059999999244</v>
      </c>
      <c r="AQ38" s="4">
        <f t="shared" si="25"/>
        <v>858.65059999999244</v>
      </c>
      <c r="AR38" s="4">
        <f t="shared" si="25"/>
        <v>858.65059999999244</v>
      </c>
      <c r="AS38" s="4">
        <f t="shared" si="25"/>
        <v>858.65059999999244</v>
      </c>
      <c r="AT38" s="4">
        <f t="shared" si="25"/>
        <v>858.65059999999244</v>
      </c>
      <c r="AU38" s="4">
        <f t="shared" si="25"/>
        <v>858.65059999999244</v>
      </c>
      <c r="AV38" s="4">
        <f t="shared" si="25"/>
        <v>858.65059999999244</v>
      </c>
      <c r="AW38" s="4">
        <f t="shared" si="25"/>
        <v>858.65059999999244</v>
      </c>
      <c r="AX38" s="4">
        <f t="shared" si="25"/>
        <v>858.65059999999244</v>
      </c>
      <c r="AY38" s="4">
        <f t="shared" si="25"/>
        <v>858.65059999999244</v>
      </c>
      <c r="AZ38" s="4">
        <f t="shared" si="25"/>
        <v>858.65059999999244</v>
      </c>
      <c r="BA38" s="4">
        <f t="shared" si="25"/>
        <v>858.65059999999244</v>
      </c>
      <c r="BB38" s="4">
        <f t="shared" si="25"/>
        <v>858.65059999999244</v>
      </c>
      <c r="BC38" s="4">
        <f t="shared" si="25"/>
        <v>858.65059999999244</v>
      </c>
      <c r="BD38" s="4">
        <f t="shared" si="25"/>
        <v>858.65059999999244</v>
      </c>
      <c r="BE38" s="4">
        <f t="shared" si="25"/>
        <v>858.65059999999244</v>
      </c>
      <c r="BF38" s="4">
        <f t="shared" si="25"/>
        <v>858.65059999999244</v>
      </c>
      <c r="BG38" s="4">
        <f t="shared" si="25"/>
        <v>858.65059999999244</v>
      </c>
      <c r="BH38" s="4">
        <f t="shared" si="25"/>
        <v>858.65059999999244</v>
      </c>
      <c r="BI38" s="4">
        <f t="shared" si="25"/>
        <v>858.65059999999244</v>
      </c>
      <c r="BJ38" s="4">
        <f t="shared" si="25"/>
        <v>858.65059999999244</v>
      </c>
      <c r="BK38" s="4">
        <f t="shared" si="25"/>
        <v>858.65059999999244</v>
      </c>
      <c r="BL38" s="4">
        <f t="shared" si="25"/>
        <v>858.65059999999244</v>
      </c>
      <c r="BM38" s="4">
        <f t="shared" si="25"/>
        <v>858.65059999999244</v>
      </c>
      <c r="BN38" s="4">
        <f t="shared" si="25"/>
        <v>858.65059999999244</v>
      </c>
      <c r="BO38" s="4">
        <f t="shared" si="25"/>
        <v>858.65059999999244</v>
      </c>
      <c r="BP38" s="4">
        <f t="shared" si="25"/>
        <v>858.65059999999244</v>
      </c>
      <c r="BQ38" s="4">
        <f t="shared" si="25"/>
        <v>858.65059999999244</v>
      </c>
      <c r="BR38" s="4">
        <f t="shared" si="25"/>
        <v>858.65059999999244</v>
      </c>
      <c r="BS38" s="4">
        <f t="shared" si="25"/>
        <v>858.65059999999244</v>
      </c>
      <c r="BT38" s="4">
        <f t="shared" si="25"/>
        <v>858.65059999999244</v>
      </c>
      <c r="BU38" s="4">
        <f t="shared" si="25"/>
        <v>858.65059999999244</v>
      </c>
      <c r="BV38" s="4">
        <f t="shared" si="25"/>
        <v>858.65059999999244</v>
      </c>
      <c r="BW38" s="4">
        <f t="shared" si="25"/>
        <v>858.65059999999244</v>
      </c>
      <c r="BX38" s="4">
        <f t="shared" si="25"/>
        <v>858.65059999999244</v>
      </c>
      <c r="BY38" s="4">
        <f t="shared" si="25"/>
        <v>858.65059999999244</v>
      </c>
      <c r="BZ38" s="4">
        <f t="shared" si="25"/>
        <v>858.65059999999244</v>
      </c>
      <c r="CA38" s="4">
        <f t="shared" si="25"/>
        <v>858.65059999999244</v>
      </c>
      <c r="CB38" s="4">
        <f t="shared" si="25"/>
        <v>858.65059999999244</v>
      </c>
      <c r="CC38" s="4">
        <f t="shared" si="25"/>
        <v>858.65059999999244</v>
      </c>
      <c r="CD38" s="4">
        <f t="shared" si="24"/>
        <v>858.65059999999244</v>
      </c>
      <c r="CE38" s="4">
        <f t="shared" si="24"/>
        <v>858.65059999999244</v>
      </c>
      <c r="CF38" s="4">
        <f t="shared" si="24"/>
        <v>858.65059999999244</v>
      </c>
      <c r="CG38" s="4">
        <f t="shared" si="24"/>
        <v>858.65059999999244</v>
      </c>
      <c r="CH38" s="4">
        <f t="shared" si="24"/>
        <v>858.65059999999244</v>
      </c>
      <c r="CI38" s="4">
        <f t="shared" si="24"/>
        <v>858.65059999999244</v>
      </c>
      <c r="CJ38" s="4">
        <f t="shared" si="24"/>
        <v>858.65059999999244</v>
      </c>
      <c r="CK38" s="4">
        <f t="shared" si="24"/>
        <v>858.65059999999244</v>
      </c>
      <c r="CL38" s="4">
        <f t="shared" si="24"/>
        <v>858.65059999999244</v>
      </c>
      <c r="CM38" s="4">
        <f t="shared" si="24"/>
        <v>858.65059999999244</v>
      </c>
      <c r="CN38" s="4">
        <f t="shared" si="24"/>
        <v>858.65059999999244</v>
      </c>
      <c r="CO38" s="4">
        <f t="shared" si="24"/>
        <v>858.65059999999244</v>
      </c>
      <c r="CP38" s="4">
        <f t="shared" si="24"/>
        <v>858.65059999999244</v>
      </c>
      <c r="CQ38" s="4">
        <f t="shared" si="24"/>
        <v>858.65059999999244</v>
      </c>
      <c r="CR38" s="4">
        <f t="shared" si="24"/>
        <v>858.65059999999244</v>
      </c>
      <c r="CS38" s="4">
        <f t="shared" si="24"/>
        <v>858.65059999999244</v>
      </c>
      <c r="CT38" s="4">
        <f t="shared" si="24"/>
        <v>858.65059999999244</v>
      </c>
      <c r="CU38" s="4">
        <f t="shared" si="24"/>
        <v>858.65059999999244</v>
      </c>
      <c r="CV38" s="4">
        <f t="shared" si="24"/>
        <v>858.65059999999244</v>
      </c>
      <c r="CW38" s="4">
        <f t="shared" si="24"/>
        <v>858.65059999999244</v>
      </c>
      <c r="CX38" s="4">
        <f t="shared" si="24"/>
        <v>858.65059999999244</v>
      </c>
      <c r="CY38" s="4">
        <f t="shared" si="24"/>
        <v>858.65059999999244</v>
      </c>
      <c r="CZ38" s="4">
        <f t="shared" si="24"/>
        <v>858.65059999999244</v>
      </c>
      <c r="DA38" s="4">
        <f t="shared" si="24"/>
        <v>858.65059999999244</v>
      </c>
      <c r="DB38" s="4">
        <f t="shared" si="24"/>
        <v>858.65059999999244</v>
      </c>
      <c r="DC38" s="4">
        <f t="shared" si="24"/>
        <v>858.65059999999244</v>
      </c>
      <c r="DD38" s="4">
        <f t="shared" si="24"/>
        <v>858.65059999999244</v>
      </c>
      <c r="DE38" s="4">
        <f t="shared" si="24"/>
        <v>858.65059999999244</v>
      </c>
      <c r="DF38" s="4">
        <f t="shared" si="24"/>
        <v>858.65059999999244</v>
      </c>
      <c r="DG38" s="4">
        <f t="shared" si="23"/>
        <v>858.65059999999244</v>
      </c>
      <c r="DH38" s="4">
        <f t="shared" si="23"/>
        <v>858.65059999999244</v>
      </c>
      <c r="DI38" s="4">
        <f t="shared" si="23"/>
        <v>858.65059999999244</v>
      </c>
      <c r="DJ38" s="4">
        <f t="shared" si="23"/>
        <v>858.65059999999244</v>
      </c>
      <c r="DK38" s="4">
        <f t="shared" si="23"/>
        <v>858.65059999999244</v>
      </c>
      <c r="DL38" s="4">
        <f t="shared" si="23"/>
        <v>858.65059999999244</v>
      </c>
      <c r="DM38" s="4">
        <f t="shared" si="23"/>
        <v>858.65059999999244</v>
      </c>
      <c r="DN38" s="4">
        <f t="shared" si="23"/>
        <v>858.65059999999244</v>
      </c>
      <c r="DO38" s="4">
        <f t="shared" si="23"/>
        <v>858.65059999999244</v>
      </c>
      <c r="DP38" s="4">
        <f t="shared" si="23"/>
        <v>858.65059999999244</v>
      </c>
      <c r="DQ38" s="4">
        <f t="shared" si="23"/>
        <v>858.65059999999244</v>
      </c>
      <c r="DR38" s="4">
        <f t="shared" si="23"/>
        <v>944.51565999999173</v>
      </c>
      <c r="DS38" s="16">
        <f t="shared" si="7"/>
        <v>166930.50052557371</v>
      </c>
    </row>
    <row r="39" spans="1:123" x14ac:dyDescent="0.25">
      <c r="A39" s="15">
        <f t="shared" si="8"/>
        <v>67.583333333333186</v>
      </c>
      <c r="B39" s="4">
        <f t="shared" si="19"/>
        <v>0</v>
      </c>
      <c r="C39" s="4">
        <f t="shared" si="19"/>
        <v>0</v>
      </c>
      <c r="D39" s="4">
        <f t="shared" si="19"/>
        <v>0</v>
      </c>
      <c r="E39" s="4">
        <f t="shared" si="19"/>
        <v>0</v>
      </c>
      <c r="F39" s="4">
        <f t="shared" si="19"/>
        <v>0</v>
      </c>
      <c r="G39" s="4">
        <f t="shared" si="19"/>
        <v>0</v>
      </c>
      <c r="H39" s="4">
        <f t="shared" si="19"/>
        <v>0</v>
      </c>
      <c r="I39" s="4">
        <f t="shared" si="19"/>
        <v>0</v>
      </c>
      <c r="J39" s="4">
        <f t="shared" si="19"/>
        <v>0</v>
      </c>
      <c r="K39" s="4">
        <f t="shared" si="19"/>
        <v>0</v>
      </c>
      <c r="L39" s="4">
        <f t="shared" si="19"/>
        <v>0</v>
      </c>
      <c r="M39" s="4">
        <f t="shared" si="19"/>
        <v>0</v>
      </c>
      <c r="N39" s="4">
        <f t="shared" si="19"/>
        <v>0</v>
      </c>
      <c r="O39" s="4">
        <f t="shared" si="19"/>
        <v>0</v>
      </c>
      <c r="P39" s="4">
        <f t="shared" si="19"/>
        <v>0</v>
      </c>
      <c r="Q39" s="4">
        <f t="shared" si="19"/>
        <v>0</v>
      </c>
      <c r="R39" s="4">
        <f t="shared" si="25"/>
        <v>0</v>
      </c>
      <c r="S39" s="4">
        <f t="shared" si="25"/>
        <v>0</v>
      </c>
      <c r="T39" s="4">
        <f t="shared" si="25"/>
        <v>0</v>
      </c>
      <c r="U39" s="4">
        <f t="shared" si="25"/>
        <v>0</v>
      </c>
      <c r="V39" s="4">
        <f t="shared" si="25"/>
        <v>0</v>
      </c>
      <c r="W39" s="4">
        <f t="shared" si="25"/>
        <v>0</v>
      </c>
      <c r="X39" s="4">
        <f t="shared" si="25"/>
        <v>0</v>
      </c>
      <c r="Y39" s="4">
        <f t="shared" si="25"/>
        <v>0</v>
      </c>
      <c r="Z39" s="4">
        <f t="shared" si="25"/>
        <v>0</v>
      </c>
      <c r="AA39" s="4">
        <f t="shared" si="25"/>
        <v>0</v>
      </c>
      <c r="AB39" s="4">
        <f t="shared" si="25"/>
        <v>0</v>
      </c>
      <c r="AC39" s="4">
        <f t="shared" si="25"/>
        <v>0</v>
      </c>
      <c r="AD39" s="4">
        <f t="shared" si="25"/>
        <v>0</v>
      </c>
      <c r="AE39" s="4">
        <f t="shared" si="25"/>
        <v>0</v>
      </c>
      <c r="AF39" s="4">
        <f t="shared" si="25"/>
        <v>0</v>
      </c>
      <c r="AG39" s="4">
        <f t="shared" si="25"/>
        <v>863.01661999999237</v>
      </c>
      <c r="AH39" s="4">
        <f t="shared" si="25"/>
        <v>863.01661999999237</v>
      </c>
      <c r="AI39" s="4">
        <f t="shared" si="25"/>
        <v>863.01661999999237</v>
      </c>
      <c r="AJ39" s="4">
        <f t="shared" si="25"/>
        <v>863.01661999999237</v>
      </c>
      <c r="AK39" s="4">
        <f t="shared" si="25"/>
        <v>863.01661999999237</v>
      </c>
      <c r="AL39" s="4">
        <f t="shared" si="25"/>
        <v>863.01661999999237</v>
      </c>
      <c r="AM39" s="4">
        <f t="shared" si="25"/>
        <v>863.01661999999237</v>
      </c>
      <c r="AN39" s="4">
        <f t="shared" si="25"/>
        <v>863.01661999999237</v>
      </c>
      <c r="AO39" s="4">
        <f t="shared" si="25"/>
        <v>863.01661999999237</v>
      </c>
      <c r="AP39" s="4">
        <f t="shared" si="25"/>
        <v>863.01661999999237</v>
      </c>
      <c r="AQ39" s="4">
        <f t="shared" si="25"/>
        <v>863.01661999999237</v>
      </c>
      <c r="AR39" s="4">
        <f t="shared" si="25"/>
        <v>863.01661999999237</v>
      </c>
      <c r="AS39" s="4">
        <f t="shared" si="25"/>
        <v>863.01661999999237</v>
      </c>
      <c r="AT39" s="4">
        <f t="shared" si="25"/>
        <v>863.01661999999237</v>
      </c>
      <c r="AU39" s="4">
        <f t="shared" si="25"/>
        <v>863.01661999999237</v>
      </c>
      <c r="AV39" s="4">
        <f t="shared" si="25"/>
        <v>863.01661999999237</v>
      </c>
      <c r="AW39" s="4">
        <f t="shared" si="25"/>
        <v>863.01661999999237</v>
      </c>
      <c r="AX39" s="4">
        <f t="shared" si="25"/>
        <v>863.01661999999237</v>
      </c>
      <c r="AY39" s="4">
        <f t="shared" si="25"/>
        <v>863.01661999999237</v>
      </c>
      <c r="AZ39" s="4">
        <f t="shared" si="25"/>
        <v>863.01661999999237</v>
      </c>
      <c r="BA39" s="4">
        <f t="shared" si="25"/>
        <v>863.01661999999237</v>
      </c>
      <c r="BB39" s="4">
        <f t="shared" si="25"/>
        <v>863.01661999999237</v>
      </c>
      <c r="BC39" s="4">
        <f t="shared" si="25"/>
        <v>863.01661999999237</v>
      </c>
      <c r="BD39" s="4">
        <f t="shared" si="25"/>
        <v>863.01661999999237</v>
      </c>
      <c r="BE39" s="4">
        <f t="shared" si="25"/>
        <v>863.01661999999237</v>
      </c>
      <c r="BF39" s="4">
        <f t="shared" si="25"/>
        <v>863.01661999999237</v>
      </c>
      <c r="BG39" s="4">
        <f t="shared" si="25"/>
        <v>863.01661999999237</v>
      </c>
      <c r="BH39" s="4">
        <f t="shared" si="25"/>
        <v>863.01661999999237</v>
      </c>
      <c r="BI39" s="4">
        <f t="shared" si="25"/>
        <v>863.01661999999237</v>
      </c>
      <c r="BJ39" s="4">
        <f t="shared" si="25"/>
        <v>863.01661999999237</v>
      </c>
      <c r="BK39" s="4">
        <f t="shared" si="25"/>
        <v>863.01661999999237</v>
      </c>
      <c r="BL39" s="4">
        <f t="shared" si="25"/>
        <v>863.01661999999237</v>
      </c>
      <c r="BM39" s="4">
        <f t="shared" si="25"/>
        <v>863.01661999999237</v>
      </c>
      <c r="BN39" s="4">
        <f t="shared" si="25"/>
        <v>863.01661999999237</v>
      </c>
      <c r="BO39" s="4">
        <f t="shared" si="25"/>
        <v>863.01661999999237</v>
      </c>
      <c r="BP39" s="4">
        <f t="shared" si="25"/>
        <v>863.01661999999237</v>
      </c>
      <c r="BQ39" s="4">
        <f t="shared" si="25"/>
        <v>863.01661999999237</v>
      </c>
      <c r="BR39" s="4">
        <f t="shared" si="25"/>
        <v>863.01661999999237</v>
      </c>
      <c r="BS39" s="4">
        <f t="shared" si="25"/>
        <v>863.01661999999237</v>
      </c>
      <c r="BT39" s="4">
        <f t="shared" si="25"/>
        <v>863.01661999999237</v>
      </c>
      <c r="BU39" s="4">
        <f t="shared" si="25"/>
        <v>863.01661999999237</v>
      </c>
      <c r="BV39" s="4">
        <f t="shared" si="25"/>
        <v>863.01661999999237</v>
      </c>
      <c r="BW39" s="4">
        <f t="shared" si="25"/>
        <v>863.01661999999237</v>
      </c>
      <c r="BX39" s="4">
        <f t="shared" si="25"/>
        <v>863.01661999999237</v>
      </c>
      <c r="BY39" s="4">
        <f t="shared" si="25"/>
        <v>863.01661999999237</v>
      </c>
      <c r="BZ39" s="4">
        <f t="shared" si="25"/>
        <v>863.01661999999237</v>
      </c>
      <c r="CA39" s="4">
        <f t="shared" si="25"/>
        <v>863.01661999999237</v>
      </c>
      <c r="CB39" s="4">
        <f t="shared" si="25"/>
        <v>863.01661999999237</v>
      </c>
      <c r="CC39" s="4">
        <f t="shared" si="25"/>
        <v>863.01661999999237</v>
      </c>
      <c r="CD39" s="4">
        <f t="shared" si="24"/>
        <v>863.01661999999237</v>
      </c>
      <c r="CE39" s="4">
        <f t="shared" si="24"/>
        <v>863.01661999999237</v>
      </c>
      <c r="CF39" s="4">
        <f t="shared" si="24"/>
        <v>863.01661999999237</v>
      </c>
      <c r="CG39" s="4">
        <f t="shared" si="24"/>
        <v>863.01661999999237</v>
      </c>
      <c r="CH39" s="4">
        <f t="shared" si="24"/>
        <v>863.01661999999237</v>
      </c>
      <c r="CI39" s="4">
        <f t="shared" si="24"/>
        <v>863.01661999999237</v>
      </c>
      <c r="CJ39" s="4">
        <f t="shared" si="24"/>
        <v>863.01661999999237</v>
      </c>
      <c r="CK39" s="4">
        <f t="shared" si="24"/>
        <v>863.01661999999237</v>
      </c>
      <c r="CL39" s="4">
        <f t="shared" si="24"/>
        <v>863.01661999999237</v>
      </c>
      <c r="CM39" s="4">
        <f t="shared" si="24"/>
        <v>863.01661999999237</v>
      </c>
      <c r="CN39" s="4">
        <f t="shared" si="24"/>
        <v>863.01661999999237</v>
      </c>
      <c r="CO39" s="4">
        <f t="shared" si="24"/>
        <v>863.01661999999237</v>
      </c>
      <c r="CP39" s="4">
        <f t="shared" si="24"/>
        <v>863.01661999999237</v>
      </c>
      <c r="CQ39" s="4">
        <f t="shared" si="24"/>
        <v>863.01661999999237</v>
      </c>
      <c r="CR39" s="4">
        <f t="shared" si="24"/>
        <v>863.01661999999237</v>
      </c>
      <c r="CS39" s="4">
        <f t="shared" si="24"/>
        <v>863.01661999999237</v>
      </c>
      <c r="CT39" s="4">
        <f t="shared" si="24"/>
        <v>863.01661999999237</v>
      </c>
      <c r="CU39" s="4">
        <f t="shared" si="24"/>
        <v>863.01661999999237</v>
      </c>
      <c r="CV39" s="4">
        <f t="shared" si="24"/>
        <v>863.01661999999237</v>
      </c>
      <c r="CW39" s="4">
        <f t="shared" si="24"/>
        <v>863.01661999999237</v>
      </c>
      <c r="CX39" s="4">
        <f t="shared" si="24"/>
        <v>863.01661999999237</v>
      </c>
      <c r="CY39" s="4">
        <f t="shared" si="24"/>
        <v>863.01661999999237</v>
      </c>
      <c r="CZ39" s="4">
        <f t="shared" si="24"/>
        <v>863.01661999999237</v>
      </c>
      <c r="DA39" s="4">
        <f t="shared" si="24"/>
        <v>863.01661999999237</v>
      </c>
      <c r="DB39" s="4">
        <f t="shared" si="24"/>
        <v>863.01661999999237</v>
      </c>
      <c r="DC39" s="4">
        <f t="shared" si="24"/>
        <v>863.01661999999237</v>
      </c>
      <c r="DD39" s="4">
        <f t="shared" si="24"/>
        <v>863.01661999999237</v>
      </c>
      <c r="DE39" s="4">
        <f t="shared" si="24"/>
        <v>863.01661999999237</v>
      </c>
      <c r="DF39" s="4">
        <f t="shared" si="24"/>
        <v>863.01661999999237</v>
      </c>
      <c r="DG39" s="4">
        <f t="shared" si="23"/>
        <v>863.01661999999237</v>
      </c>
      <c r="DH39" s="4">
        <f t="shared" si="23"/>
        <v>863.01661999999237</v>
      </c>
      <c r="DI39" s="4">
        <f t="shared" si="23"/>
        <v>863.01661999999237</v>
      </c>
      <c r="DJ39" s="4">
        <f t="shared" si="23"/>
        <v>863.01661999999237</v>
      </c>
      <c r="DK39" s="4">
        <f t="shared" si="23"/>
        <v>863.01661999999237</v>
      </c>
      <c r="DL39" s="4">
        <f t="shared" si="23"/>
        <v>863.01661999999237</v>
      </c>
      <c r="DM39" s="4">
        <f t="shared" si="23"/>
        <v>863.01661999999237</v>
      </c>
      <c r="DN39" s="4">
        <f t="shared" si="23"/>
        <v>863.01661999999237</v>
      </c>
      <c r="DO39" s="4">
        <f t="shared" si="23"/>
        <v>863.01661999999237</v>
      </c>
      <c r="DP39" s="4">
        <f t="shared" si="23"/>
        <v>863.01661999999237</v>
      </c>
      <c r="DQ39" s="4">
        <f t="shared" si="23"/>
        <v>863.01661999999237</v>
      </c>
      <c r="DR39" s="4">
        <f t="shared" si="23"/>
        <v>949.31828199999165</v>
      </c>
      <c r="DS39" s="16">
        <f t="shared" si="7"/>
        <v>167000.6355732925</v>
      </c>
    </row>
    <row r="40" spans="1:123" x14ac:dyDescent="0.25">
      <c r="A40" s="15">
        <f t="shared" si="8"/>
        <v>67.666666666666515</v>
      </c>
      <c r="B40" s="4">
        <f t="shared" si="19"/>
        <v>0</v>
      </c>
      <c r="C40" s="4">
        <f t="shared" si="19"/>
        <v>0</v>
      </c>
      <c r="D40" s="4">
        <f t="shared" si="19"/>
        <v>0</v>
      </c>
      <c r="E40" s="4">
        <f t="shared" si="19"/>
        <v>0</v>
      </c>
      <c r="F40" s="4">
        <f t="shared" si="19"/>
        <v>0</v>
      </c>
      <c r="G40" s="4">
        <f t="shared" si="19"/>
        <v>0</v>
      </c>
      <c r="H40" s="4">
        <f t="shared" si="19"/>
        <v>0</v>
      </c>
      <c r="I40" s="4">
        <f t="shared" si="19"/>
        <v>0</v>
      </c>
      <c r="J40" s="4">
        <f t="shared" si="19"/>
        <v>0</v>
      </c>
      <c r="K40" s="4">
        <f t="shared" si="19"/>
        <v>0</v>
      </c>
      <c r="L40" s="4">
        <f t="shared" si="19"/>
        <v>0</v>
      </c>
      <c r="M40" s="4">
        <f t="shared" si="19"/>
        <v>0</v>
      </c>
      <c r="N40" s="4">
        <f t="shared" si="19"/>
        <v>0</v>
      </c>
      <c r="O40" s="4">
        <f t="shared" si="19"/>
        <v>0</v>
      </c>
      <c r="P40" s="4">
        <f t="shared" si="19"/>
        <v>0</v>
      </c>
      <c r="Q40" s="4">
        <f t="shared" si="19"/>
        <v>0</v>
      </c>
      <c r="R40" s="4">
        <f t="shared" si="25"/>
        <v>0</v>
      </c>
      <c r="S40" s="4">
        <f t="shared" si="25"/>
        <v>0</v>
      </c>
      <c r="T40" s="4">
        <f t="shared" si="25"/>
        <v>0</v>
      </c>
      <c r="U40" s="4">
        <f t="shared" si="25"/>
        <v>0</v>
      </c>
      <c r="V40" s="4">
        <f t="shared" si="25"/>
        <v>0</v>
      </c>
      <c r="W40" s="4">
        <f t="shared" si="25"/>
        <v>0</v>
      </c>
      <c r="X40" s="4">
        <f t="shared" si="25"/>
        <v>0</v>
      </c>
      <c r="Y40" s="4">
        <f t="shared" si="25"/>
        <v>0</v>
      </c>
      <c r="Z40" s="4">
        <f t="shared" si="25"/>
        <v>0</v>
      </c>
      <c r="AA40" s="4">
        <f t="shared" si="25"/>
        <v>0</v>
      </c>
      <c r="AB40" s="4">
        <f t="shared" si="25"/>
        <v>0</v>
      </c>
      <c r="AC40" s="4">
        <f t="shared" si="25"/>
        <v>0</v>
      </c>
      <c r="AD40" s="4">
        <f t="shared" si="25"/>
        <v>0</v>
      </c>
      <c r="AE40" s="4">
        <f t="shared" si="25"/>
        <v>0</v>
      </c>
      <c r="AF40" s="4">
        <f t="shared" ref="AF40:CQ45" si="26">$B$2*IF($A$2+AF$3/12&lt;$A40,0,1)*(1+0.072*MIN($A40-$A$2,5))*IF(AF$3&gt;=120,1.1,1)*IF($C$2&lt;=148450,1,0)</f>
        <v>0</v>
      </c>
      <c r="AG40" s="4">
        <f t="shared" si="26"/>
        <v>0</v>
      </c>
      <c r="AH40" s="4">
        <f t="shared" si="26"/>
        <v>867.38263999999197</v>
      </c>
      <c r="AI40" s="4">
        <f t="shared" si="26"/>
        <v>867.38263999999197</v>
      </c>
      <c r="AJ40" s="4">
        <f t="shared" si="26"/>
        <v>867.38263999999197</v>
      </c>
      <c r="AK40" s="4">
        <f t="shared" si="26"/>
        <v>867.38263999999197</v>
      </c>
      <c r="AL40" s="4">
        <f t="shared" si="26"/>
        <v>867.38263999999197</v>
      </c>
      <c r="AM40" s="4">
        <f t="shared" si="26"/>
        <v>867.38263999999197</v>
      </c>
      <c r="AN40" s="4">
        <f t="shared" si="26"/>
        <v>867.38263999999197</v>
      </c>
      <c r="AO40" s="4">
        <f t="shared" si="26"/>
        <v>867.38263999999197</v>
      </c>
      <c r="AP40" s="4">
        <f t="shared" si="26"/>
        <v>867.38263999999197</v>
      </c>
      <c r="AQ40" s="4">
        <f t="shared" si="26"/>
        <v>867.38263999999197</v>
      </c>
      <c r="AR40" s="4">
        <f t="shared" si="26"/>
        <v>867.38263999999197</v>
      </c>
      <c r="AS40" s="4">
        <f t="shared" si="26"/>
        <v>867.38263999999197</v>
      </c>
      <c r="AT40" s="4">
        <f t="shared" si="26"/>
        <v>867.38263999999197</v>
      </c>
      <c r="AU40" s="4">
        <f t="shared" si="26"/>
        <v>867.38263999999197</v>
      </c>
      <c r="AV40" s="4">
        <f t="shared" si="26"/>
        <v>867.38263999999197</v>
      </c>
      <c r="AW40" s="4">
        <f t="shared" si="26"/>
        <v>867.38263999999197</v>
      </c>
      <c r="AX40" s="4">
        <f t="shared" si="26"/>
        <v>867.38263999999197</v>
      </c>
      <c r="AY40" s="4">
        <f t="shared" si="26"/>
        <v>867.38263999999197</v>
      </c>
      <c r="AZ40" s="4">
        <f t="shared" si="26"/>
        <v>867.38263999999197</v>
      </c>
      <c r="BA40" s="4">
        <f t="shared" si="26"/>
        <v>867.38263999999197</v>
      </c>
      <c r="BB40" s="4">
        <f t="shared" si="26"/>
        <v>867.38263999999197</v>
      </c>
      <c r="BC40" s="4">
        <f t="shared" si="26"/>
        <v>867.38263999999197</v>
      </c>
      <c r="BD40" s="4">
        <f t="shared" si="26"/>
        <v>867.38263999999197</v>
      </c>
      <c r="BE40" s="4">
        <f t="shared" si="26"/>
        <v>867.38263999999197</v>
      </c>
      <c r="BF40" s="4">
        <f t="shared" si="26"/>
        <v>867.38263999999197</v>
      </c>
      <c r="BG40" s="4">
        <f t="shared" si="26"/>
        <v>867.38263999999197</v>
      </c>
      <c r="BH40" s="4">
        <f t="shared" si="26"/>
        <v>867.38263999999197</v>
      </c>
      <c r="BI40" s="4">
        <f t="shared" si="26"/>
        <v>867.38263999999197</v>
      </c>
      <c r="BJ40" s="4">
        <f t="shared" si="26"/>
        <v>867.38263999999197</v>
      </c>
      <c r="BK40" s="4">
        <f t="shared" si="26"/>
        <v>867.38263999999197</v>
      </c>
      <c r="BL40" s="4">
        <f t="shared" si="26"/>
        <v>867.38263999999197</v>
      </c>
      <c r="BM40" s="4">
        <f t="shared" si="26"/>
        <v>867.38263999999197</v>
      </c>
      <c r="BN40" s="4">
        <f t="shared" si="26"/>
        <v>867.38263999999197</v>
      </c>
      <c r="BO40" s="4">
        <f t="shared" si="26"/>
        <v>867.38263999999197</v>
      </c>
      <c r="BP40" s="4">
        <f t="shared" si="26"/>
        <v>867.38263999999197</v>
      </c>
      <c r="BQ40" s="4">
        <f t="shared" si="26"/>
        <v>867.38263999999197</v>
      </c>
      <c r="BR40" s="4">
        <f t="shared" si="26"/>
        <v>867.38263999999197</v>
      </c>
      <c r="BS40" s="4">
        <f t="shared" si="26"/>
        <v>867.38263999999197</v>
      </c>
      <c r="BT40" s="4">
        <f t="shared" si="26"/>
        <v>867.38263999999197</v>
      </c>
      <c r="BU40" s="4">
        <f t="shared" si="26"/>
        <v>867.38263999999197</v>
      </c>
      <c r="BV40" s="4">
        <f t="shared" si="26"/>
        <v>867.38263999999197</v>
      </c>
      <c r="BW40" s="4">
        <f t="shared" si="26"/>
        <v>867.38263999999197</v>
      </c>
      <c r="BX40" s="4">
        <f t="shared" si="26"/>
        <v>867.38263999999197</v>
      </c>
      <c r="BY40" s="4">
        <f t="shared" si="26"/>
        <v>867.38263999999197</v>
      </c>
      <c r="BZ40" s="4">
        <f t="shared" si="26"/>
        <v>867.38263999999197</v>
      </c>
      <c r="CA40" s="4">
        <f t="shared" si="26"/>
        <v>867.38263999999197</v>
      </c>
      <c r="CB40" s="4">
        <f t="shared" si="26"/>
        <v>867.38263999999197</v>
      </c>
      <c r="CC40" s="4">
        <f t="shared" si="26"/>
        <v>867.38263999999197</v>
      </c>
      <c r="CD40" s="4">
        <f t="shared" si="26"/>
        <v>867.38263999999197</v>
      </c>
      <c r="CE40" s="4">
        <f t="shared" si="26"/>
        <v>867.38263999999197</v>
      </c>
      <c r="CF40" s="4">
        <f t="shared" si="26"/>
        <v>867.38263999999197</v>
      </c>
      <c r="CG40" s="4">
        <f t="shared" si="26"/>
        <v>867.38263999999197</v>
      </c>
      <c r="CH40" s="4">
        <f t="shared" si="26"/>
        <v>867.38263999999197</v>
      </c>
      <c r="CI40" s="4">
        <f t="shared" si="26"/>
        <v>867.38263999999197</v>
      </c>
      <c r="CJ40" s="4">
        <f t="shared" si="26"/>
        <v>867.38263999999197</v>
      </c>
      <c r="CK40" s="4">
        <f t="shared" si="26"/>
        <v>867.38263999999197</v>
      </c>
      <c r="CL40" s="4">
        <f t="shared" si="26"/>
        <v>867.38263999999197</v>
      </c>
      <c r="CM40" s="4">
        <f t="shared" si="26"/>
        <v>867.38263999999197</v>
      </c>
      <c r="CN40" s="4">
        <f t="shared" si="26"/>
        <v>867.38263999999197</v>
      </c>
      <c r="CO40" s="4">
        <f t="shared" si="26"/>
        <v>867.38263999999197</v>
      </c>
      <c r="CP40" s="4">
        <f t="shared" si="26"/>
        <v>867.38263999999197</v>
      </c>
      <c r="CQ40" s="4">
        <f t="shared" si="26"/>
        <v>867.38263999999197</v>
      </c>
      <c r="CR40" s="4">
        <f t="shared" si="24"/>
        <v>867.38263999999197</v>
      </c>
      <c r="CS40" s="4">
        <f t="shared" si="24"/>
        <v>867.38263999999197</v>
      </c>
      <c r="CT40" s="4">
        <f t="shared" si="24"/>
        <v>867.38263999999197</v>
      </c>
      <c r="CU40" s="4">
        <f t="shared" si="24"/>
        <v>867.38263999999197</v>
      </c>
      <c r="CV40" s="4">
        <f t="shared" si="24"/>
        <v>867.38263999999197</v>
      </c>
      <c r="CW40" s="4">
        <f t="shared" si="24"/>
        <v>867.38263999999197</v>
      </c>
      <c r="CX40" s="4">
        <f t="shared" si="24"/>
        <v>867.38263999999197</v>
      </c>
      <c r="CY40" s="4">
        <f t="shared" si="24"/>
        <v>867.38263999999197</v>
      </c>
      <c r="CZ40" s="4">
        <f t="shared" si="24"/>
        <v>867.38263999999197</v>
      </c>
      <c r="DA40" s="4">
        <f t="shared" si="24"/>
        <v>867.38263999999197</v>
      </c>
      <c r="DB40" s="4">
        <f t="shared" si="24"/>
        <v>867.38263999999197</v>
      </c>
      <c r="DC40" s="4">
        <f t="shared" si="24"/>
        <v>867.38263999999197</v>
      </c>
      <c r="DD40" s="4">
        <f t="shared" si="24"/>
        <v>867.38263999999197</v>
      </c>
      <c r="DE40" s="4">
        <f t="shared" si="24"/>
        <v>867.38263999999197</v>
      </c>
      <c r="DF40" s="4">
        <f t="shared" si="24"/>
        <v>867.38263999999197</v>
      </c>
      <c r="DG40" s="4">
        <f t="shared" si="23"/>
        <v>867.38263999999197</v>
      </c>
      <c r="DH40" s="4">
        <f t="shared" si="23"/>
        <v>867.38263999999197</v>
      </c>
      <c r="DI40" s="4">
        <f t="shared" si="23"/>
        <v>867.38263999999197</v>
      </c>
      <c r="DJ40" s="4">
        <f t="shared" si="23"/>
        <v>867.38263999999197</v>
      </c>
      <c r="DK40" s="4">
        <f t="shared" si="23"/>
        <v>867.38263999999197</v>
      </c>
      <c r="DL40" s="4">
        <f t="shared" si="23"/>
        <v>867.38263999999197</v>
      </c>
      <c r="DM40" s="4">
        <f t="shared" si="23"/>
        <v>867.38263999999197</v>
      </c>
      <c r="DN40" s="4">
        <f t="shared" si="23"/>
        <v>867.38263999999197</v>
      </c>
      <c r="DO40" s="4">
        <f t="shared" si="23"/>
        <v>867.38263999999197</v>
      </c>
      <c r="DP40" s="4">
        <f t="shared" si="23"/>
        <v>867.38263999999197</v>
      </c>
      <c r="DQ40" s="4">
        <f t="shared" si="23"/>
        <v>867.38263999999197</v>
      </c>
      <c r="DR40" s="4">
        <f t="shared" si="23"/>
        <v>954.12090399999124</v>
      </c>
      <c r="DS40" s="16">
        <f t="shared" si="7"/>
        <v>167065.6607850201</v>
      </c>
    </row>
    <row r="41" spans="1:123" x14ac:dyDescent="0.25">
      <c r="A41" s="15">
        <f t="shared" si="8"/>
        <v>67.749999999999844</v>
      </c>
      <c r="B41" s="4">
        <f t="shared" si="19"/>
        <v>0</v>
      </c>
      <c r="C41" s="4">
        <f t="shared" si="19"/>
        <v>0</v>
      </c>
      <c r="D41" s="4">
        <f t="shared" si="19"/>
        <v>0</v>
      </c>
      <c r="E41" s="4">
        <f t="shared" si="19"/>
        <v>0</v>
      </c>
      <c r="F41" s="4">
        <f t="shared" si="19"/>
        <v>0</v>
      </c>
      <c r="G41" s="4">
        <f t="shared" si="19"/>
        <v>0</v>
      </c>
      <c r="H41" s="4">
        <f t="shared" si="19"/>
        <v>0</v>
      </c>
      <c r="I41" s="4">
        <f t="shared" si="19"/>
        <v>0</v>
      </c>
      <c r="J41" s="4">
        <f t="shared" si="19"/>
        <v>0</v>
      </c>
      <c r="K41" s="4">
        <f t="shared" si="19"/>
        <v>0</v>
      </c>
      <c r="L41" s="4">
        <f t="shared" si="19"/>
        <v>0</v>
      </c>
      <c r="M41" s="4">
        <f t="shared" si="19"/>
        <v>0</v>
      </c>
      <c r="N41" s="4">
        <f t="shared" si="19"/>
        <v>0</v>
      </c>
      <c r="O41" s="4">
        <f t="shared" si="19"/>
        <v>0</v>
      </c>
      <c r="P41" s="4">
        <f t="shared" si="19"/>
        <v>0</v>
      </c>
      <c r="Q41" s="4">
        <f t="shared" si="19"/>
        <v>0</v>
      </c>
      <c r="R41" s="4">
        <f t="shared" ref="R41:BM41" si="27">$B$2*IF($A$2+R$3/12&lt;$A41,0,1)*(1+0.072*MIN($A41-$A$2,5))*IF(R$3&gt;=120,1.1,1)*IF($C$2&lt;=148450,1,0)</f>
        <v>0</v>
      </c>
      <c r="S41" s="4">
        <f t="shared" si="27"/>
        <v>0</v>
      </c>
      <c r="T41" s="4">
        <f t="shared" si="27"/>
        <v>0</v>
      </c>
      <c r="U41" s="4">
        <f t="shared" si="27"/>
        <v>0</v>
      </c>
      <c r="V41" s="4">
        <f t="shared" si="27"/>
        <v>0</v>
      </c>
      <c r="W41" s="4">
        <f t="shared" si="27"/>
        <v>0</v>
      </c>
      <c r="X41" s="4">
        <f t="shared" si="27"/>
        <v>0</v>
      </c>
      <c r="Y41" s="4">
        <f t="shared" si="27"/>
        <v>0</v>
      </c>
      <c r="Z41" s="4">
        <f t="shared" si="27"/>
        <v>0</v>
      </c>
      <c r="AA41" s="4">
        <f t="shared" si="27"/>
        <v>0</v>
      </c>
      <c r="AB41" s="4">
        <f t="shared" si="27"/>
        <v>0</v>
      </c>
      <c r="AC41" s="4">
        <f t="shared" si="27"/>
        <v>0</v>
      </c>
      <c r="AD41" s="4">
        <f t="shared" si="27"/>
        <v>0</v>
      </c>
      <c r="AE41" s="4">
        <f t="shared" si="27"/>
        <v>0</v>
      </c>
      <c r="AF41" s="4">
        <f t="shared" si="27"/>
        <v>0</v>
      </c>
      <c r="AG41" s="4">
        <f t="shared" si="27"/>
        <v>0</v>
      </c>
      <c r="AH41" s="4">
        <f t="shared" si="27"/>
        <v>0</v>
      </c>
      <c r="AI41" s="4">
        <f t="shared" si="27"/>
        <v>871.74865999999179</v>
      </c>
      <c r="AJ41" s="4">
        <f t="shared" si="27"/>
        <v>871.74865999999179</v>
      </c>
      <c r="AK41" s="4">
        <f t="shared" si="27"/>
        <v>871.74865999999179</v>
      </c>
      <c r="AL41" s="4">
        <f t="shared" si="27"/>
        <v>871.74865999999179</v>
      </c>
      <c r="AM41" s="4">
        <f t="shared" si="27"/>
        <v>871.74865999999179</v>
      </c>
      <c r="AN41" s="4">
        <f t="shared" si="27"/>
        <v>871.74865999999179</v>
      </c>
      <c r="AO41" s="4">
        <f t="shared" si="27"/>
        <v>871.74865999999179</v>
      </c>
      <c r="AP41" s="4">
        <f t="shared" si="27"/>
        <v>871.74865999999179</v>
      </c>
      <c r="AQ41" s="4">
        <f t="shared" si="27"/>
        <v>871.74865999999179</v>
      </c>
      <c r="AR41" s="4">
        <f t="shared" si="27"/>
        <v>871.74865999999179</v>
      </c>
      <c r="AS41" s="4">
        <f t="shared" si="27"/>
        <v>871.74865999999179</v>
      </c>
      <c r="AT41" s="4">
        <f t="shared" si="27"/>
        <v>871.74865999999179</v>
      </c>
      <c r="AU41" s="4">
        <f t="shared" si="27"/>
        <v>871.74865999999179</v>
      </c>
      <c r="AV41" s="4">
        <f t="shared" si="27"/>
        <v>871.74865999999179</v>
      </c>
      <c r="AW41" s="4">
        <f t="shared" si="27"/>
        <v>871.74865999999179</v>
      </c>
      <c r="AX41" s="4">
        <f t="shared" si="27"/>
        <v>871.74865999999179</v>
      </c>
      <c r="AY41" s="4">
        <f t="shared" si="27"/>
        <v>871.74865999999179</v>
      </c>
      <c r="AZ41" s="4">
        <f t="shared" si="27"/>
        <v>871.74865999999179</v>
      </c>
      <c r="BA41" s="4">
        <f t="shared" si="27"/>
        <v>871.74865999999179</v>
      </c>
      <c r="BB41" s="4">
        <f t="shared" si="27"/>
        <v>871.74865999999179</v>
      </c>
      <c r="BC41" s="4">
        <f t="shared" si="27"/>
        <v>871.74865999999179</v>
      </c>
      <c r="BD41" s="4">
        <f t="shared" si="27"/>
        <v>871.74865999999179</v>
      </c>
      <c r="BE41" s="4">
        <f t="shared" si="27"/>
        <v>871.74865999999179</v>
      </c>
      <c r="BF41" s="4">
        <f t="shared" si="27"/>
        <v>871.74865999999179</v>
      </c>
      <c r="BG41" s="4">
        <f t="shared" si="27"/>
        <v>871.74865999999179</v>
      </c>
      <c r="BH41" s="4">
        <f t="shared" si="27"/>
        <v>871.74865999999179</v>
      </c>
      <c r="BI41" s="4">
        <f t="shared" si="27"/>
        <v>871.74865999999179</v>
      </c>
      <c r="BJ41" s="4">
        <f t="shared" si="27"/>
        <v>871.74865999999179</v>
      </c>
      <c r="BK41" s="4">
        <f t="shared" si="27"/>
        <v>871.74865999999179</v>
      </c>
      <c r="BL41" s="4">
        <f t="shared" si="27"/>
        <v>871.74865999999179</v>
      </c>
      <c r="BM41" s="4">
        <f t="shared" si="27"/>
        <v>871.74865999999179</v>
      </c>
      <c r="BN41" s="4">
        <f t="shared" si="26"/>
        <v>871.74865999999179</v>
      </c>
      <c r="BO41" s="4">
        <f t="shared" si="26"/>
        <v>871.74865999999179</v>
      </c>
      <c r="BP41" s="4">
        <f t="shared" si="26"/>
        <v>871.74865999999179</v>
      </c>
      <c r="BQ41" s="4">
        <f t="shared" si="26"/>
        <v>871.74865999999179</v>
      </c>
      <c r="BR41" s="4">
        <f t="shared" si="26"/>
        <v>871.74865999999179</v>
      </c>
      <c r="BS41" s="4">
        <f t="shared" si="26"/>
        <v>871.74865999999179</v>
      </c>
      <c r="BT41" s="4">
        <f t="shared" si="26"/>
        <v>871.74865999999179</v>
      </c>
      <c r="BU41" s="4">
        <f t="shared" si="26"/>
        <v>871.74865999999179</v>
      </c>
      <c r="BV41" s="4">
        <f t="shared" si="26"/>
        <v>871.74865999999179</v>
      </c>
      <c r="BW41" s="4">
        <f t="shared" si="26"/>
        <v>871.74865999999179</v>
      </c>
      <c r="BX41" s="4">
        <f t="shared" si="26"/>
        <v>871.74865999999179</v>
      </c>
      <c r="BY41" s="4">
        <f t="shared" si="26"/>
        <v>871.74865999999179</v>
      </c>
      <c r="BZ41" s="4">
        <f t="shared" si="26"/>
        <v>871.74865999999179</v>
      </c>
      <c r="CA41" s="4">
        <f t="shared" si="26"/>
        <v>871.74865999999179</v>
      </c>
      <c r="CB41" s="4">
        <f t="shared" si="26"/>
        <v>871.74865999999179</v>
      </c>
      <c r="CC41" s="4">
        <f t="shared" si="26"/>
        <v>871.74865999999179</v>
      </c>
      <c r="CD41" s="4">
        <f t="shared" si="26"/>
        <v>871.74865999999179</v>
      </c>
      <c r="CE41" s="4">
        <f t="shared" si="26"/>
        <v>871.74865999999179</v>
      </c>
      <c r="CF41" s="4">
        <f t="shared" si="26"/>
        <v>871.74865999999179</v>
      </c>
      <c r="CG41" s="4">
        <f t="shared" si="26"/>
        <v>871.74865999999179</v>
      </c>
      <c r="CH41" s="4">
        <f t="shared" si="26"/>
        <v>871.74865999999179</v>
      </c>
      <c r="CI41" s="4">
        <f t="shared" si="26"/>
        <v>871.74865999999179</v>
      </c>
      <c r="CJ41" s="4">
        <f t="shared" si="26"/>
        <v>871.74865999999179</v>
      </c>
      <c r="CK41" s="4">
        <f t="shared" si="26"/>
        <v>871.74865999999179</v>
      </c>
      <c r="CL41" s="4">
        <f t="shared" si="26"/>
        <v>871.74865999999179</v>
      </c>
      <c r="CM41" s="4">
        <f t="shared" si="26"/>
        <v>871.74865999999179</v>
      </c>
      <c r="CN41" s="4">
        <f t="shared" si="26"/>
        <v>871.74865999999179</v>
      </c>
      <c r="CO41" s="4">
        <f t="shared" si="26"/>
        <v>871.74865999999179</v>
      </c>
      <c r="CP41" s="4">
        <f t="shared" si="26"/>
        <v>871.74865999999179</v>
      </c>
      <c r="CQ41" s="4">
        <f t="shared" si="26"/>
        <v>871.74865999999179</v>
      </c>
      <c r="CR41" s="4">
        <f t="shared" si="24"/>
        <v>871.74865999999179</v>
      </c>
      <c r="CS41" s="4">
        <f t="shared" si="24"/>
        <v>871.74865999999179</v>
      </c>
      <c r="CT41" s="4">
        <f t="shared" si="24"/>
        <v>871.74865999999179</v>
      </c>
      <c r="CU41" s="4">
        <f t="shared" si="24"/>
        <v>871.74865999999179</v>
      </c>
      <c r="CV41" s="4">
        <f t="shared" si="24"/>
        <v>871.74865999999179</v>
      </c>
      <c r="CW41" s="4">
        <f t="shared" si="24"/>
        <v>871.74865999999179</v>
      </c>
      <c r="CX41" s="4">
        <f t="shared" si="24"/>
        <v>871.74865999999179</v>
      </c>
      <c r="CY41" s="4">
        <f t="shared" si="24"/>
        <v>871.74865999999179</v>
      </c>
      <c r="CZ41" s="4">
        <f t="shared" si="24"/>
        <v>871.74865999999179</v>
      </c>
      <c r="DA41" s="4">
        <f t="shared" si="24"/>
        <v>871.74865999999179</v>
      </c>
      <c r="DB41" s="4">
        <f t="shared" si="24"/>
        <v>871.74865999999179</v>
      </c>
      <c r="DC41" s="4">
        <f t="shared" si="24"/>
        <v>871.74865999999179</v>
      </c>
      <c r="DD41" s="4">
        <f t="shared" si="24"/>
        <v>871.74865999999179</v>
      </c>
      <c r="DE41" s="4">
        <f t="shared" si="24"/>
        <v>871.74865999999179</v>
      </c>
      <c r="DF41" s="4">
        <f t="shared" si="24"/>
        <v>871.74865999999179</v>
      </c>
      <c r="DG41" s="4">
        <f t="shared" si="23"/>
        <v>871.74865999999179</v>
      </c>
      <c r="DH41" s="4">
        <f t="shared" si="23"/>
        <v>871.74865999999179</v>
      </c>
      <c r="DI41" s="4">
        <f t="shared" si="23"/>
        <v>871.74865999999179</v>
      </c>
      <c r="DJ41" s="4">
        <f t="shared" si="23"/>
        <v>871.74865999999179</v>
      </c>
      <c r="DK41" s="4">
        <f t="shared" si="23"/>
        <v>871.74865999999179</v>
      </c>
      <c r="DL41" s="4">
        <f t="shared" si="23"/>
        <v>871.74865999999179</v>
      </c>
      <c r="DM41" s="4">
        <f t="shared" si="23"/>
        <v>871.74865999999179</v>
      </c>
      <c r="DN41" s="4">
        <f t="shared" si="23"/>
        <v>871.74865999999179</v>
      </c>
      <c r="DO41" s="4">
        <f t="shared" si="23"/>
        <v>871.74865999999179</v>
      </c>
      <c r="DP41" s="4">
        <f t="shared" si="23"/>
        <v>871.74865999999179</v>
      </c>
      <c r="DQ41" s="4">
        <f t="shared" si="23"/>
        <v>871.74865999999179</v>
      </c>
      <c r="DR41" s="4">
        <f t="shared" si="23"/>
        <v>958.92352599999106</v>
      </c>
      <c r="DS41" s="16">
        <f t="shared" si="7"/>
        <v>167125.60903913158</v>
      </c>
    </row>
    <row r="42" spans="1:123" x14ac:dyDescent="0.25">
      <c r="A42" s="15">
        <f t="shared" si="8"/>
        <v>67.833333333333172</v>
      </c>
      <c r="B42" s="4">
        <f t="shared" si="19"/>
        <v>0</v>
      </c>
      <c r="C42" s="4">
        <f t="shared" si="19"/>
        <v>0</v>
      </c>
      <c r="D42" s="4">
        <f t="shared" si="19"/>
        <v>0</v>
      </c>
      <c r="E42" s="4">
        <f t="shared" si="19"/>
        <v>0</v>
      </c>
      <c r="F42" s="4">
        <f t="shared" si="19"/>
        <v>0</v>
      </c>
      <c r="G42" s="4">
        <f t="shared" si="19"/>
        <v>0</v>
      </c>
      <c r="H42" s="4">
        <f t="shared" si="19"/>
        <v>0</v>
      </c>
      <c r="I42" s="4">
        <f t="shared" si="19"/>
        <v>0</v>
      </c>
      <c r="J42" s="4">
        <f t="shared" si="19"/>
        <v>0</v>
      </c>
      <c r="K42" s="4">
        <f t="shared" si="19"/>
        <v>0</v>
      </c>
      <c r="L42" s="4">
        <f t="shared" si="19"/>
        <v>0</v>
      </c>
      <c r="M42" s="4">
        <f t="shared" si="19"/>
        <v>0</v>
      </c>
      <c r="N42" s="4">
        <f t="shared" si="19"/>
        <v>0</v>
      </c>
      <c r="O42" s="4">
        <f t="shared" si="19"/>
        <v>0</v>
      </c>
      <c r="P42" s="4">
        <f t="shared" si="19"/>
        <v>0</v>
      </c>
      <c r="Q42" s="4">
        <f t="shared" ref="Q42:CB46" si="28">$B$2*IF($A$2+Q$3/12&lt;$A42,0,1)*(1+0.072*MIN($A42-$A$2,5))*IF(Q$3&gt;=120,1.1,1)*IF($C$2&lt;=148450,1,0)</f>
        <v>0</v>
      </c>
      <c r="R42" s="4">
        <f t="shared" si="28"/>
        <v>0</v>
      </c>
      <c r="S42" s="4">
        <f t="shared" si="28"/>
        <v>0</v>
      </c>
      <c r="T42" s="4">
        <f t="shared" si="28"/>
        <v>0</v>
      </c>
      <c r="U42" s="4">
        <f t="shared" si="28"/>
        <v>0</v>
      </c>
      <c r="V42" s="4">
        <f t="shared" si="28"/>
        <v>0</v>
      </c>
      <c r="W42" s="4">
        <f t="shared" si="28"/>
        <v>0</v>
      </c>
      <c r="X42" s="4">
        <f t="shared" si="28"/>
        <v>0</v>
      </c>
      <c r="Y42" s="4">
        <f t="shared" si="28"/>
        <v>0</v>
      </c>
      <c r="Z42" s="4">
        <f t="shared" si="28"/>
        <v>0</v>
      </c>
      <c r="AA42" s="4">
        <f t="shared" si="28"/>
        <v>0</v>
      </c>
      <c r="AB42" s="4">
        <f t="shared" si="28"/>
        <v>0</v>
      </c>
      <c r="AC42" s="4">
        <f t="shared" si="28"/>
        <v>0</v>
      </c>
      <c r="AD42" s="4">
        <f t="shared" si="28"/>
        <v>0</v>
      </c>
      <c r="AE42" s="4">
        <f t="shared" si="28"/>
        <v>0</v>
      </c>
      <c r="AF42" s="4">
        <f t="shared" si="28"/>
        <v>0</v>
      </c>
      <c r="AG42" s="4">
        <f t="shared" si="28"/>
        <v>0</v>
      </c>
      <c r="AH42" s="4">
        <f t="shared" si="28"/>
        <v>0</v>
      </c>
      <c r="AI42" s="4">
        <f t="shared" si="28"/>
        <v>0</v>
      </c>
      <c r="AJ42" s="4">
        <f t="shared" si="28"/>
        <v>876.11467999999149</v>
      </c>
      <c r="AK42" s="4">
        <f t="shared" si="28"/>
        <v>876.11467999999149</v>
      </c>
      <c r="AL42" s="4">
        <f t="shared" si="28"/>
        <v>876.11467999999149</v>
      </c>
      <c r="AM42" s="4">
        <f t="shared" si="28"/>
        <v>876.11467999999149</v>
      </c>
      <c r="AN42" s="4">
        <f t="shared" si="28"/>
        <v>876.11467999999149</v>
      </c>
      <c r="AO42" s="4">
        <f t="shared" si="28"/>
        <v>876.11467999999149</v>
      </c>
      <c r="AP42" s="4">
        <f t="shared" si="28"/>
        <v>876.11467999999149</v>
      </c>
      <c r="AQ42" s="4">
        <f t="shared" si="28"/>
        <v>876.11467999999149</v>
      </c>
      <c r="AR42" s="4">
        <f t="shared" si="28"/>
        <v>876.11467999999149</v>
      </c>
      <c r="AS42" s="4">
        <f t="shared" si="28"/>
        <v>876.11467999999149</v>
      </c>
      <c r="AT42" s="4">
        <f t="shared" si="28"/>
        <v>876.11467999999149</v>
      </c>
      <c r="AU42" s="4">
        <f t="shared" si="28"/>
        <v>876.11467999999149</v>
      </c>
      <c r="AV42" s="4">
        <f t="shared" si="28"/>
        <v>876.11467999999149</v>
      </c>
      <c r="AW42" s="4">
        <f t="shared" si="28"/>
        <v>876.11467999999149</v>
      </c>
      <c r="AX42" s="4">
        <f t="shared" si="28"/>
        <v>876.11467999999149</v>
      </c>
      <c r="AY42" s="4">
        <f t="shared" si="28"/>
        <v>876.11467999999149</v>
      </c>
      <c r="AZ42" s="4">
        <f t="shared" si="28"/>
        <v>876.11467999999149</v>
      </c>
      <c r="BA42" s="4">
        <f t="shared" si="28"/>
        <v>876.11467999999149</v>
      </c>
      <c r="BB42" s="4">
        <f t="shared" si="28"/>
        <v>876.11467999999149</v>
      </c>
      <c r="BC42" s="4">
        <f t="shared" si="28"/>
        <v>876.11467999999149</v>
      </c>
      <c r="BD42" s="4">
        <f t="shared" si="28"/>
        <v>876.11467999999149</v>
      </c>
      <c r="BE42" s="4">
        <f t="shared" si="28"/>
        <v>876.11467999999149</v>
      </c>
      <c r="BF42" s="4">
        <f t="shared" si="28"/>
        <v>876.11467999999149</v>
      </c>
      <c r="BG42" s="4">
        <f t="shared" si="28"/>
        <v>876.11467999999149</v>
      </c>
      <c r="BH42" s="4">
        <f t="shared" si="28"/>
        <v>876.11467999999149</v>
      </c>
      <c r="BI42" s="4">
        <f t="shared" si="28"/>
        <v>876.11467999999149</v>
      </c>
      <c r="BJ42" s="4">
        <f t="shared" si="28"/>
        <v>876.11467999999149</v>
      </c>
      <c r="BK42" s="4">
        <f t="shared" si="28"/>
        <v>876.11467999999149</v>
      </c>
      <c r="BL42" s="4">
        <f t="shared" si="28"/>
        <v>876.11467999999149</v>
      </c>
      <c r="BM42" s="4">
        <f t="shared" si="28"/>
        <v>876.11467999999149</v>
      </c>
      <c r="BN42" s="4">
        <f t="shared" si="28"/>
        <v>876.11467999999149</v>
      </c>
      <c r="BO42" s="4">
        <f t="shared" si="26"/>
        <v>876.11467999999149</v>
      </c>
      <c r="BP42" s="4">
        <f t="shared" si="26"/>
        <v>876.11467999999149</v>
      </c>
      <c r="BQ42" s="4">
        <f t="shared" si="26"/>
        <v>876.11467999999149</v>
      </c>
      <c r="BR42" s="4">
        <f t="shared" si="26"/>
        <v>876.11467999999149</v>
      </c>
      <c r="BS42" s="4">
        <f t="shared" si="26"/>
        <v>876.11467999999149</v>
      </c>
      <c r="BT42" s="4">
        <f t="shared" si="26"/>
        <v>876.11467999999149</v>
      </c>
      <c r="BU42" s="4">
        <f t="shared" si="26"/>
        <v>876.11467999999149</v>
      </c>
      <c r="BV42" s="4">
        <f t="shared" si="26"/>
        <v>876.11467999999149</v>
      </c>
      <c r="BW42" s="4">
        <f t="shared" si="26"/>
        <v>876.11467999999149</v>
      </c>
      <c r="BX42" s="4">
        <f t="shared" si="26"/>
        <v>876.11467999999149</v>
      </c>
      <c r="BY42" s="4">
        <f t="shared" si="26"/>
        <v>876.11467999999149</v>
      </c>
      <c r="BZ42" s="4">
        <f t="shared" si="26"/>
        <v>876.11467999999149</v>
      </c>
      <c r="CA42" s="4">
        <f t="shared" si="26"/>
        <v>876.11467999999149</v>
      </c>
      <c r="CB42" s="4">
        <f t="shared" si="26"/>
        <v>876.11467999999149</v>
      </c>
      <c r="CC42" s="4">
        <f t="shared" si="26"/>
        <v>876.11467999999149</v>
      </c>
      <c r="CD42" s="4">
        <f t="shared" si="26"/>
        <v>876.11467999999149</v>
      </c>
      <c r="CE42" s="4">
        <f t="shared" si="26"/>
        <v>876.11467999999149</v>
      </c>
      <c r="CF42" s="4">
        <f t="shared" si="26"/>
        <v>876.11467999999149</v>
      </c>
      <c r="CG42" s="4">
        <f t="shared" si="26"/>
        <v>876.11467999999149</v>
      </c>
      <c r="CH42" s="4">
        <f t="shared" si="26"/>
        <v>876.11467999999149</v>
      </c>
      <c r="CI42" s="4">
        <f t="shared" si="26"/>
        <v>876.11467999999149</v>
      </c>
      <c r="CJ42" s="4">
        <f t="shared" si="26"/>
        <v>876.11467999999149</v>
      </c>
      <c r="CK42" s="4">
        <f t="shared" si="26"/>
        <v>876.11467999999149</v>
      </c>
      <c r="CL42" s="4">
        <f t="shared" si="26"/>
        <v>876.11467999999149</v>
      </c>
      <c r="CM42" s="4">
        <f t="shared" si="26"/>
        <v>876.11467999999149</v>
      </c>
      <c r="CN42" s="4">
        <f t="shared" si="26"/>
        <v>876.11467999999149</v>
      </c>
      <c r="CO42" s="4">
        <f t="shared" si="26"/>
        <v>876.11467999999149</v>
      </c>
      <c r="CP42" s="4">
        <f t="shared" si="26"/>
        <v>876.11467999999149</v>
      </c>
      <c r="CQ42" s="4">
        <f t="shared" si="26"/>
        <v>876.11467999999149</v>
      </c>
      <c r="CR42" s="4">
        <f t="shared" si="24"/>
        <v>876.11467999999149</v>
      </c>
      <c r="CS42" s="4">
        <f t="shared" si="24"/>
        <v>876.11467999999149</v>
      </c>
      <c r="CT42" s="4">
        <f t="shared" si="24"/>
        <v>876.11467999999149</v>
      </c>
      <c r="CU42" s="4">
        <f t="shared" si="24"/>
        <v>876.11467999999149</v>
      </c>
      <c r="CV42" s="4">
        <f t="shared" si="24"/>
        <v>876.11467999999149</v>
      </c>
      <c r="CW42" s="4">
        <f t="shared" si="24"/>
        <v>876.11467999999149</v>
      </c>
      <c r="CX42" s="4">
        <f t="shared" si="24"/>
        <v>876.11467999999149</v>
      </c>
      <c r="CY42" s="4">
        <f t="shared" si="24"/>
        <v>876.11467999999149</v>
      </c>
      <c r="CZ42" s="4">
        <f t="shared" si="24"/>
        <v>876.11467999999149</v>
      </c>
      <c r="DA42" s="4">
        <f t="shared" si="24"/>
        <v>876.11467999999149</v>
      </c>
      <c r="DB42" s="4">
        <f t="shared" si="24"/>
        <v>876.11467999999149</v>
      </c>
      <c r="DC42" s="4">
        <f t="shared" si="24"/>
        <v>876.11467999999149</v>
      </c>
      <c r="DD42" s="4">
        <f t="shared" si="24"/>
        <v>876.11467999999149</v>
      </c>
      <c r="DE42" s="4">
        <f t="shared" si="24"/>
        <v>876.11467999999149</v>
      </c>
      <c r="DF42" s="4">
        <f t="shared" si="24"/>
        <v>876.11467999999149</v>
      </c>
      <c r="DG42" s="4">
        <f t="shared" si="23"/>
        <v>876.11467999999149</v>
      </c>
      <c r="DH42" s="4">
        <f t="shared" si="23"/>
        <v>876.11467999999149</v>
      </c>
      <c r="DI42" s="4">
        <f t="shared" si="23"/>
        <v>876.11467999999149</v>
      </c>
      <c r="DJ42" s="4">
        <f t="shared" si="23"/>
        <v>876.11467999999149</v>
      </c>
      <c r="DK42" s="4">
        <f t="shared" si="23"/>
        <v>876.11467999999149</v>
      </c>
      <c r="DL42" s="4">
        <f t="shared" si="23"/>
        <v>876.11467999999149</v>
      </c>
      <c r="DM42" s="4">
        <f t="shared" si="23"/>
        <v>876.11467999999149</v>
      </c>
      <c r="DN42" s="4">
        <f t="shared" si="23"/>
        <v>876.11467999999149</v>
      </c>
      <c r="DO42" s="4">
        <f t="shared" si="23"/>
        <v>876.11467999999149</v>
      </c>
      <c r="DP42" s="4">
        <f t="shared" si="23"/>
        <v>876.11467999999149</v>
      </c>
      <c r="DQ42" s="4">
        <f t="shared" si="23"/>
        <v>876.11467999999149</v>
      </c>
      <c r="DR42" s="4">
        <f t="shared" si="23"/>
        <v>963.72614799999076</v>
      </c>
      <c r="DS42" s="16">
        <f t="shared" si="7"/>
        <v>167180.51306231858</v>
      </c>
    </row>
    <row r="43" spans="1:123" x14ac:dyDescent="0.25">
      <c r="A43" s="15">
        <f t="shared" si="8"/>
        <v>67.916666666666501</v>
      </c>
      <c r="B43" s="4">
        <f t="shared" ref="B43:Q58" si="29">$B$2*IF($A$2+B$3/12&lt;$A43,0,1)*(1+0.072*MIN($A43-$A$2,5))*IF(B$3&gt;=120,1.1,1)*IF($C$2&lt;=148450,1,0)</f>
        <v>0</v>
      </c>
      <c r="C43" s="4">
        <f t="shared" si="29"/>
        <v>0</v>
      </c>
      <c r="D43" s="4">
        <f t="shared" si="29"/>
        <v>0</v>
      </c>
      <c r="E43" s="4">
        <f t="shared" si="29"/>
        <v>0</v>
      </c>
      <c r="F43" s="4">
        <f t="shared" si="29"/>
        <v>0</v>
      </c>
      <c r="G43" s="4">
        <f t="shared" si="29"/>
        <v>0</v>
      </c>
      <c r="H43" s="4">
        <f t="shared" si="29"/>
        <v>0</v>
      </c>
      <c r="I43" s="4">
        <f t="shared" si="29"/>
        <v>0</v>
      </c>
      <c r="J43" s="4">
        <f t="shared" si="29"/>
        <v>0</v>
      </c>
      <c r="K43" s="4">
        <f t="shared" si="29"/>
        <v>0</v>
      </c>
      <c r="L43" s="4">
        <f t="shared" si="29"/>
        <v>0</v>
      </c>
      <c r="M43" s="4">
        <f t="shared" si="29"/>
        <v>0</v>
      </c>
      <c r="N43" s="4">
        <f t="shared" si="29"/>
        <v>0</v>
      </c>
      <c r="O43" s="4">
        <f t="shared" si="29"/>
        <v>0</v>
      </c>
      <c r="P43" s="4">
        <f t="shared" si="29"/>
        <v>0</v>
      </c>
      <c r="Q43" s="4">
        <f t="shared" si="29"/>
        <v>0</v>
      </c>
      <c r="R43" s="4">
        <f t="shared" si="28"/>
        <v>0</v>
      </c>
      <c r="S43" s="4">
        <f t="shared" si="28"/>
        <v>0</v>
      </c>
      <c r="T43" s="4">
        <f t="shared" si="28"/>
        <v>0</v>
      </c>
      <c r="U43" s="4">
        <f t="shared" si="28"/>
        <v>0</v>
      </c>
      <c r="V43" s="4">
        <f t="shared" si="28"/>
        <v>0</v>
      </c>
      <c r="W43" s="4">
        <f t="shared" si="28"/>
        <v>0</v>
      </c>
      <c r="X43" s="4">
        <f t="shared" si="28"/>
        <v>0</v>
      </c>
      <c r="Y43" s="4">
        <f t="shared" si="28"/>
        <v>0</v>
      </c>
      <c r="Z43" s="4">
        <f t="shared" si="28"/>
        <v>0</v>
      </c>
      <c r="AA43" s="4">
        <f t="shared" si="28"/>
        <v>0</v>
      </c>
      <c r="AB43" s="4">
        <f t="shared" si="28"/>
        <v>0</v>
      </c>
      <c r="AC43" s="4">
        <f t="shared" si="28"/>
        <v>0</v>
      </c>
      <c r="AD43" s="4">
        <f t="shared" si="28"/>
        <v>0</v>
      </c>
      <c r="AE43" s="4">
        <f t="shared" si="28"/>
        <v>0</v>
      </c>
      <c r="AF43" s="4">
        <f t="shared" si="28"/>
        <v>0</v>
      </c>
      <c r="AG43" s="4">
        <f t="shared" si="28"/>
        <v>0</v>
      </c>
      <c r="AH43" s="4">
        <f t="shared" si="28"/>
        <v>0</v>
      </c>
      <c r="AI43" s="4">
        <f t="shared" si="28"/>
        <v>0</v>
      </c>
      <c r="AJ43" s="4">
        <f t="shared" si="28"/>
        <v>0</v>
      </c>
      <c r="AK43" s="4">
        <f t="shared" si="28"/>
        <v>880.4806999999912</v>
      </c>
      <c r="AL43" s="4">
        <f t="shared" si="28"/>
        <v>880.4806999999912</v>
      </c>
      <c r="AM43" s="4">
        <f t="shared" si="28"/>
        <v>880.4806999999912</v>
      </c>
      <c r="AN43" s="4">
        <f t="shared" si="28"/>
        <v>880.4806999999912</v>
      </c>
      <c r="AO43" s="4">
        <f t="shared" si="28"/>
        <v>880.4806999999912</v>
      </c>
      <c r="AP43" s="4">
        <f t="shared" si="28"/>
        <v>880.4806999999912</v>
      </c>
      <c r="AQ43" s="4">
        <f t="shared" si="28"/>
        <v>880.4806999999912</v>
      </c>
      <c r="AR43" s="4">
        <f t="shared" si="28"/>
        <v>880.4806999999912</v>
      </c>
      <c r="AS43" s="4">
        <f t="shared" si="28"/>
        <v>880.4806999999912</v>
      </c>
      <c r="AT43" s="4">
        <f t="shared" si="28"/>
        <v>880.4806999999912</v>
      </c>
      <c r="AU43" s="4">
        <f t="shared" si="28"/>
        <v>880.4806999999912</v>
      </c>
      <c r="AV43" s="4">
        <f t="shared" si="28"/>
        <v>880.4806999999912</v>
      </c>
      <c r="AW43" s="4">
        <f t="shared" si="28"/>
        <v>880.4806999999912</v>
      </c>
      <c r="AX43" s="4">
        <f t="shared" si="28"/>
        <v>880.4806999999912</v>
      </c>
      <c r="AY43" s="4">
        <f t="shared" si="28"/>
        <v>880.4806999999912</v>
      </c>
      <c r="AZ43" s="4">
        <f t="shared" si="28"/>
        <v>880.4806999999912</v>
      </c>
      <c r="BA43" s="4">
        <f t="shared" si="28"/>
        <v>880.4806999999912</v>
      </c>
      <c r="BB43" s="4">
        <f t="shared" si="28"/>
        <v>880.4806999999912</v>
      </c>
      <c r="BC43" s="4">
        <f t="shared" si="28"/>
        <v>880.4806999999912</v>
      </c>
      <c r="BD43" s="4">
        <f t="shared" si="28"/>
        <v>880.4806999999912</v>
      </c>
      <c r="BE43" s="4">
        <f t="shared" si="28"/>
        <v>880.4806999999912</v>
      </c>
      <c r="BF43" s="4">
        <f t="shared" si="28"/>
        <v>880.4806999999912</v>
      </c>
      <c r="BG43" s="4">
        <f t="shared" si="28"/>
        <v>880.4806999999912</v>
      </c>
      <c r="BH43" s="4">
        <f t="shared" si="28"/>
        <v>880.4806999999912</v>
      </c>
      <c r="BI43" s="4">
        <f t="shared" si="28"/>
        <v>880.4806999999912</v>
      </c>
      <c r="BJ43" s="4">
        <f t="shared" si="28"/>
        <v>880.4806999999912</v>
      </c>
      <c r="BK43" s="4">
        <f t="shared" si="28"/>
        <v>880.4806999999912</v>
      </c>
      <c r="BL43" s="4">
        <f t="shared" si="28"/>
        <v>880.4806999999912</v>
      </c>
      <c r="BM43" s="4">
        <f t="shared" si="28"/>
        <v>880.4806999999912</v>
      </c>
      <c r="BN43" s="4">
        <f t="shared" si="28"/>
        <v>880.4806999999912</v>
      </c>
      <c r="BO43" s="4">
        <f t="shared" si="26"/>
        <v>880.4806999999912</v>
      </c>
      <c r="BP43" s="4">
        <f t="shared" si="26"/>
        <v>880.4806999999912</v>
      </c>
      <c r="BQ43" s="4">
        <f t="shared" si="26"/>
        <v>880.4806999999912</v>
      </c>
      <c r="BR43" s="4">
        <f t="shared" si="26"/>
        <v>880.4806999999912</v>
      </c>
      <c r="BS43" s="4">
        <f t="shared" si="26"/>
        <v>880.4806999999912</v>
      </c>
      <c r="BT43" s="4">
        <f t="shared" si="26"/>
        <v>880.4806999999912</v>
      </c>
      <c r="BU43" s="4">
        <f t="shared" si="26"/>
        <v>880.4806999999912</v>
      </c>
      <c r="BV43" s="4">
        <f t="shared" si="26"/>
        <v>880.4806999999912</v>
      </c>
      <c r="BW43" s="4">
        <f t="shared" si="26"/>
        <v>880.4806999999912</v>
      </c>
      <c r="BX43" s="4">
        <f t="shared" si="26"/>
        <v>880.4806999999912</v>
      </c>
      <c r="BY43" s="4">
        <f t="shared" si="26"/>
        <v>880.4806999999912</v>
      </c>
      <c r="BZ43" s="4">
        <f t="shared" si="26"/>
        <v>880.4806999999912</v>
      </c>
      <c r="CA43" s="4">
        <f t="shared" si="26"/>
        <v>880.4806999999912</v>
      </c>
      <c r="CB43" s="4">
        <f t="shared" si="26"/>
        <v>880.4806999999912</v>
      </c>
      <c r="CC43" s="4">
        <f t="shared" si="26"/>
        <v>880.4806999999912</v>
      </c>
      <c r="CD43" s="4">
        <f t="shared" si="26"/>
        <v>880.4806999999912</v>
      </c>
      <c r="CE43" s="4">
        <f t="shared" si="26"/>
        <v>880.4806999999912</v>
      </c>
      <c r="CF43" s="4">
        <f t="shared" si="26"/>
        <v>880.4806999999912</v>
      </c>
      <c r="CG43" s="4">
        <f t="shared" si="26"/>
        <v>880.4806999999912</v>
      </c>
      <c r="CH43" s="4">
        <f t="shared" si="26"/>
        <v>880.4806999999912</v>
      </c>
      <c r="CI43" s="4">
        <f t="shared" si="26"/>
        <v>880.4806999999912</v>
      </c>
      <c r="CJ43" s="4">
        <f t="shared" si="26"/>
        <v>880.4806999999912</v>
      </c>
      <c r="CK43" s="4">
        <f t="shared" si="26"/>
        <v>880.4806999999912</v>
      </c>
      <c r="CL43" s="4">
        <f t="shared" si="26"/>
        <v>880.4806999999912</v>
      </c>
      <c r="CM43" s="4">
        <f t="shared" si="26"/>
        <v>880.4806999999912</v>
      </c>
      <c r="CN43" s="4">
        <f t="shared" si="26"/>
        <v>880.4806999999912</v>
      </c>
      <c r="CO43" s="4">
        <f t="shared" si="26"/>
        <v>880.4806999999912</v>
      </c>
      <c r="CP43" s="4">
        <f t="shared" si="26"/>
        <v>880.4806999999912</v>
      </c>
      <c r="CQ43" s="4">
        <f t="shared" si="26"/>
        <v>880.4806999999912</v>
      </c>
      <c r="CR43" s="4">
        <f t="shared" si="24"/>
        <v>880.4806999999912</v>
      </c>
      <c r="CS43" s="4">
        <f t="shared" si="24"/>
        <v>880.4806999999912</v>
      </c>
      <c r="CT43" s="4">
        <f t="shared" si="24"/>
        <v>880.4806999999912</v>
      </c>
      <c r="CU43" s="4">
        <f t="shared" si="24"/>
        <v>880.4806999999912</v>
      </c>
      <c r="CV43" s="4">
        <f t="shared" si="24"/>
        <v>880.4806999999912</v>
      </c>
      <c r="CW43" s="4">
        <f t="shared" si="24"/>
        <v>880.4806999999912</v>
      </c>
      <c r="CX43" s="4">
        <f t="shared" si="24"/>
        <v>880.4806999999912</v>
      </c>
      <c r="CY43" s="4">
        <f t="shared" si="24"/>
        <v>880.4806999999912</v>
      </c>
      <c r="CZ43" s="4">
        <f t="shared" si="24"/>
        <v>880.4806999999912</v>
      </c>
      <c r="DA43" s="4">
        <f t="shared" si="24"/>
        <v>880.4806999999912</v>
      </c>
      <c r="DB43" s="4">
        <f t="shared" si="24"/>
        <v>880.4806999999912</v>
      </c>
      <c r="DC43" s="4">
        <f t="shared" si="24"/>
        <v>880.4806999999912</v>
      </c>
      <c r="DD43" s="4">
        <f t="shared" si="24"/>
        <v>880.4806999999912</v>
      </c>
      <c r="DE43" s="4">
        <f t="shared" si="24"/>
        <v>880.4806999999912</v>
      </c>
      <c r="DF43" s="4">
        <f t="shared" si="24"/>
        <v>880.4806999999912</v>
      </c>
      <c r="DG43" s="4">
        <f t="shared" si="23"/>
        <v>880.4806999999912</v>
      </c>
      <c r="DH43" s="4">
        <f t="shared" si="23"/>
        <v>880.4806999999912</v>
      </c>
      <c r="DI43" s="4">
        <f t="shared" si="23"/>
        <v>880.4806999999912</v>
      </c>
      <c r="DJ43" s="4">
        <f t="shared" si="23"/>
        <v>880.4806999999912</v>
      </c>
      <c r="DK43" s="4">
        <f t="shared" si="23"/>
        <v>880.4806999999912</v>
      </c>
      <c r="DL43" s="4">
        <f t="shared" si="23"/>
        <v>880.4806999999912</v>
      </c>
      <c r="DM43" s="4">
        <f t="shared" si="23"/>
        <v>880.4806999999912</v>
      </c>
      <c r="DN43" s="4">
        <f t="shared" si="23"/>
        <v>880.4806999999912</v>
      </c>
      <c r="DO43" s="4">
        <f t="shared" si="23"/>
        <v>880.4806999999912</v>
      </c>
      <c r="DP43" s="4">
        <f t="shared" si="23"/>
        <v>880.4806999999912</v>
      </c>
      <c r="DQ43" s="4">
        <f t="shared" si="23"/>
        <v>880.4806999999912</v>
      </c>
      <c r="DR43" s="4">
        <f t="shared" si="23"/>
        <v>968.52876999999035</v>
      </c>
      <c r="DS43" s="16">
        <f t="shared" si="7"/>
        <v>167230.40543018805</v>
      </c>
    </row>
    <row r="44" spans="1:123" x14ac:dyDescent="0.25">
      <c r="A44" s="15">
        <f t="shared" si="8"/>
        <v>67.999999999999829</v>
      </c>
      <c r="B44" s="4">
        <f t="shared" si="29"/>
        <v>0</v>
      </c>
      <c r="C44" s="4">
        <f t="shared" si="29"/>
        <v>0</v>
      </c>
      <c r="D44" s="4">
        <f t="shared" si="29"/>
        <v>0</v>
      </c>
      <c r="E44" s="4">
        <f t="shared" si="29"/>
        <v>0</v>
      </c>
      <c r="F44" s="4">
        <f t="shared" si="29"/>
        <v>0</v>
      </c>
      <c r="G44" s="4">
        <f t="shared" si="29"/>
        <v>0</v>
      </c>
      <c r="H44" s="4">
        <f t="shared" si="29"/>
        <v>0</v>
      </c>
      <c r="I44" s="4">
        <f t="shared" si="29"/>
        <v>0</v>
      </c>
      <c r="J44" s="4">
        <f t="shared" si="29"/>
        <v>0</v>
      </c>
      <c r="K44" s="4">
        <f t="shared" si="29"/>
        <v>0</v>
      </c>
      <c r="L44" s="4">
        <f t="shared" si="29"/>
        <v>0</v>
      </c>
      <c r="M44" s="4">
        <f t="shared" si="29"/>
        <v>0</v>
      </c>
      <c r="N44" s="4">
        <f t="shared" si="29"/>
        <v>0</v>
      </c>
      <c r="O44" s="4">
        <f t="shared" si="29"/>
        <v>0</v>
      </c>
      <c r="P44" s="4">
        <f t="shared" si="29"/>
        <v>0</v>
      </c>
      <c r="Q44" s="4">
        <f t="shared" si="29"/>
        <v>0</v>
      </c>
      <c r="R44" s="4">
        <f t="shared" si="28"/>
        <v>0</v>
      </c>
      <c r="S44" s="4">
        <f t="shared" si="28"/>
        <v>0</v>
      </c>
      <c r="T44" s="4">
        <f t="shared" si="28"/>
        <v>0</v>
      </c>
      <c r="U44" s="4">
        <f t="shared" si="28"/>
        <v>0</v>
      </c>
      <c r="V44" s="4">
        <f t="shared" si="28"/>
        <v>0</v>
      </c>
      <c r="W44" s="4">
        <f t="shared" si="28"/>
        <v>0</v>
      </c>
      <c r="X44" s="4">
        <f t="shared" si="28"/>
        <v>0</v>
      </c>
      <c r="Y44" s="4">
        <f t="shared" si="28"/>
        <v>0</v>
      </c>
      <c r="Z44" s="4">
        <f t="shared" si="28"/>
        <v>0</v>
      </c>
      <c r="AA44" s="4">
        <f t="shared" si="28"/>
        <v>0</v>
      </c>
      <c r="AB44" s="4">
        <f t="shared" si="28"/>
        <v>0</v>
      </c>
      <c r="AC44" s="4">
        <f t="shared" si="28"/>
        <v>0</v>
      </c>
      <c r="AD44" s="4">
        <f t="shared" si="28"/>
        <v>0</v>
      </c>
      <c r="AE44" s="4">
        <f t="shared" si="28"/>
        <v>0</v>
      </c>
      <c r="AF44" s="4">
        <f t="shared" si="28"/>
        <v>0</v>
      </c>
      <c r="AG44" s="4">
        <f t="shared" si="28"/>
        <v>0</v>
      </c>
      <c r="AH44" s="4">
        <f t="shared" si="28"/>
        <v>0</v>
      </c>
      <c r="AI44" s="4">
        <f t="shared" si="28"/>
        <v>0</v>
      </c>
      <c r="AJ44" s="4">
        <f t="shared" si="28"/>
        <v>0</v>
      </c>
      <c r="AK44" s="4">
        <f t="shared" si="28"/>
        <v>0</v>
      </c>
      <c r="AL44" s="4">
        <f t="shared" si="28"/>
        <v>884.84671999999102</v>
      </c>
      <c r="AM44" s="4">
        <f t="shared" si="28"/>
        <v>884.84671999999102</v>
      </c>
      <c r="AN44" s="4">
        <f t="shared" si="28"/>
        <v>884.84671999999102</v>
      </c>
      <c r="AO44" s="4">
        <f t="shared" si="28"/>
        <v>884.84671999999102</v>
      </c>
      <c r="AP44" s="4">
        <f t="shared" si="28"/>
        <v>884.84671999999102</v>
      </c>
      <c r="AQ44" s="4">
        <f t="shared" si="28"/>
        <v>884.84671999999102</v>
      </c>
      <c r="AR44" s="4">
        <f t="shared" si="28"/>
        <v>884.84671999999102</v>
      </c>
      <c r="AS44" s="4">
        <f t="shared" si="28"/>
        <v>884.84671999999102</v>
      </c>
      <c r="AT44" s="4">
        <f t="shared" si="28"/>
        <v>884.84671999999102</v>
      </c>
      <c r="AU44" s="4">
        <f t="shared" si="28"/>
        <v>884.84671999999102</v>
      </c>
      <c r="AV44" s="4">
        <f t="shared" si="28"/>
        <v>884.84671999999102</v>
      </c>
      <c r="AW44" s="4">
        <f t="shared" si="28"/>
        <v>884.84671999999102</v>
      </c>
      <c r="AX44" s="4">
        <f t="shared" si="28"/>
        <v>884.84671999999102</v>
      </c>
      <c r="AY44" s="4">
        <f t="shared" si="28"/>
        <v>884.84671999999102</v>
      </c>
      <c r="AZ44" s="4">
        <f t="shared" si="28"/>
        <v>884.84671999999102</v>
      </c>
      <c r="BA44" s="4">
        <f t="shared" si="28"/>
        <v>884.84671999999102</v>
      </c>
      <c r="BB44" s="4">
        <f t="shared" si="28"/>
        <v>884.84671999999102</v>
      </c>
      <c r="BC44" s="4">
        <f t="shared" si="28"/>
        <v>884.84671999999102</v>
      </c>
      <c r="BD44" s="4">
        <f t="shared" si="28"/>
        <v>884.84671999999102</v>
      </c>
      <c r="BE44" s="4">
        <f t="shared" si="28"/>
        <v>884.84671999999102</v>
      </c>
      <c r="BF44" s="4">
        <f t="shared" si="28"/>
        <v>884.84671999999102</v>
      </c>
      <c r="BG44" s="4">
        <f t="shared" si="28"/>
        <v>884.84671999999102</v>
      </c>
      <c r="BH44" s="4">
        <f t="shared" si="28"/>
        <v>884.84671999999102</v>
      </c>
      <c r="BI44" s="4">
        <f t="shared" si="28"/>
        <v>884.84671999999102</v>
      </c>
      <c r="BJ44" s="4">
        <f t="shared" si="28"/>
        <v>884.84671999999102</v>
      </c>
      <c r="BK44" s="4">
        <f t="shared" si="28"/>
        <v>884.84671999999102</v>
      </c>
      <c r="BL44" s="4">
        <f t="shared" si="28"/>
        <v>884.84671999999102</v>
      </c>
      <c r="BM44" s="4">
        <f t="shared" si="28"/>
        <v>884.84671999999102</v>
      </c>
      <c r="BN44" s="4">
        <f t="shared" si="28"/>
        <v>884.84671999999102</v>
      </c>
      <c r="BO44" s="4">
        <f t="shared" si="26"/>
        <v>884.84671999999102</v>
      </c>
      <c r="BP44" s="4">
        <f t="shared" si="26"/>
        <v>884.84671999999102</v>
      </c>
      <c r="BQ44" s="4">
        <f t="shared" si="26"/>
        <v>884.84671999999102</v>
      </c>
      <c r="BR44" s="4">
        <f t="shared" si="26"/>
        <v>884.84671999999102</v>
      </c>
      <c r="BS44" s="4">
        <f t="shared" si="26"/>
        <v>884.84671999999102</v>
      </c>
      <c r="BT44" s="4">
        <f t="shared" si="26"/>
        <v>884.84671999999102</v>
      </c>
      <c r="BU44" s="4">
        <f t="shared" si="26"/>
        <v>884.84671999999102</v>
      </c>
      <c r="BV44" s="4">
        <f t="shared" si="26"/>
        <v>884.84671999999102</v>
      </c>
      <c r="BW44" s="4">
        <f t="shared" si="26"/>
        <v>884.84671999999102</v>
      </c>
      <c r="BX44" s="4">
        <f t="shared" si="26"/>
        <v>884.84671999999102</v>
      </c>
      <c r="BY44" s="4">
        <f t="shared" si="26"/>
        <v>884.84671999999102</v>
      </c>
      <c r="BZ44" s="4">
        <f t="shared" si="26"/>
        <v>884.84671999999102</v>
      </c>
      <c r="CA44" s="4">
        <f t="shared" si="26"/>
        <v>884.84671999999102</v>
      </c>
      <c r="CB44" s="4">
        <f t="shared" si="26"/>
        <v>884.84671999999102</v>
      </c>
      <c r="CC44" s="4">
        <f t="shared" si="26"/>
        <v>884.84671999999102</v>
      </c>
      <c r="CD44" s="4">
        <f t="shared" si="26"/>
        <v>884.84671999999102</v>
      </c>
      <c r="CE44" s="4">
        <f t="shared" si="26"/>
        <v>884.84671999999102</v>
      </c>
      <c r="CF44" s="4">
        <f t="shared" si="26"/>
        <v>884.84671999999102</v>
      </c>
      <c r="CG44" s="4">
        <f t="shared" si="26"/>
        <v>884.84671999999102</v>
      </c>
      <c r="CH44" s="4">
        <f t="shared" si="26"/>
        <v>884.84671999999102</v>
      </c>
      <c r="CI44" s="4">
        <f t="shared" si="26"/>
        <v>884.84671999999102</v>
      </c>
      <c r="CJ44" s="4">
        <f t="shared" si="26"/>
        <v>884.84671999999102</v>
      </c>
      <c r="CK44" s="4">
        <f t="shared" si="26"/>
        <v>884.84671999999102</v>
      </c>
      <c r="CL44" s="4">
        <f t="shared" si="26"/>
        <v>884.84671999999102</v>
      </c>
      <c r="CM44" s="4">
        <f t="shared" si="26"/>
        <v>884.84671999999102</v>
      </c>
      <c r="CN44" s="4">
        <f t="shared" si="26"/>
        <v>884.84671999999102</v>
      </c>
      <c r="CO44" s="4">
        <f t="shared" si="26"/>
        <v>884.84671999999102</v>
      </c>
      <c r="CP44" s="4">
        <f t="shared" si="26"/>
        <v>884.84671999999102</v>
      </c>
      <c r="CQ44" s="4">
        <f t="shared" si="26"/>
        <v>884.84671999999102</v>
      </c>
      <c r="CR44" s="4">
        <f t="shared" ref="CR44:DR45" si="30">$B$2*IF($A$2+CR$3/12&lt;$A44,0,1)*(1+0.072*MIN($A44-$A$2,5))*IF(CR$3&gt;=120,1.1,1)*IF($C$2&lt;=148450,1,0)</f>
        <v>884.84671999999102</v>
      </c>
      <c r="CS44" s="4">
        <f t="shared" si="30"/>
        <v>884.84671999999102</v>
      </c>
      <c r="CT44" s="4">
        <f t="shared" si="30"/>
        <v>884.84671999999102</v>
      </c>
      <c r="CU44" s="4">
        <f t="shared" si="30"/>
        <v>884.84671999999102</v>
      </c>
      <c r="CV44" s="4">
        <f t="shared" si="30"/>
        <v>884.84671999999102</v>
      </c>
      <c r="CW44" s="4">
        <f t="shared" si="30"/>
        <v>884.84671999999102</v>
      </c>
      <c r="CX44" s="4">
        <f t="shared" si="30"/>
        <v>884.84671999999102</v>
      </c>
      <c r="CY44" s="4">
        <f t="shared" si="30"/>
        <v>884.84671999999102</v>
      </c>
      <c r="CZ44" s="4">
        <f t="shared" si="30"/>
        <v>884.84671999999102</v>
      </c>
      <c r="DA44" s="4">
        <f t="shared" si="30"/>
        <v>884.84671999999102</v>
      </c>
      <c r="DB44" s="4">
        <f t="shared" si="30"/>
        <v>884.84671999999102</v>
      </c>
      <c r="DC44" s="4">
        <f t="shared" si="30"/>
        <v>884.84671999999102</v>
      </c>
      <c r="DD44" s="4">
        <f t="shared" si="30"/>
        <v>884.84671999999102</v>
      </c>
      <c r="DE44" s="4">
        <f t="shared" si="30"/>
        <v>884.84671999999102</v>
      </c>
      <c r="DF44" s="4">
        <f t="shared" si="30"/>
        <v>884.84671999999102</v>
      </c>
      <c r="DG44" s="4">
        <f t="shared" si="30"/>
        <v>884.84671999999102</v>
      </c>
      <c r="DH44" s="4">
        <f t="shared" si="30"/>
        <v>884.84671999999102</v>
      </c>
      <c r="DI44" s="4">
        <f t="shared" si="30"/>
        <v>884.84671999999102</v>
      </c>
      <c r="DJ44" s="4">
        <f t="shared" si="30"/>
        <v>884.84671999999102</v>
      </c>
      <c r="DK44" s="4">
        <f t="shared" si="30"/>
        <v>884.84671999999102</v>
      </c>
      <c r="DL44" s="4">
        <f t="shared" si="30"/>
        <v>884.84671999999102</v>
      </c>
      <c r="DM44" s="4">
        <f t="shared" si="30"/>
        <v>884.84671999999102</v>
      </c>
      <c r="DN44" s="4">
        <f t="shared" si="30"/>
        <v>884.84671999999102</v>
      </c>
      <c r="DO44" s="4">
        <f t="shared" si="30"/>
        <v>884.84671999999102</v>
      </c>
      <c r="DP44" s="4">
        <f t="shared" si="30"/>
        <v>884.84671999999102</v>
      </c>
      <c r="DQ44" s="4">
        <f t="shared" si="30"/>
        <v>884.84671999999102</v>
      </c>
      <c r="DR44" s="4">
        <f t="shared" si="30"/>
        <v>973.33139199999016</v>
      </c>
      <c r="DS44" s="16">
        <f t="shared" si="7"/>
        <v>167275.31856785872</v>
      </c>
    </row>
    <row r="45" spans="1:123" x14ac:dyDescent="0.25">
      <c r="A45" s="15">
        <f t="shared" si="8"/>
        <v>68.083333333333158</v>
      </c>
      <c r="B45" s="4">
        <f t="shared" si="29"/>
        <v>0</v>
      </c>
      <c r="C45" s="4">
        <f t="shared" si="29"/>
        <v>0</v>
      </c>
      <c r="D45" s="4">
        <f t="shared" si="29"/>
        <v>0</v>
      </c>
      <c r="E45" s="4">
        <f t="shared" si="29"/>
        <v>0</v>
      </c>
      <c r="F45" s="4">
        <f t="shared" si="29"/>
        <v>0</v>
      </c>
      <c r="G45" s="4">
        <f t="shared" si="29"/>
        <v>0</v>
      </c>
      <c r="H45" s="4">
        <f t="shared" si="29"/>
        <v>0</v>
      </c>
      <c r="I45" s="4">
        <f t="shared" si="29"/>
        <v>0</v>
      </c>
      <c r="J45" s="4">
        <f t="shared" si="29"/>
        <v>0</v>
      </c>
      <c r="K45" s="4">
        <f t="shared" si="29"/>
        <v>0</v>
      </c>
      <c r="L45" s="4">
        <f t="shared" si="29"/>
        <v>0</v>
      </c>
      <c r="M45" s="4">
        <f t="shared" si="29"/>
        <v>0</v>
      </c>
      <c r="N45" s="4">
        <f t="shared" si="29"/>
        <v>0</v>
      </c>
      <c r="O45" s="4">
        <f t="shared" si="29"/>
        <v>0</v>
      </c>
      <c r="P45" s="4">
        <f t="shared" si="29"/>
        <v>0</v>
      </c>
      <c r="Q45" s="4">
        <f t="shared" si="29"/>
        <v>0</v>
      </c>
      <c r="R45" s="4">
        <f t="shared" si="28"/>
        <v>0</v>
      </c>
      <c r="S45" s="4">
        <f t="shared" si="28"/>
        <v>0</v>
      </c>
      <c r="T45" s="4">
        <f t="shared" si="28"/>
        <v>0</v>
      </c>
      <c r="U45" s="4">
        <f t="shared" si="28"/>
        <v>0</v>
      </c>
      <c r="V45" s="4">
        <f t="shared" si="28"/>
        <v>0</v>
      </c>
      <c r="W45" s="4">
        <f t="shared" si="28"/>
        <v>0</v>
      </c>
      <c r="X45" s="4">
        <f t="shared" si="28"/>
        <v>0</v>
      </c>
      <c r="Y45" s="4">
        <f t="shared" si="28"/>
        <v>0</v>
      </c>
      <c r="Z45" s="4">
        <f t="shared" si="28"/>
        <v>0</v>
      </c>
      <c r="AA45" s="4">
        <f t="shared" si="28"/>
        <v>0</v>
      </c>
      <c r="AB45" s="4">
        <f t="shared" si="28"/>
        <v>0</v>
      </c>
      <c r="AC45" s="4">
        <f t="shared" si="28"/>
        <v>0</v>
      </c>
      <c r="AD45" s="4">
        <f t="shared" si="28"/>
        <v>0</v>
      </c>
      <c r="AE45" s="4">
        <f t="shared" si="28"/>
        <v>0</v>
      </c>
      <c r="AF45" s="4">
        <f t="shared" si="28"/>
        <v>0</v>
      </c>
      <c r="AG45" s="4">
        <f t="shared" si="28"/>
        <v>0</v>
      </c>
      <c r="AH45" s="4">
        <f t="shared" si="28"/>
        <v>0</v>
      </c>
      <c r="AI45" s="4">
        <f t="shared" si="28"/>
        <v>0</v>
      </c>
      <c r="AJ45" s="4">
        <f t="shared" si="28"/>
        <v>0</v>
      </c>
      <c r="AK45" s="4">
        <f t="shared" si="28"/>
        <v>0</v>
      </c>
      <c r="AL45" s="4">
        <f t="shared" si="28"/>
        <v>0</v>
      </c>
      <c r="AM45" s="4">
        <f t="shared" si="28"/>
        <v>889.21273999999073</v>
      </c>
      <c r="AN45" s="4">
        <f t="shared" si="28"/>
        <v>889.21273999999073</v>
      </c>
      <c r="AO45" s="4">
        <f t="shared" si="28"/>
        <v>889.21273999999073</v>
      </c>
      <c r="AP45" s="4">
        <f t="shared" si="28"/>
        <v>889.21273999999073</v>
      </c>
      <c r="AQ45" s="4">
        <f t="shared" si="28"/>
        <v>889.21273999999073</v>
      </c>
      <c r="AR45" s="4">
        <f t="shared" si="28"/>
        <v>889.21273999999073</v>
      </c>
      <c r="AS45" s="4">
        <f t="shared" si="28"/>
        <v>889.21273999999073</v>
      </c>
      <c r="AT45" s="4">
        <f t="shared" si="28"/>
        <v>889.21273999999073</v>
      </c>
      <c r="AU45" s="4">
        <f t="shared" si="28"/>
        <v>889.21273999999073</v>
      </c>
      <c r="AV45" s="4">
        <f t="shared" si="28"/>
        <v>889.21273999999073</v>
      </c>
      <c r="AW45" s="4">
        <f t="shared" si="28"/>
        <v>889.21273999999073</v>
      </c>
      <c r="AX45" s="4">
        <f t="shared" si="28"/>
        <v>889.21273999999073</v>
      </c>
      <c r="AY45" s="4">
        <f t="shared" si="28"/>
        <v>889.21273999999073</v>
      </c>
      <c r="AZ45" s="4">
        <f t="shared" si="28"/>
        <v>889.21273999999073</v>
      </c>
      <c r="BA45" s="4">
        <f t="shared" si="28"/>
        <v>889.21273999999073</v>
      </c>
      <c r="BB45" s="4">
        <f t="shared" si="28"/>
        <v>889.21273999999073</v>
      </c>
      <c r="BC45" s="4">
        <f t="shared" si="28"/>
        <v>889.21273999999073</v>
      </c>
      <c r="BD45" s="4">
        <f t="shared" si="28"/>
        <v>889.21273999999073</v>
      </c>
      <c r="BE45" s="4">
        <f t="shared" si="28"/>
        <v>889.21273999999073</v>
      </c>
      <c r="BF45" s="4">
        <f t="shared" si="28"/>
        <v>889.21273999999073</v>
      </c>
      <c r="BG45" s="4">
        <f t="shared" si="28"/>
        <v>889.21273999999073</v>
      </c>
      <c r="BH45" s="4">
        <f t="shared" si="28"/>
        <v>889.21273999999073</v>
      </c>
      <c r="BI45" s="4">
        <f t="shared" si="28"/>
        <v>889.21273999999073</v>
      </c>
      <c r="BJ45" s="4">
        <f t="shared" si="28"/>
        <v>889.21273999999073</v>
      </c>
      <c r="BK45" s="4">
        <f t="shared" si="28"/>
        <v>889.21273999999073</v>
      </c>
      <c r="BL45" s="4">
        <f t="shared" si="28"/>
        <v>889.21273999999073</v>
      </c>
      <c r="BM45" s="4">
        <f t="shared" si="28"/>
        <v>889.21273999999073</v>
      </c>
      <c r="BN45" s="4">
        <f t="shared" si="28"/>
        <v>889.21273999999073</v>
      </c>
      <c r="BO45" s="4">
        <f t="shared" si="28"/>
        <v>889.21273999999073</v>
      </c>
      <c r="BP45" s="4">
        <f t="shared" si="28"/>
        <v>889.21273999999073</v>
      </c>
      <c r="BQ45" s="4">
        <f t="shared" si="28"/>
        <v>889.21273999999073</v>
      </c>
      <c r="BR45" s="4">
        <f t="shared" si="28"/>
        <v>889.21273999999073</v>
      </c>
      <c r="BS45" s="4">
        <f t="shared" si="28"/>
        <v>889.21273999999073</v>
      </c>
      <c r="BT45" s="4">
        <f t="shared" si="28"/>
        <v>889.21273999999073</v>
      </c>
      <c r="BU45" s="4">
        <f t="shared" si="28"/>
        <v>889.21273999999073</v>
      </c>
      <c r="BV45" s="4">
        <f t="shared" si="28"/>
        <v>889.21273999999073</v>
      </c>
      <c r="BW45" s="4">
        <f t="shared" si="28"/>
        <v>889.21273999999073</v>
      </c>
      <c r="BX45" s="4">
        <f t="shared" si="28"/>
        <v>889.21273999999073</v>
      </c>
      <c r="BY45" s="4">
        <f t="shared" si="28"/>
        <v>889.21273999999073</v>
      </c>
      <c r="BZ45" s="4">
        <f t="shared" si="28"/>
        <v>889.21273999999073</v>
      </c>
      <c r="CA45" s="4">
        <f t="shared" si="28"/>
        <v>889.21273999999073</v>
      </c>
      <c r="CB45" s="4">
        <f t="shared" si="28"/>
        <v>889.21273999999073</v>
      </c>
      <c r="CC45" s="4">
        <f t="shared" si="26"/>
        <v>889.21273999999073</v>
      </c>
      <c r="CD45" s="4">
        <f t="shared" si="26"/>
        <v>889.21273999999073</v>
      </c>
      <c r="CE45" s="4">
        <f t="shared" si="26"/>
        <v>889.21273999999073</v>
      </c>
      <c r="CF45" s="4">
        <f t="shared" si="26"/>
        <v>889.21273999999073</v>
      </c>
      <c r="CG45" s="4">
        <f t="shared" si="26"/>
        <v>889.21273999999073</v>
      </c>
      <c r="CH45" s="4">
        <f t="shared" si="26"/>
        <v>889.21273999999073</v>
      </c>
      <c r="CI45" s="4">
        <f t="shared" si="26"/>
        <v>889.21273999999073</v>
      </c>
      <c r="CJ45" s="4">
        <f t="shared" si="26"/>
        <v>889.21273999999073</v>
      </c>
      <c r="CK45" s="4">
        <f t="shared" si="26"/>
        <v>889.21273999999073</v>
      </c>
      <c r="CL45" s="4">
        <f t="shared" si="26"/>
        <v>889.21273999999073</v>
      </c>
      <c r="CM45" s="4">
        <f t="shared" si="26"/>
        <v>889.21273999999073</v>
      </c>
      <c r="CN45" s="4">
        <f t="shared" si="26"/>
        <v>889.21273999999073</v>
      </c>
      <c r="CO45" s="4">
        <f t="shared" si="26"/>
        <v>889.21273999999073</v>
      </c>
      <c r="CP45" s="4">
        <f t="shared" si="26"/>
        <v>889.21273999999073</v>
      </c>
      <c r="CQ45" s="4">
        <f t="shared" si="26"/>
        <v>889.21273999999073</v>
      </c>
      <c r="CR45" s="4">
        <f t="shared" si="30"/>
        <v>889.21273999999073</v>
      </c>
      <c r="CS45" s="4">
        <f t="shared" si="30"/>
        <v>889.21273999999073</v>
      </c>
      <c r="CT45" s="4">
        <f t="shared" si="30"/>
        <v>889.21273999999073</v>
      </c>
      <c r="CU45" s="4">
        <f t="shared" si="30"/>
        <v>889.21273999999073</v>
      </c>
      <c r="CV45" s="4">
        <f t="shared" si="30"/>
        <v>889.21273999999073</v>
      </c>
      <c r="CW45" s="4">
        <f t="shared" si="30"/>
        <v>889.21273999999073</v>
      </c>
      <c r="CX45" s="4">
        <f t="shared" si="30"/>
        <v>889.21273999999073</v>
      </c>
      <c r="CY45" s="4">
        <f t="shared" si="30"/>
        <v>889.21273999999073</v>
      </c>
      <c r="CZ45" s="4">
        <f t="shared" si="30"/>
        <v>889.21273999999073</v>
      </c>
      <c r="DA45" s="4">
        <f t="shared" si="30"/>
        <v>889.21273999999073</v>
      </c>
      <c r="DB45" s="4">
        <f t="shared" si="30"/>
        <v>889.21273999999073</v>
      </c>
      <c r="DC45" s="4">
        <f t="shared" si="30"/>
        <v>889.21273999999073</v>
      </c>
      <c r="DD45" s="4">
        <f t="shared" si="30"/>
        <v>889.21273999999073</v>
      </c>
      <c r="DE45" s="4">
        <f t="shared" si="30"/>
        <v>889.21273999999073</v>
      </c>
      <c r="DF45" s="4">
        <f t="shared" si="30"/>
        <v>889.21273999999073</v>
      </c>
      <c r="DG45" s="4">
        <f t="shared" si="30"/>
        <v>889.21273999999073</v>
      </c>
      <c r="DH45" s="4">
        <f t="shared" si="30"/>
        <v>889.21273999999073</v>
      </c>
      <c r="DI45" s="4">
        <f t="shared" si="30"/>
        <v>889.21273999999073</v>
      </c>
      <c r="DJ45" s="4">
        <f t="shared" si="30"/>
        <v>889.21273999999073</v>
      </c>
      <c r="DK45" s="4">
        <f t="shared" si="30"/>
        <v>889.21273999999073</v>
      </c>
      <c r="DL45" s="4">
        <f t="shared" si="30"/>
        <v>889.21273999999073</v>
      </c>
      <c r="DM45" s="4">
        <f t="shared" si="30"/>
        <v>889.21273999999073</v>
      </c>
      <c r="DN45" s="4">
        <f t="shared" si="30"/>
        <v>889.21273999999073</v>
      </c>
      <c r="DO45" s="4">
        <f t="shared" si="30"/>
        <v>889.21273999999073</v>
      </c>
      <c r="DP45" s="4">
        <f t="shared" si="30"/>
        <v>889.21273999999073</v>
      </c>
      <c r="DQ45" s="4">
        <f t="shared" si="30"/>
        <v>889.21273999999073</v>
      </c>
      <c r="DR45" s="4">
        <f t="shared" si="30"/>
        <v>978.13401399998986</v>
      </c>
      <c r="DS45" s="16">
        <f t="shared" si="7"/>
        <v>167315.28475055523</v>
      </c>
    </row>
    <row r="46" spans="1:123" x14ac:dyDescent="0.25">
      <c r="A46" s="15">
        <f t="shared" si="8"/>
        <v>68.166666666666487</v>
      </c>
      <c r="B46" s="4">
        <f t="shared" si="29"/>
        <v>0</v>
      </c>
      <c r="C46" s="4">
        <f t="shared" si="29"/>
        <v>0</v>
      </c>
      <c r="D46" s="4">
        <f t="shared" si="29"/>
        <v>0</v>
      </c>
      <c r="E46" s="4">
        <f t="shared" si="29"/>
        <v>0</v>
      </c>
      <c r="F46" s="4">
        <f t="shared" si="29"/>
        <v>0</v>
      </c>
      <c r="G46" s="4">
        <f t="shared" si="29"/>
        <v>0</v>
      </c>
      <c r="H46" s="4">
        <f t="shared" si="29"/>
        <v>0</v>
      </c>
      <c r="I46" s="4">
        <f t="shared" si="29"/>
        <v>0</v>
      </c>
      <c r="J46" s="4">
        <f t="shared" si="29"/>
        <v>0</v>
      </c>
      <c r="K46" s="4">
        <f t="shared" si="29"/>
        <v>0</v>
      </c>
      <c r="L46" s="4">
        <f t="shared" si="29"/>
        <v>0</v>
      </c>
      <c r="M46" s="4">
        <f t="shared" si="29"/>
        <v>0</v>
      </c>
      <c r="N46" s="4">
        <f t="shared" si="29"/>
        <v>0</v>
      </c>
      <c r="O46" s="4">
        <f t="shared" si="29"/>
        <v>0</v>
      </c>
      <c r="P46" s="4">
        <f t="shared" si="29"/>
        <v>0</v>
      </c>
      <c r="Q46" s="4">
        <f t="shared" si="29"/>
        <v>0</v>
      </c>
      <c r="R46" s="4">
        <f t="shared" si="28"/>
        <v>0</v>
      </c>
      <c r="S46" s="4">
        <f t="shared" si="28"/>
        <v>0</v>
      </c>
      <c r="T46" s="4">
        <f t="shared" si="28"/>
        <v>0</v>
      </c>
      <c r="U46" s="4">
        <f t="shared" si="28"/>
        <v>0</v>
      </c>
      <c r="V46" s="4">
        <f t="shared" si="28"/>
        <v>0</v>
      </c>
      <c r="W46" s="4">
        <f t="shared" si="28"/>
        <v>0</v>
      </c>
      <c r="X46" s="4">
        <f t="shared" si="28"/>
        <v>0</v>
      </c>
      <c r="Y46" s="4">
        <f t="shared" si="28"/>
        <v>0</v>
      </c>
      <c r="Z46" s="4">
        <f t="shared" si="28"/>
        <v>0</v>
      </c>
      <c r="AA46" s="4">
        <f t="shared" si="28"/>
        <v>0</v>
      </c>
      <c r="AB46" s="4">
        <f t="shared" si="28"/>
        <v>0</v>
      </c>
      <c r="AC46" s="4">
        <f t="shared" si="28"/>
        <v>0</v>
      </c>
      <c r="AD46" s="4">
        <f t="shared" si="28"/>
        <v>0</v>
      </c>
      <c r="AE46" s="4">
        <f t="shared" si="28"/>
        <v>0</v>
      </c>
      <c r="AF46" s="4">
        <f t="shared" si="28"/>
        <v>0</v>
      </c>
      <c r="AG46" s="4">
        <f t="shared" si="28"/>
        <v>0</v>
      </c>
      <c r="AH46" s="4">
        <f t="shared" si="28"/>
        <v>0</v>
      </c>
      <c r="AI46" s="4">
        <f t="shared" si="28"/>
        <v>0</v>
      </c>
      <c r="AJ46" s="4">
        <f t="shared" si="28"/>
        <v>0</v>
      </c>
      <c r="AK46" s="4">
        <f t="shared" si="28"/>
        <v>0</v>
      </c>
      <c r="AL46" s="4">
        <f t="shared" si="28"/>
        <v>0</v>
      </c>
      <c r="AM46" s="4">
        <f t="shared" si="28"/>
        <v>0</v>
      </c>
      <c r="AN46" s="4">
        <f t="shared" si="28"/>
        <v>893.57875999999055</v>
      </c>
      <c r="AO46" s="4">
        <f t="shared" si="28"/>
        <v>893.57875999999055</v>
      </c>
      <c r="AP46" s="4">
        <f t="shared" si="28"/>
        <v>893.57875999999055</v>
      </c>
      <c r="AQ46" s="4">
        <f t="shared" si="28"/>
        <v>893.57875999999055</v>
      </c>
      <c r="AR46" s="4">
        <f t="shared" si="28"/>
        <v>893.57875999999055</v>
      </c>
      <c r="AS46" s="4">
        <f t="shared" si="28"/>
        <v>893.57875999999055</v>
      </c>
      <c r="AT46" s="4">
        <f t="shared" si="28"/>
        <v>893.57875999999055</v>
      </c>
      <c r="AU46" s="4">
        <f t="shared" si="28"/>
        <v>893.57875999999055</v>
      </c>
      <c r="AV46" s="4">
        <f t="shared" si="28"/>
        <v>893.57875999999055</v>
      </c>
      <c r="AW46" s="4">
        <f t="shared" si="28"/>
        <v>893.57875999999055</v>
      </c>
      <c r="AX46" s="4">
        <f t="shared" si="28"/>
        <v>893.57875999999055</v>
      </c>
      <c r="AY46" s="4">
        <f t="shared" si="28"/>
        <v>893.57875999999055</v>
      </c>
      <c r="AZ46" s="4">
        <f t="shared" si="28"/>
        <v>893.57875999999055</v>
      </c>
      <c r="BA46" s="4">
        <f t="shared" si="28"/>
        <v>893.57875999999055</v>
      </c>
      <c r="BB46" s="4">
        <f t="shared" si="28"/>
        <v>893.57875999999055</v>
      </c>
      <c r="BC46" s="4">
        <f t="shared" si="28"/>
        <v>893.57875999999055</v>
      </c>
      <c r="BD46" s="4">
        <f t="shared" si="28"/>
        <v>893.57875999999055</v>
      </c>
      <c r="BE46" s="4">
        <f t="shared" si="28"/>
        <v>893.57875999999055</v>
      </c>
      <c r="BF46" s="4">
        <f t="shared" si="28"/>
        <v>893.57875999999055</v>
      </c>
      <c r="BG46" s="4">
        <f t="shared" si="28"/>
        <v>893.57875999999055</v>
      </c>
      <c r="BH46" s="4">
        <f t="shared" si="28"/>
        <v>893.57875999999055</v>
      </c>
      <c r="BI46" s="4">
        <f t="shared" si="28"/>
        <v>893.57875999999055</v>
      </c>
      <c r="BJ46" s="4">
        <f t="shared" ref="BJ46:DR50" si="31">$B$2*IF($A$2+BJ$3/12&lt;$A46,0,1)*(1+0.072*MIN($A46-$A$2,5))*IF(BJ$3&gt;=120,1.1,1)*IF($C$2&lt;=148450,1,0)</f>
        <v>893.57875999999055</v>
      </c>
      <c r="BK46" s="4">
        <f t="shared" si="31"/>
        <v>893.57875999999055</v>
      </c>
      <c r="BL46" s="4">
        <f t="shared" si="31"/>
        <v>893.57875999999055</v>
      </c>
      <c r="BM46" s="4">
        <f t="shared" si="31"/>
        <v>893.57875999999055</v>
      </c>
      <c r="BN46" s="4">
        <f t="shared" si="31"/>
        <v>893.57875999999055</v>
      </c>
      <c r="BO46" s="4">
        <f t="shared" si="31"/>
        <v>893.57875999999055</v>
      </c>
      <c r="BP46" s="4">
        <f t="shared" si="31"/>
        <v>893.57875999999055</v>
      </c>
      <c r="BQ46" s="4">
        <f t="shared" si="31"/>
        <v>893.57875999999055</v>
      </c>
      <c r="BR46" s="4">
        <f t="shared" si="31"/>
        <v>893.57875999999055</v>
      </c>
      <c r="BS46" s="4">
        <f t="shared" si="31"/>
        <v>893.57875999999055</v>
      </c>
      <c r="BT46" s="4">
        <f t="shared" si="31"/>
        <v>893.57875999999055</v>
      </c>
      <c r="BU46" s="4">
        <f t="shared" si="31"/>
        <v>893.57875999999055</v>
      </c>
      <c r="BV46" s="4">
        <f t="shared" si="31"/>
        <v>893.57875999999055</v>
      </c>
      <c r="BW46" s="4">
        <f t="shared" si="31"/>
        <v>893.57875999999055</v>
      </c>
      <c r="BX46" s="4">
        <f t="shared" si="31"/>
        <v>893.57875999999055</v>
      </c>
      <c r="BY46" s="4">
        <f t="shared" si="31"/>
        <v>893.57875999999055</v>
      </c>
      <c r="BZ46" s="4">
        <f t="shared" si="31"/>
        <v>893.57875999999055</v>
      </c>
      <c r="CA46" s="4">
        <f t="shared" si="31"/>
        <v>893.57875999999055</v>
      </c>
      <c r="CB46" s="4">
        <f t="shared" si="31"/>
        <v>893.57875999999055</v>
      </c>
      <c r="CC46" s="4">
        <f t="shared" si="31"/>
        <v>893.57875999999055</v>
      </c>
      <c r="CD46" s="4">
        <f t="shared" si="31"/>
        <v>893.57875999999055</v>
      </c>
      <c r="CE46" s="4">
        <f t="shared" si="31"/>
        <v>893.57875999999055</v>
      </c>
      <c r="CF46" s="4">
        <f t="shared" si="31"/>
        <v>893.57875999999055</v>
      </c>
      <c r="CG46" s="4">
        <f t="shared" si="31"/>
        <v>893.57875999999055</v>
      </c>
      <c r="CH46" s="4">
        <f t="shared" si="31"/>
        <v>893.57875999999055</v>
      </c>
      <c r="CI46" s="4">
        <f t="shared" si="31"/>
        <v>893.57875999999055</v>
      </c>
      <c r="CJ46" s="4">
        <f t="shared" si="31"/>
        <v>893.57875999999055</v>
      </c>
      <c r="CK46" s="4">
        <f t="shared" si="31"/>
        <v>893.57875999999055</v>
      </c>
      <c r="CL46" s="4">
        <f t="shared" si="31"/>
        <v>893.57875999999055</v>
      </c>
      <c r="CM46" s="4">
        <f t="shared" si="31"/>
        <v>893.57875999999055</v>
      </c>
      <c r="CN46" s="4">
        <f t="shared" si="31"/>
        <v>893.57875999999055</v>
      </c>
      <c r="CO46" s="4">
        <f t="shared" si="31"/>
        <v>893.57875999999055</v>
      </c>
      <c r="CP46" s="4">
        <f t="shared" si="31"/>
        <v>893.57875999999055</v>
      </c>
      <c r="CQ46" s="4">
        <f t="shared" si="31"/>
        <v>893.57875999999055</v>
      </c>
      <c r="CR46" s="4">
        <f t="shared" si="31"/>
        <v>893.57875999999055</v>
      </c>
      <c r="CS46" s="4">
        <f t="shared" si="31"/>
        <v>893.57875999999055</v>
      </c>
      <c r="CT46" s="4">
        <f t="shared" si="31"/>
        <v>893.57875999999055</v>
      </c>
      <c r="CU46" s="4">
        <f t="shared" si="31"/>
        <v>893.57875999999055</v>
      </c>
      <c r="CV46" s="4">
        <f t="shared" si="31"/>
        <v>893.57875999999055</v>
      </c>
      <c r="CW46" s="4">
        <f t="shared" si="31"/>
        <v>893.57875999999055</v>
      </c>
      <c r="CX46" s="4">
        <f t="shared" si="31"/>
        <v>893.57875999999055</v>
      </c>
      <c r="CY46" s="4">
        <f t="shared" si="31"/>
        <v>893.57875999999055</v>
      </c>
      <c r="CZ46" s="4">
        <f t="shared" si="31"/>
        <v>893.57875999999055</v>
      </c>
      <c r="DA46" s="4">
        <f t="shared" si="31"/>
        <v>893.57875999999055</v>
      </c>
      <c r="DB46" s="4">
        <f t="shared" si="31"/>
        <v>893.57875999999055</v>
      </c>
      <c r="DC46" s="4">
        <f t="shared" si="31"/>
        <v>893.57875999999055</v>
      </c>
      <c r="DD46" s="4">
        <f t="shared" si="31"/>
        <v>893.57875999999055</v>
      </c>
      <c r="DE46" s="4">
        <f t="shared" si="31"/>
        <v>893.57875999999055</v>
      </c>
      <c r="DF46" s="4">
        <f t="shared" si="31"/>
        <v>893.57875999999055</v>
      </c>
      <c r="DG46" s="4">
        <f t="shared" si="31"/>
        <v>893.57875999999055</v>
      </c>
      <c r="DH46" s="4">
        <f t="shared" si="31"/>
        <v>893.57875999999055</v>
      </c>
      <c r="DI46" s="4">
        <f t="shared" si="31"/>
        <v>893.57875999999055</v>
      </c>
      <c r="DJ46" s="4">
        <f t="shared" si="31"/>
        <v>893.57875999999055</v>
      </c>
      <c r="DK46" s="4">
        <f t="shared" si="31"/>
        <v>893.57875999999055</v>
      </c>
      <c r="DL46" s="4">
        <f t="shared" si="31"/>
        <v>893.57875999999055</v>
      </c>
      <c r="DM46" s="4">
        <f t="shared" si="31"/>
        <v>893.57875999999055</v>
      </c>
      <c r="DN46" s="4">
        <f t="shared" si="31"/>
        <v>893.57875999999055</v>
      </c>
      <c r="DO46" s="4">
        <f t="shared" si="31"/>
        <v>893.57875999999055</v>
      </c>
      <c r="DP46" s="4">
        <f t="shared" si="31"/>
        <v>893.57875999999055</v>
      </c>
      <c r="DQ46" s="4">
        <f t="shared" si="31"/>
        <v>893.57875999999055</v>
      </c>
      <c r="DR46" s="4">
        <f t="shared" si="31"/>
        <v>982.93663599998968</v>
      </c>
      <c r="DS46" s="16">
        <f t="shared" si="7"/>
        <v>167350.40709035308</v>
      </c>
    </row>
    <row r="47" spans="1:123" x14ac:dyDescent="0.25">
      <c r="A47" s="15">
        <f t="shared" si="8"/>
        <v>68.249999999999815</v>
      </c>
      <c r="B47" s="4">
        <f t="shared" si="29"/>
        <v>0</v>
      </c>
      <c r="C47" s="4">
        <f t="shared" si="29"/>
        <v>0</v>
      </c>
      <c r="D47" s="4">
        <f t="shared" si="29"/>
        <v>0</v>
      </c>
      <c r="E47" s="4">
        <f t="shared" si="29"/>
        <v>0</v>
      </c>
      <c r="F47" s="4">
        <f t="shared" si="29"/>
        <v>0</v>
      </c>
      <c r="G47" s="4">
        <f t="shared" si="29"/>
        <v>0</v>
      </c>
      <c r="H47" s="4">
        <f t="shared" si="29"/>
        <v>0</v>
      </c>
      <c r="I47" s="4">
        <f t="shared" si="29"/>
        <v>0</v>
      </c>
      <c r="J47" s="4">
        <f t="shared" si="29"/>
        <v>0</v>
      </c>
      <c r="K47" s="4">
        <f t="shared" si="29"/>
        <v>0</v>
      </c>
      <c r="L47" s="4">
        <f t="shared" si="29"/>
        <v>0</v>
      </c>
      <c r="M47" s="4">
        <f t="shared" si="29"/>
        <v>0</v>
      </c>
      <c r="N47" s="4">
        <f t="shared" si="29"/>
        <v>0</v>
      </c>
      <c r="O47" s="4">
        <f t="shared" si="29"/>
        <v>0</v>
      </c>
      <c r="P47" s="4">
        <f t="shared" si="29"/>
        <v>0</v>
      </c>
      <c r="Q47" s="4">
        <f t="shared" si="29"/>
        <v>0</v>
      </c>
      <c r="R47" s="4">
        <f t="shared" ref="R47:CC51" si="32">$B$2*IF($A$2+R$3/12&lt;$A47,0,1)*(1+0.072*MIN($A47-$A$2,5))*IF(R$3&gt;=120,1.1,1)*IF($C$2&lt;=148450,1,0)</f>
        <v>0</v>
      </c>
      <c r="S47" s="4">
        <f t="shared" si="32"/>
        <v>0</v>
      </c>
      <c r="T47" s="4">
        <f t="shared" si="32"/>
        <v>0</v>
      </c>
      <c r="U47" s="4">
        <f t="shared" si="32"/>
        <v>0</v>
      </c>
      <c r="V47" s="4">
        <f t="shared" si="32"/>
        <v>0</v>
      </c>
      <c r="W47" s="4">
        <f t="shared" si="32"/>
        <v>0</v>
      </c>
      <c r="X47" s="4">
        <f t="shared" si="32"/>
        <v>0</v>
      </c>
      <c r="Y47" s="4">
        <f t="shared" si="32"/>
        <v>0</v>
      </c>
      <c r="Z47" s="4">
        <f t="shared" si="32"/>
        <v>0</v>
      </c>
      <c r="AA47" s="4">
        <f t="shared" si="32"/>
        <v>0</v>
      </c>
      <c r="AB47" s="4">
        <f t="shared" si="32"/>
        <v>0</v>
      </c>
      <c r="AC47" s="4">
        <f t="shared" si="32"/>
        <v>0</v>
      </c>
      <c r="AD47" s="4">
        <f t="shared" si="32"/>
        <v>0</v>
      </c>
      <c r="AE47" s="4">
        <f t="shared" si="32"/>
        <v>0</v>
      </c>
      <c r="AF47" s="4">
        <f t="shared" si="32"/>
        <v>0</v>
      </c>
      <c r="AG47" s="4">
        <f t="shared" si="32"/>
        <v>0</v>
      </c>
      <c r="AH47" s="4">
        <f t="shared" si="32"/>
        <v>0</v>
      </c>
      <c r="AI47" s="4">
        <f t="shared" si="32"/>
        <v>0</v>
      </c>
      <c r="AJ47" s="4">
        <f t="shared" si="32"/>
        <v>0</v>
      </c>
      <c r="AK47" s="4">
        <f t="shared" si="32"/>
        <v>0</v>
      </c>
      <c r="AL47" s="4">
        <f t="shared" si="32"/>
        <v>0</v>
      </c>
      <c r="AM47" s="4">
        <f t="shared" si="32"/>
        <v>0</v>
      </c>
      <c r="AN47" s="4">
        <f t="shared" si="32"/>
        <v>0</v>
      </c>
      <c r="AO47" s="4">
        <f t="shared" si="32"/>
        <v>897.94477999999026</v>
      </c>
      <c r="AP47" s="4">
        <f t="shared" si="32"/>
        <v>897.94477999999026</v>
      </c>
      <c r="AQ47" s="4">
        <f t="shared" si="32"/>
        <v>897.94477999999026</v>
      </c>
      <c r="AR47" s="4">
        <f t="shared" si="32"/>
        <v>897.94477999999026</v>
      </c>
      <c r="AS47" s="4">
        <f t="shared" si="32"/>
        <v>897.94477999999026</v>
      </c>
      <c r="AT47" s="4">
        <f t="shared" si="32"/>
        <v>897.94477999999026</v>
      </c>
      <c r="AU47" s="4">
        <f t="shared" si="32"/>
        <v>897.94477999999026</v>
      </c>
      <c r="AV47" s="4">
        <f t="shared" si="32"/>
        <v>897.94477999999026</v>
      </c>
      <c r="AW47" s="4">
        <f t="shared" si="32"/>
        <v>897.94477999999026</v>
      </c>
      <c r="AX47" s="4">
        <f t="shared" si="32"/>
        <v>897.94477999999026</v>
      </c>
      <c r="AY47" s="4">
        <f t="shared" si="32"/>
        <v>897.94477999999026</v>
      </c>
      <c r="AZ47" s="4">
        <f t="shared" si="32"/>
        <v>897.94477999999026</v>
      </c>
      <c r="BA47" s="4">
        <f t="shared" si="32"/>
        <v>897.94477999999026</v>
      </c>
      <c r="BB47" s="4">
        <f t="shared" si="32"/>
        <v>897.94477999999026</v>
      </c>
      <c r="BC47" s="4">
        <f t="shared" si="32"/>
        <v>897.94477999999026</v>
      </c>
      <c r="BD47" s="4">
        <f t="shared" si="32"/>
        <v>897.94477999999026</v>
      </c>
      <c r="BE47" s="4">
        <f t="shared" si="32"/>
        <v>897.94477999999026</v>
      </c>
      <c r="BF47" s="4">
        <f t="shared" si="32"/>
        <v>897.94477999999026</v>
      </c>
      <c r="BG47" s="4">
        <f t="shared" si="32"/>
        <v>897.94477999999026</v>
      </c>
      <c r="BH47" s="4">
        <f t="shared" si="32"/>
        <v>897.94477999999026</v>
      </c>
      <c r="BI47" s="4">
        <f t="shared" si="32"/>
        <v>897.94477999999026</v>
      </c>
      <c r="BJ47" s="4">
        <f t="shared" si="32"/>
        <v>897.94477999999026</v>
      </c>
      <c r="BK47" s="4">
        <f t="shared" si="32"/>
        <v>897.94477999999026</v>
      </c>
      <c r="BL47" s="4">
        <f t="shared" si="32"/>
        <v>897.94477999999026</v>
      </c>
      <c r="BM47" s="4">
        <f t="shared" si="32"/>
        <v>897.94477999999026</v>
      </c>
      <c r="BN47" s="4">
        <f t="shared" si="32"/>
        <v>897.94477999999026</v>
      </c>
      <c r="BO47" s="4">
        <f t="shared" si="31"/>
        <v>897.94477999999026</v>
      </c>
      <c r="BP47" s="4">
        <f t="shared" si="31"/>
        <v>897.94477999999026</v>
      </c>
      <c r="BQ47" s="4">
        <f t="shared" si="31"/>
        <v>897.94477999999026</v>
      </c>
      <c r="BR47" s="4">
        <f t="shared" si="31"/>
        <v>897.94477999999026</v>
      </c>
      <c r="BS47" s="4">
        <f t="shared" si="31"/>
        <v>897.94477999999026</v>
      </c>
      <c r="BT47" s="4">
        <f t="shared" si="31"/>
        <v>897.94477999999026</v>
      </c>
      <c r="BU47" s="4">
        <f t="shared" si="31"/>
        <v>897.94477999999026</v>
      </c>
      <c r="BV47" s="4">
        <f t="shared" si="31"/>
        <v>897.94477999999026</v>
      </c>
      <c r="BW47" s="4">
        <f t="shared" si="31"/>
        <v>897.94477999999026</v>
      </c>
      <c r="BX47" s="4">
        <f t="shared" si="31"/>
        <v>897.94477999999026</v>
      </c>
      <c r="BY47" s="4">
        <f t="shared" si="31"/>
        <v>897.94477999999026</v>
      </c>
      <c r="BZ47" s="4">
        <f t="shared" si="31"/>
        <v>897.94477999999026</v>
      </c>
      <c r="CA47" s="4">
        <f t="shared" si="31"/>
        <v>897.94477999999026</v>
      </c>
      <c r="CB47" s="4">
        <f t="shared" si="31"/>
        <v>897.94477999999026</v>
      </c>
      <c r="CC47" s="4">
        <f t="shared" si="31"/>
        <v>897.94477999999026</v>
      </c>
      <c r="CD47" s="4">
        <f t="shared" si="31"/>
        <v>897.94477999999026</v>
      </c>
      <c r="CE47" s="4">
        <f t="shared" si="31"/>
        <v>897.94477999999026</v>
      </c>
      <c r="CF47" s="4">
        <f t="shared" si="31"/>
        <v>897.94477999999026</v>
      </c>
      <c r="CG47" s="4">
        <f t="shared" si="31"/>
        <v>897.94477999999026</v>
      </c>
      <c r="CH47" s="4">
        <f t="shared" si="31"/>
        <v>897.94477999999026</v>
      </c>
      <c r="CI47" s="4">
        <f t="shared" si="31"/>
        <v>897.94477999999026</v>
      </c>
      <c r="CJ47" s="4">
        <f t="shared" si="31"/>
        <v>897.94477999999026</v>
      </c>
      <c r="CK47" s="4">
        <f t="shared" si="31"/>
        <v>897.94477999999026</v>
      </c>
      <c r="CL47" s="4">
        <f t="shared" si="31"/>
        <v>897.94477999999026</v>
      </c>
      <c r="CM47" s="4">
        <f t="shared" si="31"/>
        <v>897.94477999999026</v>
      </c>
      <c r="CN47" s="4">
        <f t="shared" si="31"/>
        <v>897.94477999999026</v>
      </c>
      <c r="CO47" s="4">
        <f t="shared" si="31"/>
        <v>897.94477999999026</v>
      </c>
      <c r="CP47" s="4">
        <f t="shared" si="31"/>
        <v>897.94477999999026</v>
      </c>
      <c r="CQ47" s="4">
        <f t="shared" si="31"/>
        <v>897.94477999999026</v>
      </c>
      <c r="CR47" s="4">
        <f t="shared" si="31"/>
        <v>897.94477999999026</v>
      </c>
      <c r="CS47" s="4">
        <f t="shared" si="31"/>
        <v>897.94477999999026</v>
      </c>
      <c r="CT47" s="4">
        <f t="shared" si="31"/>
        <v>897.94477999999026</v>
      </c>
      <c r="CU47" s="4">
        <f t="shared" si="31"/>
        <v>897.94477999999026</v>
      </c>
      <c r="CV47" s="4">
        <f t="shared" si="31"/>
        <v>897.94477999999026</v>
      </c>
      <c r="CW47" s="4">
        <f t="shared" si="31"/>
        <v>897.94477999999026</v>
      </c>
      <c r="CX47" s="4">
        <f t="shared" si="31"/>
        <v>897.94477999999026</v>
      </c>
      <c r="CY47" s="4">
        <f t="shared" si="31"/>
        <v>897.94477999999026</v>
      </c>
      <c r="CZ47" s="4">
        <f t="shared" si="31"/>
        <v>897.94477999999026</v>
      </c>
      <c r="DA47" s="4">
        <f t="shared" si="31"/>
        <v>897.94477999999026</v>
      </c>
      <c r="DB47" s="4">
        <f t="shared" si="31"/>
        <v>897.94477999999026</v>
      </c>
      <c r="DC47" s="4">
        <f t="shared" si="31"/>
        <v>897.94477999999026</v>
      </c>
      <c r="DD47" s="4">
        <f t="shared" si="31"/>
        <v>897.94477999999026</v>
      </c>
      <c r="DE47" s="4">
        <f t="shared" si="31"/>
        <v>897.94477999999026</v>
      </c>
      <c r="DF47" s="4">
        <f t="shared" si="31"/>
        <v>897.94477999999026</v>
      </c>
      <c r="DG47" s="4">
        <f t="shared" si="31"/>
        <v>897.94477999999026</v>
      </c>
      <c r="DH47" s="4">
        <f t="shared" si="31"/>
        <v>897.94477999999026</v>
      </c>
      <c r="DI47" s="4">
        <f t="shared" si="31"/>
        <v>897.94477999999026</v>
      </c>
      <c r="DJ47" s="4">
        <f t="shared" si="31"/>
        <v>897.94477999999026</v>
      </c>
      <c r="DK47" s="4">
        <f t="shared" si="31"/>
        <v>897.94477999999026</v>
      </c>
      <c r="DL47" s="4">
        <f t="shared" si="31"/>
        <v>897.94477999999026</v>
      </c>
      <c r="DM47" s="4">
        <f t="shared" si="31"/>
        <v>897.94477999999026</v>
      </c>
      <c r="DN47" s="4">
        <f t="shared" si="31"/>
        <v>897.94477999999026</v>
      </c>
      <c r="DO47" s="4">
        <f t="shared" si="31"/>
        <v>897.94477999999026</v>
      </c>
      <c r="DP47" s="4">
        <f t="shared" si="31"/>
        <v>897.94477999999026</v>
      </c>
      <c r="DQ47" s="4">
        <f t="shared" si="31"/>
        <v>897.94477999999026</v>
      </c>
      <c r="DR47" s="4">
        <f t="shared" si="31"/>
        <v>987.73925799998938</v>
      </c>
      <c r="DS47" s="16">
        <f t="shared" si="7"/>
        <v>167380.71825398979</v>
      </c>
    </row>
    <row r="48" spans="1:123" x14ac:dyDescent="0.25">
      <c r="A48" s="15">
        <f t="shared" si="8"/>
        <v>68.333333333333144</v>
      </c>
      <c r="B48" s="4">
        <f t="shared" si="29"/>
        <v>0</v>
      </c>
      <c r="C48" s="4">
        <f t="shared" si="29"/>
        <v>0</v>
      </c>
      <c r="D48" s="4">
        <f t="shared" si="29"/>
        <v>0</v>
      </c>
      <c r="E48" s="4">
        <f t="shared" si="29"/>
        <v>0</v>
      </c>
      <c r="F48" s="4">
        <f t="shared" si="29"/>
        <v>0</v>
      </c>
      <c r="G48" s="4">
        <f t="shared" si="29"/>
        <v>0</v>
      </c>
      <c r="H48" s="4">
        <f t="shared" si="29"/>
        <v>0</v>
      </c>
      <c r="I48" s="4">
        <f t="shared" si="29"/>
        <v>0</v>
      </c>
      <c r="J48" s="4">
        <f t="shared" si="29"/>
        <v>0</v>
      </c>
      <c r="K48" s="4">
        <f t="shared" si="29"/>
        <v>0</v>
      </c>
      <c r="L48" s="4">
        <f t="shared" si="29"/>
        <v>0</v>
      </c>
      <c r="M48" s="4">
        <f t="shared" si="29"/>
        <v>0</v>
      </c>
      <c r="N48" s="4">
        <f t="shared" si="29"/>
        <v>0</v>
      </c>
      <c r="O48" s="4">
        <f t="shared" si="29"/>
        <v>0</v>
      </c>
      <c r="P48" s="4">
        <f t="shared" si="29"/>
        <v>0</v>
      </c>
      <c r="Q48" s="4">
        <f t="shared" si="29"/>
        <v>0</v>
      </c>
      <c r="R48" s="4">
        <f t="shared" si="32"/>
        <v>0</v>
      </c>
      <c r="S48" s="4">
        <f t="shared" si="32"/>
        <v>0</v>
      </c>
      <c r="T48" s="4">
        <f t="shared" si="32"/>
        <v>0</v>
      </c>
      <c r="U48" s="4">
        <f t="shared" si="32"/>
        <v>0</v>
      </c>
      <c r="V48" s="4">
        <f t="shared" si="32"/>
        <v>0</v>
      </c>
      <c r="W48" s="4">
        <f t="shared" si="32"/>
        <v>0</v>
      </c>
      <c r="X48" s="4">
        <f t="shared" si="32"/>
        <v>0</v>
      </c>
      <c r="Y48" s="4">
        <f t="shared" si="32"/>
        <v>0</v>
      </c>
      <c r="Z48" s="4">
        <f t="shared" si="32"/>
        <v>0</v>
      </c>
      <c r="AA48" s="4">
        <f t="shared" si="32"/>
        <v>0</v>
      </c>
      <c r="AB48" s="4">
        <f t="shared" si="32"/>
        <v>0</v>
      </c>
      <c r="AC48" s="4">
        <f t="shared" si="32"/>
        <v>0</v>
      </c>
      <c r="AD48" s="4">
        <f t="shared" si="32"/>
        <v>0</v>
      </c>
      <c r="AE48" s="4">
        <f t="shared" si="32"/>
        <v>0</v>
      </c>
      <c r="AF48" s="4">
        <f t="shared" si="32"/>
        <v>0</v>
      </c>
      <c r="AG48" s="4">
        <f t="shared" si="32"/>
        <v>0</v>
      </c>
      <c r="AH48" s="4">
        <f t="shared" si="32"/>
        <v>0</v>
      </c>
      <c r="AI48" s="4">
        <f t="shared" si="32"/>
        <v>0</v>
      </c>
      <c r="AJ48" s="4">
        <f t="shared" si="32"/>
        <v>0</v>
      </c>
      <c r="AK48" s="4">
        <f t="shared" si="32"/>
        <v>0</v>
      </c>
      <c r="AL48" s="4">
        <f t="shared" si="32"/>
        <v>0</v>
      </c>
      <c r="AM48" s="4">
        <f t="shared" si="32"/>
        <v>0</v>
      </c>
      <c r="AN48" s="4">
        <f t="shared" si="32"/>
        <v>0</v>
      </c>
      <c r="AO48" s="4">
        <f t="shared" si="32"/>
        <v>0</v>
      </c>
      <c r="AP48" s="4">
        <f t="shared" si="32"/>
        <v>902.31079999999008</v>
      </c>
      <c r="AQ48" s="4">
        <f t="shared" si="32"/>
        <v>902.31079999999008</v>
      </c>
      <c r="AR48" s="4">
        <f t="shared" si="32"/>
        <v>902.31079999999008</v>
      </c>
      <c r="AS48" s="4">
        <f t="shared" si="32"/>
        <v>902.31079999999008</v>
      </c>
      <c r="AT48" s="4">
        <f t="shared" si="32"/>
        <v>902.31079999999008</v>
      </c>
      <c r="AU48" s="4">
        <f t="shared" si="32"/>
        <v>902.31079999999008</v>
      </c>
      <c r="AV48" s="4">
        <f t="shared" si="32"/>
        <v>902.31079999999008</v>
      </c>
      <c r="AW48" s="4">
        <f t="shared" si="32"/>
        <v>902.31079999999008</v>
      </c>
      <c r="AX48" s="4">
        <f t="shared" si="32"/>
        <v>902.31079999999008</v>
      </c>
      <c r="AY48" s="4">
        <f t="shared" si="32"/>
        <v>902.31079999999008</v>
      </c>
      <c r="AZ48" s="4">
        <f t="shared" si="32"/>
        <v>902.31079999999008</v>
      </c>
      <c r="BA48" s="4">
        <f t="shared" si="32"/>
        <v>902.31079999999008</v>
      </c>
      <c r="BB48" s="4">
        <f t="shared" si="32"/>
        <v>902.31079999999008</v>
      </c>
      <c r="BC48" s="4">
        <f t="shared" si="32"/>
        <v>902.31079999999008</v>
      </c>
      <c r="BD48" s="4">
        <f t="shared" si="32"/>
        <v>902.31079999999008</v>
      </c>
      <c r="BE48" s="4">
        <f t="shared" si="32"/>
        <v>902.31079999999008</v>
      </c>
      <c r="BF48" s="4">
        <f t="shared" si="32"/>
        <v>902.31079999999008</v>
      </c>
      <c r="BG48" s="4">
        <f t="shared" si="32"/>
        <v>902.31079999999008</v>
      </c>
      <c r="BH48" s="4">
        <f t="shared" si="32"/>
        <v>902.31079999999008</v>
      </c>
      <c r="BI48" s="4">
        <f t="shared" si="32"/>
        <v>902.31079999999008</v>
      </c>
      <c r="BJ48" s="4">
        <f t="shared" si="32"/>
        <v>902.31079999999008</v>
      </c>
      <c r="BK48" s="4">
        <f t="shared" si="32"/>
        <v>902.31079999999008</v>
      </c>
      <c r="BL48" s="4">
        <f t="shared" si="32"/>
        <v>902.31079999999008</v>
      </c>
      <c r="BM48" s="4">
        <f t="shared" si="32"/>
        <v>902.31079999999008</v>
      </c>
      <c r="BN48" s="4">
        <f t="shared" si="32"/>
        <v>902.31079999999008</v>
      </c>
      <c r="BO48" s="4">
        <f t="shared" si="31"/>
        <v>902.31079999999008</v>
      </c>
      <c r="BP48" s="4">
        <f t="shared" si="31"/>
        <v>902.31079999999008</v>
      </c>
      <c r="BQ48" s="4">
        <f t="shared" si="31"/>
        <v>902.31079999999008</v>
      </c>
      <c r="BR48" s="4">
        <f t="shared" si="31"/>
        <v>902.31079999999008</v>
      </c>
      <c r="BS48" s="4">
        <f t="shared" si="31"/>
        <v>902.31079999999008</v>
      </c>
      <c r="BT48" s="4">
        <f t="shared" si="31"/>
        <v>902.31079999999008</v>
      </c>
      <c r="BU48" s="4">
        <f t="shared" si="31"/>
        <v>902.31079999999008</v>
      </c>
      <c r="BV48" s="4">
        <f t="shared" si="31"/>
        <v>902.31079999999008</v>
      </c>
      <c r="BW48" s="4">
        <f t="shared" si="31"/>
        <v>902.31079999999008</v>
      </c>
      <c r="BX48" s="4">
        <f t="shared" si="31"/>
        <v>902.31079999999008</v>
      </c>
      <c r="BY48" s="4">
        <f t="shared" si="31"/>
        <v>902.31079999999008</v>
      </c>
      <c r="BZ48" s="4">
        <f t="shared" si="31"/>
        <v>902.31079999999008</v>
      </c>
      <c r="CA48" s="4">
        <f t="shared" si="31"/>
        <v>902.31079999999008</v>
      </c>
      <c r="CB48" s="4">
        <f t="shared" si="31"/>
        <v>902.31079999999008</v>
      </c>
      <c r="CC48" s="4">
        <f t="shared" si="31"/>
        <v>902.31079999999008</v>
      </c>
      <c r="CD48" s="4">
        <f t="shared" si="31"/>
        <v>902.31079999999008</v>
      </c>
      <c r="CE48" s="4">
        <f t="shared" si="31"/>
        <v>902.31079999999008</v>
      </c>
      <c r="CF48" s="4">
        <f t="shared" si="31"/>
        <v>902.31079999999008</v>
      </c>
      <c r="CG48" s="4">
        <f t="shared" si="31"/>
        <v>902.31079999999008</v>
      </c>
      <c r="CH48" s="4">
        <f t="shared" si="31"/>
        <v>902.31079999999008</v>
      </c>
      <c r="CI48" s="4">
        <f t="shared" si="31"/>
        <v>902.31079999999008</v>
      </c>
      <c r="CJ48" s="4">
        <f t="shared" si="31"/>
        <v>902.31079999999008</v>
      </c>
      <c r="CK48" s="4">
        <f t="shared" si="31"/>
        <v>902.31079999999008</v>
      </c>
      <c r="CL48" s="4">
        <f t="shared" si="31"/>
        <v>902.31079999999008</v>
      </c>
      <c r="CM48" s="4">
        <f t="shared" si="31"/>
        <v>902.31079999999008</v>
      </c>
      <c r="CN48" s="4">
        <f t="shared" si="31"/>
        <v>902.31079999999008</v>
      </c>
      <c r="CO48" s="4">
        <f t="shared" si="31"/>
        <v>902.31079999999008</v>
      </c>
      <c r="CP48" s="4">
        <f t="shared" si="31"/>
        <v>902.31079999999008</v>
      </c>
      <c r="CQ48" s="4">
        <f t="shared" si="31"/>
        <v>902.31079999999008</v>
      </c>
      <c r="CR48" s="4">
        <f t="shared" si="31"/>
        <v>902.31079999999008</v>
      </c>
      <c r="CS48" s="4">
        <f t="shared" si="31"/>
        <v>902.31079999999008</v>
      </c>
      <c r="CT48" s="4">
        <f t="shared" si="31"/>
        <v>902.31079999999008</v>
      </c>
      <c r="CU48" s="4">
        <f t="shared" si="31"/>
        <v>902.31079999999008</v>
      </c>
      <c r="CV48" s="4">
        <f t="shared" si="31"/>
        <v>902.31079999999008</v>
      </c>
      <c r="CW48" s="4">
        <f t="shared" si="31"/>
        <v>902.31079999999008</v>
      </c>
      <c r="CX48" s="4">
        <f t="shared" si="31"/>
        <v>902.31079999999008</v>
      </c>
      <c r="CY48" s="4">
        <f t="shared" si="31"/>
        <v>902.31079999999008</v>
      </c>
      <c r="CZ48" s="4">
        <f t="shared" si="31"/>
        <v>902.31079999999008</v>
      </c>
      <c r="DA48" s="4">
        <f t="shared" si="31"/>
        <v>902.31079999999008</v>
      </c>
      <c r="DB48" s="4">
        <f t="shared" si="31"/>
        <v>902.31079999999008</v>
      </c>
      <c r="DC48" s="4">
        <f t="shared" si="31"/>
        <v>902.31079999999008</v>
      </c>
      <c r="DD48" s="4">
        <f t="shared" si="31"/>
        <v>902.31079999999008</v>
      </c>
      <c r="DE48" s="4">
        <f t="shared" si="31"/>
        <v>902.31079999999008</v>
      </c>
      <c r="DF48" s="4">
        <f t="shared" si="31"/>
        <v>902.31079999999008</v>
      </c>
      <c r="DG48" s="4">
        <f t="shared" si="31"/>
        <v>902.31079999999008</v>
      </c>
      <c r="DH48" s="4">
        <f t="shared" si="31"/>
        <v>902.31079999999008</v>
      </c>
      <c r="DI48" s="4">
        <f t="shared" si="31"/>
        <v>902.31079999999008</v>
      </c>
      <c r="DJ48" s="4">
        <f t="shared" si="31"/>
        <v>902.31079999999008</v>
      </c>
      <c r="DK48" s="4">
        <f t="shared" si="31"/>
        <v>902.31079999999008</v>
      </c>
      <c r="DL48" s="4">
        <f t="shared" si="31"/>
        <v>902.31079999999008</v>
      </c>
      <c r="DM48" s="4">
        <f t="shared" si="31"/>
        <v>902.31079999999008</v>
      </c>
      <c r="DN48" s="4">
        <f t="shared" si="31"/>
        <v>902.31079999999008</v>
      </c>
      <c r="DO48" s="4">
        <f t="shared" si="31"/>
        <v>902.31079999999008</v>
      </c>
      <c r="DP48" s="4">
        <f t="shared" si="31"/>
        <v>902.31079999999008</v>
      </c>
      <c r="DQ48" s="4">
        <f t="shared" si="31"/>
        <v>902.31079999999008</v>
      </c>
      <c r="DR48" s="4">
        <f t="shared" si="31"/>
        <v>992.54187999998919</v>
      </c>
      <c r="DS48" s="16">
        <f t="shared" si="7"/>
        <v>167406.25075455438</v>
      </c>
    </row>
    <row r="49" spans="1:123" x14ac:dyDescent="0.25">
      <c r="A49" s="15">
        <f t="shared" si="8"/>
        <v>68.416666666666472</v>
      </c>
      <c r="B49" s="4">
        <f t="shared" si="29"/>
        <v>0</v>
      </c>
      <c r="C49" s="4">
        <f t="shared" si="29"/>
        <v>0</v>
      </c>
      <c r="D49" s="4">
        <f t="shared" si="29"/>
        <v>0</v>
      </c>
      <c r="E49" s="4">
        <f t="shared" si="29"/>
        <v>0</v>
      </c>
      <c r="F49" s="4">
        <f t="shared" si="29"/>
        <v>0</v>
      </c>
      <c r="G49" s="4">
        <f t="shared" si="29"/>
        <v>0</v>
      </c>
      <c r="H49" s="4">
        <f t="shared" si="29"/>
        <v>0</v>
      </c>
      <c r="I49" s="4">
        <f t="shared" si="29"/>
        <v>0</v>
      </c>
      <c r="J49" s="4">
        <f t="shared" si="29"/>
        <v>0</v>
      </c>
      <c r="K49" s="4">
        <f t="shared" si="29"/>
        <v>0</v>
      </c>
      <c r="L49" s="4">
        <f t="shared" si="29"/>
        <v>0</v>
      </c>
      <c r="M49" s="4">
        <f t="shared" si="29"/>
        <v>0</v>
      </c>
      <c r="N49" s="4">
        <f t="shared" si="29"/>
        <v>0</v>
      </c>
      <c r="O49" s="4">
        <f t="shared" si="29"/>
        <v>0</v>
      </c>
      <c r="P49" s="4">
        <f t="shared" si="29"/>
        <v>0</v>
      </c>
      <c r="Q49" s="4">
        <f t="shared" si="29"/>
        <v>0</v>
      </c>
      <c r="R49" s="4">
        <f t="shared" si="32"/>
        <v>0</v>
      </c>
      <c r="S49" s="4">
        <f t="shared" si="32"/>
        <v>0</v>
      </c>
      <c r="T49" s="4">
        <f t="shared" si="32"/>
        <v>0</v>
      </c>
      <c r="U49" s="4">
        <f t="shared" si="32"/>
        <v>0</v>
      </c>
      <c r="V49" s="4">
        <f t="shared" si="32"/>
        <v>0</v>
      </c>
      <c r="W49" s="4">
        <f t="shared" si="32"/>
        <v>0</v>
      </c>
      <c r="X49" s="4">
        <f t="shared" si="32"/>
        <v>0</v>
      </c>
      <c r="Y49" s="4">
        <f t="shared" si="32"/>
        <v>0</v>
      </c>
      <c r="Z49" s="4">
        <f t="shared" si="32"/>
        <v>0</v>
      </c>
      <c r="AA49" s="4">
        <f t="shared" si="32"/>
        <v>0</v>
      </c>
      <c r="AB49" s="4">
        <f t="shared" si="32"/>
        <v>0</v>
      </c>
      <c r="AC49" s="4">
        <f t="shared" si="32"/>
        <v>0</v>
      </c>
      <c r="AD49" s="4">
        <f t="shared" si="32"/>
        <v>0</v>
      </c>
      <c r="AE49" s="4">
        <f t="shared" si="32"/>
        <v>0</v>
      </c>
      <c r="AF49" s="4">
        <f t="shared" si="32"/>
        <v>0</v>
      </c>
      <c r="AG49" s="4">
        <f t="shared" si="32"/>
        <v>0</v>
      </c>
      <c r="AH49" s="4">
        <f t="shared" si="32"/>
        <v>0</v>
      </c>
      <c r="AI49" s="4">
        <f t="shared" si="32"/>
        <v>0</v>
      </c>
      <c r="AJ49" s="4">
        <f t="shared" si="32"/>
        <v>0</v>
      </c>
      <c r="AK49" s="4">
        <f t="shared" si="32"/>
        <v>0</v>
      </c>
      <c r="AL49" s="4">
        <f t="shared" si="32"/>
        <v>0</v>
      </c>
      <c r="AM49" s="4">
        <f t="shared" si="32"/>
        <v>0</v>
      </c>
      <c r="AN49" s="4">
        <f t="shared" si="32"/>
        <v>0</v>
      </c>
      <c r="AO49" s="4">
        <f t="shared" si="32"/>
        <v>0</v>
      </c>
      <c r="AP49" s="4">
        <f t="shared" si="32"/>
        <v>0</v>
      </c>
      <c r="AQ49" s="4">
        <f t="shared" si="32"/>
        <v>906.67681999998979</v>
      </c>
      <c r="AR49" s="4">
        <f t="shared" si="32"/>
        <v>906.67681999998979</v>
      </c>
      <c r="AS49" s="4">
        <f t="shared" si="32"/>
        <v>906.67681999998979</v>
      </c>
      <c r="AT49" s="4">
        <f t="shared" si="32"/>
        <v>906.67681999998979</v>
      </c>
      <c r="AU49" s="4">
        <f t="shared" si="32"/>
        <v>906.67681999998979</v>
      </c>
      <c r="AV49" s="4">
        <f t="shared" si="32"/>
        <v>906.67681999998979</v>
      </c>
      <c r="AW49" s="4">
        <f t="shared" si="32"/>
        <v>906.67681999998979</v>
      </c>
      <c r="AX49" s="4">
        <f t="shared" si="32"/>
        <v>906.67681999998979</v>
      </c>
      <c r="AY49" s="4">
        <f t="shared" si="32"/>
        <v>906.67681999998979</v>
      </c>
      <c r="AZ49" s="4">
        <f t="shared" si="32"/>
        <v>906.67681999998979</v>
      </c>
      <c r="BA49" s="4">
        <f t="shared" si="32"/>
        <v>906.67681999998979</v>
      </c>
      <c r="BB49" s="4">
        <f t="shared" si="32"/>
        <v>906.67681999998979</v>
      </c>
      <c r="BC49" s="4">
        <f t="shared" si="32"/>
        <v>906.67681999998979</v>
      </c>
      <c r="BD49" s="4">
        <f t="shared" si="32"/>
        <v>906.67681999998979</v>
      </c>
      <c r="BE49" s="4">
        <f t="shared" si="32"/>
        <v>906.67681999998979</v>
      </c>
      <c r="BF49" s="4">
        <f t="shared" si="32"/>
        <v>906.67681999998979</v>
      </c>
      <c r="BG49" s="4">
        <f t="shared" si="32"/>
        <v>906.67681999998979</v>
      </c>
      <c r="BH49" s="4">
        <f t="shared" si="32"/>
        <v>906.67681999998979</v>
      </c>
      <c r="BI49" s="4">
        <f t="shared" si="32"/>
        <v>906.67681999998979</v>
      </c>
      <c r="BJ49" s="4">
        <f t="shared" si="32"/>
        <v>906.67681999998979</v>
      </c>
      <c r="BK49" s="4">
        <f t="shared" si="32"/>
        <v>906.67681999998979</v>
      </c>
      <c r="BL49" s="4">
        <f t="shared" si="32"/>
        <v>906.67681999998979</v>
      </c>
      <c r="BM49" s="4">
        <f t="shared" si="32"/>
        <v>906.67681999998979</v>
      </c>
      <c r="BN49" s="4">
        <f t="shared" si="32"/>
        <v>906.67681999998979</v>
      </c>
      <c r="BO49" s="4">
        <f t="shared" si="32"/>
        <v>906.67681999998979</v>
      </c>
      <c r="BP49" s="4">
        <f t="shared" si="32"/>
        <v>906.67681999998979</v>
      </c>
      <c r="BQ49" s="4">
        <f t="shared" si="32"/>
        <v>906.67681999998979</v>
      </c>
      <c r="BR49" s="4">
        <f t="shared" si="32"/>
        <v>906.67681999998979</v>
      </c>
      <c r="BS49" s="4">
        <f t="shared" si="32"/>
        <v>906.67681999998979</v>
      </c>
      <c r="BT49" s="4">
        <f t="shared" si="32"/>
        <v>906.67681999998979</v>
      </c>
      <c r="BU49" s="4">
        <f t="shared" si="32"/>
        <v>906.67681999998979</v>
      </c>
      <c r="BV49" s="4">
        <f t="shared" si="32"/>
        <v>906.67681999998979</v>
      </c>
      <c r="BW49" s="4">
        <f t="shared" si="32"/>
        <v>906.67681999998979</v>
      </c>
      <c r="BX49" s="4">
        <f t="shared" si="32"/>
        <v>906.67681999998979</v>
      </c>
      <c r="BY49" s="4">
        <f t="shared" si="32"/>
        <v>906.67681999998979</v>
      </c>
      <c r="BZ49" s="4">
        <f t="shared" si="32"/>
        <v>906.67681999998979</v>
      </c>
      <c r="CA49" s="4">
        <f t="shared" si="32"/>
        <v>906.67681999998979</v>
      </c>
      <c r="CB49" s="4">
        <f t="shared" si="32"/>
        <v>906.67681999998979</v>
      </c>
      <c r="CC49" s="4">
        <f t="shared" si="32"/>
        <v>906.67681999998979</v>
      </c>
      <c r="CD49" s="4">
        <f t="shared" si="31"/>
        <v>906.67681999998979</v>
      </c>
      <c r="CE49" s="4">
        <f t="shared" si="31"/>
        <v>906.67681999998979</v>
      </c>
      <c r="CF49" s="4">
        <f t="shared" si="31"/>
        <v>906.67681999998979</v>
      </c>
      <c r="CG49" s="4">
        <f t="shared" si="31"/>
        <v>906.67681999998979</v>
      </c>
      <c r="CH49" s="4">
        <f t="shared" si="31"/>
        <v>906.67681999998979</v>
      </c>
      <c r="CI49" s="4">
        <f t="shared" si="31"/>
        <v>906.67681999998979</v>
      </c>
      <c r="CJ49" s="4">
        <f t="shared" si="31"/>
        <v>906.67681999998979</v>
      </c>
      <c r="CK49" s="4">
        <f t="shared" si="31"/>
        <v>906.67681999998979</v>
      </c>
      <c r="CL49" s="4">
        <f t="shared" si="31"/>
        <v>906.67681999998979</v>
      </c>
      <c r="CM49" s="4">
        <f t="shared" si="31"/>
        <v>906.67681999998979</v>
      </c>
      <c r="CN49" s="4">
        <f t="shared" si="31"/>
        <v>906.67681999998979</v>
      </c>
      <c r="CO49" s="4">
        <f t="shared" si="31"/>
        <v>906.67681999998979</v>
      </c>
      <c r="CP49" s="4">
        <f t="shared" si="31"/>
        <v>906.67681999998979</v>
      </c>
      <c r="CQ49" s="4">
        <f t="shared" si="31"/>
        <v>906.67681999998979</v>
      </c>
      <c r="CR49" s="4">
        <f t="shared" si="31"/>
        <v>906.67681999998979</v>
      </c>
      <c r="CS49" s="4">
        <f t="shared" si="31"/>
        <v>906.67681999998979</v>
      </c>
      <c r="CT49" s="4">
        <f t="shared" si="31"/>
        <v>906.67681999998979</v>
      </c>
      <c r="CU49" s="4">
        <f t="shared" si="31"/>
        <v>906.67681999998979</v>
      </c>
      <c r="CV49" s="4">
        <f t="shared" si="31"/>
        <v>906.67681999998979</v>
      </c>
      <c r="CW49" s="4">
        <f t="shared" si="31"/>
        <v>906.67681999998979</v>
      </c>
      <c r="CX49" s="4">
        <f t="shared" si="31"/>
        <v>906.67681999998979</v>
      </c>
      <c r="CY49" s="4">
        <f t="shared" si="31"/>
        <v>906.67681999998979</v>
      </c>
      <c r="CZ49" s="4">
        <f t="shared" si="31"/>
        <v>906.67681999998979</v>
      </c>
      <c r="DA49" s="4">
        <f t="shared" si="31"/>
        <v>906.67681999998979</v>
      </c>
      <c r="DB49" s="4">
        <f t="shared" si="31"/>
        <v>906.67681999998979</v>
      </c>
      <c r="DC49" s="4">
        <f t="shared" si="31"/>
        <v>906.67681999998979</v>
      </c>
      <c r="DD49" s="4">
        <f t="shared" si="31"/>
        <v>906.67681999998979</v>
      </c>
      <c r="DE49" s="4">
        <f t="shared" si="31"/>
        <v>906.67681999998979</v>
      </c>
      <c r="DF49" s="4">
        <f t="shared" si="31"/>
        <v>906.67681999998979</v>
      </c>
      <c r="DG49" s="4">
        <f t="shared" si="31"/>
        <v>906.67681999998979</v>
      </c>
      <c r="DH49" s="4">
        <f t="shared" si="31"/>
        <v>906.67681999998979</v>
      </c>
      <c r="DI49" s="4">
        <f t="shared" si="31"/>
        <v>906.67681999998979</v>
      </c>
      <c r="DJ49" s="4">
        <f t="shared" si="31"/>
        <v>906.67681999998979</v>
      </c>
      <c r="DK49" s="4">
        <f t="shared" si="31"/>
        <v>906.67681999998979</v>
      </c>
      <c r="DL49" s="4">
        <f t="shared" si="31"/>
        <v>906.67681999998979</v>
      </c>
      <c r="DM49" s="4">
        <f t="shared" si="31"/>
        <v>906.67681999998979</v>
      </c>
      <c r="DN49" s="4">
        <f t="shared" si="31"/>
        <v>906.67681999998979</v>
      </c>
      <c r="DO49" s="4">
        <f t="shared" si="31"/>
        <v>906.67681999998979</v>
      </c>
      <c r="DP49" s="4">
        <f t="shared" si="31"/>
        <v>906.67681999998979</v>
      </c>
      <c r="DQ49" s="4">
        <f t="shared" si="31"/>
        <v>906.67681999998979</v>
      </c>
      <c r="DR49" s="4">
        <f t="shared" si="31"/>
        <v>997.34450199998889</v>
      </c>
      <c r="DS49" s="16">
        <f t="shared" si="7"/>
        <v>167427.0369521</v>
      </c>
    </row>
    <row r="50" spans="1:123" x14ac:dyDescent="0.25">
      <c r="A50" s="15">
        <f t="shared" si="8"/>
        <v>68.499999999999801</v>
      </c>
      <c r="B50" s="4">
        <f t="shared" si="29"/>
        <v>0</v>
      </c>
      <c r="C50" s="4">
        <f t="shared" si="29"/>
        <v>0</v>
      </c>
      <c r="D50" s="4">
        <f t="shared" si="29"/>
        <v>0</v>
      </c>
      <c r="E50" s="4">
        <f t="shared" si="29"/>
        <v>0</v>
      </c>
      <c r="F50" s="4">
        <f t="shared" si="29"/>
        <v>0</v>
      </c>
      <c r="G50" s="4">
        <f t="shared" si="29"/>
        <v>0</v>
      </c>
      <c r="H50" s="4">
        <f t="shared" si="29"/>
        <v>0</v>
      </c>
      <c r="I50" s="4">
        <f t="shared" si="29"/>
        <v>0</v>
      </c>
      <c r="J50" s="4">
        <f t="shared" si="29"/>
        <v>0</v>
      </c>
      <c r="K50" s="4">
        <f t="shared" si="29"/>
        <v>0</v>
      </c>
      <c r="L50" s="4">
        <f t="shared" si="29"/>
        <v>0</v>
      </c>
      <c r="M50" s="4">
        <f t="shared" si="29"/>
        <v>0</v>
      </c>
      <c r="N50" s="4">
        <f t="shared" si="29"/>
        <v>0</v>
      </c>
      <c r="O50" s="4">
        <f t="shared" si="29"/>
        <v>0</v>
      </c>
      <c r="P50" s="4">
        <f t="shared" si="29"/>
        <v>0</v>
      </c>
      <c r="Q50" s="4">
        <f t="shared" si="29"/>
        <v>0</v>
      </c>
      <c r="R50" s="4">
        <f t="shared" si="32"/>
        <v>0</v>
      </c>
      <c r="S50" s="4">
        <f t="shared" si="32"/>
        <v>0</v>
      </c>
      <c r="T50" s="4">
        <f t="shared" si="32"/>
        <v>0</v>
      </c>
      <c r="U50" s="4">
        <f t="shared" si="32"/>
        <v>0</v>
      </c>
      <c r="V50" s="4">
        <f t="shared" si="32"/>
        <v>0</v>
      </c>
      <c r="W50" s="4">
        <f t="shared" si="32"/>
        <v>0</v>
      </c>
      <c r="X50" s="4">
        <f t="shared" si="32"/>
        <v>0</v>
      </c>
      <c r="Y50" s="4">
        <f t="shared" si="32"/>
        <v>0</v>
      </c>
      <c r="Z50" s="4">
        <f t="shared" si="32"/>
        <v>0</v>
      </c>
      <c r="AA50" s="4">
        <f t="shared" si="32"/>
        <v>0</v>
      </c>
      <c r="AB50" s="4">
        <f t="shared" si="32"/>
        <v>0</v>
      </c>
      <c r="AC50" s="4">
        <f t="shared" si="32"/>
        <v>0</v>
      </c>
      <c r="AD50" s="4">
        <f t="shared" si="32"/>
        <v>0</v>
      </c>
      <c r="AE50" s="4">
        <f t="shared" si="32"/>
        <v>0</v>
      </c>
      <c r="AF50" s="4">
        <f t="shared" si="32"/>
        <v>0</v>
      </c>
      <c r="AG50" s="4">
        <f t="shared" si="32"/>
        <v>0</v>
      </c>
      <c r="AH50" s="4">
        <f t="shared" si="32"/>
        <v>0</v>
      </c>
      <c r="AI50" s="4">
        <f t="shared" si="32"/>
        <v>0</v>
      </c>
      <c r="AJ50" s="4">
        <f t="shared" si="32"/>
        <v>0</v>
      </c>
      <c r="AK50" s="4">
        <f t="shared" si="32"/>
        <v>0</v>
      </c>
      <c r="AL50" s="4">
        <f t="shared" si="32"/>
        <v>0</v>
      </c>
      <c r="AM50" s="4">
        <f t="shared" si="32"/>
        <v>0</v>
      </c>
      <c r="AN50" s="4">
        <f t="shared" si="32"/>
        <v>0</v>
      </c>
      <c r="AO50" s="4">
        <f t="shared" si="32"/>
        <v>0</v>
      </c>
      <c r="AP50" s="4">
        <f t="shared" si="32"/>
        <v>0</v>
      </c>
      <c r="AQ50" s="4">
        <f t="shared" si="32"/>
        <v>0</v>
      </c>
      <c r="AR50" s="4">
        <f t="shared" si="32"/>
        <v>911.0428399999895</v>
      </c>
      <c r="AS50" s="4">
        <f t="shared" si="32"/>
        <v>911.0428399999895</v>
      </c>
      <c r="AT50" s="4">
        <f t="shared" si="32"/>
        <v>911.0428399999895</v>
      </c>
      <c r="AU50" s="4">
        <f t="shared" si="32"/>
        <v>911.0428399999895</v>
      </c>
      <c r="AV50" s="4">
        <f t="shared" si="32"/>
        <v>911.0428399999895</v>
      </c>
      <c r="AW50" s="4">
        <f t="shared" si="32"/>
        <v>911.0428399999895</v>
      </c>
      <c r="AX50" s="4">
        <f t="shared" si="32"/>
        <v>911.0428399999895</v>
      </c>
      <c r="AY50" s="4">
        <f t="shared" si="32"/>
        <v>911.0428399999895</v>
      </c>
      <c r="AZ50" s="4">
        <f t="shared" si="32"/>
        <v>911.0428399999895</v>
      </c>
      <c r="BA50" s="4">
        <f t="shared" si="32"/>
        <v>911.0428399999895</v>
      </c>
      <c r="BB50" s="4">
        <f t="shared" si="32"/>
        <v>911.0428399999895</v>
      </c>
      <c r="BC50" s="4">
        <f t="shared" si="32"/>
        <v>911.0428399999895</v>
      </c>
      <c r="BD50" s="4">
        <f t="shared" si="32"/>
        <v>911.0428399999895</v>
      </c>
      <c r="BE50" s="4">
        <f t="shared" si="32"/>
        <v>911.0428399999895</v>
      </c>
      <c r="BF50" s="4">
        <f t="shared" si="32"/>
        <v>911.0428399999895</v>
      </c>
      <c r="BG50" s="4">
        <f t="shared" si="32"/>
        <v>911.0428399999895</v>
      </c>
      <c r="BH50" s="4">
        <f t="shared" si="32"/>
        <v>911.0428399999895</v>
      </c>
      <c r="BI50" s="4">
        <f t="shared" si="32"/>
        <v>911.0428399999895</v>
      </c>
      <c r="BJ50" s="4">
        <f t="shared" si="32"/>
        <v>911.0428399999895</v>
      </c>
      <c r="BK50" s="4">
        <f t="shared" si="32"/>
        <v>911.0428399999895</v>
      </c>
      <c r="BL50" s="4">
        <f t="shared" si="32"/>
        <v>911.0428399999895</v>
      </c>
      <c r="BM50" s="4">
        <f t="shared" si="32"/>
        <v>911.0428399999895</v>
      </c>
      <c r="BN50" s="4">
        <f t="shared" si="32"/>
        <v>911.0428399999895</v>
      </c>
      <c r="BO50" s="4">
        <f t="shared" si="31"/>
        <v>911.0428399999895</v>
      </c>
      <c r="BP50" s="4">
        <f t="shared" si="31"/>
        <v>911.0428399999895</v>
      </c>
      <c r="BQ50" s="4">
        <f t="shared" si="31"/>
        <v>911.0428399999895</v>
      </c>
      <c r="BR50" s="4">
        <f t="shared" si="31"/>
        <v>911.0428399999895</v>
      </c>
      <c r="BS50" s="4">
        <f t="shared" si="31"/>
        <v>911.0428399999895</v>
      </c>
      <c r="BT50" s="4">
        <f t="shared" si="31"/>
        <v>911.0428399999895</v>
      </c>
      <c r="BU50" s="4">
        <f t="shared" si="31"/>
        <v>911.0428399999895</v>
      </c>
      <c r="BV50" s="4">
        <f t="shared" si="31"/>
        <v>911.0428399999895</v>
      </c>
      <c r="BW50" s="4">
        <f t="shared" si="31"/>
        <v>911.0428399999895</v>
      </c>
      <c r="BX50" s="4">
        <f t="shared" si="31"/>
        <v>911.0428399999895</v>
      </c>
      <c r="BY50" s="4">
        <f t="shared" si="31"/>
        <v>911.0428399999895</v>
      </c>
      <c r="BZ50" s="4">
        <f t="shared" si="31"/>
        <v>911.0428399999895</v>
      </c>
      <c r="CA50" s="4">
        <f t="shared" si="31"/>
        <v>911.0428399999895</v>
      </c>
      <c r="CB50" s="4">
        <f t="shared" si="31"/>
        <v>911.0428399999895</v>
      </c>
      <c r="CC50" s="4">
        <f t="shared" si="31"/>
        <v>911.0428399999895</v>
      </c>
      <c r="CD50" s="4">
        <f t="shared" si="31"/>
        <v>911.0428399999895</v>
      </c>
      <c r="CE50" s="4">
        <f t="shared" si="31"/>
        <v>911.0428399999895</v>
      </c>
      <c r="CF50" s="4">
        <f t="shared" si="31"/>
        <v>911.0428399999895</v>
      </c>
      <c r="CG50" s="4">
        <f t="shared" si="31"/>
        <v>911.0428399999895</v>
      </c>
      <c r="CH50" s="4">
        <f t="shared" si="31"/>
        <v>911.0428399999895</v>
      </c>
      <c r="CI50" s="4">
        <f t="shared" si="31"/>
        <v>911.0428399999895</v>
      </c>
      <c r="CJ50" s="4">
        <f t="shared" si="31"/>
        <v>911.0428399999895</v>
      </c>
      <c r="CK50" s="4">
        <f t="shared" si="31"/>
        <v>911.0428399999895</v>
      </c>
      <c r="CL50" s="4">
        <f t="shared" si="31"/>
        <v>911.0428399999895</v>
      </c>
      <c r="CM50" s="4">
        <f t="shared" si="31"/>
        <v>911.0428399999895</v>
      </c>
      <c r="CN50" s="4">
        <f t="shared" si="31"/>
        <v>911.0428399999895</v>
      </c>
      <c r="CO50" s="4">
        <f t="shared" si="31"/>
        <v>911.0428399999895</v>
      </c>
      <c r="CP50" s="4">
        <f t="shared" si="31"/>
        <v>911.0428399999895</v>
      </c>
      <c r="CQ50" s="4">
        <f t="shared" si="31"/>
        <v>911.0428399999895</v>
      </c>
      <c r="CR50" s="4">
        <f t="shared" si="31"/>
        <v>911.0428399999895</v>
      </c>
      <c r="CS50" s="4">
        <f t="shared" si="31"/>
        <v>911.0428399999895</v>
      </c>
      <c r="CT50" s="4">
        <f t="shared" si="31"/>
        <v>911.0428399999895</v>
      </c>
      <c r="CU50" s="4">
        <f t="shared" si="31"/>
        <v>911.0428399999895</v>
      </c>
      <c r="CV50" s="4">
        <f t="shared" si="31"/>
        <v>911.0428399999895</v>
      </c>
      <c r="CW50" s="4">
        <f t="shared" si="31"/>
        <v>911.0428399999895</v>
      </c>
      <c r="CX50" s="4">
        <f t="shared" si="31"/>
        <v>911.0428399999895</v>
      </c>
      <c r="CY50" s="4">
        <f t="shared" si="31"/>
        <v>911.0428399999895</v>
      </c>
      <c r="CZ50" s="4">
        <f t="shared" si="31"/>
        <v>911.0428399999895</v>
      </c>
      <c r="DA50" s="4">
        <f t="shared" si="31"/>
        <v>911.0428399999895</v>
      </c>
      <c r="DB50" s="4">
        <f t="shared" si="31"/>
        <v>911.0428399999895</v>
      </c>
      <c r="DC50" s="4">
        <f t="shared" si="31"/>
        <v>911.0428399999895</v>
      </c>
      <c r="DD50" s="4">
        <f t="shared" ref="DD50:DR50" si="33">$B$2*IF($A$2+DD$3/12&lt;$A50,0,1)*(1+0.072*MIN($A50-$A$2,5))*IF(DD$3&gt;=120,1.1,1)*IF($C$2&lt;=148450,1,0)</f>
        <v>911.0428399999895</v>
      </c>
      <c r="DE50" s="4">
        <f t="shared" si="33"/>
        <v>911.0428399999895</v>
      </c>
      <c r="DF50" s="4">
        <f t="shared" si="33"/>
        <v>911.0428399999895</v>
      </c>
      <c r="DG50" s="4">
        <f t="shared" si="33"/>
        <v>911.0428399999895</v>
      </c>
      <c r="DH50" s="4">
        <f t="shared" si="33"/>
        <v>911.0428399999895</v>
      </c>
      <c r="DI50" s="4">
        <f t="shared" si="33"/>
        <v>911.0428399999895</v>
      </c>
      <c r="DJ50" s="4">
        <f t="shared" si="33"/>
        <v>911.0428399999895</v>
      </c>
      <c r="DK50" s="4">
        <f t="shared" si="33"/>
        <v>911.0428399999895</v>
      </c>
      <c r="DL50" s="4">
        <f t="shared" si="33"/>
        <v>911.0428399999895</v>
      </c>
      <c r="DM50" s="4">
        <f t="shared" si="33"/>
        <v>911.0428399999895</v>
      </c>
      <c r="DN50" s="4">
        <f t="shared" si="33"/>
        <v>911.0428399999895</v>
      </c>
      <c r="DO50" s="4">
        <f t="shared" si="33"/>
        <v>911.0428399999895</v>
      </c>
      <c r="DP50" s="4">
        <f t="shared" si="33"/>
        <v>911.0428399999895</v>
      </c>
      <c r="DQ50" s="4">
        <f t="shared" si="33"/>
        <v>911.0428399999895</v>
      </c>
      <c r="DR50" s="4">
        <f t="shared" si="33"/>
        <v>1002.1471239999885</v>
      </c>
      <c r="DS50" s="16">
        <f t="shared" si="7"/>
        <v>167443.10905425521</v>
      </c>
    </row>
    <row r="51" spans="1:123" x14ac:dyDescent="0.25">
      <c r="A51" s="15">
        <f t="shared" si="8"/>
        <v>68.58333333333313</v>
      </c>
      <c r="B51" s="4">
        <f t="shared" si="29"/>
        <v>0</v>
      </c>
      <c r="C51" s="4">
        <f t="shared" si="29"/>
        <v>0</v>
      </c>
      <c r="D51" s="4">
        <f t="shared" si="29"/>
        <v>0</v>
      </c>
      <c r="E51" s="4">
        <f t="shared" si="29"/>
        <v>0</v>
      </c>
      <c r="F51" s="4">
        <f t="shared" si="29"/>
        <v>0</v>
      </c>
      <c r="G51" s="4">
        <f t="shared" si="29"/>
        <v>0</v>
      </c>
      <c r="H51" s="4">
        <f t="shared" si="29"/>
        <v>0</v>
      </c>
      <c r="I51" s="4">
        <f t="shared" si="29"/>
        <v>0</v>
      </c>
      <c r="J51" s="4">
        <f t="shared" si="29"/>
        <v>0</v>
      </c>
      <c r="K51" s="4">
        <f t="shared" si="29"/>
        <v>0</v>
      </c>
      <c r="L51" s="4">
        <f t="shared" si="29"/>
        <v>0</v>
      </c>
      <c r="M51" s="4">
        <f t="shared" si="29"/>
        <v>0</v>
      </c>
      <c r="N51" s="4">
        <f t="shared" si="29"/>
        <v>0</v>
      </c>
      <c r="O51" s="4">
        <f t="shared" si="29"/>
        <v>0</v>
      </c>
      <c r="P51" s="4">
        <f t="shared" si="29"/>
        <v>0</v>
      </c>
      <c r="Q51" s="4">
        <f t="shared" si="29"/>
        <v>0</v>
      </c>
      <c r="R51" s="4">
        <f t="shared" si="32"/>
        <v>0</v>
      </c>
      <c r="S51" s="4">
        <f t="shared" si="32"/>
        <v>0</v>
      </c>
      <c r="T51" s="4">
        <f t="shared" si="32"/>
        <v>0</v>
      </c>
      <c r="U51" s="4">
        <f t="shared" si="32"/>
        <v>0</v>
      </c>
      <c r="V51" s="4">
        <f t="shared" si="32"/>
        <v>0</v>
      </c>
      <c r="W51" s="4">
        <f t="shared" si="32"/>
        <v>0</v>
      </c>
      <c r="X51" s="4">
        <f t="shared" si="32"/>
        <v>0</v>
      </c>
      <c r="Y51" s="4">
        <f t="shared" si="32"/>
        <v>0</v>
      </c>
      <c r="Z51" s="4">
        <f t="shared" si="32"/>
        <v>0</v>
      </c>
      <c r="AA51" s="4">
        <f t="shared" si="32"/>
        <v>0</v>
      </c>
      <c r="AB51" s="4">
        <f t="shared" si="32"/>
        <v>0</v>
      </c>
      <c r="AC51" s="4">
        <f t="shared" si="32"/>
        <v>0</v>
      </c>
      <c r="AD51" s="4">
        <f t="shared" si="32"/>
        <v>0</v>
      </c>
      <c r="AE51" s="4">
        <f t="shared" si="32"/>
        <v>0</v>
      </c>
      <c r="AF51" s="4">
        <f t="shared" si="32"/>
        <v>0</v>
      </c>
      <c r="AG51" s="4">
        <f t="shared" si="32"/>
        <v>0</v>
      </c>
      <c r="AH51" s="4">
        <f t="shared" si="32"/>
        <v>0</v>
      </c>
      <c r="AI51" s="4">
        <f t="shared" si="32"/>
        <v>0</v>
      </c>
      <c r="AJ51" s="4">
        <f t="shared" si="32"/>
        <v>0</v>
      </c>
      <c r="AK51" s="4">
        <f t="shared" si="32"/>
        <v>0</v>
      </c>
      <c r="AL51" s="4">
        <f t="shared" si="32"/>
        <v>0</v>
      </c>
      <c r="AM51" s="4">
        <f t="shared" si="32"/>
        <v>0</v>
      </c>
      <c r="AN51" s="4">
        <f t="shared" si="32"/>
        <v>0</v>
      </c>
      <c r="AO51" s="4">
        <f t="shared" si="32"/>
        <v>0</v>
      </c>
      <c r="AP51" s="4">
        <f t="shared" si="32"/>
        <v>0</v>
      </c>
      <c r="AQ51" s="4">
        <f t="shared" si="32"/>
        <v>0</v>
      </c>
      <c r="AR51" s="4">
        <f t="shared" si="32"/>
        <v>0</v>
      </c>
      <c r="AS51" s="4">
        <f t="shared" si="32"/>
        <v>915.40885999998932</v>
      </c>
      <c r="AT51" s="4">
        <f t="shared" si="32"/>
        <v>915.40885999998932</v>
      </c>
      <c r="AU51" s="4">
        <f t="shared" si="32"/>
        <v>915.40885999998932</v>
      </c>
      <c r="AV51" s="4">
        <f t="shared" si="32"/>
        <v>915.40885999998932</v>
      </c>
      <c r="AW51" s="4">
        <f t="shared" si="32"/>
        <v>915.40885999998932</v>
      </c>
      <c r="AX51" s="4">
        <f t="shared" si="32"/>
        <v>915.40885999998932</v>
      </c>
      <c r="AY51" s="4">
        <f t="shared" si="32"/>
        <v>915.40885999998932</v>
      </c>
      <c r="AZ51" s="4">
        <f t="shared" si="32"/>
        <v>915.40885999998932</v>
      </c>
      <c r="BA51" s="4">
        <f t="shared" si="32"/>
        <v>915.40885999998932</v>
      </c>
      <c r="BB51" s="4">
        <f t="shared" si="32"/>
        <v>915.40885999998932</v>
      </c>
      <c r="BC51" s="4">
        <f t="shared" si="32"/>
        <v>915.40885999998932</v>
      </c>
      <c r="BD51" s="4">
        <f t="shared" si="32"/>
        <v>915.40885999998932</v>
      </c>
      <c r="BE51" s="4">
        <f t="shared" si="32"/>
        <v>915.40885999998932</v>
      </c>
      <c r="BF51" s="4">
        <f t="shared" si="32"/>
        <v>915.40885999998932</v>
      </c>
      <c r="BG51" s="4">
        <f t="shared" si="32"/>
        <v>915.40885999998932</v>
      </c>
      <c r="BH51" s="4">
        <f t="shared" si="32"/>
        <v>915.40885999998932</v>
      </c>
      <c r="BI51" s="4">
        <f t="shared" si="32"/>
        <v>915.40885999998932</v>
      </c>
      <c r="BJ51" s="4">
        <f t="shared" ref="BJ51:DR55" si="34">$B$2*IF($A$2+BJ$3/12&lt;$A51,0,1)*(1+0.072*MIN($A51-$A$2,5))*IF(BJ$3&gt;=120,1.1,1)*IF($C$2&lt;=148450,1,0)</f>
        <v>915.40885999998932</v>
      </c>
      <c r="BK51" s="4">
        <f t="shared" si="34"/>
        <v>915.40885999998932</v>
      </c>
      <c r="BL51" s="4">
        <f t="shared" si="34"/>
        <v>915.40885999998932</v>
      </c>
      <c r="BM51" s="4">
        <f t="shared" si="34"/>
        <v>915.40885999998932</v>
      </c>
      <c r="BN51" s="4">
        <f t="shared" si="34"/>
        <v>915.40885999998932</v>
      </c>
      <c r="BO51" s="4">
        <f t="shared" si="34"/>
        <v>915.40885999998932</v>
      </c>
      <c r="BP51" s="4">
        <f t="shared" si="34"/>
        <v>915.40885999998932</v>
      </c>
      <c r="BQ51" s="4">
        <f t="shared" si="34"/>
        <v>915.40885999998932</v>
      </c>
      <c r="BR51" s="4">
        <f t="shared" si="34"/>
        <v>915.40885999998932</v>
      </c>
      <c r="BS51" s="4">
        <f t="shared" si="34"/>
        <v>915.40885999998932</v>
      </c>
      <c r="BT51" s="4">
        <f t="shared" si="34"/>
        <v>915.40885999998932</v>
      </c>
      <c r="BU51" s="4">
        <f t="shared" si="34"/>
        <v>915.40885999998932</v>
      </c>
      <c r="BV51" s="4">
        <f t="shared" si="34"/>
        <v>915.40885999998932</v>
      </c>
      <c r="BW51" s="4">
        <f t="shared" si="34"/>
        <v>915.40885999998932</v>
      </c>
      <c r="BX51" s="4">
        <f t="shared" si="34"/>
        <v>915.40885999998932</v>
      </c>
      <c r="BY51" s="4">
        <f t="shared" si="34"/>
        <v>915.40885999998932</v>
      </c>
      <c r="BZ51" s="4">
        <f t="shared" si="34"/>
        <v>915.40885999998932</v>
      </c>
      <c r="CA51" s="4">
        <f t="shared" si="34"/>
        <v>915.40885999998932</v>
      </c>
      <c r="CB51" s="4">
        <f t="shared" si="34"/>
        <v>915.40885999998932</v>
      </c>
      <c r="CC51" s="4">
        <f t="shared" si="34"/>
        <v>915.40885999998932</v>
      </c>
      <c r="CD51" s="4">
        <f t="shared" si="34"/>
        <v>915.40885999998932</v>
      </c>
      <c r="CE51" s="4">
        <f t="shared" si="34"/>
        <v>915.40885999998932</v>
      </c>
      <c r="CF51" s="4">
        <f t="shared" si="34"/>
        <v>915.40885999998932</v>
      </c>
      <c r="CG51" s="4">
        <f t="shared" si="34"/>
        <v>915.40885999998932</v>
      </c>
      <c r="CH51" s="4">
        <f t="shared" si="34"/>
        <v>915.40885999998932</v>
      </c>
      <c r="CI51" s="4">
        <f t="shared" si="34"/>
        <v>915.40885999998932</v>
      </c>
      <c r="CJ51" s="4">
        <f t="shared" si="34"/>
        <v>915.40885999998932</v>
      </c>
      <c r="CK51" s="4">
        <f t="shared" si="34"/>
        <v>915.40885999998932</v>
      </c>
      <c r="CL51" s="4">
        <f t="shared" si="34"/>
        <v>915.40885999998932</v>
      </c>
      <c r="CM51" s="4">
        <f t="shared" si="34"/>
        <v>915.40885999998932</v>
      </c>
      <c r="CN51" s="4">
        <f t="shared" si="34"/>
        <v>915.40885999998932</v>
      </c>
      <c r="CO51" s="4">
        <f t="shared" si="34"/>
        <v>915.40885999998932</v>
      </c>
      <c r="CP51" s="4">
        <f t="shared" si="34"/>
        <v>915.40885999998932</v>
      </c>
      <c r="CQ51" s="4">
        <f t="shared" si="34"/>
        <v>915.40885999998932</v>
      </c>
      <c r="CR51" s="4">
        <f t="shared" si="34"/>
        <v>915.40885999998932</v>
      </c>
      <c r="CS51" s="4">
        <f t="shared" si="34"/>
        <v>915.40885999998932</v>
      </c>
      <c r="CT51" s="4">
        <f t="shared" si="34"/>
        <v>915.40885999998932</v>
      </c>
      <c r="CU51" s="4">
        <f t="shared" si="34"/>
        <v>915.40885999998932</v>
      </c>
      <c r="CV51" s="4">
        <f t="shared" si="34"/>
        <v>915.40885999998932</v>
      </c>
      <c r="CW51" s="4">
        <f t="shared" si="34"/>
        <v>915.40885999998932</v>
      </c>
      <c r="CX51" s="4">
        <f t="shared" si="34"/>
        <v>915.40885999998932</v>
      </c>
      <c r="CY51" s="4">
        <f t="shared" si="34"/>
        <v>915.40885999998932</v>
      </c>
      <c r="CZ51" s="4">
        <f t="shared" si="34"/>
        <v>915.40885999998932</v>
      </c>
      <c r="DA51" s="4">
        <f t="shared" si="34"/>
        <v>915.40885999998932</v>
      </c>
      <c r="DB51" s="4">
        <f t="shared" si="34"/>
        <v>915.40885999998932</v>
      </c>
      <c r="DC51" s="4">
        <f t="shared" si="34"/>
        <v>915.40885999998932</v>
      </c>
      <c r="DD51" s="4">
        <f t="shared" si="34"/>
        <v>915.40885999998932</v>
      </c>
      <c r="DE51" s="4">
        <f t="shared" si="34"/>
        <v>915.40885999998932</v>
      </c>
      <c r="DF51" s="4">
        <f t="shared" si="34"/>
        <v>915.40885999998932</v>
      </c>
      <c r="DG51" s="4">
        <f t="shared" si="34"/>
        <v>915.40885999998932</v>
      </c>
      <c r="DH51" s="4">
        <f t="shared" si="34"/>
        <v>915.40885999998932</v>
      </c>
      <c r="DI51" s="4">
        <f t="shared" si="34"/>
        <v>915.40885999998932</v>
      </c>
      <c r="DJ51" s="4">
        <f t="shared" si="34"/>
        <v>915.40885999998932</v>
      </c>
      <c r="DK51" s="4">
        <f t="shared" si="34"/>
        <v>915.40885999998932</v>
      </c>
      <c r="DL51" s="4">
        <f t="shared" si="34"/>
        <v>915.40885999998932</v>
      </c>
      <c r="DM51" s="4">
        <f t="shared" si="34"/>
        <v>915.40885999998932</v>
      </c>
      <c r="DN51" s="4">
        <f t="shared" si="34"/>
        <v>915.40885999998932</v>
      </c>
      <c r="DO51" s="4">
        <f t="shared" si="34"/>
        <v>915.40885999998932</v>
      </c>
      <c r="DP51" s="4">
        <f t="shared" si="34"/>
        <v>915.40885999998932</v>
      </c>
      <c r="DQ51" s="4">
        <f t="shared" si="34"/>
        <v>915.40885999998932</v>
      </c>
      <c r="DR51" s="4">
        <f t="shared" si="34"/>
        <v>1006.9497459999883</v>
      </c>
      <c r="DS51" s="16">
        <f t="shared" si="7"/>
        <v>167454.49911683204</v>
      </c>
    </row>
    <row r="52" spans="1:123" x14ac:dyDescent="0.25">
      <c r="A52" s="15">
        <f t="shared" si="8"/>
        <v>68.666666666666458</v>
      </c>
      <c r="B52" s="4">
        <f t="shared" si="29"/>
        <v>0</v>
      </c>
      <c r="C52" s="4">
        <f t="shared" si="29"/>
        <v>0</v>
      </c>
      <c r="D52" s="4">
        <f t="shared" si="29"/>
        <v>0</v>
      </c>
      <c r="E52" s="4">
        <f t="shared" si="29"/>
        <v>0</v>
      </c>
      <c r="F52" s="4">
        <f t="shared" si="29"/>
        <v>0</v>
      </c>
      <c r="G52" s="4">
        <f t="shared" si="29"/>
        <v>0</v>
      </c>
      <c r="H52" s="4">
        <f t="shared" si="29"/>
        <v>0</v>
      </c>
      <c r="I52" s="4">
        <f t="shared" si="29"/>
        <v>0</v>
      </c>
      <c r="J52" s="4">
        <f t="shared" si="29"/>
        <v>0</v>
      </c>
      <c r="K52" s="4">
        <f t="shared" si="29"/>
        <v>0</v>
      </c>
      <c r="L52" s="4">
        <f t="shared" si="29"/>
        <v>0</v>
      </c>
      <c r="M52" s="4">
        <f t="shared" si="29"/>
        <v>0</v>
      </c>
      <c r="N52" s="4">
        <f t="shared" si="29"/>
        <v>0</v>
      </c>
      <c r="O52" s="4">
        <f t="shared" si="29"/>
        <v>0</v>
      </c>
      <c r="P52" s="4">
        <f t="shared" si="29"/>
        <v>0</v>
      </c>
      <c r="Q52" s="4">
        <f t="shared" si="29"/>
        <v>0</v>
      </c>
      <c r="R52" s="4">
        <f t="shared" ref="R52:CC56" si="35">$B$2*IF($A$2+R$3/12&lt;$A52,0,1)*(1+0.072*MIN($A52-$A$2,5))*IF(R$3&gt;=120,1.1,1)*IF($C$2&lt;=148450,1,0)</f>
        <v>0</v>
      </c>
      <c r="S52" s="4">
        <f t="shared" si="35"/>
        <v>0</v>
      </c>
      <c r="T52" s="4">
        <f t="shared" si="35"/>
        <v>0</v>
      </c>
      <c r="U52" s="4">
        <f t="shared" si="35"/>
        <v>0</v>
      </c>
      <c r="V52" s="4">
        <f t="shared" si="35"/>
        <v>0</v>
      </c>
      <c r="W52" s="4">
        <f t="shared" si="35"/>
        <v>0</v>
      </c>
      <c r="X52" s="4">
        <f t="shared" si="35"/>
        <v>0</v>
      </c>
      <c r="Y52" s="4">
        <f t="shared" si="35"/>
        <v>0</v>
      </c>
      <c r="Z52" s="4">
        <f t="shared" si="35"/>
        <v>0</v>
      </c>
      <c r="AA52" s="4">
        <f t="shared" si="35"/>
        <v>0</v>
      </c>
      <c r="AB52" s="4">
        <f t="shared" si="35"/>
        <v>0</v>
      </c>
      <c r="AC52" s="4">
        <f t="shared" si="35"/>
        <v>0</v>
      </c>
      <c r="AD52" s="4">
        <f t="shared" si="35"/>
        <v>0</v>
      </c>
      <c r="AE52" s="4">
        <f t="shared" si="35"/>
        <v>0</v>
      </c>
      <c r="AF52" s="4">
        <f t="shared" si="35"/>
        <v>0</v>
      </c>
      <c r="AG52" s="4">
        <f t="shared" si="35"/>
        <v>0</v>
      </c>
      <c r="AH52" s="4">
        <f t="shared" si="35"/>
        <v>0</v>
      </c>
      <c r="AI52" s="4">
        <f t="shared" si="35"/>
        <v>0</v>
      </c>
      <c r="AJ52" s="4">
        <f t="shared" si="35"/>
        <v>0</v>
      </c>
      <c r="AK52" s="4">
        <f t="shared" si="35"/>
        <v>0</v>
      </c>
      <c r="AL52" s="4">
        <f t="shared" si="35"/>
        <v>0</v>
      </c>
      <c r="AM52" s="4">
        <f t="shared" si="35"/>
        <v>0</v>
      </c>
      <c r="AN52" s="4">
        <f t="shared" si="35"/>
        <v>0</v>
      </c>
      <c r="AO52" s="4">
        <f t="shared" si="35"/>
        <v>0</v>
      </c>
      <c r="AP52" s="4">
        <f t="shared" si="35"/>
        <v>0</v>
      </c>
      <c r="AQ52" s="4">
        <f t="shared" si="35"/>
        <v>0</v>
      </c>
      <c r="AR52" s="4">
        <f t="shared" si="35"/>
        <v>0</v>
      </c>
      <c r="AS52" s="4">
        <f t="shared" si="35"/>
        <v>0</v>
      </c>
      <c r="AT52" s="4">
        <f t="shared" si="35"/>
        <v>919.77487999998903</v>
      </c>
      <c r="AU52" s="4">
        <f t="shared" si="35"/>
        <v>919.77487999998903</v>
      </c>
      <c r="AV52" s="4">
        <f t="shared" si="35"/>
        <v>919.77487999998903</v>
      </c>
      <c r="AW52" s="4">
        <f t="shared" si="35"/>
        <v>919.77487999998903</v>
      </c>
      <c r="AX52" s="4">
        <f t="shared" si="35"/>
        <v>919.77487999998903</v>
      </c>
      <c r="AY52" s="4">
        <f t="shared" si="35"/>
        <v>919.77487999998903</v>
      </c>
      <c r="AZ52" s="4">
        <f t="shared" si="35"/>
        <v>919.77487999998903</v>
      </c>
      <c r="BA52" s="4">
        <f t="shared" si="35"/>
        <v>919.77487999998903</v>
      </c>
      <c r="BB52" s="4">
        <f t="shared" si="35"/>
        <v>919.77487999998903</v>
      </c>
      <c r="BC52" s="4">
        <f t="shared" si="35"/>
        <v>919.77487999998903</v>
      </c>
      <c r="BD52" s="4">
        <f t="shared" si="35"/>
        <v>919.77487999998903</v>
      </c>
      <c r="BE52" s="4">
        <f t="shared" si="35"/>
        <v>919.77487999998903</v>
      </c>
      <c r="BF52" s="4">
        <f t="shared" si="35"/>
        <v>919.77487999998903</v>
      </c>
      <c r="BG52" s="4">
        <f t="shared" si="35"/>
        <v>919.77487999998903</v>
      </c>
      <c r="BH52" s="4">
        <f t="shared" si="35"/>
        <v>919.77487999998903</v>
      </c>
      <c r="BI52" s="4">
        <f t="shared" si="35"/>
        <v>919.77487999998903</v>
      </c>
      <c r="BJ52" s="4">
        <f t="shared" si="35"/>
        <v>919.77487999998903</v>
      </c>
      <c r="BK52" s="4">
        <f t="shared" si="35"/>
        <v>919.77487999998903</v>
      </c>
      <c r="BL52" s="4">
        <f t="shared" si="35"/>
        <v>919.77487999998903</v>
      </c>
      <c r="BM52" s="4">
        <f t="shared" si="35"/>
        <v>919.77487999998903</v>
      </c>
      <c r="BN52" s="4">
        <f t="shared" si="35"/>
        <v>919.77487999998903</v>
      </c>
      <c r="BO52" s="4">
        <f t="shared" si="34"/>
        <v>919.77487999998903</v>
      </c>
      <c r="BP52" s="4">
        <f t="shared" si="34"/>
        <v>919.77487999998903</v>
      </c>
      <c r="BQ52" s="4">
        <f t="shared" si="34"/>
        <v>919.77487999998903</v>
      </c>
      <c r="BR52" s="4">
        <f t="shared" si="34"/>
        <v>919.77487999998903</v>
      </c>
      <c r="BS52" s="4">
        <f t="shared" si="34"/>
        <v>919.77487999998903</v>
      </c>
      <c r="BT52" s="4">
        <f t="shared" si="34"/>
        <v>919.77487999998903</v>
      </c>
      <c r="BU52" s="4">
        <f t="shared" si="34"/>
        <v>919.77487999998903</v>
      </c>
      <c r="BV52" s="4">
        <f t="shared" si="34"/>
        <v>919.77487999998903</v>
      </c>
      <c r="BW52" s="4">
        <f t="shared" si="34"/>
        <v>919.77487999998903</v>
      </c>
      <c r="BX52" s="4">
        <f t="shared" si="34"/>
        <v>919.77487999998903</v>
      </c>
      <c r="BY52" s="4">
        <f t="shared" si="34"/>
        <v>919.77487999998903</v>
      </c>
      <c r="BZ52" s="4">
        <f t="shared" si="34"/>
        <v>919.77487999998903</v>
      </c>
      <c r="CA52" s="4">
        <f t="shared" si="34"/>
        <v>919.77487999998903</v>
      </c>
      <c r="CB52" s="4">
        <f t="shared" si="34"/>
        <v>919.77487999998903</v>
      </c>
      <c r="CC52" s="4">
        <f t="shared" si="34"/>
        <v>919.77487999998903</v>
      </c>
      <c r="CD52" s="4">
        <f t="shared" si="34"/>
        <v>919.77487999998903</v>
      </c>
      <c r="CE52" s="4">
        <f t="shared" si="34"/>
        <v>919.77487999998903</v>
      </c>
      <c r="CF52" s="4">
        <f t="shared" si="34"/>
        <v>919.77487999998903</v>
      </c>
      <c r="CG52" s="4">
        <f t="shared" si="34"/>
        <v>919.77487999998903</v>
      </c>
      <c r="CH52" s="4">
        <f t="shared" si="34"/>
        <v>919.77487999998903</v>
      </c>
      <c r="CI52" s="4">
        <f t="shared" si="34"/>
        <v>919.77487999998903</v>
      </c>
      <c r="CJ52" s="4">
        <f t="shared" si="34"/>
        <v>919.77487999998903</v>
      </c>
      <c r="CK52" s="4">
        <f t="shared" si="34"/>
        <v>919.77487999998903</v>
      </c>
      <c r="CL52" s="4">
        <f t="shared" si="34"/>
        <v>919.77487999998903</v>
      </c>
      <c r="CM52" s="4">
        <f t="shared" si="34"/>
        <v>919.77487999998903</v>
      </c>
      <c r="CN52" s="4">
        <f t="shared" si="34"/>
        <v>919.77487999998903</v>
      </c>
      <c r="CO52" s="4">
        <f t="shared" si="34"/>
        <v>919.77487999998903</v>
      </c>
      <c r="CP52" s="4">
        <f t="shared" si="34"/>
        <v>919.77487999998903</v>
      </c>
      <c r="CQ52" s="4">
        <f t="shared" si="34"/>
        <v>919.77487999998903</v>
      </c>
      <c r="CR52" s="4">
        <f t="shared" si="34"/>
        <v>919.77487999998903</v>
      </c>
      <c r="CS52" s="4">
        <f t="shared" si="34"/>
        <v>919.77487999998903</v>
      </c>
      <c r="CT52" s="4">
        <f t="shared" si="34"/>
        <v>919.77487999998903</v>
      </c>
      <c r="CU52" s="4">
        <f t="shared" si="34"/>
        <v>919.77487999998903</v>
      </c>
      <c r="CV52" s="4">
        <f t="shared" si="34"/>
        <v>919.77487999998903</v>
      </c>
      <c r="CW52" s="4">
        <f t="shared" si="34"/>
        <v>919.77487999998903</v>
      </c>
      <c r="CX52" s="4">
        <f t="shared" si="34"/>
        <v>919.77487999998903</v>
      </c>
      <c r="CY52" s="4">
        <f t="shared" si="34"/>
        <v>919.77487999998903</v>
      </c>
      <c r="CZ52" s="4">
        <f t="shared" si="34"/>
        <v>919.77487999998903</v>
      </c>
      <c r="DA52" s="4">
        <f t="shared" si="34"/>
        <v>919.77487999998903</v>
      </c>
      <c r="DB52" s="4">
        <f t="shared" si="34"/>
        <v>919.77487999998903</v>
      </c>
      <c r="DC52" s="4">
        <f t="shared" si="34"/>
        <v>919.77487999998903</v>
      </c>
      <c r="DD52" s="4">
        <f t="shared" si="34"/>
        <v>919.77487999998903</v>
      </c>
      <c r="DE52" s="4">
        <f t="shared" si="34"/>
        <v>919.77487999998903</v>
      </c>
      <c r="DF52" s="4">
        <f t="shared" si="34"/>
        <v>919.77487999998903</v>
      </c>
      <c r="DG52" s="4">
        <f t="shared" si="34"/>
        <v>919.77487999998903</v>
      </c>
      <c r="DH52" s="4">
        <f t="shared" si="34"/>
        <v>919.77487999998903</v>
      </c>
      <c r="DI52" s="4">
        <f t="shared" si="34"/>
        <v>919.77487999998903</v>
      </c>
      <c r="DJ52" s="4">
        <f t="shared" si="34"/>
        <v>919.77487999998903</v>
      </c>
      <c r="DK52" s="4">
        <f t="shared" si="34"/>
        <v>919.77487999998903</v>
      </c>
      <c r="DL52" s="4">
        <f t="shared" si="34"/>
        <v>919.77487999998903</v>
      </c>
      <c r="DM52" s="4">
        <f t="shared" si="34"/>
        <v>919.77487999998903</v>
      </c>
      <c r="DN52" s="4">
        <f t="shared" si="34"/>
        <v>919.77487999998903</v>
      </c>
      <c r="DO52" s="4">
        <f t="shared" si="34"/>
        <v>919.77487999998903</v>
      </c>
      <c r="DP52" s="4">
        <f t="shared" si="34"/>
        <v>919.77487999998903</v>
      </c>
      <c r="DQ52" s="4">
        <f t="shared" si="34"/>
        <v>919.77487999998903</v>
      </c>
      <c r="DR52" s="4">
        <f t="shared" si="34"/>
        <v>1011.752367999988</v>
      </c>
      <c r="DS52" s="16">
        <f t="shared" si="7"/>
        <v>167461.23904443259</v>
      </c>
    </row>
    <row r="53" spans="1:123" x14ac:dyDescent="0.25">
      <c r="A53" s="15">
        <f t="shared" si="8"/>
        <v>68.749999999999787</v>
      </c>
      <c r="B53" s="4">
        <f t="shared" si="29"/>
        <v>0</v>
      </c>
      <c r="C53" s="4">
        <f t="shared" si="29"/>
        <v>0</v>
      </c>
      <c r="D53" s="4">
        <f t="shared" si="29"/>
        <v>0</v>
      </c>
      <c r="E53" s="4">
        <f t="shared" si="29"/>
        <v>0</v>
      </c>
      <c r="F53" s="4">
        <f t="shared" si="29"/>
        <v>0</v>
      </c>
      <c r="G53" s="4">
        <f t="shared" si="29"/>
        <v>0</v>
      </c>
      <c r="H53" s="4">
        <f t="shared" si="29"/>
        <v>0</v>
      </c>
      <c r="I53" s="4">
        <f t="shared" si="29"/>
        <v>0</v>
      </c>
      <c r="J53" s="4">
        <f t="shared" si="29"/>
        <v>0</v>
      </c>
      <c r="K53" s="4">
        <f t="shared" si="29"/>
        <v>0</v>
      </c>
      <c r="L53" s="4">
        <f t="shared" si="29"/>
        <v>0</v>
      </c>
      <c r="M53" s="4">
        <f t="shared" si="29"/>
        <v>0</v>
      </c>
      <c r="N53" s="4">
        <f t="shared" si="29"/>
        <v>0</v>
      </c>
      <c r="O53" s="4">
        <f t="shared" si="29"/>
        <v>0</v>
      </c>
      <c r="P53" s="4">
        <f t="shared" si="29"/>
        <v>0</v>
      </c>
      <c r="Q53" s="4">
        <f t="shared" si="29"/>
        <v>0</v>
      </c>
      <c r="R53" s="4">
        <f t="shared" si="35"/>
        <v>0</v>
      </c>
      <c r="S53" s="4">
        <f t="shared" si="35"/>
        <v>0</v>
      </c>
      <c r="T53" s="4">
        <f t="shared" si="35"/>
        <v>0</v>
      </c>
      <c r="U53" s="4">
        <f t="shared" si="35"/>
        <v>0</v>
      </c>
      <c r="V53" s="4">
        <f t="shared" si="35"/>
        <v>0</v>
      </c>
      <c r="W53" s="4">
        <f t="shared" si="35"/>
        <v>0</v>
      </c>
      <c r="X53" s="4">
        <f t="shared" si="35"/>
        <v>0</v>
      </c>
      <c r="Y53" s="4">
        <f t="shared" si="35"/>
        <v>0</v>
      </c>
      <c r="Z53" s="4">
        <f t="shared" si="35"/>
        <v>0</v>
      </c>
      <c r="AA53" s="4">
        <f t="shared" si="35"/>
        <v>0</v>
      </c>
      <c r="AB53" s="4">
        <f t="shared" si="35"/>
        <v>0</v>
      </c>
      <c r="AC53" s="4">
        <f t="shared" si="35"/>
        <v>0</v>
      </c>
      <c r="AD53" s="4">
        <f t="shared" si="35"/>
        <v>0</v>
      </c>
      <c r="AE53" s="4">
        <f t="shared" si="35"/>
        <v>0</v>
      </c>
      <c r="AF53" s="4">
        <f t="shared" si="35"/>
        <v>0</v>
      </c>
      <c r="AG53" s="4">
        <f t="shared" si="35"/>
        <v>0</v>
      </c>
      <c r="AH53" s="4">
        <f t="shared" si="35"/>
        <v>0</v>
      </c>
      <c r="AI53" s="4">
        <f t="shared" si="35"/>
        <v>0</v>
      </c>
      <c r="AJ53" s="4">
        <f t="shared" si="35"/>
        <v>0</v>
      </c>
      <c r="AK53" s="4">
        <f t="shared" si="35"/>
        <v>0</v>
      </c>
      <c r="AL53" s="4">
        <f t="shared" si="35"/>
        <v>0</v>
      </c>
      <c r="AM53" s="4">
        <f t="shared" si="35"/>
        <v>0</v>
      </c>
      <c r="AN53" s="4">
        <f t="shared" si="35"/>
        <v>0</v>
      </c>
      <c r="AO53" s="4">
        <f t="shared" si="35"/>
        <v>0</v>
      </c>
      <c r="AP53" s="4">
        <f t="shared" si="35"/>
        <v>0</v>
      </c>
      <c r="AQ53" s="4">
        <f t="shared" si="35"/>
        <v>0</v>
      </c>
      <c r="AR53" s="4">
        <f t="shared" si="35"/>
        <v>0</v>
      </c>
      <c r="AS53" s="4">
        <f t="shared" si="35"/>
        <v>0</v>
      </c>
      <c r="AT53" s="4">
        <f t="shared" si="35"/>
        <v>0</v>
      </c>
      <c r="AU53" s="4">
        <f t="shared" si="35"/>
        <v>924.14089999998885</v>
      </c>
      <c r="AV53" s="4">
        <f t="shared" si="35"/>
        <v>924.14089999998885</v>
      </c>
      <c r="AW53" s="4">
        <f t="shared" si="35"/>
        <v>924.14089999998885</v>
      </c>
      <c r="AX53" s="4">
        <f t="shared" si="35"/>
        <v>924.14089999998885</v>
      </c>
      <c r="AY53" s="4">
        <f t="shared" si="35"/>
        <v>924.14089999998885</v>
      </c>
      <c r="AZ53" s="4">
        <f t="shared" si="35"/>
        <v>924.14089999998885</v>
      </c>
      <c r="BA53" s="4">
        <f t="shared" si="35"/>
        <v>924.14089999998885</v>
      </c>
      <c r="BB53" s="4">
        <f t="shared" si="35"/>
        <v>924.14089999998885</v>
      </c>
      <c r="BC53" s="4">
        <f t="shared" si="35"/>
        <v>924.14089999998885</v>
      </c>
      <c r="BD53" s="4">
        <f t="shared" si="35"/>
        <v>924.14089999998885</v>
      </c>
      <c r="BE53" s="4">
        <f t="shared" si="35"/>
        <v>924.14089999998885</v>
      </c>
      <c r="BF53" s="4">
        <f t="shared" si="35"/>
        <v>924.14089999998885</v>
      </c>
      <c r="BG53" s="4">
        <f t="shared" si="35"/>
        <v>924.14089999998885</v>
      </c>
      <c r="BH53" s="4">
        <f t="shared" si="35"/>
        <v>924.14089999998885</v>
      </c>
      <c r="BI53" s="4">
        <f t="shared" si="35"/>
        <v>924.14089999998885</v>
      </c>
      <c r="BJ53" s="4">
        <f t="shared" si="35"/>
        <v>924.14089999998885</v>
      </c>
      <c r="BK53" s="4">
        <f t="shared" si="35"/>
        <v>924.14089999998885</v>
      </c>
      <c r="BL53" s="4">
        <f t="shared" si="35"/>
        <v>924.14089999998885</v>
      </c>
      <c r="BM53" s="4">
        <f t="shared" si="35"/>
        <v>924.14089999998885</v>
      </c>
      <c r="BN53" s="4">
        <f t="shared" si="35"/>
        <v>924.14089999998885</v>
      </c>
      <c r="BO53" s="4">
        <f t="shared" si="35"/>
        <v>924.14089999998885</v>
      </c>
      <c r="BP53" s="4">
        <f t="shared" si="35"/>
        <v>924.14089999998885</v>
      </c>
      <c r="BQ53" s="4">
        <f t="shared" si="35"/>
        <v>924.14089999998885</v>
      </c>
      <c r="BR53" s="4">
        <f t="shared" si="35"/>
        <v>924.14089999998885</v>
      </c>
      <c r="BS53" s="4">
        <f t="shared" si="35"/>
        <v>924.14089999998885</v>
      </c>
      <c r="BT53" s="4">
        <f t="shared" si="35"/>
        <v>924.14089999998885</v>
      </c>
      <c r="BU53" s="4">
        <f t="shared" si="35"/>
        <v>924.14089999998885</v>
      </c>
      <c r="BV53" s="4">
        <f t="shared" si="35"/>
        <v>924.14089999998885</v>
      </c>
      <c r="BW53" s="4">
        <f t="shared" si="35"/>
        <v>924.14089999998885</v>
      </c>
      <c r="BX53" s="4">
        <f t="shared" si="35"/>
        <v>924.14089999998885</v>
      </c>
      <c r="BY53" s="4">
        <f t="shared" si="35"/>
        <v>924.14089999998885</v>
      </c>
      <c r="BZ53" s="4">
        <f t="shared" si="35"/>
        <v>924.14089999998885</v>
      </c>
      <c r="CA53" s="4">
        <f t="shared" si="35"/>
        <v>924.14089999998885</v>
      </c>
      <c r="CB53" s="4">
        <f t="shared" si="35"/>
        <v>924.14089999998885</v>
      </c>
      <c r="CC53" s="4">
        <f t="shared" si="35"/>
        <v>924.14089999998885</v>
      </c>
      <c r="CD53" s="4">
        <f t="shared" si="34"/>
        <v>924.14089999998885</v>
      </c>
      <c r="CE53" s="4">
        <f t="shared" si="34"/>
        <v>924.14089999998885</v>
      </c>
      <c r="CF53" s="4">
        <f t="shared" si="34"/>
        <v>924.14089999998885</v>
      </c>
      <c r="CG53" s="4">
        <f t="shared" si="34"/>
        <v>924.14089999998885</v>
      </c>
      <c r="CH53" s="4">
        <f t="shared" si="34"/>
        <v>924.14089999998885</v>
      </c>
      <c r="CI53" s="4">
        <f t="shared" si="34"/>
        <v>924.14089999998885</v>
      </c>
      <c r="CJ53" s="4">
        <f t="shared" si="34"/>
        <v>924.14089999998885</v>
      </c>
      <c r="CK53" s="4">
        <f t="shared" si="34"/>
        <v>924.14089999998885</v>
      </c>
      <c r="CL53" s="4">
        <f t="shared" si="34"/>
        <v>924.14089999998885</v>
      </c>
      <c r="CM53" s="4">
        <f t="shared" si="34"/>
        <v>924.14089999998885</v>
      </c>
      <c r="CN53" s="4">
        <f t="shared" si="34"/>
        <v>924.14089999998885</v>
      </c>
      <c r="CO53" s="4">
        <f t="shared" si="34"/>
        <v>924.14089999998885</v>
      </c>
      <c r="CP53" s="4">
        <f t="shared" si="34"/>
        <v>924.14089999998885</v>
      </c>
      <c r="CQ53" s="4">
        <f t="shared" si="34"/>
        <v>924.14089999998885</v>
      </c>
      <c r="CR53" s="4">
        <f t="shared" si="34"/>
        <v>924.14089999998885</v>
      </c>
      <c r="CS53" s="4">
        <f t="shared" si="34"/>
        <v>924.14089999998885</v>
      </c>
      <c r="CT53" s="4">
        <f t="shared" si="34"/>
        <v>924.14089999998885</v>
      </c>
      <c r="CU53" s="4">
        <f t="shared" si="34"/>
        <v>924.14089999998885</v>
      </c>
      <c r="CV53" s="4">
        <f t="shared" si="34"/>
        <v>924.14089999998885</v>
      </c>
      <c r="CW53" s="4">
        <f t="shared" si="34"/>
        <v>924.14089999998885</v>
      </c>
      <c r="CX53" s="4">
        <f t="shared" si="34"/>
        <v>924.14089999998885</v>
      </c>
      <c r="CY53" s="4">
        <f t="shared" si="34"/>
        <v>924.14089999998885</v>
      </c>
      <c r="CZ53" s="4">
        <f t="shared" si="34"/>
        <v>924.14089999998885</v>
      </c>
      <c r="DA53" s="4">
        <f t="shared" si="34"/>
        <v>924.14089999998885</v>
      </c>
      <c r="DB53" s="4">
        <f t="shared" si="34"/>
        <v>924.14089999998885</v>
      </c>
      <c r="DC53" s="4">
        <f t="shared" si="34"/>
        <v>924.14089999998885</v>
      </c>
      <c r="DD53" s="4">
        <f t="shared" si="34"/>
        <v>924.14089999998885</v>
      </c>
      <c r="DE53" s="4">
        <f t="shared" si="34"/>
        <v>924.14089999998885</v>
      </c>
      <c r="DF53" s="4">
        <f t="shared" si="34"/>
        <v>924.14089999998885</v>
      </c>
      <c r="DG53" s="4">
        <f t="shared" si="34"/>
        <v>924.14089999998885</v>
      </c>
      <c r="DH53" s="4">
        <f t="shared" si="34"/>
        <v>924.14089999998885</v>
      </c>
      <c r="DI53" s="4">
        <f t="shared" si="34"/>
        <v>924.14089999998885</v>
      </c>
      <c r="DJ53" s="4">
        <f t="shared" si="34"/>
        <v>924.14089999998885</v>
      </c>
      <c r="DK53" s="4">
        <f t="shared" si="34"/>
        <v>924.14089999998885</v>
      </c>
      <c r="DL53" s="4">
        <f t="shared" si="34"/>
        <v>924.14089999998885</v>
      </c>
      <c r="DM53" s="4">
        <f t="shared" si="34"/>
        <v>924.14089999998885</v>
      </c>
      <c r="DN53" s="4">
        <f t="shared" si="34"/>
        <v>924.14089999998885</v>
      </c>
      <c r="DO53" s="4">
        <f t="shared" si="34"/>
        <v>924.14089999998885</v>
      </c>
      <c r="DP53" s="4">
        <f t="shared" si="34"/>
        <v>924.14089999998885</v>
      </c>
      <c r="DQ53" s="4">
        <f t="shared" si="34"/>
        <v>924.14089999998885</v>
      </c>
      <c r="DR53" s="4">
        <f t="shared" si="34"/>
        <v>1016.5549899999878</v>
      </c>
      <c r="DS53" s="16">
        <f t="shared" si="7"/>
        <v>167463.36059105326</v>
      </c>
    </row>
    <row r="54" spans="1:123" x14ac:dyDescent="0.25">
      <c r="A54" s="15">
        <f t="shared" si="8"/>
        <v>68.833333333333115</v>
      </c>
      <c r="B54" s="4">
        <f t="shared" si="29"/>
        <v>0</v>
      </c>
      <c r="C54" s="4">
        <f t="shared" si="29"/>
        <v>0</v>
      </c>
      <c r="D54" s="4">
        <f t="shared" si="29"/>
        <v>0</v>
      </c>
      <c r="E54" s="4">
        <f t="shared" si="29"/>
        <v>0</v>
      </c>
      <c r="F54" s="4">
        <f t="shared" si="29"/>
        <v>0</v>
      </c>
      <c r="G54" s="4">
        <f t="shared" si="29"/>
        <v>0</v>
      </c>
      <c r="H54" s="4">
        <f t="shared" si="29"/>
        <v>0</v>
      </c>
      <c r="I54" s="4">
        <f t="shared" si="29"/>
        <v>0</v>
      </c>
      <c r="J54" s="4">
        <f t="shared" si="29"/>
        <v>0</v>
      </c>
      <c r="K54" s="4">
        <f t="shared" si="29"/>
        <v>0</v>
      </c>
      <c r="L54" s="4">
        <f t="shared" si="29"/>
        <v>0</v>
      </c>
      <c r="M54" s="4">
        <f t="shared" si="29"/>
        <v>0</v>
      </c>
      <c r="N54" s="4">
        <f t="shared" si="29"/>
        <v>0</v>
      </c>
      <c r="O54" s="4">
        <f t="shared" si="29"/>
        <v>0</v>
      </c>
      <c r="P54" s="4">
        <f t="shared" si="29"/>
        <v>0</v>
      </c>
      <c r="Q54" s="4">
        <f t="shared" si="29"/>
        <v>0</v>
      </c>
      <c r="R54" s="4">
        <f t="shared" si="35"/>
        <v>0</v>
      </c>
      <c r="S54" s="4">
        <f t="shared" si="35"/>
        <v>0</v>
      </c>
      <c r="T54" s="4">
        <f t="shared" si="35"/>
        <v>0</v>
      </c>
      <c r="U54" s="4">
        <f t="shared" si="35"/>
        <v>0</v>
      </c>
      <c r="V54" s="4">
        <f t="shared" si="35"/>
        <v>0</v>
      </c>
      <c r="W54" s="4">
        <f t="shared" si="35"/>
        <v>0</v>
      </c>
      <c r="X54" s="4">
        <f t="shared" si="35"/>
        <v>0</v>
      </c>
      <c r="Y54" s="4">
        <f t="shared" si="35"/>
        <v>0</v>
      </c>
      <c r="Z54" s="4">
        <f t="shared" si="35"/>
        <v>0</v>
      </c>
      <c r="AA54" s="4">
        <f t="shared" si="35"/>
        <v>0</v>
      </c>
      <c r="AB54" s="4">
        <f t="shared" si="35"/>
        <v>0</v>
      </c>
      <c r="AC54" s="4">
        <f t="shared" si="35"/>
        <v>0</v>
      </c>
      <c r="AD54" s="4">
        <f t="shared" si="35"/>
        <v>0</v>
      </c>
      <c r="AE54" s="4">
        <f t="shared" si="35"/>
        <v>0</v>
      </c>
      <c r="AF54" s="4">
        <f t="shared" si="35"/>
        <v>0</v>
      </c>
      <c r="AG54" s="4">
        <f t="shared" si="35"/>
        <v>0</v>
      </c>
      <c r="AH54" s="4">
        <f t="shared" si="35"/>
        <v>0</v>
      </c>
      <c r="AI54" s="4">
        <f t="shared" si="35"/>
        <v>0</v>
      </c>
      <c r="AJ54" s="4">
        <f t="shared" si="35"/>
        <v>0</v>
      </c>
      <c r="AK54" s="4">
        <f t="shared" si="35"/>
        <v>0</v>
      </c>
      <c r="AL54" s="4">
        <f t="shared" si="35"/>
        <v>0</v>
      </c>
      <c r="AM54" s="4">
        <f t="shared" si="35"/>
        <v>0</v>
      </c>
      <c r="AN54" s="4">
        <f t="shared" si="35"/>
        <v>0</v>
      </c>
      <c r="AO54" s="4">
        <f t="shared" si="35"/>
        <v>0</v>
      </c>
      <c r="AP54" s="4">
        <f t="shared" si="35"/>
        <v>0</v>
      </c>
      <c r="AQ54" s="4">
        <f t="shared" si="35"/>
        <v>0</v>
      </c>
      <c r="AR54" s="4">
        <f t="shared" si="35"/>
        <v>0</v>
      </c>
      <c r="AS54" s="4">
        <f t="shared" si="35"/>
        <v>0</v>
      </c>
      <c r="AT54" s="4">
        <f t="shared" si="35"/>
        <v>0</v>
      </c>
      <c r="AU54" s="4">
        <f t="shared" si="35"/>
        <v>0</v>
      </c>
      <c r="AV54" s="4">
        <f t="shared" si="35"/>
        <v>928.50691999998844</v>
      </c>
      <c r="AW54" s="4">
        <f t="shared" si="35"/>
        <v>928.50691999998844</v>
      </c>
      <c r="AX54" s="4">
        <f t="shared" si="35"/>
        <v>928.50691999998844</v>
      </c>
      <c r="AY54" s="4">
        <f t="shared" si="35"/>
        <v>928.50691999998844</v>
      </c>
      <c r="AZ54" s="4">
        <f t="shared" si="35"/>
        <v>928.50691999998844</v>
      </c>
      <c r="BA54" s="4">
        <f t="shared" si="35"/>
        <v>928.50691999998844</v>
      </c>
      <c r="BB54" s="4">
        <f t="shared" si="35"/>
        <v>928.50691999998844</v>
      </c>
      <c r="BC54" s="4">
        <f t="shared" si="35"/>
        <v>928.50691999998844</v>
      </c>
      <c r="BD54" s="4">
        <f t="shared" si="35"/>
        <v>928.50691999998844</v>
      </c>
      <c r="BE54" s="4">
        <f t="shared" si="35"/>
        <v>928.50691999998844</v>
      </c>
      <c r="BF54" s="4">
        <f t="shared" si="35"/>
        <v>928.50691999998844</v>
      </c>
      <c r="BG54" s="4">
        <f t="shared" si="35"/>
        <v>928.50691999998844</v>
      </c>
      <c r="BH54" s="4">
        <f t="shared" si="35"/>
        <v>928.50691999998844</v>
      </c>
      <c r="BI54" s="4">
        <f t="shared" si="35"/>
        <v>928.50691999998844</v>
      </c>
      <c r="BJ54" s="4">
        <f t="shared" si="35"/>
        <v>928.50691999998844</v>
      </c>
      <c r="BK54" s="4">
        <f t="shared" si="35"/>
        <v>928.50691999998844</v>
      </c>
      <c r="BL54" s="4">
        <f t="shared" si="35"/>
        <v>928.50691999998844</v>
      </c>
      <c r="BM54" s="4">
        <f t="shared" si="35"/>
        <v>928.50691999998844</v>
      </c>
      <c r="BN54" s="4">
        <f t="shared" si="35"/>
        <v>928.50691999998844</v>
      </c>
      <c r="BO54" s="4">
        <f t="shared" si="34"/>
        <v>928.50691999998844</v>
      </c>
      <c r="BP54" s="4">
        <f t="shared" si="34"/>
        <v>928.50691999998844</v>
      </c>
      <c r="BQ54" s="4">
        <f t="shared" si="34"/>
        <v>928.50691999998844</v>
      </c>
      <c r="BR54" s="4">
        <f t="shared" si="34"/>
        <v>928.50691999998844</v>
      </c>
      <c r="BS54" s="4">
        <f t="shared" si="34"/>
        <v>928.50691999998844</v>
      </c>
      <c r="BT54" s="4">
        <f t="shared" si="34"/>
        <v>928.50691999998844</v>
      </c>
      <c r="BU54" s="4">
        <f t="shared" si="34"/>
        <v>928.50691999998844</v>
      </c>
      <c r="BV54" s="4">
        <f t="shared" si="34"/>
        <v>928.50691999998844</v>
      </c>
      <c r="BW54" s="4">
        <f t="shared" si="34"/>
        <v>928.50691999998844</v>
      </c>
      <c r="BX54" s="4">
        <f t="shared" si="34"/>
        <v>928.50691999998844</v>
      </c>
      <c r="BY54" s="4">
        <f t="shared" si="34"/>
        <v>928.50691999998844</v>
      </c>
      <c r="BZ54" s="4">
        <f t="shared" si="34"/>
        <v>928.50691999998844</v>
      </c>
      <c r="CA54" s="4">
        <f t="shared" si="34"/>
        <v>928.50691999998844</v>
      </c>
      <c r="CB54" s="4">
        <f t="shared" si="34"/>
        <v>928.50691999998844</v>
      </c>
      <c r="CC54" s="4">
        <f t="shared" si="34"/>
        <v>928.50691999998844</v>
      </c>
      <c r="CD54" s="4">
        <f t="shared" si="34"/>
        <v>928.50691999998844</v>
      </c>
      <c r="CE54" s="4">
        <f t="shared" si="34"/>
        <v>928.50691999998844</v>
      </c>
      <c r="CF54" s="4">
        <f t="shared" si="34"/>
        <v>928.50691999998844</v>
      </c>
      <c r="CG54" s="4">
        <f t="shared" si="34"/>
        <v>928.50691999998844</v>
      </c>
      <c r="CH54" s="4">
        <f t="shared" si="34"/>
        <v>928.50691999998844</v>
      </c>
      <c r="CI54" s="4">
        <f t="shared" si="34"/>
        <v>928.50691999998844</v>
      </c>
      <c r="CJ54" s="4">
        <f t="shared" si="34"/>
        <v>928.50691999998844</v>
      </c>
      <c r="CK54" s="4">
        <f t="shared" si="34"/>
        <v>928.50691999998844</v>
      </c>
      <c r="CL54" s="4">
        <f t="shared" si="34"/>
        <v>928.50691999998844</v>
      </c>
      <c r="CM54" s="4">
        <f t="shared" si="34"/>
        <v>928.50691999998844</v>
      </c>
      <c r="CN54" s="4">
        <f t="shared" si="34"/>
        <v>928.50691999998844</v>
      </c>
      <c r="CO54" s="4">
        <f t="shared" si="34"/>
        <v>928.50691999998844</v>
      </c>
      <c r="CP54" s="4">
        <f t="shared" si="34"/>
        <v>928.50691999998844</v>
      </c>
      <c r="CQ54" s="4">
        <f t="shared" si="34"/>
        <v>928.50691999998844</v>
      </c>
      <c r="CR54" s="4">
        <f t="shared" si="34"/>
        <v>928.50691999998844</v>
      </c>
      <c r="CS54" s="4">
        <f t="shared" si="34"/>
        <v>928.50691999998844</v>
      </c>
      <c r="CT54" s="4">
        <f t="shared" si="34"/>
        <v>928.50691999998844</v>
      </c>
      <c r="CU54" s="4">
        <f t="shared" si="34"/>
        <v>928.50691999998844</v>
      </c>
      <c r="CV54" s="4">
        <f t="shared" si="34"/>
        <v>928.50691999998844</v>
      </c>
      <c r="CW54" s="4">
        <f t="shared" si="34"/>
        <v>928.50691999998844</v>
      </c>
      <c r="CX54" s="4">
        <f t="shared" si="34"/>
        <v>928.50691999998844</v>
      </c>
      <c r="CY54" s="4">
        <f t="shared" si="34"/>
        <v>928.50691999998844</v>
      </c>
      <c r="CZ54" s="4">
        <f t="shared" si="34"/>
        <v>928.50691999998844</v>
      </c>
      <c r="DA54" s="4">
        <f t="shared" si="34"/>
        <v>928.50691999998844</v>
      </c>
      <c r="DB54" s="4">
        <f t="shared" si="34"/>
        <v>928.50691999998844</v>
      </c>
      <c r="DC54" s="4">
        <f t="shared" si="34"/>
        <v>928.50691999998844</v>
      </c>
      <c r="DD54" s="4">
        <f t="shared" si="34"/>
        <v>928.50691999998844</v>
      </c>
      <c r="DE54" s="4">
        <f t="shared" si="34"/>
        <v>928.50691999998844</v>
      </c>
      <c r="DF54" s="4">
        <f t="shared" si="34"/>
        <v>928.50691999998844</v>
      </c>
      <c r="DG54" s="4">
        <f t="shared" si="34"/>
        <v>928.50691999998844</v>
      </c>
      <c r="DH54" s="4">
        <f t="shared" si="34"/>
        <v>928.50691999998844</v>
      </c>
      <c r="DI54" s="4">
        <f t="shared" si="34"/>
        <v>928.50691999998844</v>
      </c>
      <c r="DJ54" s="4">
        <f t="shared" si="34"/>
        <v>928.50691999998844</v>
      </c>
      <c r="DK54" s="4">
        <f t="shared" si="34"/>
        <v>928.50691999998844</v>
      </c>
      <c r="DL54" s="4">
        <f t="shared" si="34"/>
        <v>928.50691999998844</v>
      </c>
      <c r="DM54" s="4">
        <f t="shared" si="34"/>
        <v>928.50691999998844</v>
      </c>
      <c r="DN54" s="4">
        <f t="shared" si="34"/>
        <v>928.50691999998844</v>
      </c>
      <c r="DO54" s="4">
        <f t="shared" si="34"/>
        <v>928.50691999998844</v>
      </c>
      <c r="DP54" s="4">
        <f t="shared" si="34"/>
        <v>928.50691999998844</v>
      </c>
      <c r="DQ54" s="4">
        <f t="shared" si="34"/>
        <v>928.50691999998844</v>
      </c>
      <c r="DR54" s="4">
        <f t="shared" si="34"/>
        <v>1021.3576119999874</v>
      </c>
      <c r="DS54" s="16">
        <f t="shared" si="7"/>
        <v>167460.89536068635</v>
      </c>
    </row>
    <row r="55" spans="1:123" x14ac:dyDescent="0.25">
      <c r="A55" s="15">
        <f t="shared" si="8"/>
        <v>68.916666666666444</v>
      </c>
      <c r="B55" s="4">
        <f t="shared" si="29"/>
        <v>0</v>
      </c>
      <c r="C55" s="4">
        <f t="shared" si="29"/>
        <v>0</v>
      </c>
      <c r="D55" s="4">
        <f t="shared" si="29"/>
        <v>0</v>
      </c>
      <c r="E55" s="4">
        <f t="shared" si="29"/>
        <v>0</v>
      </c>
      <c r="F55" s="4">
        <f t="shared" si="29"/>
        <v>0</v>
      </c>
      <c r="G55" s="4">
        <f t="shared" si="29"/>
        <v>0</v>
      </c>
      <c r="H55" s="4">
        <f t="shared" si="29"/>
        <v>0</v>
      </c>
      <c r="I55" s="4">
        <f t="shared" si="29"/>
        <v>0</v>
      </c>
      <c r="J55" s="4">
        <f t="shared" si="29"/>
        <v>0</v>
      </c>
      <c r="K55" s="4">
        <f t="shared" si="29"/>
        <v>0</v>
      </c>
      <c r="L55" s="4">
        <f t="shared" si="29"/>
        <v>0</v>
      </c>
      <c r="M55" s="4">
        <f t="shared" si="29"/>
        <v>0</v>
      </c>
      <c r="N55" s="4">
        <f t="shared" si="29"/>
        <v>0</v>
      </c>
      <c r="O55" s="4">
        <f t="shared" si="29"/>
        <v>0</v>
      </c>
      <c r="P55" s="4">
        <f t="shared" si="29"/>
        <v>0</v>
      </c>
      <c r="Q55" s="4">
        <f t="shared" si="29"/>
        <v>0</v>
      </c>
      <c r="R55" s="4">
        <f t="shared" si="35"/>
        <v>0</v>
      </c>
      <c r="S55" s="4">
        <f t="shared" si="35"/>
        <v>0</v>
      </c>
      <c r="T55" s="4">
        <f t="shared" si="35"/>
        <v>0</v>
      </c>
      <c r="U55" s="4">
        <f t="shared" si="35"/>
        <v>0</v>
      </c>
      <c r="V55" s="4">
        <f t="shared" si="35"/>
        <v>0</v>
      </c>
      <c r="W55" s="4">
        <f t="shared" si="35"/>
        <v>0</v>
      </c>
      <c r="X55" s="4">
        <f t="shared" si="35"/>
        <v>0</v>
      </c>
      <c r="Y55" s="4">
        <f t="shared" si="35"/>
        <v>0</v>
      </c>
      <c r="Z55" s="4">
        <f t="shared" si="35"/>
        <v>0</v>
      </c>
      <c r="AA55" s="4">
        <f t="shared" si="35"/>
        <v>0</v>
      </c>
      <c r="AB55" s="4">
        <f t="shared" si="35"/>
        <v>0</v>
      </c>
      <c r="AC55" s="4">
        <f t="shared" si="35"/>
        <v>0</v>
      </c>
      <c r="AD55" s="4">
        <f t="shared" si="35"/>
        <v>0</v>
      </c>
      <c r="AE55" s="4">
        <f t="shared" si="35"/>
        <v>0</v>
      </c>
      <c r="AF55" s="4">
        <f t="shared" si="35"/>
        <v>0</v>
      </c>
      <c r="AG55" s="4">
        <f t="shared" si="35"/>
        <v>0</v>
      </c>
      <c r="AH55" s="4">
        <f t="shared" si="35"/>
        <v>0</v>
      </c>
      <c r="AI55" s="4">
        <f t="shared" si="35"/>
        <v>0</v>
      </c>
      <c r="AJ55" s="4">
        <f t="shared" si="35"/>
        <v>0</v>
      </c>
      <c r="AK55" s="4">
        <f t="shared" si="35"/>
        <v>0</v>
      </c>
      <c r="AL55" s="4">
        <f t="shared" si="35"/>
        <v>0</v>
      </c>
      <c r="AM55" s="4">
        <f t="shared" si="35"/>
        <v>0</v>
      </c>
      <c r="AN55" s="4">
        <f t="shared" si="35"/>
        <v>0</v>
      </c>
      <c r="AO55" s="4">
        <f t="shared" si="35"/>
        <v>0</v>
      </c>
      <c r="AP55" s="4">
        <f t="shared" si="35"/>
        <v>0</v>
      </c>
      <c r="AQ55" s="4">
        <f t="shared" si="35"/>
        <v>0</v>
      </c>
      <c r="AR55" s="4">
        <f t="shared" si="35"/>
        <v>0</v>
      </c>
      <c r="AS55" s="4">
        <f t="shared" si="35"/>
        <v>0</v>
      </c>
      <c r="AT55" s="4">
        <f t="shared" si="35"/>
        <v>0</v>
      </c>
      <c r="AU55" s="4">
        <f t="shared" si="35"/>
        <v>0</v>
      </c>
      <c r="AV55" s="4">
        <f t="shared" si="35"/>
        <v>0</v>
      </c>
      <c r="AW55" s="4">
        <f t="shared" si="35"/>
        <v>932.87293999998838</v>
      </c>
      <c r="AX55" s="4">
        <f t="shared" si="35"/>
        <v>932.87293999998838</v>
      </c>
      <c r="AY55" s="4">
        <f t="shared" si="35"/>
        <v>932.87293999998838</v>
      </c>
      <c r="AZ55" s="4">
        <f t="shared" si="35"/>
        <v>932.87293999998838</v>
      </c>
      <c r="BA55" s="4">
        <f t="shared" si="35"/>
        <v>932.87293999998838</v>
      </c>
      <c r="BB55" s="4">
        <f t="shared" si="35"/>
        <v>932.87293999998838</v>
      </c>
      <c r="BC55" s="4">
        <f t="shared" si="35"/>
        <v>932.87293999998838</v>
      </c>
      <c r="BD55" s="4">
        <f t="shared" si="35"/>
        <v>932.87293999998838</v>
      </c>
      <c r="BE55" s="4">
        <f t="shared" si="35"/>
        <v>932.87293999998838</v>
      </c>
      <c r="BF55" s="4">
        <f t="shared" si="35"/>
        <v>932.87293999998838</v>
      </c>
      <c r="BG55" s="4">
        <f t="shared" si="35"/>
        <v>932.87293999998838</v>
      </c>
      <c r="BH55" s="4">
        <f t="shared" si="35"/>
        <v>932.87293999998838</v>
      </c>
      <c r="BI55" s="4">
        <f t="shared" si="35"/>
        <v>932.87293999998838</v>
      </c>
      <c r="BJ55" s="4">
        <f t="shared" si="35"/>
        <v>932.87293999998838</v>
      </c>
      <c r="BK55" s="4">
        <f t="shared" si="35"/>
        <v>932.87293999998838</v>
      </c>
      <c r="BL55" s="4">
        <f t="shared" si="35"/>
        <v>932.87293999998838</v>
      </c>
      <c r="BM55" s="4">
        <f t="shared" si="35"/>
        <v>932.87293999998838</v>
      </c>
      <c r="BN55" s="4">
        <f t="shared" si="35"/>
        <v>932.87293999998838</v>
      </c>
      <c r="BO55" s="4">
        <f t="shared" si="34"/>
        <v>932.87293999998838</v>
      </c>
      <c r="BP55" s="4">
        <f t="shared" si="34"/>
        <v>932.87293999998838</v>
      </c>
      <c r="BQ55" s="4">
        <f t="shared" si="34"/>
        <v>932.87293999998838</v>
      </c>
      <c r="BR55" s="4">
        <f t="shared" si="34"/>
        <v>932.87293999998838</v>
      </c>
      <c r="BS55" s="4">
        <f t="shared" si="34"/>
        <v>932.87293999998838</v>
      </c>
      <c r="BT55" s="4">
        <f t="shared" si="34"/>
        <v>932.87293999998838</v>
      </c>
      <c r="BU55" s="4">
        <f t="shared" si="34"/>
        <v>932.87293999998838</v>
      </c>
      <c r="BV55" s="4">
        <f t="shared" si="34"/>
        <v>932.87293999998838</v>
      </c>
      <c r="BW55" s="4">
        <f t="shared" si="34"/>
        <v>932.87293999998838</v>
      </c>
      <c r="BX55" s="4">
        <f t="shared" si="34"/>
        <v>932.87293999998838</v>
      </c>
      <c r="BY55" s="4">
        <f t="shared" si="34"/>
        <v>932.87293999998838</v>
      </c>
      <c r="BZ55" s="4">
        <f t="shared" si="34"/>
        <v>932.87293999998838</v>
      </c>
      <c r="CA55" s="4">
        <f t="shared" si="34"/>
        <v>932.87293999998838</v>
      </c>
      <c r="CB55" s="4">
        <f t="shared" si="34"/>
        <v>932.87293999998838</v>
      </c>
      <c r="CC55" s="4">
        <f t="shared" si="34"/>
        <v>932.87293999998838</v>
      </c>
      <c r="CD55" s="4">
        <f t="shared" si="34"/>
        <v>932.87293999998838</v>
      </c>
      <c r="CE55" s="4">
        <f t="shared" si="34"/>
        <v>932.87293999998838</v>
      </c>
      <c r="CF55" s="4">
        <f t="shared" si="34"/>
        <v>932.87293999998838</v>
      </c>
      <c r="CG55" s="4">
        <f t="shared" si="34"/>
        <v>932.87293999998838</v>
      </c>
      <c r="CH55" s="4">
        <f t="shared" si="34"/>
        <v>932.87293999998838</v>
      </c>
      <c r="CI55" s="4">
        <f t="shared" si="34"/>
        <v>932.87293999998838</v>
      </c>
      <c r="CJ55" s="4">
        <f t="shared" si="34"/>
        <v>932.87293999998838</v>
      </c>
      <c r="CK55" s="4">
        <f t="shared" si="34"/>
        <v>932.87293999998838</v>
      </c>
      <c r="CL55" s="4">
        <f t="shared" si="34"/>
        <v>932.87293999998838</v>
      </c>
      <c r="CM55" s="4">
        <f t="shared" si="34"/>
        <v>932.87293999998838</v>
      </c>
      <c r="CN55" s="4">
        <f t="shared" si="34"/>
        <v>932.87293999998838</v>
      </c>
      <c r="CO55" s="4">
        <f t="shared" si="34"/>
        <v>932.87293999998838</v>
      </c>
      <c r="CP55" s="4">
        <f t="shared" si="34"/>
        <v>932.87293999998838</v>
      </c>
      <c r="CQ55" s="4">
        <f t="shared" si="34"/>
        <v>932.87293999998838</v>
      </c>
      <c r="CR55" s="4">
        <f t="shared" si="34"/>
        <v>932.87293999998838</v>
      </c>
      <c r="CS55" s="4">
        <f t="shared" si="34"/>
        <v>932.87293999998838</v>
      </c>
      <c r="CT55" s="4">
        <f t="shared" si="34"/>
        <v>932.87293999998838</v>
      </c>
      <c r="CU55" s="4">
        <f t="shared" si="34"/>
        <v>932.87293999998838</v>
      </c>
      <c r="CV55" s="4">
        <f t="shared" si="34"/>
        <v>932.87293999998838</v>
      </c>
      <c r="CW55" s="4">
        <f t="shared" si="34"/>
        <v>932.87293999998838</v>
      </c>
      <c r="CX55" s="4">
        <f t="shared" si="34"/>
        <v>932.87293999998838</v>
      </c>
      <c r="CY55" s="4">
        <f t="shared" si="34"/>
        <v>932.87293999998838</v>
      </c>
      <c r="CZ55" s="4">
        <f t="shared" si="34"/>
        <v>932.87293999998838</v>
      </c>
      <c r="DA55" s="4">
        <f t="shared" si="34"/>
        <v>932.87293999998838</v>
      </c>
      <c r="DB55" s="4">
        <f t="shared" si="34"/>
        <v>932.87293999998838</v>
      </c>
      <c r="DC55" s="4">
        <f t="shared" si="34"/>
        <v>932.87293999998838</v>
      </c>
      <c r="DD55" s="4">
        <f t="shared" ref="DD55:DR55" si="36">$B$2*IF($A$2+DD$3/12&lt;$A55,0,1)*(1+0.072*MIN($A55-$A$2,5))*IF(DD$3&gt;=120,1.1,1)*IF($C$2&lt;=148450,1,0)</f>
        <v>932.87293999998838</v>
      </c>
      <c r="DE55" s="4">
        <f t="shared" si="36"/>
        <v>932.87293999998838</v>
      </c>
      <c r="DF55" s="4">
        <f t="shared" si="36"/>
        <v>932.87293999998838</v>
      </c>
      <c r="DG55" s="4">
        <f t="shared" si="36"/>
        <v>932.87293999998838</v>
      </c>
      <c r="DH55" s="4">
        <f t="shared" si="36"/>
        <v>932.87293999998838</v>
      </c>
      <c r="DI55" s="4">
        <f t="shared" si="36"/>
        <v>932.87293999998838</v>
      </c>
      <c r="DJ55" s="4">
        <f t="shared" si="36"/>
        <v>932.87293999998838</v>
      </c>
      <c r="DK55" s="4">
        <f t="shared" si="36"/>
        <v>932.87293999998838</v>
      </c>
      <c r="DL55" s="4">
        <f t="shared" si="36"/>
        <v>932.87293999998838</v>
      </c>
      <c r="DM55" s="4">
        <f t="shared" si="36"/>
        <v>932.87293999998838</v>
      </c>
      <c r="DN55" s="4">
        <f t="shared" si="36"/>
        <v>932.87293999998838</v>
      </c>
      <c r="DO55" s="4">
        <f t="shared" si="36"/>
        <v>932.87293999998838</v>
      </c>
      <c r="DP55" s="4">
        <f t="shared" si="36"/>
        <v>932.87293999998838</v>
      </c>
      <c r="DQ55" s="4">
        <f t="shared" si="36"/>
        <v>932.87293999998838</v>
      </c>
      <c r="DR55" s="4">
        <f t="shared" si="36"/>
        <v>1026.1602339999872</v>
      </c>
      <c r="DS55" s="16">
        <f t="shared" si="7"/>
        <v>167453.87480792042</v>
      </c>
    </row>
    <row r="56" spans="1:123" x14ac:dyDescent="0.25">
      <c r="A56" s="15">
        <f t="shared" si="8"/>
        <v>68.999999999999773</v>
      </c>
      <c r="B56" s="4">
        <f t="shared" si="29"/>
        <v>0</v>
      </c>
      <c r="C56" s="4">
        <f t="shared" si="29"/>
        <v>0</v>
      </c>
      <c r="D56" s="4">
        <f t="shared" si="29"/>
        <v>0</v>
      </c>
      <c r="E56" s="4">
        <f t="shared" si="29"/>
        <v>0</v>
      </c>
      <c r="F56" s="4">
        <f t="shared" si="29"/>
        <v>0</v>
      </c>
      <c r="G56" s="4">
        <f t="shared" si="29"/>
        <v>0</v>
      </c>
      <c r="H56" s="4">
        <f t="shared" si="29"/>
        <v>0</v>
      </c>
      <c r="I56" s="4">
        <f t="shared" si="29"/>
        <v>0</v>
      </c>
      <c r="J56" s="4">
        <f t="shared" si="29"/>
        <v>0</v>
      </c>
      <c r="K56" s="4">
        <f t="shared" si="29"/>
        <v>0</v>
      </c>
      <c r="L56" s="4">
        <f t="shared" si="29"/>
        <v>0</v>
      </c>
      <c r="M56" s="4">
        <f t="shared" si="29"/>
        <v>0</v>
      </c>
      <c r="N56" s="4">
        <f t="shared" si="29"/>
        <v>0</v>
      </c>
      <c r="O56" s="4">
        <f t="shared" si="29"/>
        <v>0</v>
      </c>
      <c r="P56" s="4">
        <f t="shared" si="29"/>
        <v>0</v>
      </c>
      <c r="Q56" s="4">
        <f t="shared" si="29"/>
        <v>0</v>
      </c>
      <c r="R56" s="4">
        <f t="shared" si="35"/>
        <v>0</v>
      </c>
      <c r="S56" s="4">
        <f t="shared" si="35"/>
        <v>0</v>
      </c>
      <c r="T56" s="4">
        <f t="shared" si="35"/>
        <v>0</v>
      </c>
      <c r="U56" s="4">
        <f t="shared" si="35"/>
        <v>0</v>
      </c>
      <c r="V56" s="4">
        <f t="shared" si="35"/>
        <v>0</v>
      </c>
      <c r="W56" s="4">
        <f t="shared" si="35"/>
        <v>0</v>
      </c>
      <c r="X56" s="4">
        <f t="shared" si="35"/>
        <v>0</v>
      </c>
      <c r="Y56" s="4">
        <f t="shared" si="35"/>
        <v>0</v>
      </c>
      <c r="Z56" s="4">
        <f t="shared" si="35"/>
        <v>0</v>
      </c>
      <c r="AA56" s="4">
        <f t="shared" si="35"/>
        <v>0</v>
      </c>
      <c r="AB56" s="4">
        <f t="shared" si="35"/>
        <v>0</v>
      </c>
      <c r="AC56" s="4">
        <f t="shared" si="35"/>
        <v>0</v>
      </c>
      <c r="AD56" s="4">
        <f t="shared" si="35"/>
        <v>0</v>
      </c>
      <c r="AE56" s="4">
        <f t="shared" si="35"/>
        <v>0</v>
      </c>
      <c r="AF56" s="4">
        <f t="shared" si="35"/>
        <v>0</v>
      </c>
      <c r="AG56" s="4">
        <f t="shared" si="35"/>
        <v>0</v>
      </c>
      <c r="AH56" s="4">
        <f t="shared" si="35"/>
        <v>0</v>
      </c>
      <c r="AI56" s="4">
        <f t="shared" si="35"/>
        <v>0</v>
      </c>
      <c r="AJ56" s="4">
        <f t="shared" si="35"/>
        <v>0</v>
      </c>
      <c r="AK56" s="4">
        <f t="shared" si="35"/>
        <v>0</v>
      </c>
      <c r="AL56" s="4">
        <f t="shared" si="35"/>
        <v>0</v>
      </c>
      <c r="AM56" s="4">
        <f t="shared" si="35"/>
        <v>0</v>
      </c>
      <c r="AN56" s="4">
        <f t="shared" si="35"/>
        <v>0</v>
      </c>
      <c r="AO56" s="4">
        <f t="shared" si="35"/>
        <v>0</v>
      </c>
      <c r="AP56" s="4">
        <f t="shared" si="35"/>
        <v>0</v>
      </c>
      <c r="AQ56" s="4">
        <f t="shared" si="35"/>
        <v>0</v>
      </c>
      <c r="AR56" s="4">
        <f t="shared" si="35"/>
        <v>0</v>
      </c>
      <c r="AS56" s="4">
        <f t="shared" si="35"/>
        <v>0</v>
      </c>
      <c r="AT56" s="4">
        <f t="shared" si="35"/>
        <v>0</v>
      </c>
      <c r="AU56" s="4">
        <f t="shared" si="35"/>
        <v>0</v>
      </c>
      <c r="AV56" s="4">
        <f t="shared" si="35"/>
        <v>0</v>
      </c>
      <c r="AW56" s="4">
        <f t="shared" si="35"/>
        <v>0</v>
      </c>
      <c r="AX56" s="4">
        <f t="shared" si="35"/>
        <v>937.23895999998797</v>
      </c>
      <c r="AY56" s="4">
        <f t="shared" si="35"/>
        <v>937.23895999998797</v>
      </c>
      <c r="AZ56" s="4">
        <f t="shared" si="35"/>
        <v>937.23895999998797</v>
      </c>
      <c r="BA56" s="4">
        <f t="shared" si="35"/>
        <v>937.23895999998797</v>
      </c>
      <c r="BB56" s="4">
        <f t="shared" si="35"/>
        <v>937.23895999998797</v>
      </c>
      <c r="BC56" s="4">
        <f t="shared" si="35"/>
        <v>937.23895999998797</v>
      </c>
      <c r="BD56" s="4">
        <f t="shared" si="35"/>
        <v>937.23895999998797</v>
      </c>
      <c r="BE56" s="4">
        <f t="shared" si="35"/>
        <v>937.23895999998797</v>
      </c>
      <c r="BF56" s="4">
        <f t="shared" si="35"/>
        <v>937.23895999998797</v>
      </c>
      <c r="BG56" s="4">
        <f t="shared" si="35"/>
        <v>937.23895999998797</v>
      </c>
      <c r="BH56" s="4">
        <f t="shared" si="35"/>
        <v>937.23895999998797</v>
      </c>
      <c r="BI56" s="4">
        <f t="shared" si="35"/>
        <v>937.23895999998797</v>
      </c>
      <c r="BJ56" s="4">
        <f t="shared" ref="BJ56:DR60" si="37">$B$2*IF($A$2+BJ$3/12&lt;$A56,0,1)*(1+0.072*MIN($A56-$A$2,5))*IF(BJ$3&gt;=120,1.1,1)*IF($C$2&lt;=148450,1,0)</f>
        <v>937.23895999998797</v>
      </c>
      <c r="BK56" s="4">
        <f t="shared" si="37"/>
        <v>937.23895999998797</v>
      </c>
      <c r="BL56" s="4">
        <f t="shared" si="37"/>
        <v>937.23895999998797</v>
      </c>
      <c r="BM56" s="4">
        <f t="shared" si="37"/>
        <v>937.23895999998797</v>
      </c>
      <c r="BN56" s="4">
        <f t="shared" si="37"/>
        <v>937.23895999998797</v>
      </c>
      <c r="BO56" s="4">
        <f t="shared" si="37"/>
        <v>937.23895999998797</v>
      </c>
      <c r="BP56" s="4">
        <f t="shared" si="37"/>
        <v>937.23895999998797</v>
      </c>
      <c r="BQ56" s="4">
        <f t="shared" si="37"/>
        <v>937.23895999998797</v>
      </c>
      <c r="BR56" s="4">
        <f t="shared" si="37"/>
        <v>937.23895999998797</v>
      </c>
      <c r="BS56" s="4">
        <f t="shared" si="37"/>
        <v>937.23895999998797</v>
      </c>
      <c r="BT56" s="4">
        <f t="shared" si="37"/>
        <v>937.23895999998797</v>
      </c>
      <c r="BU56" s="4">
        <f t="shared" si="37"/>
        <v>937.23895999998797</v>
      </c>
      <c r="BV56" s="4">
        <f t="shared" si="37"/>
        <v>937.23895999998797</v>
      </c>
      <c r="BW56" s="4">
        <f t="shared" si="37"/>
        <v>937.23895999998797</v>
      </c>
      <c r="BX56" s="4">
        <f t="shared" si="37"/>
        <v>937.23895999998797</v>
      </c>
      <c r="BY56" s="4">
        <f t="shared" si="37"/>
        <v>937.23895999998797</v>
      </c>
      <c r="BZ56" s="4">
        <f t="shared" si="37"/>
        <v>937.23895999998797</v>
      </c>
      <c r="CA56" s="4">
        <f t="shared" si="37"/>
        <v>937.23895999998797</v>
      </c>
      <c r="CB56" s="4">
        <f t="shared" si="37"/>
        <v>937.23895999998797</v>
      </c>
      <c r="CC56" s="4">
        <f t="shared" si="37"/>
        <v>937.23895999998797</v>
      </c>
      <c r="CD56" s="4">
        <f t="shared" si="37"/>
        <v>937.23895999998797</v>
      </c>
      <c r="CE56" s="4">
        <f t="shared" si="37"/>
        <v>937.23895999998797</v>
      </c>
      <c r="CF56" s="4">
        <f t="shared" si="37"/>
        <v>937.23895999998797</v>
      </c>
      <c r="CG56" s="4">
        <f t="shared" si="37"/>
        <v>937.23895999998797</v>
      </c>
      <c r="CH56" s="4">
        <f t="shared" si="37"/>
        <v>937.23895999998797</v>
      </c>
      <c r="CI56" s="4">
        <f t="shared" si="37"/>
        <v>937.23895999998797</v>
      </c>
      <c r="CJ56" s="4">
        <f t="shared" si="37"/>
        <v>937.23895999998797</v>
      </c>
      <c r="CK56" s="4">
        <f t="shared" si="37"/>
        <v>937.23895999998797</v>
      </c>
      <c r="CL56" s="4">
        <f t="shared" si="37"/>
        <v>937.23895999998797</v>
      </c>
      <c r="CM56" s="4">
        <f t="shared" si="37"/>
        <v>937.23895999998797</v>
      </c>
      <c r="CN56" s="4">
        <f t="shared" si="37"/>
        <v>937.23895999998797</v>
      </c>
      <c r="CO56" s="4">
        <f t="shared" si="37"/>
        <v>937.23895999998797</v>
      </c>
      <c r="CP56" s="4">
        <f t="shared" si="37"/>
        <v>937.23895999998797</v>
      </c>
      <c r="CQ56" s="4">
        <f t="shared" si="37"/>
        <v>937.23895999998797</v>
      </c>
      <c r="CR56" s="4">
        <f t="shared" si="37"/>
        <v>937.23895999998797</v>
      </c>
      <c r="CS56" s="4">
        <f t="shared" si="37"/>
        <v>937.23895999998797</v>
      </c>
      <c r="CT56" s="4">
        <f t="shared" si="37"/>
        <v>937.23895999998797</v>
      </c>
      <c r="CU56" s="4">
        <f t="shared" si="37"/>
        <v>937.23895999998797</v>
      </c>
      <c r="CV56" s="4">
        <f t="shared" si="37"/>
        <v>937.23895999998797</v>
      </c>
      <c r="CW56" s="4">
        <f t="shared" si="37"/>
        <v>937.23895999998797</v>
      </c>
      <c r="CX56" s="4">
        <f t="shared" si="37"/>
        <v>937.23895999998797</v>
      </c>
      <c r="CY56" s="4">
        <f t="shared" si="37"/>
        <v>937.23895999998797</v>
      </c>
      <c r="CZ56" s="4">
        <f t="shared" si="37"/>
        <v>937.23895999998797</v>
      </c>
      <c r="DA56" s="4">
        <f t="shared" si="37"/>
        <v>937.23895999998797</v>
      </c>
      <c r="DB56" s="4">
        <f t="shared" si="37"/>
        <v>937.23895999998797</v>
      </c>
      <c r="DC56" s="4">
        <f t="shared" si="37"/>
        <v>937.23895999998797</v>
      </c>
      <c r="DD56" s="4">
        <f t="shared" si="37"/>
        <v>937.23895999998797</v>
      </c>
      <c r="DE56" s="4">
        <f t="shared" si="37"/>
        <v>937.23895999998797</v>
      </c>
      <c r="DF56" s="4">
        <f t="shared" si="37"/>
        <v>937.23895999998797</v>
      </c>
      <c r="DG56" s="4">
        <f t="shared" si="37"/>
        <v>937.23895999998797</v>
      </c>
      <c r="DH56" s="4">
        <f t="shared" si="37"/>
        <v>937.23895999998797</v>
      </c>
      <c r="DI56" s="4">
        <f t="shared" si="37"/>
        <v>937.23895999998797</v>
      </c>
      <c r="DJ56" s="4">
        <f t="shared" si="37"/>
        <v>937.23895999998797</v>
      </c>
      <c r="DK56" s="4">
        <f t="shared" si="37"/>
        <v>937.23895999998797</v>
      </c>
      <c r="DL56" s="4">
        <f t="shared" si="37"/>
        <v>937.23895999998797</v>
      </c>
      <c r="DM56" s="4">
        <f t="shared" si="37"/>
        <v>937.23895999998797</v>
      </c>
      <c r="DN56" s="4">
        <f t="shared" si="37"/>
        <v>937.23895999998797</v>
      </c>
      <c r="DO56" s="4">
        <f t="shared" si="37"/>
        <v>937.23895999998797</v>
      </c>
      <c r="DP56" s="4">
        <f t="shared" si="37"/>
        <v>937.23895999998797</v>
      </c>
      <c r="DQ56" s="4">
        <f t="shared" si="37"/>
        <v>937.23895999998797</v>
      </c>
      <c r="DR56" s="4">
        <f t="shared" si="37"/>
        <v>1030.9628559999869</v>
      </c>
      <c r="DS56" s="16">
        <f t="shared" si="7"/>
        <v>167442.33023853725</v>
      </c>
    </row>
    <row r="57" spans="1:123" x14ac:dyDescent="0.25">
      <c r="A57" s="15">
        <f t="shared" si="8"/>
        <v>69.083333333333101</v>
      </c>
      <c r="B57" s="4">
        <f t="shared" si="29"/>
        <v>0</v>
      </c>
      <c r="C57" s="4">
        <f t="shared" si="29"/>
        <v>0</v>
      </c>
      <c r="D57" s="4">
        <f t="shared" si="29"/>
        <v>0</v>
      </c>
      <c r="E57" s="4">
        <f t="shared" si="29"/>
        <v>0</v>
      </c>
      <c r="F57" s="4">
        <f t="shared" si="29"/>
        <v>0</v>
      </c>
      <c r="G57" s="4">
        <f t="shared" si="29"/>
        <v>0</v>
      </c>
      <c r="H57" s="4">
        <f t="shared" si="29"/>
        <v>0</v>
      </c>
      <c r="I57" s="4">
        <f t="shared" si="29"/>
        <v>0</v>
      </c>
      <c r="J57" s="4">
        <f t="shared" si="29"/>
        <v>0</v>
      </c>
      <c r="K57" s="4">
        <f t="shared" si="29"/>
        <v>0</v>
      </c>
      <c r="L57" s="4">
        <f t="shared" si="29"/>
        <v>0</v>
      </c>
      <c r="M57" s="4">
        <f t="shared" si="29"/>
        <v>0</v>
      </c>
      <c r="N57" s="4">
        <f t="shared" si="29"/>
        <v>0</v>
      </c>
      <c r="O57" s="4">
        <f t="shared" si="29"/>
        <v>0</v>
      </c>
      <c r="P57" s="4">
        <f t="shared" si="29"/>
        <v>0</v>
      </c>
      <c r="Q57" s="4">
        <f t="shared" si="29"/>
        <v>0</v>
      </c>
      <c r="R57" s="4">
        <f t="shared" ref="R57:BM57" si="38">$B$2*IF($A$2+R$3/12&lt;$A57,0,1)*(1+0.072*MIN($A57-$A$2,5))*IF(R$3&gt;=120,1.1,1)*IF($C$2&lt;=148450,1,0)</f>
        <v>0</v>
      </c>
      <c r="S57" s="4">
        <f t="shared" si="38"/>
        <v>0</v>
      </c>
      <c r="T57" s="4">
        <f t="shared" si="38"/>
        <v>0</v>
      </c>
      <c r="U57" s="4">
        <f t="shared" si="38"/>
        <v>0</v>
      </c>
      <c r="V57" s="4">
        <f t="shared" si="38"/>
        <v>0</v>
      </c>
      <c r="W57" s="4">
        <f t="shared" si="38"/>
        <v>0</v>
      </c>
      <c r="X57" s="4">
        <f t="shared" si="38"/>
        <v>0</v>
      </c>
      <c r="Y57" s="4">
        <f t="shared" si="38"/>
        <v>0</v>
      </c>
      <c r="Z57" s="4">
        <f t="shared" si="38"/>
        <v>0</v>
      </c>
      <c r="AA57" s="4">
        <f t="shared" si="38"/>
        <v>0</v>
      </c>
      <c r="AB57" s="4">
        <f t="shared" si="38"/>
        <v>0</v>
      </c>
      <c r="AC57" s="4">
        <f t="shared" si="38"/>
        <v>0</v>
      </c>
      <c r="AD57" s="4">
        <f t="shared" si="38"/>
        <v>0</v>
      </c>
      <c r="AE57" s="4">
        <f t="shared" si="38"/>
        <v>0</v>
      </c>
      <c r="AF57" s="4">
        <f t="shared" si="38"/>
        <v>0</v>
      </c>
      <c r="AG57" s="4">
        <f t="shared" si="38"/>
        <v>0</v>
      </c>
      <c r="AH57" s="4">
        <f t="shared" si="38"/>
        <v>0</v>
      </c>
      <c r="AI57" s="4">
        <f t="shared" si="38"/>
        <v>0</v>
      </c>
      <c r="AJ57" s="4">
        <f t="shared" si="38"/>
        <v>0</v>
      </c>
      <c r="AK57" s="4">
        <f t="shared" si="38"/>
        <v>0</v>
      </c>
      <c r="AL57" s="4">
        <f t="shared" si="38"/>
        <v>0</v>
      </c>
      <c r="AM57" s="4">
        <f t="shared" si="38"/>
        <v>0</v>
      </c>
      <c r="AN57" s="4">
        <f t="shared" si="38"/>
        <v>0</v>
      </c>
      <c r="AO57" s="4">
        <f t="shared" si="38"/>
        <v>0</v>
      </c>
      <c r="AP57" s="4">
        <f t="shared" si="38"/>
        <v>0</v>
      </c>
      <c r="AQ57" s="4">
        <f t="shared" si="38"/>
        <v>0</v>
      </c>
      <c r="AR57" s="4">
        <f t="shared" si="38"/>
        <v>0</v>
      </c>
      <c r="AS57" s="4">
        <f t="shared" si="38"/>
        <v>0</v>
      </c>
      <c r="AT57" s="4">
        <f t="shared" si="38"/>
        <v>0</v>
      </c>
      <c r="AU57" s="4">
        <f t="shared" si="38"/>
        <v>0</v>
      </c>
      <c r="AV57" s="4">
        <f t="shared" si="38"/>
        <v>0</v>
      </c>
      <c r="AW57" s="4">
        <f t="shared" si="38"/>
        <v>0</v>
      </c>
      <c r="AX57" s="4">
        <f t="shared" si="38"/>
        <v>0</v>
      </c>
      <c r="AY57" s="4">
        <f t="shared" si="38"/>
        <v>941.60497999998768</v>
      </c>
      <c r="AZ57" s="4">
        <f t="shared" si="38"/>
        <v>941.60497999998768</v>
      </c>
      <c r="BA57" s="4">
        <f t="shared" si="38"/>
        <v>941.60497999998768</v>
      </c>
      <c r="BB57" s="4">
        <f t="shared" si="38"/>
        <v>941.60497999998768</v>
      </c>
      <c r="BC57" s="4">
        <f t="shared" si="38"/>
        <v>941.60497999998768</v>
      </c>
      <c r="BD57" s="4">
        <f t="shared" si="38"/>
        <v>941.60497999998768</v>
      </c>
      <c r="BE57" s="4">
        <f t="shared" si="38"/>
        <v>941.60497999998768</v>
      </c>
      <c r="BF57" s="4">
        <f t="shared" si="38"/>
        <v>941.60497999998768</v>
      </c>
      <c r="BG57" s="4">
        <f t="shared" si="38"/>
        <v>941.60497999998768</v>
      </c>
      <c r="BH57" s="4">
        <f t="shared" si="38"/>
        <v>941.60497999998768</v>
      </c>
      <c r="BI57" s="4">
        <f t="shared" si="38"/>
        <v>941.60497999998768</v>
      </c>
      <c r="BJ57" s="4">
        <f t="shared" si="38"/>
        <v>941.60497999998768</v>
      </c>
      <c r="BK57" s="4">
        <f t="shared" si="38"/>
        <v>941.60497999998768</v>
      </c>
      <c r="BL57" s="4">
        <f t="shared" si="38"/>
        <v>941.60497999998768</v>
      </c>
      <c r="BM57" s="4">
        <f t="shared" si="38"/>
        <v>941.60497999998768</v>
      </c>
      <c r="BN57" s="4">
        <f t="shared" si="37"/>
        <v>941.60497999998768</v>
      </c>
      <c r="BO57" s="4">
        <f t="shared" si="37"/>
        <v>941.60497999998768</v>
      </c>
      <c r="BP57" s="4">
        <f t="shared" si="37"/>
        <v>941.60497999998768</v>
      </c>
      <c r="BQ57" s="4">
        <f t="shared" si="37"/>
        <v>941.60497999998768</v>
      </c>
      <c r="BR57" s="4">
        <f t="shared" si="37"/>
        <v>941.60497999998768</v>
      </c>
      <c r="BS57" s="4">
        <f t="shared" si="37"/>
        <v>941.60497999998768</v>
      </c>
      <c r="BT57" s="4">
        <f t="shared" si="37"/>
        <v>941.60497999998768</v>
      </c>
      <c r="BU57" s="4">
        <f t="shared" si="37"/>
        <v>941.60497999998768</v>
      </c>
      <c r="BV57" s="4">
        <f t="shared" si="37"/>
        <v>941.60497999998768</v>
      </c>
      <c r="BW57" s="4">
        <f t="shared" si="37"/>
        <v>941.60497999998768</v>
      </c>
      <c r="BX57" s="4">
        <f t="shared" si="37"/>
        <v>941.60497999998768</v>
      </c>
      <c r="BY57" s="4">
        <f t="shared" si="37"/>
        <v>941.60497999998768</v>
      </c>
      <c r="BZ57" s="4">
        <f t="shared" si="37"/>
        <v>941.60497999998768</v>
      </c>
      <c r="CA57" s="4">
        <f t="shared" si="37"/>
        <v>941.60497999998768</v>
      </c>
      <c r="CB57" s="4">
        <f t="shared" si="37"/>
        <v>941.60497999998768</v>
      </c>
      <c r="CC57" s="4">
        <f t="shared" si="37"/>
        <v>941.60497999998768</v>
      </c>
      <c r="CD57" s="4">
        <f t="shared" si="37"/>
        <v>941.60497999998768</v>
      </c>
      <c r="CE57" s="4">
        <f t="shared" si="37"/>
        <v>941.60497999998768</v>
      </c>
      <c r="CF57" s="4">
        <f t="shared" si="37"/>
        <v>941.60497999998768</v>
      </c>
      <c r="CG57" s="4">
        <f t="shared" si="37"/>
        <v>941.60497999998768</v>
      </c>
      <c r="CH57" s="4">
        <f t="shared" si="37"/>
        <v>941.60497999998768</v>
      </c>
      <c r="CI57" s="4">
        <f t="shared" si="37"/>
        <v>941.60497999998768</v>
      </c>
      <c r="CJ57" s="4">
        <f t="shared" si="37"/>
        <v>941.60497999998768</v>
      </c>
      <c r="CK57" s="4">
        <f t="shared" si="37"/>
        <v>941.60497999998768</v>
      </c>
      <c r="CL57" s="4">
        <f t="shared" si="37"/>
        <v>941.60497999998768</v>
      </c>
      <c r="CM57" s="4">
        <f t="shared" si="37"/>
        <v>941.60497999998768</v>
      </c>
      <c r="CN57" s="4">
        <f t="shared" si="37"/>
        <v>941.60497999998768</v>
      </c>
      <c r="CO57" s="4">
        <f t="shared" si="37"/>
        <v>941.60497999998768</v>
      </c>
      <c r="CP57" s="4">
        <f t="shared" si="37"/>
        <v>941.60497999998768</v>
      </c>
      <c r="CQ57" s="4">
        <f t="shared" si="37"/>
        <v>941.60497999998768</v>
      </c>
      <c r="CR57" s="4">
        <f t="shared" si="37"/>
        <v>941.60497999998768</v>
      </c>
      <c r="CS57" s="4">
        <f t="shared" si="37"/>
        <v>941.60497999998768</v>
      </c>
      <c r="CT57" s="4">
        <f t="shared" si="37"/>
        <v>941.60497999998768</v>
      </c>
      <c r="CU57" s="4">
        <f t="shared" si="37"/>
        <v>941.60497999998768</v>
      </c>
      <c r="CV57" s="4">
        <f t="shared" si="37"/>
        <v>941.60497999998768</v>
      </c>
      <c r="CW57" s="4">
        <f t="shared" si="37"/>
        <v>941.60497999998768</v>
      </c>
      <c r="CX57" s="4">
        <f t="shared" si="37"/>
        <v>941.60497999998768</v>
      </c>
      <c r="CY57" s="4">
        <f t="shared" si="37"/>
        <v>941.60497999998768</v>
      </c>
      <c r="CZ57" s="4">
        <f t="shared" si="37"/>
        <v>941.60497999998768</v>
      </c>
      <c r="DA57" s="4">
        <f t="shared" si="37"/>
        <v>941.60497999998768</v>
      </c>
      <c r="DB57" s="4">
        <f t="shared" si="37"/>
        <v>941.60497999998768</v>
      </c>
      <c r="DC57" s="4">
        <f t="shared" si="37"/>
        <v>941.60497999998768</v>
      </c>
      <c r="DD57" s="4">
        <f t="shared" si="37"/>
        <v>941.60497999998768</v>
      </c>
      <c r="DE57" s="4">
        <f t="shared" si="37"/>
        <v>941.60497999998768</v>
      </c>
      <c r="DF57" s="4">
        <f t="shared" si="37"/>
        <v>941.60497999998768</v>
      </c>
      <c r="DG57" s="4">
        <f t="shared" si="37"/>
        <v>941.60497999998768</v>
      </c>
      <c r="DH57" s="4">
        <f t="shared" si="37"/>
        <v>941.60497999998768</v>
      </c>
      <c r="DI57" s="4">
        <f t="shared" si="37"/>
        <v>941.60497999998768</v>
      </c>
      <c r="DJ57" s="4">
        <f t="shared" si="37"/>
        <v>941.60497999998768</v>
      </c>
      <c r="DK57" s="4">
        <f t="shared" si="37"/>
        <v>941.60497999998768</v>
      </c>
      <c r="DL57" s="4">
        <f t="shared" si="37"/>
        <v>941.60497999998768</v>
      </c>
      <c r="DM57" s="4">
        <f t="shared" si="37"/>
        <v>941.60497999998768</v>
      </c>
      <c r="DN57" s="4">
        <f t="shared" si="37"/>
        <v>941.60497999998768</v>
      </c>
      <c r="DO57" s="4">
        <f t="shared" si="37"/>
        <v>941.60497999998768</v>
      </c>
      <c r="DP57" s="4">
        <f t="shared" si="37"/>
        <v>941.60497999998768</v>
      </c>
      <c r="DQ57" s="4">
        <f t="shared" si="37"/>
        <v>941.60497999998768</v>
      </c>
      <c r="DR57" s="4">
        <f t="shared" si="37"/>
        <v>1035.7654779999866</v>
      </c>
      <c r="DS57" s="16">
        <f t="shared" si="7"/>
        <v>167426.29281010776</v>
      </c>
    </row>
    <row r="58" spans="1:123" x14ac:dyDescent="0.25">
      <c r="A58" s="15">
        <f t="shared" si="8"/>
        <v>69.16666666666643</v>
      </c>
      <c r="B58" s="4">
        <f t="shared" si="29"/>
        <v>0</v>
      </c>
      <c r="C58" s="4">
        <f t="shared" si="29"/>
        <v>0</v>
      </c>
      <c r="D58" s="4">
        <f t="shared" si="29"/>
        <v>0</v>
      </c>
      <c r="E58" s="4">
        <f t="shared" si="29"/>
        <v>0</v>
      </c>
      <c r="F58" s="4">
        <f t="shared" si="29"/>
        <v>0</v>
      </c>
      <c r="G58" s="4">
        <f t="shared" si="29"/>
        <v>0</v>
      </c>
      <c r="H58" s="4">
        <f t="shared" si="29"/>
        <v>0</v>
      </c>
      <c r="I58" s="4">
        <f t="shared" si="29"/>
        <v>0</v>
      </c>
      <c r="J58" s="4">
        <f t="shared" si="29"/>
        <v>0</v>
      </c>
      <c r="K58" s="4">
        <f t="shared" si="29"/>
        <v>0</v>
      </c>
      <c r="L58" s="4">
        <f t="shared" si="29"/>
        <v>0</v>
      </c>
      <c r="M58" s="4">
        <f t="shared" si="29"/>
        <v>0</v>
      </c>
      <c r="N58" s="4">
        <f t="shared" si="29"/>
        <v>0</v>
      </c>
      <c r="O58" s="4">
        <f t="shared" si="29"/>
        <v>0</v>
      </c>
      <c r="P58" s="4">
        <f t="shared" si="29"/>
        <v>0</v>
      </c>
      <c r="Q58" s="4">
        <f t="shared" ref="Q58:CB62" si="39">$B$2*IF($A$2+Q$3/12&lt;$A58,0,1)*(1+0.072*MIN($A58-$A$2,5))*IF(Q$3&gt;=120,1.1,1)*IF($C$2&lt;=148450,1,0)</f>
        <v>0</v>
      </c>
      <c r="R58" s="4">
        <f t="shared" si="39"/>
        <v>0</v>
      </c>
      <c r="S58" s="4">
        <f t="shared" si="39"/>
        <v>0</v>
      </c>
      <c r="T58" s="4">
        <f t="shared" si="39"/>
        <v>0</v>
      </c>
      <c r="U58" s="4">
        <f t="shared" si="39"/>
        <v>0</v>
      </c>
      <c r="V58" s="4">
        <f t="shared" si="39"/>
        <v>0</v>
      </c>
      <c r="W58" s="4">
        <f t="shared" si="39"/>
        <v>0</v>
      </c>
      <c r="X58" s="4">
        <f t="shared" si="39"/>
        <v>0</v>
      </c>
      <c r="Y58" s="4">
        <f t="shared" si="39"/>
        <v>0</v>
      </c>
      <c r="Z58" s="4">
        <f t="shared" si="39"/>
        <v>0</v>
      </c>
      <c r="AA58" s="4">
        <f t="shared" si="39"/>
        <v>0</v>
      </c>
      <c r="AB58" s="4">
        <f t="shared" si="39"/>
        <v>0</v>
      </c>
      <c r="AC58" s="4">
        <f t="shared" si="39"/>
        <v>0</v>
      </c>
      <c r="AD58" s="4">
        <f t="shared" si="39"/>
        <v>0</v>
      </c>
      <c r="AE58" s="4">
        <f t="shared" si="39"/>
        <v>0</v>
      </c>
      <c r="AF58" s="4">
        <f t="shared" si="39"/>
        <v>0</v>
      </c>
      <c r="AG58" s="4">
        <f t="shared" si="39"/>
        <v>0</v>
      </c>
      <c r="AH58" s="4">
        <f t="shared" si="39"/>
        <v>0</v>
      </c>
      <c r="AI58" s="4">
        <f t="shared" si="39"/>
        <v>0</v>
      </c>
      <c r="AJ58" s="4">
        <f t="shared" si="39"/>
        <v>0</v>
      </c>
      <c r="AK58" s="4">
        <f t="shared" si="39"/>
        <v>0</v>
      </c>
      <c r="AL58" s="4">
        <f t="shared" si="39"/>
        <v>0</v>
      </c>
      <c r="AM58" s="4">
        <f t="shared" si="39"/>
        <v>0</v>
      </c>
      <c r="AN58" s="4">
        <f t="shared" si="39"/>
        <v>0</v>
      </c>
      <c r="AO58" s="4">
        <f t="shared" si="39"/>
        <v>0</v>
      </c>
      <c r="AP58" s="4">
        <f t="shared" si="39"/>
        <v>0</v>
      </c>
      <c r="AQ58" s="4">
        <f t="shared" si="39"/>
        <v>0</v>
      </c>
      <c r="AR58" s="4">
        <f t="shared" si="39"/>
        <v>0</v>
      </c>
      <c r="AS58" s="4">
        <f t="shared" si="39"/>
        <v>0</v>
      </c>
      <c r="AT58" s="4">
        <f t="shared" si="39"/>
        <v>0</v>
      </c>
      <c r="AU58" s="4">
        <f t="shared" si="39"/>
        <v>0</v>
      </c>
      <c r="AV58" s="4">
        <f t="shared" si="39"/>
        <v>0</v>
      </c>
      <c r="AW58" s="4">
        <f t="shared" si="39"/>
        <v>0</v>
      </c>
      <c r="AX58" s="4">
        <f t="shared" si="39"/>
        <v>0</v>
      </c>
      <c r="AY58" s="4">
        <f t="shared" si="39"/>
        <v>0</v>
      </c>
      <c r="AZ58" s="4">
        <f t="shared" si="39"/>
        <v>945.9709999999875</v>
      </c>
      <c r="BA58" s="4">
        <f t="shared" si="39"/>
        <v>945.9709999999875</v>
      </c>
      <c r="BB58" s="4">
        <f t="shared" si="39"/>
        <v>945.9709999999875</v>
      </c>
      <c r="BC58" s="4">
        <f t="shared" si="39"/>
        <v>945.9709999999875</v>
      </c>
      <c r="BD58" s="4">
        <f t="shared" si="39"/>
        <v>945.9709999999875</v>
      </c>
      <c r="BE58" s="4">
        <f t="shared" si="39"/>
        <v>945.9709999999875</v>
      </c>
      <c r="BF58" s="4">
        <f t="shared" si="39"/>
        <v>945.9709999999875</v>
      </c>
      <c r="BG58" s="4">
        <f t="shared" si="39"/>
        <v>945.9709999999875</v>
      </c>
      <c r="BH58" s="4">
        <f t="shared" si="39"/>
        <v>945.9709999999875</v>
      </c>
      <c r="BI58" s="4">
        <f t="shared" si="39"/>
        <v>945.9709999999875</v>
      </c>
      <c r="BJ58" s="4">
        <f t="shared" si="39"/>
        <v>945.9709999999875</v>
      </c>
      <c r="BK58" s="4">
        <f t="shared" si="39"/>
        <v>945.9709999999875</v>
      </c>
      <c r="BL58" s="4">
        <f t="shared" si="39"/>
        <v>945.9709999999875</v>
      </c>
      <c r="BM58" s="4">
        <f t="shared" si="39"/>
        <v>945.9709999999875</v>
      </c>
      <c r="BN58" s="4">
        <f t="shared" si="39"/>
        <v>945.9709999999875</v>
      </c>
      <c r="BO58" s="4">
        <f t="shared" si="37"/>
        <v>945.9709999999875</v>
      </c>
      <c r="BP58" s="4">
        <f t="shared" si="37"/>
        <v>945.9709999999875</v>
      </c>
      <c r="BQ58" s="4">
        <f t="shared" si="37"/>
        <v>945.9709999999875</v>
      </c>
      <c r="BR58" s="4">
        <f t="shared" si="37"/>
        <v>945.9709999999875</v>
      </c>
      <c r="BS58" s="4">
        <f t="shared" si="37"/>
        <v>945.9709999999875</v>
      </c>
      <c r="BT58" s="4">
        <f t="shared" si="37"/>
        <v>945.9709999999875</v>
      </c>
      <c r="BU58" s="4">
        <f t="shared" si="37"/>
        <v>945.9709999999875</v>
      </c>
      <c r="BV58" s="4">
        <f t="shared" si="37"/>
        <v>945.9709999999875</v>
      </c>
      <c r="BW58" s="4">
        <f t="shared" si="37"/>
        <v>945.9709999999875</v>
      </c>
      <c r="BX58" s="4">
        <f t="shared" si="37"/>
        <v>945.9709999999875</v>
      </c>
      <c r="BY58" s="4">
        <f t="shared" si="37"/>
        <v>945.9709999999875</v>
      </c>
      <c r="BZ58" s="4">
        <f t="shared" si="37"/>
        <v>945.9709999999875</v>
      </c>
      <c r="CA58" s="4">
        <f t="shared" si="37"/>
        <v>945.9709999999875</v>
      </c>
      <c r="CB58" s="4">
        <f t="shared" si="37"/>
        <v>945.9709999999875</v>
      </c>
      <c r="CC58" s="4">
        <f t="shared" si="37"/>
        <v>945.9709999999875</v>
      </c>
      <c r="CD58" s="4">
        <f t="shared" si="37"/>
        <v>945.9709999999875</v>
      </c>
      <c r="CE58" s="4">
        <f t="shared" si="37"/>
        <v>945.9709999999875</v>
      </c>
      <c r="CF58" s="4">
        <f t="shared" si="37"/>
        <v>945.9709999999875</v>
      </c>
      <c r="CG58" s="4">
        <f t="shared" si="37"/>
        <v>945.9709999999875</v>
      </c>
      <c r="CH58" s="4">
        <f t="shared" si="37"/>
        <v>945.9709999999875</v>
      </c>
      <c r="CI58" s="4">
        <f t="shared" si="37"/>
        <v>945.9709999999875</v>
      </c>
      <c r="CJ58" s="4">
        <f t="shared" si="37"/>
        <v>945.9709999999875</v>
      </c>
      <c r="CK58" s="4">
        <f t="shared" si="37"/>
        <v>945.9709999999875</v>
      </c>
      <c r="CL58" s="4">
        <f t="shared" si="37"/>
        <v>945.9709999999875</v>
      </c>
      <c r="CM58" s="4">
        <f t="shared" si="37"/>
        <v>945.9709999999875</v>
      </c>
      <c r="CN58" s="4">
        <f t="shared" si="37"/>
        <v>945.9709999999875</v>
      </c>
      <c r="CO58" s="4">
        <f t="shared" si="37"/>
        <v>945.9709999999875</v>
      </c>
      <c r="CP58" s="4">
        <f t="shared" si="37"/>
        <v>945.9709999999875</v>
      </c>
      <c r="CQ58" s="4">
        <f t="shared" si="37"/>
        <v>945.9709999999875</v>
      </c>
      <c r="CR58" s="4">
        <f t="shared" si="37"/>
        <v>945.9709999999875</v>
      </c>
      <c r="CS58" s="4">
        <f t="shared" si="37"/>
        <v>945.9709999999875</v>
      </c>
      <c r="CT58" s="4">
        <f t="shared" si="37"/>
        <v>945.9709999999875</v>
      </c>
      <c r="CU58" s="4">
        <f t="shared" si="37"/>
        <v>945.9709999999875</v>
      </c>
      <c r="CV58" s="4">
        <f t="shared" si="37"/>
        <v>945.9709999999875</v>
      </c>
      <c r="CW58" s="4">
        <f t="shared" si="37"/>
        <v>945.9709999999875</v>
      </c>
      <c r="CX58" s="4">
        <f t="shared" si="37"/>
        <v>945.9709999999875</v>
      </c>
      <c r="CY58" s="4">
        <f t="shared" si="37"/>
        <v>945.9709999999875</v>
      </c>
      <c r="CZ58" s="4">
        <f t="shared" si="37"/>
        <v>945.9709999999875</v>
      </c>
      <c r="DA58" s="4">
        <f t="shared" si="37"/>
        <v>945.9709999999875</v>
      </c>
      <c r="DB58" s="4">
        <f t="shared" si="37"/>
        <v>945.9709999999875</v>
      </c>
      <c r="DC58" s="4">
        <f t="shared" si="37"/>
        <v>945.9709999999875</v>
      </c>
      <c r="DD58" s="4">
        <f t="shared" si="37"/>
        <v>945.9709999999875</v>
      </c>
      <c r="DE58" s="4">
        <f t="shared" si="37"/>
        <v>945.9709999999875</v>
      </c>
      <c r="DF58" s="4">
        <f t="shared" si="37"/>
        <v>945.9709999999875</v>
      </c>
      <c r="DG58" s="4">
        <f t="shared" si="37"/>
        <v>945.9709999999875</v>
      </c>
      <c r="DH58" s="4">
        <f t="shared" si="37"/>
        <v>945.9709999999875</v>
      </c>
      <c r="DI58" s="4">
        <f t="shared" si="37"/>
        <v>945.9709999999875</v>
      </c>
      <c r="DJ58" s="4">
        <f t="shared" si="37"/>
        <v>945.9709999999875</v>
      </c>
      <c r="DK58" s="4">
        <f t="shared" si="37"/>
        <v>945.9709999999875</v>
      </c>
      <c r="DL58" s="4">
        <f t="shared" si="37"/>
        <v>945.9709999999875</v>
      </c>
      <c r="DM58" s="4">
        <f t="shared" si="37"/>
        <v>945.9709999999875</v>
      </c>
      <c r="DN58" s="4">
        <f t="shared" si="37"/>
        <v>945.9709999999875</v>
      </c>
      <c r="DO58" s="4">
        <f t="shared" si="37"/>
        <v>945.9709999999875</v>
      </c>
      <c r="DP58" s="4">
        <f t="shared" si="37"/>
        <v>945.9709999999875</v>
      </c>
      <c r="DQ58" s="4">
        <f t="shared" si="37"/>
        <v>945.9709999999875</v>
      </c>
      <c r="DR58" s="4">
        <f t="shared" si="37"/>
        <v>1040.5680999999863</v>
      </c>
      <c r="DS58" s="16">
        <f t="shared" si="7"/>
        <v>167405.87314234048</v>
      </c>
    </row>
    <row r="59" spans="1:123" x14ac:dyDescent="0.25">
      <c r="A59" s="15">
        <f t="shared" si="8"/>
        <v>69.249999999999758</v>
      </c>
      <c r="B59" s="4">
        <f t="shared" ref="B59:Q74" si="40">$B$2*IF($A$2+B$3/12&lt;$A59,0,1)*(1+0.072*MIN($A59-$A$2,5))*IF(B$3&gt;=120,1.1,1)*IF($C$2&lt;=148450,1,0)</f>
        <v>0</v>
      </c>
      <c r="C59" s="4">
        <f t="shared" si="40"/>
        <v>0</v>
      </c>
      <c r="D59" s="4">
        <f t="shared" si="40"/>
        <v>0</v>
      </c>
      <c r="E59" s="4">
        <f t="shared" si="40"/>
        <v>0</v>
      </c>
      <c r="F59" s="4">
        <f t="shared" si="40"/>
        <v>0</v>
      </c>
      <c r="G59" s="4">
        <f t="shared" si="40"/>
        <v>0</v>
      </c>
      <c r="H59" s="4">
        <f t="shared" si="40"/>
        <v>0</v>
      </c>
      <c r="I59" s="4">
        <f t="shared" si="40"/>
        <v>0</v>
      </c>
      <c r="J59" s="4">
        <f t="shared" si="40"/>
        <v>0</v>
      </c>
      <c r="K59" s="4">
        <f t="shared" si="40"/>
        <v>0</v>
      </c>
      <c r="L59" s="4">
        <f t="shared" si="40"/>
        <v>0</v>
      </c>
      <c r="M59" s="4">
        <f t="shared" si="40"/>
        <v>0</v>
      </c>
      <c r="N59" s="4">
        <f t="shared" si="40"/>
        <v>0</v>
      </c>
      <c r="O59" s="4">
        <f t="shared" si="40"/>
        <v>0</v>
      </c>
      <c r="P59" s="4">
        <f t="shared" si="40"/>
        <v>0</v>
      </c>
      <c r="Q59" s="4">
        <f t="shared" si="40"/>
        <v>0</v>
      </c>
      <c r="R59" s="4">
        <f t="shared" si="39"/>
        <v>0</v>
      </c>
      <c r="S59" s="4">
        <f t="shared" si="39"/>
        <v>0</v>
      </c>
      <c r="T59" s="4">
        <f t="shared" si="39"/>
        <v>0</v>
      </c>
      <c r="U59" s="4">
        <f t="shared" si="39"/>
        <v>0</v>
      </c>
      <c r="V59" s="4">
        <f t="shared" si="39"/>
        <v>0</v>
      </c>
      <c r="W59" s="4">
        <f t="shared" si="39"/>
        <v>0</v>
      </c>
      <c r="X59" s="4">
        <f t="shared" si="39"/>
        <v>0</v>
      </c>
      <c r="Y59" s="4">
        <f t="shared" si="39"/>
        <v>0</v>
      </c>
      <c r="Z59" s="4">
        <f t="shared" si="39"/>
        <v>0</v>
      </c>
      <c r="AA59" s="4">
        <f t="shared" si="39"/>
        <v>0</v>
      </c>
      <c r="AB59" s="4">
        <f t="shared" si="39"/>
        <v>0</v>
      </c>
      <c r="AC59" s="4">
        <f t="shared" si="39"/>
        <v>0</v>
      </c>
      <c r="AD59" s="4">
        <f t="shared" si="39"/>
        <v>0</v>
      </c>
      <c r="AE59" s="4">
        <f t="shared" si="39"/>
        <v>0</v>
      </c>
      <c r="AF59" s="4">
        <f t="shared" si="39"/>
        <v>0</v>
      </c>
      <c r="AG59" s="4">
        <f t="shared" si="39"/>
        <v>0</v>
      </c>
      <c r="AH59" s="4">
        <f t="shared" si="39"/>
        <v>0</v>
      </c>
      <c r="AI59" s="4">
        <f t="shared" si="39"/>
        <v>0</v>
      </c>
      <c r="AJ59" s="4">
        <f t="shared" si="39"/>
        <v>0</v>
      </c>
      <c r="AK59" s="4">
        <f t="shared" si="39"/>
        <v>0</v>
      </c>
      <c r="AL59" s="4">
        <f t="shared" si="39"/>
        <v>0</v>
      </c>
      <c r="AM59" s="4">
        <f t="shared" si="39"/>
        <v>0</v>
      </c>
      <c r="AN59" s="4">
        <f t="shared" si="39"/>
        <v>0</v>
      </c>
      <c r="AO59" s="4">
        <f t="shared" si="39"/>
        <v>0</v>
      </c>
      <c r="AP59" s="4">
        <f t="shared" si="39"/>
        <v>0</v>
      </c>
      <c r="AQ59" s="4">
        <f t="shared" si="39"/>
        <v>0</v>
      </c>
      <c r="AR59" s="4">
        <f t="shared" si="39"/>
        <v>0</v>
      </c>
      <c r="AS59" s="4">
        <f t="shared" si="39"/>
        <v>0</v>
      </c>
      <c r="AT59" s="4">
        <f t="shared" si="39"/>
        <v>0</v>
      </c>
      <c r="AU59" s="4">
        <f t="shared" si="39"/>
        <v>0</v>
      </c>
      <c r="AV59" s="4">
        <f t="shared" si="39"/>
        <v>0</v>
      </c>
      <c r="AW59" s="4">
        <f t="shared" si="39"/>
        <v>0</v>
      </c>
      <c r="AX59" s="4">
        <f t="shared" si="39"/>
        <v>0</v>
      </c>
      <c r="AY59" s="4">
        <f t="shared" si="39"/>
        <v>0</v>
      </c>
      <c r="AZ59" s="4">
        <f t="shared" si="39"/>
        <v>0</v>
      </c>
      <c r="BA59" s="4">
        <f t="shared" si="39"/>
        <v>950.33701999998721</v>
      </c>
      <c r="BB59" s="4">
        <f t="shared" si="39"/>
        <v>950.33701999998721</v>
      </c>
      <c r="BC59" s="4">
        <f t="shared" si="39"/>
        <v>950.33701999998721</v>
      </c>
      <c r="BD59" s="4">
        <f t="shared" si="39"/>
        <v>950.33701999998721</v>
      </c>
      <c r="BE59" s="4">
        <f t="shared" si="39"/>
        <v>950.33701999998721</v>
      </c>
      <c r="BF59" s="4">
        <f t="shared" si="39"/>
        <v>950.33701999998721</v>
      </c>
      <c r="BG59" s="4">
        <f t="shared" si="39"/>
        <v>950.33701999998721</v>
      </c>
      <c r="BH59" s="4">
        <f t="shared" si="39"/>
        <v>950.33701999998721</v>
      </c>
      <c r="BI59" s="4">
        <f t="shared" si="39"/>
        <v>950.33701999998721</v>
      </c>
      <c r="BJ59" s="4">
        <f t="shared" si="39"/>
        <v>950.33701999998721</v>
      </c>
      <c r="BK59" s="4">
        <f t="shared" si="39"/>
        <v>950.33701999998721</v>
      </c>
      <c r="BL59" s="4">
        <f t="shared" si="39"/>
        <v>950.33701999998721</v>
      </c>
      <c r="BM59" s="4">
        <f t="shared" si="39"/>
        <v>950.33701999998721</v>
      </c>
      <c r="BN59" s="4">
        <f t="shared" si="39"/>
        <v>950.33701999998721</v>
      </c>
      <c r="BO59" s="4">
        <f t="shared" si="37"/>
        <v>950.33701999998721</v>
      </c>
      <c r="BP59" s="4">
        <f t="shared" si="37"/>
        <v>950.33701999998721</v>
      </c>
      <c r="BQ59" s="4">
        <f t="shared" si="37"/>
        <v>950.33701999998721</v>
      </c>
      <c r="BR59" s="4">
        <f t="shared" si="37"/>
        <v>950.33701999998721</v>
      </c>
      <c r="BS59" s="4">
        <f t="shared" si="37"/>
        <v>950.33701999998721</v>
      </c>
      <c r="BT59" s="4">
        <f t="shared" si="37"/>
        <v>950.33701999998721</v>
      </c>
      <c r="BU59" s="4">
        <f t="shared" si="37"/>
        <v>950.33701999998721</v>
      </c>
      <c r="BV59" s="4">
        <f t="shared" si="37"/>
        <v>950.33701999998721</v>
      </c>
      <c r="BW59" s="4">
        <f t="shared" si="37"/>
        <v>950.33701999998721</v>
      </c>
      <c r="BX59" s="4">
        <f t="shared" si="37"/>
        <v>950.33701999998721</v>
      </c>
      <c r="BY59" s="4">
        <f t="shared" si="37"/>
        <v>950.33701999998721</v>
      </c>
      <c r="BZ59" s="4">
        <f t="shared" si="37"/>
        <v>950.33701999998721</v>
      </c>
      <c r="CA59" s="4">
        <f t="shared" si="37"/>
        <v>950.33701999998721</v>
      </c>
      <c r="CB59" s="4">
        <f t="shared" si="37"/>
        <v>950.33701999998721</v>
      </c>
      <c r="CC59" s="4">
        <f t="shared" si="37"/>
        <v>950.33701999998721</v>
      </c>
      <c r="CD59" s="4">
        <f t="shared" si="37"/>
        <v>950.33701999998721</v>
      </c>
      <c r="CE59" s="4">
        <f t="shared" si="37"/>
        <v>950.33701999998721</v>
      </c>
      <c r="CF59" s="4">
        <f t="shared" si="37"/>
        <v>950.33701999998721</v>
      </c>
      <c r="CG59" s="4">
        <f t="shared" si="37"/>
        <v>950.33701999998721</v>
      </c>
      <c r="CH59" s="4">
        <f t="shared" si="37"/>
        <v>950.33701999998721</v>
      </c>
      <c r="CI59" s="4">
        <f t="shared" si="37"/>
        <v>950.33701999998721</v>
      </c>
      <c r="CJ59" s="4">
        <f t="shared" si="37"/>
        <v>950.33701999998721</v>
      </c>
      <c r="CK59" s="4">
        <f t="shared" si="37"/>
        <v>950.33701999998721</v>
      </c>
      <c r="CL59" s="4">
        <f t="shared" si="37"/>
        <v>950.33701999998721</v>
      </c>
      <c r="CM59" s="4">
        <f t="shared" si="37"/>
        <v>950.33701999998721</v>
      </c>
      <c r="CN59" s="4">
        <f t="shared" si="37"/>
        <v>950.33701999998721</v>
      </c>
      <c r="CO59" s="4">
        <f t="shared" si="37"/>
        <v>950.33701999998721</v>
      </c>
      <c r="CP59" s="4">
        <f t="shared" si="37"/>
        <v>950.33701999998721</v>
      </c>
      <c r="CQ59" s="4">
        <f t="shared" si="37"/>
        <v>950.33701999998721</v>
      </c>
      <c r="CR59" s="4">
        <f t="shared" si="37"/>
        <v>950.33701999998721</v>
      </c>
      <c r="CS59" s="4">
        <f t="shared" si="37"/>
        <v>950.33701999998721</v>
      </c>
      <c r="CT59" s="4">
        <f t="shared" si="37"/>
        <v>950.33701999998721</v>
      </c>
      <c r="CU59" s="4">
        <f t="shared" si="37"/>
        <v>950.33701999998721</v>
      </c>
      <c r="CV59" s="4">
        <f t="shared" si="37"/>
        <v>950.33701999998721</v>
      </c>
      <c r="CW59" s="4">
        <f t="shared" si="37"/>
        <v>950.33701999998721</v>
      </c>
      <c r="CX59" s="4">
        <f t="shared" si="37"/>
        <v>950.33701999998721</v>
      </c>
      <c r="CY59" s="4">
        <f t="shared" si="37"/>
        <v>950.33701999998721</v>
      </c>
      <c r="CZ59" s="4">
        <f t="shared" si="37"/>
        <v>950.33701999998721</v>
      </c>
      <c r="DA59" s="4">
        <f t="shared" si="37"/>
        <v>950.33701999998721</v>
      </c>
      <c r="DB59" s="4">
        <f t="shared" si="37"/>
        <v>950.33701999998721</v>
      </c>
      <c r="DC59" s="4">
        <f t="shared" si="37"/>
        <v>950.33701999998721</v>
      </c>
      <c r="DD59" s="4">
        <f t="shared" si="37"/>
        <v>950.33701999998721</v>
      </c>
      <c r="DE59" s="4">
        <f t="shared" si="37"/>
        <v>950.33701999998721</v>
      </c>
      <c r="DF59" s="4">
        <f t="shared" si="37"/>
        <v>950.33701999998721</v>
      </c>
      <c r="DG59" s="4">
        <f t="shared" si="37"/>
        <v>950.33701999998721</v>
      </c>
      <c r="DH59" s="4">
        <f t="shared" si="37"/>
        <v>950.33701999998721</v>
      </c>
      <c r="DI59" s="4">
        <f t="shared" si="37"/>
        <v>950.33701999998721</v>
      </c>
      <c r="DJ59" s="4">
        <f t="shared" si="37"/>
        <v>950.33701999998721</v>
      </c>
      <c r="DK59" s="4">
        <f t="shared" si="37"/>
        <v>950.33701999998721</v>
      </c>
      <c r="DL59" s="4">
        <f t="shared" si="37"/>
        <v>950.33701999998721</v>
      </c>
      <c r="DM59" s="4">
        <f t="shared" si="37"/>
        <v>950.33701999998721</v>
      </c>
      <c r="DN59" s="4">
        <f t="shared" si="37"/>
        <v>950.33701999998721</v>
      </c>
      <c r="DO59" s="4">
        <f t="shared" si="37"/>
        <v>950.33701999998721</v>
      </c>
      <c r="DP59" s="4">
        <f t="shared" si="37"/>
        <v>950.33701999998721</v>
      </c>
      <c r="DQ59" s="4">
        <f t="shared" si="37"/>
        <v>950.33701999998721</v>
      </c>
      <c r="DR59" s="4">
        <f t="shared" si="37"/>
        <v>1045.370721999986</v>
      </c>
      <c r="DS59" s="16">
        <f t="shared" si="7"/>
        <v>167381.10280693066</v>
      </c>
    </row>
    <row r="60" spans="1:123" x14ac:dyDescent="0.25">
      <c r="A60" s="15">
        <f t="shared" si="8"/>
        <v>69.333333333333087</v>
      </c>
      <c r="B60" s="4">
        <f t="shared" si="40"/>
        <v>0</v>
      </c>
      <c r="C60" s="4">
        <f t="shared" si="40"/>
        <v>0</v>
      </c>
      <c r="D60" s="4">
        <f t="shared" si="40"/>
        <v>0</v>
      </c>
      <c r="E60" s="4">
        <f t="shared" si="40"/>
        <v>0</v>
      </c>
      <c r="F60" s="4">
        <f t="shared" si="40"/>
        <v>0</v>
      </c>
      <c r="G60" s="4">
        <f t="shared" si="40"/>
        <v>0</v>
      </c>
      <c r="H60" s="4">
        <f t="shared" si="40"/>
        <v>0</v>
      </c>
      <c r="I60" s="4">
        <f t="shared" si="40"/>
        <v>0</v>
      </c>
      <c r="J60" s="4">
        <f t="shared" si="40"/>
        <v>0</v>
      </c>
      <c r="K60" s="4">
        <f t="shared" si="40"/>
        <v>0</v>
      </c>
      <c r="L60" s="4">
        <f t="shared" si="40"/>
        <v>0</v>
      </c>
      <c r="M60" s="4">
        <f t="shared" si="40"/>
        <v>0</v>
      </c>
      <c r="N60" s="4">
        <f t="shared" si="40"/>
        <v>0</v>
      </c>
      <c r="O60" s="4">
        <f t="shared" si="40"/>
        <v>0</v>
      </c>
      <c r="P60" s="4">
        <f t="shared" si="40"/>
        <v>0</v>
      </c>
      <c r="Q60" s="4">
        <f t="shared" si="40"/>
        <v>0</v>
      </c>
      <c r="R60" s="4">
        <f t="shared" si="39"/>
        <v>0</v>
      </c>
      <c r="S60" s="4">
        <f t="shared" si="39"/>
        <v>0</v>
      </c>
      <c r="T60" s="4">
        <f t="shared" si="39"/>
        <v>0</v>
      </c>
      <c r="U60" s="4">
        <f t="shared" si="39"/>
        <v>0</v>
      </c>
      <c r="V60" s="4">
        <f t="shared" si="39"/>
        <v>0</v>
      </c>
      <c r="W60" s="4">
        <f t="shared" si="39"/>
        <v>0</v>
      </c>
      <c r="X60" s="4">
        <f t="shared" si="39"/>
        <v>0</v>
      </c>
      <c r="Y60" s="4">
        <f t="shared" si="39"/>
        <v>0</v>
      </c>
      <c r="Z60" s="4">
        <f t="shared" si="39"/>
        <v>0</v>
      </c>
      <c r="AA60" s="4">
        <f t="shared" si="39"/>
        <v>0</v>
      </c>
      <c r="AB60" s="4">
        <f t="shared" si="39"/>
        <v>0</v>
      </c>
      <c r="AC60" s="4">
        <f t="shared" si="39"/>
        <v>0</v>
      </c>
      <c r="AD60" s="4">
        <f t="shared" si="39"/>
        <v>0</v>
      </c>
      <c r="AE60" s="4">
        <f t="shared" si="39"/>
        <v>0</v>
      </c>
      <c r="AF60" s="4">
        <f t="shared" si="39"/>
        <v>0</v>
      </c>
      <c r="AG60" s="4">
        <f t="shared" si="39"/>
        <v>0</v>
      </c>
      <c r="AH60" s="4">
        <f t="shared" si="39"/>
        <v>0</v>
      </c>
      <c r="AI60" s="4">
        <f t="shared" si="39"/>
        <v>0</v>
      </c>
      <c r="AJ60" s="4">
        <f t="shared" si="39"/>
        <v>0</v>
      </c>
      <c r="AK60" s="4">
        <f t="shared" si="39"/>
        <v>0</v>
      </c>
      <c r="AL60" s="4">
        <f t="shared" si="39"/>
        <v>0</v>
      </c>
      <c r="AM60" s="4">
        <f t="shared" si="39"/>
        <v>0</v>
      </c>
      <c r="AN60" s="4">
        <f t="shared" si="39"/>
        <v>0</v>
      </c>
      <c r="AO60" s="4">
        <f t="shared" si="39"/>
        <v>0</v>
      </c>
      <c r="AP60" s="4">
        <f t="shared" si="39"/>
        <v>0</v>
      </c>
      <c r="AQ60" s="4">
        <f t="shared" si="39"/>
        <v>0</v>
      </c>
      <c r="AR60" s="4">
        <f t="shared" si="39"/>
        <v>0</v>
      </c>
      <c r="AS60" s="4">
        <f t="shared" si="39"/>
        <v>0</v>
      </c>
      <c r="AT60" s="4">
        <f t="shared" si="39"/>
        <v>0</v>
      </c>
      <c r="AU60" s="4">
        <f t="shared" si="39"/>
        <v>0</v>
      </c>
      <c r="AV60" s="4">
        <f t="shared" si="39"/>
        <v>0</v>
      </c>
      <c r="AW60" s="4">
        <f t="shared" si="39"/>
        <v>0</v>
      </c>
      <c r="AX60" s="4">
        <f t="shared" si="39"/>
        <v>0</v>
      </c>
      <c r="AY60" s="4">
        <f t="shared" si="39"/>
        <v>0</v>
      </c>
      <c r="AZ60" s="4">
        <f t="shared" si="39"/>
        <v>0</v>
      </c>
      <c r="BA60" s="4">
        <f t="shared" si="39"/>
        <v>0</v>
      </c>
      <c r="BB60" s="4">
        <f t="shared" si="39"/>
        <v>954.70303999998703</v>
      </c>
      <c r="BC60" s="4">
        <f t="shared" si="39"/>
        <v>954.70303999998703</v>
      </c>
      <c r="BD60" s="4">
        <f t="shared" si="39"/>
        <v>954.70303999998703</v>
      </c>
      <c r="BE60" s="4">
        <f t="shared" si="39"/>
        <v>954.70303999998703</v>
      </c>
      <c r="BF60" s="4">
        <f t="shared" si="39"/>
        <v>954.70303999998703</v>
      </c>
      <c r="BG60" s="4">
        <f t="shared" si="39"/>
        <v>954.70303999998703</v>
      </c>
      <c r="BH60" s="4">
        <f t="shared" si="39"/>
        <v>954.70303999998703</v>
      </c>
      <c r="BI60" s="4">
        <f t="shared" si="39"/>
        <v>954.70303999998703</v>
      </c>
      <c r="BJ60" s="4">
        <f t="shared" si="39"/>
        <v>954.70303999998703</v>
      </c>
      <c r="BK60" s="4">
        <f t="shared" si="39"/>
        <v>954.70303999998703</v>
      </c>
      <c r="BL60" s="4">
        <f t="shared" si="39"/>
        <v>954.70303999998703</v>
      </c>
      <c r="BM60" s="4">
        <f t="shared" si="39"/>
        <v>954.70303999998703</v>
      </c>
      <c r="BN60" s="4">
        <f t="shared" si="39"/>
        <v>954.70303999998703</v>
      </c>
      <c r="BO60" s="4">
        <f t="shared" si="37"/>
        <v>954.70303999998703</v>
      </c>
      <c r="BP60" s="4">
        <f t="shared" si="37"/>
        <v>954.70303999998703</v>
      </c>
      <c r="BQ60" s="4">
        <f t="shared" si="37"/>
        <v>954.70303999998703</v>
      </c>
      <c r="BR60" s="4">
        <f t="shared" si="37"/>
        <v>954.70303999998703</v>
      </c>
      <c r="BS60" s="4">
        <f t="shared" si="37"/>
        <v>954.70303999998703</v>
      </c>
      <c r="BT60" s="4">
        <f t="shared" si="37"/>
        <v>954.70303999998703</v>
      </c>
      <c r="BU60" s="4">
        <f t="shared" si="37"/>
        <v>954.70303999998703</v>
      </c>
      <c r="BV60" s="4">
        <f t="shared" si="37"/>
        <v>954.70303999998703</v>
      </c>
      <c r="BW60" s="4">
        <f t="shared" si="37"/>
        <v>954.70303999998703</v>
      </c>
      <c r="BX60" s="4">
        <f t="shared" si="37"/>
        <v>954.70303999998703</v>
      </c>
      <c r="BY60" s="4">
        <f t="shared" si="37"/>
        <v>954.70303999998703</v>
      </c>
      <c r="BZ60" s="4">
        <f t="shared" si="37"/>
        <v>954.70303999998703</v>
      </c>
      <c r="CA60" s="4">
        <f t="shared" si="37"/>
        <v>954.70303999998703</v>
      </c>
      <c r="CB60" s="4">
        <f t="shared" si="37"/>
        <v>954.70303999998703</v>
      </c>
      <c r="CC60" s="4">
        <f t="shared" si="37"/>
        <v>954.70303999998703</v>
      </c>
      <c r="CD60" s="4">
        <f t="shared" si="37"/>
        <v>954.70303999998703</v>
      </c>
      <c r="CE60" s="4">
        <f t="shared" si="37"/>
        <v>954.70303999998703</v>
      </c>
      <c r="CF60" s="4">
        <f t="shared" si="37"/>
        <v>954.70303999998703</v>
      </c>
      <c r="CG60" s="4">
        <f t="shared" si="37"/>
        <v>954.70303999998703</v>
      </c>
      <c r="CH60" s="4">
        <f t="shared" si="37"/>
        <v>954.70303999998703</v>
      </c>
      <c r="CI60" s="4">
        <f t="shared" si="37"/>
        <v>954.70303999998703</v>
      </c>
      <c r="CJ60" s="4">
        <f t="shared" si="37"/>
        <v>954.70303999998703</v>
      </c>
      <c r="CK60" s="4">
        <f t="shared" si="37"/>
        <v>954.70303999998703</v>
      </c>
      <c r="CL60" s="4">
        <f t="shared" si="37"/>
        <v>954.70303999998703</v>
      </c>
      <c r="CM60" s="4">
        <f t="shared" si="37"/>
        <v>954.70303999998703</v>
      </c>
      <c r="CN60" s="4">
        <f t="shared" ref="CN60:DR60" si="41">$B$2*IF($A$2+CN$3/12&lt;$A60,0,1)*(1+0.072*MIN($A60-$A$2,5))*IF(CN$3&gt;=120,1.1,1)*IF($C$2&lt;=148450,1,0)</f>
        <v>954.70303999998703</v>
      </c>
      <c r="CO60" s="4">
        <f t="shared" si="41"/>
        <v>954.70303999998703</v>
      </c>
      <c r="CP60" s="4">
        <f t="shared" si="41"/>
        <v>954.70303999998703</v>
      </c>
      <c r="CQ60" s="4">
        <f t="shared" si="41"/>
        <v>954.70303999998703</v>
      </c>
      <c r="CR60" s="4">
        <f t="shared" si="41"/>
        <v>954.70303999998703</v>
      </c>
      <c r="CS60" s="4">
        <f t="shared" si="41"/>
        <v>954.70303999998703</v>
      </c>
      <c r="CT60" s="4">
        <f t="shared" si="41"/>
        <v>954.70303999998703</v>
      </c>
      <c r="CU60" s="4">
        <f t="shared" si="41"/>
        <v>954.70303999998703</v>
      </c>
      <c r="CV60" s="4">
        <f t="shared" si="41"/>
        <v>954.70303999998703</v>
      </c>
      <c r="CW60" s="4">
        <f t="shared" si="41"/>
        <v>954.70303999998703</v>
      </c>
      <c r="CX60" s="4">
        <f t="shared" si="41"/>
        <v>954.70303999998703</v>
      </c>
      <c r="CY60" s="4">
        <f t="shared" si="41"/>
        <v>954.70303999998703</v>
      </c>
      <c r="CZ60" s="4">
        <f t="shared" si="41"/>
        <v>954.70303999998703</v>
      </c>
      <c r="DA60" s="4">
        <f t="shared" si="41"/>
        <v>954.70303999998703</v>
      </c>
      <c r="DB60" s="4">
        <f t="shared" si="41"/>
        <v>954.70303999998703</v>
      </c>
      <c r="DC60" s="4">
        <f t="shared" si="41"/>
        <v>954.70303999998703</v>
      </c>
      <c r="DD60" s="4">
        <f t="shared" si="41"/>
        <v>954.70303999998703</v>
      </c>
      <c r="DE60" s="4">
        <f t="shared" si="41"/>
        <v>954.70303999998703</v>
      </c>
      <c r="DF60" s="4">
        <f t="shared" si="41"/>
        <v>954.70303999998703</v>
      </c>
      <c r="DG60" s="4">
        <f t="shared" si="41"/>
        <v>954.70303999998703</v>
      </c>
      <c r="DH60" s="4">
        <f t="shared" si="41"/>
        <v>954.70303999998703</v>
      </c>
      <c r="DI60" s="4">
        <f t="shared" si="41"/>
        <v>954.70303999998703</v>
      </c>
      <c r="DJ60" s="4">
        <f t="shared" si="41"/>
        <v>954.70303999998703</v>
      </c>
      <c r="DK60" s="4">
        <f t="shared" si="41"/>
        <v>954.70303999998703</v>
      </c>
      <c r="DL60" s="4">
        <f t="shared" si="41"/>
        <v>954.70303999998703</v>
      </c>
      <c r="DM60" s="4">
        <f t="shared" si="41"/>
        <v>954.70303999998703</v>
      </c>
      <c r="DN60" s="4">
        <f t="shared" si="41"/>
        <v>954.70303999998703</v>
      </c>
      <c r="DO60" s="4">
        <f t="shared" si="41"/>
        <v>954.70303999998703</v>
      </c>
      <c r="DP60" s="4">
        <f t="shared" si="41"/>
        <v>954.70303999998703</v>
      </c>
      <c r="DQ60" s="4">
        <f t="shared" si="41"/>
        <v>954.70303999998703</v>
      </c>
      <c r="DR60" s="4">
        <f t="shared" si="41"/>
        <v>1050.1733439999857</v>
      </c>
      <c r="DS60" s="16">
        <f t="shared" si="7"/>
        <v>167352.01322336326</v>
      </c>
    </row>
    <row r="61" spans="1:123" x14ac:dyDescent="0.25">
      <c r="A61" s="15">
        <f t="shared" si="8"/>
        <v>69.416666666666416</v>
      </c>
      <c r="B61" s="4">
        <f t="shared" si="40"/>
        <v>0</v>
      </c>
      <c r="C61" s="4">
        <f t="shared" si="40"/>
        <v>0</v>
      </c>
      <c r="D61" s="4">
        <f t="shared" si="40"/>
        <v>0</v>
      </c>
      <c r="E61" s="4">
        <f t="shared" si="40"/>
        <v>0</v>
      </c>
      <c r="F61" s="4">
        <f t="shared" si="40"/>
        <v>0</v>
      </c>
      <c r="G61" s="4">
        <f t="shared" si="40"/>
        <v>0</v>
      </c>
      <c r="H61" s="4">
        <f t="shared" si="40"/>
        <v>0</v>
      </c>
      <c r="I61" s="4">
        <f t="shared" si="40"/>
        <v>0</v>
      </c>
      <c r="J61" s="4">
        <f t="shared" si="40"/>
        <v>0</v>
      </c>
      <c r="K61" s="4">
        <f t="shared" si="40"/>
        <v>0</v>
      </c>
      <c r="L61" s="4">
        <f t="shared" si="40"/>
        <v>0</v>
      </c>
      <c r="M61" s="4">
        <f t="shared" si="40"/>
        <v>0</v>
      </c>
      <c r="N61" s="4">
        <f t="shared" si="40"/>
        <v>0</v>
      </c>
      <c r="O61" s="4">
        <f t="shared" si="40"/>
        <v>0</v>
      </c>
      <c r="P61" s="4">
        <f t="shared" si="40"/>
        <v>0</v>
      </c>
      <c r="Q61" s="4">
        <f t="shared" si="40"/>
        <v>0</v>
      </c>
      <c r="R61" s="4">
        <f t="shared" si="39"/>
        <v>0</v>
      </c>
      <c r="S61" s="4">
        <f t="shared" si="39"/>
        <v>0</v>
      </c>
      <c r="T61" s="4">
        <f t="shared" si="39"/>
        <v>0</v>
      </c>
      <c r="U61" s="4">
        <f t="shared" si="39"/>
        <v>0</v>
      </c>
      <c r="V61" s="4">
        <f t="shared" si="39"/>
        <v>0</v>
      </c>
      <c r="W61" s="4">
        <f t="shared" si="39"/>
        <v>0</v>
      </c>
      <c r="X61" s="4">
        <f t="shared" si="39"/>
        <v>0</v>
      </c>
      <c r="Y61" s="4">
        <f t="shared" si="39"/>
        <v>0</v>
      </c>
      <c r="Z61" s="4">
        <f t="shared" si="39"/>
        <v>0</v>
      </c>
      <c r="AA61" s="4">
        <f t="shared" si="39"/>
        <v>0</v>
      </c>
      <c r="AB61" s="4">
        <f t="shared" si="39"/>
        <v>0</v>
      </c>
      <c r="AC61" s="4">
        <f t="shared" si="39"/>
        <v>0</v>
      </c>
      <c r="AD61" s="4">
        <f t="shared" si="39"/>
        <v>0</v>
      </c>
      <c r="AE61" s="4">
        <f t="shared" si="39"/>
        <v>0</v>
      </c>
      <c r="AF61" s="4">
        <f t="shared" si="39"/>
        <v>0</v>
      </c>
      <c r="AG61" s="4">
        <f t="shared" si="39"/>
        <v>0</v>
      </c>
      <c r="AH61" s="4">
        <f t="shared" si="39"/>
        <v>0</v>
      </c>
      <c r="AI61" s="4">
        <f t="shared" si="39"/>
        <v>0</v>
      </c>
      <c r="AJ61" s="4">
        <f t="shared" si="39"/>
        <v>0</v>
      </c>
      <c r="AK61" s="4">
        <f t="shared" si="39"/>
        <v>0</v>
      </c>
      <c r="AL61" s="4">
        <f t="shared" si="39"/>
        <v>0</v>
      </c>
      <c r="AM61" s="4">
        <f t="shared" si="39"/>
        <v>0</v>
      </c>
      <c r="AN61" s="4">
        <f t="shared" si="39"/>
        <v>0</v>
      </c>
      <c r="AO61" s="4">
        <f t="shared" si="39"/>
        <v>0</v>
      </c>
      <c r="AP61" s="4">
        <f t="shared" si="39"/>
        <v>0</v>
      </c>
      <c r="AQ61" s="4">
        <f t="shared" si="39"/>
        <v>0</v>
      </c>
      <c r="AR61" s="4">
        <f t="shared" si="39"/>
        <v>0</v>
      </c>
      <c r="AS61" s="4">
        <f t="shared" si="39"/>
        <v>0</v>
      </c>
      <c r="AT61" s="4">
        <f t="shared" si="39"/>
        <v>0</v>
      </c>
      <c r="AU61" s="4">
        <f t="shared" si="39"/>
        <v>0</v>
      </c>
      <c r="AV61" s="4">
        <f t="shared" si="39"/>
        <v>0</v>
      </c>
      <c r="AW61" s="4">
        <f t="shared" si="39"/>
        <v>0</v>
      </c>
      <c r="AX61" s="4">
        <f t="shared" si="39"/>
        <v>0</v>
      </c>
      <c r="AY61" s="4">
        <f t="shared" si="39"/>
        <v>0</v>
      </c>
      <c r="AZ61" s="4">
        <f t="shared" si="39"/>
        <v>0</v>
      </c>
      <c r="BA61" s="4">
        <f t="shared" si="39"/>
        <v>0</v>
      </c>
      <c r="BB61" s="4">
        <f t="shared" si="39"/>
        <v>0</v>
      </c>
      <c r="BC61" s="4">
        <f t="shared" si="39"/>
        <v>959.06905999998673</v>
      </c>
      <c r="BD61" s="4">
        <f t="shared" si="39"/>
        <v>959.06905999998673</v>
      </c>
      <c r="BE61" s="4">
        <f t="shared" si="39"/>
        <v>959.06905999998673</v>
      </c>
      <c r="BF61" s="4">
        <f t="shared" si="39"/>
        <v>959.06905999998673</v>
      </c>
      <c r="BG61" s="4">
        <f t="shared" si="39"/>
        <v>959.06905999998673</v>
      </c>
      <c r="BH61" s="4">
        <f t="shared" si="39"/>
        <v>959.06905999998673</v>
      </c>
      <c r="BI61" s="4">
        <f t="shared" si="39"/>
        <v>959.06905999998673</v>
      </c>
      <c r="BJ61" s="4">
        <f t="shared" si="39"/>
        <v>959.06905999998673</v>
      </c>
      <c r="BK61" s="4">
        <f t="shared" si="39"/>
        <v>959.06905999998673</v>
      </c>
      <c r="BL61" s="4">
        <f t="shared" si="39"/>
        <v>959.06905999998673</v>
      </c>
      <c r="BM61" s="4">
        <f t="shared" si="39"/>
        <v>959.06905999998673</v>
      </c>
      <c r="BN61" s="4">
        <f t="shared" si="39"/>
        <v>959.06905999998673</v>
      </c>
      <c r="BO61" s="4">
        <f t="shared" si="39"/>
        <v>959.06905999998673</v>
      </c>
      <c r="BP61" s="4">
        <f t="shared" si="39"/>
        <v>959.06905999998673</v>
      </c>
      <c r="BQ61" s="4">
        <f t="shared" si="39"/>
        <v>959.06905999998673</v>
      </c>
      <c r="BR61" s="4">
        <f t="shared" si="39"/>
        <v>959.06905999998673</v>
      </c>
      <c r="BS61" s="4">
        <f t="shared" si="39"/>
        <v>959.06905999998673</v>
      </c>
      <c r="BT61" s="4">
        <f t="shared" si="39"/>
        <v>959.06905999998673</v>
      </c>
      <c r="BU61" s="4">
        <f t="shared" si="39"/>
        <v>959.06905999998673</v>
      </c>
      <c r="BV61" s="4">
        <f t="shared" si="39"/>
        <v>959.06905999998673</v>
      </c>
      <c r="BW61" s="4">
        <f t="shared" si="39"/>
        <v>959.06905999998673</v>
      </c>
      <c r="BX61" s="4">
        <f t="shared" si="39"/>
        <v>959.06905999998673</v>
      </c>
      <c r="BY61" s="4">
        <f t="shared" si="39"/>
        <v>959.06905999998673</v>
      </c>
      <c r="BZ61" s="4">
        <f t="shared" si="39"/>
        <v>959.06905999998673</v>
      </c>
      <c r="CA61" s="4">
        <f t="shared" si="39"/>
        <v>959.06905999998673</v>
      </c>
      <c r="CB61" s="4">
        <f t="shared" si="39"/>
        <v>959.06905999998673</v>
      </c>
      <c r="CC61" s="4">
        <f t="shared" ref="CC61:DR61" si="42">$B$2*IF($A$2+CC$3/12&lt;$A61,0,1)*(1+0.072*MIN($A61-$A$2,5))*IF(CC$3&gt;=120,1.1,1)*IF($C$2&lt;=148450,1,0)</f>
        <v>959.06905999998673</v>
      </c>
      <c r="CD61" s="4">
        <f t="shared" si="42"/>
        <v>959.06905999998673</v>
      </c>
      <c r="CE61" s="4">
        <f t="shared" si="42"/>
        <v>959.06905999998673</v>
      </c>
      <c r="CF61" s="4">
        <f t="shared" si="42"/>
        <v>959.06905999998673</v>
      </c>
      <c r="CG61" s="4">
        <f t="shared" si="42"/>
        <v>959.06905999998673</v>
      </c>
      <c r="CH61" s="4">
        <f t="shared" si="42"/>
        <v>959.06905999998673</v>
      </c>
      <c r="CI61" s="4">
        <f t="shared" si="42"/>
        <v>959.06905999998673</v>
      </c>
      <c r="CJ61" s="4">
        <f t="shared" si="42"/>
        <v>959.06905999998673</v>
      </c>
      <c r="CK61" s="4">
        <f t="shared" si="42"/>
        <v>959.06905999998673</v>
      </c>
      <c r="CL61" s="4">
        <f t="shared" si="42"/>
        <v>959.06905999998673</v>
      </c>
      <c r="CM61" s="4">
        <f t="shared" si="42"/>
        <v>959.06905999998673</v>
      </c>
      <c r="CN61" s="4">
        <f t="shared" si="42"/>
        <v>959.06905999998673</v>
      </c>
      <c r="CO61" s="4">
        <f t="shared" si="42"/>
        <v>959.06905999998673</v>
      </c>
      <c r="CP61" s="4">
        <f t="shared" si="42"/>
        <v>959.06905999998673</v>
      </c>
      <c r="CQ61" s="4">
        <f t="shared" si="42"/>
        <v>959.06905999998673</v>
      </c>
      <c r="CR61" s="4">
        <f t="shared" si="42"/>
        <v>959.06905999998673</v>
      </c>
      <c r="CS61" s="4">
        <f t="shared" si="42"/>
        <v>959.06905999998673</v>
      </c>
      <c r="CT61" s="4">
        <f t="shared" si="42"/>
        <v>959.06905999998673</v>
      </c>
      <c r="CU61" s="4">
        <f t="shared" si="42"/>
        <v>959.06905999998673</v>
      </c>
      <c r="CV61" s="4">
        <f t="shared" si="42"/>
        <v>959.06905999998673</v>
      </c>
      <c r="CW61" s="4">
        <f t="shared" si="42"/>
        <v>959.06905999998673</v>
      </c>
      <c r="CX61" s="4">
        <f t="shared" si="42"/>
        <v>959.06905999998673</v>
      </c>
      <c r="CY61" s="4">
        <f t="shared" si="42"/>
        <v>959.06905999998673</v>
      </c>
      <c r="CZ61" s="4">
        <f t="shared" si="42"/>
        <v>959.06905999998673</v>
      </c>
      <c r="DA61" s="4">
        <f t="shared" si="42"/>
        <v>959.06905999998673</v>
      </c>
      <c r="DB61" s="4">
        <f t="shared" si="42"/>
        <v>959.06905999998673</v>
      </c>
      <c r="DC61" s="4">
        <f t="shared" si="42"/>
        <v>959.06905999998673</v>
      </c>
      <c r="DD61" s="4">
        <f t="shared" si="42"/>
        <v>959.06905999998673</v>
      </c>
      <c r="DE61" s="4">
        <f t="shared" si="42"/>
        <v>959.06905999998673</v>
      </c>
      <c r="DF61" s="4">
        <f t="shared" si="42"/>
        <v>959.06905999998673</v>
      </c>
      <c r="DG61" s="4">
        <f t="shared" si="42"/>
        <v>959.06905999998673</v>
      </c>
      <c r="DH61" s="4">
        <f t="shared" si="42"/>
        <v>959.06905999998673</v>
      </c>
      <c r="DI61" s="4">
        <f t="shared" si="42"/>
        <v>959.06905999998673</v>
      </c>
      <c r="DJ61" s="4">
        <f t="shared" si="42"/>
        <v>959.06905999998673</v>
      </c>
      <c r="DK61" s="4">
        <f t="shared" si="42"/>
        <v>959.06905999998673</v>
      </c>
      <c r="DL61" s="4">
        <f t="shared" si="42"/>
        <v>959.06905999998673</v>
      </c>
      <c r="DM61" s="4">
        <f t="shared" si="42"/>
        <v>959.06905999998673</v>
      </c>
      <c r="DN61" s="4">
        <f t="shared" si="42"/>
        <v>959.06905999998673</v>
      </c>
      <c r="DO61" s="4">
        <f t="shared" si="42"/>
        <v>959.06905999998673</v>
      </c>
      <c r="DP61" s="4">
        <f t="shared" si="42"/>
        <v>959.06905999998673</v>
      </c>
      <c r="DQ61" s="4">
        <f t="shared" si="42"/>
        <v>959.06905999998673</v>
      </c>
      <c r="DR61" s="4">
        <f t="shared" si="42"/>
        <v>1054.9759659999854</v>
      </c>
      <c r="DS61" s="16">
        <f t="shared" si="7"/>
        <v>167318.63565952823</v>
      </c>
    </row>
    <row r="62" spans="1:123" x14ac:dyDescent="0.25">
      <c r="A62" s="15">
        <f t="shared" si="8"/>
        <v>69.499999999999744</v>
      </c>
      <c r="B62" s="4">
        <f t="shared" si="40"/>
        <v>0</v>
      </c>
      <c r="C62" s="4">
        <f t="shared" si="40"/>
        <v>0</v>
      </c>
      <c r="D62" s="4">
        <f t="shared" si="40"/>
        <v>0</v>
      </c>
      <c r="E62" s="4">
        <f t="shared" si="40"/>
        <v>0</v>
      </c>
      <c r="F62" s="4">
        <f t="shared" si="40"/>
        <v>0</v>
      </c>
      <c r="G62" s="4">
        <f t="shared" si="40"/>
        <v>0</v>
      </c>
      <c r="H62" s="4">
        <f t="shared" si="40"/>
        <v>0</v>
      </c>
      <c r="I62" s="4">
        <f t="shared" si="40"/>
        <v>0</v>
      </c>
      <c r="J62" s="4">
        <f t="shared" si="40"/>
        <v>0</v>
      </c>
      <c r="K62" s="4">
        <f t="shared" si="40"/>
        <v>0</v>
      </c>
      <c r="L62" s="4">
        <f t="shared" si="40"/>
        <v>0</v>
      </c>
      <c r="M62" s="4">
        <f t="shared" si="40"/>
        <v>0</v>
      </c>
      <c r="N62" s="4">
        <f t="shared" si="40"/>
        <v>0</v>
      </c>
      <c r="O62" s="4">
        <f t="shared" si="40"/>
        <v>0</v>
      </c>
      <c r="P62" s="4">
        <f t="shared" si="40"/>
        <v>0</v>
      </c>
      <c r="Q62" s="4">
        <f t="shared" si="40"/>
        <v>0</v>
      </c>
      <c r="R62" s="4">
        <f t="shared" si="39"/>
        <v>0</v>
      </c>
      <c r="S62" s="4">
        <f t="shared" si="39"/>
        <v>0</v>
      </c>
      <c r="T62" s="4">
        <f t="shared" si="39"/>
        <v>0</v>
      </c>
      <c r="U62" s="4">
        <f t="shared" si="39"/>
        <v>0</v>
      </c>
      <c r="V62" s="4">
        <f t="shared" si="39"/>
        <v>0</v>
      </c>
      <c r="W62" s="4">
        <f t="shared" si="39"/>
        <v>0</v>
      </c>
      <c r="X62" s="4">
        <f t="shared" si="39"/>
        <v>0</v>
      </c>
      <c r="Y62" s="4">
        <f t="shared" si="39"/>
        <v>0</v>
      </c>
      <c r="Z62" s="4">
        <f t="shared" si="39"/>
        <v>0</v>
      </c>
      <c r="AA62" s="4">
        <f t="shared" si="39"/>
        <v>0</v>
      </c>
      <c r="AB62" s="4">
        <f t="shared" si="39"/>
        <v>0</v>
      </c>
      <c r="AC62" s="4">
        <f t="shared" si="39"/>
        <v>0</v>
      </c>
      <c r="AD62" s="4">
        <f t="shared" si="39"/>
        <v>0</v>
      </c>
      <c r="AE62" s="4">
        <f t="shared" si="39"/>
        <v>0</v>
      </c>
      <c r="AF62" s="4">
        <f t="shared" si="39"/>
        <v>0</v>
      </c>
      <c r="AG62" s="4">
        <f t="shared" si="39"/>
        <v>0</v>
      </c>
      <c r="AH62" s="4">
        <f t="shared" si="39"/>
        <v>0</v>
      </c>
      <c r="AI62" s="4">
        <f t="shared" si="39"/>
        <v>0</v>
      </c>
      <c r="AJ62" s="4">
        <f t="shared" si="39"/>
        <v>0</v>
      </c>
      <c r="AK62" s="4">
        <f t="shared" si="39"/>
        <v>0</v>
      </c>
      <c r="AL62" s="4">
        <f t="shared" si="39"/>
        <v>0</v>
      </c>
      <c r="AM62" s="4">
        <f t="shared" si="39"/>
        <v>0</v>
      </c>
      <c r="AN62" s="4">
        <f t="shared" si="39"/>
        <v>0</v>
      </c>
      <c r="AO62" s="4">
        <f t="shared" si="39"/>
        <v>0</v>
      </c>
      <c r="AP62" s="4">
        <f t="shared" si="39"/>
        <v>0</v>
      </c>
      <c r="AQ62" s="4">
        <f t="shared" si="39"/>
        <v>0</v>
      </c>
      <c r="AR62" s="4">
        <f t="shared" si="39"/>
        <v>0</v>
      </c>
      <c r="AS62" s="4">
        <f t="shared" si="39"/>
        <v>0</v>
      </c>
      <c r="AT62" s="4">
        <f t="shared" si="39"/>
        <v>0</v>
      </c>
      <c r="AU62" s="4">
        <f t="shared" si="39"/>
        <v>0</v>
      </c>
      <c r="AV62" s="4">
        <f t="shared" si="39"/>
        <v>0</v>
      </c>
      <c r="AW62" s="4">
        <f t="shared" si="39"/>
        <v>0</v>
      </c>
      <c r="AX62" s="4">
        <f t="shared" si="39"/>
        <v>0</v>
      </c>
      <c r="AY62" s="4">
        <f t="shared" si="39"/>
        <v>0</v>
      </c>
      <c r="AZ62" s="4">
        <f t="shared" si="39"/>
        <v>0</v>
      </c>
      <c r="BA62" s="4">
        <f t="shared" si="39"/>
        <v>0</v>
      </c>
      <c r="BB62" s="4">
        <f t="shared" si="39"/>
        <v>0</v>
      </c>
      <c r="BC62" s="4">
        <f t="shared" si="39"/>
        <v>0</v>
      </c>
      <c r="BD62" s="4">
        <f t="shared" si="39"/>
        <v>963.43507999998656</v>
      </c>
      <c r="BE62" s="4">
        <f t="shared" si="39"/>
        <v>963.43507999998656</v>
      </c>
      <c r="BF62" s="4">
        <f t="shared" si="39"/>
        <v>963.43507999998656</v>
      </c>
      <c r="BG62" s="4">
        <f t="shared" si="39"/>
        <v>963.43507999998656</v>
      </c>
      <c r="BH62" s="4">
        <f t="shared" si="39"/>
        <v>963.43507999998656</v>
      </c>
      <c r="BI62" s="4">
        <f t="shared" si="39"/>
        <v>963.43507999998656</v>
      </c>
      <c r="BJ62" s="4">
        <f t="shared" ref="BJ62:DR66" si="43">$B$2*IF($A$2+BJ$3/12&lt;$A62,0,1)*(1+0.072*MIN($A62-$A$2,5))*IF(BJ$3&gt;=120,1.1,1)*IF($C$2&lt;=148450,1,0)</f>
        <v>963.43507999998656</v>
      </c>
      <c r="BK62" s="4">
        <f t="shared" si="43"/>
        <v>963.43507999998656</v>
      </c>
      <c r="BL62" s="4">
        <f t="shared" si="43"/>
        <v>963.43507999998656</v>
      </c>
      <c r="BM62" s="4">
        <f t="shared" si="43"/>
        <v>963.43507999998656</v>
      </c>
      <c r="BN62" s="4">
        <f t="shared" si="43"/>
        <v>963.43507999998656</v>
      </c>
      <c r="BO62" s="4">
        <f t="shared" si="43"/>
        <v>963.43507999998656</v>
      </c>
      <c r="BP62" s="4">
        <f t="shared" si="43"/>
        <v>963.43507999998656</v>
      </c>
      <c r="BQ62" s="4">
        <f t="shared" si="43"/>
        <v>963.43507999998656</v>
      </c>
      <c r="BR62" s="4">
        <f t="shared" si="43"/>
        <v>963.43507999998656</v>
      </c>
      <c r="BS62" s="4">
        <f t="shared" si="43"/>
        <v>963.43507999998656</v>
      </c>
      <c r="BT62" s="4">
        <f t="shared" si="43"/>
        <v>963.43507999998656</v>
      </c>
      <c r="BU62" s="4">
        <f t="shared" si="43"/>
        <v>963.43507999998656</v>
      </c>
      <c r="BV62" s="4">
        <f t="shared" si="43"/>
        <v>963.43507999998656</v>
      </c>
      <c r="BW62" s="4">
        <f t="shared" si="43"/>
        <v>963.43507999998656</v>
      </c>
      <c r="BX62" s="4">
        <f t="shared" si="43"/>
        <v>963.43507999998656</v>
      </c>
      <c r="BY62" s="4">
        <f t="shared" si="43"/>
        <v>963.43507999998656</v>
      </c>
      <c r="BZ62" s="4">
        <f t="shared" si="43"/>
        <v>963.43507999998656</v>
      </c>
      <c r="CA62" s="4">
        <f t="shared" si="43"/>
        <v>963.43507999998656</v>
      </c>
      <c r="CB62" s="4">
        <f t="shared" si="43"/>
        <v>963.43507999998656</v>
      </c>
      <c r="CC62" s="4">
        <f t="shared" si="43"/>
        <v>963.43507999998656</v>
      </c>
      <c r="CD62" s="4">
        <f t="shared" si="43"/>
        <v>963.43507999998656</v>
      </c>
      <c r="CE62" s="4">
        <f t="shared" si="43"/>
        <v>963.43507999998656</v>
      </c>
      <c r="CF62" s="4">
        <f t="shared" si="43"/>
        <v>963.43507999998656</v>
      </c>
      <c r="CG62" s="4">
        <f t="shared" si="43"/>
        <v>963.43507999998656</v>
      </c>
      <c r="CH62" s="4">
        <f t="shared" si="43"/>
        <v>963.43507999998656</v>
      </c>
      <c r="CI62" s="4">
        <f t="shared" si="43"/>
        <v>963.43507999998656</v>
      </c>
      <c r="CJ62" s="4">
        <f t="shared" si="43"/>
        <v>963.43507999998656</v>
      </c>
      <c r="CK62" s="4">
        <f t="shared" si="43"/>
        <v>963.43507999998656</v>
      </c>
      <c r="CL62" s="4">
        <f t="shared" si="43"/>
        <v>963.43507999998656</v>
      </c>
      <c r="CM62" s="4">
        <f t="shared" si="43"/>
        <v>963.43507999998656</v>
      </c>
      <c r="CN62" s="4">
        <f t="shared" si="43"/>
        <v>963.43507999998656</v>
      </c>
      <c r="CO62" s="4">
        <f t="shared" si="43"/>
        <v>963.43507999998656</v>
      </c>
      <c r="CP62" s="4">
        <f t="shared" si="43"/>
        <v>963.43507999998656</v>
      </c>
      <c r="CQ62" s="4">
        <f t="shared" si="43"/>
        <v>963.43507999998656</v>
      </c>
      <c r="CR62" s="4">
        <f t="shared" si="43"/>
        <v>963.43507999998656</v>
      </c>
      <c r="CS62" s="4">
        <f t="shared" si="43"/>
        <v>963.43507999998656</v>
      </c>
      <c r="CT62" s="4">
        <f t="shared" si="43"/>
        <v>963.43507999998656</v>
      </c>
      <c r="CU62" s="4">
        <f t="shared" si="43"/>
        <v>963.43507999998656</v>
      </c>
      <c r="CV62" s="4">
        <f t="shared" si="43"/>
        <v>963.43507999998656</v>
      </c>
      <c r="CW62" s="4">
        <f t="shared" si="43"/>
        <v>963.43507999998656</v>
      </c>
      <c r="CX62" s="4">
        <f t="shared" si="43"/>
        <v>963.43507999998656</v>
      </c>
      <c r="CY62" s="4">
        <f t="shared" si="43"/>
        <v>963.43507999998656</v>
      </c>
      <c r="CZ62" s="4">
        <f t="shared" si="43"/>
        <v>963.43507999998656</v>
      </c>
      <c r="DA62" s="4">
        <f t="shared" si="43"/>
        <v>963.43507999998656</v>
      </c>
      <c r="DB62" s="4">
        <f t="shared" si="43"/>
        <v>963.43507999998656</v>
      </c>
      <c r="DC62" s="4">
        <f t="shared" si="43"/>
        <v>963.43507999998656</v>
      </c>
      <c r="DD62" s="4">
        <f t="shared" si="43"/>
        <v>963.43507999998656</v>
      </c>
      <c r="DE62" s="4">
        <f t="shared" si="43"/>
        <v>963.43507999998656</v>
      </c>
      <c r="DF62" s="4">
        <f t="shared" si="43"/>
        <v>963.43507999998656</v>
      </c>
      <c r="DG62" s="4">
        <f t="shared" si="43"/>
        <v>963.43507999998656</v>
      </c>
      <c r="DH62" s="4">
        <f t="shared" si="43"/>
        <v>963.43507999998656</v>
      </c>
      <c r="DI62" s="4">
        <f t="shared" si="43"/>
        <v>963.43507999998656</v>
      </c>
      <c r="DJ62" s="4">
        <f t="shared" si="43"/>
        <v>963.43507999998656</v>
      </c>
      <c r="DK62" s="4">
        <f t="shared" si="43"/>
        <v>963.43507999998656</v>
      </c>
      <c r="DL62" s="4">
        <f t="shared" si="43"/>
        <v>963.43507999998656</v>
      </c>
      <c r="DM62" s="4">
        <f t="shared" si="43"/>
        <v>963.43507999998656</v>
      </c>
      <c r="DN62" s="4">
        <f t="shared" si="43"/>
        <v>963.43507999998656</v>
      </c>
      <c r="DO62" s="4">
        <f t="shared" si="43"/>
        <v>963.43507999998656</v>
      </c>
      <c r="DP62" s="4">
        <f t="shared" si="43"/>
        <v>963.43507999998656</v>
      </c>
      <c r="DQ62" s="4">
        <f t="shared" si="43"/>
        <v>963.43507999998656</v>
      </c>
      <c r="DR62" s="4">
        <f t="shared" si="43"/>
        <v>1059.7785879999853</v>
      </c>
      <c r="DS62" s="16">
        <f t="shared" si="7"/>
        <v>167281.00123233363</v>
      </c>
    </row>
    <row r="63" spans="1:123" x14ac:dyDescent="0.25">
      <c r="A63" s="15">
        <f t="shared" si="8"/>
        <v>69.583333333333073</v>
      </c>
      <c r="B63" s="4">
        <f t="shared" si="40"/>
        <v>0</v>
      </c>
      <c r="C63" s="4">
        <f t="shared" si="40"/>
        <v>0</v>
      </c>
      <c r="D63" s="4">
        <f t="shared" si="40"/>
        <v>0</v>
      </c>
      <c r="E63" s="4">
        <f t="shared" si="40"/>
        <v>0</v>
      </c>
      <c r="F63" s="4">
        <f t="shared" si="40"/>
        <v>0</v>
      </c>
      <c r="G63" s="4">
        <f t="shared" si="40"/>
        <v>0</v>
      </c>
      <c r="H63" s="4">
        <f t="shared" si="40"/>
        <v>0</v>
      </c>
      <c r="I63" s="4">
        <f t="shared" si="40"/>
        <v>0</v>
      </c>
      <c r="J63" s="4">
        <f t="shared" si="40"/>
        <v>0</v>
      </c>
      <c r="K63" s="4">
        <f t="shared" si="40"/>
        <v>0</v>
      </c>
      <c r="L63" s="4">
        <f t="shared" si="40"/>
        <v>0</v>
      </c>
      <c r="M63" s="4">
        <f t="shared" si="40"/>
        <v>0</v>
      </c>
      <c r="N63" s="4">
        <f t="shared" si="40"/>
        <v>0</v>
      </c>
      <c r="O63" s="4">
        <f t="shared" si="40"/>
        <v>0</v>
      </c>
      <c r="P63" s="4">
        <f t="shared" si="40"/>
        <v>0</v>
      </c>
      <c r="Q63" s="4">
        <f t="shared" si="40"/>
        <v>0</v>
      </c>
      <c r="R63" s="4">
        <f t="shared" ref="R63:CC67" si="44">$B$2*IF($A$2+R$3/12&lt;$A63,0,1)*(1+0.072*MIN($A63-$A$2,5))*IF(R$3&gt;=120,1.1,1)*IF($C$2&lt;=148450,1,0)</f>
        <v>0</v>
      </c>
      <c r="S63" s="4">
        <f t="shared" si="44"/>
        <v>0</v>
      </c>
      <c r="T63" s="4">
        <f t="shared" si="44"/>
        <v>0</v>
      </c>
      <c r="U63" s="4">
        <f t="shared" si="44"/>
        <v>0</v>
      </c>
      <c r="V63" s="4">
        <f t="shared" si="44"/>
        <v>0</v>
      </c>
      <c r="W63" s="4">
        <f t="shared" si="44"/>
        <v>0</v>
      </c>
      <c r="X63" s="4">
        <f t="shared" si="44"/>
        <v>0</v>
      </c>
      <c r="Y63" s="4">
        <f t="shared" si="44"/>
        <v>0</v>
      </c>
      <c r="Z63" s="4">
        <f t="shared" si="44"/>
        <v>0</v>
      </c>
      <c r="AA63" s="4">
        <f t="shared" si="44"/>
        <v>0</v>
      </c>
      <c r="AB63" s="4">
        <f t="shared" si="44"/>
        <v>0</v>
      </c>
      <c r="AC63" s="4">
        <f t="shared" si="44"/>
        <v>0</v>
      </c>
      <c r="AD63" s="4">
        <f t="shared" si="44"/>
        <v>0</v>
      </c>
      <c r="AE63" s="4">
        <f t="shared" si="44"/>
        <v>0</v>
      </c>
      <c r="AF63" s="4">
        <f t="shared" si="44"/>
        <v>0</v>
      </c>
      <c r="AG63" s="4">
        <f t="shared" si="44"/>
        <v>0</v>
      </c>
      <c r="AH63" s="4">
        <f t="shared" si="44"/>
        <v>0</v>
      </c>
      <c r="AI63" s="4">
        <f t="shared" si="44"/>
        <v>0</v>
      </c>
      <c r="AJ63" s="4">
        <f t="shared" si="44"/>
        <v>0</v>
      </c>
      <c r="AK63" s="4">
        <f t="shared" si="44"/>
        <v>0</v>
      </c>
      <c r="AL63" s="4">
        <f t="shared" si="44"/>
        <v>0</v>
      </c>
      <c r="AM63" s="4">
        <f t="shared" si="44"/>
        <v>0</v>
      </c>
      <c r="AN63" s="4">
        <f t="shared" si="44"/>
        <v>0</v>
      </c>
      <c r="AO63" s="4">
        <f t="shared" si="44"/>
        <v>0</v>
      </c>
      <c r="AP63" s="4">
        <f t="shared" si="44"/>
        <v>0</v>
      </c>
      <c r="AQ63" s="4">
        <f t="shared" si="44"/>
        <v>0</v>
      </c>
      <c r="AR63" s="4">
        <f t="shared" si="44"/>
        <v>0</v>
      </c>
      <c r="AS63" s="4">
        <f t="shared" si="44"/>
        <v>0</v>
      </c>
      <c r="AT63" s="4">
        <f t="shared" si="44"/>
        <v>0</v>
      </c>
      <c r="AU63" s="4">
        <f t="shared" si="44"/>
        <v>0</v>
      </c>
      <c r="AV63" s="4">
        <f t="shared" si="44"/>
        <v>0</v>
      </c>
      <c r="AW63" s="4">
        <f t="shared" si="44"/>
        <v>0</v>
      </c>
      <c r="AX63" s="4">
        <f t="shared" si="44"/>
        <v>0</v>
      </c>
      <c r="AY63" s="4">
        <f t="shared" si="44"/>
        <v>0</v>
      </c>
      <c r="AZ63" s="4">
        <f t="shared" si="44"/>
        <v>0</v>
      </c>
      <c r="BA63" s="4">
        <f t="shared" si="44"/>
        <v>0</v>
      </c>
      <c r="BB63" s="4">
        <f t="shared" si="44"/>
        <v>0</v>
      </c>
      <c r="BC63" s="4">
        <f t="shared" si="44"/>
        <v>0</v>
      </c>
      <c r="BD63" s="4">
        <f t="shared" si="44"/>
        <v>0</v>
      </c>
      <c r="BE63" s="4">
        <f t="shared" si="44"/>
        <v>967.80109999998626</v>
      </c>
      <c r="BF63" s="4">
        <f t="shared" si="44"/>
        <v>967.80109999998626</v>
      </c>
      <c r="BG63" s="4">
        <f t="shared" si="44"/>
        <v>967.80109999998626</v>
      </c>
      <c r="BH63" s="4">
        <f t="shared" si="44"/>
        <v>967.80109999998626</v>
      </c>
      <c r="BI63" s="4">
        <f t="shared" si="44"/>
        <v>967.80109999998626</v>
      </c>
      <c r="BJ63" s="4">
        <f t="shared" si="44"/>
        <v>967.80109999998626</v>
      </c>
      <c r="BK63" s="4">
        <f t="shared" si="44"/>
        <v>967.80109999998626</v>
      </c>
      <c r="BL63" s="4">
        <f t="shared" si="44"/>
        <v>967.80109999998626</v>
      </c>
      <c r="BM63" s="4">
        <f t="shared" si="44"/>
        <v>967.80109999998626</v>
      </c>
      <c r="BN63" s="4">
        <f t="shared" si="44"/>
        <v>967.80109999998626</v>
      </c>
      <c r="BO63" s="4">
        <f t="shared" si="43"/>
        <v>967.80109999998626</v>
      </c>
      <c r="BP63" s="4">
        <f t="shared" si="43"/>
        <v>967.80109999998626</v>
      </c>
      <c r="BQ63" s="4">
        <f t="shared" si="43"/>
        <v>967.80109999998626</v>
      </c>
      <c r="BR63" s="4">
        <f t="shared" si="43"/>
        <v>967.80109999998626</v>
      </c>
      <c r="BS63" s="4">
        <f t="shared" si="43"/>
        <v>967.80109999998626</v>
      </c>
      <c r="BT63" s="4">
        <f t="shared" si="43"/>
        <v>967.80109999998626</v>
      </c>
      <c r="BU63" s="4">
        <f t="shared" si="43"/>
        <v>967.80109999998626</v>
      </c>
      <c r="BV63" s="4">
        <f t="shared" si="43"/>
        <v>967.80109999998626</v>
      </c>
      <c r="BW63" s="4">
        <f t="shared" si="43"/>
        <v>967.80109999998626</v>
      </c>
      <c r="BX63" s="4">
        <f t="shared" si="43"/>
        <v>967.80109999998626</v>
      </c>
      <c r="BY63" s="4">
        <f t="shared" si="43"/>
        <v>967.80109999998626</v>
      </c>
      <c r="BZ63" s="4">
        <f t="shared" si="43"/>
        <v>967.80109999998626</v>
      </c>
      <c r="CA63" s="4">
        <f t="shared" si="43"/>
        <v>967.80109999998626</v>
      </c>
      <c r="CB63" s="4">
        <f t="shared" si="43"/>
        <v>967.80109999998626</v>
      </c>
      <c r="CC63" s="4">
        <f t="shared" si="43"/>
        <v>967.80109999998626</v>
      </c>
      <c r="CD63" s="4">
        <f t="shared" si="43"/>
        <v>967.80109999998626</v>
      </c>
      <c r="CE63" s="4">
        <f t="shared" si="43"/>
        <v>967.80109999998626</v>
      </c>
      <c r="CF63" s="4">
        <f t="shared" si="43"/>
        <v>967.80109999998626</v>
      </c>
      <c r="CG63" s="4">
        <f t="shared" si="43"/>
        <v>967.80109999998626</v>
      </c>
      <c r="CH63" s="4">
        <f t="shared" si="43"/>
        <v>967.80109999998626</v>
      </c>
      <c r="CI63" s="4">
        <f t="shared" si="43"/>
        <v>967.80109999998626</v>
      </c>
      <c r="CJ63" s="4">
        <f t="shared" si="43"/>
        <v>967.80109999998626</v>
      </c>
      <c r="CK63" s="4">
        <f t="shared" si="43"/>
        <v>967.80109999998626</v>
      </c>
      <c r="CL63" s="4">
        <f t="shared" si="43"/>
        <v>967.80109999998626</v>
      </c>
      <c r="CM63" s="4">
        <f t="shared" si="43"/>
        <v>967.80109999998626</v>
      </c>
      <c r="CN63" s="4">
        <f t="shared" si="43"/>
        <v>967.80109999998626</v>
      </c>
      <c r="CO63" s="4">
        <f t="shared" si="43"/>
        <v>967.80109999998626</v>
      </c>
      <c r="CP63" s="4">
        <f t="shared" si="43"/>
        <v>967.80109999998626</v>
      </c>
      <c r="CQ63" s="4">
        <f t="shared" si="43"/>
        <v>967.80109999998626</v>
      </c>
      <c r="CR63" s="4">
        <f t="shared" si="43"/>
        <v>967.80109999998626</v>
      </c>
      <c r="CS63" s="4">
        <f t="shared" si="43"/>
        <v>967.80109999998626</v>
      </c>
      <c r="CT63" s="4">
        <f t="shared" si="43"/>
        <v>967.80109999998626</v>
      </c>
      <c r="CU63" s="4">
        <f t="shared" si="43"/>
        <v>967.80109999998626</v>
      </c>
      <c r="CV63" s="4">
        <f t="shared" si="43"/>
        <v>967.80109999998626</v>
      </c>
      <c r="CW63" s="4">
        <f t="shared" si="43"/>
        <v>967.80109999998626</v>
      </c>
      <c r="CX63" s="4">
        <f t="shared" si="43"/>
        <v>967.80109999998626</v>
      </c>
      <c r="CY63" s="4">
        <f t="shared" si="43"/>
        <v>967.80109999998626</v>
      </c>
      <c r="CZ63" s="4">
        <f t="shared" si="43"/>
        <v>967.80109999998626</v>
      </c>
      <c r="DA63" s="4">
        <f t="shared" si="43"/>
        <v>967.80109999998626</v>
      </c>
      <c r="DB63" s="4">
        <f t="shared" si="43"/>
        <v>967.80109999998626</v>
      </c>
      <c r="DC63" s="4">
        <f t="shared" si="43"/>
        <v>967.80109999998626</v>
      </c>
      <c r="DD63" s="4">
        <f t="shared" si="43"/>
        <v>967.80109999998626</v>
      </c>
      <c r="DE63" s="4">
        <f t="shared" si="43"/>
        <v>967.80109999998626</v>
      </c>
      <c r="DF63" s="4">
        <f t="shared" si="43"/>
        <v>967.80109999998626</v>
      </c>
      <c r="DG63" s="4">
        <f t="shared" si="43"/>
        <v>967.80109999998626</v>
      </c>
      <c r="DH63" s="4">
        <f t="shared" si="43"/>
        <v>967.80109999998626</v>
      </c>
      <c r="DI63" s="4">
        <f t="shared" si="43"/>
        <v>967.80109999998626</v>
      </c>
      <c r="DJ63" s="4">
        <f t="shared" si="43"/>
        <v>967.80109999998626</v>
      </c>
      <c r="DK63" s="4">
        <f t="shared" si="43"/>
        <v>967.80109999998626</v>
      </c>
      <c r="DL63" s="4">
        <f t="shared" si="43"/>
        <v>967.80109999998626</v>
      </c>
      <c r="DM63" s="4">
        <f t="shared" si="43"/>
        <v>967.80109999998626</v>
      </c>
      <c r="DN63" s="4">
        <f t="shared" si="43"/>
        <v>967.80109999998626</v>
      </c>
      <c r="DO63" s="4">
        <f t="shared" si="43"/>
        <v>967.80109999998626</v>
      </c>
      <c r="DP63" s="4">
        <f t="shared" si="43"/>
        <v>967.80109999998626</v>
      </c>
      <c r="DQ63" s="4">
        <f t="shared" si="43"/>
        <v>967.80109999998626</v>
      </c>
      <c r="DR63" s="4">
        <f t="shared" si="43"/>
        <v>1064.581209999985</v>
      </c>
      <c r="DS63" s="16">
        <f t="shared" si="7"/>
        <v>167239.14090831656</v>
      </c>
    </row>
    <row r="64" spans="1:123" x14ac:dyDescent="0.25">
      <c r="A64" s="15">
        <f t="shared" si="8"/>
        <v>69.666666666666401</v>
      </c>
      <c r="B64" s="4">
        <f t="shared" si="40"/>
        <v>0</v>
      </c>
      <c r="C64" s="4">
        <f t="shared" si="40"/>
        <v>0</v>
      </c>
      <c r="D64" s="4">
        <f t="shared" si="40"/>
        <v>0</v>
      </c>
      <c r="E64" s="4">
        <f t="shared" si="40"/>
        <v>0</v>
      </c>
      <c r="F64" s="4">
        <f t="shared" si="40"/>
        <v>0</v>
      </c>
      <c r="G64" s="4">
        <f t="shared" si="40"/>
        <v>0</v>
      </c>
      <c r="H64" s="4">
        <f t="shared" si="40"/>
        <v>0</v>
      </c>
      <c r="I64" s="4">
        <f t="shared" si="40"/>
        <v>0</v>
      </c>
      <c r="J64" s="4">
        <f t="shared" si="40"/>
        <v>0</v>
      </c>
      <c r="K64" s="4">
        <f t="shared" si="40"/>
        <v>0</v>
      </c>
      <c r="L64" s="4">
        <f t="shared" si="40"/>
        <v>0</v>
      </c>
      <c r="M64" s="4">
        <f t="shared" si="40"/>
        <v>0</v>
      </c>
      <c r="N64" s="4">
        <f t="shared" si="40"/>
        <v>0</v>
      </c>
      <c r="O64" s="4">
        <f t="shared" si="40"/>
        <v>0</v>
      </c>
      <c r="P64" s="4">
        <f t="shared" si="40"/>
        <v>0</v>
      </c>
      <c r="Q64" s="4">
        <f t="shared" si="40"/>
        <v>0</v>
      </c>
      <c r="R64" s="4">
        <f t="shared" si="44"/>
        <v>0</v>
      </c>
      <c r="S64" s="4">
        <f t="shared" si="44"/>
        <v>0</v>
      </c>
      <c r="T64" s="4">
        <f t="shared" si="44"/>
        <v>0</v>
      </c>
      <c r="U64" s="4">
        <f t="shared" si="44"/>
        <v>0</v>
      </c>
      <c r="V64" s="4">
        <f t="shared" si="44"/>
        <v>0</v>
      </c>
      <c r="W64" s="4">
        <f t="shared" si="44"/>
        <v>0</v>
      </c>
      <c r="X64" s="4">
        <f t="shared" si="44"/>
        <v>0</v>
      </c>
      <c r="Y64" s="4">
        <f t="shared" si="44"/>
        <v>0</v>
      </c>
      <c r="Z64" s="4">
        <f t="shared" si="44"/>
        <v>0</v>
      </c>
      <c r="AA64" s="4">
        <f t="shared" si="44"/>
        <v>0</v>
      </c>
      <c r="AB64" s="4">
        <f t="shared" si="44"/>
        <v>0</v>
      </c>
      <c r="AC64" s="4">
        <f t="shared" si="44"/>
        <v>0</v>
      </c>
      <c r="AD64" s="4">
        <f t="shared" si="44"/>
        <v>0</v>
      </c>
      <c r="AE64" s="4">
        <f t="shared" si="44"/>
        <v>0</v>
      </c>
      <c r="AF64" s="4">
        <f t="shared" si="44"/>
        <v>0</v>
      </c>
      <c r="AG64" s="4">
        <f t="shared" si="44"/>
        <v>0</v>
      </c>
      <c r="AH64" s="4">
        <f t="shared" si="44"/>
        <v>0</v>
      </c>
      <c r="AI64" s="4">
        <f t="shared" si="44"/>
        <v>0</v>
      </c>
      <c r="AJ64" s="4">
        <f t="shared" si="44"/>
        <v>0</v>
      </c>
      <c r="AK64" s="4">
        <f t="shared" si="44"/>
        <v>0</v>
      </c>
      <c r="AL64" s="4">
        <f t="shared" si="44"/>
        <v>0</v>
      </c>
      <c r="AM64" s="4">
        <f t="shared" si="44"/>
        <v>0</v>
      </c>
      <c r="AN64" s="4">
        <f t="shared" si="44"/>
        <v>0</v>
      </c>
      <c r="AO64" s="4">
        <f t="shared" si="44"/>
        <v>0</v>
      </c>
      <c r="AP64" s="4">
        <f t="shared" si="44"/>
        <v>0</v>
      </c>
      <c r="AQ64" s="4">
        <f t="shared" si="44"/>
        <v>0</v>
      </c>
      <c r="AR64" s="4">
        <f t="shared" si="44"/>
        <v>0</v>
      </c>
      <c r="AS64" s="4">
        <f t="shared" si="44"/>
        <v>0</v>
      </c>
      <c r="AT64" s="4">
        <f t="shared" si="44"/>
        <v>0</v>
      </c>
      <c r="AU64" s="4">
        <f t="shared" si="44"/>
        <v>0</v>
      </c>
      <c r="AV64" s="4">
        <f t="shared" si="44"/>
        <v>0</v>
      </c>
      <c r="AW64" s="4">
        <f t="shared" si="44"/>
        <v>0</v>
      </c>
      <c r="AX64" s="4">
        <f t="shared" si="44"/>
        <v>0</v>
      </c>
      <c r="AY64" s="4">
        <f t="shared" si="44"/>
        <v>0</v>
      </c>
      <c r="AZ64" s="4">
        <f t="shared" si="44"/>
        <v>0</v>
      </c>
      <c r="BA64" s="4">
        <f t="shared" si="44"/>
        <v>0</v>
      </c>
      <c r="BB64" s="4">
        <f t="shared" si="44"/>
        <v>0</v>
      </c>
      <c r="BC64" s="4">
        <f t="shared" si="44"/>
        <v>0</v>
      </c>
      <c r="BD64" s="4">
        <f t="shared" si="44"/>
        <v>0</v>
      </c>
      <c r="BE64" s="4">
        <f t="shared" si="44"/>
        <v>0</v>
      </c>
      <c r="BF64" s="4">
        <f t="shared" si="44"/>
        <v>972.16711999998597</v>
      </c>
      <c r="BG64" s="4">
        <f t="shared" si="44"/>
        <v>972.16711999998597</v>
      </c>
      <c r="BH64" s="4">
        <f t="shared" si="44"/>
        <v>972.16711999998597</v>
      </c>
      <c r="BI64" s="4">
        <f t="shared" si="44"/>
        <v>972.16711999998597</v>
      </c>
      <c r="BJ64" s="4">
        <f t="shared" si="44"/>
        <v>972.16711999998597</v>
      </c>
      <c r="BK64" s="4">
        <f t="shared" si="44"/>
        <v>972.16711999998597</v>
      </c>
      <c r="BL64" s="4">
        <f t="shared" si="44"/>
        <v>972.16711999998597</v>
      </c>
      <c r="BM64" s="4">
        <f t="shared" si="44"/>
        <v>972.16711999998597</v>
      </c>
      <c r="BN64" s="4">
        <f t="shared" si="44"/>
        <v>972.16711999998597</v>
      </c>
      <c r="BO64" s="4">
        <f t="shared" si="43"/>
        <v>972.16711999998597</v>
      </c>
      <c r="BP64" s="4">
        <f t="shared" si="43"/>
        <v>972.16711999998597</v>
      </c>
      <c r="BQ64" s="4">
        <f t="shared" si="43"/>
        <v>972.16711999998597</v>
      </c>
      <c r="BR64" s="4">
        <f t="shared" si="43"/>
        <v>972.16711999998597</v>
      </c>
      <c r="BS64" s="4">
        <f t="shared" si="43"/>
        <v>972.16711999998597</v>
      </c>
      <c r="BT64" s="4">
        <f t="shared" si="43"/>
        <v>972.16711999998597</v>
      </c>
      <c r="BU64" s="4">
        <f t="shared" si="43"/>
        <v>972.16711999998597</v>
      </c>
      <c r="BV64" s="4">
        <f t="shared" si="43"/>
        <v>972.16711999998597</v>
      </c>
      <c r="BW64" s="4">
        <f t="shared" si="43"/>
        <v>972.16711999998597</v>
      </c>
      <c r="BX64" s="4">
        <f t="shared" si="43"/>
        <v>972.16711999998597</v>
      </c>
      <c r="BY64" s="4">
        <f t="shared" si="43"/>
        <v>972.16711999998597</v>
      </c>
      <c r="BZ64" s="4">
        <f t="shared" si="43"/>
        <v>972.16711999998597</v>
      </c>
      <c r="CA64" s="4">
        <f t="shared" si="43"/>
        <v>972.16711999998597</v>
      </c>
      <c r="CB64" s="4">
        <f t="shared" si="43"/>
        <v>972.16711999998597</v>
      </c>
      <c r="CC64" s="4">
        <f t="shared" si="43"/>
        <v>972.16711999998597</v>
      </c>
      <c r="CD64" s="4">
        <f t="shared" si="43"/>
        <v>972.16711999998597</v>
      </c>
      <c r="CE64" s="4">
        <f t="shared" si="43"/>
        <v>972.16711999998597</v>
      </c>
      <c r="CF64" s="4">
        <f t="shared" si="43"/>
        <v>972.16711999998597</v>
      </c>
      <c r="CG64" s="4">
        <f t="shared" si="43"/>
        <v>972.16711999998597</v>
      </c>
      <c r="CH64" s="4">
        <f t="shared" si="43"/>
        <v>972.16711999998597</v>
      </c>
      <c r="CI64" s="4">
        <f t="shared" si="43"/>
        <v>972.16711999998597</v>
      </c>
      <c r="CJ64" s="4">
        <f t="shared" si="43"/>
        <v>972.16711999998597</v>
      </c>
      <c r="CK64" s="4">
        <f t="shared" si="43"/>
        <v>972.16711999998597</v>
      </c>
      <c r="CL64" s="4">
        <f t="shared" si="43"/>
        <v>972.16711999998597</v>
      </c>
      <c r="CM64" s="4">
        <f t="shared" si="43"/>
        <v>972.16711999998597</v>
      </c>
      <c r="CN64" s="4">
        <f t="shared" si="43"/>
        <v>972.16711999998597</v>
      </c>
      <c r="CO64" s="4">
        <f t="shared" si="43"/>
        <v>972.16711999998597</v>
      </c>
      <c r="CP64" s="4">
        <f t="shared" si="43"/>
        <v>972.16711999998597</v>
      </c>
      <c r="CQ64" s="4">
        <f t="shared" si="43"/>
        <v>972.16711999998597</v>
      </c>
      <c r="CR64" s="4">
        <f t="shared" si="43"/>
        <v>972.16711999998597</v>
      </c>
      <c r="CS64" s="4">
        <f t="shared" si="43"/>
        <v>972.16711999998597</v>
      </c>
      <c r="CT64" s="4">
        <f t="shared" si="43"/>
        <v>972.16711999998597</v>
      </c>
      <c r="CU64" s="4">
        <f t="shared" si="43"/>
        <v>972.16711999998597</v>
      </c>
      <c r="CV64" s="4">
        <f t="shared" si="43"/>
        <v>972.16711999998597</v>
      </c>
      <c r="CW64" s="4">
        <f t="shared" si="43"/>
        <v>972.16711999998597</v>
      </c>
      <c r="CX64" s="4">
        <f t="shared" si="43"/>
        <v>972.16711999998597</v>
      </c>
      <c r="CY64" s="4">
        <f t="shared" si="43"/>
        <v>972.16711999998597</v>
      </c>
      <c r="CZ64" s="4">
        <f t="shared" si="43"/>
        <v>972.16711999998597</v>
      </c>
      <c r="DA64" s="4">
        <f t="shared" si="43"/>
        <v>972.16711999998597</v>
      </c>
      <c r="DB64" s="4">
        <f t="shared" si="43"/>
        <v>972.16711999998597</v>
      </c>
      <c r="DC64" s="4">
        <f t="shared" si="43"/>
        <v>972.16711999998597</v>
      </c>
      <c r="DD64" s="4">
        <f t="shared" si="43"/>
        <v>972.16711999998597</v>
      </c>
      <c r="DE64" s="4">
        <f t="shared" si="43"/>
        <v>972.16711999998597</v>
      </c>
      <c r="DF64" s="4">
        <f t="shared" si="43"/>
        <v>972.16711999998597</v>
      </c>
      <c r="DG64" s="4">
        <f t="shared" si="43"/>
        <v>972.16711999998597</v>
      </c>
      <c r="DH64" s="4">
        <f t="shared" si="43"/>
        <v>972.16711999998597</v>
      </c>
      <c r="DI64" s="4">
        <f t="shared" si="43"/>
        <v>972.16711999998597</v>
      </c>
      <c r="DJ64" s="4">
        <f t="shared" si="43"/>
        <v>972.16711999998597</v>
      </c>
      <c r="DK64" s="4">
        <f t="shared" si="43"/>
        <v>972.16711999998597</v>
      </c>
      <c r="DL64" s="4">
        <f t="shared" si="43"/>
        <v>972.16711999998597</v>
      </c>
      <c r="DM64" s="4">
        <f t="shared" si="43"/>
        <v>972.16711999998597</v>
      </c>
      <c r="DN64" s="4">
        <f t="shared" si="43"/>
        <v>972.16711999998597</v>
      </c>
      <c r="DO64" s="4">
        <f t="shared" si="43"/>
        <v>972.16711999998597</v>
      </c>
      <c r="DP64" s="4">
        <f t="shared" si="43"/>
        <v>972.16711999998597</v>
      </c>
      <c r="DQ64" s="4">
        <f t="shared" si="43"/>
        <v>972.16711999998597</v>
      </c>
      <c r="DR64" s="4">
        <f t="shared" si="43"/>
        <v>1069.3838319999847</v>
      </c>
      <c r="DS64" s="16">
        <f t="shared" si="7"/>
        <v>167193.08550425182</v>
      </c>
    </row>
    <row r="65" spans="1:123" x14ac:dyDescent="0.25">
      <c r="A65" s="15">
        <f t="shared" si="8"/>
        <v>69.74999999999973</v>
      </c>
      <c r="B65" s="4">
        <f t="shared" si="40"/>
        <v>0</v>
      </c>
      <c r="C65" s="4">
        <f t="shared" si="40"/>
        <v>0</v>
      </c>
      <c r="D65" s="4">
        <f t="shared" si="40"/>
        <v>0</v>
      </c>
      <c r="E65" s="4">
        <f t="shared" si="40"/>
        <v>0</v>
      </c>
      <c r="F65" s="4">
        <f t="shared" si="40"/>
        <v>0</v>
      </c>
      <c r="G65" s="4">
        <f t="shared" si="40"/>
        <v>0</v>
      </c>
      <c r="H65" s="4">
        <f t="shared" si="40"/>
        <v>0</v>
      </c>
      <c r="I65" s="4">
        <f t="shared" si="40"/>
        <v>0</v>
      </c>
      <c r="J65" s="4">
        <f t="shared" si="40"/>
        <v>0</v>
      </c>
      <c r="K65" s="4">
        <f t="shared" si="40"/>
        <v>0</v>
      </c>
      <c r="L65" s="4">
        <f t="shared" si="40"/>
        <v>0</v>
      </c>
      <c r="M65" s="4">
        <f t="shared" si="40"/>
        <v>0</v>
      </c>
      <c r="N65" s="4">
        <f t="shared" si="40"/>
        <v>0</v>
      </c>
      <c r="O65" s="4">
        <f t="shared" si="40"/>
        <v>0</v>
      </c>
      <c r="P65" s="4">
        <f t="shared" si="40"/>
        <v>0</v>
      </c>
      <c r="Q65" s="4">
        <f t="shared" si="40"/>
        <v>0</v>
      </c>
      <c r="R65" s="4">
        <f t="shared" si="44"/>
        <v>0</v>
      </c>
      <c r="S65" s="4">
        <f t="shared" si="44"/>
        <v>0</v>
      </c>
      <c r="T65" s="4">
        <f t="shared" si="44"/>
        <v>0</v>
      </c>
      <c r="U65" s="4">
        <f t="shared" si="44"/>
        <v>0</v>
      </c>
      <c r="V65" s="4">
        <f t="shared" si="44"/>
        <v>0</v>
      </c>
      <c r="W65" s="4">
        <f t="shared" si="44"/>
        <v>0</v>
      </c>
      <c r="X65" s="4">
        <f t="shared" si="44"/>
        <v>0</v>
      </c>
      <c r="Y65" s="4">
        <f t="shared" si="44"/>
        <v>0</v>
      </c>
      <c r="Z65" s="4">
        <f t="shared" si="44"/>
        <v>0</v>
      </c>
      <c r="AA65" s="4">
        <f t="shared" si="44"/>
        <v>0</v>
      </c>
      <c r="AB65" s="4">
        <f t="shared" si="44"/>
        <v>0</v>
      </c>
      <c r="AC65" s="4">
        <f t="shared" si="44"/>
        <v>0</v>
      </c>
      <c r="AD65" s="4">
        <f t="shared" si="44"/>
        <v>0</v>
      </c>
      <c r="AE65" s="4">
        <f t="shared" si="44"/>
        <v>0</v>
      </c>
      <c r="AF65" s="4">
        <f t="shared" si="44"/>
        <v>0</v>
      </c>
      <c r="AG65" s="4">
        <f t="shared" si="44"/>
        <v>0</v>
      </c>
      <c r="AH65" s="4">
        <f t="shared" si="44"/>
        <v>0</v>
      </c>
      <c r="AI65" s="4">
        <f t="shared" si="44"/>
        <v>0</v>
      </c>
      <c r="AJ65" s="4">
        <f t="shared" si="44"/>
        <v>0</v>
      </c>
      <c r="AK65" s="4">
        <f t="shared" si="44"/>
        <v>0</v>
      </c>
      <c r="AL65" s="4">
        <f t="shared" si="44"/>
        <v>0</v>
      </c>
      <c r="AM65" s="4">
        <f t="shared" si="44"/>
        <v>0</v>
      </c>
      <c r="AN65" s="4">
        <f t="shared" si="44"/>
        <v>0</v>
      </c>
      <c r="AO65" s="4">
        <f t="shared" si="44"/>
        <v>0</v>
      </c>
      <c r="AP65" s="4">
        <f t="shared" si="44"/>
        <v>0</v>
      </c>
      <c r="AQ65" s="4">
        <f t="shared" si="44"/>
        <v>0</v>
      </c>
      <c r="AR65" s="4">
        <f t="shared" si="44"/>
        <v>0</v>
      </c>
      <c r="AS65" s="4">
        <f t="shared" si="44"/>
        <v>0</v>
      </c>
      <c r="AT65" s="4">
        <f t="shared" si="44"/>
        <v>0</v>
      </c>
      <c r="AU65" s="4">
        <f t="shared" si="44"/>
        <v>0</v>
      </c>
      <c r="AV65" s="4">
        <f t="shared" si="44"/>
        <v>0</v>
      </c>
      <c r="AW65" s="4">
        <f t="shared" si="44"/>
        <v>0</v>
      </c>
      <c r="AX65" s="4">
        <f t="shared" si="44"/>
        <v>0</v>
      </c>
      <c r="AY65" s="4">
        <f t="shared" si="44"/>
        <v>0</v>
      </c>
      <c r="AZ65" s="4">
        <f t="shared" si="44"/>
        <v>0</v>
      </c>
      <c r="BA65" s="4">
        <f t="shared" si="44"/>
        <v>0</v>
      </c>
      <c r="BB65" s="4">
        <f t="shared" si="44"/>
        <v>0</v>
      </c>
      <c r="BC65" s="4">
        <f t="shared" si="44"/>
        <v>0</v>
      </c>
      <c r="BD65" s="4">
        <f t="shared" si="44"/>
        <v>0</v>
      </c>
      <c r="BE65" s="4">
        <f t="shared" si="44"/>
        <v>0</v>
      </c>
      <c r="BF65" s="4">
        <f t="shared" si="44"/>
        <v>0</v>
      </c>
      <c r="BG65" s="4">
        <f t="shared" si="44"/>
        <v>976.53313999998579</v>
      </c>
      <c r="BH65" s="4">
        <f t="shared" si="44"/>
        <v>976.53313999998579</v>
      </c>
      <c r="BI65" s="4">
        <f t="shared" si="44"/>
        <v>976.53313999998579</v>
      </c>
      <c r="BJ65" s="4">
        <f t="shared" si="44"/>
        <v>976.53313999998579</v>
      </c>
      <c r="BK65" s="4">
        <f t="shared" si="44"/>
        <v>976.53313999998579</v>
      </c>
      <c r="BL65" s="4">
        <f t="shared" si="44"/>
        <v>976.53313999998579</v>
      </c>
      <c r="BM65" s="4">
        <f t="shared" si="44"/>
        <v>976.53313999998579</v>
      </c>
      <c r="BN65" s="4">
        <f t="shared" si="44"/>
        <v>976.53313999998579</v>
      </c>
      <c r="BO65" s="4">
        <f t="shared" si="44"/>
        <v>976.53313999998579</v>
      </c>
      <c r="BP65" s="4">
        <f t="shared" si="44"/>
        <v>976.53313999998579</v>
      </c>
      <c r="BQ65" s="4">
        <f t="shared" si="44"/>
        <v>976.53313999998579</v>
      </c>
      <c r="BR65" s="4">
        <f t="shared" si="44"/>
        <v>976.53313999998579</v>
      </c>
      <c r="BS65" s="4">
        <f t="shared" si="44"/>
        <v>976.53313999998579</v>
      </c>
      <c r="BT65" s="4">
        <f t="shared" si="44"/>
        <v>976.53313999998579</v>
      </c>
      <c r="BU65" s="4">
        <f t="shared" si="44"/>
        <v>976.53313999998579</v>
      </c>
      <c r="BV65" s="4">
        <f t="shared" si="44"/>
        <v>976.53313999998579</v>
      </c>
      <c r="BW65" s="4">
        <f t="shared" si="44"/>
        <v>976.53313999998579</v>
      </c>
      <c r="BX65" s="4">
        <f t="shared" si="44"/>
        <v>976.53313999998579</v>
      </c>
      <c r="BY65" s="4">
        <f t="shared" si="44"/>
        <v>976.53313999998579</v>
      </c>
      <c r="BZ65" s="4">
        <f t="shared" si="44"/>
        <v>976.53313999998579</v>
      </c>
      <c r="CA65" s="4">
        <f t="shared" si="44"/>
        <v>976.53313999998579</v>
      </c>
      <c r="CB65" s="4">
        <f t="shared" si="44"/>
        <v>976.53313999998579</v>
      </c>
      <c r="CC65" s="4">
        <f t="shared" si="44"/>
        <v>976.53313999998579</v>
      </c>
      <c r="CD65" s="4">
        <f t="shared" si="43"/>
        <v>976.53313999998579</v>
      </c>
      <c r="CE65" s="4">
        <f t="shared" si="43"/>
        <v>976.53313999998579</v>
      </c>
      <c r="CF65" s="4">
        <f t="shared" si="43"/>
        <v>976.53313999998579</v>
      </c>
      <c r="CG65" s="4">
        <f t="shared" si="43"/>
        <v>976.53313999998579</v>
      </c>
      <c r="CH65" s="4">
        <f t="shared" si="43"/>
        <v>976.53313999998579</v>
      </c>
      <c r="CI65" s="4">
        <f t="shared" si="43"/>
        <v>976.53313999998579</v>
      </c>
      <c r="CJ65" s="4">
        <f t="shared" si="43"/>
        <v>976.53313999998579</v>
      </c>
      <c r="CK65" s="4">
        <f t="shared" si="43"/>
        <v>976.53313999998579</v>
      </c>
      <c r="CL65" s="4">
        <f t="shared" si="43"/>
        <v>976.53313999998579</v>
      </c>
      <c r="CM65" s="4">
        <f t="shared" si="43"/>
        <v>976.53313999998579</v>
      </c>
      <c r="CN65" s="4">
        <f t="shared" si="43"/>
        <v>976.53313999998579</v>
      </c>
      <c r="CO65" s="4">
        <f t="shared" si="43"/>
        <v>976.53313999998579</v>
      </c>
      <c r="CP65" s="4">
        <f t="shared" si="43"/>
        <v>976.53313999998579</v>
      </c>
      <c r="CQ65" s="4">
        <f t="shared" si="43"/>
        <v>976.53313999998579</v>
      </c>
      <c r="CR65" s="4">
        <f t="shared" si="43"/>
        <v>976.53313999998579</v>
      </c>
      <c r="CS65" s="4">
        <f t="shared" si="43"/>
        <v>976.53313999998579</v>
      </c>
      <c r="CT65" s="4">
        <f t="shared" si="43"/>
        <v>976.53313999998579</v>
      </c>
      <c r="CU65" s="4">
        <f t="shared" si="43"/>
        <v>976.53313999998579</v>
      </c>
      <c r="CV65" s="4">
        <f t="shared" si="43"/>
        <v>976.53313999998579</v>
      </c>
      <c r="CW65" s="4">
        <f t="shared" si="43"/>
        <v>976.53313999998579</v>
      </c>
      <c r="CX65" s="4">
        <f t="shared" si="43"/>
        <v>976.53313999998579</v>
      </c>
      <c r="CY65" s="4">
        <f t="shared" si="43"/>
        <v>976.53313999998579</v>
      </c>
      <c r="CZ65" s="4">
        <f t="shared" si="43"/>
        <v>976.53313999998579</v>
      </c>
      <c r="DA65" s="4">
        <f t="shared" si="43"/>
        <v>976.53313999998579</v>
      </c>
      <c r="DB65" s="4">
        <f t="shared" si="43"/>
        <v>976.53313999998579</v>
      </c>
      <c r="DC65" s="4">
        <f t="shared" si="43"/>
        <v>976.53313999998579</v>
      </c>
      <c r="DD65" s="4">
        <f t="shared" si="43"/>
        <v>976.53313999998579</v>
      </c>
      <c r="DE65" s="4">
        <f t="shared" si="43"/>
        <v>976.53313999998579</v>
      </c>
      <c r="DF65" s="4">
        <f t="shared" si="43"/>
        <v>976.53313999998579</v>
      </c>
      <c r="DG65" s="4">
        <f t="shared" si="43"/>
        <v>976.53313999998579</v>
      </c>
      <c r="DH65" s="4">
        <f t="shared" si="43"/>
        <v>976.53313999998579</v>
      </c>
      <c r="DI65" s="4">
        <f t="shared" si="43"/>
        <v>976.53313999998579</v>
      </c>
      <c r="DJ65" s="4">
        <f t="shared" si="43"/>
        <v>976.53313999998579</v>
      </c>
      <c r="DK65" s="4">
        <f t="shared" si="43"/>
        <v>976.53313999998579</v>
      </c>
      <c r="DL65" s="4">
        <f t="shared" si="43"/>
        <v>976.53313999998579</v>
      </c>
      <c r="DM65" s="4">
        <f t="shared" si="43"/>
        <v>976.53313999998579</v>
      </c>
      <c r="DN65" s="4">
        <f t="shared" si="43"/>
        <v>976.53313999998579</v>
      </c>
      <c r="DO65" s="4">
        <f t="shared" si="43"/>
        <v>976.53313999998579</v>
      </c>
      <c r="DP65" s="4">
        <f t="shared" si="43"/>
        <v>976.53313999998579</v>
      </c>
      <c r="DQ65" s="4">
        <f t="shared" si="43"/>
        <v>976.53313999998579</v>
      </c>
      <c r="DR65" s="4">
        <f t="shared" si="43"/>
        <v>1074.1864539999845</v>
      </c>
      <c r="DS65" s="16">
        <f t="shared" si="7"/>
        <v>167142.86568775843</v>
      </c>
    </row>
    <row r="66" spans="1:123" x14ac:dyDescent="0.25">
      <c r="A66" s="15">
        <f t="shared" si="8"/>
        <v>69.833333333333059</v>
      </c>
      <c r="B66" s="4">
        <f t="shared" si="40"/>
        <v>0</v>
      </c>
      <c r="C66" s="4">
        <f t="shared" si="40"/>
        <v>0</v>
      </c>
      <c r="D66" s="4">
        <f t="shared" si="40"/>
        <v>0</v>
      </c>
      <c r="E66" s="4">
        <f t="shared" si="40"/>
        <v>0</v>
      </c>
      <c r="F66" s="4">
        <f t="shared" si="40"/>
        <v>0</v>
      </c>
      <c r="G66" s="4">
        <f t="shared" si="40"/>
        <v>0</v>
      </c>
      <c r="H66" s="4">
        <f t="shared" si="40"/>
        <v>0</v>
      </c>
      <c r="I66" s="4">
        <f t="shared" si="40"/>
        <v>0</v>
      </c>
      <c r="J66" s="4">
        <f t="shared" si="40"/>
        <v>0</v>
      </c>
      <c r="K66" s="4">
        <f t="shared" si="40"/>
        <v>0</v>
      </c>
      <c r="L66" s="4">
        <f t="shared" si="40"/>
        <v>0</v>
      </c>
      <c r="M66" s="4">
        <f t="shared" si="40"/>
        <v>0</v>
      </c>
      <c r="N66" s="4">
        <f t="shared" si="40"/>
        <v>0</v>
      </c>
      <c r="O66" s="4">
        <f t="shared" si="40"/>
        <v>0</v>
      </c>
      <c r="P66" s="4">
        <f t="shared" si="40"/>
        <v>0</v>
      </c>
      <c r="Q66" s="4">
        <f t="shared" si="40"/>
        <v>0</v>
      </c>
      <c r="R66" s="4">
        <f t="shared" si="44"/>
        <v>0</v>
      </c>
      <c r="S66" s="4">
        <f t="shared" si="44"/>
        <v>0</v>
      </c>
      <c r="T66" s="4">
        <f t="shared" si="44"/>
        <v>0</v>
      </c>
      <c r="U66" s="4">
        <f t="shared" si="44"/>
        <v>0</v>
      </c>
      <c r="V66" s="4">
        <f t="shared" si="44"/>
        <v>0</v>
      </c>
      <c r="W66" s="4">
        <f t="shared" si="44"/>
        <v>0</v>
      </c>
      <c r="X66" s="4">
        <f t="shared" si="44"/>
        <v>0</v>
      </c>
      <c r="Y66" s="4">
        <f t="shared" si="44"/>
        <v>0</v>
      </c>
      <c r="Z66" s="4">
        <f t="shared" si="44"/>
        <v>0</v>
      </c>
      <c r="AA66" s="4">
        <f t="shared" si="44"/>
        <v>0</v>
      </c>
      <c r="AB66" s="4">
        <f t="shared" si="44"/>
        <v>0</v>
      </c>
      <c r="AC66" s="4">
        <f t="shared" si="44"/>
        <v>0</v>
      </c>
      <c r="AD66" s="4">
        <f t="shared" si="44"/>
        <v>0</v>
      </c>
      <c r="AE66" s="4">
        <f t="shared" si="44"/>
        <v>0</v>
      </c>
      <c r="AF66" s="4">
        <f t="shared" si="44"/>
        <v>0</v>
      </c>
      <c r="AG66" s="4">
        <f t="shared" si="44"/>
        <v>0</v>
      </c>
      <c r="AH66" s="4">
        <f t="shared" si="44"/>
        <v>0</v>
      </c>
      <c r="AI66" s="4">
        <f t="shared" si="44"/>
        <v>0</v>
      </c>
      <c r="AJ66" s="4">
        <f t="shared" si="44"/>
        <v>0</v>
      </c>
      <c r="AK66" s="4">
        <f t="shared" si="44"/>
        <v>0</v>
      </c>
      <c r="AL66" s="4">
        <f t="shared" si="44"/>
        <v>0</v>
      </c>
      <c r="AM66" s="4">
        <f t="shared" si="44"/>
        <v>0</v>
      </c>
      <c r="AN66" s="4">
        <f t="shared" si="44"/>
        <v>0</v>
      </c>
      <c r="AO66" s="4">
        <f t="shared" si="44"/>
        <v>0</v>
      </c>
      <c r="AP66" s="4">
        <f t="shared" si="44"/>
        <v>0</v>
      </c>
      <c r="AQ66" s="4">
        <f t="shared" si="44"/>
        <v>0</v>
      </c>
      <c r="AR66" s="4">
        <f t="shared" si="44"/>
        <v>0</v>
      </c>
      <c r="AS66" s="4">
        <f t="shared" si="44"/>
        <v>0</v>
      </c>
      <c r="AT66" s="4">
        <f t="shared" si="44"/>
        <v>0</v>
      </c>
      <c r="AU66" s="4">
        <f t="shared" si="44"/>
        <v>0</v>
      </c>
      <c r="AV66" s="4">
        <f t="shared" si="44"/>
        <v>0</v>
      </c>
      <c r="AW66" s="4">
        <f t="shared" si="44"/>
        <v>0</v>
      </c>
      <c r="AX66" s="4">
        <f t="shared" si="44"/>
        <v>0</v>
      </c>
      <c r="AY66" s="4">
        <f t="shared" si="44"/>
        <v>0</v>
      </c>
      <c r="AZ66" s="4">
        <f t="shared" si="44"/>
        <v>0</v>
      </c>
      <c r="BA66" s="4">
        <f t="shared" si="44"/>
        <v>0</v>
      </c>
      <c r="BB66" s="4">
        <f t="shared" si="44"/>
        <v>0</v>
      </c>
      <c r="BC66" s="4">
        <f t="shared" si="44"/>
        <v>0</v>
      </c>
      <c r="BD66" s="4">
        <f t="shared" si="44"/>
        <v>0</v>
      </c>
      <c r="BE66" s="4">
        <f t="shared" si="44"/>
        <v>0</v>
      </c>
      <c r="BF66" s="4">
        <f t="shared" si="44"/>
        <v>0</v>
      </c>
      <c r="BG66" s="4">
        <f t="shared" si="44"/>
        <v>0</v>
      </c>
      <c r="BH66" s="4">
        <f t="shared" si="44"/>
        <v>980.89915999998561</v>
      </c>
      <c r="BI66" s="4">
        <f t="shared" si="44"/>
        <v>980.89915999998561</v>
      </c>
      <c r="BJ66" s="4">
        <f t="shared" si="44"/>
        <v>980.89915999998561</v>
      </c>
      <c r="BK66" s="4">
        <f t="shared" si="44"/>
        <v>980.89915999998561</v>
      </c>
      <c r="BL66" s="4">
        <f t="shared" si="44"/>
        <v>980.89915999998561</v>
      </c>
      <c r="BM66" s="4">
        <f t="shared" si="44"/>
        <v>980.89915999998561</v>
      </c>
      <c r="BN66" s="4">
        <f t="shared" si="44"/>
        <v>980.89915999998561</v>
      </c>
      <c r="BO66" s="4">
        <f t="shared" si="43"/>
        <v>980.89915999998561</v>
      </c>
      <c r="BP66" s="4">
        <f t="shared" si="43"/>
        <v>980.89915999998561</v>
      </c>
      <c r="BQ66" s="4">
        <f t="shared" si="43"/>
        <v>980.89915999998561</v>
      </c>
      <c r="BR66" s="4">
        <f t="shared" si="43"/>
        <v>980.89915999998561</v>
      </c>
      <c r="BS66" s="4">
        <f t="shared" si="43"/>
        <v>980.89915999998561</v>
      </c>
      <c r="BT66" s="4">
        <f t="shared" si="43"/>
        <v>980.89915999998561</v>
      </c>
      <c r="BU66" s="4">
        <f t="shared" si="43"/>
        <v>980.89915999998561</v>
      </c>
      <c r="BV66" s="4">
        <f t="shared" si="43"/>
        <v>980.89915999998561</v>
      </c>
      <c r="BW66" s="4">
        <f t="shared" si="43"/>
        <v>980.89915999998561</v>
      </c>
      <c r="BX66" s="4">
        <f t="shared" si="43"/>
        <v>980.89915999998561</v>
      </c>
      <c r="BY66" s="4">
        <f t="shared" si="43"/>
        <v>980.89915999998561</v>
      </c>
      <c r="BZ66" s="4">
        <f t="shared" si="43"/>
        <v>980.89915999998561</v>
      </c>
      <c r="CA66" s="4">
        <f t="shared" si="43"/>
        <v>980.89915999998561</v>
      </c>
      <c r="CB66" s="4">
        <f t="shared" si="43"/>
        <v>980.89915999998561</v>
      </c>
      <c r="CC66" s="4">
        <f t="shared" si="43"/>
        <v>980.89915999998561</v>
      </c>
      <c r="CD66" s="4">
        <f t="shared" si="43"/>
        <v>980.89915999998561</v>
      </c>
      <c r="CE66" s="4">
        <f t="shared" si="43"/>
        <v>980.89915999998561</v>
      </c>
      <c r="CF66" s="4">
        <f t="shared" si="43"/>
        <v>980.89915999998561</v>
      </c>
      <c r="CG66" s="4">
        <f t="shared" si="43"/>
        <v>980.89915999998561</v>
      </c>
      <c r="CH66" s="4">
        <f t="shared" si="43"/>
        <v>980.89915999998561</v>
      </c>
      <c r="CI66" s="4">
        <f t="shared" si="43"/>
        <v>980.89915999998561</v>
      </c>
      <c r="CJ66" s="4">
        <f t="shared" si="43"/>
        <v>980.89915999998561</v>
      </c>
      <c r="CK66" s="4">
        <f t="shared" si="43"/>
        <v>980.89915999998561</v>
      </c>
      <c r="CL66" s="4">
        <f t="shared" si="43"/>
        <v>980.89915999998561</v>
      </c>
      <c r="CM66" s="4">
        <f t="shared" si="43"/>
        <v>980.89915999998561</v>
      </c>
      <c r="CN66" s="4">
        <f t="shared" si="43"/>
        <v>980.89915999998561</v>
      </c>
      <c r="CO66" s="4">
        <f t="shared" si="43"/>
        <v>980.89915999998561</v>
      </c>
      <c r="CP66" s="4">
        <f t="shared" si="43"/>
        <v>980.89915999998561</v>
      </c>
      <c r="CQ66" s="4">
        <f t="shared" si="43"/>
        <v>980.89915999998561</v>
      </c>
      <c r="CR66" s="4">
        <f t="shared" si="43"/>
        <v>980.89915999998561</v>
      </c>
      <c r="CS66" s="4">
        <f t="shared" si="43"/>
        <v>980.89915999998561</v>
      </c>
      <c r="CT66" s="4">
        <f t="shared" si="43"/>
        <v>980.89915999998561</v>
      </c>
      <c r="CU66" s="4">
        <f t="shared" si="43"/>
        <v>980.89915999998561</v>
      </c>
      <c r="CV66" s="4">
        <f t="shared" si="43"/>
        <v>980.89915999998561</v>
      </c>
      <c r="CW66" s="4">
        <f t="shared" si="43"/>
        <v>980.89915999998561</v>
      </c>
      <c r="CX66" s="4">
        <f t="shared" si="43"/>
        <v>980.89915999998561</v>
      </c>
      <c r="CY66" s="4">
        <f t="shared" si="43"/>
        <v>980.89915999998561</v>
      </c>
      <c r="CZ66" s="4">
        <f t="shared" si="43"/>
        <v>980.89915999998561</v>
      </c>
      <c r="DA66" s="4">
        <f t="shared" si="43"/>
        <v>980.89915999998561</v>
      </c>
      <c r="DB66" s="4">
        <f t="shared" si="43"/>
        <v>980.89915999998561</v>
      </c>
      <c r="DC66" s="4">
        <f t="shared" si="43"/>
        <v>980.89915999998561</v>
      </c>
      <c r="DD66" s="4">
        <f t="shared" ref="DD66:DR66" si="45">$B$2*IF($A$2+DD$3/12&lt;$A66,0,1)*(1+0.072*MIN($A66-$A$2,5))*IF(DD$3&gt;=120,1.1,1)*IF($C$2&lt;=148450,1,0)</f>
        <v>980.89915999998561</v>
      </c>
      <c r="DE66" s="4">
        <f t="shared" si="45"/>
        <v>980.89915999998561</v>
      </c>
      <c r="DF66" s="4">
        <f t="shared" si="45"/>
        <v>980.89915999998561</v>
      </c>
      <c r="DG66" s="4">
        <f t="shared" si="45"/>
        <v>980.89915999998561</v>
      </c>
      <c r="DH66" s="4">
        <f t="shared" si="45"/>
        <v>980.89915999998561</v>
      </c>
      <c r="DI66" s="4">
        <f t="shared" si="45"/>
        <v>980.89915999998561</v>
      </c>
      <c r="DJ66" s="4">
        <f t="shared" si="45"/>
        <v>980.89915999998561</v>
      </c>
      <c r="DK66" s="4">
        <f t="shared" si="45"/>
        <v>980.89915999998561</v>
      </c>
      <c r="DL66" s="4">
        <f t="shared" si="45"/>
        <v>980.89915999998561</v>
      </c>
      <c r="DM66" s="4">
        <f t="shared" si="45"/>
        <v>980.89915999998561</v>
      </c>
      <c r="DN66" s="4">
        <f t="shared" si="45"/>
        <v>980.89915999998561</v>
      </c>
      <c r="DO66" s="4">
        <f t="shared" si="45"/>
        <v>980.89915999998561</v>
      </c>
      <c r="DP66" s="4">
        <f t="shared" si="45"/>
        <v>980.89915999998561</v>
      </c>
      <c r="DQ66" s="4">
        <f t="shared" si="45"/>
        <v>980.89915999998561</v>
      </c>
      <c r="DR66" s="4">
        <f t="shared" si="45"/>
        <v>1078.9890759999842</v>
      </c>
      <c r="DS66" s="16">
        <f t="shared" si="7"/>
        <v>167088.5119779036</v>
      </c>
    </row>
    <row r="67" spans="1:123" x14ac:dyDescent="0.25">
      <c r="A67" s="15">
        <f t="shared" si="8"/>
        <v>69.916666666666387</v>
      </c>
      <c r="B67" s="4">
        <f t="shared" si="40"/>
        <v>0</v>
      </c>
      <c r="C67" s="4">
        <f t="shared" si="40"/>
        <v>0</v>
      </c>
      <c r="D67" s="4">
        <f t="shared" si="40"/>
        <v>0</v>
      </c>
      <c r="E67" s="4">
        <f t="shared" si="40"/>
        <v>0</v>
      </c>
      <c r="F67" s="4">
        <f t="shared" si="40"/>
        <v>0</v>
      </c>
      <c r="G67" s="4">
        <f t="shared" si="40"/>
        <v>0</v>
      </c>
      <c r="H67" s="4">
        <f t="shared" si="40"/>
        <v>0</v>
      </c>
      <c r="I67" s="4">
        <f t="shared" si="40"/>
        <v>0</v>
      </c>
      <c r="J67" s="4">
        <f t="shared" si="40"/>
        <v>0</v>
      </c>
      <c r="K67" s="4">
        <f t="shared" si="40"/>
        <v>0</v>
      </c>
      <c r="L67" s="4">
        <f t="shared" si="40"/>
        <v>0</v>
      </c>
      <c r="M67" s="4">
        <f t="shared" si="40"/>
        <v>0</v>
      </c>
      <c r="N67" s="4">
        <f t="shared" si="40"/>
        <v>0</v>
      </c>
      <c r="O67" s="4">
        <f t="shared" si="40"/>
        <v>0</v>
      </c>
      <c r="P67" s="4">
        <f t="shared" si="40"/>
        <v>0</v>
      </c>
      <c r="Q67" s="4">
        <f t="shared" si="40"/>
        <v>0</v>
      </c>
      <c r="R67" s="4">
        <f t="shared" si="44"/>
        <v>0</v>
      </c>
      <c r="S67" s="4">
        <f t="shared" si="44"/>
        <v>0</v>
      </c>
      <c r="T67" s="4">
        <f t="shared" si="44"/>
        <v>0</v>
      </c>
      <c r="U67" s="4">
        <f t="shared" si="44"/>
        <v>0</v>
      </c>
      <c r="V67" s="4">
        <f t="shared" si="44"/>
        <v>0</v>
      </c>
      <c r="W67" s="4">
        <f t="shared" si="44"/>
        <v>0</v>
      </c>
      <c r="X67" s="4">
        <f t="shared" si="44"/>
        <v>0</v>
      </c>
      <c r="Y67" s="4">
        <f t="shared" si="44"/>
        <v>0</v>
      </c>
      <c r="Z67" s="4">
        <f t="shared" si="44"/>
        <v>0</v>
      </c>
      <c r="AA67" s="4">
        <f t="shared" si="44"/>
        <v>0</v>
      </c>
      <c r="AB67" s="4">
        <f t="shared" si="44"/>
        <v>0</v>
      </c>
      <c r="AC67" s="4">
        <f t="shared" si="44"/>
        <v>0</v>
      </c>
      <c r="AD67" s="4">
        <f t="shared" si="44"/>
        <v>0</v>
      </c>
      <c r="AE67" s="4">
        <f t="shared" si="44"/>
        <v>0</v>
      </c>
      <c r="AF67" s="4">
        <f t="shared" si="44"/>
        <v>0</v>
      </c>
      <c r="AG67" s="4">
        <f t="shared" si="44"/>
        <v>0</v>
      </c>
      <c r="AH67" s="4">
        <f t="shared" si="44"/>
        <v>0</v>
      </c>
      <c r="AI67" s="4">
        <f t="shared" si="44"/>
        <v>0</v>
      </c>
      <c r="AJ67" s="4">
        <f t="shared" si="44"/>
        <v>0</v>
      </c>
      <c r="AK67" s="4">
        <f t="shared" si="44"/>
        <v>0</v>
      </c>
      <c r="AL67" s="4">
        <f t="shared" si="44"/>
        <v>0</v>
      </c>
      <c r="AM67" s="4">
        <f t="shared" si="44"/>
        <v>0</v>
      </c>
      <c r="AN67" s="4">
        <f t="shared" si="44"/>
        <v>0</v>
      </c>
      <c r="AO67" s="4">
        <f t="shared" si="44"/>
        <v>0</v>
      </c>
      <c r="AP67" s="4">
        <f t="shared" si="44"/>
        <v>0</v>
      </c>
      <c r="AQ67" s="4">
        <f t="shared" si="44"/>
        <v>0</v>
      </c>
      <c r="AR67" s="4">
        <f t="shared" si="44"/>
        <v>0</v>
      </c>
      <c r="AS67" s="4">
        <f t="shared" si="44"/>
        <v>0</v>
      </c>
      <c r="AT67" s="4">
        <f t="shared" si="44"/>
        <v>0</v>
      </c>
      <c r="AU67" s="4">
        <f t="shared" si="44"/>
        <v>0</v>
      </c>
      <c r="AV67" s="4">
        <f t="shared" si="44"/>
        <v>0</v>
      </c>
      <c r="AW67" s="4">
        <f t="shared" si="44"/>
        <v>0</v>
      </c>
      <c r="AX67" s="4">
        <f t="shared" si="44"/>
        <v>0</v>
      </c>
      <c r="AY67" s="4">
        <f t="shared" si="44"/>
        <v>0</v>
      </c>
      <c r="AZ67" s="4">
        <f t="shared" si="44"/>
        <v>0</v>
      </c>
      <c r="BA67" s="4">
        <f t="shared" si="44"/>
        <v>0</v>
      </c>
      <c r="BB67" s="4">
        <f t="shared" si="44"/>
        <v>0</v>
      </c>
      <c r="BC67" s="4">
        <f t="shared" si="44"/>
        <v>0</v>
      </c>
      <c r="BD67" s="4">
        <f t="shared" si="44"/>
        <v>0</v>
      </c>
      <c r="BE67" s="4">
        <f t="shared" si="44"/>
        <v>0</v>
      </c>
      <c r="BF67" s="4">
        <f t="shared" si="44"/>
        <v>0</v>
      </c>
      <c r="BG67" s="4">
        <f t="shared" si="44"/>
        <v>0</v>
      </c>
      <c r="BH67" s="4">
        <f t="shared" si="44"/>
        <v>0</v>
      </c>
      <c r="BI67" s="4">
        <f t="shared" si="44"/>
        <v>985.26517999998532</v>
      </c>
      <c r="BJ67" s="4">
        <f t="shared" ref="BJ67:DR71" si="46">$B$2*IF($A$2+BJ$3/12&lt;$A67,0,1)*(1+0.072*MIN($A67-$A$2,5))*IF(BJ$3&gt;=120,1.1,1)*IF($C$2&lt;=148450,1,0)</f>
        <v>985.26517999998532</v>
      </c>
      <c r="BK67" s="4">
        <f t="shared" si="46"/>
        <v>985.26517999998532</v>
      </c>
      <c r="BL67" s="4">
        <f t="shared" si="46"/>
        <v>985.26517999998532</v>
      </c>
      <c r="BM67" s="4">
        <f t="shared" si="46"/>
        <v>985.26517999998532</v>
      </c>
      <c r="BN67" s="4">
        <f t="shared" si="46"/>
        <v>985.26517999998532</v>
      </c>
      <c r="BO67" s="4">
        <f t="shared" si="46"/>
        <v>985.26517999998532</v>
      </c>
      <c r="BP67" s="4">
        <f t="shared" si="46"/>
        <v>985.26517999998532</v>
      </c>
      <c r="BQ67" s="4">
        <f t="shared" si="46"/>
        <v>985.26517999998532</v>
      </c>
      <c r="BR67" s="4">
        <f t="shared" si="46"/>
        <v>985.26517999998532</v>
      </c>
      <c r="BS67" s="4">
        <f t="shared" si="46"/>
        <v>985.26517999998532</v>
      </c>
      <c r="BT67" s="4">
        <f t="shared" si="46"/>
        <v>985.26517999998532</v>
      </c>
      <c r="BU67" s="4">
        <f t="shared" si="46"/>
        <v>985.26517999998532</v>
      </c>
      <c r="BV67" s="4">
        <f t="shared" si="46"/>
        <v>985.26517999998532</v>
      </c>
      <c r="BW67" s="4">
        <f t="shared" si="46"/>
        <v>985.26517999998532</v>
      </c>
      <c r="BX67" s="4">
        <f t="shared" si="46"/>
        <v>985.26517999998532</v>
      </c>
      <c r="BY67" s="4">
        <f t="shared" si="46"/>
        <v>985.26517999998532</v>
      </c>
      <c r="BZ67" s="4">
        <f t="shared" si="46"/>
        <v>985.26517999998532</v>
      </c>
      <c r="CA67" s="4">
        <f t="shared" si="46"/>
        <v>985.26517999998532</v>
      </c>
      <c r="CB67" s="4">
        <f t="shared" si="46"/>
        <v>985.26517999998532</v>
      </c>
      <c r="CC67" s="4">
        <f t="shared" si="46"/>
        <v>985.26517999998532</v>
      </c>
      <c r="CD67" s="4">
        <f t="shared" si="46"/>
        <v>985.26517999998532</v>
      </c>
      <c r="CE67" s="4">
        <f t="shared" si="46"/>
        <v>985.26517999998532</v>
      </c>
      <c r="CF67" s="4">
        <f t="shared" si="46"/>
        <v>985.26517999998532</v>
      </c>
      <c r="CG67" s="4">
        <f t="shared" si="46"/>
        <v>985.26517999998532</v>
      </c>
      <c r="CH67" s="4">
        <f t="shared" si="46"/>
        <v>985.26517999998532</v>
      </c>
      <c r="CI67" s="4">
        <f t="shared" si="46"/>
        <v>985.26517999998532</v>
      </c>
      <c r="CJ67" s="4">
        <f t="shared" si="46"/>
        <v>985.26517999998532</v>
      </c>
      <c r="CK67" s="4">
        <f t="shared" si="46"/>
        <v>985.26517999998532</v>
      </c>
      <c r="CL67" s="4">
        <f t="shared" si="46"/>
        <v>985.26517999998532</v>
      </c>
      <c r="CM67" s="4">
        <f t="shared" si="46"/>
        <v>985.26517999998532</v>
      </c>
      <c r="CN67" s="4">
        <f t="shared" si="46"/>
        <v>985.26517999998532</v>
      </c>
      <c r="CO67" s="4">
        <f t="shared" si="46"/>
        <v>985.26517999998532</v>
      </c>
      <c r="CP67" s="4">
        <f t="shared" si="46"/>
        <v>985.26517999998532</v>
      </c>
      <c r="CQ67" s="4">
        <f t="shared" si="46"/>
        <v>985.26517999998532</v>
      </c>
      <c r="CR67" s="4">
        <f t="shared" si="46"/>
        <v>985.26517999998532</v>
      </c>
      <c r="CS67" s="4">
        <f t="shared" si="46"/>
        <v>985.26517999998532</v>
      </c>
      <c r="CT67" s="4">
        <f t="shared" si="46"/>
        <v>985.26517999998532</v>
      </c>
      <c r="CU67" s="4">
        <f t="shared" si="46"/>
        <v>985.26517999998532</v>
      </c>
      <c r="CV67" s="4">
        <f t="shared" si="46"/>
        <v>985.26517999998532</v>
      </c>
      <c r="CW67" s="4">
        <f t="shared" si="46"/>
        <v>985.26517999998532</v>
      </c>
      <c r="CX67" s="4">
        <f t="shared" si="46"/>
        <v>985.26517999998532</v>
      </c>
      <c r="CY67" s="4">
        <f t="shared" si="46"/>
        <v>985.26517999998532</v>
      </c>
      <c r="CZ67" s="4">
        <f t="shared" si="46"/>
        <v>985.26517999998532</v>
      </c>
      <c r="DA67" s="4">
        <f t="shared" si="46"/>
        <v>985.26517999998532</v>
      </c>
      <c r="DB67" s="4">
        <f t="shared" si="46"/>
        <v>985.26517999998532</v>
      </c>
      <c r="DC67" s="4">
        <f t="shared" si="46"/>
        <v>985.26517999998532</v>
      </c>
      <c r="DD67" s="4">
        <f t="shared" si="46"/>
        <v>985.26517999998532</v>
      </c>
      <c r="DE67" s="4">
        <f t="shared" si="46"/>
        <v>985.26517999998532</v>
      </c>
      <c r="DF67" s="4">
        <f t="shared" si="46"/>
        <v>985.26517999998532</v>
      </c>
      <c r="DG67" s="4">
        <f t="shared" si="46"/>
        <v>985.26517999998532</v>
      </c>
      <c r="DH67" s="4">
        <f t="shared" si="46"/>
        <v>985.26517999998532</v>
      </c>
      <c r="DI67" s="4">
        <f t="shared" si="46"/>
        <v>985.26517999998532</v>
      </c>
      <c r="DJ67" s="4">
        <f t="shared" si="46"/>
        <v>985.26517999998532</v>
      </c>
      <c r="DK67" s="4">
        <f t="shared" si="46"/>
        <v>985.26517999998532</v>
      </c>
      <c r="DL67" s="4">
        <f t="shared" si="46"/>
        <v>985.26517999998532</v>
      </c>
      <c r="DM67" s="4">
        <f t="shared" si="46"/>
        <v>985.26517999998532</v>
      </c>
      <c r="DN67" s="4">
        <f t="shared" si="46"/>
        <v>985.26517999998532</v>
      </c>
      <c r="DO67" s="4">
        <f t="shared" si="46"/>
        <v>985.26517999998532</v>
      </c>
      <c r="DP67" s="4">
        <f t="shared" si="46"/>
        <v>985.26517999998532</v>
      </c>
      <c r="DQ67" s="4">
        <f t="shared" si="46"/>
        <v>985.26517999998532</v>
      </c>
      <c r="DR67" s="4">
        <f t="shared" si="46"/>
        <v>1083.7916979999839</v>
      </c>
      <c r="DS67" s="16">
        <f t="shared" si="7"/>
        <v>167030.05474580513</v>
      </c>
    </row>
    <row r="68" spans="1:123" x14ac:dyDescent="0.25">
      <c r="A68" s="15">
        <f t="shared" si="8"/>
        <v>69.999999999999716</v>
      </c>
      <c r="B68" s="4">
        <f t="shared" si="40"/>
        <v>0</v>
      </c>
      <c r="C68" s="4">
        <f t="shared" si="40"/>
        <v>0</v>
      </c>
      <c r="D68" s="4">
        <f t="shared" si="40"/>
        <v>0</v>
      </c>
      <c r="E68" s="4">
        <f t="shared" si="40"/>
        <v>0</v>
      </c>
      <c r="F68" s="4">
        <f t="shared" si="40"/>
        <v>0</v>
      </c>
      <c r="G68" s="4">
        <f t="shared" si="40"/>
        <v>0</v>
      </c>
      <c r="H68" s="4">
        <f t="shared" si="40"/>
        <v>0</v>
      </c>
      <c r="I68" s="4">
        <f t="shared" si="40"/>
        <v>0</v>
      </c>
      <c r="J68" s="4">
        <f t="shared" si="40"/>
        <v>0</v>
      </c>
      <c r="K68" s="4">
        <f t="shared" si="40"/>
        <v>0</v>
      </c>
      <c r="L68" s="4">
        <f t="shared" si="40"/>
        <v>0</v>
      </c>
      <c r="M68" s="4">
        <f t="shared" si="40"/>
        <v>0</v>
      </c>
      <c r="N68" s="4">
        <f t="shared" si="40"/>
        <v>0</v>
      </c>
      <c r="O68" s="4">
        <f t="shared" si="40"/>
        <v>0</v>
      </c>
      <c r="P68" s="4">
        <f t="shared" si="40"/>
        <v>0</v>
      </c>
      <c r="Q68" s="4">
        <f t="shared" si="40"/>
        <v>0</v>
      </c>
      <c r="R68" s="4">
        <f t="shared" ref="R68:CC72" si="47">$B$2*IF($A$2+R$3/12&lt;$A68,0,1)*(1+0.072*MIN($A68-$A$2,5))*IF(R$3&gt;=120,1.1,1)*IF($C$2&lt;=148450,1,0)</f>
        <v>0</v>
      </c>
      <c r="S68" s="4">
        <f t="shared" si="47"/>
        <v>0</v>
      </c>
      <c r="T68" s="4">
        <f t="shared" si="47"/>
        <v>0</v>
      </c>
      <c r="U68" s="4">
        <f t="shared" si="47"/>
        <v>0</v>
      </c>
      <c r="V68" s="4">
        <f t="shared" si="47"/>
        <v>0</v>
      </c>
      <c r="W68" s="4">
        <f t="shared" si="47"/>
        <v>0</v>
      </c>
      <c r="X68" s="4">
        <f t="shared" si="47"/>
        <v>0</v>
      </c>
      <c r="Y68" s="4">
        <f t="shared" si="47"/>
        <v>0</v>
      </c>
      <c r="Z68" s="4">
        <f t="shared" si="47"/>
        <v>0</v>
      </c>
      <c r="AA68" s="4">
        <f t="shared" si="47"/>
        <v>0</v>
      </c>
      <c r="AB68" s="4">
        <f t="shared" si="47"/>
        <v>0</v>
      </c>
      <c r="AC68" s="4">
        <f t="shared" si="47"/>
        <v>0</v>
      </c>
      <c r="AD68" s="4">
        <f t="shared" si="47"/>
        <v>0</v>
      </c>
      <c r="AE68" s="4">
        <f t="shared" si="47"/>
        <v>0</v>
      </c>
      <c r="AF68" s="4">
        <f t="shared" si="47"/>
        <v>0</v>
      </c>
      <c r="AG68" s="4">
        <f t="shared" si="47"/>
        <v>0</v>
      </c>
      <c r="AH68" s="4">
        <f t="shared" si="47"/>
        <v>0</v>
      </c>
      <c r="AI68" s="4">
        <f t="shared" si="47"/>
        <v>0</v>
      </c>
      <c r="AJ68" s="4">
        <f t="shared" si="47"/>
        <v>0</v>
      </c>
      <c r="AK68" s="4">
        <f t="shared" si="47"/>
        <v>0</v>
      </c>
      <c r="AL68" s="4">
        <f t="shared" si="47"/>
        <v>0</v>
      </c>
      <c r="AM68" s="4">
        <f t="shared" si="47"/>
        <v>0</v>
      </c>
      <c r="AN68" s="4">
        <f t="shared" si="47"/>
        <v>0</v>
      </c>
      <c r="AO68" s="4">
        <f t="shared" si="47"/>
        <v>0</v>
      </c>
      <c r="AP68" s="4">
        <f t="shared" si="47"/>
        <v>0</v>
      </c>
      <c r="AQ68" s="4">
        <f t="shared" si="47"/>
        <v>0</v>
      </c>
      <c r="AR68" s="4">
        <f t="shared" si="47"/>
        <v>0</v>
      </c>
      <c r="AS68" s="4">
        <f t="shared" si="47"/>
        <v>0</v>
      </c>
      <c r="AT68" s="4">
        <f t="shared" si="47"/>
        <v>0</v>
      </c>
      <c r="AU68" s="4">
        <f t="shared" si="47"/>
        <v>0</v>
      </c>
      <c r="AV68" s="4">
        <f t="shared" si="47"/>
        <v>0</v>
      </c>
      <c r="AW68" s="4">
        <f t="shared" si="47"/>
        <v>0</v>
      </c>
      <c r="AX68" s="4">
        <f t="shared" si="47"/>
        <v>0</v>
      </c>
      <c r="AY68" s="4">
        <f t="shared" si="47"/>
        <v>0</v>
      </c>
      <c r="AZ68" s="4">
        <f t="shared" si="47"/>
        <v>0</v>
      </c>
      <c r="BA68" s="4">
        <f t="shared" si="47"/>
        <v>0</v>
      </c>
      <c r="BB68" s="4">
        <f t="shared" si="47"/>
        <v>0</v>
      </c>
      <c r="BC68" s="4">
        <f t="shared" si="47"/>
        <v>0</v>
      </c>
      <c r="BD68" s="4">
        <f t="shared" si="47"/>
        <v>0</v>
      </c>
      <c r="BE68" s="4">
        <f t="shared" si="47"/>
        <v>0</v>
      </c>
      <c r="BF68" s="4">
        <f t="shared" si="47"/>
        <v>0</v>
      </c>
      <c r="BG68" s="4">
        <f t="shared" si="47"/>
        <v>0</v>
      </c>
      <c r="BH68" s="4">
        <f t="shared" si="47"/>
        <v>0</v>
      </c>
      <c r="BI68" s="4">
        <f t="shared" si="47"/>
        <v>0</v>
      </c>
      <c r="BJ68" s="4">
        <f t="shared" si="47"/>
        <v>989.63119999998503</v>
      </c>
      <c r="BK68" s="4">
        <f t="shared" si="47"/>
        <v>989.63119999998503</v>
      </c>
      <c r="BL68" s="4">
        <f t="shared" si="47"/>
        <v>989.63119999998503</v>
      </c>
      <c r="BM68" s="4">
        <f t="shared" si="47"/>
        <v>989.63119999998503</v>
      </c>
      <c r="BN68" s="4">
        <f t="shared" si="47"/>
        <v>989.63119999998503</v>
      </c>
      <c r="BO68" s="4">
        <f t="shared" si="46"/>
        <v>989.63119999998503</v>
      </c>
      <c r="BP68" s="4">
        <f t="shared" si="46"/>
        <v>989.63119999998503</v>
      </c>
      <c r="BQ68" s="4">
        <f t="shared" si="46"/>
        <v>989.63119999998503</v>
      </c>
      <c r="BR68" s="4">
        <f t="shared" si="46"/>
        <v>989.63119999998503</v>
      </c>
      <c r="BS68" s="4">
        <f t="shared" si="46"/>
        <v>989.63119999998503</v>
      </c>
      <c r="BT68" s="4">
        <f t="shared" si="46"/>
        <v>989.63119999998503</v>
      </c>
      <c r="BU68" s="4">
        <f t="shared" si="46"/>
        <v>989.63119999998503</v>
      </c>
      <c r="BV68" s="4">
        <f t="shared" si="46"/>
        <v>989.63119999998503</v>
      </c>
      <c r="BW68" s="4">
        <f t="shared" si="46"/>
        <v>989.63119999998503</v>
      </c>
      <c r="BX68" s="4">
        <f t="shared" si="46"/>
        <v>989.63119999998503</v>
      </c>
      <c r="BY68" s="4">
        <f t="shared" si="46"/>
        <v>989.63119999998503</v>
      </c>
      <c r="BZ68" s="4">
        <f t="shared" si="46"/>
        <v>989.63119999998503</v>
      </c>
      <c r="CA68" s="4">
        <f t="shared" si="46"/>
        <v>989.63119999998503</v>
      </c>
      <c r="CB68" s="4">
        <f t="shared" si="46"/>
        <v>989.63119999998503</v>
      </c>
      <c r="CC68" s="4">
        <f t="shared" si="46"/>
        <v>989.63119999998503</v>
      </c>
      <c r="CD68" s="4">
        <f t="shared" si="46"/>
        <v>989.63119999998503</v>
      </c>
      <c r="CE68" s="4">
        <f t="shared" si="46"/>
        <v>989.63119999998503</v>
      </c>
      <c r="CF68" s="4">
        <f t="shared" si="46"/>
        <v>989.63119999998503</v>
      </c>
      <c r="CG68" s="4">
        <f t="shared" si="46"/>
        <v>989.63119999998503</v>
      </c>
      <c r="CH68" s="4">
        <f t="shared" si="46"/>
        <v>989.63119999998503</v>
      </c>
      <c r="CI68" s="4">
        <f t="shared" si="46"/>
        <v>989.63119999998503</v>
      </c>
      <c r="CJ68" s="4">
        <f t="shared" si="46"/>
        <v>989.63119999998503</v>
      </c>
      <c r="CK68" s="4">
        <f t="shared" si="46"/>
        <v>989.63119999998503</v>
      </c>
      <c r="CL68" s="4">
        <f t="shared" si="46"/>
        <v>989.63119999998503</v>
      </c>
      <c r="CM68" s="4">
        <f t="shared" si="46"/>
        <v>989.63119999998503</v>
      </c>
      <c r="CN68" s="4">
        <f t="shared" si="46"/>
        <v>989.63119999998503</v>
      </c>
      <c r="CO68" s="4">
        <f t="shared" si="46"/>
        <v>989.63119999998503</v>
      </c>
      <c r="CP68" s="4">
        <f t="shared" si="46"/>
        <v>989.63119999998503</v>
      </c>
      <c r="CQ68" s="4">
        <f t="shared" si="46"/>
        <v>989.63119999998503</v>
      </c>
      <c r="CR68" s="4">
        <f t="shared" si="46"/>
        <v>989.63119999998503</v>
      </c>
      <c r="CS68" s="4">
        <f t="shared" si="46"/>
        <v>989.63119999998503</v>
      </c>
      <c r="CT68" s="4">
        <f t="shared" si="46"/>
        <v>989.63119999998503</v>
      </c>
      <c r="CU68" s="4">
        <f t="shared" si="46"/>
        <v>989.63119999998503</v>
      </c>
      <c r="CV68" s="4">
        <f t="shared" si="46"/>
        <v>989.63119999998503</v>
      </c>
      <c r="CW68" s="4">
        <f t="shared" si="46"/>
        <v>989.63119999998503</v>
      </c>
      <c r="CX68" s="4">
        <f t="shared" si="46"/>
        <v>989.63119999998503</v>
      </c>
      <c r="CY68" s="4">
        <f t="shared" si="46"/>
        <v>989.63119999998503</v>
      </c>
      <c r="CZ68" s="4">
        <f t="shared" si="46"/>
        <v>989.63119999998503</v>
      </c>
      <c r="DA68" s="4">
        <f t="shared" si="46"/>
        <v>989.63119999998503</v>
      </c>
      <c r="DB68" s="4">
        <f t="shared" si="46"/>
        <v>989.63119999998503</v>
      </c>
      <c r="DC68" s="4">
        <f t="shared" si="46"/>
        <v>989.63119999998503</v>
      </c>
      <c r="DD68" s="4">
        <f t="shared" si="46"/>
        <v>989.63119999998503</v>
      </c>
      <c r="DE68" s="4">
        <f t="shared" si="46"/>
        <v>989.63119999998503</v>
      </c>
      <c r="DF68" s="4">
        <f t="shared" si="46"/>
        <v>989.63119999998503</v>
      </c>
      <c r="DG68" s="4">
        <f t="shared" si="46"/>
        <v>989.63119999998503</v>
      </c>
      <c r="DH68" s="4">
        <f t="shared" si="46"/>
        <v>989.63119999998503</v>
      </c>
      <c r="DI68" s="4">
        <f t="shared" si="46"/>
        <v>989.63119999998503</v>
      </c>
      <c r="DJ68" s="4">
        <f t="shared" si="46"/>
        <v>989.63119999998503</v>
      </c>
      <c r="DK68" s="4">
        <f t="shared" si="46"/>
        <v>989.63119999998503</v>
      </c>
      <c r="DL68" s="4">
        <f t="shared" si="46"/>
        <v>989.63119999998503</v>
      </c>
      <c r="DM68" s="4">
        <f t="shared" si="46"/>
        <v>989.63119999998503</v>
      </c>
      <c r="DN68" s="4">
        <f t="shared" si="46"/>
        <v>989.63119999998503</v>
      </c>
      <c r="DO68" s="4">
        <f t="shared" si="46"/>
        <v>989.63119999998503</v>
      </c>
      <c r="DP68" s="4">
        <f t="shared" si="46"/>
        <v>989.63119999998503</v>
      </c>
      <c r="DQ68" s="4">
        <f t="shared" si="46"/>
        <v>989.63119999998503</v>
      </c>
      <c r="DR68" s="4">
        <f t="shared" si="46"/>
        <v>1088.5943199999836</v>
      </c>
      <c r="DS68" s="16">
        <f t="shared" si="7"/>
        <v>166967.52421523086</v>
      </c>
    </row>
    <row r="69" spans="1:123" x14ac:dyDescent="0.25">
      <c r="A69" s="15">
        <f t="shared" si="8"/>
        <v>70.083333333333044</v>
      </c>
      <c r="B69" s="4">
        <f t="shared" si="40"/>
        <v>0</v>
      </c>
      <c r="C69" s="4">
        <f t="shared" si="40"/>
        <v>0</v>
      </c>
      <c r="D69" s="4">
        <f t="shared" si="40"/>
        <v>0</v>
      </c>
      <c r="E69" s="4">
        <f t="shared" si="40"/>
        <v>0</v>
      </c>
      <c r="F69" s="4">
        <f t="shared" si="40"/>
        <v>0</v>
      </c>
      <c r="G69" s="4">
        <f t="shared" si="40"/>
        <v>0</v>
      </c>
      <c r="H69" s="4">
        <f t="shared" si="40"/>
        <v>0</v>
      </c>
      <c r="I69" s="4">
        <f t="shared" si="40"/>
        <v>0</v>
      </c>
      <c r="J69" s="4">
        <f t="shared" si="40"/>
        <v>0</v>
      </c>
      <c r="K69" s="4">
        <f t="shared" si="40"/>
        <v>0</v>
      </c>
      <c r="L69" s="4">
        <f t="shared" si="40"/>
        <v>0</v>
      </c>
      <c r="M69" s="4">
        <f t="shared" si="40"/>
        <v>0</v>
      </c>
      <c r="N69" s="4">
        <f t="shared" si="40"/>
        <v>0</v>
      </c>
      <c r="O69" s="4">
        <f t="shared" si="40"/>
        <v>0</v>
      </c>
      <c r="P69" s="4">
        <f t="shared" si="40"/>
        <v>0</v>
      </c>
      <c r="Q69" s="4">
        <f t="shared" si="40"/>
        <v>0</v>
      </c>
      <c r="R69" s="4">
        <f t="shared" si="47"/>
        <v>0</v>
      </c>
      <c r="S69" s="4">
        <f t="shared" si="47"/>
        <v>0</v>
      </c>
      <c r="T69" s="4">
        <f t="shared" si="47"/>
        <v>0</v>
      </c>
      <c r="U69" s="4">
        <f t="shared" si="47"/>
        <v>0</v>
      </c>
      <c r="V69" s="4">
        <f t="shared" si="47"/>
        <v>0</v>
      </c>
      <c r="W69" s="4">
        <f t="shared" si="47"/>
        <v>0</v>
      </c>
      <c r="X69" s="4">
        <f t="shared" si="47"/>
        <v>0</v>
      </c>
      <c r="Y69" s="4">
        <f t="shared" si="47"/>
        <v>0</v>
      </c>
      <c r="Z69" s="4">
        <f t="shared" si="47"/>
        <v>0</v>
      </c>
      <c r="AA69" s="4">
        <f t="shared" si="47"/>
        <v>0</v>
      </c>
      <c r="AB69" s="4">
        <f t="shared" si="47"/>
        <v>0</v>
      </c>
      <c r="AC69" s="4">
        <f t="shared" si="47"/>
        <v>0</v>
      </c>
      <c r="AD69" s="4">
        <f t="shared" si="47"/>
        <v>0</v>
      </c>
      <c r="AE69" s="4">
        <f t="shared" si="47"/>
        <v>0</v>
      </c>
      <c r="AF69" s="4">
        <f t="shared" si="47"/>
        <v>0</v>
      </c>
      <c r="AG69" s="4">
        <f t="shared" si="47"/>
        <v>0</v>
      </c>
      <c r="AH69" s="4">
        <f t="shared" si="47"/>
        <v>0</v>
      </c>
      <c r="AI69" s="4">
        <f t="shared" si="47"/>
        <v>0</v>
      </c>
      <c r="AJ69" s="4">
        <f t="shared" si="47"/>
        <v>0</v>
      </c>
      <c r="AK69" s="4">
        <f t="shared" si="47"/>
        <v>0</v>
      </c>
      <c r="AL69" s="4">
        <f t="shared" si="47"/>
        <v>0</v>
      </c>
      <c r="AM69" s="4">
        <f t="shared" si="47"/>
        <v>0</v>
      </c>
      <c r="AN69" s="4">
        <f t="shared" si="47"/>
        <v>0</v>
      </c>
      <c r="AO69" s="4">
        <f t="shared" si="47"/>
        <v>0</v>
      </c>
      <c r="AP69" s="4">
        <f t="shared" si="47"/>
        <v>0</v>
      </c>
      <c r="AQ69" s="4">
        <f t="shared" si="47"/>
        <v>0</v>
      </c>
      <c r="AR69" s="4">
        <f t="shared" si="47"/>
        <v>0</v>
      </c>
      <c r="AS69" s="4">
        <f t="shared" si="47"/>
        <v>0</v>
      </c>
      <c r="AT69" s="4">
        <f t="shared" si="47"/>
        <v>0</v>
      </c>
      <c r="AU69" s="4">
        <f t="shared" si="47"/>
        <v>0</v>
      </c>
      <c r="AV69" s="4">
        <f t="shared" si="47"/>
        <v>0</v>
      </c>
      <c r="AW69" s="4">
        <f t="shared" si="47"/>
        <v>0</v>
      </c>
      <c r="AX69" s="4">
        <f t="shared" si="47"/>
        <v>0</v>
      </c>
      <c r="AY69" s="4">
        <f t="shared" si="47"/>
        <v>0</v>
      </c>
      <c r="AZ69" s="4">
        <f t="shared" si="47"/>
        <v>0</v>
      </c>
      <c r="BA69" s="4">
        <f t="shared" si="47"/>
        <v>0</v>
      </c>
      <c r="BB69" s="4">
        <f t="shared" si="47"/>
        <v>0</v>
      </c>
      <c r="BC69" s="4">
        <f t="shared" si="47"/>
        <v>0</v>
      </c>
      <c r="BD69" s="4">
        <f t="shared" si="47"/>
        <v>0</v>
      </c>
      <c r="BE69" s="4">
        <f t="shared" si="47"/>
        <v>0</v>
      </c>
      <c r="BF69" s="4">
        <f t="shared" si="47"/>
        <v>0</v>
      </c>
      <c r="BG69" s="4">
        <f t="shared" si="47"/>
        <v>0</v>
      </c>
      <c r="BH69" s="4">
        <f t="shared" si="47"/>
        <v>0</v>
      </c>
      <c r="BI69" s="4">
        <f t="shared" si="47"/>
        <v>0</v>
      </c>
      <c r="BJ69" s="4">
        <f t="shared" si="47"/>
        <v>0</v>
      </c>
      <c r="BK69" s="4">
        <f t="shared" si="47"/>
        <v>989.63119999999981</v>
      </c>
      <c r="BL69" s="4">
        <f t="shared" si="47"/>
        <v>989.63119999999981</v>
      </c>
      <c r="BM69" s="4">
        <f t="shared" si="47"/>
        <v>989.63119999999981</v>
      </c>
      <c r="BN69" s="4">
        <f t="shared" si="47"/>
        <v>989.63119999999981</v>
      </c>
      <c r="BO69" s="4">
        <f t="shared" si="47"/>
        <v>989.63119999999981</v>
      </c>
      <c r="BP69" s="4">
        <f t="shared" si="47"/>
        <v>989.63119999999981</v>
      </c>
      <c r="BQ69" s="4">
        <f t="shared" si="47"/>
        <v>989.63119999999981</v>
      </c>
      <c r="BR69" s="4">
        <f t="shared" si="47"/>
        <v>989.63119999999981</v>
      </c>
      <c r="BS69" s="4">
        <f t="shared" si="47"/>
        <v>989.63119999999981</v>
      </c>
      <c r="BT69" s="4">
        <f t="shared" si="47"/>
        <v>989.63119999999981</v>
      </c>
      <c r="BU69" s="4">
        <f t="shared" si="47"/>
        <v>989.63119999999981</v>
      </c>
      <c r="BV69" s="4">
        <f t="shared" si="47"/>
        <v>989.63119999999981</v>
      </c>
      <c r="BW69" s="4">
        <f t="shared" si="47"/>
        <v>989.63119999999981</v>
      </c>
      <c r="BX69" s="4">
        <f t="shared" si="47"/>
        <v>989.63119999999981</v>
      </c>
      <c r="BY69" s="4">
        <f t="shared" si="47"/>
        <v>989.63119999999981</v>
      </c>
      <c r="BZ69" s="4">
        <f t="shared" si="47"/>
        <v>989.63119999999981</v>
      </c>
      <c r="CA69" s="4">
        <f t="shared" si="47"/>
        <v>989.63119999999981</v>
      </c>
      <c r="CB69" s="4">
        <f t="shared" si="47"/>
        <v>989.63119999999981</v>
      </c>
      <c r="CC69" s="4">
        <f t="shared" si="47"/>
        <v>989.63119999999981</v>
      </c>
      <c r="CD69" s="4">
        <f t="shared" si="46"/>
        <v>989.63119999999981</v>
      </c>
      <c r="CE69" s="4">
        <f t="shared" si="46"/>
        <v>989.63119999999981</v>
      </c>
      <c r="CF69" s="4">
        <f t="shared" si="46"/>
        <v>989.63119999999981</v>
      </c>
      <c r="CG69" s="4">
        <f t="shared" si="46"/>
        <v>989.63119999999981</v>
      </c>
      <c r="CH69" s="4">
        <f t="shared" si="46"/>
        <v>989.63119999999981</v>
      </c>
      <c r="CI69" s="4">
        <f t="shared" si="46"/>
        <v>989.63119999999981</v>
      </c>
      <c r="CJ69" s="4">
        <f t="shared" si="46"/>
        <v>989.63119999999981</v>
      </c>
      <c r="CK69" s="4">
        <f t="shared" si="46"/>
        <v>989.63119999999981</v>
      </c>
      <c r="CL69" s="4">
        <f t="shared" si="46"/>
        <v>989.63119999999981</v>
      </c>
      <c r="CM69" s="4">
        <f t="shared" si="46"/>
        <v>989.63119999999981</v>
      </c>
      <c r="CN69" s="4">
        <f t="shared" si="46"/>
        <v>989.63119999999981</v>
      </c>
      <c r="CO69" s="4">
        <f t="shared" si="46"/>
        <v>989.63119999999981</v>
      </c>
      <c r="CP69" s="4">
        <f t="shared" si="46"/>
        <v>989.63119999999981</v>
      </c>
      <c r="CQ69" s="4">
        <f t="shared" si="46"/>
        <v>989.63119999999981</v>
      </c>
      <c r="CR69" s="4">
        <f t="shared" si="46"/>
        <v>989.63119999999981</v>
      </c>
      <c r="CS69" s="4">
        <f t="shared" si="46"/>
        <v>989.63119999999981</v>
      </c>
      <c r="CT69" s="4">
        <f t="shared" si="46"/>
        <v>989.63119999999981</v>
      </c>
      <c r="CU69" s="4">
        <f t="shared" si="46"/>
        <v>989.63119999999981</v>
      </c>
      <c r="CV69" s="4">
        <f t="shared" si="46"/>
        <v>989.63119999999981</v>
      </c>
      <c r="CW69" s="4">
        <f t="shared" si="46"/>
        <v>989.63119999999981</v>
      </c>
      <c r="CX69" s="4">
        <f t="shared" si="46"/>
        <v>989.63119999999981</v>
      </c>
      <c r="CY69" s="4">
        <f t="shared" si="46"/>
        <v>989.63119999999981</v>
      </c>
      <c r="CZ69" s="4">
        <f t="shared" si="46"/>
        <v>989.63119999999981</v>
      </c>
      <c r="DA69" s="4">
        <f t="shared" si="46"/>
        <v>989.63119999999981</v>
      </c>
      <c r="DB69" s="4">
        <f t="shared" si="46"/>
        <v>989.63119999999981</v>
      </c>
      <c r="DC69" s="4">
        <f t="shared" si="46"/>
        <v>989.63119999999981</v>
      </c>
      <c r="DD69" s="4">
        <f t="shared" si="46"/>
        <v>989.63119999999981</v>
      </c>
      <c r="DE69" s="4">
        <f t="shared" si="46"/>
        <v>989.63119999999981</v>
      </c>
      <c r="DF69" s="4">
        <f t="shared" si="46"/>
        <v>989.63119999999981</v>
      </c>
      <c r="DG69" s="4">
        <f t="shared" si="46"/>
        <v>989.63119999999981</v>
      </c>
      <c r="DH69" s="4">
        <f t="shared" si="46"/>
        <v>989.63119999999981</v>
      </c>
      <c r="DI69" s="4">
        <f t="shared" si="46"/>
        <v>989.63119999999981</v>
      </c>
      <c r="DJ69" s="4">
        <f t="shared" si="46"/>
        <v>989.63119999999981</v>
      </c>
      <c r="DK69" s="4">
        <f t="shared" si="46"/>
        <v>989.63119999999981</v>
      </c>
      <c r="DL69" s="4">
        <f t="shared" si="46"/>
        <v>989.63119999999981</v>
      </c>
      <c r="DM69" s="4">
        <f t="shared" si="46"/>
        <v>989.63119999999981</v>
      </c>
      <c r="DN69" s="4">
        <f t="shared" si="46"/>
        <v>989.63119999999981</v>
      </c>
      <c r="DO69" s="4">
        <f t="shared" si="46"/>
        <v>989.63119999999981</v>
      </c>
      <c r="DP69" s="4">
        <f t="shared" si="46"/>
        <v>989.63119999999981</v>
      </c>
      <c r="DQ69" s="4">
        <f t="shared" si="46"/>
        <v>989.63119999999981</v>
      </c>
      <c r="DR69" s="4">
        <f t="shared" si="46"/>
        <v>1088.5943199999999</v>
      </c>
      <c r="DS69" s="16">
        <f t="shared" si="7"/>
        <v>166167.85697653785</v>
      </c>
    </row>
    <row r="70" spans="1:123" x14ac:dyDescent="0.25">
      <c r="A70" s="15">
        <f t="shared" si="8"/>
        <v>70.166666666666373</v>
      </c>
      <c r="B70" s="4">
        <f t="shared" si="40"/>
        <v>0</v>
      </c>
      <c r="C70" s="4">
        <f t="shared" si="40"/>
        <v>0</v>
      </c>
      <c r="D70" s="4">
        <f t="shared" si="40"/>
        <v>0</v>
      </c>
      <c r="E70" s="4">
        <f t="shared" si="40"/>
        <v>0</v>
      </c>
      <c r="F70" s="4">
        <f t="shared" si="40"/>
        <v>0</v>
      </c>
      <c r="G70" s="4">
        <f t="shared" si="40"/>
        <v>0</v>
      </c>
      <c r="H70" s="4">
        <f t="shared" si="40"/>
        <v>0</v>
      </c>
      <c r="I70" s="4">
        <f t="shared" si="40"/>
        <v>0</v>
      </c>
      <c r="J70" s="4">
        <f t="shared" si="40"/>
        <v>0</v>
      </c>
      <c r="K70" s="4">
        <f t="shared" si="40"/>
        <v>0</v>
      </c>
      <c r="L70" s="4">
        <f t="shared" si="40"/>
        <v>0</v>
      </c>
      <c r="M70" s="4">
        <f t="shared" si="40"/>
        <v>0</v>
      </c>
      <c r="N70" s="4">
        <f t="shared" si="40"/>
        <v>0</v>
      </c>
      <c r="O70" s="4">
        <f t="shared" si="40"/>
        <v>0</v>
      </c>
      <c r="P70" s="4">
        <f t="shared" si="40"/>
        <v>0</v>
      </c>
      <c r="Q70" s="4">
        <f t="shared" si="40"/>
        <v>0</v>
      </c>
      <c r="R70" s="4">
        <f t="shared" si="47"/>
        <v>0</v>
      </c>
      <c r="S70" s="4">
        <f t="shared" si="47"/>
        <v>0</v>
      </c>
      <c r="T70" s="4">
        <f t="shared" si="47"/>
        <v>0</v>
      </c>
      <c r="U70" s="4">
        <f t="shared" si="47"/>
        <v>0</v>
      </c>
      <c r="V70" s="4">
        <f t="shared" si="47"/>
        <v>0</v>
      </c>
      <c r="W70" s="4">
        <f t="shared" si="47"/>
        <v>0</v>
      </c>
      <c r="X70" s="4">
        <f t="shared" si="47"/>
        <v>0</v>
      </c>
      <c r="Y70" s="4">
        <f t="shared" si="47"/>
        <v>0</v>
      </c>
      <c r="Z70" s="4">
        <f t="shared" si="47"/>
        <v>0</v>
      </c>
      <c r="AA70" s="4">
        <f t="shared" si="47"/>
        <v>0</v>
      </c>
      <c r="AB70" s="4">
        <f t="shared" si="47"/>
        <v>0</v>
      </c>
      <c r="AC70" s="4">
        <f t="shared" si="47"/>
        <v>0</v>
      </c>
      <c r="AD70" s="4">
        <f t="shared" si="47"/>
        <v>0</v>
      </c>
      <c r="AE70" s="4">
        <f t="shared" si="47"/>
        <v>0</v>
      </c>
      <c r="AF70" s="4">
        <f t="shared" si="47"/>
        <v>0</v>
      </c>
      <c r="AG70" s="4">
        <f t="shared" si="47"/>
        <v>0</v>
      </c>
      <c r="AH70" s="4">
        <f t="shared" si="47"/>
        <v>0</v>
      </c>
      <c r="AI70" s="4">
        <f t="shared" si="47"/>
        <v>0</v>
      </c>
      <c r="AJ70" s="4">
        <f t="shared" si="47"/>
        <v>0</v>
      </c>
      <c r="AK70" s="4">
        <f t="shared" si="47"/>
        <v>0</v>
      </c>
      <c r="AL70" s="4">
        <f t="shared" si="47"/>
        <v>0</v>
      </c>
      <c r="AM70" s="4">
        <f t="shared" si="47"/>
        <v>0</v>
      </c>
      <c r="AN70" s="4">
        <f t="shared" si="47"/>
        <v>0</v>
      </c>
      <c r="AO70" s="4">
        <f t="shared" si="47"/>
        <v>0</v>
      </c>
      <c r="AP70" s="4">
        <f t="shared" si="47"/>
        <v>0</v>
      </c>
      <c r="AQ70" s="4">
        <f t="shared" si="47"/>
        <v>0</v>
      </c>
      <c r="AR70" s="4">
        <f t="shared" si="47"/>
        <v>0</v>
      </c>
      <c r="AS70" s="4">
        <f t="shared" si="47"/>
        <v>0</v>
      </c>
      <c r="AT70" s="4">
        <f t="shared" si="47"/>
        <v>0</v>
      </c>
      <c r="AU70" s="4">
        <f t="shared" si="47"/>
        <v>0</v>
      </c>
      <c r="AV70" s="4">
        <f t="shared" si="47"/>
        <v>0</v>
      </c>
      <c r="AW70" s="4">
        <f t="shared" si="47"/>
        <v>0</v>
      </c>
      <c r="AX70" s="4">
        <f t="shared" si="47"/>
        <v>0</v>
      </c>
      <c r="AY70" s="4">
        <f t="shared" si="47"/>
        <v>0</v>
      </c>
      <c r="AZ70" s="4">
        <f t="shared" si="47"/>
        <v>0</v>
      </c>
      <c r="BA70" s="4">
        <f t="shared" si="47"/>
        <v>0</v>
      </c>
      <c r="BB70" s="4">
        <f t="shared" si="47"/>
        <v>0</v>
      </c>
      <c r="BC70" s="4">
        <f t="shared" si="47"/>
        <v>0</v>
      </c>
      <c r="BD70" s="4">
        <f t="shared" si="47"/>
        <v>0</v>
      </c>
      <c r="BE70" s="4">
        <f t="shared" si="47"/>
        <v>0</v>
      </c>
      <c r="BF70" s="4">
        <f t="shared" si="47"/>
        <v>0</v>
      </c>
      <c r="BG70" s="4">
        <f t="shared" si="47"/>
        <v>0</v>
      </c>
      <c r="BH70" s="4">
        <f t="shared" si="47"/>
        <v>0</v>
      </c>
      <c r="BI70" s="4">
        <f t="shared" si="47"/>
        <v>0</v>
      </c>
      <c r="BJ70" s="4">
        <f t="shared" si="47"/>
        <v>0</v>
      </c>
      <c r="BK70" s="4">
        <f t="shared" si="47"/>
        <v>0</v>
      </c>
      <c r="BL70" s="4">
        <f t="shared" si="47"/>
        <v>989.63119999999981</v>
      </c>
      <c r="BM70" s="4">
        <f t="shared" si="47"/>
        <v>989.63119999999981</v>
      </c>
      <c r="BN70" s="4">
        <f t="shared" si="47"/>
        <v>989.63119999999981</v>
      </c>
      <c r="BO70" s="4">
        <f t="shared" si="46"/>
        <v>989.63119999999981</v>
      </c>
      <c r="BP70" s="4">
        <f t="shared" si="46"/>
        <v>989.63119999999981</v>
      </c>
      <c r="BQ70" s="4">
        <f t="shared" si="46"/>
        <v>989.63119999999981</v>
      </c>
      <c r="BR70" s="4">
        <f t="shared" si="46"/>
        <v>989.63119999999981</v>
      </c>
      <c r="BS70" s="4">
        <f t="shared" si="46"/>
        <v>989.63119999999981</v>
      </c>
      <c r="BT70" s="4">
        <f t="shared" si="46"/>
        <v>989.63119999999981</v>
      </c>
      <c r="BU70" s="4">
        <f t="shared" si="46"/>
        <v>989.63119999999981</v>
      </c>
      <c r="BV70" s="4">
        <f t="shared" si="46"/>
        <v>989.63119999999981</v>
      </c>
      <c r="BW70" s="4">
        <f t="shared" si="46"/>
        <v>989.63119999999981</v>
      </c>
      <c r="BX70" s="4">
        <f t="shared" si="46"/>
        <v>989.63119999999981</v>
      </c>
      <c r="BY70" s="4">
        <f t="shared" si="46"/>
        <v>989.63119999999981</v>
      </c>
      <c r="BZ70" s="4">
        <f t="shared" si="46"/>
        <v>989.63119999999981</v>
      </c>
      <c r="CA70" s="4">
        <f t="shared" si="46"/>
        <v>989.63119999999981</v>
      </c>
      <c r="CB70" s="4">
        <f t="shared" si="46"/>
        <v>989.63119999999981</v>
      </c>
      <c r="CC70" s="4">
        <f t="shared" si="46"/>
        <v>989.63119999999981</v>
      </c>
      <c r="CD70" s="4">
        <f t="shared" si="46"/>
        <v>989.63119999999981</v>
      </c>
      <c r="CE70" s="4">
        <f t="shared" si="46"/>
        <v>989.63119999999981</v>
      </c>
      <c r="CF70" s="4">
        <f t="shared" si="46"/>
        <v>989.63119999999981</v>
      </c>
      <c r="CG70" s="4">
        <f t="shared" si="46"/>
        <v>989.63119999999981</v>
      </c>
      <c r="CH70" s="4">
        <f t="shared" si="46"/>
        <v>989.63119999999981</v>
      </c>
      <c r="CI70" s="4">
        <f t="shared" si="46"/>
        <v>989.63119999999981</v>
      </c>
      <c r="CJ70" s="4">
        <f t="shared" si="46"/>
        <v>989.63119999999981</v>
      </c>
      <c r="CK70" s="4">
        <f t="shared" si="46"/>
        <v>989.63119999999981</v>
      </c>
      <c r="CL70" s="4">
        <f t="shared" si="46"/>
        <v>989.63119999999981</v>
      </c>
      <c r="CM70" s="4">
        <f t="shared" si="46"/>
        <v>989.63119999999981</v>
      </c>
      <c r="CN70" s="4">
        <f t="shared" si="46"/>
        <v>989.63119999999981</v>
      </c>
      <c r="CO70" s="4">
        <f t="shared" si="46"/>
        <v>989.63119999999981</v>
      </c>
      <c r="CP70" s="4">
        <f t="shared" si="46"/>
        <v>989.63119999999981</v>
      </c>
      <c r="CQ70" s="4">
        <f t="shared" si="46"/>
        <v>989.63119999999981</v>
      </c>
      <c r="CR70" s="4">
        <f t="shared" si="46"/>
        <v>989.63119999999981</v>
      </c>
      <c r="CS70" s="4">
        <f t="shared" si="46"/>
        <v>989.63119999999981</v>
      </c>
      <c r="CT70" s="4">
        <f t="shared" si="46"/>
        <v>989.63119999999981</v>
      </c>
      <c r="CU70" s="4">
        <f t="shared" si="46"/>
        <v>989.63119999999981</v>
      </c>
      <c r="CV70" s="4">
        <f t="shared" si="46"/>
        <v>989.63119999999981</v>
      </c>
      <c r="CW70" s="4">
        <f t="shared" si="46"/>
        <v>989.63119999999981</v>
      </c>
      <c r="CX70" s="4">
        <f t="shared" si="46"/>
        <v>989.63119999999981</v>
      </c>
      <c r="CY70" s="4">
        <f t="shared" si="46"/>
        <v>989.63119999999981</v>
      </c>
      <c r="CZ70" s="4">
        <f t="shared" si="46"/>
        <v>989.63119999999981</v>
      </c>
      <c r="DA70" s="4">
        <f t="shared" si="46"/>
        <v>989.63119999999981</v>
      </c>
      <c r="DB70" s="4">
        <f t="shared" si="46"/>
        <v>989.63119999999981</v>
      </c>
      <c r="DC70" s="4">
        <f t="shared" si="46"/>
        <v>989.63119999999981</v>
      </c>
      <c r="DD70" s="4">
        <f t="shared" si="46"/>
        <v>989.63119999999981</v>
      </c>
      <c r="DE70" s="4">
        <f t="shared" si="46"/>
        <v>989.63119999999981</v>
      </c>
      <c r="DF70" s="4">
        <f t="shared" si="46"/>
        <v>989.63119999999981</v>
      </c>
      <c r="DG70" s="4">
        <f t="shared" si="46"/>
        <v>989.63119999999981</v>
      </c>
      <c r="DH70" s="4">
        <f t="shared" si="46"/>
        <v>989.63119999999981</v>
      </c>
      <c r="DI70" s="4">
        <f t="shared" si="46"/>
        <v>989.63119999999981</v>
      </c>
      <c r="DJ70" s="4">
        <f t="shared" si="46"/>
        <v>989.63119999999981</v>
      </c>
      <c r="DK70" s="4">
        <f t="shared" si="46"/>
        <v>989.63119999999981</v>
      </c>
      <c r="DL70" s="4">
        <f t="shared" si="46"/>
        <v>989.63119999999981</v>
      </c>
      <c r="DM70" s="4">
        <f t="shared" si="46"/>
        <v>989.63119999999981</v>
      </c>
      <c r="DN70" s="4">
        <f t="shared" si="46"/>
        <v>989.63119999999981</v>
      </c>
      <c r="DO70" s="4">
        <f t="shared" si="46"/>
        <v>989.63119999999981</v>
      </c>
      <c r="DP70" s="4">
        <f t="shared" si="46"/>
        <v>989.63119999999981</v>
      </c>
      <c r="DQ70" s="4">
        <f t="shared" si="46"/>
        <v>989.63119999999981</v>
      </c>
      <c r="DR70" s="4">
        <f t="shared" si="46"/>
        <v>1088.5943199999999</v>
      </c>
      <c r="DS70" s="16">
        <f t="shared" si="7"/>
        <v>165371.29779183277</v>
      </c>
    </row>
    <row r="71" spans="1:123" x14ac:dyDescent="0.25">
      <c r="A71" s="15">
        <f t="shared" si="8"/>
        <v>70.249999999999702</v>
      </c>
      <c r="B71" s="4">
        <f t="shared" si="40"/>
        <v>0</v>
      </c>
      <c r="C71" s="4">
        <f t="shared" si="40"/>
        <v>0</v>
      </c>
      <c r="D71" s="4">
        <f t="shared" si="40"/>
        <v>0</v>
      </c>
      <c r="E71" s="4">
        <f t="shared" si="40"/>
        <v>0</v>
      </c>
      <c r="F71" s="4">
        <f t="shared" si="40"/>
        <v>0</v>
      </c>
      <c r="G71" s="4">
        <f t="shared" si="40"/>
        <v>0</v>
      </c>
      <c r="H71" s="4">
        <f t="shared" si="40"/>
        <v>0</v>
      </c>
      <c r="I71" s="4">
        <f t="shared" si="40"/>
        <v>0</v>
      </c>
      <c r="J71" s="4">
        <f t="shared" si="40"/>
        <v>0</v>
      </c>
      <c r="K71" s="4">
        <f t="shared" si="40"/>
        <v>0</v>
      </c>
      <c r="L71" s="4">
        <f t="shared" si="40"/>
        <v>0</v>
      </c>
      <c r="M71" s="4">
        <f t="shared" si="40"/>
        <v>0</v>
      </c>
      <c r="N71" s="4">
        <f t="shared" si="40"/>
        <v>0</v>
      </c>
      <c r="O71" s="4">
        <f t="shared" si="40"/>
        <v>0</v>
      </c>
      <c r="P71" s="4">
        <f t="shared" si="40"/>
        <v>0</v>
      </c>
      <c r="Q71" s="4">
        <f t="shared" si="40"/>
        <v>0</v>
      </c>
      <c r="R71" s="4">
        <f t="shared" si="47"/>
        <v>0</v>
      </c>
      <c r="S71" s="4">
        <f t="shared" si="47"/>
        <v>0</v>
      </c>
      <c r="T71" s="4">
        <f t="shared" si="47"/>
        <v>0</v>
      </c>
      <c r="U71" s="4">
        <f t="shared" si="47"/>
        <v>0</v>
      </c>
      <c r="V71" s="4">
        <f t="shared" si="47"/>
        <v>0</v>
      </c>
      <c r="W71" s="4">
        <f t="shared" si="47"/>
        <v>0</v>
      </c>
      <c r="X71" s="4">
        <f t="shared" si="47"/>
        <v>0</v>
      </c>
      <c r="Y71" s="4">
        <f t="shared" si="47"/>
        <v>0</v>
      </c>
      <c r="Z71" s="4">
        <f t="shared" si="47"/>
        <v>0</v>
      </c>
      <c r="AA71" s="4">
        <f t="shared" si="47"/>
        <v>0</v>
      </c>
      <c r="AB71" s="4">
        <f t="shared" si="47"/>
        <v>0</v>
      </c>
      <c r="AC71" s="4">
        <f t="shared" si="47"/>
        <v>0</v>
      </c>
      <c r="AD71" s="4">
        <f t="shared" si="47"/>
        <v>0</v>
      </c>
      <c r="AE71" s="4">
        <f t="shared" si="47"/>
        <v>0</v>
      </c>
      <c r="AF71" s="4">
        <f t="shared" si="47"/>
        <v>0</v>
      </c>
      <c r="AG71" s="4">
        <f t="shared" si="47"/>
        <v>0</v>
      </c>
      <c r="AH71" s="4">
        <f t="shared" si="47"/>
        <v>0</v>
      </c>
      <c r="AI71" s="4">
        <f t="shared" si="47"/>
        <v>0</v>
      </c>
      <c r="AJ71" s="4">
        <f t="shared" si="47"/>
        <v>0</v>
      </c>
      <c r="AK71" s="4">
        <f t="shared" si="47"/>
        <v>0</v>
      </c>
      <c r="AL71" s="4">
        <f t="shared" si="47"/>
        <v>0</v>
      </c>
      <c r="AM71" s="4">
        <f t="shared" si="47"/>
        <v>0</v>
      </c>
      <c r="AN71" s="4">
        <f t="shared" si="47"/>
        <v>0</v>
      </c>
      <c r="AO71" s="4">
        <f t="shared" si="47"/>
        <v>0</v>
      </c>
      <c r="AP71" s="4">
        <f t="shared" si="47"/>
        <v>0</v>
      </c>
      <c r="AQ71" s="4">
        <f t="shared" si="47"/>
        <v>0</v>
      </c>
      <c r="AR71" s="4">
        <f t="shared" si="47"/>
        <v>0</v>
      </c>
      <c r="AS71" s="4">
        <f t="shared" si="47"/>
        <v>0</v>
      </c>
      <c r="AT71" s="4">
        <f t="shared" si="47"/>
        <v>0</v>
      </c>
      <c r="AU71" s="4">
        <f t="shared" si="47"/>
        <v>0</v>
      </c>
      <c r="AV71" s="4">
        <f t="shared" si="47"/>
        <v>0</v>
      </c>
      <c r="AW71" s="4">
        <f t="shared" si="47"/>
        <v>0</v>
      </c>
      <c r="AX71" s="4">
        <f t="shared" si="47"/>
        <v>0</v>
      </c>
      <c r="AY71" s="4">
        <f t="shared" si="47"/>
        <v>0</v>
      </c>
      <c r="AZ71" s="4">
        <f t="shared" si="47"/>
        <v>0</v>
      </c>
      <c r="BA71" s="4">
        <f t="shared" si="47"/>
        <v>0</v>
      </c>
      <c r="BB71" s="4">
        <f t="shared" si="47"/>
        <v>0</v>
      </c>
      <c r="BC71" s="4">
        <f t="shared" si="47"/>
        <v>0</v>
      </c>
      <c r="BD71" s="4">
        <f t="shared" si="47"/>
        <v>0</v>
      </c>
      <c r="BE71" s="4">
        <f t="shared" si="47"/>
        <v>0</v>
      </c>
      <c r="BF71" s="4">
        <f t="shared" si="47"/>
        <v>0</v>
      </c>
      <c r="BG71" s="4">
        <f t="shared" si="47"/>
        <v>0</v>
      </c>
      <c r="BH71" s="4">
        <f t="shared" si="47"/>
        <v>0</v>
      </c>
      <c r="BI71" s="4">
        <f t="shared" si="47"/>
        <v>0</v>
      </c>
      <c r="BJ71" s="4">
        <f t="shared" si="47"/>
        <v>0</v>
      </c>
      <c r="BK71" s="4">
        <f t="shared" si="47"/>
        <v>0</v>
      </c>
      <c r="BL71" s="4">
        <f t="shared" si="47"/>
        <v>0</v>
      </c>
      <c r="BM71" s="4">
        <f t="shared" si="47"/>
        <v>989.63119999999981</v>
      </c>
      <c r="BN71" s="4">
        <f t="shared" si="47"/>
        <v>989.63119999999981</v>
      </c>
      <c r="BO71" s="4">
        <f t="shared" si="46"/>
        <v>989.63119999999981</v>
      </c>
      <c r="BP71" s="4">
        <f t="shared" si="46"/>
        <v>989.63119999999981</v>
      </c>
      <c r="BQ71" s="4">
        <f t="shared" si="46"/>
        <v>989.63119999999981</v>
      </c>
      <c r="BR71" s="4">
        <f t="shared" si="46"/>
        <v>989.63119999999981</v>
      </c>
      <c r="BS71" s="4">
        <f t="shared" si="46"/>
        <v>989.63119999999981</v>
      </c>
      <c r="BT71" s="4">
        <f t="shared" si="46"/>
        <v>989.63119999999981</v>
      </c>
      <c r="BU71" s="4">
        <f t="shared" si="46"/>
        <v>989.63119999999981</v>
      </c>
      <c r="BV71" s="4">
        <f t="shared" si="46"/>
        <v>989.63119999999981</v>
      </c>
      <c r="BW71" s="4">
        <f t="shared" si="46"/>
        <v>989.63119999999981</v>
      </c>
      <c r="BX71" s="4">
        <f t="shared" si="46"/>
        <v>989.63119999999981</v>
      </c>
      <c r="BY71" s="4">
        <f t="shared" si="46"/>
        <v>989.63119999999981</v>
      </c>
      <c r="BZ71" s="4">
        <f t="shared" si="46"/>
        <v>989.63119999999981</v>
      </c>
      <c r="CA71" s="4">
        <f t="shared" si="46"/>
        <v>989.63119999999981</v>
      </c>
      <c r="CB71" s="4">
        <f t="shared" si="46"/>
        <v>989.63119999999981</v>
      </c>
      <c r="CC71" s="4">
        <f t="shared" si="46"/>
        <v>989.63119999999981</v>
      </c>
      <c r="CD71" s="4">
        <f t="shared" si="46"/>
        <v>989.63119999999981</v>
      </c>
      <c r="CE71" s="4">
        <f t="shared" si="46"/>
        <v>989.63119999999981</v>
      </c>
      <c r="CF71" s="4">
        <f t="shared" si="46"/>
        <v>989.63119999999981</v>
      </c>
      <c r="CG71" s="4">
        <f t="shared" si="46"/>
        <v>989.63119999999981</v>
      </c>
      <c r="CH71" s="4">
        <f t="shared" si="46"/>
        <v>989.63119999999981</v>
      </c>
      <c r="CI71" s="4">
        <f t="shared" si="46"/>
        <v>989.63119999999981</v>
      </c>
      <c r="CJ71" s="4">
        <f t="shared" si="46"/>
        <v>989.63119999999981</v>
      </c>
      <c r="CK71" s="4">
        <f t="shared" si="46"/>
        <v>989.63119999999981</v>
      </c>
      <c r="CL71" s="4">
        <f t="shared" si="46"/>
        <v>989.63119999999981</v>
      </c>
      <c r="CM71" s="4">
        <f t="shared" si="46"/>
        <v>989.63119999999981</v>
      </c>
      <c r="CN71" s="4">
        <f t="shared" si="46"/>
        <v>989.63119999999981</v>
      </c>
      <c r="CO71" s="4">
        <f t="shared" si="46"/>
        <v>989.63119999999981</v>
      </c>
      <c r="CP71" s="4">
        <f t="shared" si="46"/>
        <v>989.63119999999981</v>
      </c>
      <c r="CQ71" s="4">
        <f t="shared" si="46"/>
        <v>989.63119999999981</v>
      </c>
      <c r="CR71" s="4">
        <f t="shared" si="46"/>
        <v>989.63119999999981</v>
      </c>
      <c r="CS71" s="4">
        <f t="shared" si="46"/>
        <v>989.63119999999981</v>
      </c>
      <c r="CT71" s="4">
        <f t="shared" si="46"/>
        <v>989.63119999999981</v>
      </c>
      <c r="CU71" s="4">
        <f t="shared" si="46"/>
        <v>989.63119999999981</v>
      </c>
      <c r="CV71" s="4">
        <f t="shared" si="46"/>
        <v>989.63119999999981</v>
      </c>
      <c r="CW71" s="4">
        <f t="shared" si="46"/>
        <v>989.63119999999981</v>
      </c>
      <c r="CX71" s="4">
        <f t="shared" si="46"/>
        <v>989.63119999999981</v>
      </c>
      <c r="CY71" s="4">
        <f t="shared" si="46"/>
        <v>989.63119999999981</v>
      </c>
      <c r="CZ71" s="4">
        <f t="shared" si="46"/>
        <v>989.63119999999981</v>
      </c>
      <c r="DA71" s="4">
        <f t="shared" si="46"/>
        <v>989.63119999999981</v>
      </c>
      <c r="DB71" s="4">
        <f t="shared" si="46"/>
        <v>989.63119999999981</v>
      </c>
      <c r="DC71" s="4">
        <f t="shared" si="46"/>
        <v>989.63119999999981</v>
      </c>
      <c r="DD71" s="4">
        <f t="shared" ref="DD71:DR71" si="48">$B$2*IF($A$2+DD$3/12&lt;$A71,0,1)*(1+0.072*MIN($A71-$A$2,5))*IF(DD$3&gt;=120,1.1,1)*IF($C$2&lt;=148450,1,0)</f>
        <v>989.63119999999981</v>
      </c>
      <c r="DE71" s="4">
        <f t="shared" si="48"/>
        <v>989.63119999999981</v>
      </c>
      <c r="DF71" s="4">
        <f t="shared" si="48"/>
        <v>989.63119999999981</v>
      </c>
      <c r="DG71" s="4">
        <f t="shared" si="48"/>
        <v>989.63119999999981</v>
      </c>
      <c r="DH71" s="4">
        <f t="shared" si="48"/>
        <v>989.63119999999981</v>
      </c>
      <c r="DI71" s="4">
        <f t="shared" si="48"/>
        <v>989.63119999999981</v>
      </c>
      <c r="DJ71" s="4">
        <f t="shared" si="48"/>
        <v>989.63119999999981</v>
      </c>
      <c r="DK71" s="4">
        <f t="shared" si="48"/>
        <v>989.63119999999981</v>
      </c>
      <c r="DL71" s="4">
        <f t="shared" si="48"/>
        <v>989.63119999999981</v>
      </c>
      <c r="DM71" s="4">
        <f t="shared" si="48"/>
        <v>989.63119999999981</v>
      </c>
      <c r="DN71" s="4">
        <f t="shared" si="48"/>
        <v>989.63119999999981</v>
      </c>
      <c r="DO71" s="4">
        <f t="shared" si="48"/>
        <v>989.63119999999981</v>
      </c>
      <c r="DP71" s="4">
        <f t="shared" si="48"/>
        <v>989.63119999999981</v>
      </c>
      <c r="DQ71" s="4">
        <f t="shared" si="48"/>
        <v>989.63119999999981</v>
      </c>
      <c r="DR71" s="4">
        <f t="shared" si="48"/>
        <v>1088.5943199999999</v>
      </c>
      <c r="DS71" s="16">
        <f t="shared" si="7"/>
        <v>164577.83620829729</v>
      </c>
    </row>
    <row r="72" spans="1:123" x14ac:dyDescent="0.25">
      <c r="A72" s="15">
        <f t="shared" si="8"/>
        <v>70.33333333333303</v>
      </c>
      <c r="B72" s="4">
        <f t="shared" si="40"/>
        <v>0</v>
      </c>
      <c r="C72" s="4">
        <f t="shared" si="40"/>
        <v>0</v>
      </c>
      <c r="D72" s="4">
        <f t="shared" si="40"/>
        <v>0</v>
      </c>
      <c r="E72" s="4">
        <f t="shared" si="40"/>
        <v>0</v>
      </c>
      <c r="F72" s="4">
        <f t="shared" si="40"/>
        <v>0</v>
      </c>
      <c r="G72" s="4">
        <f t="shared" si="40"/>
        <v>0</v>
      </c>
      <c r="H72" s="4">
        <f t="shared" si="40"/>
        <v>0</v>
      </c>
      <c r="I72" s="4">
        <f t="shared" si="40"/>
        <v>0</v>
      </c>
      <c r="J72" s="4">
        <f t="shared" si="40"/>
        <v>0</v>
      </c>
      <c r="K72" s="4">
        <f t="shared" si="40"/>
        <v>0</v>
      </c>
      <c r="L72" s="4">
        <f t="shared" si="40"/>
        <v>0</v>
      </c>
      <c r="M72" s="4">
        <f t="shared" si="40"/>
        <v>0</v>
      </c>
      <c r="N72" s="4">
        <f t="shared" si="40"/>
        <v>0</v>
      </c>
      <c r="O72" s="4">
        <f t="shared" si="40"/>
        <v>0</v>
      </c>
      <c r="P72" s="4">
        <f t="shared" si="40"/>
        <v>0</v>
      </c>
      <c r="Q72" s="4">
        <f t="shared" si="40"/>
        <v>0</v>
      </c>
      <c r="R72" s="4">
        <f t="shared" si="47"/>
        <v>0</v>
      </c>
      <c r="S72" s="4">
        <f t="shared" si="47"/>
        <v>0</v>
      </c>
      <c r="T72" s="4">
        <f t="shared" si="47"/>
        <v>0</v>
      </c>
      <c r="U72" s="4">
        <f t="shared" si="47"/>
        <v>0</v>
      </c>
      <c r="V72" s="4">
        <f t="shared" si="47"/>
        <v>0</v>
      </c>
      <c r="W72" s="4">
        <f t="shared" si="47"/>
        <v>0</v>
      </c>
      <c r="X72" s="4">
        <f t="shared" si="47"/>
        <v>0</v>
      </c>
      <c r="Y72" s="4">
        <f t="shared" si="47"/>
        <v>0</v>
      </c>
      <c r="Z72" s="4">
        <f t="shared" si="47"/>
        <v>0</v>
      </c>
      <c r="AA72" s="4">
        <f t="shared" si="47"/>
        <v>0</v>
      </c>
      <c r="AB72" s="4">
        <f t="shared" si="47"/>
        <v>0</v>
      </c>
      <c r="AC72" s="4">
        <f t="shared" si="47"/>
        <v>0</v>
      </c>
      <c r="AD72" s="4">
        <f t="shared" si="47"/>
        <v>0</v>
      </c>
      <c r="AE72" s="4">
        <f t="shared" si="47"/>
        <v>0</v>
      </c>
      <c r="AF72" s="4">
        <f t="shared" si="47"/>
        <v>0</v>
      </c>
      <c r="AG72" s="4">
        <f t="shared" si="47"/>
        <v>0</v>
      </c>
      <c r="AH72" s="4">
        <f t="shared" si="47"/>
        <v>0</v>
      </c>
      <c r="AI72" s="4">
        <f t="shared" si="47"/>
        <v>0</v>
      </c>
      <c r="AJ72" s="4">
        <f t="shared" si="47"/>
        <v>0</v>
      </c>
      <c r="AK72" s="4">
        <f t="shared" si="47"/>
        <v>0</v>
      </c>
      <c r="AL72" s="4">
        <f t="shared" si="47"/>
        <v>0</v>
      </c>
      <c r="AM72" s="4">
        <f t="shared" si="47"/>
        <v>0</v>
      </c>
      <c r="AN72" s="4">
        <f t="shared" si="47"/>
        <v>0</v>
      </c>
      <c r="AO72" s="4">
        <f t="shared" si="47"/>
        <v>0</v>
      </c>
      <c r="AP72" s="4">
        <f t="shared" si="47"/>
        <v>0</v>
      </c>
      <c r="AQ72" s="4">
        <f t="shared" si="47"/>
        <v>0</v>
      </c>
      <c r="AR72" s="4">
        <f t="shared" si="47"/>
        <v>0</v>
      </c>
      <c r="AS72" s="4">
        <f t="shared" si="47"/>
        <v>0</v>
      </c>
      <c r="AT72" s="4">
        <f t="shared" si="47"/>
        <v>0</v>
      </c>
      <c r="AU72" s="4">
        <f t="shared" si="47"/>
        <v>0</v>
      </c>
      <c r="AV72" s="4">
        <f t="shared" si="47"/>
        <v>0</v>
      </c>
      <c r="AW72" s="4">
        <f t="shared" si="47"/>
        <v>0</v>
      </c>
      <c r="AX72" s="4">
        <f t="shared" si="47"/>
        <v>0</v>
      </c>
      <c r="AY72" s="4">
        <f t="shared" si="47"/>
        <v>0</v>
      </c>
      <c r="AZ72" s="4">
        <f t="shared" si="47"/>
        <v>0</v>
      </c>
      <c r="BA72" s="4">
        <f t="shared" si="47"/>
        <v>0</v>
      </c>
      <c r="BB72" s="4">
        <f t="shared" si="47"/>
        <v>0</v>
      </c>
      <c r="BC72" s="4">
        <f t="shared" si="47"/>
        <v>0</v>
      </c>
      <c r="BD72" s="4">
        <f t="shared" si="47"/>
        <v>0</v>
      </c>
      <c r="BE72" s="4">
        <f t="shared" si="47"/>
        <v>0</v>
      </c>
      <c r="BF72" s="4">
        <f t="shared" si="47"/>
        <v>0</v>
      </c>
      <c r="BG72" s="4">
        <f t="shared" si="47"/>
        <v>0</v>
      </c>
      <c r="BH72" s="4">
        <f t="shared" si="47"/>
        <v>0</v>
      </c>
      <c r="BI72" s="4">
        <f t="shared" si="47"/>
        <v>0</v>
      </c>
      <c r="BJ72" s="4">
        <f t="shared" ref="BJ72:DR76" si="49">$B$2*IF($A$2+BJ$3/12&lt;$A72,0,1)*(1+0.072*MIN($A72-$A$2,5))*IF(BJ$3&gt;=120,1.1,1)*IF($C$2&lt;=148450,1,0)</f>
        <v>0</v>
      </c>
      <c r="BK72" s="4">
        <f t="shared" si="49"/>
        <v>0</v>
      </c>
      <c r="BL72" s="4">
        <f t="shared" si="49"/>
        <v>0</v>
      </c>
      <c r="BM72" s="4">
        <f t="shared" si="49"/>
        <v>0</v>
      </c>
      <c r="BN72" s="4">
        <f t="shared" si="49"/>
        <v>989.63119999999981</v>
      </c>
      <c r="BO72" s="4">
        <f t="shared" si="49"/>
        <v>989.63119999999981</v>
      </c>
      <c r="BP72" s="4">
        <f t="shared" si="49"/>
        <v>989.63119999999981</v>
      </c>
      <c r="BQ72" s="4">
        <f t="shared" si="49"/>
        <v>989.63119999999981</v>
      </c>
      <c r="BR72" s="4">
        <f t="shared" si="49"/>
        <v>989.63119999999981</v>
      </c>
      <c r="BS72" s="4">
        <f t="shared" si="49"/>
        <v>989.63119999999981</v>
      </c>
      <c r="BT72" s="4">
        <f t="shared" si="49"/>
        <v>989.63119999999981</v>
      </c>
      <c r="BU72" s="4">
        <f t="shared" si="49"/>
        <v>989.63119999999981</v>
      </c>
      <c r="BV72" s="4">
        <f t="shared" si="49"/>
        <v>989.63119999999981</v>
      </c>
      <c r="BW72" s="4">
        <f t="shared" si="49"/>
        <v>989.63119999999981</v>
      </c>
      <c r="BX72" s="4">
        <f t="shared" si="49"/>
        <v>989.63119999999981</v>
      </c>
      <c r="BY72" s="4">
        <f t="shared" si="49"/>
        <v>989.63119999999981</v>
      </c>
      <c r="BZ72" s="4">
        <f t="shared" si="49"/>
        <v>989.63119999999981</v>
      </c>
      <c r="CA72" s="4">
        <f t="shared" si="49"/>
        <v>989.63119999999981</v>
      </c>
      <c r="CB72" s="4">
        <f t="shared" si="49"/>
        <v>989.63119999999981</v>
      </c>
      <c r="CC72" s="4">
        <f t="shared" si="49"/>
        <v>989.63119999999981</v>
      </c>
      <c r="CD72" s="4">
        <f t="shared" si="49"/>
        <v>989.63119999999981</v>
      </c>
      <c r="CE72" s="4">
        <f t="shared" si="49"/>
        <v>989.63119999999981</v>
      </c>
      <c r="CF72" s="4">
        <f t="shared" si="49"/>
        <v>989.63119999999981</v>
      </c>
      <c r="CG72" s="4">
        <f t="shared" si="49"/>
        <v>989.63119999999981</v>
      </c>
      <c r="CH72" s="4">
        <f t="shared" si="49"/>
        <v>989.63119999999981</v>
      </c>
      <c r="CI72" s="4">
        <f t="shared" si="49"/>
        <v>989.63119999999981</v>
      </c>
      <c r="CJ72" s="4">
        <f t="shared" si="49"/>
        <v>989.63119999999981</v>
      </c>
      <c r="CK72" s="4">
        <f t="shared" si="49"/>
        <v>989.63119999999981</v>
      </c>
      <c r="CL72" s="4">
        <f t="shared" si="49"/>
        <v>989.63119999999981</v>
      </c>
      <c r="CM72" s="4">
        <f t="shared" si="49"/>
        <v>989.63119999999981</v>
      </c>
      <c r="CN72" s="4">
        <f t="shared" si="49"/>
        <v>989.63119999999981</v>
      </c>
      <c r="CO72" s="4">
        <f t="shared" si="49"/>
        <v>989.63119999999981</v>
      </c>
      <c r="CP72" s="4">
        <f t="shared" si="49"/>
        <v>989.63119999999981</v>
      </c>
      <c r="CQ72" s="4">
        <f t="shared" si="49"/>
        <v>989.63119999999981</v>
      </c>
      <c r="CR72" s="4">
        <f t="shared" si="49"/>
        <v>989.63119999999981</v>
      </c>
      <c r="CS72" s="4">
        <f t="shared" si="49"/>
        <v>989.63119999999981</v>
      </c>
      <c r="CT72" s="4">
        <f t="shared" si="49"/>
        <v>989.63119999999981</v>
      </c>
      <c r="CU72" s="4">
        <f t="shared" si="49"/>
        <v>989.63119999999981</v>
      </c>
      <c r="CV72" s="4">
        <f t="shared" si="49"/>
        <v>989.63119999999981</v>
      </c>
      <c r="CW72" s="4">
        <f t="shared" si="49"/>
        <v>989.63119999999981</v>
      </c>
      <c r="CX72" s="4">
        <f t="shared" si="49"/>
        <v>989.63119999999981</v>
      </c>
      <c r="CY72" s="4">
        <f t="shared" si="49"/>
        <v>989.63119999999981</v>
      </c>
      <c r="CZ72" s="4">
        <f t="shared" si="49"/>
        <v>989.63119999999981</v>
      </c>
      <c r="DA72" s="4">
        <f t="shared" si="49"/>
        <v>989.63119999999981</v>
      </c>
      <c r="DB72" s="4">
        <f t="shared" si="49"/>
        <v>989.63119999999981</v>
      </c>
      <c r="DC72" s="4">
        <f t="shared" si="49"/>
        <v>989.63119999999981</v>
      </c>
      <c r="DD72" s="4">
        <f t="shared" si="49"/>
        <v>989.63119999999981</v>
      </c>
      <c r="DE72" s="4">
        <f t="shared" si="49"/>
        <v>989.63119999999981</v>
      </c>
      <c r="DF72" s="4">
        <f t="shared" si="49"/>
        <v>989.63119999999981</v>
      </c>
      <c r="DG72" s="4">
        <f t="shared" si="49"/>
        <v>989.63119999999981</v>
      </c>
      <c r="DH72" s="4">
        <f t="shared" si="49"/>
        <v>989.63119999999981</v>
      </c>
      <c r="DI72" s="4">
        <f t="shared" si="49"/>
        <v>989.63119999999981</v>
      </c>
      <c r="DJ72" s="4">
        <f t="shared" si="49"/>
        <v>989.63119999999981</v>
      </c>
      <c r="DK72" s="4">
        <f t="shared" si="49"/>
        <v>989.63119999999981</v>
      </c>
      <c r="DL72" s="4">
        <f t="shared" si="49"/>
        <v>989.63119999999981</v>
      </c>
      <c r="DM72" s="4">
        <f t="shared" si="49"/>
        <v>989.63119999999981</v>
      </c>
      <c r="DN72" s="4">
        <f t="shared" si="49"/>
        <v>989.63119999999981</v>
      </c>
      <c r="DO72" s="4">
        <f t="shared" si="49"/>
        <v>989.63119999999981</v>
      </c>
      <c r="DP72" s="4">
        <f t="shared" si="49"/>
        <v>989.63119999999981</v>
      </c>
      <c r="DQ72" s="4">
        <f t="shared" si="49"/>
        <v>989.63119999999981</v>
      </c>
      <c r="DR72" s="4">
        <f t="shared" si="49"/>
        <v>1088.5943199999999</v>
      </c>
      <c r="DS72" s="16">
        <f t="shared" si="7"/>
        <v>163787.46180573088</v>
      </c>
    </row>
    <row r="73" spans="1:123" x14ac:dyDescent="0.25">
      <c r="A73" s="15">
        <f t="shared" si="8"/>
        <v>70.416666666666359</v>
      </c>
      <c r="B73" s="4">
        <f t="shared" si="40"/>
        <v>0</v>
      </c>
      <c r="C73" s="4">
        <f t="shared" si="40"/>
        <v>0</v>
      </c>
      <c r="D73" s="4">
        <f t="shared" si="40"/>
        <v>0</v>
      </c>
      <c r="E73" s="4">
        <f t="shared" si="40"/>
        <v>0</v>
      </c>
      <c r="F73" s="4">
        <f t="shared" si="40"/>
        <v>0</v>
      </c>
      <c r="G73" s="4">
        <f t="shared" si="40"/>
        <v>0</v>
      </c>
      <c r="H73" s="4">
        <f t="shared" si="40"/>
        <v>0</v>
      </c>
      <c r="I73" s="4">
        <f t="shared" si="40"/>
        <v>0</v>
      </c>
      <c r="J73" s="4">
        <f t="shared" si="40"/>
        <v>0</v>
      </c>
      <c r="K73" s="4">
        <f t="shared" si="40"/>
        <v>0</v>
      </c>
      <c r="L73" s="4">
        <f t="shared" si="40"/>
        <v>0</v>
      </c>
      <c r="M73" s="4">
        <f t="shared" si="40"/>
        <v>0</v>
      </c>
      <c r="N73" s="4">
        <f t="shared" si="40"/>
        <v>0</v>
      </c>
      <c r="O73" s="4">
        <f t="shared" si="40"/>
        <v>0</v>
      </c>
      <c r="P73" s="4">
        <f t="shared" si="40"/>
        <v>0</v>
      </c>
      <c r="Q73" s="4">
        <f t="shared" si="40"/>
        <v>0</v>
      </c>
      <c r="R73" s="4">
        <f t="shared" ref="R73:BN73" si="50">$B$2*IF($A$2+R$3/12&lt;$A73,0,1)*(1+0.072*MIN($A73-$A$2,5))*IF(R$3&gt;=120,1.1,1)*IF($C$2&lt;=148450,1,0)</f>
        <v>0</v>
      </c>
      <c r="S73" s="4">
        <f t="shared" si="50"/>
        <v>0</v>
      </c>
      <c r="T73" s="4">
        <f t="shared" si="50"/>
        <v>0</v>
      </c>
      <c r="U73" s="4">
        <f t="shared" si="50"/>
        <v>0</v>
      </c>
      <c r="V73" s="4">
        <f t="shared" si="50"/>
        <v>0</v>
      </c>
      <c r="W73" s="4">
        <f t="shared" si="50"/>
        <v>0</v>
      </c>
      <c r="X73" s="4">
        <f t="shared" si="50"/>
        <v>0</v>
      </c>
      <c r="Y73" s="4">
        <f t="shared" si="50"/>
        <v>0</v>
      </c>
      <c r="Z73" s="4">
        <f t="shared" si="50"/>
        <v>0</v>
      </c>
      <c r="AA73" s="4">
        <f t="shared" si="50"/>
        <v>0</v>
      </c>
      <c r="AB73" s="4">
        <f t="shared" si="50"/>
        <v>0</v>
      </c>
      <c r="AC73" s="4">
        <f t="shared" si="50"/>
        <v>0</v>
      </c>
      <c r="AD73" s="4">
        <f t="shared" si="50"/>
        <v>0</v>
      </c>
      <c r="AE73" s="4">
        <f t="shared" si="50"/>
        <v>0</v>
      </c>
      <c r="AF73" s="4">
        <f t="shared" si="50"/>
        <v>0</v>
      </c>
      <c r="AG73" s="4">
        <f t="shared" si="50"/>
        <v>0</v>
      </c>
      <c r="AH73" s="4">
        <f t="shared" si="50"/>
        <v>0</v>
      </c>
      <c r="AI73" s="4">
        <f t="shared" si="50"/>
        <v>0</v>
      </c>
      <c r="AJ73" s="4">
        <f t="shared" si="50"/>
        <v>0</v>
      </c>
      <c r="AK73" s="4">
        <f t="shared" si="50"/>
        <v>0</v>
      </c>
      <c r="AL73" s="4">
        <f t="shared" si="50"/>
        <v>0</v>
      </c>
      <c r="AM73" s="4">
        <f t="shared" si="50"/>
        <v>0</v>
      </c>
      <c r="AN73" s="4">
        <f t="shared" si="50"/>
        <v>0</v>
      </c>
      <c r="AO73" s="4">
        <f t="shared" si="50"/>
        <v>0</v>
      </c>
      <c r="AP73" s="4">
        <f t="shared" si="50"/>
        <v>0</v>
      </c>
      <c r="AQ73" s="4">
        <f t="shared" si="50"/>
        <v>0</v>
      </c>
      <c r="AR73" s="4">
        <f t="shared" si="50"/>
        <v>0</v>
      </c>
      <c r="AS73" s="4">
        <f t="shared" si="50"/>
        <v>0</v>
      </c>
      <c r="AT73" s="4">
        <f t="shared" si="50"/>
        <v>0</v>
      </c>
      <c r="AU73" s="4">
        <f t="shared" si="50"/>
        <v>0</v>
      </c>
      <c r="AV73" s="4">
        <f t="shared" si="50"/>
        <v>0</v>
      </c>
      <c r="AW73" s="4">
        <f t="shared" si="50"/>
        <v>0</v>
      </c>
      <c r="AX73" s="4">
        <f t="shared" si="50"/>
        <v>0</v>
      </c>
      <c r="AY73" s="4">
        <f t="shared" si="50"/>
        <v>0</v>
      </c>
      <c r="AZ73" s="4">
        <f t="shared" si="50"/>
        <v>0</v>
      </c>
      <c r="BA73" s="4">
        <f t="shared" si="50"/>
        <v>0</v>
      </c>
      <c r="BB73" s="4">
        <f t="shared" si="50"/>
        <v>0</v>
      </c>
      <c r="BC73" s="4">
        <f t="shared" si="50"/>
        <v>0</v>
      </c>
      <c r="BD73" s="4">
        <f t="shared" si="50"/>
        <v>0</v>
      </c>
      <c r="BE73" s="4">
        <f t="shared" si="50"/>
        <v>0</v>
      </c>
      <c r="BF73" s="4">
        <f t="shared" si="50"/>
        <v>0</v>
      </c>
      <c r="BG73" s="4">
        <f t="shared" si="50"/>
        <v>0</v>
      </c>
      <c r="BH73" s="4">
        <f t="shared" si="50"/>
        <v>0</v>
      </c>
      <c r="BI73" s="4">
        <f t="shared" si="50"/>
        <v>0</v>
      </c>
      <c r="BJ73" s="4">
        <f t="shared" si="50"/>
        <v>0</v>
      </c>
      <c r="BK73" s="4">
        <f t="shared" si="50"/>
        <v>0</v>
      </c>
      <c r="BL73" s="4">
        <f t="shared" si="50"/>
        <v>0</v>
      </c>
      <c r="BM73" s="4">
        <f t="shared" si="50"/>
        <v>0</v>
      </c>
      <c r="BN73" s="4">
        <f t="shared" si="50"/>
        <v>0</v>
      </c>
      <c r="BO73" s="4">
        <f t="shared" si="49"/>
        <v>989.63119999999981</v>
      </c>
      <c r="BP73" s="4">
        <f t="shared" si="49"/>
        <v>989.63119999999981</v>
      </c>
      <c r="BQ73" s="4">
        <f t="shared" si="49"/>
        <v>989.63119999999981</v>
      </c>
      <c r="BR73" s="4">
        <f t="shared" si="49"/>
        <v>989.63119999999981</v>
      </c>
      <c r="BS73" s="4">
        <f t="shared" si="49"/>
        <v>989.63119999999981</v>
      </c>
      <c r="BT73" s="4">
        <f t="shared" si="49"/>
        <v>989.63119999999981</v>
      </c>
      <c r="BU73" s="4">
        <f t="shared" si="49"/>
        <v>989.63119999999981</v>
      </c>
      <c r="BV73" s="4">
        <f t="shared" si="49"/>
        <v>989.63119999999981</v>
      </c>
      <c r="BW73" s="4">
        <f t="shared" si="49"/>
        <v>989.63119999999981</v>
      </c>
      <c r="BX73" s="4">
        <f t="shared" si="49"/>
        <v>989.63119999999981</v>
      </c>
      <c r="BY73" s="4">
        <f t="shared" si="49"/>
        <v>989.63119999999981</v>
      </c>
      <c r="BZ73" s="4">
        <f t="shared" si="49"/>
        <v>989.63119999999981</v>
      </c>
      <c r="CA73" s="4">
        <f t="shared" si="49"/>
        <v>989.63119999999981</v>
      </c>
      <c r="CB73" s="4">
        <f t="shared" si="49"/>
        <v>989.63119999999981</v>
      </c>
      <c r="CC73" s="4">
        <f t="shared" si="49"/>
        <v>989.63119999999981</v>
      </c>
      <c r="CD73" s="4">
        <f t="shared" si="49"/>
        <v>989.63119999999981</v>
      </c>
      <c r="CE73" s="4">
        <f t="shared" si="49"/>
        <v>989.63119999999981</v>
      </c>
      <c r="CF73" s="4">
        <f t="shared" si="49"/>
        <v>989.63119999999981</v>
      </c>
      <c r="CG73" s="4">
        <f t="shared" si="49"/>
        <v>989.63119999999981</v>
      </c>
      <c r="CH73" s="4">
        <f t="shared" si="49"/>
        <v>989.63119999999981</v>
      </c>
      <c r="CI73" s="4">
        <f t="shared" si="49"/>
        <v>989.63119999999981</v>
      </c>
      <c r="CJ73" s="4">
        <f t="shared" si="49"/>
        <v>989.63119999999981</v>
      </c>
      <c r="CK73" s="4">
        <f t="shared" si="49"/>
        <v>989.63119999999981</v>
      </c>
      <c r="CL73" s="4">
        <f t="shared" si="49"/>
        <v>989.63119999999981</v>
      </c>
      <c r="CM73" s="4">
        <f t="shared" si="49"/>
        <v>989.63119999999981</v>
      </c>
      <c r="CN73" s="4">
        <f t="shared" si="49"/>
        <v>989.63119999999981</v>
      </c>
      <c r="CO73" s="4">
        <f t="shared" si="49"/>
        <v>989.63119999999981</v>
      </c>
      <c r="CP73" s="4">
        <f t="shared" si="49"/>
        <v>989.63119999999981</v>
      </c>
      <c r="CQ73" s="4">
        <f t="shared" si="49"/>
        <v>989.63119999999981</v>
      </c>
      <c r="CR73" s="4">
        <f t="shared" si="49"/>
        <v>989.63119999999981</v>
      </c>
      <c r="CS73" s="4">
        <f t="shared" si="49"/>
        <v>989.63119999999981</v>
      </c>
      <c r="CT73" s="4">
        <f t="shared" si="49"/>
        <v>989.63119999999981</v>
      </c>
      <c r="CU73" s="4">
        <f t="shared" si="49"/>
        <v>989.63119999999981</v>
      </c>
      <c r="CV73" s="4">
        <f t="shared" si="49"/>
        <v>989.63119999999981</v>
      </c>
      <c r="CW73" s="4">
        <f t="shared" si="49"/>
        <v>989.63119999999981</v>
      </c>
      <c r="CX73" s="4">
        <f t="shared" si="49"/>
        <v>989.63119999999981</v>
      </c>
      <c r="CY73" s="4">
        <f t="shared" si="49"/>
        <v>989.63119999999981</v>
      </c>
      <c r="CZ73" s="4">
        <f t="shared" si="49"/>
        <v>989.63119999999981</v>
      </c>
      <c r="DA73" s="4">
        <f t="shared" si="49"/>
        <v>989.63119999999981</v>
      </c>
      <c r="DB73" s="4">
        <f t="shared" si="49"/>
        <v>989.63119999999981</v>
      </c>
      <c r="DC73" s="4">
        <f t="shared" si="49"/>
        <v>989.63119999999981</v>
      </c>
      <c r="DD73" s="4">
        <f t="shared" si="49"/>
        <v>989.63119999999981</v>
      </c>
      <c r="DE73" s="4">
        <f t="shared" si="49"/>
        <v>989.63119999999981</v>
      </c>
      <c r="DF73" s="4">
        <f t="shared" si="49"/>
        <v>989.63119999999981</v>
      </c>
      <c r="DG73" s="4">
        <f t="shared" si="49"/>
        <v>989.63119999999981</v>
      </c>
      <c r="DH73" s="4">
        <f t="shared" si="49"/>
        <v>989.63119999999981</v>
      </c>
      <c r="DI73" s="4">
        <f t="shared" si="49"/>
        <v>989.63119999999981</v>
      </c>
      <c r="DJ73" s="4">
        <f t="shared" si="49"/>
        <v>989.63119999999981</v>
      </c>
      <c r="DK73" s="4">
        <f t="shared" si="49"/>
        <v>989.63119999999981</v>
      </c>
      <c r="DL73" s="4">
        <f t="shared" si="49"/>
        <v>989.63119999999981</v>
      </c>
      <c r="DM73" s="4">
        <f t="shared" si="49"/>
        <v>989.63119999999981</v>
      </c>
      <c r="DN73" s="4">
        <f t="shared" si="49"/>
        <v>989.63119999999981</v>
      </c>
      <c r="DO73" s="4">
        <f t="shared" si="49"/>
        <v>989.63119999999981</v>
      </c>
      <c r="DP73" s="4">
        <f t="shared" si="49"/>
        <v>989.63119999999981</v>
      </c>
      <c r="DQ73" s="4">
        <f t="shared" si="49"/>
        <v>989.63119999999981</v>
      </c>
      <c r="DR73" s="4">
        <f t="shared" si="49"/>
        <v>1088.5943199999999</v>
      </c>
      <c r="DS73" s="16">
        <f t="shared" ref="DS73:DS128" si="51">SUMPRODUCT($B$5:$DQ$5,B73:DQ73)+DR73*12*$DQ$2</f>
        <v>163000.16419645614</v>
      </c>
    </row>
    <row r="74" spans="1:123" x14ac:dyDescent="0.25">
      <c r="A74" s="15">
        <f t="shared" ref="A74:A128" si="52">A73+1/12</f>
        <v>70.499999999999687</v>
      </c>
      <c r="B74" s="4">
        <f t="shared" si="40"/>
        <v>0</v>
      </c>
      <c r="C74" s="4">
        <f t="shared" si="40"/>
        <v>0</v>
      </c>
      <c r="D74" s="4">
        <f t="shared" si="40"/>
        <v>0</v>
      </c>
      <c r="E74" s="4">
        <f t="shared" si="40"/>
        <v>0</v>
      </c>
      <c r="F74" s="4">
        <f t="shared" si="40"/>
        <v>0</v>
      </c>
      <c r="G74" s="4">
        <f t="shared" si="40"/>
        <v>0</v>
      </c>
      <c r="H74" s="4">
        <f t="shared" si="40"/>
        <v>0</v>
      </c>
      <c r="I74" s="4">
        <f t="shared" si="40"/>
        <v>0</v>
      </c>
      <c r="J74" s="4">
        <f t="shared" si="40"/>
        <v>0</v>
      </c>
      <c r="K74" s="4">
        <f t="shared" si="40"/>
        <v>0</v>
      </c>
      <c r="L74" s="4">
        <f t="shared" si="40"/>
        <v>0</v>
      </c>
      <c r="M74" s="4">
        <f t="shared" si="40"/>
        <v>0</v>
      </c>
      <c r="N74" s="4">
        <f t="shared" si="40"/>
        <v>0</v>
      </c>
      <c r="O74" s="4">
        <f t="shared" si="40"/>
        <v>0</v>
      </c>
      <c r="P74" s="4">
        <f t="shared" si="40"/>
        <v>0</v>
      </c>
      <c r="Q74" s="4">
        <f t="shared" ref="Q74:CB78" si="53">$B$2*IF($A$2+Q$3/12&lt;$A74,0,1)*(1+0.072*MIN($A74-$A$2,5))*IF(Q$3&gt;=120,1.1,1)*IF($C$2&lt;=148450,1,0)</f>
        <v>0</v>
      </c>
      <c r="R74" s="4">
        <f t="shared" si="53"/>
        <v>0</v>
      </c>
      <c r="S74" s="4">
        <f t="shared" si="53"/>
        <v>0</v>
      </c>
      <c r="T74" s="4">
        <f t="shared" si="53"/>
        <v>0</v>
      </c>
      <c r="U74" s="4">
        <f t="shared" si="53"/>
        <v>0</v>
      </c>
      <c r="V74" s="4">
        <f t="shared" si="53"/>
        <v>0</v>
      </c>
      <c r="W74" s="4">
        <f t="shared" si="53"/>
        <v>0</v>
      </c>
      <c r="X74" s="4">
        <f t="shared" si="53"/>
        <v>0</v>
      </c>
      <c r="Y74" s="4">
        <f t="shared" si="53"/>
        <v>0</v>
      </c>
      <c r="Z74" s="4">
        <f t="shared" si="53"/>
        <v>0</v>
      </c>
      <c r="AA74" s="4">
        <f t="shared" si="53"/>
        <v>0</v>
      </c>
      <c r="AB74" s="4">
        <f t="shared" si="53"/>
        <v>0</v>
      </c>
      <c r="AC74" s="4">
        <f t="shared" si="53"/>
        <v>0</v>
      </c>
      <c r="AD74" s="4">
        <f t="shared" si="53"/>
        <v>0</v>
      </c>
      <c r="AE74" s="4">
        <f t="shared" si="53"/>
        <v>0</v>
      </c>
      <c r="AF74" s="4">
        <f t="shared" si="53"/>
        <v>0</v>
      </c>
      <c r="AG74" s="4">
        <f t="shared" si="53"/>
        <v>0</v>
      </c>
      <c r="AH74" s="4">
        <f t="shared" si="53"/>
        <v>0</v>
      </c>
      <c r="AI74" s="4">
        <f t="shared" si="53"/>
        <v>0</v>
      </c>
      <c r="AJ74" s="4">
        <f t="shared" si="53"/>
        <v>0</v>
      </c>
      <c r="AK74" s="4">
        <f t="shared" si="53"/>
        <v>0</v>
      </c>
      <c r="AL74" s="4">
        <f t="shared" si="53"/>
        <v>0</v>
      </c>
      <c r="AM74" s="4">
        <f t="shared" si="53"/>
        <v>0</v>
      </c>
      <c r="AN74" s="4">
        <f t="shared" si="53"/>
        <v>0</v>
      </c>
      <c r="AO74" s="4">
        <f t="shared" si="53"/>
        <v>0</v>
      </c>
      <c r="AP74" s="4">
        <f t="shared" si="53"/>
        <v>0</v>
      </c>
      <c r="AQ74" s="4">
        <f t="shared" si="53"/>
        <v>0</v>
      </c>
      <c r="AR74" s="4">
        <f t="shared" si="53"/>
        <v>0</v>
      </c>
      <c r="AS74" s="4">
        <f t="shared" si="53"/>
        <v>0</v>
      </c>
      <c r="AT74" s="4">
        <f t="shared" si="53"/>
        <v>0</v>
      </c>
      <c r="AU74" s="4">
        <f t="shared" si="53"/>
        <v>0</v>
      </c>
      <c r="AV74" s="4">
        <f t="shared" si="53"/>
        <v>0</v>
      </c>
      <c r="AW74" s="4">
        <f t="shared" si="53"/>
        <v>0</v>
      </c>
      <c r="AX74" s="4">
        <f t="shared" si="53"/>
        <v>0</v>
      </c>
      <c r="AY74" s="4">
        <f t="shared" si="53"/>
        <v>0</v>
      </c>
      <c r="AZ74" s="4">
        <f t="shared" si="53"/>
        <v>0</v>
      </c>
      <c r="BA74" s="4">
        <f t="shared" si="53"/>
        <v>0</v>
      </c>
      <c r="BB74" s="4">
        <f t="shared" si="53"/>
        <v>0</v>
      </c>
      <c r="BC74" s="4">
        <f t="shared" si="53"/>
        <v>0</v>
      </c>
      <c r="BD74" s="4">
        <f t="shared" si="53"/>
        <v>0</v>
      </c>
      <c r="BE74" s="4">
        <f t="shared" si="53"/>
        <v>0</v>
      </c>
      <c r="BF74" s="4">
        <f t="shared" si="53"/>
        <v>0</v>
      </c>
      <c r="BG74" s="4">
        <f t="shared" si="53"/>
        <v>0</v>
      </c>
      <c r="BH74" s="4">
        <f t="shared" si="53"/>
        <v>0</v>
      </c>
      <c r="BI74" s="4">
        <f t="shared" si="53"/>
        <v>0</v>
      </c>
      <c r="BJ74" s="4">
        <f t="shared" si="53"/>
        <v>0</v>
      </c>
      <c r="BK74" s="4">
        <f t="shared" si="53"/>
        <v>0</v>
      </c>
      <c r="BL74" s="4">
        <f t="shared" si="53"/>
        <v>0</v>
      </c>
      <c r="BM74" s="4">
        <f t="shared" si="53"/>
        <v>0</v>
      </c>
      <c r="BN74" s="4">
        <f t="shared" si="53"/>
        <v>0</v>
      </c>
      <c r="BO74" s="4">
        <f t="shared" si="49"/>
        <v>0</v>
      </c>
      <c r="BP74" s="4">
        <f t="shared" si="49"/>
        <v>989.63119999999981</v>
      </c>
      <c r="BQ74" s="4">
        <f t="shared" si="49"/>
        <v>989.63119999999981</v>
      </c>
      <c r="BR74" s="4">
        <f t="shared" si="49"/>
        <v>989.63119999999981</v>
      </c>
      <c r="BS74" s="4">
        <f t="shared" si="49"/>
        <v>989.63119999999981</v>
      </c>
      <c r="BT74" s="4">
        <f t="shared" si="49"/>
        <v>989.63119999999981</v>
      </c>
      <c r="BU74" s="4">
        <f t="shared" si="49"/>
        <v>989.63119999999981</v>
      </c>
      <c r="BV74" s="4">
        <f t="shared" si="49"/>
        <v>989.63119999999981</v>
      </c>
      <c r="BW74" s="4">
        <f t="shared" si="49"/>
        <v>989.63119999999981</v>
      </c>
      <c r="BX74" s="4">
        <f t="shared" si="49"/>
        <v>989.63119999999981</v>
      </c>
      <c r="BY74" s="4">
        <f t="shared" si="49"/>
        <v>989.63119999999981</v>
      </c>
      <c r="BZ74" s="4">
        <f t="shared" si="49"/>
        <v>989.63119999999981</v>
      </c>
      <c r="CA74" s="4">
        <f t="shared" si="49"/>
        <v>989.63119999999981</v>
      </c>
      <c r="CB74" s="4">
        <f t="shared" si="49"/>
        <v>989.63119999999981</v>
      </c>
      <c r="CC74" s="4">
        <f t="shared" si="49"/>
        <v>989.63119999999981</v>
      </c>
      <c r="CD74" s="4">
        <f t="shared" si="49"/>
        <v>989.63119999999981</v>
      </c>
      <c r="CE74" s="4">
        <f t="shared" si="49"/>
        <v>989.63119999999981</v>
      </c>
      <c r="CF74" s="4">
        <f t="shared" si="49"/>
        <v>989.63119999999981</v>
      </c>
      <c r="CG74" s="4">
        <f t="shared" si="49"/>
        <v>989.63119999999981</v>
      </c>
      <c r="CH74" s="4">
        <f t="shared" si="49"/>
        <v>989.63119999999981</v>
      </c>
      <c r="CI74" s="4">
        <f t="shared" si="49"/>
        <v>989.63119999999981</v>
      </c>
      <c r="CJ74" s="4">
        <f t="shared" si="49"/>
        <v>989.63119999999981</v>
      </c>
      <c r="CK74" s="4">
        <f t="shared" si="49"/>
        <v>989.63119999999981</v>
      </c>
      <c r="CL74" s="4">
        <f t="shared" si="49"/>
        <v>989.63119999999981</v>
      </c>
      <c r="CM74" s="4">
        <f t="shared" si="49"/>
        <v>989.63119999999981</v>
      </c>
      <c r="CN74" s="4">
        <f t="shared" si="49"/>
        <v>989.63119999999981</v>
      </c>
      <c r="CO74" s="4">
        <f t="shared" si="49"/>
        <v>989.63119999999981</v>
      </c>
      <c r="CP74" s="4">
        <f t="shared" si="49"/>
        <v>989.63119999999981</v>
      </c>
      <c r="CQ74" s="4">
        <f t="shared" si="49"/>
        <v>989.63119999999981</v>
      </c>
      <c r="CR74" s="4">
        <f t="shared" si="49"/>
        <v>989.63119999999981</v>
      </c>
      <c r="CS74" s="4">
        <f t="shared" si="49"/>
        <v>989.63119999999981</v>
      </c>
      <c r="CT74" s="4">
        <f t="shared" si="49"/>
        <v>989.63119999999981</v>
      </c>
      <c r="CU74" s="4">
        <f t="shared" si="49"/>
        <v>989.63119999999981</v>
      </c>
      <c r="CV74" s="4">
        <f t="shared" si="49"/>
        <v>989.63119999999981</v>
      </c>
      <c r="CW74" s="4">
        <f t="shared" si="49"/>
        <v>989.63119999999981</v>
      </c>
      <c r="CX74" s="4">
        <f t="shared" si="49"/>
        <v>989.63119999999981</v>
      </c>
      <c r="CY74" s="4">
        <f t="shared" si="49"/>
        <v>989.63119999999981</v>
      </c>
      <c r="CZ74" s="4">
        <f t="shared" si="49"/>
        <v>989.63119999999981</v>
      </c>
      <c r="DA74" s="4">
        <f t="shared" si="49"/>
        <v>989.63119999999981</v>
      </c>
      <c r="DB74" s="4">
        <f t="shared" si="49"/>
        <v>989.63119999999981</v>
      </c>
      <c r="DC74" s="4">
        <f t="shared" si="49"/>
        <v>989.63119999999981</v>
      </c>
      <c r="DD74" s="4">
        <f t="shared" si="49"/>
        <v>989.63119999999981</v>
      </c>
      <c r="DE74" s="4">
        <f t="shared" si="49"/>
        <v>989.63119999999981</v>
      </c>
      <c r="DF74" s="4">
        <f t="shared" si="49"/>
        <v>989.63119999999981</v>
      </c>
      <c r="DG74" s="4">
        <f t="shared" si="49"/>
        <v>989.63119999999981</v>
      </c>
      <c r="DH74" s="4">
        <f t="shared" si="49"/>
        <v>989.63119999999981</v>
      </c>
      <c r="DI74" s="4">
        <f t="shared" si="49"/>
        <v>989.63119999999981</v>
      </c>
      <c r="DJ74" s="4">
        <f t="shared" si="49"/>
        <v>989.63119999999981</v>
      </c>
      <c r="DK74" s="4">
        <f t="shared" si="49"/>
        <v>989.63119999999981</v>
      </c>
      <c r="DL74" s="4">
        <f t="shared" si="49"/>
        <v>989.63119999999981</v>
      </c>
      <c r="DM74" s="4">
        <f t="shared" si="49"/>
        <v>989.63119999999981</v>
      </c>
      <c r="DN74" s="4">
        <f t="shared" si="49"/>
        <v>989.63119999999981</v>
      </c>
      <c r="DO74" s="4">
        <f t="shared" si="49"/>
        <v>989.63119999999981</v>
      </c>
      <c r="DP74" s="4">
        <f t="shared" si="49"/>
        <v>989.63119999999981</v>
      </c>
      <c r="DQ74" s="4">
        <f t="shared" si="49"/>
        <v>989.63119999999981</v>
      </c>
      <c r="DR74" s="4">
        <f t="shared" si="49"/>
        <v>1088.5943199999999</v>
      </c>
      <c r="DS74" s="16">
        <f t="shared" si="51"/>
        <v>162215.93302522178</v>
      </c>
    </row>
    <row r="75" spans="1:123" x14ac:dyDescent="0.25">
      <c r="A75" s="15">
        <f t="shared" si="52"/>
        <v>70.583333333333016</v>
      </c>
      <c r="B75" s="4">
        <f t="shared" ref="B75:Q90" si="54">$B$2*IF($A$2+B$3/12&lt;$A75,0,1)*(1+0.072*MIN($A75-$A$2,5))*IF(B$3&gt;=120,1.1,1)*IF($C$2&lt;=148450,1,0)</f>
        <v>0</v>
      </c>
      <c r="C75" s="4">
        <f t="shared" si="54"/>
        <v>0</v>
      </c>
      <c r="D75" s="4">
        <f t="shared" si="54"/>
        <v>0</v>
      </c>
      <c r="E75" s="4">
        <f t="shared" si="54"/>
        <v>0</v>
      </c>
      <c r="F75" s="4">
        <f t="shared" si="54"/>
        <v>0</v>
      </c>
      <c r="G75" s="4">
        <f t="shared" si="54"/>
        <v>0</v>
      </c>
      <c r="H75" s="4">
        <f t="shared" si="54"/>
        <v>0</v>
      </c>
      <c r="I75" s="4">
        <f t="shared" si="54"/>
        <v>0</v>
      </c>
      <c r="J75" s="4">
        <f t="shared" si="54"/>
        <v>0</v>
      </c>
      <c r="K75" s="4">
        <f t="shared" si="54"/>
        <v>0</v>
      </c>
      <c r="L75" s="4">
        <f t="shared" si="54"/>
        <v>0</v>
      </c>
      <c r="M75" s="4">
        <f t="shared" si="54"/>
        <v>0</v>
      </c>
      <c r="N75" s="4">
        <f t="shared" si="54"/>
        <v>0</v>
      </c>
      <c r="O75" s="4">
        <f t="shared" si="54"/>
        <v>0</v>
      </c>
      <c r="P75" s="4">
        <f t="shared" si="54"/>
        <v>0</v>
      </c>
      <c r="Q75" s="4">
        <f t="shared" si="54"/>
        <v>0</v>
      </c>
      <c r="R75" s="4">
        <f t="shared" si="53"/>
        <v>0</v>
      </c>
      <c r="S75" s="4">
        <f t="shared" si="53"/>
        <v>0</v>
      </c>
      <c r="T75" s="4">
        <f t="shared" si="53"/>
        <v>0</v>
      </c>
      <c r="U75" s="4">
        <f t="shared" si="53"/>
        <v>0</v>
      </c>
      <c r="V75" s="4">
        <f t="shared" si="53"/>
        <v>0</v>
      </c>
      <c r="W75" s="4">
        <f t="shared" si="53"/>
        <v>0</v>
      </c>
      <c r="X75" s="4">
        <f t="shared" si="53"/>
        <v>0</v>
      </c>
      <c r="Y75" s="4">
        <f t="shared" si="53"/>
        <v>0</v>
      </c>
      <c r="Z75" s="4">
        <f t="shared" si="53"/>
        <v>0</v>
      </c>
      <c r="AA75" s="4">
        <f t="shared" si="53"/>
        <v>0</v>
      </c>
      <c r="AB75" s="4">
        <f t="shared" si="53"/>
        <v>0</v>
      </c>
      <c r="AC75" s="4">
        <f t="shared" si="53"/>
        <v>0</v>
      </c>
      <c r="AD75" s="4">
        <f t="shared" si="53"/>
        <v>0</v>
      </c>
      <c r="AE75" s="4">
        <f t="shared" si="53"/>
        <v>0</v>
      </c>
      <c r="AF75" s="4">
        <f t="shared" si="53"/>
        <v>0</v>
      </c>
      <c r="AG75" s="4">
        <f t="shared" si="53"/>
        <v>0</v>
      </c>
      <c r="AH75" s="4">
        <f t="shared" si="53"/>
        <v>0</v>
      </c>
      <c r="AI75" s="4">
        <f t="shared" si="53"/>
        <v>0</v>
      </c>
      <c r="AJ75" s="4">
        <f t="shared" si="53"/>
        <v>0</v>
      </c>
      <c r="AK75" s="4">
        <f t="shared" si="53"/>
        <v>0</v>
      </c>
      <c r="AL75" s="4">
        <f t="shared" si="53"/>
        <v>0</v>
      </c>
      <c r="AM75" s="4">
        <f t="shared" si="53"/>
        <v>0</v>
      </c>
      <c r="AN75" s="4">
        <f t="shared" si="53"/>
        <v>0</v>
      </c>
      <c r="AO75" s="4">
        <f t="shared" si="53"/>
        <v>0</v>
      </c>
      <c r="AP75" s="4">
        <f t="shared" si="53"/>
        <v>0</v>
      </c>
      <c r="AQ75" s="4">
        <f t="shared" si="53"/>
        <v>0</v>
      </c>
      <c r="AR75" s="4">
        <f t="shared" si="53"/>
        <v>0</v>
      </c>
      <c r="AS75" s="4">
        <f t="shared" si="53"/>
        <v>0</v>
      </c>
      <c r="AT75" s="4">
        <f t="shared" si="53"/>
        <v>0</v>
      </c>
      <c r="AU75" s="4">
        <f t="shared" si="53"/>
        <v>0</v>
      </c>
      <c r="AV75" s="4">
        <f t="shared" si="53"/>
        <v>0</v>
      </c>
      <c r="AW75" s="4">
        <f t="shared" si="53"/>
        <v>0</v>
      </c>
      <c r="AX75" s="4">
        <f t="shared" si="53"/>
        <v>0</v>
      </c>
      <c r="AY75" s="4">
        <f t="shared" si="53"/>
        <v>0</v>
      </c>
      <c r="AZ75" s="4">
        <f t="shared" si="53"/>
        <v>0</v>
      </c>
      <c r="BA75" s="4">
        <f t="shared" si="53"/>
        <v>0</v>
      </c>
      <c r="BB75" s="4">
        <f t="shared" si="53"/>
        <v>0</v>
      </c>
      <c r="BC75" s="4">
        <f t="shared" si="53"/>
        <v>0</v>
      </c>
      <c r="BD75" s="4">
        <f t="shared" si="53"/>
        <v>0</v>
      </c>
      <c r="BE75" s="4">
        <f t="shared" si="53"/>
        <v>0</v>
      </c>
      <c r="BF75" s="4">
        <f t="shared" si="53"/>
        <v>0</v>
      </c>
      <c r="BG75" s="4">
        <f t="shared" si="53"/>
        <v>0</v>
      </c>
      <c r="BH75" s="4">
        <f t="shared" si="53"/>
        <v>0</v>
      </c>
      <c r="BI75" s="4">
        <f t="shared" si="53"/>
        <v>0</v>
      </c>
      <c r="BJ75" s="4">
        <f t="shared" si="53"/>
        <v>0</v>
      </c>
      <c r="BK75" s="4">
        <f t="shared" si="53"/>
        <v>0</v>
      </c>
      <c r="BL75" s="4">
        <f t="shared" si="53"/>
        <v>0</v>
      </c>
      <c r="BM75" s="4">
        <f t="shared" si="53"/>
        <v>0</v>
      </c>
      <c r="BN75" s="4">
        <f t="shared" si="53"/>
        <v>0</v>
      </c>
      <c r="BO75" s="4">
        <f t="shared" si="49"/>
        <v>0</v>
      </c>
      <c r="BP75" s="4">
        <f t="shared" si="49"/>
        <v>0</v>
      </c>
      <c r="BQ75" s="4">
        <f t="shared" si="49"/>
        <v>989.63119999999981</v>
      </c>
      <c r="BR75" s="4">
        <f t="shared" si="49"/>
        <v>989.63119999999981</v>
      </c>
      <c r="BS75" s="4">
        <f t="shared" si="49"/>
        <v>989.63119999999981</v>
      </c>
      <c r="BT75" s="4">
        <f t="shared" si="49"/>
        <v>989.63119999999981</v>
      </c>
      <c r="BU75" s="4">
        <f t="shared" si="49"/>
        <v>989.63119999999981</v>
      </c>
      <c r="BV75" s="4">
        <f t="shared" si="49"/>
        <v>989.63119999999981</v>
      </c>
      <c r="BW75" s="4">
        <f t="shared" si="49"/>
        <v>989.63119999999981</v>
      </c>
      <c r="BX75" s="4">
        <f t="shared" si="49"/>
        <v>989.63119999999981</v>
      </c>
      <c r="BY75" s="4">
        <f t="shared" si="49"/>
        <v>989.63119999999981</v>
      </c>
      <c r="BZ75" s="4">
        <f t="shared" si="49"/>
        <v>989.63119999999981</v>
      </c>
      <c r="CA75" s="4">
        <f t="shared" si="49"/>
        <v>989.63119999999981</v>
      </c>
      <c r="CB75" s="4">
        <f t="shared" si="49"/>
        <v>989.63119999999981</v>
      </c>
      <c r="CC75" s="4">
        <f t="shared" si="49"/>
        <v>989.63119999999981</v>
      </c>
      <c r="CD75" s="4">
        <f t="shared" si="49"/>
        <v>989.63119999999981</v>
      </c>
      <c r="CE75" s="4">
        <f t="shared" si="49"/>
        <v>989.63119999999981</v>
      </c>
      <c r="CF75" s="4">
        <f t="shared" si="49"/>
        <v>989.63119999999981</v>
      </c>
      <c r="CG75" s="4">
        <f t="shared" si="49"/>
        <v>989.63119999999981</v>
      </c>
      <c r="CH75" s="4">
        <f t="shared" si="49"/>
        <v>989.63119999999981</v>
      </c>
      <c r="CI75" s="4">
        <f t="shared" si="49"/>
        <v>989.63119999999981</v>
      </c>
      <c r="CJ75" s="4">
        <f t="shared" si="49"/>
        <v>989.63119999999981</v>
      </c>
      <c r="CK75" s="4">
        <f t="shared" si="49"/>
        <v>989.63119999999981</v>
      </c>
      <c r="CL75" s="4">
        <f t="shared" si="49"/>
        <v>989.63119999999981</v>
      </c>
      <c r="CM75" s="4">
        <f t="shared" si="49"/>
        <v>989.63119999999981</v>
      </c>
      <c r="CN75" s="4">
        <f t="shared" si="49"/>
        <v>989.63119999999981</v>
      </c>
      <c r="CO75" s="4">
        <f t="shared" si="49"/>
        <v>989.63119999999981</v>
      </c>
      <c r="CP75" s="4">
        <f t="shared" si="49"/>
        <v>989.63119999999981</v>
      </c>
      <c r="CQ75" s="4">
        <f t="shared" si="49"/>
        <v>989.63119999999981</v>
      </c>
      <c r="CR75" s="4">
        <f t="shared" si="49"/>
        <v>989.63119999999981</v>
      </c>
      <c r="CS75" s="4">
        <f t="shared" si="49"/>
        <v>989.63119999999981</v>
      </c>
      <c r="CT75" s="4">
        <f t="shared" si="49"/>
        <v>989.63119999999981</v>
      </c>
      <c r="CU75" s="4">
        <f t="shared" si="49"/>
        <v>989.63119999999981</v>
      </c>
      <c r="CV75" s="4">
        <f t="shared" si="49"/>
        <v>989.63119999999981</v>
      </c>
      <c r="CW75" s="4">
        <f t="shared" si="49"/>
        <v>989.63119999999981</v>
      </c>
      <c r="CX75" s="4">
        <f t="shared" si="49"/>
        <v>989.63119999999981</v>
      </c>
      <c r="CY75" s="4">
        <f t="shared" si="49"/>
        <v>989.63119999999981</v>
      </c>
      <c r="CZ75" s="4">
        <f t="shared" si="49"/>
        <v>989.63119999999981</v>
      </c>
      <c r="DA75" s="4">
        <f t="shared" si="49"/>
        <v>989.63119999999981</v>
      </c>
      <c r="DB75" s="4">
        <f t="shared" si="49"/>
        <v>989.63119999999981</v>
      </c>
      <c r="DC75" s="4">
        <f t="shared" si="49"/>
        <v>989.63119999999981</v>
      </c>
      <c r="DD75" s="4">
        <f t="shared" si="49"/>
        <v>989.63119999999981</v>
      </c>
      <c r="DE75" s="4">
        <f t="shared" si="49"/>
        <v>989.63119999999981</v>
      </c>
      <c r="DF75" s="4">
        <f t="shared" si="49"/>
        <v>989.63119999999981</v>
      </c>
      <c r="DG75" s="4">
        <f t="shared" si="49"/>
        <v>989.63119999999981</v>
      </c>
      <c r="DH75" s="4">
        <f t="shared" si="49"/>
        <v>989.63119999999981</v>
      </c>
      <c r="DI75" s="4">
        <f t="shared" si="49"/>
        <v>989.63119999999981</v>
      </c>
      <c r="DJ75" s="4">
        <f t="shared" si="49"/>
        <v>989.63119999999981</v>
      </c>
      <c r="DK75" s="4">
        <f t="shared" si="49"/>
        <v>989.63119999999981</v>
      </c>
      <c r="DL75" s="4">
        <f t="shared" si="49"/>
        <v>989.63119999999981</v>
      </c>
      <c r="DM75" s="4">
        <f t="shared" si="49"/>
        <v>989.63119999999981</v>
      </c>
      <c r="DN75" s="4">
        <f t="shared" si="49"/>
        <v>989.63119999999981</v>
      </c>
      <c r="DO75" s="4">
        <f t="shared" si="49"/>
        <v>989.63119999999981</v>
      </c>
      <c r="DP75" s="4">
        <f t="shared" si="49"/>
        <v>989.63119999999981</v>
      </c>
      <c r="DQ75" s="4">
        <f t="shared" si="49"/>
        <v>989.63119999999981</v>
      </c>
      <c r="DR75" s="4">
        <f t="shared" si="49"/>
        <v>1088.5943199999999</v>
      </c>
      <c r="DS75" s="16">
        <f t="shared" si="51"/>
        <v>161434.75796910588</v>
      </c>
    </row>
    <row r="76" spans="1:123" x14ac:dyDescent="0.25">
      <c r="A76" s="15">
        <f t="shared" si="52"/>
        <v>70.666666666666345</v>
      </c>
      <c r="B76" s="4">
        <f t="shared" si="54"/>
        <v>0</v>
      </c>
      <c r="C76" s="4">
        <f t="shared" si="54"/>
        <v>0</v>
      </c>
      <c r="D76" s="4">
        <f t="shared" si="54"/>
        <v>0</v>
      </c>
      <c r="E76" s="4">
        <f t="shared" si="54"/>
        <v>0</v>
      </c>
      <c r="F76" s="4">
        <f t="shared" si="54"/>
        <v>0</v>
      </c>
      <c r="G76" s="4">
        <f t="shared" si="54"/>
        <v>0</v>
      </c>
      <c r="H76" s="4">
        <f t="shared" si="54"/>
        <v>0</v>
      </c>
      <c r="I76" s="4">
        <f t="shared" si="54"/>
        <v>0</v>
      </c>
      <c r="J76" s="4">
        <f t="shared" si="54"/>
        <v>0</v>
      </c>
      <c r="K76" s="4">
        <f t="shared" si="54"/>
        <v>0</v>
      </c>
      <c r="L76" s="4">
        <f t="shared" si="54"/>
        <v>0</v>
      </c>
      <c r="M76" s="4">
        <f t="shared" si="54"/>
        <v>0</v>
      </c>
      <c r="N76" s="4">
        <f t="shared" si="54"/>
        <v>0</v>
      </c>
      <c r="O76" s="4">
        <f t="shared" si="54"/>
        <v>0</v>
      </c>
      <c r="P76" s="4">
        <f t="shared" si="54"/>
        <v>0</v>
      </c>
      <c r="Q76" s="4">
        <f t="shared" si="54"/>
        <v>0</v>
      </c>
      <c r="R76" s="4">
        <f t="shared" si="53"/>
        <v>0</v>
      </c>
      <c r="S76" s="4">
        <f t="shared" si="53"/>
        <v>0</v>
      </c>
      <c r="T76" s="4">
        <f t="shared" si="53"/>
        <v>0</v>
      </c>
      <c r="U76" s="4">
        <f t="shared" si="53"/>
        <v>0</v>
      </c>
      <c r="V76" s="4">
        <f t="shared" si="53"/>
        <v>0</v>
      </c>
      <c r="W76" s="4">
        <f t="shared" si="53"/>
        <v>0</v>
      </c>
      <c r="X76" s="4">
        <f t="shared" si="53"/>
        <v>0</v>
      </c>
      <c r="Y76" s="4">
        <f t="shared" si="53"/>
        <v>0</v>
      </c>
      <c r="Z76" s="4">
        <f t="shared" si="53"/>
        <v>0</v>
      </c>
      <c r="AA76" s="4">
        <f t="shared" si="53"/>
        <v>0</v>
      </c>
      <c r="AB76" s="4">
        <f t="shared" si="53"/>
        <v>0</v>
      </c>
      <c r="AC76" s="4">
        <f t="shared" si="53"/>
        <v>0</v>
      </c>
      <c r="AD76" s="4">
        <f t="shared" si="53"/>
        <v>0</v>
      </c>
      <c r="AE76" s="4">
        <f t="shared" si="53"/>
        <v>0</v>
      </c>
      <c r="AF76" s="4">
        <f t="shared" si="53"/>
        <v>0</v>
      </c>
      <c r="AG76" s="4">
        <f t="shared" si="53"/>
        <v>0</v>
      </c>
      <c r="AH76" s="4">
        <f t="shared" si="53"/>
        <v>0</v>
      </c>
      <c r="AI76" s="4">
        <f t="shared" si="53"/>
        <v>0</v>
      </c>
      <c r="AJ76" s="4">
        <f t="shared" si="53"/>
        <v>0</v>
      </c>
      <c r="AK76" s="4">
        <f t="shared" si="53"/>
        <v>0</v>
      </c>
      <c r="AL76" s="4">
        <f t="shared" si="53"/>
        <v>0</v>
      </c>
      <c r="AM76" s="4">
        <f t="shared" si="53"/>
        <v>0</v>
      </c>
      <c r="AN76" s="4">
        <f t="shared" si="53"/>
        <v>0</v>
      </c>
      <c r="AO76" s="4">
        <f t="shared" si="53"/>
        <v>0</v>
      </c>
      <c r="AP76" s="4">
        <f t="shared" si="53"/>
        <v>0</v>
      </c>
      <c r="AQ76" s="4">
        <f t="shared" si="53"/>
        <v>0</v>
      </c>
      <c r="AR76" s="4">
        <f t="shared" si="53"/>
        <v>0</v>
      </c>
      <c r="AS76" s="4">
        <f t="shared" si="53"/>
        <v>0</v>
      </c>
      <c r="AT76" s="4">
        <f t="shared" si="53"/>
        <v>0</v>
      </c>
      <c r="AU76" s="4">
        <f t="shared" si="53"/>
        <v>0</v>
      </c>
      <c r="AV76" s="4">
        <f t="shared" si="53"/>
        <v>0</v>
      </c>
      <c r="AW76" s="4">
        <f t="shared" si="53"/>
        <v>0</v>
      </c>
      <c r="AX76" s="4">
        <f t="shared" si="53"/>
        <v>0</v>
      </c>
      <c r="AY76" s="4">
        <f t="shared" si="53"/>
        <v>0</v>
      </c>
      <c r="AZ76" s="4">
        <f t="shared" si="53"/>
        <v>0</v>
      </c>
      <c r="BA76" s="4">
        <f t="shared" si="53"/>
        <v>0</v>
      </c>
      <c r="BB76" s="4">
        <f t="shared" si="53"/>
        <v>0</v>
      </c>
      <c r="BC76" s="4">
        <f t="shared" si="53"/>
        <v>0</v>
      </c>
      <c r="BD76" s="4">
        <f t="shared" si="53"/>
        <v>0</v>
      </c>
      <c r="BE76" s="4">
        <f t="shared" si="53"/>
        <v>0</v>
      </c>
      <c r="BF76" s="4">
        <f t="shared" si="53"/>
        <v>0</v>
      </c>
      <c r="BG76" s="4">
        <f t="shared" si="53"/>
        <v>0</v>
      </c>
      <c r="BH76" s="4">
        <f t="shared" si="53"/>
        <v>0</v>
      </c>
      <c r="BI76" s="4">
        <f t="shared" si="53"/>
        <v>0</v>
      </c>
      <c r="BJ76" s="4">
        <f t="shared" si="53"/>
        <v>0</v>
      </c>
      <c r="BK76" s="4">
        <f t="shared" si="53"/>
        <v>0</v>
      </c>
      <c r="BL76" s="4">
        <f t="shared" si="53"/>
        <v>0</v>
      </c>
      <c r="BM76" s="4">
        <f t="shared" si="53"/>
        <v>0</v>
      </c>
      <c r="BN76" s="4">
        <f t="shared" si="53"/>
        <v>0</v>
      </c>
      <c r="BO76" s="4">
        <f t="shared" si="49"/>
        <v>0</v>
      </c>
      <c r="BP76" s="4">
        <f t="shared" si="49"/>
        <v>0</v>
      </c>
      <c r="BQ76" s="4">
        <f t="shared" si="49"/>
        <v>0</v>
      </c>
      <c r="BR76" s="4">
        <f t="shared" si="49"/>
        <v>989.63119999999981</v>
      </c>
      <c r="BS76" s="4">
        <f t="shared" si="49"/>
        <v>989.63119999999981</v>
      </c>
      <c r="BT76" s="4">
        <f t="shared" si="49"/>
        <v>989.63119999999981</v>
      </c>
      <c r="BU76" s="4">
        <f t="shared" si="49"/>
        <v>989.63119999999981</v>
      </c>
      <c r="BV76" s="4">
        <f t="shared" si="49"/>
        <v>989.63119999999981</v>
      </c>
      <c r="BW76" s="4">
        <f t="shared" si="49"/>
        <v>989.63119999999981</v>
      </c>
      <c r="BX76" s="4">
        <f t="shared" si="49"/>
        <v>989.63119999999981</v>
      </c>
      <c r="BY76" s="4">
        <f t="shared" si="49"/>
        <v>989.63119999999981</v>
      </c>
      <c r="BZ76" s="4">
        <f t="shared" si="49"/>
        <v>989.63119999999981</v>
      </c>
      <c r="CA76" s="4">
        <f t="shared" si="49"/>
        <v>989.63119999999981</v>
      </c>
      <c r="CB76" s="4">
        <f t="shared" si="49"/>
        <v>989.63119999999981</v>
      </c>
      <c r="CC76" s="4">
        <f t="shared" si="49"/>
        <v>989.63119999999981</v>
      </c>
      <c r="CD76" s="4">
        <f t="shared" si="49"/>
        <v>989.63119999999981</v>
      </c>
      <c r="CE76" s="4">
        <f t="shared" si="49"/>
        <v>989.63119999999981</v>
      </c>
      <c r="CF76" s="4">
        <f t="shared" si="49"/>
        <v>989.63119999999981</v>
      </c>
      <c r="CG76" s="4">
        <f t="shared" si="49"/>
        <v>989.63119999999981</v>
      </c>
      <c r="CH76" s="4">
        <f t="shared" si="49"/>
        <v>989.63119999999981</v>
      </c>
      <c r="CI76" s="4">
        <f t="shared" si="49"/>
        <v>989.63119999999981</v>
      </c>
      <c r="CJ76" s="4">
        <f t="shared" si="49"/>
        <v>989.63119999999981</v>
      </c>
      <c r="CK76" s="4">
        <f t="shared" si="49"/>
        <v>989.63119999999981</v>
      </c>
      <c r="CL76" s="4">
        <f t="shared" si="49"/>
        <v>989.63119999999981</v>
      </c>
      <c r="CM76" s="4">
        <f t="shared" si="49"/>
        <v>989.63119999999981</v>
      </c>
      <c r="CN76" s="4">
        <f t="shared" si="49"/>
        <v>989.63119999999981</v>
      </c>
      <c r="CO76" s="4">
        <f t="shared" ref="CO76:DR76" si="55">$B$2*IF($A$2+CO$3/12&lt;$A76,0,1)*(1+0.072*MIN($A76-$A$2,5))*IF(CO$3&gt;=120,1.1,1)*IF($C$2&lt;=148450,1,0)</f>
        <v>989.63119999999981</v>
      </c>
      <c r="CP76" s="4">
        <f t="shared" si="55"/>
        <v>989.63119999999981</v>
      </c>
      <c r="CQ76" s="4">
        <f t="shared" si="55"/>
        <v>989.63119999999981</v>
      </c>
      <c r="CR76" s="4">
        <f t="shared" si="55"/>
        <v>989.63119999999981</v>
      </c>
      <c r="CS76" s="4">
        <f t="shared" si="55"/>
        <v>989.63119999999981</v>
      </c>
      <c r="CT76" s="4">
        <f t="shared" si="55"/>
        <v>989.63119999999981</v>
      </c>
      <c r="CU76" s="4">
        <f t="shared" si="55"/>
        <v>989.63119999999981</v>
      </c>
      <c r="CV76" s="4">
        <f t="shared" si="55"/>
        <v>989.63119999999981</v>
      </c>
      <c r="CW76" s="4">
        <f t="shared" si="55"/>
        <v>989.63119999999981</v>
      </c>
      <c r="CX76" s="4">
        <f t="shared" si="55"/>
        <v>989.63119999999981</v>
      </c>
      <c r="CY76" s="4">
        <f t="shared" si="55"/>
        <v>989.63119999999981</v>
      </c>
      <c r="CZ76" s="4">
        <f t="shared" si="55"/>
        <v>989.63119999999981</v>
      </c>
      <c r="DA76" s="4">
        <f t="shared" si="55"/>
        <v>989.63119999999981</v>
      </c>
      <c r="DB76" s="4">
        <f t="shared" si="55"/>
        <v>989.63119999999981</v>
      </c>
      <c r="DC76" s="4">
        <f t="shared" si="55"/>
        <v>989.63119999999981</v>
      </c>
      <c r="DD76" s="4">
        <f t="shared" si="55"/>
        <v>989.63119999999981</v>
      </c>
      <c r="DE76" s="4">
        <f t="shared" si="55"/>
        <v>989.63119999999981</v>
      </c>
      <c r="DF76" s="4">
        <f t="shared" si="55"/>
        <v>989.63119999999981</v>
      </c>
      <c r="DG76" s="4">
        <f t="shared" si="55"/>
        <v>989.63119999999981</v>
      </c>
      <c r="DH76" s="4">
        <f t="shared" si="55"/>
        <v>989.63119999999981</v>
      </c>
      <c r="DI76" s="4">
        <f t="shared" si="55"/>
        <v>989.63119999999981</v>
      </c>
      <c r="DJ76" s="4">
        <f t="shared" si="55"/>
        <v>989.63119999999981</v>
      </c>
      <c r="DK76" s="4">
        <f t="shared" si="55"/>
        <v>989.63119999999981</v>
      </c>
      <c r="DL76" s="4">
        <f t="shared" si="55"/>
        <v>989.63119999999981</v>
      </c>
      <c r="DM76" s="4">
        <f t="shared" si="55"/>
        <v>989.63119999999981</v>
      </c>
      <c r="DN76" s="4">
        <f t="shared" si="55"/>
        <v>989.63119999999981</v>
      </c>
      <c r="DO76" s="4">
        <f t="shared" si="55"/>
        <v>989.63119999999981</v>
      </c>
      <c r="DP76" s="4">
        <f t="shared" si="55"/>
        <v>989.63119999999981</v>
      </c>
      <c r="DQ76" s="4">
        <f t="shared" si="55"/>
        <v>989.63119999999981</v>
      </c>
      <c r="DR76" s="4">
        <f t="shared" si="55"/>
        <v>1088.5943199999999</v>
      </c>
      <c r="DS76" s="16">
        <f t="shared" si="51"/>
        <v>160656.62873741964</v>
      </c>
    </row>
    <row r="77" spans="1:123" x14ac:dyDescent="0.25">
      <c r="A77" s="15">
        <f t="shared" si="52"/>
        <v>70.749999999999673</v>
      </c>
      <c r="B77" s="4">
        <f t="shared" si="54"/>
        <v>0</v>
      </c>
      <c r="C77" s="4">
        <f t="shared" si="54"/>
        <v>0</v>
      </c>
      <c r="D77" s="4">
        <f t="shared" si="54"/>
        <v>0</v>
      </c>
      <c r="E77" s="4">
        <f t="shared" si="54"/>
        <v>0</v>
      </c>
      <c r="F77" s="4">
        <f t="shared" si="54"/>
        <v>0</v>
      </c>
      <c r="G77" s="4">
        <f t="shared" si="54"/>
        <v>0</v>
      </c>
      <c r="H77" s="4">
        <f t="shared" si="54"/>
        <v>0</v>
      </c>
      <c r="I77" s="4">
        <f t="shared" si="54"/>
        <v>0</v>
      </c>
      <c r="J77" s="4">
        <f t="shared" si="54"/>
        <v>0</v>
      </c>
      <c r="K77" s="4">
        <f t="shared" si="54"/>
        <v>0</v>
      </c>
      <c r="L77" s="4">
        <f t="shared" si="54"/>
        <v>0</v>
      </c>
      <c r="M77" s="4">
        <f t="shared" si="54"/>
        <v>0</v>
      </c>
      <c r="N77" s="4">
        <f t="shared" si="54"/>
        <v>0</v>
      </c>
      <c r="O77" s="4">
        <f t="shared" si="54"/>
        <v>0</v>
      </c>
      <c r="P77" s="4">
        <f t="shared" si="54"/>
        <v>0</v>
      </c>
      <c r="Q77" s="4">
        <f t="shared" si="54"/>
        <v>0</v>
      </c>
      <c r="R77" s="4">
        <f t="shared" si="53"/>
        <v>0</v>
      </c>
      <c r="S77" s="4">
        <f t="shared" si="53"/>
        <v>0</v>
      </c>
      <c r="T77" s="4">
        <f t="shared" si="53"/>
        <v>0</v>
      </c>
      <c r="U77" s="4">
        <f t="shared" si="53"/>
        <v>0</v>
      </c>
      <c r="V77" s="4">
        <f t="shared" si="53"/>
        <v>0</v>
      </c>
      <c r="W77" s="4">
        <f t="shared" si="53"/>
        <v>0</v>
      </c>
      <c r="X77" s="4">
        <f t="shared" si="53"/>
        <v>0</v>
      </c>
      <c r="Y77" s="4">
        <f t="shared" si="53"/>
        <v>0</v>
      </c>
      <c r="Z77" s="4">
        <f t="shared" si="53"/>
        <v>0</v>
      </c>
      <c r="AA77" s="4">
        <f t="shared" si="53"/>
        <v>0</v>
      </c>
      <c r="AB77" s="4">
        <f t="shared" si="53"/>
        <v>0</v>
      </c>
      <c r="AC77" s="4">
        <f t="shared" si="53"/>
        <v>0</v>
      </c>
      <c r="AD77" s="4">
        <f t="shared" si="53"/>
        <v>0</v>
      </c>
      <c r="AE77" s="4">
        <f t="shared" si="53"/>
        <v>0</v>
      </c>
      <c r="AF77" s="4">
        <f t="shared" si="53"/>
        <v>0</v>
      </c>
      <c r="AG77" s="4">
        <f t="shared" si="53"/>
        <v>0</v>
      </c>
      <c r="AH77" s="4">
        <f t="shared" si="53"/>
        <v>0</v>
      </c>
      <c r="AI77" s="4">
        <f t="shared" si="53"/>
        <v>0</v>
      </c>
      <c r="AJ77" s="4">
        <f t="shared" si="53"/>
        <v>0</v>
      </c>
      <c r="AK77" s="4">
        <f t="shared" si="53"/>
        <v>0</v>
      </c>
      <c r="AL77" s="4">
        <f t="shared" si="53"/>
        <v>0</v>
      </c>
      <c r="AM77" s="4">
        <f t="shared" si="53"/>
        <v>0</v>
      </c>
      <c r="AN77" s="4">
        <f t="shared" si="53"/>
        <v>0</v>
      </c>
      <c r="AO77" s="4">
        <f t="shared" si="53"/>
        <v>0</v>
      </c>
      <c r="AP77" s="4">
        <f t="shared" si="53"/>
        <v>0</v>
      </c>
      <c r="AQ77" s="4">
        <f t="shared" si="53"/>
        <v>0</v>
      </c>
      <c r="AR77" s="4">
        <f t="shared" si="53"/>
        <v>0</v>
      </c>
      <c r="AS77" s="4">
        <f t="shared" si="53"/>
        <v>0</v>
      </c>
      <c r="AT77" s="4">
        <f t="shared" si="53"/>
        <v>0</v>
      </c>
      <c r="AU77" s="4">
        <f t="shared" si="53"/>
        <v>0</v>
      </c>
      <c r="AV77" s="4">
        <f t="shared" si="53"/>
        <v>0</v>
      </c>
      <c r="AW77" s="4">
        <f t="shared" si="53"/>
        <v>0</v>
      </c>
      <c r="AX77" s="4">
        <f t="shared" si="53"/>
        <v>0</v>
      </c>
      <c r="AY77" s="4">
        <f t="shared" si="53"/>
        <v>0</v>
      </c>
      <c r="AZ77" s="4">
        <f t="shared" si="53"/>
        <v>0</v>
      </c>
      <c r="BA77" s="4">
        <f t="shared" si="53"/>
        <v>0</v>
      </c>
      <c r="BB77" s="4">
        <f t="shared" si="53"/>
        <v>0</v>
      </c>
      <c r="BC77" s="4">
        <f t="shared" si="53"/>
        <v>0</v>
      </c>
      <c r="BD77" s="4">
        <f t="shared" si="53"/>
        <v>0</v>
      </c>
      <c r="BE77" s="4">
        <f t="shared" si="53"/>
        <v>0</v>
      </c>
      <c r="BF77" s="4">
        <f t="shared" si="53"/>
        <v>0</v>
      </c>
      <c r="BG77" s="4">
        <f t="shared" si="53"/>
        <v>0</v>
      </c>
      <c r="BH77" s="4">
        <f t="shared" si="53"/>
        <v>0</v>
      </c>
      <c r="BI77" s="4">
        <f t="shared" si="53"/>
        <v>0</v>
      </c>
      <c r="BJ77" s="4">
        <f t="shared" si="53"/>
        <v>0</v>
      </c>
      <c r="BK77" s="4">
        <f t="shared" si="53"/>
        <v>0</v>
      </c>
      <c r="BL77" s="4">
        <f t="shared" si="53"/>
        <v>0</v>
      </c>
      <c r="BM77" s="4">
        <f t="shared" si="53"/>
        <v>0</v>
      </c>
      <c r="BN77" s="4">
        <f t="shared" si="53"/>
        <v>0</v>
      </c>
      <c r="BO77" s="4">
        <f t="shared" si="53"/>
        <v>0</v>
      </c>
      <c r="BP77" s="4">
        <f t="shared" si="53"/>
        <v>0</v>
      </c>
      <c r="BQ77" s="4">
        <f t="shared" si="53"/>
        <v>0</v>
      </c>
      <c r="BR77" s="4">
        <f t="shared" si="53"/>
        <v>0</v>
      </c>
      <c r="BS77" s="4">
        <f t="shared" si="53"/>
        <v>989.63119999999981</v>
      </c>
      <c r="BT77" s="4">
        <f t="shared" si="53"/>
        <v>989.63119999999981</v>
      </c>
      <c r="BU77" s="4">
        <f t="shared" si="53"/>
        <v>989.63119999999981</v>
      </c>
      <c r="BV77" s="4">
        <f t="shared" si="53"/>
        <v>989.63119999999981</v>
      </c>
      <c r="BW77" s="4">
        <f t="shared" si="53"/>
        <v>989.63119999999981</v>
      </c>
      <c r="BX77" s="4">
        <f t="shared" si="53"/>
        <v>989.63119999999981</v>
      </c>
      <c r="BY77" s="4">
        <f t="shared" si="53"/>
        <v>989.63119999999981</v>
      </c>
      <c r="BZ77" s="4">
        <f t="shared" si="53"/>
        <v>989.63119999999981</v>
      </c>
      <c r="CA77" s="4">
        <f t="shared" si="53"/>
        <v>989.63119999999981</v>
      </c>
      <c r="CB77" s="4">
        <f t="shared" si="53"/>
        <v>989.63119999999981</v>
      </c>
      <c r="CC77" s="4">
        <f t="shared" ref="CC77:DR77" si="56">$B$2*IF($A$2+CC$3/12&lt;$A77,0,1)*(1+0.072*MIN($A77-$A$2,5))*IF(CC$3&gt;=120,1.1,1)*IF($C$2&lt;=148450,1,0)</f>
        <v>989.63119999999981</v>
      </c>
      <c r="CD77" s="4">
        <f t="shared" si="56"/>
        <v>989.63119999999981</v>
      </c>
      <c r="CE77" s="4">
        <f t="shared" si="56"/>
        <v>989.63119999999981</v>
      </c>
      <c r="CF77" s="4">
        <f t="shared" si="56"/>
        <v>989.63119999999981</v>
      </c>
      <c r="CG77" s="4">
        <f t="shared" si="56"/>
        <v>989.63119999999981</v>
      </c>
      <c r="CH77" s="4">
        <f t="shared" si="56"/>
        <v>989.63119999999981</v>
      </c>
      <c r="CI77" s="4">
        <f t="shared" si="56"/>
        <v>989.63119999999981</v>
      </c>
      <c r="CJ77" s="4">
        <f t="shared" si="56"/>
        <v>989.63119999999981</v>
      </c>
      <c r="CK77" s="4">
        <f t="shared" si="56"/>
        <v>989.63119999999981</v>
      </c>
      <c r="CL77" s="4">
        <f t="shared" si="56"/>
        <v>989.63119999999981</v>
      </c>
      <c r="CM77" s="4">
        <f t="shared" si="56"/>
        <v>989.63119999999981</v>
      </c>
      <c r="CN77" s="4">
        <f t="shared" si="56"/>
        <v>989.63119999999981</v>
      </c>
      <c r="CO77" s="4">
        <f t="shared" si="56"/>
        <v>989.63119999999981</v>
      </c>
      <c r="CP77" s="4">
        <f t="shared" si="56"/>
        <v>989.63119999999981</v>
      </c>
      <c r="CQ77" s="4">
        <f t="shared" si="56"/>
        <v>989.63119999999981</v>
      </c>
      <c r="CR77" s="4">
        <f t="shared" si="56"/>
        <v>989.63119999999981</v>
      </c>
      <c r="CS77" s="4">
        <f t="shared" si="56"/>
        <v>989.63119999999981</v>
      </c>
      <c r="CT77" s="4">
        <f t="shared" si="56"/>
        <v>989.63119999999981</v>
      </c>
      <c r="CU77" s="4">
        <f t="shared" si="56"/>
        <v>989.63119999999981</v>
      </c>
      <c r="CV77" s="4">
        <f t="shared" si="56"/>
        <v>989.63119999999981</v>
      </c>
      <c r="CW77" s="4">
        <f t="shared" si="56"/>
        <v>989.63119999999981</v>
      </c>
      <c r="CX77" s="4">
        <f t="shared" si="56"/>
        <v>989.63119999999981</v>
      </c>
      <c r="CY77" s="4">
        <f t="shared" si="56"/>
        <v>989.63119999999981</v>
      </c>
      <c r="CZ77" s="4">
        <f t="shared" si="56"/>
        <v>989.63119999999981</v>
      </c>
      <c r="DA77" s="4">
        <f t="shared" si="56"/>
        <v>989.63119999999981</v>
      </c>
      <c r="DB77" s="4">
        <f t="shared" si="56"/>
        <v>989.63119999999981</v>
      </c>
      <c r="DC77" s="4">
        <f t="shared" si="56"/>
        <v>989.63119999999981</v>
      </c>
      <c r="DD77" s="4">
        <f t="shared" si="56"/>
        <v>989.63119999999981</v>
      </c>
      <c r="DE77" s="4">
        <f t="shared" si="56"/>
        <v>989.63119999999981</v>
      </c>
      <c r="DF77" s="4">
        <f t="shared" si="56"/>
        <v>989.63119999999981</v>
      </c>
      <c r="DG77" s="4">
        <f t="shared" si="56"/>
        <v>989.63119999999981</v>
      </c>
      <c r="DH77" s="4">
        <f t="shared" si="56"/>
        <v>989.63119999999981</v>
      </c>
      <c r="DI77" s="4">
        <f t="shared" si="56"/>
        <v>989.63119999999981</v>
      </c>
      <c r="DJ77" s="4">
        <f t="shared" si="56"/>
        <v>989.63119999999981</v>
      </c>
      <c r="DK77" s="4">
        <f t="shared" si="56"/>
        <v>989.63119999999981</v>
      </c>
      <c r="DL77" s="4">
        <f t="shared" si="56"/>
        <v>989.63119999999981</v>
      </c>
      <c r="DM77" s="4">
        <f t="shared" si="56"/>
        <v>989.63119999999981</v>
      </c>
      <c r="DN77" s="4">
        <f t="shared" si="56"/>
        <v>989.63119999999981</v>
      </c>
      <c r="DO77" s="4">
        <f t="shared" si="56"/>
        <v>989.63119999999981</v>
      </c>
      <c r="DP77" s="4">
        <f t="shared" si="56"/>
        <v>989.63119999999981</v>
      </c>
      <c r="DQ77" s="4">
        <f t="shared" si="56"/>
        <v>989.63119999999981</v>
      </c>
      <c r="DR77" s="4">
        <f t="shared" si="56"/>
        <v>1088.5943199999999</v>
      </c>
      <c r="DS77" s="16">
        <f t="shared" si="51"/>
        <v>159881.53507161114</v>
      </c>
    </row>
    <row r="78" spans="1:123" x14ac:dyDescent="0.25">
      <c r="A78" s="15">
        <f t="shared" si="52"/>
        <v>70.833333333333002</v>
      </c>
      <c r="B78" s="4">
        <f t="shared" si="54"/>
        <v>0</v>
      </c>
      <c r="C78" s="4">
        <f t="shared" si="54"/>
        <v>0</v>
      </c>
      <c r="D78" s="4">
        <f t="shared" si="54"/>
        <v>0</v>
      </c>
      <c r="E78" s="4">
        <f t="shared" si="54"/>
        <v>0</v>
      </c>
      <c r="F78" s="4">
        <f t="shared" si="54"/>
        <v>0</v>
      </c>
      <c r="G78" s="4">
        <f t="shared" si="54"/>
        <v>0</v>
      </c>
      <c r="H78" s="4">
        <f t="shared" si="54"/>
        <v>0</v>
      </c>
      <c r="I78" s="4">
        <f t="shared" si="54"/>
        <v>0</v>
      </c>
      <c r="J78" s="4">
        <f t="shared" si="54"/>
        <v>0</v>
      </c>
      <c r="K78" s="4">
        <f t="shared" si="54"/>
        <v>0</v>
      </c>
      <c r="L78" s="4">
        <f t="shared" si="54"/>
        <v>0</v>
      </c>
      <c r="M78" s="4">
        <f t="shared" si="54"/>
        <v>0</v>
      </c>
      <c r="N78" s="4">
        <f t="shared" si="54"/>
        <v>0</v>
      </c>
      <c r="O78" s="4">
        <f t="shared" si="54"/>
        <v>0</v>
      </c>
      <c r="P78" s="4">
        <f t="shared" si="54"/>
        <v>0</v>
      </c>
      <c r="Q78" s="4">
        <f t="shared" si="54"/>
        <v>0</v>
      </c>
      <c r="R78" s="4">
        <f t="shared" si="53"/>
        <v>0</v>
      </c>
      <c r="S78" s="4">
        <f t="shared" si="53"/>
        <v>0</v>
      </c>
      <c r="T78" s="4">
        <f t="shared" si="53"/>
        <v>0</v>
      </c>
      <c r="U78" s="4">
        <f t="shared" si="53"/>
        <v>0</v>
      </c>
      <c r="V78" s="4">
        <f t="shared" si="53"/>
        <v>0</v>
      </c>
      <c r="W78" s="4">
        <f t="shared" si="53"/>
        <v>0</v>
      </c>
      <c r="X78" s="4">
        <f t="shared" si="53"/>
        <v>0</v>
      </c>
      <c r="Y78" s="4">
        <f t="shared" si="53"/>
        <v>0</v>
      </c>
      <c r="Z78" s="4">
        <f t="shared" si="53"/>
        <v>0</v>
      </c>
      <c r="AA78" s="4">
        <f t="shared" si="53"/>
        <v>0</v>
      </c>
      <c r="AB78" s="4">
        <f t="shared" si="53"/>
        <v>0</v>
      </c>
      <c r="AC78" s="4">
        <f t="shared" si="53"/>
        <v>0</v>
      </c>
      <c r="AD78" s="4">
        <f t="shared" si="53"/>
        <v>0</v>
      </c>
      <c r="AE78" s="4">
        <f t="shared" si="53"/>
        <v>0</v>
      </c>
      <c r="AF78" s="4">
        <f t="shared" si="53"/>
        <v>0</v>
      </c>
      <c r="AG78" s="4">
        <f t="shared" si="53"/>
        <v>0</v>
      </c>
      <c r="AH78" s="4">
        <f t="shared" si="53"/>
        <v>0</v>
      </c>
      <c r="AI78" s="4">
        <f t="shared" si="53"/>
        <v>0</v>
      </c>
      <c r="AJ78" s="4">
        <f t="shared" si="53"/>
        <v>0</v>
      </c>
      <c r="AK78" s="4">
        <f t="shared" si="53"/>
        <v>0</v>
      </c>
      <c r="AL78" s="4">
        <f t="shared" si="53"/>
        <v>0</v>
      </c>
      <c r="AM78" s="4">
        <f t="shared" si="53"/>
        <v>0</v>
      </c>
      <c r="AN78" s="4">
        <f t="shared" si="53"/>
        <v>0</v>
      </c>
      <c r="AO78" s="4">
        <f t="shared" si="53"/>
        <v>0</v>
      </c>
      <c r="AP78" s="4">
        <f t="shared" si="53"/>
        <v>0</v>
      </c>
      <c r="AQ78" s="4">
        <f t="shared" si="53"/>
        <v>0</v>
      </c>
      <c r="AR78" s="4">
        <f t="shared" si="53"/>
        <v>0</v>
      </c>
      <c r="AS78" s="4">
        <f t="shared" si="53"/>
        <v>0</v>
      </c>
      <c r="AT78" s="4">
        <f t="shared" si="53"/>
        <v>0</v>
      </c>
      <c r="AU78" s="4">
        <f t="shared" si="53"/>
        <v>0</v>
      </c>
      <c r="AV78" s="4">
        <f t="shared" si="53"/>
        <v>0</v>
      </c>
      <c r="AW78" s="4">
        <f t="shared" si="53"/>
        <v>0</v>
      </c>
      <c r="AX78" s="4">
        <f t="shared" si="53"/>
        <v>0</v>
      </c>
      <c r="AY78" s="4">
        <f t="shared" si="53"/>
        <v>0</v>
      </c>
      <c r="AZ78" s="4">
        <f t="shared" si="53"/>
        <v>0</v>
      </c>
      <c r="BA78" s="4">
        <f t="shared" si="53"/>
        <v>0</v>
      </c>
      <c r="BB78" s="4">
        <f t="shared" si="53"/>
        <v>0</v>
      </c>
      <c r="BC78" s="4">
        <f t="shared" si="53"/>
        <v>0</v>
      </c>
      <c r="BD78" s="4">
        <f t="shared" si="53"/>
        <v>0</v>
      </c>
      <c r="BE78" s="4">
        <f t="shared" si="53"/>
        <v>0</v>
      </c>
      <c r="BF78" s="4">
        <f t="shared" si="53"/>
        <v>0</v>
      </c>
      <c r="BG78" s="4">
        <f t="shared" si="53"/>
        <v>0</v>
      </c>
      <c r="BH78" s="4">
        <f t="shared" si="53"/>
        <v>0</v>
      </c>
      <c r="BI78" s="4">
        <f t="shared" si="53"/>
        <v>0</v>
      </c>
      <c r="BJ78" s="4">
        <f t="shared" ref="BJ78:DR82" si="57">$B$2*IF($A$2+BJ$3/12&lt;$A78,0,1)*(1+0.072*MIN($A78-$A$2,5))*IF(BJ$3&gt;=120,1.1,1)*IF($C$2&lt;=148450,1,0)</f>
        <v>0</v>
      </c>
      <c r="BK78" s="4">
        <f t="shared" si="57"/>
        <v>0</v>
      </c>
      <c r="BL78" s="4">
        <f t="shared" si="57"/>
        <v>0</v>
      </c>
      <c r="BM78" s="4">
        <f t="shared" si="57"/>
        <v>0</v>
      </c>
      <c r="BN78" s="4">
        <f t="shared" si="57"/>
        <v>0</v>
      </c>
      <c r="BO78" s="4">
        <f t="shared" si="57"/>
        <v>0</v>
      </c>
      <c r="BP78" s="4">
        <f t="shared" si="57"/>
        <v>0</v>
      </c>
      <c r="BQ78" s="4">
        <f t="shared" si="57"/>
        <v>0</v>
      </c>
      <c r="BR78" s="4">
        <f t="shared" si="57"/>
        <v>0</v>
      </c>
      <c r="BS78" s="4">
        <f t="shared" si="57"/>
        <v>0</v>
      </c>
      <c r="BT78" s="4">
        <f t="shared" si="57"/>
        <v>989.63119999999981</v>
      </c>
      <c r="BU78" s="4">
        <f t="shared" si="57"/>
        <v>989.63119999999981</v>
      </c>
      <c r="BV78" s="4">
        <f t="shared" si="57"/>
        <v>989.63119999999981</v>
      </c>
      <c r="BW78" s="4">
        <f t="shared" si="57"/>
        <v>989.63119999999981</v>
      </c>
      <c r="BX78" s="4">
        <f t="shared" si="57"/>
        <v>989.63119999999981</v>
      </c>
      <c r="BY78" s="4">
        <f t="shared" si="57"/>
        <v>989.63119999999981</v>
      </c>
      <c r="BZ78" s="4">
        <f t="shared" si="57"/>
        <v>989.63119999999981</v>
      </c>
      <c r="CA78" s="4">
        <f t="shared" si="57"/>
        <v>989.63119999999981</v>
      </c>
      <c r="CB78" s="4">
        <f t="shared" si="57"/>
        <v>989.63119999999981</v>
      </c>
      <c r="CC78" s="4">
        <f t="shared" si="57"/>
        <v>989.63119999999981</v>
      </c>
      <c r="CD78" s="4">
        <f t="shared" si="57"/>
        <v>989.63119999999981</v>
      </c>
      <c r="CE78" s="4">
        <f t="shared" si="57"/>
        <v>989.63119999999981</v>
      </c>
      <c r="CF78" s="4">
        <f t="shared" si="57"/>
        <v>989.63119999999981</v>
      </c>
      <c r="CG78" s="4">
        <f t="shared" si="57"/>
        <v>989.63119999999981</v>
      </c>
      <c r="CH78" s="4">
        <f t="shared" si="57"/>
        <v>989.63119999999981</v>
      </c>
      <c r="CI78" s="4">
        <f t="shared" si="57"/>
        <v>989.63119999999981</v>
      </c>
      <c r="CJ78" s="4">
        <f t="shared" si="57"/>
        <v>989.63119999999981</v>
      </c>
      <c r="CK78" s="4">
        <f t="shared" si="57"/>
        <v>989.63119999999981</v>
      </c>
      <c r="CL78" s="4">
        <f t="shared" si="57"/>
        <v>989.63119999999981</v>
      </c>
      <c r="CM78" s="4">
        <f t="shared" si="57"/>
        <v>989.63119999999981</v>
      </c>
      <c r="CN78" s="4">
        <f t="shared" si="57"/>
        <v>989.63119999999981</v>
      </c>
      <c r="CO78" s="4">
        <f t="shared" si="57"/>
        <v>989.63119999999981</v>
      </c>
      <c r="CP78" s="4">
        <f t="shared" si="57"/>
        <v>989.63119999999981</v>
      </c>
      <c r="CQ78" s="4">
        <f t="shared" si="57"/>
        <v>989.63119999999981</v>
      </c>
      <c r="CR78" s="4">
        <f t="shared" si="57"/>
        <v>989.63119999999981</v>
      </c>
      <c r="CS78" s="4">
        <f t="shared" si="57"/>
        <v>989.63119999999981</v>
      </c>
      <c r="CT78" s="4">
        <f t="shared" si="57"/>
        <v>989.63119999999981</v>
      </c>
      <c r="CU78" s="4">
        <f t="shared" si="57"/>
        <v>989.63119999999981</v>
      </c>
      <c r="CV78" s="4">
        <f t="shared" si="57"/>
        <v>989.63119999999981</v>
      </c>
      <c r="CW78" s="4">
        <f t="shared" si="57"/>
        <v>989.63119999999981</v>
      </c>
      <c r="CX78" s="4">
        <f t="shared" si="57"/>
        <v>989.63119999999981</v>
      </c>
      <c r="CY78" s="4">
        <f t="shared" si="57"/>
        <v>989.63119999999981</v>
      </c>
      <c r="CZ78" s="4">
        <f t="shared" si="57"/>
        <v>989.63119999999981</v>
      </c>
      <c r="DA78" s="4">
        <f t="shared" si="57"/>
        <v>989.63119999999981</v>
      </c>
      <c r="DB78" s="4">
        <f t="shared" si="57"/>
        <v>989.63119999999981</v>
      </c>
      <c r="DC78" s="4">
        <f t="shared" si="57"/>
        <v>989.63119999999981</v>
      </c>
      <c r="DD78" s="4">
        <f t="shared" si="57"/>
        <v>989.63119999999981</v>
      </c>
      <c r="DE78" s="4">
        <f t="shared" si="57"/>
        <v>989.63119999999981</v>
      </c>
      <c r="DF78" s="4">
        <f t="shared" si="57"/>
        <v>989.63119999999981</v>
      </c>
      <c r="DG78" s="4">
        <f t="shared" si="57"/>
        <v>989.63119999999981</v>
      </c>
      <c r="DH78" s="4">
        <f t="shared" si="57"/>
        <v>989.63119999999981</v>
      </c>
      <c r="DI78" s="4">
        <f t="shared" si="57"/>
        <v>989.63119999999981</v>
      </c>
      <c r="DJ78" s="4">
        <f t="shared" si="57"/>
        <v>989.63119999999981</v>
      </c>
      <c r="DK78" s="4">
        <f t="shared" si="57"/>
        <v>989.63119999999981</v>
      </c>
      <c r="DL78" s="4">
        <f t="shared" si="57"/>
        <v>989.63119999999981</v>
      </c>
      <c r="DM78" s="4">
        <f t="shared" si="57"/>
        <v>989.63119999999981</v>
      </c>
      <c r="DN78" s="4">
        <f t="shared" si="57"/>
        <v>989.63119999999981</v>
      </c>
      <c r="DO78" s="4">
        <f t="shared" si="57"/>
        <v>989.63119999999981</v>
      </c>
      <c r="DP78" s="4">
        <f t="shared" si="57"/>
        <v>989.63119999999981</v>
      </c>
      <c r="DQ78" s="4">
        <f t="shared" si="57"/>
        <v>989.63119999999981</v>
      </c>
      <c r="DR78" s="4">
        <f t="shared" si="57"/>
        <v>1088.5943199999999</v>
      </c>
      <c r="DS78" s="16">
        <f t="shared" si="51"/>
        <v>159109.46674516957</v>
      </c>
    </row>
    <row r="79" spans="1:123" x14ac:dyDescent="0.25">
      <c r="A79" s="15">
        <f t="shared" si="52"/>
        <v>70.91666666666633</v>
      </c>
      <c r="B79" s="4">
        <f t="shared" si="54"/>
        <v>0</v>
      </c>
      <c r="C79" s="4">
        <f t="shared" si="54"/>
        <v>0</v>
      </c>
      <c r="D79" s="4">
        <f t="shared" si="54"/>
        <v>0</v>
      </c>
      <c r="E79" s="4">
        <f t="shared" si="54"/>
        <v>0</v>
      </c>
      <c r="F79" s="4">
        <f t="shared" si="54"/>
        <v>0</v>
      </c>
      <c r="G79" s="4">
        <f t="shared" si="54"/>
        <v>0</v>
      </c>
      <c r="H79" s="4">
        <f t="shared" si="54"/>
        <v>0</v>
      </c>
      <c r="I79" s="4">
        <f t="shared" si="54"/>
        <v>0</v>
      </c>
      <c r="J79" s="4">
        <f t="shared" si="54"/>
        <v>0</v>
      </c>
      <c r="K79" s="4">
        <f t="shared" si="54"/>
        <v>0</v>
      </c>
      <c r="L79" s="4">
        <f t="shared" si="54"/>
        <v>0</v>
      </c>
      <c r="M79" s="4">
        <f t="shared" si="54"/>
        <v>0</v>
      </c>
      <c r="N79" s="4">
        <f t="shared" si="54"/>
        <v>0</v>
      </c>
      <c r="O79" s="4">
        <f t="shared" si="54"/>
        <v>0</v>
      </c>
      <c r="P79" s="4">
        <f t="shared" si="54"/>
        <v>0</v>
      </c>
      <c r="Q79" s="4">
        <f t="shared" si="54"/>
        <v>0</v>
      </c>
      <c r="R79" s="4">
        <f t="shared" ref="R79:CC83" si="58">$B$2*IF($A$2+R$3/12&lt;$A79,0,1)*(1+0.072*MIN($A79-$A$2,5))*IF(R$3&gt;=120,1.1,1)*IF($C$2&lt;=148450,1,0)</f>
        <v>0</v>
      </c>
      <c r="S79" s="4">
        <f t="shared" si="58"/>
        <v>0</v>
      </c>
      <c r="T79" s="4">
        <f t="shared" si="58"/>
        <v>0</v>
      </c>
      <c r="U79" s="4">
        <f t="shared" si="58"/>
        <v>0</v>
      </c>
      <c r="V79" s="4">
        <f t="shared" si="58"/>
        <v>0</v>
      </c>
      <c r="W79" s="4">
        <f t="shared" si="58"/>
        <v>0</v>
      </c>
      <c r="X79" s="4">
        <f t="shared" si="58"/>
        <v>0</v>
      </c>
      <c r="Y79" s="4">
        <f t="shared" si="58"/>
        <v>0</v>
      </c>
      <c r="Z79" s="4">
        <f t="shared" si="58"/>
        <v>0</v>
      </c>
      <c r="AA79" s="4">
        <f t="shared" si="58"/>
        <v>0</v>
      </c>
      <c r="AB79" s="4">
        <f t="shared" si="58"/>
        <v>0</v>
      </c>
      <c r="AC79" s="4">
        <f t="shared" si="58"/>
        <v>0</v>
      </c>
      <c r="AD79" s="4">
        <f t="shared" si="58"/>
        <v>0</v>
      </c>
      <c r="AE79" s="4">
        <f t="shared" si="58"/>
        <v>0</v>
      </c>
      <c r="AF79" s="4">
        <f t="shared" si="58"/>
        <v>0</v>
      </c>
      <c r="AG79" s="4">
        <f t="shared" si="58"/>
        <v>0</v>
      </c>
      <c r="AH79" s="4">
        <f t="shared" si="58"/>
        <v>0</v>
      </c>
      <c r="AI79" s="4">
        <f t="shared" si="58"/>
        <v>0</v>
      </c>
      <c r="AJ79" s="4">
        <f t="shared" si="58"/>
        <v>0</v>
      </c>
      <c r="AK79" s="4">
        <f t="shared" si="58"/>
        <v>0</v>
      </c>
      <c r="AL79" s="4">
        <f t="shared" si="58"/>
        <v>0</v>
      </c>
      <c r="AM79" s="4">
        <f t="shared" si="58"/>
        <v>0</v>
      </c>
      <c r="AN79" s="4">
        <f t="shared" si="58"/>
        <v>0</v>
      </c>
      <c r="AO79" s="4">
        <f t="shared" si="58"/>
        <v>0</v>
      </c>
      <c r="AP79" s="4">
        <f t="shared" si="58"/>
        <v>0</v>
      </c>
      <c r="AQ79" s="4">
        <f t="shared" si="58"/>
        <v>0</v>
      </c>
      <c r="AR79" s="4">
        <f t="shared" si="58"/>
        <v>0</v>
      </c>
      <c r="AS79" s="4">
        <f t="shared" si="58"/>
        <v>0</v>
      </c>
      <c r="AT79" s="4">
        <f t="shared" si="58"/>
        <v>0</v>
      </c>
      <c r="AU79" s="4">
        <f t="shared" si="58"/>
        <v>0</v>
      </c>
      <c r="AV79" s="4">
        <f t="shared" si="58"/>
        <v>0</v>
      </c>
      <c r="AW79" s="4">
        <f t="shared" si="58"/>
        <v>0</v>
      </c>
      <c r="AX79" s="4">
        <f t="shared" si="58"/>
        <v>0</v>
      </c>
      <c r="AY79" s="4">
        <f t="shared" si="58"/>
        <v>0</v>
      </c>
      <c r="AZ79" s="4">
        <f t="shared" si="58"/>
        <v>0</v>
      </c>
      <c r="BA79" s="4">
        <f t="shared" si="58"/>
        <v>0</v>
      </c>
      <c r="BB79" s="4">
        <f t="shared" si="58"/>
        <v>0</v>
      </c>
      <c r="BC79" s="4">
        <f t="shared" si="58"/>
        <v>0</v>
      </c>
      <c r="BD79" s="4">
        <f t="shared" si="58"/>
        <v>0</v>
      </c>
      <c r="BE79" s="4">
        <f t="shared" si="58"/>
        <v>0</v>
      </c>
      <c r="BF79" s="4">
        <f t="shared" si="58"/>
        <v>0</v>
      </c>
      <c r="BG79" s="4">
        <f t="shared" si="58"/>
        <v>0</v>
      </c>
      <c r="BH79" s="4">
        <f t="shared" si="58"/>
        <v>0</v>
      </c>
      <c r="BI79" s="4">
        <f t="shared" si="58"/>
        <v>0</v>
      </c>
      <c r="BJ79" s="4">
        <f t="shared" si="58"/>
        <v>0</v>
      </c>
      <c r="BK79" s="4">
        <f t="shared" si="58"/>
        <v>0</v>
      </c>
      <c r="BL79" s="4">
        <f t="shared" si="58"/>
        <v>0</v>
      </c>
      <c r="BM79" s="4">
        <f t="shared" si="58"/>
        <v>0</v>
      </c>
      <c r="BN79" s="4">
        <f t="shared" si="58"/>
        <v>0</v>
      </c>
      <c r="BO79" s="4">
        <f t="shared" si="57"/>
        <v>0</v>
      </c>
      <c r="BP79" s="4">
        <f t="shared" si="57"/>
        <v>0</v>
      </c>
      <c r="BQ79" s="4">
        <f t="shared" si="57"/>
        <v>0</v>
      </c>
      <c r="BR79" s="4">
        <f t="shared" si="57"/>
        <v>0</v>
      </c>
      <c r="BS79" s="4">
        <f t="shared" si="57"/>
        <v>0</v>
      </c>
      <c r="BT79" s="4">
        <f t="shared" si="57"/>
        <v>0</v>
      </c>
      <c r="BU79" s="4">
        <f t="shared" si="57"/>
        <v>989.63119999999981</v>
      </c>
      <c r="BV79" s="4">
        <f t="shared" si="57"/>
        <v>989.63119999999981</v>
      </c>
      <c r="BW79" s="4">
        <f t="shared" si="57"/>
        <v>989.63119999999981</v>
      </c>
      <c r="BX79" s="4">
        <f t="shared" si="57"/>
        <v>989.63119999999981</v>
      </c>
      <c r="BY79" s="4">
        <f t="shared" si="57"/>
        <v>989.63119999999981</v>
      </c>
      <c r="BZ79" s="4">
        <f t="shared" si="57"/>
        <v>989.63119999999981</v>
      </c>
      <c r="CA79" s="4">
        <f t="shared" si="57"/>
        <v>989.63119999999981</v>
      </c>
      <c r="CB79" s="4">
        <f t="shared" si="57"/>
        <v>989.63119999999981</v>
      </c>
      <c r="CC79" s="4">
        <f t="shared" si="57"/>
        <v>989.63119999999981</v>
      </c>
      <c r="CD79" s="4">
        <f t="shared" si="57"/>
        <v>989.63119999999981</v>
      </c>
      <c r="CE79" s="4">
        <f t="shared" si="57"/>
        <v>989.63119999999981</v>
      </c>
      <c r="CF79" s="4">
        <f t="shared" si="57"/>
        <v>989.63119999999981</v>
      </c>
      <c r="CG79" s="4">
        <f t="shared" si="57"/>
        <v>989.63119999999981</v>
      </c>
      <c r="CH79" s="4">
        <f t="shared" si="57"/>
        <v>989.63119999999981</v>
      </c>
      <c r="CI79" s="4">
        <f t="shared" si="57"/>
        <v>989.63119999999981</v>
      </c>
      <c r="CJ79" s="4">
        <f t="shared" si="57"/>
        <v>989.63119999999981</v>
      </c>
      <c r="CK79" s="4">
        <f t="shared" si="57"/>
        <v>989.63119999999981</v>
      </c>
      <c r="CL79" s="4">
        <f t="shared" si="57"/>
        <v>989.63119999999981</v>
      </c>
      <c r="CM79" s="4">
        <f t="shared" si="57"/>
        <v>989.63119999999981</v>
      </c>
      <c r="CN79" s="4">
        <f t="shared" si="57"/>
        <v>989.63119999999981</v>
      </c>
      <c r="CO79" s="4">
        <f t="shared" si="57"/>
        <v>989.63119999999981</v>
      </c>
      <c r="CP79" s="4">
        <f t="shared" si="57"/>
        <v>989.63119999999981</v>
      </c>
      <c r="CQ79" s="4">
        <f t="shared" si="57"/>
        <v>989.63119999999981</v>
      </c>
      <c r="CR79" s="4">
        <f t="shared" si="57"/>
        <v>989.63119999999981</v>
      </c>
      <c r="CS79" s="4">
        <f t="shared" si="57"/>
        <v>989.63119999999981</v>
      </c>
      <c r="CT79" s="4">
        <f t="shared" si="57"/>
        <v>989.63119999999981</v>
      </c>
      <c r="CU79" s="4">
        <f t="shared" si="57"/>
        <v>989.63119999999981</v>
      </c>
      <c r="CV79" s="4">
        <f t="shared" si="57"/>
        <v>989.63119999999981</v>
      </c>
      <c r="CW79" s="4">
        <f t="shared" si="57"/>
        <v>989.63119999999981</v>
      </c>
      <c r="CX79" s="4">
        <f t="shared" si="57"/>
        <v>989.63119999999981</v>
      </c>
      <c r="CY79" s="4">
        <f t="shared" si="57"/>
        <v>989.63119999999981</v>
      </c>
      <c r="CZ79" s="4">
        <f t="shared" si="57"/>
        <v>989.63119999999981</v>
      </c>
      <c r="DA79" s="4">
        <f t="shared" si="57"/>
        <v>989.63119999999981</v>
      </c>
      <c r="DB79" s="4">
        <f t="shared" si="57"/>
        <v>989.63119999999981</v>
      </c>
      <c r="DC79" s="4">
        <f t="shared" si="57"/>
        <v>989.63119999999981</v>
      </c>
      <c r="DD79" s="4">
        <f t="shared" si="57"/>
        <v>989.63119999999981</v>
      </c>
      <c r="DE79" s="4">
        <f t="shared" si="57"/>
        <v>989.63119999999981</v>
      </c>
      <c r="DF79" s="4">
        <f t="shared" si="57"/>
        <v>989.63119999999981</v>
      </c>
      <c r="DG79" s="4">
        <f t="shared" si="57"/>
        <v>989.63119999999981</v>
      </c>
      <c r="DH79" s="4">
        <f t="shared" si="57"/>
        <v>989.63119999999981</v>
      </c>
      <c r="DI79" s="4">
        <f t="shared" si="57"/>
        <v>989.63119999999981</v>
      </c>
      <c r="DJ79" s="4">
        <f t="shared" si="57"/>
        <v>989.63119999999981</v>
      </c>
      <c r="DK79" s="4">
        <f t="shared" si="57"/>
        <v>989.63119999999981</v>
      </c>
      <c r="DL79" s="4">
        <f t="shared" si="57"/>
        <v>989.63119999999981</v>
      </c>
      <c r="DM79" s="4">
        <f t="shared" si="57"/>
        <v>989.63119999999981</v>
      </c>
      <c r="DN79" s="4">
        <f t="shared" si="57"/>
        <v>989.63119999999981</v>
      </c>
      <c r="DO79" s="4">
        <f t="shared" si="57"/>
        <v>989.63119999999981</v>
      </c>
      <c r="DP79" s="4">
        <f t="shared" si="57"/>
        <v>989.63119999999981</v>
      </c>
      <c r="DQ79" s="4">
        <f t="shared" si="57"/>
        <v>989.63119999999981</v>
      </c>
      <c r="DR79" s="4">
        <f t="shared" si="57"/>
        <v>1088.5943199999999</v>
      </c>
      <c r="DS79" s="16">
        <f t="shared" si="51"/>
        <v>158340.41356352964</v>
      </c>
    </row>
    <row r="80" spans="1:123" x14ac:dyDescent="0.25">
      <c r="A80" s="15">
        <f t="shared" si="52"/>
        <v>70.999999999999659</v>
      </c>
      <c r="B80" s="4">
        <f t="shared" si="54"/>
        <v>0</v>
      </c>
      <c r="C80" s="4">
        <f t="shared" si="54"/>
        <v>0</v>
      </c>
      <c r="D80" s="4">
        <f t="shared" si="54"/>
        <v>0</v>
      </c>
      <c r="E80" s="4">
        <f t="shared" si="54"/>
        <v>0</v>
      </c>
      <c r="F80" s="4">
        <f t="shared" si="54"/>
        <v>0</v>
      </c>
      <c r="G80" s="4">
        <f t="shared" si="54"/>
        <v>0</v>
      </c>
      <c r="H80" s="4">
        <f t="shared" si="54"/>
        <v>0</v>
      </c>
      <c r="I80" s="4">
        <f t="shared" si="54"/>
        <v>0</v>
      </c>
      <c r="J80" s="4">
        <f t="shared" si="54"/>
        <v>0</v>
      </c>
      <c r="K80" s="4">
        <f t="shared" si="54"/>
        <v>0</v>
      </c>
      <c r="L80" s="4">
        <f t="shared" si="54"/>
        <v>0</v>
      </c>
      <c r="M80" s="4">
        <f t="shared" si="54"/>
        <v>0</v>
      </c>
      <c r="N80" s="4">
        <f t="shared" si="54"/>
        <v>0</v>
      </c>
      <c r="O80" s="4">
        <f t="shared" si="54"/>
        <v>0</v>
      </c>
      <c r="P80" s="4">
        <f t="shared" si="54"/>
        <v>0</v>
      </c>
      <c r="Q80" s="4">
        <f t="shared" si="54"/>
        <v>0</v>
      </c>
      <c r="R80" s="4">
        <f t="shared" si="58"/>
        <v>0</v>
      </c>
      <c r="S80" s="4">
        <f t="shared" si="58"/>
        <v>0</v>
      </c>
      <c r="T80" s="4">
        <f t="shared" si="58"/>
        <v>0</v>
      </c>
      <c r="U80" s="4">
        <f t="shared" si="58"/>
        <v>0</v>
      </c>
      <c r="V80" s="4">
        <f t="shared" si="58"/>
        <v>0</v>
      </c>
      <c r="W80" s="4">
        <f t="shared" si="58"/>
        <v>0</v>
      </c>
      <c r="X80" s="4">
        <f t="shared" si="58"/>
        <v>0</v>
      </c>
      <c r="Y80" s="4">
        <f t="shared" si="58"/>
        <v>0</v>
      </c>
      <c r="Z80" s="4">
        <f t="shared" si="58"/>
        <v>0</v>
      </c>
      <c r="AA80" s="4">
        <f t="shared" si="58"/>
        <v>0</v>
      </c>
      <c r="AB80" s="4">
        <f t="shared" si="58"/>
        <v>0</v>
      </c>
      <c r="AC80" s="4">
        <f t="shared" si="58"/>
        <v>0</v>
      </c>
      <c r="AD80" s="4">
        <f t="shared" si="58"/>
        <v>0</v>
      </c>
      <c r="AE80" s="4">
        <f t="shared" si="58"/>
        <v>0</v>
      </c>
      <c r="AF80" s="4">
        <f t="shared" si="58"/>
        <v>0</v>
      </c>
      <c r="AG80" s="4">
        <f t="shared" si="58"/>
        <v>0</v>
      </c>
      <c r="AH80" s="4">
        <f t="shared" si="58"/>
        <v>0</v>
      </c>
      <c r="AI80" s="4">
        <f t="shared" si="58"/>
        <v>0</v>
      </c>
      <c r="AJ80" s="4">
        <f t="shared" si="58"/>
        <v>0</v>
      </c>
      <c r="AK80" s="4">
        <f t="shared" si="58"/>
        <v>0</v>
      </c>
      <c r="AL80" s="4">
        <f t="shared" si="58"/>
        <v>0</v>
      </c>
      <c r="AM80" s="4">
        <f t="shared" si="58"/>
        <v>0</v>
      </c>
      <c r="AN80" s="4">
        <f t="shared" si="58"/>
        <v>0</v>
      </c>
      <c r="AO80" s="4">
        <f t="shared" si="58"/>
        <v>0</v>
      </c>
      <c r="AP80" s="4">
        <f t="shared" si="58"/>
        <v>0</v>
      </c>
      <c r="AQ80" s="4">
        <f t="shared" si="58"/>
        <v>0</v>
      </c>
      <c r="AR80" s="4">
        <f t="shared" si="58"/>
        <v>0</v>
      </c>
      <c r="AS80" s="4">
        <f t="shared" si="58"/>
        <v>0</v>
      </c>
      <c r="AT80" s="4">
        <f t="shared" si="58"/>
        <v>0</v>
      </c>
      <c r="AU80" s="4">
        <f t="shared" si="58"/>
        <v>0</v>
      </c>
      <c r="AV80" s="4">
        <f t="shared" si="58"/>
        <v>0</v>
      </c>
      <c r="AW80" s="4">
        <f t="shared" si="58"/>
        <v>0</v>
      </c>
      <c r="AX80" s="4">
        <f t="shared" si="58"/>
        <v>0</v>
      </c>
      <c r="AY80" s="4">
        <f t="shared" si="58"/>
        <v>0</v>
      </c>
      <c r="AZ80" s="4">
        <f t="shared" si="58"/>
        <v>0</v>
      </c>
      <c r="BA80" s="4">
        <f t="shared" si="58"/>
        <v>0</v>
      </c>
      <c r="BB80" s="4">
        <f t="shared" si="58"/>
        <v>0</v>
      </c>
      <c r="BC80" s="4">
        <f t="shared" si="58"/>
        <v>0</v>
      </c>
      <c r="BD80" s="4">
        <f t="shared" si="58"/>
        <v>0</v>
      </c>
      <c r="BE80" s="4">
        <f t="shared" si="58"/>
        <v>0</v>
      </c>
      <c r="BF80" s="4">
        <f t="shared" si="58"/>
        <v>0</v>
      </c>
      <c r="BG80" s="4">
        <f t="shared" si="58"/>
        <v>0</v>
      </c>
      <c r="BH80" s="4">
        <f t="shared" si="58"/>
        <v>0</v>
      </c>
      <c r="BI80" s="4">
        <f t="shared" si="58"/>
        <v>0</v>
      </c>
      <c r="BJ80" s="4">
        <f t="shared" si="58"/>
        <v>0</v>
      </c>
      <c r="BK80" s="4">
        <f t="shared" si="58"/>
        <v>0</v>
      </c>
      <c r="BL80" s="4">
        <f t="shared" si="58"/>
        <v>0</v>
      </c>
      <c r="BM80" s="4">
        <f t="shared" si="58"/>
        <v>0</v>
      </c>
      <c r="BN80" s="4">
        <f t="shared" si="58"/>
        <v>0</v>
      </c>
      <c r="BO80" s="4">
        <f t="shared" si="57"/>
        <v>0</v>
      </c>
      <c r="BP80" s="4">
        <f t="shared" si="57"/>
        <v>0</v>
      </c>
      <c r="BQ80" s="4">
        <f t="shared" si="57"/>
        <v>0</v>
      </c>
      <c r="BR80" s="4">
        <f t="shared" si="57"/>
        <v>0</v>
      </c>
      <c r="BS80" s="4">
        <f t="shared" si="57"/>
        <v>0</v>
      </c>
      <c r="BT80" s="4">
        <f t="shared" si="57"/>
        <v>0</v>
      </c>
      <c r="BU80" s="4">
        <f t="shared" si="57"/>
        <v>0</v>
      </c>
      <c r="BV80" s="4">
        <f t="shared" si="57"/>
        <v>989.63119999999981</v>
      </c>
      <c r="BW80" s="4">
        <f t="shared" si="57"/>
        <v>989.63119999999981</v>
      </c>
      <c r="BX80" s="4">
        <f t="shared" si="57"/>
        <v>989.63119999999981</v>
      </c>
      <c r="BY80" s="4">
        <f t="shared" si="57"/>
        <v>989.63119999999981</v>
      </c>
      <c r="BZ80" s="4">
        <f t="shared" si="57"/>
        <v>989.63119999999981</v>
      </c>
      <c r="CA80" s="4">
        <f t="shared" si="57"/>
        <v>989.63119999999981</v>
      </c>
      <c r="CB80" s="4">
        <f t="shared" si="57"/>
        <v>989.63119999999981</v>
      </c>
      <c r="CC80" s="4">
        <f t="shared" si="57"/>
        <v>989.63119999999981</v>
      </c>
      <c r="CD80" s="4">
        <f t="shared" si="57"/>
        <v>989.63119999999981</v>
      </c>
      <c r="CE80" s="4">
        <f t="shared" si="57"/>
        <v>989.63119999999981</v>
      </c>
      <c r="CF80" s="4">
        <f t="shared" si="57"/>
        <v>989.63119999999981</v>
      </c>
      <c r="CG80" s="4">
        <f t="shared" si="57"/>
        <v>989.63119999999981</v>
      </c>
      <c r="CH80" s="4">
        <f t="shared" si="57"/>
        <v>989.63119999999981</v>
      </c>
      <c r="CI80" s="4">
        <f t="shared" si="57"/>
        <v>989.63119999999981</v>
      </c>
      <c r="CJ80" s="4">
        <f t="shared" si="57"/>
        <v>989.63119999999981</v>
      </c>
      <c r="CK80" s="4">
        <f t="shared" si="57"/>
        <v>989.63119999999981</v>
      </c>
      <c r="CL80" s="4">
        <f t="shared" si="57"/>
        <v>989.63119999999981</v>
      </c>
      <c r="CM80" s="4">
        <f t="shared" si="57"/>
        <v>989.63119999999981</v>
      </c>
      <c r="CN80" s="4">
        <f t="shared" si="57"/>
        <v>989.63119999999981</v>
      </c>
      <c r="CO80" s="4">
        <f t="shared" si="57"/>
        <v>989.63119999999981</v>
      </c>
      <c r="CP80" s="4">
        <f t="shared" si="57"/>
        <v>989.63119999999981</v>
      </c>
      <c r="CQ80" s="4">
        <f t="shared" si="57"/>
        <v>989.63119999999981</v>
      </c>
      <c r="CR80" s="4">
        <f t="shared" si="57"/>
        <v>989.63119999999981</v>
      </c>
      <c r="CS80" s="4">
        <f t="shared" si="57"/>
        <v>989.63119999999981</v>
      </c>
      <c r="CT80" s="4">
        <f t="shared" si="57"/>
        <v>989.63119999999981</v>
      </c>
      <c r="CU80" s="4">
        <f t="shared" si="57"/>
        <v>989.63119999999981</v>
      </c>
      <c r="CV80" s="4">
        <f t="shared" si="57"/>
        <v>989.63119999999981</v>
      </c>
      <c r="CW80" s="4">
        <f t="shared" si="57"/>
        <v>989.63119999999981</v>
      </c>
      <c r="CX80" s="4">
        <f t="shared" si="57"/>
        <v>989.63119999999981</v>
      </c>
      <c r="CY80" s="4">
        <f t="shared" si="57"/>
        <v>989.63119999999981</v>
      </c>
      <c r="CZ80" s="4">
        <f t="shared" si="57"/>
        <v>989.63119999999981</v>
      </c>
      <c r="DA80" s="4">
        <f t="shared" si="57"/>
        <v>989.63119999999981</v>
      </c>
      <c r="DB80" s="4">
        <f t="shared" si="57"/>
        <v>989.63119999999981</v>
      </c>
      <c r="DC80" s="4">
        <f t="shared" si="57"/>
        <v>989.63119999999981</v>
      </c>
      <c r="DD80" s="4">
        <f t="shared" si="57"/>
        <v>989.63119999999981</v>
      </c>
      <c r="DE80" s="4">
        <f t="shared" si="57"/>
        <v>989.63119999999981</v>
      </c>
      <c r="DF80" s="4">
        <f t="shared" si="57"/>
        <v>989.63119999999981</v>
      </c>
      <c r="DG80" s="4">
        <f t="shared" si="57"/>
        <v>989.63119999999981</v>
      </c>
      <c r="DH80" s="4">
        <f t="shared" si="57"/>
        <v>989.63119999999981</v>
      </c>
      <c r="DI80" s="4">
        <f t="shared" si="57"/>
        <v>989.63119999999981</v>
      </c>
      <c r="DJ80" s="4">
        <f t="shared" si="57"/>
        <v>989.63119999999981</v>
      </c>
      <c r="DK80" s="4">
        <f t="shared" si="57"/>
        <v>989.63119999999981</v>
      </c>
      <c r="DL80" s="4">
        <f t="shared" si="57"/>
        <v>989.63119999999981</v>
      </c>
      <c r="DM80" s="4">
        <f t="shared" si="57"/>
        <v>989.63119999999981</v>
      </c>
      <c r="DN80" s="4">
        <f t="shared" si="57"/>
        <v>989.63119999999981</v>
      </c>
      <c r="DO80" s="4">
        <f t="shared" si="57"/>
        <v>989.63119999999981</v>
      </c>
      <c r="DP80" s="4">
        <f t="shared" si="57"/>
        <v>989.63119999999981</v>
      </c>
      <c r="DQ80" s="4">
        <f t="shared" si="57"/>
        <v>989.63119999999981</v>
      </c>
      <c r="DR80" s="4">
        <f t="shared" si="57"/>
        <v>1088.5943199999999</v>
      </c>
      <c r="DS80" s="16">
        <f t="shared" si="51"/>
        <v>157574.36536397622</v>
      </c>
    </row>
    <row r="81" spans="1:123" x14ac:dyDescent="0.25">
      <c r="A81" s="15">
        <f t="shared" si="52"/>
        <v>71.083333333332988</v>
      </c>
      <c r="B81" s="4">
        <f t="shared" si="54"/>
        <v>0</v>
      </c>
      <c r="C81" s="4">
        <f t="shared" si="54"/>
        <v>0</v>
      </c>
      <c r="D81" s="4">
        <f t="shared" si="54"/>
        <v>0</v>
      </c>
      <c r="E81" s="4">
        <f t="shared" si="54"/>
        <v>0</v>
      </c>
      <c r="F81" s="4">
        <f t="shared" si="54"/>
        <v>0</v>
      </c>
      <c r="G81" s="4">
        <f t="shared" si="54"/>
        <v>0</v>
      </c>
      <c r="H81" s="4">
        <f t="shared" si="54"/>
        <v>0</v>
      </c>
      <c r="I81" s="4">
        <f t="shared" si="54"/>
        <v>0</v>
      </c>
      <c r="J81" s="4">
        <f t="shared" si="54"/>
        <v>0</v>
      </c>
      <c r="K81" s="4">
        <f t="shared" si="54"/>
        <v>0</v>
      </c>
      <c r="L81" s="4">
        <f t="shared" si="54"/>
        <v>0</v>
      </c>
      <c r="M81" s="4">
        <f t="shared" si="54"/>
        <v>0</v>
      </c>
      <c r="N81" s="4">
        <f t="shared" si="54"/>
        <v>0</v>
      </c>
      <c r="O81" s="4">
        <f t="shared" si="54"/>
        <v>0</v>
      </c>
      <c r="P81" s="4">
        <f t="shared" si="54"/>
        <v>0</v>
      </c>
      <c r="Q81" s="4">
        <f t="shared" si="54"/>
        <v>0</v>
      </c>
      <c r="R81" s="4">
        <f t="shared" si="58"/>
        <v>0</v>
      </c>
      <c r="S81" s="4">
        <f t="shared" si="58"/>
        <v>0</v>
      </c>
      <c r="T81" s="4">
        <f t="shared" si="58"/>
        <v>0</v>
      </c>
      <c r="U81" s="4">
        <f t="shared" si="58"/>
        <v>0</v>
      </c>
      <c r="V81" s="4">
        <f t="shared" si="58"/>
        <v>0</v>
      </c>
      <c r="W81" s="4">
        <f t="shared" si="58"/>
        <v>0</v>
      </c>
      <c r="X81" s="4">
        <f t="shared" si="58"/>
        <v>0</v>
      </c>
      <c r="Y81" s="4">
        <f t="shared" si="58"/>
        <v>0</v>
      </c>
      <c r="Z81" s="4">
        <f t="shared" si="58"/>
        <v>0</v>
      </c>
      <c r="AA81" s="4">
        <f t="shared" si="58"/>
        <v>0</v>
      </c>
      <c r="AB81" s="4">
        <f t="shared" si="58"/>
        <v>0</v>
      </c>
      <c r="AC81" s="4">
        <f t="shared" si="58"/>
        <v>0</v>
      </c>
      <c r="AD81" s="4">
        <f t="shared" si="58"/>
        <v>0</v>
      </c>
      <c r="AE81" s="4">
        <f t="shared" si="58"/>
        <v>0</v>
      </c>
      <c r="AF81" s="4">
        <f t="shared" si="58"/>
        <v>0</v>
      </c>
      <c r="AG81" s="4">
        <f t="shared" si="58"/>
        <v>0</v>
      </c>
      <c r="AH81" s="4">
        <f t="shared" si="58"/>
        <v>0</v>
      </c>
      <c r="AI81" s="4">
        <f t="shared" si="58"/>
        <v>0</v>
      </c>
      <c r="AJ81" s="4">
        <f t="shared" si="58"/>
        <v>0</v>
      </c>
      <c r="AK81" s="4">
        <f t="shared" si="58"/>
        <v>0</v>
      </c>
      <c r="AL81" s="4">
        <f t="shared" si="58"/>
        <v>0</v>
      </c>
      <c r="AM81" s="4">
        <f t="shared" si="58"/>
        <v>0</v>
      </c>
      <c r="AN81" s="4">
        <f t="shared" si="58"/>
        <v>0</v>
      </c>
      <c r="AO81" s="4">
        <f t="shared" si="58"/>
        <v>0</v>
      </c>
      <c r="AP81" s="4">
        <f t="shared" si="58"/>
        <v>0</v>
      </c>
      <c r="AQ81" s="4">
        <f t="shared" si="58"/>
        <v>0</v>
      </c>
      <c r="AR81" s="4">
        <f t="shared" si="58"/>
        <v>0</v>
      </c>
      <c r="AS81" s="4">
        <f t="shared" si="58"/>
        <v>0</v>
      </c>
      <c r="AT81" s="4">
        <f t="shared" si="58"/>
        <v>0</v>
      </c>
      <c r="AU81" s="4">
        <f t="shared" si="58"/>
        <v>0</v>
      </c>
      <c r="AV81" s="4">
        <f t="shared" si="58"/>
        <v>0</v>
      </c>
      <c r="AW81" s="4">
        <f t="shared" si="58"/>
        <v>0</v>
      </c>
      <c r="AX81" s="4">
        <f t="shared" si="58"/>
        <v>0</v>
      </c>
      <c r="AY81" s="4">
        <f t="shared" si="58"/>
        <v>0</v>
      </c>
      <c r="AZ81" s="4">
        <f t="shared" si="58"/>
        <v>0</v>
      </c>
      <c r="BA81" s="4">
        <f t="shared" si="58"/>
        <v>0</v>
      </c>
      <c r="BB81" s="4">
        <f t="shared" si="58"/>
        <v>0</v>
      </c>
      <c r="BC81" s="4">
        <f t="shared" si="58"/>
        <v>0</v>
      </c>
      <c r="BD81" s="4">
        <f t="shared" si="58"/>
        <v>0</v>
      </c>
      <c r="BE81" s="4">
        <f t="shared" si="58"/>
        <v>0</v>
      </c>
      <c r="BF81" s="4">
        <f t="shared" si="58"/>
        <v>0</v>
      </c>
      <c r="BG81" s="4">
        <f t="shared" si="58"/>
        <v>0</v>
      </c>
      <c r="BH81" s="4">
        <f t="shared" si="58"/>
        <v>0</v>
      </c>
      <c r="BI81" s="4">
        <f t="shared" si="58"/>
        <v>0</v>
      </c>
      <c r="BJ81" s="4">
        <f t="shared" si="58"/>
        <v>0</v>
      </c>
      <c r="BK81" s="4">
        <f t="shared" si="58"/>
        <v>0</v>
      </c>
      <c r="BL81" s="4">
        <f t="shared" si="58"/>
        <v>0</v>
      </c>
      <c r="BM81" s="4">
        <f t="shared" si="58"/>
        <v>0</v>
      </c>
      <c r="BN81" s="4">
        <f t="shared" si="58"/>
        <v>0</v>
      </c>
      <c r="BO81" s="4">
        <f t="shared" si="58"/>
        <v>0</v>
      </c>
      <c r="BP81" s="4">
        <f t="shared" si="58"/>
        <v>0</v>
      </c>
      <c r="BQ81" s="4">
        <f t="shared" si="58"/>
        <v>0</v>
      </c>
      <c r="BR81" s="4">
        <f t="shared" si="58"/>
        <v>0</v>
      </c>
      <c r="BS81" s="4">
        <f t="shared" si="58"/>
        <v>0</v>
      </c>
      <c r="BT81" s="4">
        <f t="shared" si="58"/>
        <v>0</v>
      </c>
      <c r="BU81" s="4">
        <f t="shared" si="58"/>
        <v>0</v>
      </c>
      <c r="BV81" s="4">
        <f t="shared" si="58"/>
        <v>0</v>
      </c>
      <c r="BW81" s="4">
        <f t="shared" si="58"/>
        <v>989.63119999999981</v>
      </c>
      <c r="BX81" s="4">
        <f t="shared" si="58"/>
        <v>989.63119999999981</v>
      </c>
      <c r="BY81" s="4">
        <f t="shared" si="58"/>
        <v>989.63119999999981</v>
      </c>
      <c r="BZ81" s="4">
        <f t="shared" si="58"/>
        <v>989.63119999999981</v>
      </c>
      <c r="CA81" s="4">
        <f t="shared" si="58"/>
        <v>989.63119999999981</v>
      </c>
      <c r="CB81" s="4">
        <f t="shared" si="58"/>
        <v>989.63119999999981</v>
      </c>
      <c r="CC81" s="4">
        <f t="shared" si="58"/>
        <v>989.63119999999981</v>
      </c>
      <c r="CD81" s="4">
        <f t="shared" si="57"/>
        <v>989.63119999999981</v>
      </c>
      <c r="CE81" s="4">
        <f t="shared" si="57"/>
        <v>989.63119999999981</v>
      </c>
      <c r="CF81" s="4">
        <f t="shared" si="57"/>
        <v>989.63119999999981</v>
      </c>
      <c r="CG81" s="4">
        <f t="shared" si="57"/>
        <v>989.63119999999981</v>
      </c>
      <c r="CH81" s="4">
        <f t="shared" si="57"/>
        <v>989.63119999999981</v>
      </c>
      <c r="CI81" s="4">
        <f t="shared" si="57"/>
        <v>989.63119999999981</v>
      </c>
      <c r="CJ81" s="4">
        <f t="shared" si="57"/>
        <v>989.63119999999981</v>
      </c>
      <c r="CK81" s="4">
        <f t="shared" si="57"/>
        <v>989.63119999999981</v>
      </c>
      <c r="CL81" s="4">
        <f t="shared" si="57"/>
        <v>989.63119999999981</v>
      </c>
      <c r="CM81" s="4">
        <f t="shared" si="57"/>
        <v>989.63119999999981</v>
      </c>
      <c r="CN81" s="4">
        <f t="shared" si="57"/>
        <v>989.63119999999981</v>
      </c>
      <c r="CO81" s="4">
        <f t="shared" si="57"/>
        <v>989.63119999999981</v>
      </c>
      <c r="CP81" s="4">
        <f t="shared" si="57"/>
        <v>989.63119999999981</v>
      </c>
      <c r="CQ81" s="4">
        <f t="shared" si="57"/>
        <v>989.63119999999981</v>
      </c>
      <c r="CR81" s="4">
        <f t="shared" si="57"/>
        <v>989.63119999999981</v>
      </c>
      <c r="CS81" s="4">
        <f t="shared" si="57"/>
        <v>989.63119999999981</v>
      </c>
      <c r="CT81" s="4">
        <f t="shared" si="57"/>
        <v>989.63119999999981</v>
      </c>
      <c r="CU81" s="4">
        <f t="shared" si="57"/>
        <v>989.63119999999981</v>
      </c>
      <c r="CV81" s="4">
        <f t="shared" si="57"/>
        <v>989.63119999999981</v>
      </c>
      <c r="CW81" s="4">
        <f t="shared" si="57"/>
        <v>989.63119999999981</v>
      </c>
      <c r="CX81" s="4">
        <f t="shared" si="57"/>
        <v>989.63119999999981</v>
      </c>
      <c r="CY81" s="4">
        <f t="shared" si="57"/>
        <v>989.63119999999981</v>
      </c>
      <c r="CZ81" s="4">
        <f t="shared" si="57"/>
        <v>989.63119999999981</v>
      </c>
      <c r="DA81" s="4">
        <f t="shared" si="57"/>
        <v>989.63119999999981</v>
      </c>
      <c r="DB81" s="4">
        <f t="shared" si="57"/>
        <v>989.63119999999981</v>
      </c>
      <c r="DC81" s="4">
        <f t="shared" si="57"/>
        <v>989.63119999999981</v>
      </c>
      <c r="DD81" s="4">
        <f t="shared" si="57"/>
        <v>989.63119999999981</v>
      </c>
      <c r="DE81" s="4">
        <f t="shared" si="57"/>
        <v>989.63119999999981</v>
      </c>
      <c r="DF81" s="4">
        <f t="shared" si="57"/>
        <v>989.63119999999981</v>
      </c>
      <c r="DG81" s="4">
        <f t="shared" si="57"/>
        <v>989.63119999999981</v>
      </c>
      <c r="DH81" s="4">
        <f t="shared" si="57"/>
        <v>989.63119999999981</v>
      </c>
      <c r="DI81" s="4">
        <f t="shared" si="57"/>
        <v>989.63119999999981</v>
      </c>
      <c r="DJ81" s="4">
        <f t="shared" si="57"/>
        <v>989.63119999999981</v>
      </c>
      <c r="DK81" s="4">
        <f t="shared" si="57"/>
        <v>989.63119999999981</v>
      </c>
      <c r="DL81" s="4">
        <f t="shared" si="57"/>
        <v>989.63119999999981</v>
      </c>
      <c r="DM81" s="4">
        <f t="shared" si="57"/>
        <v>989.63119999999981</v>
      </c>
      <c r="DN81" s="4">
        <f t="shared" si="57"/>
        <v>989.63119999999981</v>
      </c>
      <c r="DO81" s="4">
        <f t="shared" si="57"/>
        <v>989.63119999999981</v>
      </c>
      <c r="DP81" s="4">
        <f t="shared" si="57"/>
        <v>989.63119999999981</v>
      </c>
      <c r="DQ81" s="4">
        <f t="shared" si="57"/>
        <v>989.63119999999981</v>
      </c>
      <c r="DR81" s="4">
        <f t="shared" si="57"/>
        <v>1088.5943199999999</v>
      </c>
      <c r="DS81" s="16">
        <f t="shared" si="51"/>
        <v>156811.31201554954</v>
      </c>
    </row>
    <row r="82" spans="1:123" x14ac:dyDescent="0.25">
      <c r="A82" s="15">
        <f t="shared" si="52"/>
        <v>71.166666666666316</v>
      </c>
      <c r="B82" s="4">
        <f t="shared" si="54"/>
        <v>0</v>
      </c>
      <c r="C82" s="4">
        <f t="shared" si="54"/>
        <v>0</v>
      </c>
      <c r="D82" s="4">
        <f t="shared" si="54"/>
        <v>0</v>
      </c>
      <c r="E82" s="4">
        <f t="shared" si="54"/>
        <v>0</v>
      </c>
      <c r="F82" s="4">
        <f t="shared" si="54"/>
        <v>0</v>
      </c>
      <c r="G82" s="4">
        <f t="shared" si="54"/>
        <v>0</v>
      </c>
      <c r="H82" s="4">
        <f t="shared" si="54"/>
        <v>0</v>
      </c>
      <c r="I82" s="4">
        <f t="shared" si="54"/>
        <v>0</v>
      </c>
      <c r="J82" s="4">
        <f t="shared" si="54"/>
        <v>0</v>
      </c>
      <c r="K82" s="4">
        <f t="shared" si="54"/>
        <v>0</v>
      </c>
      <c r="L82" s="4">
        <f t="shared" si="54"/>
        <v>0</v>
      </c>
      <c r="M82" s="4">
        <f t="shared" si="54"/>
        <v>0</v>
      </c>
      <c r="N82" s="4">
        <f t="shared" si="54"/>
        <v>0</v>
      </c>
      <c r="O82" s="4">
        <f t="shared" si="54"/>
        <v>0</v>
      </c>
      <c r="P82" s="4">
        <f t="shared" si="54"/>
        <v>0</v>
      </c>
      <c r="Q82" s="4">
        <f t="shared" si="54"/>
        <v>0</v>
      </c>
      <c r="R82" s="4">
        <f t="shared" si="58"/>
        <v>0</v>
      </c>
      <c r="S82" s="4">
        <f t="shared" si="58"/>
        <v>0</v>
      </c>
      <c r="T82" s="4">
        <f t="shared" si="58"/>
        <v>0</v>
      </c>
      <c r="U82" s="4">
        <f t="shared" si="58"/>
        <v>0</v>
      </c>
      <c r="V82" s="4">
        <f t="shared" si="58"/>
        <v>0</v>
      </c>
      <c r="W82" s="4">
        <f t="shared" si="58"/>
        <v>0</v>
      </c>
      <c r="X82" s="4">
        <f t="shared" si="58"/>
        <v>0</v>
      </c>
      <c r="Y82" s="4">
        <f t="shared" si="58"/>
        <v>0</v>
      </c>
      <c r="Z82" s="4">
        <f t="shared" si="58"/>
        <v>0</v>
      </c>
      <c r="AA82" s="4">
        <f t="shared" si="58"/>
        <v>0</v>
      </c>
      <c r="AB82" s="4">
        <f t="shared" si="58"/>
        <v>0</v>
      </c>
      <c r="AC82" s="4">
        <f t="shared" si="58"/>
        <v>0</v>
      </c>
      <c r="AD82" s="4">
        <f t="shared" si="58"/>
        <v>0</v>
      </c>
      <c r="AE82" s="4">
        <f t="shared" si="58"/>
        <v>0</v>
      </c>
      <c r="AF82" s="4">
        <f t="shared" si="58"/>
        <v>0</v>
      </c>
      <c r="AG82" s="4">
        <f t="shared" si="58"/>
        <v>0</v>
      </c>
      <c r="AH82" s="4">
        <f t="shared" si="58"/>
        <v>0</v>
      </c>
      <c r="AI82" s="4">
        <f t="shared" si="58"/>
        <v>0</v>
      </c>
      <c r="AJ82" s="4">
        <f t="shared" si="58"/>
        <v>0</v>
      </c>
      <c r="AK82" s="4">
        <f t="shared" si="58"/>
        <v>0</v>
      </c>
      <c r="AL82" s="4">
        <f t="shared" si="58"/>
        <v>0</v>
      </c>
      <c r="AM82" s="4">
        <f t="shared" si="58"/>
        <v>0</v>
      </c>
      <c r="AN82" s="4">
        <f t="shared" si="58"/>
        <v>0</v>
      </c>
      <c r="AO82" s="4">
        <f t="shared" si="58"/>
        <v>0</v>
      </c>
      <c r="AP82" s="4">
        <f t="shared" si="58"/>
        <v>0</v>
      </c>
      <c r="AQ82" s="4">
        <f t="shared" si="58"/>
        <v>0</v>
      </c>
      <c r="AR82" s="4">
        <f t="shared" si="58"/>
        <v>0</v>
      </c>
      <c r="AS82" s="4">
        <f t="shared" si="58"/>
        <v>0</v>
      </c>
      <c r="AT82" s="4">
        <f t="shared" si="58"/>
        <v>0</v>
      </c>
      <c r="AU82" s="4">
        <f t="shared" si="58"/>
        <v>0</v>
      </c>
      <c r="AV82" s="4">
        <f t="shared" si="58"/>
        <v>0</v>
      </c>
      <c r="AW82" s="4">
        <f t="shared" si="58"/>
        <v>0</v>
      </c>
      <c r="AX82" s="4">
        <f t="shared" si="58"/>
        <v>0</v>
      </c>
      <c r="AY82" s="4">
        <f t="shared" si="58"/>
        <v>0</v>
      </c>
      <c r="AZ82" s="4">
        <f t="shared" si="58"/>
        <v>0</v>
      </c>
      <c r="BA82" s="4">
        <f t="shared" si="58"/>
        <v>0</v>
      </c>
      <c r="BB82" s="4">
        <f t="shared" si="58"/>
        <v>0</v>
      </c>
      <c r="BC82" s="4">
        <f t="shared" si="58"/>
        <v>0</v>
      </c>
      <c r="BD82" s="4">
        <f t="shared" si="58"/>
        <v>0</v>
      </c>
      <c r="BE82" s="4">
        <f t="shared" si="58"/>
        <v>0</v>
      </c>
      <c r="BF82" s="4">
        <f t="shared" si="58"/>
        <v>0</v>
      </c>
      <c r="BG82" s="4">
        <f t="shared" si="58"/>
        <v>0</v>
      </c>
      <c r="BH82" s="4">
        <f t="shared" si="58"/>
        <v>0</v>
      </c>
      <c r="BI82" s="4">
        <f t="shared" si="58"/>
        <v>0</v>
      </c>
      <c r="BJ82" s="4">
        <f t="shared" si="58"/>
        <v>0</v>
      </c>
      <c r="BK82" s="4">
        <f t="shared" si="58"/>
        <v>0</v>
      </c>
      <c r="BL82" s="4">
        <f t="shared" si="58"/>
        <v>0</v>
      </c>
      <c r="BM82" s="4">
        <f t="shared" si="58"/>
        <v>0</v>
      </c>
      <c r="BN82" s="4">
        <f t="shared" si="58"/>
        <v>0</v>
      </c>
      <c r="BO82" s="4">
        <f t="shared" si="57"/>
        <v>0</v>
      </c>
      <c r="BP82" s="4">
        <f t="shared" si="57"/>
        <v>0</v>
      </c>
      <c r="BQ82" s="4">
        <f t="shared" si="57"/>
        <v>0</v>
      </c>
      <c r="BR82" s="4">
        <f t="shared" si="57"/>
        <v>0</v>
      </c>
      <c r="BS82" s="4">
        <f t="shared" si="57"/>
        <v>0</v>
      </c>
      <c r="BT82" s="4">
        <f t="shared" si="57"/>
        <v>0</v>
      </c>
      <c r="BU82" s="4">
        <f t="shared" si="57"/>
        <v>0</v>
      </c>
      <c r="BV82" s="4">
        <f t="shared" si="57"/>
        <v>0</v>
      </c>
      <c r="BW82" s="4">
        <f t="shared" si="57"/>
        <v>0</v>
      </c>
      <c r="BX82" s="4">
        <f t="shared" si="57"/>
        <v>989.63119999999981</v>
      </c>
      <c r="BY82" s="4">
        <f t="shared" si="57"/>
        <v>989.63119999999981</v>
      </c>
      <c r="BZ82" s="4">
        <f t="shared" si="57"/>
        <v>989.63119999999981</v>
      </c>
      <c r="CA82" s="4">
        <f t="shared" si="57"/>
        <v>989.63119999999981</v>
      </c>
      <c r="CB82" s="4">
        <f t="shared" si="57"/>
        <v>989.63119999999981</v>
      </c>
      <c r="CC82" s="4">
        <f t="shared" si="57"/>
        <v>989.63119999999981</v>
      </c>
      <c r="CD82" s="4">
        <f t="shared" si="57"/>
        <v>989.63119999999981</v>
      </c>
      <c r="CE82" s="4">
        <f t="shared" si="57"/>
        <v>989.63119999999981</v>
      </c>
      <c r="CF82" s="4">
        <f t="shared" si="57"/>
        <v>989.63119999999981</v>
      </c>
      <c r="CG82" s="4">
        <f t="shared" si="57"/>
        <v>989.63119999999981</v>
      </c>
      <c r="CH82" s="4">
        <f t="shared" si="57"/>
        <v>989.63119999999981</v>
      </c>
      <c r="CI82" s="4">
        <f t="shared" si="57"/>
        <v>989.63119999999981</v>
      </c>
      <c r="CJ82" s="4">
        <f t="shared" si="57"/>
        <v>989.63119999999981</v>
      </c>
      <c r="CK82" s="4">
        <f t="shared" si="57"/>
        <v>989.63119999999981</v>
      </c>
      <c r="CL82" s="4">
        <f t="shared" si="57"/>
        <v>989.63119999999981</v>
      </c>
      <c r="CM82" s="4">
        <f t="shared" si="57"/>
        <v>989.63119999999981</v>
      </c>
      <c r="CN82" s="4">
        <f t="shared" si="57"/>
        <v>989.63119999999981</v>
      </c>
      <c r="CO82" s="4">
        <f t="shared" si="57"/>
        <v>989.63119999999981</v>
      </c>
      <c r="CP82" s="4">
        <f t="shared" si="57"/>
        <v>989.63119999999981</v>
      </c>
      <c r="CQ82" s="4">
        <f t="shared" si="57"/>
        <v>989.63119999999981</v>
      </c>
      <c r="CR82" s="4">
        <f t="shared" si="57"/>
        <v>989.63119999999981</v>
      </c>
      <c r="CS82" s="4">
        <f t="shared" si="57"/>
        <v>989.63119999999981</v>
      </c>
      <c r="CT82" s="4">
        <f t="shared" si="57"/>
        <v>989.63119999999981</v>
      </c>
      <c r="CU82" s="4">
        <f t="shared" si="57"/>
        <v>989.63119999999981</v>
      </c>
      <c r="CV82" s="4">
        <f t="shared" si="57"/>
        <v>989.63119999999981</v>
      </c>
      <c r="CW82" s="4">
        <f t="shared" si="57"/>
        <v>989.63119999999981</v>
      </c>
      <c r="CX82" s="4">
        <f t="shared" si="57"/>
        <v>989.63119999999981</v>
      </c>
      <c r="CY82" s="4">
        <f t="shared" si="57"/>
        <v>989.63119999999981</v>
      </c>
      <c r="CZ82" s="4">
        <f t="shared" si="57"/>
        <v>989.63119999999981</v>
      </c>
      <c r="DA82" s="4">
        <f t="shared" si="57"/>
        <v>989.63119999999981</v>
      </c>
      <c r="DB82" s="4">
        <f t="shared" si="57"/>
        <v>989.63119999999981</v>
      </c>
      <c r="DC82" s="4">
        <f t="shared" si="57"/>
        <v>989.63119999999981</v>
      </c>
      <c r="DD82" s="4">
        <f t="shared" ref="DD82:DR82" si="59">$B$2*IF($A$2+DD$3/12&lt;$A82,0,1)*(1+0.072*MIN($A82-$A$2,5))*IF(DD$3&gt;=120,1.1,1)*IF($C$2&lt;=148450,1,0)</f>
        <v>989.63119999999981</v>
      </c>
      <c r="DE82" s="4">
        <f t="shared" si="59"/>
        <v>989.63119999999981</v>
      </c>
      <c r="DF82" s="4">
        <f t="shared" si="59"/>
        <v>989.63119999999981</v>
      </c>
      <c r="DG82" s="4">
        <f t="shared" si="59"/>
        <v>989.63119999999981</v>
      </c>
      <c r="DH82" s="4">
        <f t="shared" si="59"/>
        <v>989.63119999999981</v>
      </c>
      <c r="DI82" s="4">
        <f t="shared" si="59"/>
        <v>989.63119999999981</v>
      </c>
      <c r="DJ82" s="4">
        <f t="shared" si="59"/>
        <v>989.63119999999981</v>
      </c>
      <c r="DK82" s="4">
        <f t="shared" si="59"/>
        <v>989.63119999999981</v>
      </c>
      <c r="DL82" s="4">
        <f t="shared" si="59"/>
        <v>989.63119999999981</v>
      </c>
      <c r="DM82" s="4">
        <f t="shared" si="59"/>
        <v>989.63119999999981</v>
      </c>
      <c r="DN82" s="4">
        <f t="shared" si="59"/>
        <v>989.63119999999981</v>
      </c>
      <c r="DO82" s="4">
        <f t="shared" si="59"/>
        <v>989.63119999999981</v>
      </c>
      <c r="DP82" s="4">
        <f t="shared" si="59"/>
        <v>989.63119999999981</v>
      </c>
      <c r="DQ82" s="4">
        <f t="shared" si="59"/>
        <v>989.63119999999981</v>
      </c>
      <c r="DR82" s="4">
        <f t="shared" si="59"/>
        <v>1088.5943199999999</v>
      </c>
      <c r="DS82" s="16">
        <f t="shared" si="51"/>
        <v>156051.34683697257</v>
      </c>
    </row>
    <row r="83" spans="1:123" x14ac:dyDescent="0.25">
      <c r="A83" s="15">
        <f t="shared" si="52"/>
        <v>71.249999999999645</v>
      </c>
      <c r="B83" s="4">
        <f t="shared" si="54"/>
        <v>0</v>
      </c>
      <c r="C83" s="4">
        <f t="shared" si="54"/>
        <v>0</v>
      </c>
      <c r="D83" s="4">
        <f t="shared" si="54"/>
        <v>0</v>
      </c>
      <c r="E83" s="4">
        <f t="shared" si="54"/>
        <v>0</v>
      </c>
      <c r="F83" s="4">
        <f t="shared" si="54"/>
        <v>0</v>
      </c>
      <c r="G83" s="4">
        <f t="shared" si="54"/>
        <v>0</v>
      </c>
      <c r="H83" s="4">
        <f t="shared" si="54"/>
        <v>0</v>
      </c>
      <c r="I83" s="4">
        <f t="shared" si="54"/>
        <v>0</v>
      </c>
      <c r="J83" s="4">
        <f t="shared" si="54"/>
        <v>0</v>
      </c>
      <c r="K83" s="4">
        <f t="shared" si="54"/>
        <v>0</v>
      </c>
      <c r="L83" s="4">
        <f t="shared" si="54"/>
        <v>0</v>
      </c>
      <c r="M83" s="4">
        <f t="shared" si="54"/>
        <v>0</v>
      </c>
      <c r="N83" s="4">
        <f t="shared" si="54"/>
        <v>0</v>
      </c>
      <c r="O83" s="4">
        <f t="shared" si="54"/>
        <v>0</v>
      </c>
      <c r="P83" s="4">
        <f t="shared" si="54"/>
        <v>0</v>
      </c>
      <c r="Q83" s="4">
        <f t="shared" si="54"/>
        <v>0</v>
      </c>
      <c r="R83" s="4">
        <f t="shared" si="58"/>
        <v>0</v>
      </c>
      <c r="S83" s="4">
        <f t="shared" si="58"/>
        <v>0</v>
      </c>
      <c r="T83" s="4">
        <f t="shared" si="58"/>
        <v>0</v>
      </c>
      <c r="U83" s="4">
        <f t="shared" si="58"/>
        <v>0</v>
      </c>
      <c r="V83" s="4">
        <f t="shared" si="58"/>
        <v>0</v>
      </c>
      <c r="W83" s="4">
        <f t="shared" si="58"/>
        <v>0</v>
      </c>
      <c r="X83" s="4">
        <f t="shared" si="58"/>
        <v>0</v>
      </c>
      <c r="Y83" s="4">
        <f t="shared" si="58"/>
        <v>0</v>
      </c>
      <c r="Z83" s="4">
        <f t="shared" si="58"/>
        <v>0</v>
      </c>
      <c r="AA83" s="4">
        <f t="shared" si="58"/>
        <v>0</v>
      </c>
      <c r="AB83" s="4">
        <f t="shared" si="58"/>
        <v>0</v>
      </c>
      <c r="AC83" s="4">
        <f t="shared" si="58"/>
        <v>0</v>
      </c>
      <c r="AD83" s="4">
        <f t="shared" si="58"/>
        <v>0</v>
      </c>
      <c r="AE83" s="4">
        <f t="shared" si="58"/>
        <v>0</v>
      </c>
      <c r="AF83" s="4">
        <f t="shared" si="58"/>
        <v>0</v>
      </c>
      <c r="AG83" s="4">
        <f t="shared" si="58"/>
        <v>0</v>
      </c>
      <c r="AH83" s="4">
        <f t="shared" si="58"/>
        <v>0</v>
      </c>
      <c r="AI83" s="4">
        <f t="shared" si="58"/>
        <v>0</v>
      </c>
      <c r="AJ83" s="4">
        <f t="shared" si="58"/>
        <v>0</v>
      </c>
      <c r="AK83" s="4">
        <f t="shared" si="58"/>
        <v>0</v>
      </c>
      <c r="AL83" s="4">
        <f t="shared" si="58"/>
        <v>0</v>
      </c>
      <c r="AM83" s="4">
        <f t="shared" si="58"/>
        <v>0</v>
      </c>
      <c r="AN83" s="4">
        <f t="shared" si="58"/>
        <v>0</v>
      </c>
      <c r="AO83" s="4">
        <f t="shared" si="58"/>
        <v>0</v>
      </c>
      <c r="AP83" s="4">
        <f t="shared" si="58"/>
        <v>0</v>
      </c>
      <c r="AQ83" s="4">
        <f t="shared" si="58"/>
        <v>0</v>
      </c>
      <c r="AR83" s="4">
        <f t="shared" si="58"/>
        <v>0</v>
      </c>
      <c r="AS83" s="4">
        <f t="shared" si="58"/>
        <v>0</v>
      </c>
      <c r="AT83" s="4">
        <f t="shared" si="58"/>
        <v>0</v>
      </c>
      <c r="AU83" s="4">
        <f t="shared" si="58"/>
        <v>0</v>
      </c>
      <c r="AV83" s="4">
        <f t="shared" si="58"/>
        <v>0</v>
      </c>
      <c r="AW83" s="4">
        <f t="shared" si="58"/>
        <v>0</v>
      </c>
      <c r="AX83" s="4">
        <f t="shared" si="58"/>
        <v>0</v>
      </c>
      <c r="AY83" s="4">
        <f t="shared" si="58"/>
        <v>0</v>
      </c>
      <c r="AZ83" s="4">
        <f t="shared" si="58"/>
        <v>0</v>
      </c>
      <c r="BA83" s="4">
        <f t="shared" si="58"/>
        <v>0</v>
      </c>
      <c r="BB83" s="4">
        <f t="shared" si="58"/>
        <v>0</v>
      </c>
      <c r="BC83" s="4">
        <f t="shared" si="58"/>
        <v>0</v>
      </c>
      <c r="BD83" s="4">
        <f t="shared" si="58"/>
        <v>0</v>
      </c>
      <c r="BE83" s="4">
        <f t="shared" si="58"/>
        <v>0</v>
      </c>
      <c r="BF83" s="4">
        <f t="shared" si="58"/>
        <v>0</v>
      </c>
      <c r="BG83" s="4">
        <f t="shared" si="58"/>
        <v>0</v>
      </c>
      <c r="BH83" s="4">
        <f t="shared" si="58"/>
        <v>0</v>
      </c>
      <c r="BI83" s="4">
        <f t="shared" si="58"/>
        <v>0</v>
      </c>
      <c r="BJ83" s="4">
        <f t="shared" ref="BJ83:DR87" si="60">$B$2*IF($A$2+BJ$3/12&lt;$A83,0,1)*(1+0.072*MIN($A83-$A$2,5))*IF(BJ$3&gt;=120,1.1,1)*IF($C$2&lt;=148450,1,0)</f>
        <v>0</v>
      </c>
      <c r="BK83" s="4">
        <f t="shared" si="60"/>
        <v>0</v>
      </c>
      <c r="BL83" s="4">
        <f t="shared" si="60"/>
        <v>0</v>
      </c>
      <c r="BM83" s="4">
        <f t="shared" si="60"/>
        <v>0</v>
      </c>
      <c r="BN83" s="4">
        <f t="shared" si="60"/>
        <v>0</v>
      </c>
      <c r="BO83" s="4">
        <f t="shared" si="60"/>
        <v>0</v>
      </c>
      <c r="BP83" s="4">
        <f t="shared" si="60"/>
        <v>0</v>
      </c>
      <c r="BQ83" s="4">
        <f t="shared" si="60"/>
        <v>0</v>
      </c>
      <c r="BR83" s="4">
        <f t="shared" si="60"/>
        <v>0</v>
      </c>
      <c r="BS83" s="4">
        <f t="shared" si="60"/>
        <v>0</v>
      </c>
      <c r="BT83" s="4">
        <f t="shared" si="60"/>
        <v>0</v>
      </c>
      <c r="BU83" s="4">
        <f t="shared" si="60"/>
        <v>0</v>
      </c>
      <c r="BV83" s="4">
        <f t="shared" si="60"/>
        <v>0</v>
      </c>
      <c r="BW83" s="4">
        <f t="shared" si="60"/>
        <v>0</v>
      </c>
      <c r="BX83" s="4">
        <f t="shared" si="60"/>
        <v>0</v>
      </c>
      <c r="BY83" s="4">
        <f t="shared" si="60"/>
        <v>989.63119999999981</v>
      </c>
      <c r="BZ83" s="4">
        <f t="shared" si="60"/>
        <v>989.63119999999981</v>
      </c>
      <c r="CA83" s="4">
        <f t="shared" si="60"/>
        <v>989.63119999999981</v>
      </c>
      <c r="CB83" s="4">
        <f t="shared" si="60"/>
        <v>989.63119999999981</v>
      </c>
      <c r="CC83" s="4">
        <f t="shared" si="60"/>
        <v>989.63119999999981</v>
      </c>
      <c r="CD83" s="4">
        <f t="shared" si="60"/>
        <v>989.63119999999981</v>
      </c>
      <c r="CE83" s="4">
        <f t="shared" si="60"/>
        <v>989.63119999999981</v>
      </c>
      <c r="CF83" s="4">
        <f t="shared" si="60"/>
        <v>989.63119999999981</v>
      </c>
      <c r="CG83" s="4">
        <f t="shared" si="60"/>
        <v>989.63119999999981</v>
      </c>
      <c r="CH83" s="4">
        <f t="shared" si="60"/>
        <v>989.63119999999981</v>
      </c>
      <c r="CI83" s="4">
        <f t="shared" si="60"/>
        <v>989.63119999999981</v>
      </c>
      <c r="CJ83" s="4">
        <f t="shared" si="60"/>
        <v>989.63119999999981</v>
      </c>
      <c r="CK83" s="4">
        <f t="shared" si="60"/>
        <v>989.63119999999981</v>
      </c>
      <c r="CL83" s="4">
        <f t="shared" si="60"/>
        <v>989.63119999999981</v>
      </c>
      <c r="CM83" s="4">
        <f t="shared" si="60"/>
        <v>989.63119999999981</v>
      </c>
      <c r="CN83" s="4">
        <f t="shared" si="60"/>
        <v>989.63119999999981</v>
      </c>
      <c r="CO83" s="4">
        <f t="shared" si="60"/>
        <v>989.63119999999981</v>
      </c>
      <c r="CP83" s="4">
        <f t="shared" si="60"/>
        <v>989.63119999999981</v>
      </c>
      <c r="CQ83" s="4">
        <f t="shared" si="60"/>
        <v>989.63119999999981</v>
      </c>
      <c r="CR83" s="4">
        <f t="shared" si="60"/>
        <v>989.63119999999981</v>
      </c>
      <c r="CS83" s="4">
        <f t="shared" si="60"/>
        <v>989.63119999999981</v>
      </c>
      <c r="CT83" s="4">
        <f t="shared" si="60"/>
        <v>989.63119999999981</v>
      </c>
      <c r="CU83" s="4">
        <f t="shared" si="60"/>
        <v>989.63119999999981</v>
      </c>
      <c r="CV83" s="4">
        <f t="shared" si="60"/>
        <v>989.63119999999981</v>
      </c>
      <c r="CW83" s="4">
        <f t="shared" si="60"/>
        <v>989.63119999999981</v>
      </c>
      <c r="CX83" s="4">
        <f t="shared" si="60"/>
        <v>989.63119999999981</v>
      </c>
      <c r="CY83" s="4">
        <f t="shared" si="60"/>
        <v>989.63119999999981</v>
      </c>
      <c r="CZ83" s="4">
        <f t="shared" si="60"/>
        <v>989.63119999999981</v>
      </c>
      <c r="DA83" s="4">
        <f t="shared" si="60"/>
        <v>989.63119999999981</v>
      </c>
      <c r="DB83" s="4">
        <f t="shared" si="60"/>
        <v>989.63119999999981</v>
      </c>
      <c r="DC83" s="4">
        <f t="shared" si="60"/>
        <v>989.63119999999981</v>
      </c>
      <c r="DD83" s="4">
        <f t="shared" si="60"/>
        <v>989.63119999999981</v>
      </c>
      <c r="DE83" s="4">
        <f t="shared" si="60"/>
        <v>989.63119999999981</v>
      </c>
      <c r="DF83" s="4">
        <f t="shared" si="60"/>
        <v>989.63119999999981</v>
      </c>
      <c r="DG83" s="4">
        <f t="shared" si="60"/>
        <v>989.63119999999981</v>
      </c>
      <c r="DH83" s="4">
        <f t="shared" si="60"/>
        <v>989.63119999999981</v>
      </c>
      <c r="DI83" s="4">
        <f t="shared" si="60"/>
        <v>989.63119999999981</v>
      </c>
      <c r="DJ83" s="4">
        <f t="shared" si="60"/>
        <v>989.63119999999981</v>
      </c>
      <c r="DK83" s="4">
        <f t="shared" si="60"/>
        <v>989.63119999999981</v>
      </c>
      <c r="DL83" s="4">
        <f t="shared" si="60"/>
        <v>989.63119999999981</v>
      </c>
      <c r="DM83" s="4">
        <f t="shared" si="60"/>
        <v>989.63119999999981</v>
      </c>
      <c r="DN83" s="4">
        <f t="shared" si="60"/>
        <v>989.63119999999981</v>
      </c>
      <c r="DO83" s="4">
        <f t="shared" si="60"/>
        <v>989.63119999999981</v>
      </c>
      <c r="DP83" s="4">
        <f t="shared" si="60"/>
        <v>989.63119999999981</v>
      </c>
      <c r="DQ83" s="4">
        <f t="shared" si="60"/>
        <v>989.63119999999981</v>
      </c>
      <c r="DR83" s="4">
        <f t="shared" si="60"/>
        <v>1088.5943199999999</v>
      </c>
      <c r="DS83" s="16">
        <f t="shared" si="51"/>
        <v>155294.45925165343</v>
      </c>
    </row>
    <row r="84" spans="1:123" x14ac:dyDescent="0.25">
      <c r="A84" s="15">
        <f t="shared" si="52"/>
        <v>71.333333333332973</v>
      </c>
      <c r="B84" s="4">
        <f t="shared" si="54"/>
        <v>0</v>
      </c>
      <c r="C84" s="4">
        <f t="shared" si="54"/>
        <v>0</v>
      </c>
      <c r="D84" s="4">
        <f t="shared" si="54"/>
        <v>0</v>
      </c>
      <c r="E84" s="4">
        <f t="shared" si="54"/>
        <v>0</v>
      </c>
      <c r="F84" s="4">
        <f t="shared" si="54"/>
        <v>0</v>
      </c>
      <c r="G84" s="4">
        <f t="shared" si="54"/>
        <v>0</v>
      </c>
      <c r="H84" s="4">
        <f t="shared" si="54"/>
        <v>0</v>
      </c>
      <c r="I84" s="4">
        <f t="shared" si="54"/>
        <v>0</v>
      </c>
      <c r="J84" s="4">
        <f t="shared" si="54"/>
        <v>0</v>
      </c>
      <c r="K84" s="4">
        <f t="shared" si="54"/>
        <v>0</v>
      </c>
      <c r="L84" s="4">
        <f t="shared" si="54"/>
        <v>0</v>
      </c>
      <c r="M84" s="4">
        <f t="shared" si="54"/>
        <v>0</v>
      </c>
      <c r="N84" s="4">
        <f t="shared" si="54"/>
        <v>0</v>
      </c>
      <c r="O84" s="4">
        <f t="shared" si="54"/>
        <v>0</v>
      </c>
      <c r="P84" s="4">
        <f t="shared" si="54"/>
        <v>0</v>
      </c>
      <c r="Q84" s="4">
        <f t="shared" si="54"/>
        <v>0</v>
      </c>
      <c r="R84" s="4">
        <f t="shared" ref="R84:CC88" si="61">$B$2*IF($A$2+R$3/12&lt;$A84,0,1)*(1+0.072*MIN($A84-$A$2,5))*IF(R$3&gt;=120,1.1,1)*IF($C$2&lt;=148450,1,0)</f>
        <v>0</v>
      </c>
      <c r="S84" s="4">
        <f t="shared" si="61"/>
        <v>0</v>
      </c>
      <c r="T84" s="4">
        <f t="shared" si="61"/>
        <v>0</v>
      </c>
      <c r="U84" s="4">
        <f t="shared" si="61"/>
        <v>0</v>
      </c>
      <c r="V84" s="4">
        <f t="shared" si="61"/>
        <v>0</v>
      </c>
      <c r="W84" s="4">
        <f t="shared" si="61"/>
        <v>0</v>
      </c>
      <c r="X84" s="4">
        <f t="shared" si="61"/>
        <v>0</v>
      </c>
      <c r="Y84" s="4">
        <f t="shared" si="61"/>
        <v>0</v>
      </c>
      <c r="Z84" s="4">
        <f t="shared" si="61"/>
        <v>0</v>
      </c>
      <c r="AA84" s="4">
        <f t="shared" si="61"/>
        <v>0</v>
      </c>
      <c r="AB84" s="4">
        <f t="shared" si="61"/>
        <v>0</v>
      </c>
      <c r="AC84" s="4">
        <f t="shared" si="61"/>
        <v>0</v>
      </c>
      <c r="AD84" s="4">
        <f t="shared" si="61"/>
        <v>0</v>
      </c>
      <c r="AE84" s="4">
        <f t="shared" si="61"/>
        <v>0</v>
      </c>
      <c r="AF84" s="4">
        <f t="shared" si="61"/>
        <v>0</v>
      </c>
      <c r="AG84" s="4">
        <f t="shared" si="61"/>
        <v>0</v>
      </c>
      <c r="AH84" s="4">
        <f t="shared" si="61"/>
        <v>0</v>
      </c>
      <c r="AI84" s="4">
        <f t="shared" si="61"/>
        <v>0</v>
      </c>
      <c r="AJ84" s="4">
        <f t="shared" si="61"/>
        <v>0</v>
      </c>
      <c r="AK84" s="4">
        <f t="shared" si="61"/>
        <v>0</v>
      </c>
      <c r="AL84" s="4">
        <f t="shared" si="61"/>
        <v>0</v>
      </c>
      <c r="AM84" s="4">
        <f t="shared" si="61"/>
        <v>0</v>
      </c>
      <c r="AN84" s="4">
        <f t="shared" si="61"/>
        <v>0</v>
      </c>
      <c r="AO84" s="4">
        <f t="shared" si="61"/>
        <v>0</v>
      </c>
      <c r="AP84" s="4">
        <f t="shared" si="61"/>
        <v>0</v>
      </c>
      <c r="AQ84" s="4">
        <f t="shared" si="61"/>
        <v>0</v>
      </c>
      <c r="AR84" s="4">
        <f t="shared" si="61"/>
        <v>0</v>
      </c>
      <c r="AS84" s="4">
        <f t="shared" si="61"/>
        <v>0</v>
      </c>
      <c r="AT84" s="4">
        <f t="shared" si="61"/>
        <v>0</v>
      </c>
      <c r="AU84" s="4">
        <f t="shared" si="61"/>
        <v>0</v>
      </c>
      <c r="AV84" s="4">
        <f t="shared" si="61"/>
        <v>0</v>
      </c>
      <c r="AW84" s="4">
        <f t="shared" si="61"/>
        <v>0</v>
      </c>
      <c r="AX84" s="4">
        <f t="shared" si="61"/>
        <v>0</v>
      </c>
      <c r="AY84" s="4">
        <f t="shared" si="61"/>
        <v>0</v>
      </c>
      <c r="AZ84" s="4">
        <f t="shared" si="61"/>
        <v>0</v>
      </c>
      <c r="BA84" s="4">
        <f t="shared" si="61"/>
        <v>0</v>
      </c>
      <c r="BB84" s="4">
        <f t="shared" si="61"/>
        <v>0</v>
      </c>
      <c r="BC84" s="4">
        <f t="shared" si="61"/>
        <v>0</v>
      </c>
      <c r="BD84" s="4">
        <f t="shared" si="61"/>
        <v>0</v>
      </c>
      <c r="BE84" s="4">
        <f t="shared" si="61"/>
        <v>0</v>
      </c>
      <c r="BF84" s="4">
        <f t="shared" si="61"/>
        <v>0</v>
      </c>
      <c r="BG84" s="4">
        <f t="shared" si="61"/>
        <v>0</v>
      </c>
      <c r="BH84" s="4">
        <f t="shared" si="61"/>
        <v>0</v>
      </c>
      <c r="BI84" s="4">
        <f t="shared" si="61"/>
        <v>0</v>
      </c>
      <c r="BJ84" s="4">
        <f t="shared" si="61"/>
        <v>0</v>
      </c>
      <c r="BK84" s="4">
        <f t="shared" si="61"/>
        <v>0</v>
      </c>
      <c r="BL84" s="4">
        <f t="shared" si="61"/>
        <v>0</v>
      </c>
      <c r="BM84" s="4">
        <f t="shared" si="61"/>
        <v>0</v>
      </c>
      <c r="BN84" s="4">
        <f t="shared" si="61"/>
        <v>0</v>
      </c>
      <c r="BO84" s="4">
        <f t="shared" si="60"/>
        <v>0</v>
      </c>
      <c r="BP84" s="4">
        <f t="shared" si="60"/>
        <v>0</v>
      </c>
      <c r="BQ84" s="4">
        <f t="shared" si="60"/>
        <v>0</v>
      </c>
      <c r="BR84" s="4">
        <f t="shared" si="60"/>
        <v>0</v>
      </c>
      <c r="BS84" s="4">
        <f t="shared" si="60"/>
        <v>0</v>
      </c>
      <c r="BT84" s="4">
        <f t="shared" si="60"/>
        <v>0</v>
      </c>
      <c r="BU84" s="4">
        <f t="shared" si="60"/>
        <v>0</v>
      </c>
      <c r="BV84" s="4">
        <f t="shared" si="60"/>
        <v>0</v>
      </c>
      <c r="BW84" s="4">
        <f t="shared" si="60"/>
        <v>0</v>
      </c>
      <c r="BX84" s="4">
        <f t="shared" si="60"/>
        <v>0</v>
      </c>
      <c r="BY84" s="4">
        <f t="shared" si="60"/>
        <v>0</v>
      </c>
      <c r="BZ84" s="4">
        <f t="shared" si="60"/>
        <v>989.63119999999981</v>
      </c>
      <c r="CA84" s="4">
        <f t="shared" si="60"/>
        <v>989.63119999999981</v>
      </c>
      <c r="CB84" s="4">
        <f t="shared" si="60"/>
        <v>989.63119999999981</v>
      </c>
      <c r="CC84" s="4">
        <f t="shared" si="60"/>
        <v>989.63119999999981</v>
      </c>
      <c r="CD84" s="4">
        <f t="shared" si="60"/>
        <v>989.63119999999981</v>
      </c>
      <c r="CE84" s="4">
        <f t="shared" si="60"/>
        <v>989.63119999999981</v>
      </c>
      <c r="CF84" s="4">
        <f t="shared" si="60"/>
        <v>989.63119999999981</v>
      </c>
      <c r="CG84" s="4">
        <f t="shared" si="60"/>
        <v>989.63119999999981</v>
      </c>
      <c r="CH84" s="4">
        <f t="shared" si="60"/>
        <v>989.63119999999981</v>
      </c>
      <c r="CI84" s="4">
        <f t="shared" si="60"/>
        <v>989.63119999999981</v>
      </c>
      <c r="CJ84" s="4">
        <f t="shared" si="60"/>
        <v>989.63119999999981</v>
      </c>
      <c r="CK84" s="4">
        <f t="shared" si="60"/>
        <v>989.63119999999981</v>
      </c>
      <c r="CL84" s="4">
        <f t="shared" si="60"/>
        <v>989.63119999999981</v>
      </c>
      <c r="CM84" s="4">
        <f t="shared" si="60"/>
        <v>989.63119999999981</v>
      </c>
      <c r="CN84" s="4">
        <f t="shared" si="60"/>
        <v>989.63119999999981</v>
      </c>
      <c r="CO84" s="4">
        <f t="shared" si="60"/>
        <v>989.63119999999981</v>
      </c>
      <c r="CP84" s="4">
        <f t="shared" si="60"/>
        <v>989.63119999999981</v>
      </c>
      <c r="CQ84" s="4">
        <f t="shared" si="60"/>
        <v>989.63119999999981</v>
      </c>
      <c r="CR84" s="4">
        <f t="shared" si="60"/>
        <v>989.63119999999981</v>
      </c>
      <c r="CS84" s="4">
        <f t="shared" si="60"/>
        <v>989.63119999999981</v>
      </c>
      <c r="CT84" s="4">
        <f t="shared" si="60"/>
        <v>989.63119999999981</v>
      </c>
      <c r="CU84" s="4">
        <f t="shared" si="60"/>
        <v>989.63119999999981</v>
      </c>
      <c r="CV84" s="4">
        <f t="shared" si="60"/>
        <v>989.63119999999981</v>
      </c>
      <c r="CW84" s="4">
        <f t="shared" si="60"/>
        <v>989.63119999999981</v>
      </c>
      <c r="CX84" s="4">
        <f t="shared" si="60"/>
        <v>989.63119999999981</v>
      </c>
      <c r="CY84" s="4">
        <f t="shared" si="60"/>
        <v>989.63119999999981</v>
      </c>
      <c r="CZ84" s="4">
        <f t="shared" si="60"/>
        <v>989.63119999999981</v>
      </c>
      <c r="DA84" s="4">
        <f t="shared" si="60"/>
        <v>989.63119999999981</v>
      </c>
      <c r="DB84" s="4">
        <f t="shared" si="60"/>
        <v>989.63119999999981</v>
      </c>
      <c r="DC84" s="4">
        <f t="shared" si="60"/>
        <v>989.63119999999981</v>
      </c>
      <c r="DD84" s="4">
        <f t="shared" si="60"/>
        <v>989.63119999999981</v>
      </c>
      <c r="DE84" s="4">
        <f t="shared" si="60"/>
        <v>989.63119999999981</v>
      </c>
      <c r="DF84" s="4">
        <f t="shared" si="60"/>
        <v>989.63119999999981</v>
      </c>
      <c r="DG84" s="4">
        <f t="shared" si="60"/>
        <v>989.63119999999981</v>
      </c>
      <c r="DH84" s="4">
        <f t="shared" si="60"/>
        <v>989.63119999999981</v>
      </c>
      <c r="DI84" s="4">
        <f t="shared" si="60"/>
        <v>989.63119999999981</v>
      </c>
      <c r="DJ84" s="4">
        <f t="shared" si="60"/>
        <v>989.63119999999981</v>
      </c>
      <c r="DK84" s="4">
        <f t="shared" si="60"/>
        <v>989.63119999999981</v>
      </c>
      <c r="DL84" s="4">
        <f t="shared" si="60"/>
        <v>989.63119999999981</v>
      </c>
      <c r="DM84" s="4">
        <f t="shared" si="60"/>
        <v>989.63119999999981</v>
      </c>
      <c r="DN84" s="4">
        <f t="shared" si="60"/>
        <v>989.63119999999981</v>
      </c>
      <c r="DO84" s="4">
        <f t="shared" si="60"/>
        <v>989.63119999999981</v>
      </c>
      <c r="DP84" s="4">
        <f t="shared" si="60"/>
        <v>989.63119999999981</v>
      </c>
      <c r="DQ84" s="4">
        <f t="shared" si="60"/>
        <v>989.63119999999981</v>
      </c>
      <c r="DR84" s="4">
        <f t="shared" si="60"/>
        <v>1088.5943199999999</v>
      </c>
      <c r="DS84" s="16">
        <f t="shared" si="51"/>
        <v>154540.63871634999</v>
      </c>
    </row>
    <row r="85" spans="1:123" x14ac:dyDescent="0.25">
      <c r="A85" s="15">
        <f t="shared" si="52"/>
        <v>71.416666666666302</v>
      </c>
      <c r="B85" s="4">
        <f t="shared" si="54"/>
        <v>0</v>
      </c>
      <c r="C85" s="4">
        <f t="shared" si="54"/>
        <v>0</v>
      </c>
      <c r="D85" s="4">
        <f t="shared" si="54"/>
        <v>0</v>
      </c>
      <c r="E85" s="4">
        <f t="shared" si="54"/>
        <v>0</v>
      </c>
      <c r="F85" s="4">
        <f t="shared" si="54"/>
        <v>0</v>
      </c>
      <c r="G85" s="4">
        <f t="shared" si="54"/>
        <v>0</v>
      </c>
      <c r="H85" s="4">
        <f t="shared" si="54"/>
        <v>0</v>
      </c>
      <c r="I85" s="4">
        <f t="shared" si="54"/>
        <v>0</v>
      </c>
      <c r="J85" s="4">
        <f t="shared" si="54"/>
        <v>0</v>
      </c>
      <c r="K85" s="4">
        <f t="shared" si="54"/>
        <v>0</v>
      </c>
      <c r="L85" s="4">
        <f t="shared" si="54"/>
        <v>0</v>
      </c>
      <c r="M85" s="4">
        <f t="shared" si="54"/>
        <v>0</v>
      </c>
      <c r="N85" s="4">
        <f t="shared" si="54"/>
        <v>0</v>
      </c>
      <c r="O85" s="4">
        <f t="shared" si="54"/>
        <v>0</v>
      </c>
      <c r="P85" s="4">
        <f t="shared" si="54"/>
        <v>0</v>
      </c>
      <c r="Q85" s="4">
        <f t="shared" si="54"/>
        <v>0</v>
      </c>
      <c r="R85" s="4">
        <f t="shared" si="61"/>
        <v>0</v>
      </c>
      <c r="S85" s="4">
        <f t="shared" si="61"/>
        <v>0</v>
      </c>
      <c r="T85" s="4">
        <f t="shared" si="61"/>
        <v>0</v>
      </c>
      <c r="U85" s="4">
        <f t="shared" si="61"/>
        <v>0</v>
      </c>
      <c r="V85" s="4">
        <f t="shared" si="61"/>
        <v>0</v>
      </c>
      <c r="W85" s="4">
        <f t="shared" si="61"/>
        <v>0</v>
      </c>
      <c r="X85" s="4">
        <f t="shared" si="61"/>
        <v>0</v>
      </c>
      <c r="Y85" s="4">
        <f t="shared" si="61"/>
        <v>0</v>
      </c>
      <c r="Z85" s="4">
        <f t="shared" si="61"/>
        <v>0</v>
      </c>
      <c r="AA85" s="4">
        <f t="shared" si="61"/>
        <v>0</v>
      </c>
      <c r="AB85" s="4">
        <f t="shared" si="61"/>
        <v>0</v>
      </c>
      <c r="AC85" s="4">
        <f t="shared" si="61"/>
        <v>0</v>
      </c>
      <c r="AD85" s="4">
        <f t="shared" si="61"/>
        <v>0</v>
      </c>
      <c r="AE85" s="4">
        <f t="shared" si="61"/>
        <v>0</v>
      </c>
      <c r="AF85" s="4">
        <f t="shared" si="61"/>
        <v>0</v>
      </c>
      <c r="AG85" s="4">
        <f t="shared" si="61"/>
        <v>0</v>
      </c>
      <c r="AH85" s="4">
        <f t="shared" si="61"/>
        <v>0</v>
      </c>
      <c r="AI85" s="4">
        <f t="shared" si="61"/>
        <v>0</v>
      </c>
      <c r="AJ85" s="4">
        <f t="shared" si="61"/>
        <v>0</v>
      </c>
      <c r="AK85" s="4">
        <f t="shared" si="61"/>
        <v>0</v>
      </c>
      <c r="AL85" s="4">
        <f t="shared" si="61"/>
        <v>0</v>
      </c>
      <c r="AM85" s="4">
        <f t="shared" si="61"/>
        <v>0</v>
      </c>
      <c r="AN85" s="4">
        <f t="shared" si="61"/>
        <v>0</v>
      </c>
      <c r="AO85" s="4">
        <f t="shared" si="61"/>
        <v>0</v>
      </c>
      <c r="AP85" s="4">
        <f t="shared" si="61"/>
        <v>0</v>
      </c>
      <c r="AQ85" s="4">
        <f t="shared" si="61"/>
        <v>0</v>
      </c>
      <c r="AR85" s="4">
        <f t="shared" si="61"/>
        <v>0</v>
      </c>
      <c r="AS85" s="4">
        <f t="shared" si="61"/>
        <v>0</v>
      </c>
      <c r="AT85" s="4">
        <f t="shared" si="61"/>
        <v>0</v>
      </c>
      <c r="AU85" s="4">
        <f t="shared" si="61"/>
        <v>0</v>
      </c>
      <c r="AV85" s="4">
        <f t="shared" si="61"/>
        <v>0</v>
      </c>
      <c r="AW85" s="4">
        <f t="shared" si="61"/>
        <v>0</v>
      </c>
      <c r="AX85" s="4">
        <f t="shared" si="61"/>
        <v>0</v>
      </c>
      <c r="AY85" s="4">
        <f t="shared" si="61"/>
        <v>0</v>
      </c>
      <c r="AZ85" s="4">
        <f t="shared" si="61"/>
        <v>0</v>
      </c>
      <c r="BA85" s="4">
        <f t="shared" si="61"/>
        <v>0</v>
      </c>
      <c r="BB85" s="4">
        <f t="shared" si="61"/>
        <v>0</v>
      </c>
      <c r="BC85" s="4">
        <f t="shared" si="61"/>
        <v>0</v>
      </c>
      <c r="BD85" s="4">
        <f t="shared" si="61"/>
        <v>0</v>
      </c>
      <c r="BE85" s="4">
        <f t="shared" si="61"/>
        <v>0</v>
      </c>
      <c r="BF85" s="4">
        <f t="shared" si="61"/>
        <v>0</v>
      </c>
      <c r="BG85" s="4">
        <f t="shared" si="61"/>
        <v>0</v>
      </c>
      <c r="BH85" s="4">
        <f t="shared" si="61"/>
        <v>0</v>
      </c>
      <c r="BI85" s="4">
        <f t="shared" si="61"/>
        <v>0</v>
      </c>
      <c r="BJ85" s="4">
        <f t="shared" si="61"/>
        <v>0</v>
      </c>
      <c r="BK85" s="4">
        <f t="shared" si="61"/>
        <v>0</v>
      </c>
      <c r="BL85" s="4">
        <f t="shared" si="61"/>
        <v>0</v>
      </c>
      <c r="BM85" s="4">
        <f t="shared" si="61"/>
        <v>0</v>
      </c>
      <c r="BN85" s="4">
        <f t="shared" si="61"/>
        <v>0</v>
      </c>
      <c r="BO85" s="4">
        <f t="shared" si="61"/>
        <v>0</v>
      </c>
      <c r="BP85" s="4">
        <f t="shared" si="61"/>
        <v>0</v>
      </c>
      <c r="BQ85" s="4">
        <f t="shared" si="61"/>
        <v>0</v>
      </c>
      <c r="BR85" s="4">
        <f t="shared" si="61"/>
        <v>0</v>
      </c>
      <c r="BS85" s="4">
        <f t="shared" si="61"/>
        <v>0</v>
      </c>
      <c r="BT85" s="4">
        <f t="shared" si="61"/>
        <v>0</v>
      </c>
      <c r="BU85" s="4">
        <f t="shared" si="61"/>
        <v>0</v>
      </c>
      <c r="BV85" s="4">
        <f t="shared" si="61"/>
        <v>0</v>
      </c>
      <c r="BW85" s="4">
        <f t="shared" si="61"/>
        <v>0</v>
      </c>
      <c r="BX85" s="4">
        <f t="shared" si="61"/>
        <v>0</v>
      </c>
      <c r="BY85" s="4">
        <f t="shared" si="61"/>
        <v>0</v>
      </c>
      <c r="BZ85" s="4">
        <f t="shared" si="61"/>
        <v>0</v>
      </c>
      <c r="CA85" s="4">
        <f t="shared" si="61"/>
        <v>989.63119999999981</v>
      </c>
      <c r="CB85" s="4">
        <f t="shared" si="61"/>
        <v>989.63119999999981</v>
      </c>
      <c r="CC85" s="4">
        <f t="shared" si="61"/>
        <v>989.63119999999981</v>
      </c>
      <c r="CD85" s="4">
        <f t="shared" si="60"/>
        <v>989.63119999999981</v>
      </c>
      <c r="CE85" s="4">
        <f t="shared" si="60"/>
        <v>989.63119999999981</v>
      </c>
      <c r="CF85" s="4">
        <f t="shared" si="60"/>
        <v>989.63119999999981</v>
      </c>
      <c r="CG85" s="4">
        <f t="shared" si="60"/>
        <v>989.63119999999981</v>
      </c>
      <c r="CH85" s="4">
        <f t="shared" si="60"/>
        <v>989.63119999999981</v>
      </c>
      <c r="CI85" s="4">
        <f t="shared" si="60"/>
        <v>989.63119999999981</v>
      </c>
      <c r="CJ85" s="4">
        <f t="shared" si="60"/>
        <v>989.63119999999981</v>
      </c>
      <c r="CK85" s="4">
        <f t="shared" si="60"/>
        <v>989.63119999999981</v>
      </c>
      <c r="CL85" s="4">
        <f t="shared" si="60"/>
        <v>989.63119999999981</v>
      </c>
      <c r="CM85" s="4">
        <f t="shared" si="60"/>
        <v>989.63119999999981</v>
      </c>
      <c r="CN85" s="4">
        <f t="shared" si="60"/>
        <v>989.63119999999981</v>
      </c>
      <c r="CO85" s="4">
        <f t="shared" si="60"/>
        <v>989.63119999999981</v>
      </c>
      <c r="CP85" s="4">
        <f t="shared" si="60"/>
        <v>989.63119999999981</v>
      </c>
      <c r="CQ85" s="4">
        <f t="shared" si="60"/>
        <v>989.63119999999981</v>
      </c>
      <c r="CR85" s="4">
        <f t="shared" si="60"/>
        <v>989.63119999999981</v>
      </c>
      <c r="CS85" s="4">
        <f t="shared" si="60"/>
        <v>989.63119999999981</v>
      </c>
      <c r="CT85" s="4">
        <f t="shared" si="60"/>
        <v>989.63119999999981</v>
      </c>
      <c r="CU85" s="4">
        <f t="shared" si="60"/>
        <v>989.63119999999981</v>
      </c>
      <c r="CV85" s="4">
        <f t="shared" si="60"/>
        <v>989.63119999999981</v>
      </c>
      <c r="CW85" s="4">
        <f t="shared" si="60"/>
        <v>989.63119999999981</v>
      </c>
      <c r="CX85" s="4">
        <f t="shared" si="60"/>
        <v>989.63119999999981</v>
      </c>
      <c r="CY85" s="4">
        <f t="shared" si="60"/>
        <v>989.63119999999981</v>
      </c>
      <c r="CZ85" s="4">
        <f t="shared" si="60"/>
        <v>989.63119999999981</v>
      </c>
      <c r="DA85" s="4">
        <f t="shared" si="60"/>
        <v>989.63119999999981</v>
      </c>
      <c r="DB85" s="4">
        <f t="shared" si="60"/>
        <v>989.63119999999981</v>
      </c>
      <c r="DC85" s="4">
        <f t="shared" si="60"/>
        <v>989.63119999999981</v>
      </c>
      <c r="DD85" s="4">
        <f t="shared" si="60"/>
        <v>989.63119999999981</v>
      </c>
      <c r="DE85" s="4">
        <f t="shared" si="60"/>
        <v>989.63119999999981</v>
      </c>
      <c r="DF85" s="4">
        <f t="shared" si="60"/>
        <v>989.63119999999981</v>
      </c>
      <c r="DG85" s="4">
        <f t="shared" si="60"/>
        <v>989.63119999999981</v>
      </c>
      <c r="DH85" s="4">
        <f t="shared" si="60"/>
        <v>989.63119999999981</v>
      </c>
      <c r="DI85" s="4">
        <f t="shared" si="60"/>
        <v>989.63119999999981</v>
      </c>
      <c r="DJ85" s="4">
        <f t="shared" si="60"/>
        <v>989.63119999999981</v>
      </c>
      <c r="DK85" s="4">
        <f t="shared" si="60"/>
        <v>989.63119999999981</v>
      </c>
      <c r="DL85" s="4">
        <f t="shared" si="60"/>
        <v>989.63119999999981</v>
      </c>
      <c r="DM85" s="4">
        <f t="shared" si="60"/>
        <v>989.63119999999981</v>
      </c>
      <c r="DN85" s="4">
        <f t="shared" si="60"/>
        <v>989.63119999999981</v>
      </c>
      <c r="DO85" s="4">
        <f t="shared" si="60"/>
        <v>989.63119999999981</v>
      </c>
      <c r="DP85" s="4">
        <f t="shared" si="60"/>
        <v>989.63119999999981</v>
      </c>
      <c r="DQ85" s="4">
        <f t="shared" si="60"/>
        <v>989.63119999999981</v>
      </c>
      <c r="DR85" s="4">
        <f t="shared" si="60"/>
        <v>1088.5943199999999</v>
      </c>
      <c r="DS85" s="16">
        <f t="shared" si="51"/>
        <v>153789.87472106959</v>
      </c>
    </row>
    <row r="86" spans="1:123" x14ac:dyDescent="0.25">
      <c r="A86" s="15">
        <f t="shared" si="52"/>
        <v>71.499999999999631</v>
      </c>
      <c r="B86" s="4">
        <f t="shared" si="54"/>
        <v>0</v>
      </c>
      <c r="C86" s="4">
        <f t="shared" si="54"/>
        <v>0</v>
      </c>
      <c r="D86" s="4">
        <f t="shared" si="54"/>
        <v>0</v>
      </c>
      <c r="E86" s="4">
        <f t="shared" si="54"/>
        <v>0</v>
      </c>
      <c r="F86" s="4">
        <f t="shared" si="54"/>
        <v>0</v>
      </c>
      <c r="G86" s="4">
        <f t="shared" si="54"/>
        <v>0</v>
      </c>
      <c r="H86" s="4">
        <f t="shared" si="54"/>
        <v>0</v>
      </c>
      <c r="I86" s="4">
        <f t="shared" si="54"/>
        <v>0</v>
      </c>
      <c r="J86" s="4">
        <f t="shared" si="54"/>
        <v>0</v>
      </c>
      <c r="K86" s="4">
        <f t="shared" si="54"/>
        <v>0</v>
      </c>
      <c r="L86" s="4">
        <f t="shared" si="54"/>
        <v>0</v>
      </c>
      <c r="M86" s="4">
        <f t="shared" si="54"/>
        <v>0</v>
      </c>
      <c r="N86" s="4">
        <f t="shared" si="54"/>
        <v>0</v>
      </c>
      <c r="O86" s="4">
        <f t="shared" si="54"/>
        <v>0</v>
      </c>
      <c r="P86" s="4">
        <f t="shared" si="54"/>
        <v>0</v>
      </c>
      <c r="Q86" s="4">
        <f t="shared" si="54"/>
        <v>0</v>
      </c>
      <c r="R86" s="4">
        <f t="shared" si="61"/>
        <v>0</v>
      </c>
      <c r="S86" s="4">
        <f t="shared" si="61"/>
        <v>0</v>
      </c>
      <c r="T86" s="4">
        <f t="shared" si="61"/>
        <v>0</v>
      </c>
      <c r="U86" s="4">
        <f t="shared" si="61"/>
        <v>0</v>
      </c>
      <c r="V86" s="4">
        <f t="shared" si="61"/>
        <v>0</v>
      </c>
      <c r="W86" s="4">
        <f t="shared" si="61"/>
        <v>0</v>
      </c>
      <c r="X86" s="4">
        <f t="shared" si="61"/>
        <v>0</v>
      </c>
      <c r="Y86" s="4">
        <f t="shared" si="61"/>
        <v>0</v>
      </c>
      <c r="Z86" s="4">
        <f t="shared" si="61"/>
        <v>0</v>
      </c>
      <c r="AA86" s="4">
        <f t="shared" si="61"/>
        <v>0</v>
      </c>
      <c r="AB86" s="4">
        <f t="shared" si="61"/>
        <v>0</v>
      </c>
      <c r="AC86" s="4">
        <f t="shared" si="61"/>
        <v>0</v>
      </c>
      <c r="AD86" s="4">
        <f t="shared" si="61"/>
        <v>0</v>
      </c>
      <c r="AE86" s="4">
        <f t="shared" si="61"/>
        <v>0</v>
      </c>
      <c r="AF86" s="4">
        <f t="shared" si="61"/>
        <v>0</v>
      </c>
      <c r="AG86" s="4">
        <f t="shared" si="61"/>
        <v>0</v>
      </c>
      <c r="AH86" s="4">
        <f t="shared" si="61"/>
        <v>0</v>
      </c>
      <c r="AI86" s="4">
        <f t="shared" si="61"/>
        <v>0</v>
      </c>
      <c r="AJ86" s="4">
        <f t="shared" si="61"/>
        <v>0</v>
      </c>
      <c r="AK86" s="4">
        <f t="shared" si="61"/>
        <v>0</v>
      </c>
      <c r="AL86" s="4">
        <f t="shared" si="61"/>
        <v>0</v>
      </c>
      <c r="AM86" s="4">
        <f t="shared" si="61"/>
        <v>0</v>
      </c>
      <c r="AN86" s="4">
        <f t="shared" si="61"/>
        <v>0</v>
      </c>
      <c r="AO86" s="4">
        <f t="shared" si="61"/>
        <v>0</v>
      </c>
      <c r="AP86" s="4">
        <f t="shared" si="61"/>
        <v>0</v>
      </c>
      <c r="AQ86" s="4">
        <f t="shared" si="61"/>
        <v>0</v>
      </c>
      <c r="AR86" s="4">
        <f t="shared" si="61"/>
        <v>0</v>
      </c>
      <c r="AS86" s="4">
        <f t="shared" si="61"/>
        <v>0</v>
      </c>
      <c r="AT86" s="4">
        <f t="shared" si="61"/>
        <v>0</v>
      </c>
      <c r="AU86" s="4">
        <f t="shared" si="61"/>
        <v>0</v>
      </c>
      <c r="AV86" s="4">
        <f t="shared" si="61"/>
        <v>0</v>
      </c>
      <c r="AW86" s="4">
        <f t="shared" si="61"/>
        <v>0</v>
      </c>
      <c r="AX86" s="4">
        <f t="shared" si="61"/>
        <v>0</v>
      </c>
      <c r="AY86" s="4">
        <f t="shared" si="61"/>
        <v>0</v>
      </c>
      <c r="AZ86" s="4">
        <f t="shared" si="61"/>
        <v>0</v>
      </c>
      <c r="BA86" s="4">
        <f t="shared" si="61"/>
        <v>0</v>
      </c>
      <c r="BB86" s="4">
        <f t="shared" si="61"/>
        <v>0</v>
      </c>
      <c r="BC86" s="4">
        <f t="shared" si="61"/>
        <v>0</v>
      </c>
      <c r="BD86" s="4">
        <f t="shared" si="61"/>
        <v>0</v>
      </c>
      <c r="BE86" s="4">
        <f t="shared" si="61"/>
        <v>0</v>
      </c>
      <c r="BF86" s="4">
        <f t="shared" si="61"/>
        <v>0</v>
      </c>
      <c r="BG86" s="4">
        <f t="shared" si="61"/>
        <v>0</v>
      </c>
      <c r="BH86" s="4">
        <f t="shared" si="61"/>
        <v>0</v>
      </c>
      <c r="BI86" s="4">
        <f t="shared" si="61"/>
        <v>0</v>
      </c>
      <c r="BJ86" s="4">
        <f t="shared" si="61"/>
        <v>0</v>
      </c>
      <c r="BK86" s="4">
        <f t="shared" si="61"/>
        <v>0</v>
      </c>
      <c r="BL86" s="4">
        <f t="shared" si="61"/>
        <v>0</v>
      </c>
      <c r="BM86" s="4">
        <f t="shared" si="61"/>
        <v>0</v>
      </c>
      <c r="BN86" s="4">
        <f t="shared" si="61"/>
        <v>0</v>
      </c>
      <c r="BO86" s="4">
        <f t="shared" si="60"/>
        <v>0</v>
      </c>
      <c r="BP86" s="4">
        <f t="shared" si="60"/>
        <v>0</v>
      </c>
      <c r="BQ86" s="4">
        <f t="shared" si="60"/>
        <v>0</v>
      </c>
      <c r="BR86" s="4">
        <f t="shared" si="60"/>
        <v>0</v>
      </c>
      <c r="BS86" s="4">
        <f t="shared" si="60"/>
        <v>0</v>
      </c>
      <c r="BT86" s="4">
        <f t="shared" si="60"/>
        <v>0</v>
      </c>
      <c r="BU86" s="4">
        <f t="shared" si="60"/>
        <v>0</v>
      </c>
      <c r="BV86" s="4">
        <f t="shared" si="60"/>
        <v>0</v>
      </c>
      <c r="BW86" s="4">
        <f t="shared" si="60"/>
        <v>0</v>
      </c>
      <c r="BX86" s="4">
        <f t="shared" si="60"/>
        <v>0</v>
      </c>
      <c r="BY86" s="4">
        <f t="shared" si="60"/>
        <v>0</v>
      </c>
      <c r="BZ86" s="4">
        <f t="shared" si="60"/>
        <v>0</v>
      </c>
      <c r="CA86" s="4">
        <f t="shared" si="60"/>
        <v>0</v>
      </c>
      <c r="CB86" s="4">
        <f t="shared" si="60"/>
        <v>989.63119999999981</v>
      </c>
      <c r="CC86" s="4">
        <f t="shared" si="60"/>
        <v>989.63119999999981</v>
      </c>
      <c r="CD86" s="4">
        <f t="shared" si="60"/>
        <v>989.63119999999981</v>
      </c>
      <c r="CE86" s="4">
        <f t="shared" si="60"/>
        <v>989.63119999999981</v>
      </c>
      <c r="CF86" s="4">
        <f t="shared" si="60"/>
        <v>989.63119999999981</v>
      </c>
      <c r="CG86" s="4">
        <f t="shared" si="60"/>
        <v>989.63119999999981</v>
      </c>
      <c r="CH86" s="4">
        <f t="shared" si="60"/>
        <v>989.63119999999981</v>
      </c>
      <c r="CI86" s="4">
        <f t="shared" si="60"/>
        <v>989.63119999999981</v>
      </c>
      <c r="CJ86" s="4">
        <f t="shared" si="60"/>
        <v>989.63119999999981</v>
      </c>
      <c r="CK86" s="4">
        <f t="shared" si="60"/>
        <v>989.63119999999981</v>
      </c>
      <c r="CL86" s="4">
        <f t="shared" si="60"/>
        <v>989.63119999999981</v>
      </c>
      <c r="CM86" s="4">
        <f t="shared" si="60"/>
        <v>989.63119999999981</v>
      </c>
      <c r="CN86" s="4">
        <f t="shared" si="60"/>
        <v>989.63119999999981</v>
      </c>
      <c r="CO86" s="4">
        <f t="shared" si="60"/>
        <v>989.63119999999981</v>
      </c>
      <c r="CP86" s="4">
        <f t="shared" si="60"/>
        <v>989.63119999999981</v>
      </c>
      <c r="CQ86" s="4">
        <f t="shared" si="60"/>
        <v>989.63119999999981</v>
      </c>
      <c r="CR86" s="4">
        <f t="shared" si="60"/>
        <v>989.63119999999981</v>
      </c>
      <c r="CS86" s="4">
        <f t="shared" si="60"/>
        <v>989.63119999999981</v>
      </c>
      <c r="CT86" s="4">
        <f t="shared" si="60"/>
        <v>989.63119999999981</v>
      </c>
      <c r="CU86" s="4">
        <f t="shared" si="60"/>
        <v>989.63119999999981</v>
      </c>
      <c r="CV86" s="4">
        <f t="shared" si="60"/>
        <v>989.63119999999981</v>
      </c>
      <c r="CW86" s="4">
        <f t="shared" si="60"/>
        <v>989.63119999999981</v>
      </c>
      <c r="CX86" s="4">
        <f t="shared" si="60"/>
        <v>989.63119999999981</v>
      </c>
      <c r="CY86" s="4">
        <f t="shared" si="60"/>
        <v>989.63119999999981</v>
      </c>
      <c r="CZ86" s="4">
        <f t="shared" si="60"/>
        <v>989.63119999999981</v>
      </c>
      <c r="DA86" s="4">
        <f t="shared" si="60"/>
        <v>989.63119999999981</v>
      </c>
      <c r="DB86" s="4">
        <f t="shared" si="60"/>
        <v>989.63119999999981</v>
      </c>
      <c r="DC86" s="4">
        <f t="shared" si="60"/>
        <v>989.63119999999981</v>
      </c>
      <c r="DD86" s="4">
        <f t="shared" si="60"/>
        <v>989.63119999999981</v>
      </c>
      <c r="DE86" s="4">
        <f t="shared" si="60"/>
        <v>989.63119999999981</v>
      </c>
      <c r="DF86" s="4">
        <f t="shared" si="60"/>
        <v>989.63119999999981</v>
      </c>
      <c r="DG86" s="4">
        <f t="shared" si="60"/>
        <v>989.63119999999981</v>
      </c>
      <c r="DH86" s="4">
        <f t="shared" si="60"/>
        <v>989.63119999999981</v>
      </c>
      <c r="DI86" s="4">
        <f t="shared" si="60"/>
        <v>989.63119999999981</v>
      </c>
      <c r="DJ86" s="4">
        <f t="shared" si="60"/>
        <v>989.63119999999981</v>
      </c>
      <c r="DK86" s="4">
        <f t="shared" si="60"/>
        <v>989.63119999999981</v>
      </c>
      <c r="DL86" s="4">
        <f t="shared" si="60"/>
        <v>989.63119999999981</v>
      </c>
      <c r="DM86" s="4">
        <f t="shared" si="60"/>
        <v>989.63119999999981</v>
      </c>
      <c r="DN86" s="4">
        <f t="shared" si="60"/>
        <v>989.63119999999981</v>
      </c>
      <c r="DO86" s="4">
        <f t="shared" si="60"/>
        <v>989.63119999999981</v>
      </c>
      <c r="DP86" s="4">
        <f t="shared" si="60"/>
        <v>989.63119999999981</v>
      </c>
      <c r="DQ86" s="4">
        <f t="shared" si="60"/>
        <v>989.63119999999981</v>
      </c>
      <c r="DR86" s="4">
        <f t="shared" si="60"/>
        <v>1088.5943199999999</v>
      </c>
      <c r="DS86" s="16">
        <f t="shared" si="51"/>
        <v>153042.15678896947</v>
      </c>
    </row>
    <row r="87" spans="1:123" x14ac:dyDescent="0.25">
      <c r="A87" s="15">
        <f t="shared" si="52"/>
        <v>71.583333333332959</v>
      </c>
      <c r="B87" s="4">
        <f t="shared" si="54"/>
        <v>0</v>
      </c>
      <c r="C87" s="4">
        <f t="shared" si="54"/>
        <v>0</v>
      </c>
      <c r="D87" s="4">
        <f t="shared" si="54"/>
        <v>0</v>
      </c>
      <c r="E87" s="4">
        <f t="shared" si="54"/>
        <v>0</v>
      </c>
      <c r="F87" s="4">
        <f t="shared" si="54"/>
        <v>0</v>
      </c>
      <c r="G87" s="4">
        <f t="shared" si="54"/>
        <v>0</v>
      </c>
      <c r="H87" s="4">
        <f t="shared" si="54"/>
        <v>0</v>
      </c>
      <c r="I87" s="4">
        <f t="shared" si="54"/>
        <v>0</v>
      </c>
      <c r="J87" s="4">
        <f t="shared" si="54"/>
        <v>0</v>
      </c>
      <c r="K87" s="4">
        <f t="shared" si="54"/>
        <v>0</v>
      </c>
      <c r="L87" s="4">
        <f t="shared" si="54"/>
        <v>0</v>
      </c>
      <c r="M87" s="4">
        <f t="shared" si="54"/>
        <v>0</v>
      </c>
      <c r="N87" s="4">
        <f t="shared" si="54"/>
        <v>0</v>
      </c>
      <c r="O87" s="4">
        <f t="shared" si="54"/>
        <v>0</v>
      </c>
      <c r="P87" s="4">
        <f t="shared" si="54"/>
        <v>0</v>
      </c>
      <c r="Q87" s="4">
        <f t="shared" si="54"/>
        <v>0</v>
      </c>
      <c r="R87" s="4">
        <f t="shared" si="61"/>
        <v>0</v>
      </c>
      <c r="S87" s="4">
        <f t="shared" si="61"/>
        <v>0</v>
      </c>
      <c r="T87" s="4">
        <f t="shared" si="61"/>
        <v>0</v>
      </c>
      <c r="U87" s="4">
        <f t="shared" si="61"/>
        <v>0</v>
      </c>
      <c r="V87" s="4">
        <f t="shared" si="61"/>
        <v>0</v>
      </c>
      <c r="W87" s="4">
        <f t="shared" si="61"/>
        <v>0</v>
      </c>
      <c r="X87" s="4">
        <f t="shared" si="61"/>
        <v>0</v>
      </c>
      <c r="Y87" s="4">
        <f t="shared" si="61"/>
        <v>0</v>
      </c>
      <c r="Z87" s="4">
        <f t="shared" si="61"/>
        <v>0</v>
      </c>
      <c r="AA87" s="4">
        <f t="shared" si="61"/>
        <v>0</v>
      </c>
      <c r="AB87" s="4">
        <f t="shared" si="61"/>
        <v>0</v>
      </c>
      <c r="AC87" s="4">
        <f t="shared" si="61"/>
        <v>0</v>
      </c>
      <c r="AD87" s="4">
        <f t="shared" si="61"/>
        <v>0</v>
      </c>
      <c r="AE87" s="4">
        <f t="shared" si="61"/>
        <v>0</v>
      </c>
      <c r="AF87" s="4">
        <f t="shared" si="61"/>
        <v>0</v>
      </c>
      <c r="AG87" s="4">
        <f t="shared" si="61"/>
        <v>0</v>
      </c>
      <c r="AH87" s="4">
        <f t="shared" si="61"/>
        <v>0</v>
      </c>
      <c r="AI87" s="4">
        <f t="shared" si="61"/>
        <v>0</v>
      </c>
      <c r="AJ87" s="4">
        <f t="shared" si="61"/>
        <v>0</v>
      </c>
      <c r="AK87" s="4">
        <f t="shared" si="61"/>
        <v>0</v>
      </c>
      <c r="AL87" s="4">
        <f t="shared" si="61"/>
        <v>0</v>
      </c>
      <c r="AM87" s="4">
        <f t="shared" si="61"/>
        <v>0</v>
      </c>
      <c r="AN87" s="4">
        <f t="shared" si="61"/>
        <v>0</v>
      </c>
      <c r="AO87" s="4">
        <f t="shared" si="61"/>
        <v>0</v>
      </c>
      <c r="AP87" s="4">
        <f t="shared" si="61"/>
        <v>0</v>
      </c>
      <c r="AQ87" s="4">
        <f t="shared" si="61"/>
        <v>0</v>
      </c>
      <c r="AR87" s="4">
        <f t="shared" si="61"/>
        <v>0</v>
      </c>
      <c r="AS87" s="4">
        <f t="shared" si="61"/>
        <v>0</v>
      </c>
      <c r="AT87" s="4">
        <f t="shared" si="61"/>
        <v>0</v>
      </c>
      <c r="AU87" s="4">
        <f t="shared" si="61"/>
        <v>0</v>
      </c>
      <c r="AV87" s="4">
        <f t="shared" si="61"/>
        <v>0</v>
      </c>
      <c r="AW87" s="4">
        <f t="shared" si="61"/>
        <v>0</v>
      </c>
      <c r="AX87" s="4">
        <f t="shared" si="61"/>
        <v>0</v>
      </c>
      <c r="AY87" s="4">
        <f t="shared" si="61"/>
        <v>0</v>
      </c>
      <c r="AZ87" s="4">
        <f t="shared" si="61"/>
        <v>0</v>
      </c>
      <c r="BA87" s="4">
        <f t="shared" si="61"/>
        <v>0</v>
      </c>
      <c r="BB87" s="4">
        <f t="shared" si="61"/>
        <v>0</v>
      </c>
      <c r="BC87" s="4">
        <f t="shared" si="61"/>
        <v>0</v>
      </c>
      <c r="BD87" s="4">
        <f t="shared" si="61"/>
        <v>0</v>
      </c>
      <c r="BE87" s="4">
        <f t="shared" si="61"/>
        <v>0</v>
      </c>
      <c r="BF87" s="4">
        <f t="shared" si="61"/>
        <v>0</v>
      </c>
      <c r="BG87" s="4">
        <f t="shared" si="61"/>
        <v>0</v>
      </c>
      <c r="BH87" s="4">
        <f t="shared" si="61"/>
        <v>0</v>
      </c>
      <c r="BI87" s="4">
        <f t="shared" si="61"/>
        <v>0</v>
      </c>
      <c r="BJ87" s="4">
        <f t="shared" si="61"/>
        <v>0</v>
      </c>
      <c r="BK87" s="4">
        <f t="shared" si="61"/>
        <v>0</v>
      </c>
      <c r="BL87" s="4">
        <f t="shared" si="61"/>
        <v>0</v>
      </c>
      <c r="BM87" s="4">
        <f t="shared" si="61"/>
        <v>0</v>
      </c>
      <c r="BN87" s="4">
        <f t="shared" si="61"/>
        <v>0</v>
      </c>
      <c r="BO87" s="4">
        <f t="shared" si="60"/>
        <v>0</v>
      </c>
      <c r="BP87" s="4">
        <f t="shared" si="60"/>
        <v>0</v>
      </c>
      <c r="BQ87" s="4">
        <f t="shared" si="60"/>
        <v>0</v>
      </c>
      <c r="BR87" s="4">
        <f t="shared" si="60"/>
        <v>0</v>
      </c>
      <c r="BS87" s="4">
        <f t="shared" si="60"/>
        <v>0</v>
      </c>
      <c r="BT87" s="4">
        <f t="shared" si="60"/>
        <v>0</v>
      </c>
      <c r="BU87" s="4">
        <f t="shared" si="60"/>
        <v>0</v>
      </c>
      <c r="BV87" s="4">
        <f t="shared" si="60"/>
        <v>0</v>
      </c>
      <c r="BW87" s="4">
        <f t="shared" si="60"/>
        <v>0</v>
      </c>
      <c r="BX87" s="4">
        <f t="shared" si="60"/>
        <v>0</v>
      </c>
      <c r="BY87" s="4">
        <f t="shared" si="60"/>
        <v>0</v>
      </c>
      <c r="BZ87" s="4">
        <f t="shared" si="60"/>
        <v>0</v>
      </c>
      <c r="CA87" s="4">
        <f t="shared" si="60"/>
        <v>0</v>
      </c>
      <c r="CB87" s="4">
        <f t="shared" si="60"/>
        <v>0</v>
      </c>
      <c r="CC87" s="4">
        <f t="shared" si="60"/>
        <v>989.63119999999981</v>
      </c>
      <c r="CD87" s="4">
        <f t="shared" si="60"/>
        <v>989.63119999999981</v>
      </c>
      <c r="CE87" s="4">
        <f t="shared" si="60"/>
        <v>989.63119999999981</v>
      </c>
      <c r="CF87" s="4">
        <f t="shared" si="60"/>
        <v>989.63119999999981</v>
      </c>
      <c r="CG87" s="4">
        <f t="shared" si="60"/>
        <v>989.63119999999981</v>
      </c>
      <c r="CH87" s="4">
        <f t="shared" si="60"/>
        <v>989.63119999999981</v>
      </c>
      <c r="CI87" s="4">
        <f t="shared" si="60"/>
        <v>989.63119999999981</v>
      </c>
      <c r="CJ87" s="4">
        <f t="shared" si="60"/>
        <v>989.63119999999981</v>
      </c>
      <c r="CK87" s="4">
        <f t="shared" si="60"/>
        <v>989.63119999999981</v>
      </c>
      <c r="CL87" s="4">
        <f t="shared" si="60"/>
        <v>989.63119999999981</v>
      </c>
      <c r="CM87" s="4">
        <f t="shared" si="60"/>
        <v>989.63119999999981</v>
      </c>
      <c r="CN87" s="4">
        <f t="shared" si="60"/>
        <v>989.63119999999981</v>
      </c>
      <c r="CO87" s="4">
        <f t="shared" si="60"/>
        <v>989.63119999999981</v>
      </c>
      <c r="CP87" s="4">
        <f t="shared" si="60"/>
        <v>989.63119999999981</v>
      </c>
      <c r="CQ87" s="4">
        <f t="shared" si="60"/>
        <v>989.63119999999981</v>
      </c>
      <c r="CR87" s="4">
        <f t="shared" si="60"/>
        <v>989.63119999999981</v>
      </c>
      <c r="CS87" s="4">
        <f t="shared" si="60"/>
        <v>989.63119999999981</v>
      </c>
      <c r="CT87" s="4">
        <f t="shared" si="60"/>
        <v>989.63119999999981</v>
      </c>
      <c r="CU87" s="4">
        <f t="shared" si="60"/>
        <v>989.63119999999981</v>
      </c>
      <c r="CV87" s="4">
        <f t="shared" si="60"/>
        <v>989.63119999999981</v>
      </c>
      <c r="CW87" s="4">
        <f t="shared" si="60"/>
        <v>989.63119999999981</v>
      </c>
      <c r="CX87" s="4">
        <f t="shared" si="60"/>
        <v>989.63119999999981</v>
      </c>
      <c r="CY87" s="4">
        <f t="shared" si="60"/>
        <v>989.63119999999981</v>
      </c>
      <c r="CZ87" s="4">
        <f t="shared" si="60"/>
        <v>989.63119999999981</v>
      </c>
      <c r="DA87" s="4">
        <f t="shared" si="60"/>
        <v>989.63119999999981</v>
      </c>
      <c r="DB87" s="4">
        <f t="shared" si="60"/>
        <v>989.63119999999981</v>
      </c>
      <c r="DC87" s="4">
        <f t="shared" si="60"/>
        <v>989.63119999999981</v>
      </c>
      <c r="DD87" s="4">
        <f t="shared" ref="DD87:DR87" si="62">$B$2*IF($A$2+DD$3/12&lt;$A87,0,1)*(1+0.072*MIN($A87-$A$2,5))*IF(DD$3&gt;=120,1.1,1)*IF($C$2&lt;=148450,1,0)</f>
        <v>989.63119999999981</v>
      </c>
      <c r="DE87" s="4">
        <f t="shared" si="62"/>
        <v>989.63119999999981</v>
      </c>
      <c r="DF87" s="4">
        <f t="shared" si="62"/>
        <v>989.63119999999981</v>
      </c>
      <c r="DG87" s="4">
        <f t="shared" si="62"/>
        <v>989.63119999999981</v>
      </c>
      <c r="DH87" s="4">
        <f t="shared" si="62"/>
        <v>989.63119999999981</v>
      </c>
      <c r="DI87" s="4">
        <f t="shared" si="62"/>
        <v>989.63119999999981</v>
      </c>
      <c r="DJ87" s="4">
        <f t="shared" si="62"/>
        <v>989.63119999999981</v>
      </c>
      <c r="DK87" s="4">
        <f t="shared" si="62"/>
        <v>989.63119999999981</v>
      </c>
      <c r="DL87" s="4">
        <f t="shared" si="62"/>
        <v>989.63119999999981</v>
      </c>
      <c r="DM87" s="4">
        <f t="shared" si="62"/>
        <v>989.63119999999981</v>
      </c>
      <c r="DN87" s="4">
        <f t="shared" si="62"/>
        <v>989.63119999999981</v>
      </c>
      <c r="DO87" s="4">
        <f t="shared" si="62"/>
        <v>989.63119999999981</v>
      </c>
      <c r="DP87" s="4">
        <f t="shared" si="62"/>
        <v>989.63119999999981</v>
      </c>
      <c r="DQ87" s="4">
        <f t="shared" si="62"/>
        <v>989.63119999999981</v>
      </c>
      <c r="DR87" s="4">
        <f t="shared" si="62"/>
        <v>1088.5943199999999</v>
      </c>
      <c r="DS87" s="16">
        <f t="shared" si="51"/>
        <v>152297.47447625714</v>
      </c>
    </row>
    <row r="88" spans="1:123" x14ac:dyDescent="0.25">
      <c r="A88" s="15">
        <f t="shared" si="52"/>
        <v>71.666666666666288</v>
      </c>
      <c r="B88" s="4">
        <f t="shared" si="54"/>
        <v>0</v>
      </c>
      <c r="C88" s="4">
        <f t="shared" si="54"/>
        <v>0</v>
      </c>
      <c r="D88" s="4">
        <f t="shared" si="54"/>
        <v>0</v>
      </c>
      <c r="E88" s="4">
        <f t="shared" si="54"/>
        <v>0</v>
      </c>
      <c r="F88" s="4">
        <f t="shared" si="54"/>
        <v>0</v>
      </c>
      <c r="G88" s="4">
        <f t="shared" si="54"/>
        <v>0</v>
      </c>
      <c r="H88" s="4">
        <f t="shared" si="54"/>
        <v>0</v>
      </c>
      <c r="I88" s="4">
        <f t="shared" si="54"/>
        <v>0</v>
      </c>
      <c r="J88" s="4">
        <f t="shared" si="54"/>
        <v>0</v>
      </c>
      <c r="K88" s="4">
        <f t="shared" si="54"/>
        <v>0</v>
      </c>
      <c r="L88" s="4">
        <f t="shared" si="54"/>
        <v>0</v>
      </c>
      <c r="M88" s="4">
        <f t="shared" si="54"/>
        <v>0</v>
      </c>
      <c r="N88" s="4">
        <f t="shared" si="54"/>
        <v>0</v>
      </c>
      <c r="O88" s="4">
        <f t="shared" si="54"/>
        <v>0</v>
      </c>
      <c r="P88" s="4">
        <f t="shared" si="54"/>
        <v>0</v>
      </c>
      <c r="Q88" s="4">
        <f t="shared" si="54"/>
        <v>0</v>
      </c>
      <c r="R88" s="4">
        <f t="shared" si="61"/>
        <v>0</v>
      </c>
      <c r="S88" s="4">
        <f t="shared" si="61"/>
        <v>0</v>
      </c>
      <c r="T88" s="4">
        <f t="shared" si="61"/>
        <v>0</v>
      </c>
      <c r="U88" s="4">
        <f t="shared" si="61"/>
        <v>0</v>
      </c>
      <c r="V88" s="4">
        <f t="shared" si="61"/>
        <v>0</v>
      </c>
      <c r="W88" s="4">
        <f t="shared" si="61"/>
        <v>0</v>
      </c>
      <c r="X88" s="4">
        <f t="shared" si="61"/>
        <v>0</v>
      </c>
      <c r="Y88" s="4">
        <f t="shared" si="61"/>
        <v>0</v>
      </c>
      <c r="Z88" s="4">
        <f t="shared" si="61"/>
        <v>0</v>
      </c>
      <c r="AA88" s="4">
        <f t="shared" si="61"/>
        <v>0</v>
      </c>
      <c r="AB88" s="4">
        <f t="shared" si="61"/>
        <v>0</v>
      </c>
      <c r="AC88" s="4">
        <f t="shared" si="61"/>
        <v>0</v>
      </c>
      <c r="AD88" s="4">
        <f t="shared" si="61"/>
        <v>0</v>
      </c>
      <c r="AE88" s="4">
        <f t="shared" si="61"/>
        <v>0</v>
      </c>
      <c r="AF88" s="4">
        <f t="shared" si="61"/>
        <v>0</v>
      </c>
      <c r="AG88" s="4">
        <f t="shared" si="61"/>
        <v>0</v>
      </c>
      <c r="AH88" s="4">
        <f t="shared" si="61"/>
        <v>0</v>
      </c>
      <c r="AI88" s="4">
        <f t="shared" si="61"/>
        <v>0</v>
      </c>
      <c r="AJ88" s="4">
        <f t="shared" si="61"/>
        <v>0</v>
      </c>
      <c r="AK88" s="4">
        <f t="shared" si="61"/>
        <v>0</v>
      </c>
      <c r="AL88" s="4">
        <f t="shared" si="61"/>
        <v>0</v>
      </c>
      <c r="AM88" s="4">
        <f t="shared" si="61"/>
        <v>0</v>
      </c>
      <c r="AN88" s="4">
        <f t="shared" si="61"/>
        <v>0</v>
      </c>
      <c r="AO88" s="4">
        <f t="shared" si="61"/>
        <v>0</v>
      </c>
      <c r="AP88" s="4">
        <f t="shared" si="61"/>
        <v>0</v>
      </c>
      <c r="AQ88" s="4">
        <f t="shared" si="61"/>
        <v>0</v>
      </c>
      <c r="AR88" s="4">
        <f t="shared" si="61"/>
        <v>0</v>
      </c>
      <c r="AS88" s="4">
        <f t="shared" si="61"/>
        <v>0</v>
      </c>
      <c r="AT88" s="4">
        <f t="shared" si="61"/>
        <v>0</v>
      </c>
      <c r="AU88" s="4">
        <f t="shared" si="61"/>
        <v>0</v>
      </c>
      <c r="AV88" s="4">
        <f t="shared" si="61"/>
        <v>0</v>
      </c>
      <c r="AW88" s="4">
        <f t="shared" si="61"/>
        <v>0</v>
      </c>
      <c r="AX88" s="4">
        <f t="shared" si="61"/>
        <v>0</v>
      </c>
      <c r="AY88" s="4">
        <f t="shared" si="61"/>
        <v>0</v>
      </c>
      <c r="AZ88" s="4">
        <f t="shared" si="61"/>
        <v>0</v>
      </c>
      <c r="BA88" s="4">
        <f t="shared" si="61"/>
        <v>0</v>
      </c>
      <c r="BB88" s="4">
        <f t="shared" si="61"/>
        <v>0</v>
      </c>
      <c r="BC88" s="4">
        <f t="shared" si="61"/>
        <v>0</v>
      </c>
      <c r="BD88" s="4">
        <f t="shared" si="61"/>
        <v>0</v>
      </c>
      <c r="BE88" s="4">
        <f t="shared" si="61"/>
        <v>0</v>
      </c>
      <c r="BF88" s="4">
        <f t="shared" si="61"/>
        <v>0</v>
      </c>
      <c r="BG88" s="4">
        <f t="shared" si="61"/>
        <v>0</v>
      </c>
      <c r="BH88" s="4">
        <f t="shared" si="61"/>
        <v>0</v>
      </c>
      <c r="BI88" s="4">
        <f t="shared" si="61"/>
        <v>0</v>
      </c>
      <c r="BJ88" s="4">
        <f t="shared" ref="BJ88:DR92" si="63">$B$2*IF($A$2+BJ$3/12&lt;$A88,0,1)*(1+0.072*MIN($A88-$A$2,5))*IF(BJ$3&gt;=120,1.1,1)*IF($C$2&lt;=148450,1,0)</f>
        <v>0</v>
      </c>
      <c r="BK88" s="4">
        <f t="shared" si="63"/>
        <v>0</v>
      </c>
      <c r="BL88" s="4">
        <f t="shared" si="63"/>
        <v>0</v>
      </c>
      <c r="BM88" s="4">
        <f t="shared" si="63"/>
        <v>0</v>
      </c>
      <c r="BN88" s="4">
        <f t="shared" si="63"/>
        <v>0</v>
      </c>
      <c r="BO88" s="4">
        <f t="shared" si="63"/>
        <v>0</v>
      </c>
      <c r="BP88" s="4">
        <f t="shared" si="63"/>
        <v>0</v>
      </c>
      <c r="BQ88" s="4">
        <f t="shared" si="63"/>
        <v>0</v>
      </c>
      <c r="BR88" s="4">
        <f t="shared" si="63"/>
        <v>0</v>
      </c>
      <c r="BS88" s="4">
        <f t="shared" si="63"/>
        <v>0</v>
      </c>
      <c r="BT88" s="4">
        <f t="shared" si="63"/>
        <v>0</v>
      </c>
      <c r="BU88" s="4">
        <f t="shared" si="63"/>
        <v>0</v>
      </c>
      <c r="BV88" s="4">
        <f t="shared" si="63"/>
        <v>0</v>
      </c>
      <c r="BW88" s="4">
        <f t="shared" si="63"/>
        <v>0</v>
      </c>
      <c r="BX88" s="4">
        <f t="shared" si="63"/>
        <v>0</v>
      </c>
      <c r="BY88" s="4">
        <f t="shared" si="63"/>
        <v>0</v>
      </c>
      <c r="BZ88" s="4">
        <f t="shared" si="63"/>
        <v>0</v>
      </c>
      <c r="CA88" s="4">
        <f t="shared" si="63"/>
        <v>0</v>
      </c>
      <c r="CB88" s="4">
        <f t="shared" si="63"/>
        <v>0</v>
      </c>
      <c r="CC88" s="4">
        <f t="shared" si="63"/>
        <v>0</v>
      </c>
      <c r="CD88" s="4">
        <f t="shared" si="63"/>
        <v>989.63119999999981</v>
      </c>
      <c r="CE88" s="4">
        <f t="shared" si="63"/>
        <v>989.63119999999981</v>
      </c>
      <c r="CF88" s="4">
        <f t="shared" si="63"/>
        <v>989.63119999999981</v>
      </c>
      <c r="CG88" s="4">
        <f t="shared" si="63"/>
        <v>989.63119999999981</v>
      </c>
      <c r="CH88" s="4">
        <f t="shared" si="63"/>
        <v>989.63119999999981</v>
      </c>
      <c r="CI88" s="4">
        <f t="shared" si="63"/>
        <v>989.63119999999981</v>
      </c>
      <c r="CJ88" s="4">
        <f t="shared" si="63"/>
        <v>989.63119999999981</v>
      </c>
      <c r="CK88" s="4">
        <f t="shared" si="63"/>
        <v>989.63119999999981</v>
      </c>
      <c r="CL88" s="4">
        <f t="shared" si="63"/>
        <v>989.63119999999981</v>
      </c>
      <c r="CM88" s="4">
        <f t="shared" si="63"/>
        <v>989.63119999999981</v>
      </c>
      <c r="CN88" s="4">
        <f t="shared" si="63"/>
        <v>989.63119999999981</v>
      </c>
      <c r="CO88" s="4">
        <f t="shared" si="63"/>
        <v>989.63119999999981</v>
      </c>
      <c r="CP88" s="4">
        <f t="shared" si="63"/>
        <v>989.63119999999981</v>
      </c>
      <c r="CQ88" s="4">
        <f t="shared" si="63"/>
        <v>989.63119999999981</v>
      </c>
      <c r="CR88" s="4">
        <f t="shared" si="63"/>
        <v>989.63119999999981</v>
      </c>
      <c r="CS88" s="4">
        <f t="shared" si="63"/>
        <v>989.63119999999981</v>
      </c>
      <c r="CT88" s="4">
        <f t="shared" si="63"/>
        <v>989.63119999999981</v>
      </c>
      <c r="CU88" s="4">
        <f t="shared" si="63"/>
        <v>989.63119999999981</v>
      </c>
      <c r="CV88" s="4">
        <f t="shared" si="63"/>
        <v>989.63119999999981</v>
      </c>
      <c r="CW88" s="4">
        <f t="shared" si="63"/>
        <v>989.63119999999981</v>
      </c>
      <c r="CX88" s="4">
        <f t="shared" si="63"/>
        <v>989.63119999999981</v>
      </c>
      <c r="CY88" s="4">
        <f t="shared" si="63"/>
        <v>989.63119999999981</v>
      </c>
      <c r="CZ88" s="4">
        <f t="shared" si="63"/>
        <v>989.63119999999981</v>
      </c>
      <c r="DA88" s="4">
        <f t="shared" si="63"/>
        <v>989.63119999999981</v>
      </c>
      <c r="DB88" s="4">
        <f t="shared" si="63"/>
        <v>989.63119999999981</v>
      </c>
      <c r="DC88" s="4">
        <f t="shared" si="63"/>
        <v>989.63119999999981</v>
      </c>
      <c r="DD88" s="4">
        <f t="shared" si="63"/>
        <v>989.63119999999981</v>
      </c>
      <c r="DE88" s="4">
        <f t="shared" si="63"/>
        <v>989.63119999999981</v>
      </c>
      <c r="DF88" s="4">
        <f t="shared" si="63"/>
        <v>989.63119999999981</v>
      </c>
      <c r="DG88" s="4">
        <f t="shared" si="63"/>
        <v>989.63119999999981</v>
      </c>
      <c r="DH88" s="4">
        <f t="shared" si="63"/>
        <v>989.63119999999981</v>
      </c>
      <c r="DI88" s="4">
        <f t="shared" si="63"/>
        <v>989.63119999999981</v>
      </c>
      <c r="DJ88" s="4">
        <f t="shared" si="63"/>
        <v>989.63119999999981</v>
      </c>
      <c r="DK88" s="4">
        <f t="shared" si="63"/>
        <v>989.63119999999981</v>
      </c>
      <c r="DL88" s="4">
        <f t="shared" si="63"/>
        <v>989.63119999999981</v>
      </c>
      <c r="DM88" s="4">
        <f t="shared" si="63"/>
        <v>989.63119999999981</v>
      </c>
      <c r="DN88" s="4">
        <f t="shared" si="63"/>
        <v>989.63119999999981</v>
      </c>
      <c r="DO88" s="4">
        <f t="shared" si="63"/>
        <v>989.63119999999981</v>
      </c>
      <c r="DP88" s="4">
        <f t="shared" si="63"/>
        <v>989.63119999999981</v>
      </c>
      <c r="DQ88" s="4">
        <f t="shared" si="63"/>
        <v>989.63119999999981</v>
      </c>
      <c r="DR88" s="4">
        <f t="shared" si="63"/>
        <v>1088.5943199999999</v>
      </c>
      <c r="DS88" s="16">
        <f t="shared" si="51"/>
        <v>151555.81737209117</v>
      </c>
    </row>
    <row r="89" spans="1:123" x14ac:dyDescent="0.25">
      <c r="A89" s="15">
        <f t="shared" si="52"/>
        <v>71.749999999999616</v>
      </c>
      <c r="B89" s="4">
        <f t="shared" si="54"/>
        <v>0</v>
      </c>
      <c r="C89" s="4">
        <f t="shared" si="54"/>
        <v>0</v>
      </c>
      <c r="D89" s="4">
        <f t="shared" si="54"/>
        <v>0</v>
      </c>
      <c r="E89" s="4">
        <f t="shared" si="54"/>
        <v>0</v>
      </c>
      <c r="F89" s="4">
        <f t="shared" si="54"/>
        <v>0</v>
      </c>
      <c r="G89" s="4">
        <f t="shared" si="54"/>
        <v>0</v>
      </c>
      <c r="H89" s="4">
        <f t="shared" si="54"/>
        <v>0</v>
      </c>
      <c r="I89" s="4">
        <f t="shared" si="54"/>
        <v>0</v>
      </c>
      <c r="J89" s="4">
        <f t="shared" si="54"/>
        <v>0</v>
      </c>
      <c r="K89" s="4">
        <f t="shared" si="54"/>
        <v>0</v>
      </c>
      <c r="L89" s="4">
        <f t="shared" si="54"/>
        <v>0</v>
      </c>
      <c r="M89" s="4">
        <f t="shared" si="54"/>
        <v>0</v>
      </c>
      <c r="N89" s="4">
        <f t="shared" si="54"/>
        <v>0</v>
      </c>
      <c r="O89" s="4">
        <f t="shared" si="54"/>
        <v>0</v>
      </c>
      <c r="P89" s="4">
        <f t="shared" si="54"/>
        <v>0</v>
      </c>
      <c r="Q89" s="4">
        <f t="shared" si="54"/>
        <v>0</v>
      </c>
      <c r="R89" s="4">
        <f t="shared" ref="R89:BM89" si="64">$B$2*IF($A$2+R$3/12&lt;$A89,0,1)*(1+0.072*MIN($A89-$A$2,5))*IF(R$3&gt;=120,1.1,1)*IF($C$2&lt;=148450,1,0)</f>
        <v>0</v>
      </c>
      <c r="S89" s="4">
        <f t="shared" si="64"/>
        <v>0</v>
      </c>
      <c r="T89" s="4">
        <f t="shared" si="64"/>
        <v>0</v>
      </c>
      <c r="U89" s="4">
        <f t="shared" si="64"/>
        <v>0</v>
      </c>
      <c r="V89" s="4">
        <f t="shared" si="64"/>
        <v>0</v>
      </c>
      <c r="W89" s="4">
        <f t="shared" si="64"/>
        <v>0</v>
      </c>
      <c r="X89" s="4">
        <f t="shared" si="64"/>
        <v>0</v>
      </c>
      <c r="Y89" s="4">
        <f t="shared" si="64"/>
        <v>0</v>
      </c>
      <c r="Z89" s="4">
        <f t="shared" si="64"/>
        <v>0</v>
      </c>
      <c r="AA89" s="4">
        <f t="shared" si="64"/>
        <v>0</v>
      </c>
      <c r="AB89" s="4">
        <f t="shared" si="64"/>
        <v>0</v>
      </c>
      <c r="AC89" s="4">
        <f t="shared" si="64"/>
        <v>0</v>
      </c>
      <c r="AD89" s="4">
        <f t="shared" si="64"/>
        <v>0</v>
      </c>
      <c r="AE89" s="4">
        <f t="shared" si="64"/>
        <v>0</v>
      </c>
      <c r="AF89" s="4">
        <f t="shared" si="64"/>
        <v>0</v>
      </c>
      <c r="AG89" s="4">
        <f t="shared" si="64"/>
        <v>0</v>
      </c>
      <c r="AH89" s="4">
        <f t="shared" si="64"/>
        <v>0</v>
      </c>
      <c r="AI89" s="4">
        <f t="shared" si="64"/>
        <v>0</v>
      </c>
      <c r="AJ89" s="4">
        <f t="shared" si="64"/>
        <v>0</v>
      </c>
      <c r="AK89" s="4">
        <f t="shared" si="64"/>
        <v>0</v>
      </c>
      <c r="AL89" s="4">
        <f t="shared" si="64"/>
        <v>0</v>
      </c>
      <c r="AM89" s="4">
        <f t="shared" si="64"/>
        <v>0</v>
      </c>
      <c r="AN89" s="4">
        <f t="shared" si="64"/>
        <v>0</v>
      </c>
      <c r="AO89" s="4">
        <f t="shared" si="64"/>
        <v>0</v>
      </c>
      <c r="AP89" s="4">
        <f t="shared" si="64"/>
        <v>0</v>
      </c>
      <c r="AQ89" s="4">
        <f t="shared" si="64"/>
        <v>0</v>
      </c>
      <c r="AR89" s="4">
        <f t="shared" si="64"/>
        <v>0</v>
      </c>
      <c r="AS89" s="4">
        <f t="shared" si="64"/>
        <v>0</v>
      </c>
      <c r="AT89" s="4">
        <f t="shared" si="64"/>
        <v>0</v>
      </c>
      <c r="AU89" s="4">
        <f t="shared" si="64"/>
        <v>0</v>
      </c>
      <c r="AV89" s="4">
        <f t="shared" si="64"/>
        <v>0</v>
      </c>
      <c r="AW89" s="4">
        <f t="shared" si="64"/>
        <v>0</v>
      </c>
      <c r="AX89" s="4">
        <f t="shared" si="64"/>
        <v>0</v>
      </c>
      <c r="AY89" s="4">
        <f t="shared" si="64"/>
        <v>0</v>
      </c>
      <c r="AZ89" s="4">
        <f t="shared" si="64"/>
        <v>0</v>
      </c>
      <c r="BA89" s="4">
        <f t="shared" si="64"/>
        <v>0</v>
      </c>
      <c r="BB89" s="4">
        <f t="shared" si="64"/>
        <v>0</v>
      </c>
      <c r="BC89" s="4">
        <f t="shared" si="64"/>
        <v>0</v>
      </c>
      <c r="BD89" s="4">
        <f t="shared" si="64"/>
        <v>0</v>
      </c>
      <c r="BE89" s="4">
        <f t="shared" si="64"/>
        <v>0</v>
      </c>
      <c r="BF89" s="4">
        <f t="shared" si="64"/>
        <v>0</v>
      </c>
      <c r="BG89" s="4">
        <f t="shared" si="64"/>
        <v>0</v>
      </c>
      <c r="BH89" s="4">
        <f t="shared" si="64"/>
        <v>0</v>
      </c>
      <c r="BI89" s="4">
        <f t="shared" si="64"/>
        <v>0</v>
      </c>
      <c r="BJ89" s="4">
        <f t="shared" si="64"/>
        <v>0</v>
      </c>
      <c r="BK89" s="4">
        <f t="shared" si="64"/>
        <v>0</v>
      </c>
      <c r="BL89" s="4">
        <f t="shared" si="64"/>
        <v>0</v>
      </c>
      <c r="BM89" s="4">
        <f t="shared" si="64"/>
        <v>0</v>
      </c>
      <c r="BN89" s="4">
        <f t="shared" si="63"/>
        <v>0</v>
      </c>
      <c r="BO89" s="4">
        <f t="shared" si="63"/>
        <v>0</v>
      </c>
      <c r="BP89" s="4">
        <f t="shared" si="63"/>
        <v>0</v>
      </c>
      <c r="BQ89" s="4">
        <f t="shared" si="63"/>
        <v>0</v>
      </c>
      <c r="BR89" s="4">
        <f t="shared" si="63"/>
        <v>0</v>
      </c>
      <c r="BS89" s="4">
        <f t="shared" si="63"/>
        <v>0</v>
      </c>
      <c r="BT89" s="4">
        <f t="shared" si="63"/>
        <v>0</v>
      </c>
      <c r="BU89" s="4">
        <f t="shared" si="63"/>
        <v>0</v>
      </c>
      <c r="BV89" s="4">
        <f t="shared" si="63"/>
        <v>0</v>
      </c>
      <c r="BW89" s="4">
        <f t="shared" si="63"/>
        <v>0</v>
      </c>
      <c r="BX89" s="4">
        <f t="shared" si="63"/>
        <v>0</v>
      </c>
      <c r="BY89" s="4">
        <f t="shared" si="63"/>
        <v>0</v>
      </c>
      <c r="BZ89" s="4">
        <f t="shared" si="63"/>
        <v>0</v>
      </c>
      <c r="CA89" s="4">
        <f t="shared" si="63"/>
        <v>0</v>
      </c>
      <c r="CB89" s="4">
        <f t="shared" si="63"/>
        <v>0</v>
      </c>
      <c r="CC89" s="4">
        <f t="shared" si="63"/>
        <v>0</v>
      </c>
      <c r="CD89" s="4">
        <f t="shared" si="63"/>
        <v>0</v>
      </c>
      <c r="CE89" s="4">
        <f t="shared" si="63"/>
        <v>989.63119999999981</v>
      </c>
      <c r="CF89" s="4">
        <f t="shared" si="63"/>
        <v>989.63119999999981</v>
      </c>
      <c r="CG89" s="4">
        <f t="shared" si="63"/>
        <v>989.63119999999981</v>
      </c>
      <c r="CH89" s="4">
        <f t="shared" si="63"/>
        <v>989.63119999999981</v>
      </c>
      <c r="CI89" s="4">
        <f t="shared" si="63"/>
        <v>989.63119999999981</v>
      </c>
      <c r="CJ89" s="4">
        <f t="shared" si="63"/>
        <v>989.63119999999981</v>
      </c>
      <c r="CK89" s="4">
        <f t="shared" si="63"/>
        <v>989.63119999999981</v>
      </c>
      <c r="CL89" s="4">
        <f t="shared" si="63"/>
        <v>989.63119999999981</v>
      </c>
      <c r="CM89" s="4">
        <f t="shared" si="63"/>
        <v>989.63119999999981</v>
      </c>
      <c r="CN89" s="4">
        <f t="shared" si="63"/>
        <v>989.63119999999981</v>
      </c>
      <c r="CO89" s="4">
        <f t="shared" si="63"/>
        <v>989.63119999999981</v>
      </c>
      <c r="CP89" s="4">
        <f t="shared" si="63"/>
        <v>989.63119999999981</v>
      </c>
      <c r="CQ89" s="4">
        <f t="shared" si="63"/>
        <v>989.63119999999981</v>
      </c>
      <c r="CR89" s="4">
        <f t="shared" si="63"/>
        <v>989.63119999999981</v>
      </c>
      <c r="CS89" s="4">
        <f t="shared" si="63"/>
        <v>989.63119999999981</v>
      </c>
      <c r="CT89" s="4">
        <f t="shared" si="63"/>
        <v>989.63119999999981</v>
      </c>
      <c r="CU89" s="4">
        <f t="shared" si="63"/>
        <v>989.63119999999981</v>
      </c>
      <c r="CV89" s="4">
        <f t="shared" si="63"/>
        <v>989.63119999999981</v>
      </c>
      <c r="CW89" s="4">
        <f t="shared" si="63"/>
        <v>989.63119999999981</v>
      </c>
      <c r="CX89" s="4">
        <f t="shared" si="63"/>
        <v>989.63119999999981</v>
      </c>
      <c r="CY89" s="4">
        <f t="shared" si="63"/>
        <v>989.63119999999981</v>
      </c>
      <c r="CZ89" s="4">
        <f t="shared" si="63"/>
        <v>989.63119999999981</v>
      </c>
      <c r="DA89" s="4">
        <f t="shared" si="63"/>
        <v>989.63119999999981</v>
      </c>
      <c r="DB89" s="4">
        <f t="shared" si="63"/>
        <v>989.63119999999981</v>
      </c>
      <c r="DC89" s="4">
        <f t="shared" si="63"/>
        <v>989.63119999999981</v>
      </c>
      <c r="DD89" s="4">
        <f t="shared" si="63"/>
        <v>989.63119999999981</v>
      </c>
      <c r="DE89" s="4">
        <f t="shared" si="63"/>
        <v>989.63119999999981</v>
      </c>
      <c r="DF89" s="4">
        <f t="shared" si="63"/>
        <v>989.63119999999981</v>
      </c>
      <c r="DG89" s="4">
        <f t="shared" si="63"/>
        <v>989.63119999999981</v>
      </c>
      <c r="DH89" s="4">
        <f t="shared" si="63"/>
        <v>989.63119999999981</v>
      </c>
      <c r="DI89" s="4">
        <f t="shared" si="63"/>
        <v>989.63119999999981</v>
      </c>
      <c r="DJ89" s="4">
        <f t="shared" si="63"/>
        <v>989.63119999999981</v>
      </c>
      <c r="DK89" s="4">
        <f t="shared" si="63"/>
        <v>989.63119999999981</v>
      </c>
      <c r="DL89" s="4">
        <f t="shared" si="63"/>
        <v>989.63119999999981</v>
      </c>
      <c r="DM89" s="4">
        <f t="shared" si="63"/>
        <v>989.63119999999981</v>
      </c>
      <c r="DN89" s="4">
        <f t="shared" si="63"/>
        <v>989.63119999999981</v>
      </c>
      <c r="DO89" s="4">
        <f t="shared" si="63"/>
        <v>989.63119999999981</v>
      </c>
      <c r="DP89" s="4">
        <f t="shared" si="63"/>
        <v>989.63119999999981</v>
      </c>
      <c r="DQ89" s="4">
        <f t="shared" si="63"/>
        <v>989.63119999999981</v>
      </c>
      <c r="DR89" s="4">
        <f t="shared" si="63"/>
        <v>1088.5943199999999</v>
      </c>
      <c r="DS89" s="16">
        <f t="shared" si="51"/>
        <v>150817.17509848237</v>
      </c>
    </row>
    <row r="90" spans="1:123" x14ac:dyDescent="0.25">
      <c r="A90" s="15">
        <f t="shared" si="52"/>
        <v>71.833333333332945</v>
      </c>
      <c r="B90" s="4">
        <f t="shared" si="54"/>
        <v>0</v>
      </c>
      <c r="C90" s="4">
        <f t="shared" si="54"/>
        <v>0</v>
      </c>
      <c r="D90" s="4">
        <f t="shared" si="54"/>
        <v>0</v>
      </c>
      <c r="E90" s="4">
        <f t="shared" si="54"/>
        <v>0</v>
      </c>
      <c r="F90" s="4">
        <f t="shared" si="54"/>
        <v>0</v>
      </c>
      <c r="G90" s="4">
        <f t="shared" si="54"/>
        <v>0</v>
      </c>
      <c r="H90" s="4">
        <f t="shared" si="54"/>
        <v>0</v>
      </c>
      <c r="I90" s="4">
        <f t="shared" si="54"/>
        <v>0</v>
      </c>
      <c r="J90" s="4">
        <f t="shared" si="54"/>
        <v>0</v>
      </c>
      <c r="K90" s="4">
        <f t="shared" si="54"/>
        <v>0</v>
      </c>
      <c r="L90" s="4">
        <f t="shared" si="54"/>
        <v>0</v>
      </c>
      <c r="M90" s="4">
        <f t="shared" si="54"/>
        <v>0</v>
      </c>
      <c r="N90" s="4">
        <f t="shared" si="54"/>
        <v>0</v>
      </c>
      <c r="O90" s="4">
        <f t="shared" si="54"/>
        <v>0</v>
      </c>
      <c r="P90" s="4">
        <f t="shared" si="54"/>
        <v>0</v>
      </c>
      <c r="Q90" s="4">
        <f t="shared" ref="Q90:CB94" si="65">$B$2*IF($A$2+Q$3/12&lt;$A90,0,1)*(1+0.072*MIN($A90-$A$2,5))*IF(Q$3&gt;=120,1.1,1)*IF($C$2&lt;=148450,1,0)</f>
        <v>0</v>
      </c>
      <c r="R90" s="4">
        <f t="shared" si="65"/>
        <v>0</v>
      </c>
      <c r="S90" s="4">
        <f t="shared" si="65"/>
        <v>0</v>
      </c>
      <c r="T90" s="4">
        <f t="shared" si="65"/>
        <v>0</v>
      </c>
      <c r="U90" s="4">
        <f t="shared" si="65"/>
        <v>0</v>
      </c>
      <c r="V90" s="4">
        <f t="shared" si="65"/>
        <v>0</v>
      </c>
      <c r="W90" s="4">
        <f t="shared" si="65"/>
        <v>0</v>
      </c>
      <c r="X90" s="4">
        <f t="shared" si="65"/>
        <v>0</v>
      </c>
      <c r="Y90" s="4">
        <f t="shared" si="65"/>
        <v>0</v>
      </c>
      <c r="Z90" s="4">
        <f t="shared" si="65"/>
        <v>0</v>
      </c>
      <c r="AA90" s="4">
        <f t="shared" si="65"/>
        <v>0</v>
      </c>
      <c r="AB90" s="4">
        <f t="shared" si="65"/>
        <v>0</v>
      </c>
      <c r="AC90" s="4">
        <f t="shared" si="65"/>
        <v>0</v>
      </c>
      <c r="AD90" s="4">
        <f t="shared" si="65"/>
        <v>0</v>
      </c>
      <c r="AE90" s="4">
        <f t="shared" si="65"/>
        <v>0</v>
      </c>
      <c r="AF90" s="4">
        <f t="shared" si="65"/>
        <v>0</v>
      </c>
      <c r="AG90" s="4">
        <f t="shared" si="65"/>
        <v>0</v>
      </c>
      <c r="AH90" s="4">
        <f t="shared" si="65"/>
        <v>0</v>
      </c>
      <c r="AI90" s="4">
        <f t="shared" si="65"/>
        <v>0</v>
      </c>
      <c r="AJ90" s="4">
        <f t="shared" si="65"/>
        <v>0</v>
      </c>
      <c r="AK90" s="4">
        <f t="shared" si="65"/>
        <v>0</v>
      </c>
      <c r="AL90" s="4">
        <f t="shared" si="65"/>
        <v>0</v>
      </c>
      <c r="AM90" s="4">
        <f t="shared" si="65"/>
        <v>0</v>
      </c>
      <c r="AN90" s="4">
        <f t="shared" si="65"/>
        <v>0</v>
      </c>
      <c r="AO90" s="4">
        <f t="shared" si="65"/>
        <v>0</v>
      </c>
      <c r="AP90" s="4">
        <f t="shared" si="65"/>
        <v>0</v>
      </c>
      <c r="AQ90" s="4">
        <f t="shared" si="65"/>
        <v>0</v>
      </c>
      <c r="AR90" s="4">
        <f t="shared" si="65"/>
        <v>0</v>
      </c>
      <c r="AS90" s="4">
        <f t="shared" si="65"/>
        <v>0</v>
      </c>
      <c r="AT90" s="4">
        <f t="shared" si="65"/>
        <v>0</v>
      </c>
      <c r="AU90" s="4">
        <f t="shared" si="65"/>
        <v>0</v>
      </c>
      <c r="AV90" s="4">
        <f t="shared" si="65"/>
        <v>0</v>
      </c>
      <c r="AW90" s="4">
        <f t="shared" si="65"/>
        <v>0</v>
      </c>
      <c r="AX90" s="4">
        <f t="shared" si="65"/>
        <v>0</v>
      </c>
      <c r="AY90" s="4">
        <f t="shared" si="65"/>
        <v>0</v>
      </c>
      <c r="AZ90" s="4">
        <f t="shared" si="65"/>
        <v>0</v>
      </c>
      <c r="BA90" s="4">
        <f t="shared" si="65"/>
        <v>0</v>
      </c>
      <c r="BB90" s="4">
        <f t="shared" si="65"/>
        <v>0</v>
      </c>
      <c r="BC90" s="4">
        <f t="shared" si="65"/>
        <v>0</v>
      </c>
      <c r="BD90" s="4">
        <f t="shared" si="65"/>
        <v>0</v>
      </c>
      <c r="BE90" s="4">
        <f t="shared" si="65"/>
        <v>0</v>
      </c>
      <c r="BF90" s="4">
        <f t="shared" si="65"/>
        <v>0</v>
      </c>
      <c r="BG90" s="4">
        <f t="shared" si="65"/>
        <v>0</v>
      </c>
      <c r="BH90" s="4">
        <f t="shared" si="65"/>
        <v>0</v>
      </c>
      <c r="BI90" s="4">
        <f t="shared" si="65"/>
        <v>0</v>
      </c>
      <c r="BJ90" s="4">
        <f t="shared" si="65"/>
        <v>0</v>
      </c>
      <c r="BK90" s="4">
        <f t="shared" si="65"/>
        <v>0</v>
      </c>
      <c r="BL90" s="4">
        <f t="shared" si="65"/>
        <v>0</v>
      </c>
      <c r="BM90" s="4">
        <f t="shared" si="65"/>
        <v>0</v>
      </c>
      <c r="BN90" s="4">
        <f t="shared" si="65"/>
        <v>0</v>
      </c>
      <c r="BO90" s="4">
        <f t="shared" si="63"/>
        <v>0</v>
      </c>
      <c r="BP90" s="4">
        <f t="shared" si="63"/>
        <v>0</v>
      </c>
      <c r="BQ90" s="4">
        <f t="shared" si="63"/>
        <v>0</v>
      </c>
      <c r="BR90" s="4">
        <f t="shared" si="63"/>
        <v>0</v>
      </c>
      <c r="BS90" s="4">
        <f t="shared" si="63"/>
        <v>0</v>
      </c>
      <c r="BT90" s="4">
        <f t="shared" si="63"/>
        <v>0</v>
      </c>
      <c r="BU90" s="4">
        <f t="shared" si="63"/>
        <v>0</v>
      </c>
      <c r="BV90" s="4">
        <f t="shared" si="63"/>
        <v>0</v>
      </c>
      <c r="BW90" s="4">
        <f t="shared" si="63"/>
        <v>0</v>
      </c>
      <c r="BX90" s="4">
        <f t="shared" si="63"/>
        <v>0</v>
      </c>
      <c r="BY90" s="4">
        <f t="shared" si="63"/>
        <v>0</v>
      </c>
      <c r="BZ90" s="4">
        <f t="shared" si="63"/>
        <v>0</v>
      </c>
      <c r="CA90" s="4">
        <f t="shared" si="63"/>
        <v>0</v>
      </c>
      <c r="CB90" s="4">
        <f t="shared" si="63"/>
        <v>0</v>
      </c>
      <c r="CC90" s="4">
        <f t="shared" si="63"/>
        <v>0</v>
      </c>
      <c r="CD90" s="4">
        <f t="shared" si="63"/>
        <v>0</v>
      </c>
      <c r="CE90" s="4">
        <f t="shared" si="63"/>
        <v>0</v>
      </c>
      <c r="CF90" s="4">
        <f t="shared" si="63"/>
        <v>989.63119999999981</v>
      </c>
      <c r="CG90" s="4">
        <f t="shared" si="63"/>
        <v>989.63119999999981</v>
      </c>
      <c r="CH90" s="4">
        <f t="shared" si="63"/>
        <v>989.63119999999981</v>
      </c>
      <c r="CI90" s="4">
        <f t="shared" si="63"/>
        <v>989.63119999999981</v>
      </c>
      <c r="CJ90" s="4">
        <f t="shared" si="63"/>
        <v>989.63119999999981</v>
      </c>
      <c r="CK90" s="4">
        <f t="shared" si="63"/>
        <v>989.63119999999981</v>
      </c>
      <c r="CL90" s="4">
        <f t="shared" si="63"/>
        <v>989.63119999999981</v>
      </c>
      <c r="CM90" s="4">
        <f t="shared" si="63"/>
        <v>989.63119999999981</v>
      </c>
      <c r="CN90" s="4">
        <f t="shared" si="63"/>
        <v>989.63119999999981</v>
      </c>
      <c r="CO90" s="4">
        <f t="shared" si="63"/>
        <v>989.63119999999981</v>
      </c>
      <c r="CP90" s="4">
        <f t="shared" si="63"/>
        <v>989.63119999999981</v>
      </c>
      <c r="CQ90" s="4">
        <f t="shared" si="63"/>
        <v>989.63119999999981</v>
      </c>
      <c r="CR90" s="4">
        <f t="shared" si="63"/>
        <v>989.63119999999981</v>
      </c>
      <c r="CS90" s="4">
        <f t="shared" si="63"/>
        <v>989.63119999999981</v>
      </c>
      <c r="CT90" s="4">
        <f t="shared" si="63"/>
        <v>989.63119999999981</v>
      </c>
      <c r="CU90" s="4">
        <f t="shared" si="63"/>
        <v>989.63119999999981</v>
      </c>
      <c r="CV90" s="4">
        <f t="shared" si="63"/>
        <v>989.63119999999981</v>
      </c>
      <c r="CW90" s="4">
        <f t="shared" si="63"/>
        <v>989.63119999999981</v>
      </c>
      <c r="CX90" s="4">
        <f t="shared" si="63"/>
        <v>989.63119999999981</v>
      </c>
      <c r="CY90" s="4">
        <f t="shared" si="63"/>
        <v>989.63119999999981</v>
      </c>
      <c r="CZ90" s="4">
        <f t="shared" si="63"/>
        <v>989.63119999999981</v>
      </c>
      <c r="DA90" s="4">
        <f t="shared" si="63"/>
        <v>989.63119999999981</v>
      </c>
      <c r="DB90" s="4">
        <f t="shared" si="63"/>
        <v>989.63119999999981</v>
      </c>
      <c r="DC90" s="4">
        <f t="shared" si="63"/>
        <v>989.63119999999981</v>
      </c>
      <c r="DD90" s="4">
        <f t="shared" si="63"/>
        <v>989.63119999999981</v>
      </c>
      <c r="DE90" s="4">
        <f t="shared" si="63"/>
        <v>989.63119999999981</v>
      </c>
      <c r="DF90" s="4">
        <f t="shared" si="63"/>
        <v>989.63119999999981</v>
      </c>
      <c r="DG90" s="4">
        <f t="shared" si="63"/>
        <v>989.63119999999981</v>
      </c>
      <c r="DH90" s="4">
        <f t="shared" si="63"/>
        <v>989.63119999999981</v>
      </c>
      <c r="DI90" s="4">
        <f t="shared" si="63"/>
        <v>989.63119999999981</v>
      </c>
      <c r="DJ90" s="4">
        <f t="shared" si="63"/>
        <v>989.63119999999981</v>
      </c>
      <c r="DK90" s="4">
        <f t="shared" si="63"/>
        <v>989.63119999999981</v>
      </c>
      <c r="DL90" s="4">
        <f t="shared" si="63"/>
        <v>989.63119999999981</v>
      </c>
      <c r="DM90" s="4">
        <f t="shared" si="63"/>
        <v>989.63119999999981</v>
      </c>
      <c r="DN90" s="4">
        <f t="shared" si="63"/>
        <v>989.63119999999981</v>
      </c>
      <c r="DO90" s="4">
        <f t="shared" si="63"/>
        <v>989.63119999999981</v>
      </c>
      <c r="DP90" s="4">
        <f t="shared" si="63"/>
        <v>989.63119999999981</v>
      </c>
      <c r="DQ90" s="4">
        <f t="shared" si="63"/>
        <v>989.63119999999981</v>
      </c>
      <c r="DR90" s="4">
        <f t="shared" si="63"/>
        <v>1088.5943199999999</v>
      </c>
      <c r="DS90" s="16">
        <f t="shared" si="51"/>
        <v>150081.53731019507</v>
      </c>
    </row>
    <row r="91" spans="1:123" x14ac:dyDescent="0.25">
      <c r="A91" s="15">
        <f t="shared" si="52"/>
        <v>71.916666666666273</v>
      </c>
      <c r="B91" s="4">
        <f t="shared" ref="B91:Q106" si="66">$B$2*IF($A$2+B$3/12&lt;$A91,0,1)*(1+0.072*MIN($A91-$A$2,5))*IF(B$3&gt;=120,1.1,1)*IF($C$2&lt;=148450,1,0)</f>
        <v>0</v>
      </c>
      <c r="C91" s="4">
        <f t="shared" si="66"/>
        <v>0</v>
      </c>
      <c r="D91" s="4">
        <f t="shared" si="66"/>
        <v>0</v>
      </c>
      <c r="E91" s="4">
        <f t="shared" si="66"/>
        <v>0</v>
      </c>
      <c r="F91" s="4">
        <f t="shared" si="66"/>
        <v>0</v>
      </c>
      <c r="G91" s="4">
        <f t="shared" si="66"/>
        <v>0</v>
      </c>
      <c r="H91" s="4">
        <f t="shared" si="66"/>
        <v>0</v>
      </c>
      <c r="I91" s="4">
        <f t="shared" si="66"/>
        <v>0</v>
      </c>
      <c r="J91" s="4">
        <f t="shared" si="66"/>
        <v>0</v>
      </c>
      <c r="K91" s="4">
        <f t="shared" si="66"/>
        <v>0</v>
      </c>
      <c r="L91" s="4">
        <f t="shared" si="66"/>
        <v>0</v>
      </c>
      <c r="M91" s="4">
        <f t="shared" si="66"/>
        <v>0</v>
      </c>
      <c r="N91" s="4">
        <f t="shared" si="66"/>
        <v>0</v>
      </c>
      <c r="O91" s="4">
        <f t="shared" si="66"/>
        <v>0</v>
      </c>
      <c r="P91" s="4">
        <f t="shared" si="66"/>
        <v>0</v>
      </c>
      <c r="Q91" s="4">
        <f t="shared" si="66"/>
        <v>0</v>
      </c>
      <c r="R91" s="4">
        <f t="shared" si="65"/>
        <v>0</v>
      </c>
      <c r="S91" s="4">
        <f t="shared" si="65"/>
        <v>0</v>
      </c>
      <c r="T91" s="4">
        <f t="shared" si="65"/>
        <v>0</v>
      </c>
      <c r="U91" s="4">
        <f t="shared" si="65"/>
        <v>0</v>
      </c>
      <c r="V91" s="4">
        <f t="shared" si="65"/>
        <v>0</v>
      </c>
      <c r="W91" s="4">
        <f t="shared" si="65"/>
        <v>0</v>
      </c>
      <c r="X91" s="4">
        <f t="shared" si="65"/>
        <v>0</v>
      </c>
      <c r="Y91" s="4">
        <f t="shared" si="65"/>
        <v>0</v>
      </c>
      <c r="Z91" s="4">
        <f t="shared" si="65"/>
        <v>0</v>
      </c>
      <c r="AA91" s="4">
        <f t="shared" si="65"/>
        <v>0</v>
      </c>
      <c r="AB91" s="4">
        <f t="shared" si="65"/>
        <v>0</v>
      </c>
      <c r="AC91" s="4">
        <f t="shared" si="65"/>
        <v>0</v>
      </c>
      <c r="AD91" s="4">
        <f t="shared" si="65"/>
        <v>0</v>
      </c>
      <c r="AE91" s="4">
        <f t="shared" si="65"/>
        <v>0</v>
      </c>
      <c r="AF91" s="4">
        <f t="shared" si="65"/>
        <v>0</v>
      </c>
      <c r="AG91" s="4">
        <f t="shared" si="65"/>
        <v>0</v>
      </c>
      <c r="AH91" s="4">
        <f t="shared" si="65"/>
        <v>0</v>
      </c>
      <c r="AI91" s="4">
        <f t="shared" si="65"/>
        <v>0</v>
      </c>
      <c r="AJ91" s="4">
        <f t="shared" si="65"/>
        <v>0</v>
      </c>
      <c r="AK91" s="4">
        <f t="shared" si="65"/>
        <v>0</v>
      </c>
      <c r="AL91" s="4">
        <f t="shared" si="65"/>
        <v>0</v>
      </c>
      <c r="AM91" s="4">
        <f t="shared" si="65"/>
        <v>0</v>
      </c>
      <c r="AN91" s="4">
        <f t="shared" si="65"/>
        <v>0</v>
      </c>
      <c r="AO91" s="4">
        <f t="shared" si="65"/>
        <v>0</v>
      </c>
      <c r="AP91" s="4">
        <f t="shared" si="65"/>
        <v>0</v>
      </c>
      <c r="AQ91" s="4">
        <f t="shared" si="65"/>
        <v>0</v>
      </c>
      <c r="AR91" s="4">
        <f t="shared" si="65"/>
        <v>0</v>
      </c>
      <c r="AS91" s="4">
        <f t="shared" si="65"/>
        <v>0</v>
      </c>
      <c r="AT91" s="4">
        <f t="shared" si="65"/>
        <v>0</v>
      </c>
      <c r="AU91" s="4">
        <f t="shared" si="65"/>
        <v>0</v>
      </c>
      <c r="AV91" s="4">
        <f t="shared" si="65"/>
        <v>0</v>
      </c>
      <c r="AW91" s="4">
        <f t="shared" si="65"/>
        <v>0</v>
      </c>
      <c r="AX91" s="4">
        <f t="shared" si="65"/>
        <v>0</v>
      </c>
      <c r="AY91" s="4">
        <f t="shared" si="65"/>
        <v>0</v>
      </c>
      <c r="AZ91" s="4">
        <f t="shared" si="65"/>
        <v>0</v>
      </c>
      <c r="BA91" s="4">
        <f t="shared" si="65"/>
        <v>0</v>
      </c>
      <c r="BB91" s="4">
        <f t="shared" si="65"/>
        <v>0</v>
      </c>
      <c r="BC91" s="4">
        <f t="shared" si="65"/>
        <v>0</v>
      </c>
      <c r="BD91" s="4">
        <f t="shared" si="65"/>
        <v>0</v>
      </c>
      <c r="BE91" s="4">
        <f t="shared" si="65"/>
        <v>0</v>
      </c>
      <c r="BF91" s="4">
        <f t="shared" si="65"/>
        <v>0</v>
      </c>
      <c r="BG91" s="4">
        <f t="shared" si="65"/>
        <v>0</v>
      </c>
      <c r="BH91" s="4">
        <f t="shared" si="65"/>
        <v>0</v>
      </c>
      <c r="BI91" s="4">
        <f t="shared" si="65"/>
        <v>0</v>
      </c>
      <c r="BJ91" s="4">
        <f t="shared" si="65"/>
        <v>0</v>
      </c>
      <c r="BK91" s="4">
        <f t="shared" si="65"/>
        <v>0</v>
      </c>
      <c r="BL91" s="4">
        <f t="shared" si="65"/>
        <v>0</v>
      </c>
      <c r="BM91" s="4">
        <f t="shared" si="65"/>
        <v>0</v>
      </c>
      <c r="BN91" s="4">
        <f t="shared" si="65"/>
        <v>0</v>
      </c>
      <c r="BO91" s="4">
        <f t="shared" si="63"/>
        <v>0</v>
      </c>
      <c r="BP91" s="4">
        <f t="shared" si="63"/>
        <v>0</v>
      </c>
      <c r="BQ91" s="4">
        <f t="shared" si="63"/>
        <v>0</v>
      </c>
      <c r="BR91" s="4">
        <f t="shared" si="63"/>
        <v>0</v>
      </c>
      <c r="BS91" s="4">
        <f t="shared" si="63"/>
        <v>0</v>
      </c>
      <c r="BT91" s="4">
        <f t="shared" si="63"/>
        <v>0</v>
      </c>
      <c r="BU91" s="4">
        <f t="shared" si="63"/>
        <v>0</v>
      </c>
      <c r="BV91" s="4">
        <f t="shared" si="63"/>
        <v>0</v>
      </c>
      <c r="BW91" s="4">
        <f t="shared" si="63"/>
        <v>0</v>
      </c>
      <c r="BX91" s="4">
        <f t="shared" si="63"/>
        <v>0</v>
      </c>
      <c r="BY91" s="4">
        <f t="shared" si="63"/>
        <v>0</v>
      </c>
      <c r="BZ91" s="4">
        <f t="shared" si="63"/>
        <v>0</v>
      </c>
      <c r="CA91" s="4">
        <f t="shared" si="63"/>
        <v>0</v>
      </c>
      <c r="CB91" s="4">
        <f t="shared" si="63"/>
        <v>0</v>
      </c>
      <c r="CC91" s="4">
        <f t="shared" si="63"/>
        <v>0</v>
      </c>
      <c r="CD91" s="4">
        <f t="shared" si="63"/>
        <v>0</v>
      </c>
      <c r="CE91" s="4">
        <f t="shared" si="63"/>
        <v>0</v>
      </c>
      <c r="CF91" s="4">
        <f t="shared" si="63"/>
        <v>0</v>
      </c>
      <c r="CG91" s="4">
        <f t="shared" si="63"/>
        <v>989.63119999999981</v>
      </c>
      <c r="CH91" s="4">
        <f t="shared" si="63"/>
        <v>989.63119999999981</v>
      </c>
      <c r="CI91" s="4">
        <f t="shared" si="63"/>
        <v>989.63119999999981</v>
      </c>
      <c r="CJ91" s="4">
        <f t="shared" si="63"/>
        <v>989.63119999999981</v>
      </c>
      <c r="CK91" s="4">
        <f t="shared" si="63"/>
        <v>989.63119999999981</v>
      </c>
      <c r="CL91" s="4">
        <f t="shared" si="63"/>
        <v>989.63119999999981</v>
      </c>
      <c r="CM91" s="4">
        <f t="shared" si="63"/>
        <v>989.63119999999981</v>
      </c>
      <c r="CN91" s="4">
        <f t="shared" si="63"/>
        <v>989.63119999999981</v>
      </c>
      <c r="CO91" s="4">
        <f t="shared" si="63"/>
        <v>989.63119999999981</v>
      </c>
      <c r="CP91" s="4">
        <f t="shared" si="63"/>
        <v>989.63119999999981</v>
      </c>
      <c r="CQ91" s="4">
        <f t="shared" si="63"/>
        <v>989.63119999999981</v>
      </c>
      <c r="CR91" s="4">
        <f t="shared" si="63"/>
        <v>989.63119999999981</v>
      </c>
      <c r="CS91" s="4">
        <f t="shared" si="63"/>
        <v>989.63119999999981</v>
      </c>
      <c r="CT91" s="4">
        <f t="shared" si="63"/>
        <v>989.63119999999981</v>
      </c>
      <c r="CU91" s="4">
        <f t="shared" si="63"/>
        <v>989.63119999999981</v>
      </c>
      <c r="CV91" s="4">
        <f t="shared" si="63"/>
        <v>989.63119999999981</v>
      </c>
      <c r="CW91" s="4">
        <f t="shared" si="63"/>
        <v>989.63119999999981</v>
      </c>
      <c r="CX91" s="4">
        <f t="shared" si="63"/>
        <v>989.63119999999981</v>
      </c>
      <c r="CY91" s="4">
        <f t="shared" si="63"/>
        <v>989.63119999999981</v>
      </c>
      <c r="CZ91" s="4">
        <f t="shared" si="63"/>
        <v>989.63119999999981</v>
      </c>
      <c r="DA91" s="4">
        <f t="shared" si="63"/>
        <v>989.63119999999981</v>
      </c>
      <c r="DB91" s="4">
        <f t="shared" si="63"/>
        <v>989.63119999999981</v>
      </c>
      <c r="DC91" s="4">
        <f t="shared" si="63"/>
        <v>989.63119999999981</v>
      </c>
      <c r="DD91" s="4">
        <f t="shared" si="63"/>
        <v>989.63119999999981</v>
      </c>
      <c r="DE91" s="4">
        <f t="shared" si="63"/>
        <v>989.63119999999981</v>
      </c>
      <c r="DF91" s="4">
        <f t="shared" si="63"/>
        <v>989.63119999999981</v>
      </c>
      <c r="DG91" s="4">
        <f t="shared" si="63"/>
        <v>989.63119999999981</v>
      </c>
      <c r="DH91" s="4">
        <f t="shared" si="63"/>
        <v>989.63119999999981</v>
      </c>
      <c r="DI91" s="4">
        <f t="shared" si="63"/>
        <v>989.63119999999981</v>
      </c>
      <c r="DJ91" s="4">
        <f t="shared" si="63"/>
        <v>989.63119999999981</v>
      </c>
      <c r="DK91" s="4">
        <f t="shared" si="63"/>
        <v>989.63119999999981</v>
      </c>
      <c r="DL91" s="4">
        <f t="shared" si="63"/>
        <v>989.63119999999981</v>
      </c>
      <c r="DM91" s="4">
        <f t="shared" si="63"/>
        <v>989.63119999999981</v>
      </c>
      <c r="DN91" s="4">
        <f t="shared" si="63"/>
        <v>989.63119999999981</v>
      </c>
      <c r="DO91" s="4">
        <f t="shared" si="63"/>
        <v>989.63119999999981</v>
      </c>
      <c r="DP91" s="4">
        <f t="shared" si="63"/>
        <v>989.63119999999981</v>
      </c>
      <c r="DQ91" s="4">
        <f t="shared" si="63"/>
        <v>989.63119999999981</v>
      </c>
      <c r="DR91" s="4">
        <f t="shared" si="63"/>
        <v>1088.5943199999999</v>
      </c>
      <c r="DS91" s="16">
        <f t="shared" si="51"/>
        <v>149348.89369464875</v>
      </c>
    </row>
    <row r="92" spans="1:123" x14ac:dyDescent="0.25">
      <c r="A92" s="15">
        <f t="shared" si="52"/>
        <v>71.999999999999602</v>
      </c>
      <c r="B92" s="4">
        <f t="shared" si="66"/>
        <v>0</v>
      </c>
      <c r="C92" s="4">
        <f t="shared" si="66"/>
        <v>0</v>
      </c>
      <c r="D92" s="4">
        <f t="shared" si="66"/>
        <v>0</v>
      </c>
      <c r="E92" s="4">
        <f t="shared" si="66"/>
        <v>0</v>
      </c>
      <c r="F92" s="4">
        <f t="shared" si="66"/>
        <v>0</v>
      </c>
      <c r="G92" s="4">
        <f t="shared" si="66"/>
        <v>0</v>
      </c>
      <c r="H92" s="4">
        <f t="shared" si="66"/>
        <v>0</v>
      </c>
      <c r="I92" s="4">
        <f t="shared" si="66"/>
        <v>0</v>
      </c>
      <c r="J92" s="4">
        <f t="shared" si="66"/>
        <v>0</v>
      </c>
      <c r="K92" s="4">
        <f t="shared" si="66"/>
        <v>0</v>
      </c>
      <c r="L92" s="4">
        <f t="shared" si="66"/>
        <v>0</v>
      </c>
      <c r="M92" s="4">
        <f t="shared" si="66"/>
        <v>0</v>
      </c>
      <c r="N92" s="4">
        <f t="shared" si="66"/>
        <v>0</v>
      </c>
      <c r="O92" s="4">
        <f t="shared" si="66"/>
        <v>0</v>
      </c>
      <c r="P92" s="4">
        <f t="shared" si="66"/>
        <v>0</v>
      </c>
      <c r="Q92" s="4">
        <f t="shared" si="66"/>
        <v>0</v>
      </c>
      <c r="R92" s="4">
        <f t="shared" si="65"/>
        <v>0</v>
      </c>
      <c r="S92" s="4">
        <f t="shared" si="65"/>
        <v>0</v>
      </c>
      <c r="T92" s="4">
        <f t="shared" si="65"/>
        <v>0</v>
      </c>
      <c r="U92" s="4">
        <f t="shared" si="65"/>
        <v>0</v>
      </c>
      <c r="V92" s="4">
        <f t="shared" si="65"/>
        <v>0</v>
      </c>
      <c r="W92" s="4">
        <f t="shared" si="65"/>
        <v>0</v>
      </c>
      <c r="X92" s="4">
        <f t="shared" si="65"/>
        <v>0</v>
      </c>
      <c r="Y92" s="4">
        <f t="shared" si="65"/>
        <v>0</v>
      </c>
      <c r="Z92" s="4">
        <f t="shared" si="65"/>
        <v>0</v>
      </c>
      <c r="AA92" s="4">
        <f t="shared" si="65"/>
        <v>0</v>
      </c>
      <c r="AB92" s="4">
        <f t="shared" si="65"/>
        <v>0</v>
      </c>
      <c r="AC92" s="4">
        <f t="shared" si="65"/>
        <v>0</v>
      </c>
      <c r="AD92" s="4">
        <f t="shared" si="65"/>
        <v>0</v>
      </c>
      <c r="AE92" s="4">
        <f t="shared" si="65"/>
        <v>0</v>
      </c>
      <c r="AF92" s="4">
        <f t="shared" si="65"/>
        <v>0</v>
      </c>
      <c r="AG92" s="4">
        <f t="shared" si="65"/>
        <v>0</v>
      </c>
      <c r="AH92" s="4">
        <f t="shared" si="65"/>
        <v>0</v>
      </c>
      <c r="AI92" s="4">
        <f t="shared" si="65"/>
        <v>0</v>
      </c>
      <c r="AJ92" s="4">
        <f t="shared" si="65"/>
        <v>0</v>
      </c>
      <c r="AK92" s="4">
        <f t="shared" si="65"/>
        <v>0</v>
      </c>
      <c r="AL92" s="4">
        <f t="shared" si="65"/>
        <v>0</v>
      </c>
      <c r="AM92" s="4">
        <f t="shared" si="65"/>
        <v>0</v>
      </c>
      <c r="AN92" s="4">
        <f t="shared" si="65"/>
        <v>0</v>
      </c>
      <c r="AO92" s="4">
        <f t="shared" si="65"/>
        <v>0</v>
      </c>
      <c r="AP92" s="4">
        <f t="shared" si="65"/>
        <v>0</v>
      </c>
      <c r="AQ92" s="4">
        <f t="shared" si="65"/>
        <v>0</v>
      </c>
      <c r="AR92" s="4">
        <f t="shared" si="65"/>
        <v>0</v>
      </c>
      <c r="AS92" s="4">
        <f t="shared" si="65"/>
        <v>0</v>
      </c>
      <c r="AT92" s="4">
        <f t="shared" si="65"/>
        <v>0</v>
      </c>
      <c r="AU92" s="4">
        <f t="shared" si="65"/>
        <v>0</v>
      </c>
      <c r="AV92" s="4">
        <f t="shared" si="65"/>
        <v>0</v>
      </c>
      <c r="AW92" s="4">
        <f t="shared" si="65"/>
        <v>0</v>
      </c>
      <c r="AX92" s="4">
        <f t="shared" si="65"/>
        <v>0</v>
      </c>
      <c r="AY92" s="4">
        <f t="shared" si="65"/>
        <v>0</v>
      </c>
      <c r="AZ92" s="4">
        <f t="shared" si="65"/>
        <v>0</v>
      </c>
      <c r="BA92" s="4">
        <f t="shared" si="65"/>
        <v>0</v>
      </c>
      <c r="BB92" s="4">
        <f t="shared" si="65"/>
        <v>0</v>
      </c>
      <c r="BC92" s="4">
        <f t="shared" si="65"/>
        <v>0</v>
      </c>
      <c r="BD92" s="4">
        <f t="shared" si="65"/>
        <v>0</v>
      </c>
      <c r="BE92" s="4">
        <f t="shared" si="65"/>
        <v>0</v>
      </c>
      <c r="BF92" s="4">
        <f t="shared" si="65"/>
        <v>0</v>
      </c>
      <c r="BG92" s="4">
        <f t="shared" si="65"/>
        <v>0</v>
      </c>
      <c r="BH92" s="4">
        <f t="shared" si="65"/>
        <v>0</v>
      </c>
      <c r="BI92" s="4">
        <f t="shared" si="65"/>
        <v>0</v>
      </c>
      <c r="BJ92" s="4">
        <f t="shared" si="65"/>
        <v>0</v>
      </c>
      <c r="BK92" s="4">
        <f t="shared" si="65"/>
        <v>0</v>
      </c>
      <c r="BL92" s="4">
        <f t="shared" si="65"/>
        <v>0</v>
      </c>
      <c r="BM92" s="4">
        <f t="shared" si="65"/>
        <v>0</v>
      </c>
      <c r="BN92" s="4">
        <f t="shared" si="65"/>
        <v>0</v>
      </c>
      <c r="BO92" s="4">
        <f t="shared" si="63"/>
        <v>0</v>
      </c>
      <c r="BP92" s="4">
        <f t="shared" si="63"/>
        <v>0</v>
      </c>
      <c r="BQ92" s="4">
        <f t="shared" si="63"/>
        <v>0</v>
      </c>
      <c r="BR92" s="4">
        <f t="shared" si="63"/>
        <v>0</v>
      </c>
      <c r="BS92" s="4">
        <f t="shared" si="63"/>
        <v>0</v>
      </c>
      <c r="BT92" s="4">
        <f t="shared" si="63"/>
        <v>0</v>
      </c>
      <c r="BU92" s="4">
        <f t="shared" si="63"/>
        <v>0</v>
      </c>
      <c r="BV92" s="4">
        <f t="shared" si="63"/>
        <v>0</v>
      </c>
      <c r="BW92" s="4">
        <f t="shared" si="63"/>
        <v>0</v>
      </c>
      <c r="BX92" s="4">
        <f t="shared" si="63"/>
        <v>0</v>
      </c>
      <c r="BY92" s="4">
        <f t="shared" si="63"/>
        <v>0</v>
      </c>
      <c r="BZ92" s="4">
        <f t="shared" si="63"/>
        <v>0</v>
      </c>
      <c r="CA92" s="4">
        <f t="shared" si="63"/>
        <v>0</v>
      </c>
      <c r="CB92" s="4">
        <f t="shared" si="63"/>
        <v>0</v>
      </c>
      <c r="CC92" s="4">
        <f t="shared" si="63"/>
        <v>0</v>
      </c>
      <c r="CD92" s="4">
        <f t="shared" si="63"/>
        <v>0</v>
      </c>
      <c r="CE92" s="4">
        <f t="shared" si="63"/>
        <v>0</v>
      </c>
      <c r="CF92" s="4">
        <f t="shared" si="63"/>
        <v>0</v>
      </c>
      <c r="CG92" s="4">
        <f t="shared" si="63"/>
        <v>0</v>
      </c>
      <c r="CH92" s="4">
        <f t="shared" si="63"/>
        <v>989.63119999999981</v>
      </c>
      <c r="CI92" s="4">
        <f t="shared" si="63"/>
        <v>989.63119999999981</v>
      </c>
      <c r="CJ92" s="4">
        <f t="shared" si="63"/>
        <v>989.63119999999981</v>
      </c>
      <c r="CK92" s="4">
        <f t="shared" si="63"/>
        <v>989.63119999999981</v>
      </c>
      <c r="CL92" s="4">
        <f t="shared" si="63"/>
        <v>989.63119999999981</v>
      </c>
      <c r="CM92" s="4">
        <f t="shared" si="63"/>
        <v>989.63119999999981</v>
      </c>
      <c r="CN92" s="4">
        <f t="shared" ref="CN92:DR92" si="67">$B$2*IF($A$2+CN$3/12&lt;$A92,0,1)*(1+0.072*MIN($A92-$A$2,5))*IF(CN$3&gt;=120,1.1,1)*IF($C$2&lt;=148450,1,0)</f>
        <v>989.63119999999981</v>
      </c>
      <c r="CO92" s="4">
        <f t="shared" si="67"/>
        <v>989.63119999999981</v>
      </c>
      <c r="CP92" s="4">
        <f t="shared" si="67"/>
        <v>989.63119999999981</v>
      </c>
      <c r="CQ92" s="4">
        <f t="shared" si="67"/>
        <v>989.63119999999981</v>
      </c>
      <c r="CR92" s="4">
        <f t="shared" si="67"/>
        <v>989.63119999999981</v>
      </c>
      <c r="CS92" s="4">
        <f t="shared" si="67"/>
        <v>989.63119999999981</v>
      </c>
      <c r="CT92" s="4">
        <f t="shared" si="67"/>
        <v>989.63119999999981</v>
      </c>
      <c r="CU92" s="4">
        <f t="shared" si="67"/>
        <v>989.63119999999981</v>
      </c>
      <c r="CV92" s="4">
        <f t="shared" si="67"/>
        <v>989.63119999999981</v>
      </c>
      <c r="CW92" s="4">
        <f t="shared" si="67"/>
        <v>989.63119999999981</v>
      </c>
      <c r="CX92" s="4">
        <f t="shared" si="67"/>
        <v>989.63119999999981</v>
      </c>
      <c r="CY92" s="4">
        <f t="shared" si="67"/>
        <v>989.63119999999981</v>
      </c>
      <c r="CZ92" s="4">
        <f t="shared" si="67"/>
        <v>989.63119999999981</v>
      </c>
      <c r="DA92" s="4">
        <f t="shared" si="67"/>
        <v>989.63119999999981</v>
      </c>
      <c r="DB92" s="4">
        <f t="shared" si="67"/>
        <v>989.63119999999981</v>
      </c>
      <c r="DC92" s="4">
        <f t="shared" si="67"/>
        <v>989.63119999999981</v>
      </c>
      <c r="DD92" s="4">
        <f t="shared" si="67"/>
        <v>989.63119999999981</v>
      </c>
      <c r="DE92" s="4">
        <f t="shared" si="67"/>
        <v>989.63119999999981</v>
      </c>
      <c r="DF92" s="4">
        <f t="shared" si="67"/>
        <v>989.63119999999981</v>
      </c>
      <c r="DG92" s="4">
        <f t="shared" si="67"/>
        <v>989.63119999999981</v>
      </c>
      <c r="DH92" s="4">
        <f t="shared" si="67"/>
        <v>989.63119999999981</v>
      </c>
      <c r="DI92" s="4">
        <f t="shared" si="67"/>
        <v>989.63119999999981</v>
      </c>
      <c r="DJ92" s="4">
        <f t="shared" si="67"/>
        <v>989.63119999999981</v>
      </c>
      <c r="DK92" s="4">
        <f t="shared" si="67"/>
        <v>989.63119999999981</v>
      </c>
      <c r="DL92" s="4">
        <f t="shared" si="67"/>
        <v>989.63119999999981</v>
      </c>
      <c r="DM92" s="4">
        <f t="shared" si="67"/>
        <v>989.63119999999981</v>
      </c>
      <c r="DN92" s="4">
        <f t="shared" si="67"/>
        <v>989.63119999999981</v>
      </c>
      <c r="DO92" s="4">
        <f t="shared" si="67"/>
        <v>989.63119999999981</v>
      </c>
      <c r="DP92" s="4">
        <f t="shared" si="67"/>
        <v>989.63119999999981</v>
      </c>
      <c r="DQ92" s="4">
        <f t="shared" si="67"/>
        <v>989.63119999999981</v>
      </c>
      <c r="DR92" s="4">
        <f t="shared" si="67"/>
        <v>1088.5943199999999</v>
      </c>
      <c r="DS92" s="16">
        <f t="shared" si="51"/>
        <v>148619.2339718201</v>
      </c>
    </row>
    <row r="93" spans="1:123" x14ac:dyDescent="0.25">
      <c r="A93" s="15">
        <f t="shared" si="52"/>
        <v>72.083333333332931</v>
      </c>
      <c r="B93" s="4">
        <f t="shared" si="66"/>
        <v>0</v>
      </c>
      <c r="C93" s="4">
        <f t="shared" si="66"/>
        <v>0</v>
      </c>
      <c r="D93" s="4">
        <f t="shared" si="66"/>
        <v>0</v>
      </c>
      <c r="E93" s="4">
        <f t="shared" si="66"/>
        <v>0</v>
      </c>
      <c r="F93" s="4">
        <f t="shared" si="66"/>
        <v>0</v>
      </c>
      <c r="G93" s="4">
        <f t="shared" si="66"/>
        <v>0</v>
      </c>
      <c r="H93" s="4">
        <f t="shared" si="66"/>
        <v>0</v>
      </c>
      <c r="I93" s="4">
        <f t="shared" si="66"/>
        <v>0</v>
      </c>
      <c r="J93" s="4">
        <f t="shared" si="66"/>
        <v>0</v>
      </c>
      <c r="K93" s="4">
        <f t="shared" si="66"/>
        <v>0</v>
      </c>
      <c r="L93" s="4">
        <f t="shared" si="66"/>
        <v>0</v>
      </c>
      <c r="M93" s="4">
        <f t="shared" si="66"/>
        <v>0</v>
      </c>
      <c r="N93" s="4">
        <f t="shared" si="66"/>
        <v>0</v>
      </c>
      <c r="O93" s="4">
        <f t="shared" si="66"/>
        <v>0</v>
      </c>
      <c r="P93" s="4">
        <f t="shared" si="66"/>
        <v>0</v>
      </c>
      <c r="Q93" s="4">
        <f t="shared" si="66"/>
        <v>0</v>
      </c>
      <c r="R93" s="4">
        <f t="shared" si="65"/>
        <v>0</v>
      </c>
      <c r="S93" s="4">
        <f t="shared" si="65"/>
        <v>0</v>
      </c>
      <c r="T93" s="4">
        <f t="shared" si="65"/>
        <v>0</v>
      </c>
      <c r="U93" s="4">
        <f t="shared" si="65"/>
        <v>0</v>
      </c>
      <c r="V93" s="4">
        <f t="shared" si="65"/>
        <v>0</v>
      </c>
      <c r="W93" s="4">
        <f t="shared" si="65"/>
        <v>0</v>
      </c>
      <c r="X93" s="4">
        <f t="shared" si="65"/>
        <v>0</v>
      </c>
      <c r="Y93" s="4">
        <f t="shared" si="65"/>
        <v>0</v>
      </c>
      <c r="Z93" s="4">
        <f t="shared" si="65"/>
        <v>0</v>
      </c>
      <c r="AA93" s="4">
        <f t="shared" si="65"/>
        <v>0</v>
      </c>
      <c r="AB93" s="4">
        <f t="shared" si="65"/>
        <v>0</v>
      </c>
      <c r="AC93" s="4">
        <f t="shared" si="65"/>
        <v>0</v>
      </c>
      <c r="AD93" s="4">
        <f t="shared" si="65"/>
        <v>0</v>
      </c>
      <c r="AE93" s="4">
        <f t="shared" si="65"/>
        <v>0</v>
      </c>
      <c r="AF93" s="4">
        <f t="shared" si="65"/>
        <v>0</v>
      </c>
      <c r="AG93" s="4">
        <f t="shared" si="65"/>
        <v>0</v>
      </c>
      <c r="AH93" s="4">
        <f t="shared" si="65"/>
        <v>0</v>
      </c>
      <c r="AI93" s="4">
        <f t="shared" si="65"/>
        <v>0</v>
      </c>
      <c r="AJ93" s="4">
        <f t="shared" si="65"/>
        <v>0</v>
      </c>
      <c r="AK93" s="4">
        <f t="shared" si="65"/>
        <v>0</v>
      </c>
      <c r="AL93" s="4">
        <f t="shared" si="65"/>
        <v>0</v>
      </c>
      <c r="AM93" s="4">
        <f t="shared" si="65"/>
        <v>0</v>
      </c>
      <c r="AN93" s="4">
        <f t="shared" si="65"/>
        <v>0</v>
      </c>
      <c r="AO93" s="4">
        <f t="shared" si="65"/>
        <v>0</v>
      </c>
      <c r="AP93" s="4">
        <f t="shared" si="65"/>
        <v>0</v>
      </c>
      <c r="AQ93" s="4">
        <f t="shared" si="65"/>
        <v>0</v>
      </c>
      <c r="AR93" s="4">
        <f t="shared" si="65"/>
        <v>0</v>
      </c>
      <c r="AS93" s="4">
        <f t="shared" si="65"/>
        <v>0</v>
      </c>
      <c r="AT93" s="4">
        <f t="shared" si="65"/>
        <v>0</v>
      </c>
      <c r="AU93" s="4">
        <f t="shared" si="65"/>
        <v>0</v>
      </c>
      <c r="AV93" s="4">
        <f t="shared" si="65"/>
        <v>0</v>
      </c>
      <c r="AW93" s="4">
        <f t="shared" si="65"/>
        <v>0</v>
      </c>
      <c r="AX93" s="4">
        <f t="shared" si="65"/>
        <v>0</v>
      </c>
      <c r="AY93" s="4">
        <f t="shared" si="65"/>
        <v>0</v>
      </c>
      <c r="AZ93" s="4">
        <f t="shared" si="65"/>
        <v>0</v>
      </c>
      <c r="BA93" s="4">
        <f t="shared" si="65"/>
        <v>0</v>
      </c>
      <c r="BB93" s="4">
        <f t="shared" si="65"/>
        <v>0</v>
      </c>
      <c r="BC93" s="4">
        <f t="shared" si="65"/>
        <v>0</v>
      </c>
      <c r="BD93" s="4">
        <f t="shared" si="65"/>
        <v>0</v>
      </c>
      <c r="BE93" s="4">
        <f t="shared" si="65"/>
        <v>0</v>
      </c>
      <c r="BF93" s="4">
        <f t="shared" si="65"/>
        <v>0</v>
      </c>
      <c r="BG93" s="4">
        <f t="shared" si="65"/>
        <v>0</v>
      </c>
      <c r="BH93" s="4">
        <f t="shared" si="65"/>
        <v>0</v>
      </c>
      <c r="BI93" s="4">
        <f t="shared" si="65"/>
        <v>0</v>
      </c>
      <c r="BJ93" s="4">
        <f t="shared" si="65"/>
        <v>0</v>
      </c>
      <c r="BK93" s="4">
        <f t="shared" si="65"/>
        <v>0</v>
      </c>
      <c r="BL93" s="4">
        <f t="shared" si="65"/>
        <v>0</v>
      </c>
      <c r="BM93" s="4">
        <f t="shared" si="65"/>
        <v>0</v>
      </c>
      <c r="BN93" s="4">
        <f t="shared" si="65"/>
        <v>0</v>
      </c>
      <c r="BO93" s="4">
        <f t="shared" si="65"/>
        <v>0</v>
      </c>
      <c r="BP93" s="4">
        <f t="shared" si="65"/>
        <v>0</v>
      </c>
      <c r="BQ93" s="4">
        <f t="shared" si="65"/>
        <v>0</v>
      </c>
      <c r="BR93" s="4">
        <f t="shared" si="65"/>
        <v>0</v>
      </c>
      <c r="BS93" s="4">
        <f t="shared" si="65"/>
        <v>0</v>
      </c>
      <c r="BT93" s="4">
        <f t="shared" si="65"/>
        <v>0</v>
      </c>
      <c r="BU93" s="4">
        <f t="shared" si="65"/>
        <v>0</v>
      </c>
      <c r="BV93" s="4">
        <f t="shared" si="65"/>
        <v>0</v>
      </c>
      <c r="BW93" s="4">
        <f t="shared" si="65"/>
        <v>0</v>
      </c>
      <c r="BX93" s="4">
        <f t="shared" si="65"/>
        <v>0</v>
      </c>
      <c r="BY93" s="4">
        <f t="shared" si="65"/>
        <v>0</v>
      </c>
      <c r="BZ93" s="4">
        <f t="shared" si="65"/>
        <v>0</v>
      </c>
      <c r="CA93" s="4">
        <f t="shared" si="65"/>
        <v>0</v>
      </c>
      <c r="CB93" s="4">
        <f t="shared" si="65"/>
        <v>0</v>
      </c>
      <c r="CC93" s="4">
        <f t="shared" ref="CC93:DR93" si="68">$B$2*IF($A$2+CC$3/12&lt;$A93,0,1)*(1+0.072*MIN($A93-$A$2,5))*IF(CC$3&gt;=120,1.1,1)*IF($C$2&lt;=148450,1,0)</f>
        <v>0</v>
      </c>
      <c r="CD93" s="4">
        <f t="shared" si="68"/>
        <v>0</v>
      </c>
      <c r="CE93" s="4">
        <f t="shared" si="68"/>
        <v>0</v>
      </c>
      <c r="CF93" s="4">
        <f t="shared" si="68"/>
        <v>0</v>
      </c>
      <c r="CG93" s="4">
        <f t="shared" si="68"/>
        <v>0</v>
      </c>
      <c r="CH93" s="4">
        <f t="shared" si="68"/>
        <v>0</v>
      </c>
      <c r="CI93" s="4">
        <f t="shared" si="68"/>
        <v>989.63119999999981</v>
      </c>
      <c r="CJ93" s="4">
        <f t="shared" si="68"/>
        <v>989.63119999999981</v>
      </c>
      <c r="CK93" s="4">
        <f t="shared" si="68"/>
        <v>989.63119999999981</v>
      </c>
      <c r="CL93" s="4">
        <f t="shared" si="68"/>
        <v>989.63119999999981</v>
      </c>
      <c r="CM93" s="4">
        <f t="shared" si="68"/>
        <v>989.63119999999981</v>
      </c>
      <c r="CN93" s="4">
        <f t="shared" si="68"/>
        <v>989.63119999999981</v>
      </c>
      <c r="CO93" s="4">
        <f t="shared" si="68"/>
        <v>989.63119999999981</v>
      </c>
      <c r="CP93" s="4">
        <f t="shared" si="68"/>
        <v>989.63119999999981</v>
      </c>
      <c r="CQ93" s="4">
        <f t="shared" si="68"/>
        <v>989.63119999999981</v>
      </c>
      <c r="CR93" s="4">
        <f t="shared" si="68"/>
        <v>989.63119999999981</v>
      </c>
      <c r="CS93" s="4">
        <f t="shared" si="68"/>
        <v>989.63119999999981</v>
      </c>
      <c r="CT93" s="4">
        <f t="shared" si="68"/>
        <v>989.63119999999981</v>
      </c>
      <c r="CU93" s="4">
        <f t="shared" si="68"/>
        <v>989.63119999999981</v>
      </c>
      <c r="CV93" s="4">
        <f t="shared" si="68"/>
        <v>989.63119999999981</v>
      </c>
      <c r="CW93" s="4">
        <f t="shared" si="68"/>
        <v>989.63119999999981</v>
      </c>
      <c r="CX93" s="4">
        <f t="shared" si="68"/>
        <v>989.63119999999981</v>
      </c>
      <c r="CY93" s="4">
        <f t="shared" si="68"/>
        <v>989.63119999999981</v>
      </c>
      <c r="CZ93" s="4">
        <f t="shared" si="68"/>
        <v>989.63119999999981</v>
      </c>
      <c r="DA93" s="4">
        <f t="shared" si="68"/>
        <v>989.63119999999981</v>
      </c>
      <c r="DB93" s="4">
        <f t="shared" si="68"/>
        <v>989.63119999999981</v>
      </c>
      <c r="DC93" s="4">
        <f t="shared" si="68"/>
        <v>989.63119999999981</v>
      </c>
      <c r="DD93" s="4">
        <f t="shared" si="68"/>
        <v>989.63119999999981</v>
      </c>
      <c r="DE93" s="4">
        <f t="shared" si="68"/>
        <v>989.63119999999981</v>
      </c>
      <c r="DF93" s="4">
        <f t="shared" si="68"/>
        <v>989.63119999999981</v>
      </c>
      <c r="DG93" s="4">
        <f t="shared" si="68"/>
        <v>989.63119999999981</v>
      </c>
      <c r="DH93" s="4">
        <f t="shared" si="68"/>
        <v>989.63119999999981</v>
      </c>
      <c r="DI93" s="4">
        <f t="shared" si="68"/>
        <v>989.63119999999981</v>
      </c>
      <c r="DJ93" s="4">
        <f t="shared" si="68"/>
        <v>989.63119999999981</v>
      </c>
      <c r="DK93" s="4">
        <f t="shared" si="68"/>
        <v>989.63119999999981</v>
      </c>
      <c r="DL93" s="4">
        <f t="shared" si="68"/>
        <v>989.63119999999981</v>
      </c>
      <c r="DM93" s="4">
        <f t="shared" si="68"/>
        <v>989.63119999999981</v>
      </c>
      <c r="DN93" s="4">
        <f t="shared" si="68"/>
        <v>989.63119999999981</v>
      </c>
      <c r="DO93" s="4">
        <f t="shared" si="68"/>
        <v>989.63119999999981</v>
      </c>
      <c r="DP93" s="4">
        <f t="shared" si="68"/>
        <v>989.63119999999981</v>
      </c>
      <c r="DQ93" s="4">
        <f t="shared" si="68"/>
        <v>989.63119999999981</v>
      </c>
      <c r="DR93" s="4">
        <f t="shared" si="68"/>
        <v>1088.5943199999999</v>
      </c>
      <c r="DS93" s="16">
        <f t="shared" si="51"/>
        <v>147892.54789414513</v>
      </c>
    </row>
    <row r="94" spans="1:123" x14ac:dyDescent="0.25">
      <c r="A94" s="15">
        <f t="shared" si="52"/>
        <v>72.166666666666259</v>
      </c>
      <c r="B94" s="4">
        <f t="shared" si="66"/>
        <v>0</v>
      </c>
      <c r="C94" s="4">
        <f t="shared" si="66"/>
        <v>0</v>
      </c>
      <c r="D94" s="4">
        <f t="shared" si="66"/>
        <v>0</v>
      </c>
      <c r="E94" s="4">
        <f t="shared" si="66"/>
        <v>0</v>
      </c>
      <c r="F94" s="4">
        <f t="shared" si="66"/>
        <v>0</v>
      </c>
      <c r="G94" s="4">
        <f t="shared" si="66"/>
        <v>0</v>
      </c>
      <c r="H94" s="4">
        <f t="shared" si="66"/>
        <v>0</v>
      </c>
      <c r="I94" s="4">
        <f t="shared" si="66"/>
        <v>0</v>
      </c>
      <c r="J94" s="4">
        <f t="shared" si="66"/>
        <v>0</v>
      </c>
      <c r="K94" s="4">
        <f t="shared" si="66"/>
        <v>0</v>
      </c>
      <c r="L94" s="4">
        <f t="shared" si="66"/>
        <v>0</v>
      </c>
      <c r="M94" s="4">
        <f t="shared" si="66"/>
        <v>0</v>
      </c>
      <c r="N94" s="4">
        <f t="shared" si="66"/>
        <v>0</v>
      </c>
      <c r="O94" s="4">
        <f t="shared" si="66"/>
        <v>0</v>
      </c>
      <c r="P94" s="4">
        <f t="shared" si="66"/>
        <v>0</v>
      </c>
      <c r="Q94" s="4">
        <f t="shared" si="66"/>
        <v>0</v>
      </c>
      <c r="R94" s="4">
        <f t="shared" si="65"/>
        <v>0</v>
      </c>
      <c r="S94" s="4">
        <f t="shared" si="65"/>
        <v>0</v>
      </c>
      <c r="T94" s="4">
        <f t="shared" si="65"/>
        <v>0</v>
      </c>
      <c r="U94" s="4">
        <f t="shared" si="65"/>
        <v>0</v>
      </c>
      <c r="V94" s="4">
        <f t="shared" si="65"/>
        <v>0</v>
      </c>
      <c r="W94" s="4">
        <f t="shared" si="65"/>
        <v>0</v>
      </c>
      <c r="X94" s="4">
        <f t="shared" si="65"/>
        <v>0</v>
      </c>
      <c r="Y94" s="4">
        <f t="shared" si="65"/>
        <v>0</v>
      </c>
      <c r="Z94" s="4">
        <f t="shared" si="65"/>
        <v>0</v>
      </c>
      <c r="AA94" s="4">
        <f t="shared" si="65"/>
        <v>0</v>
      </c>
      <c r="AB94" s="4">
        <f t="shared" si="65"/>
        <v>0</v>
      </c>
      <c r="AC94" s="4">
        <f t="shared" si="65"/>
        <v>0</v>
      </c>
      <c r="AD94" s="4">
        <f t="shared" si="65"/>
        <v>0</v>
      </c>
      <c r="AE94" s="4">
        <f t="shared" si="65"/>
        <v>0</v>
      </c>
      <c r="AF94" s="4">
        <f t="shared" si="65"/>
        <v>0</v>
      </c>
      <c r="AG94" s="4">
        <f t="shared" si="65"/>
        <v>0</v>
      </c>
      <c r="AH94" s="4">
        <f t="shared" si="65"/>
        <v>0</v>
      </c>
      <c r="AI94" s="4">
        <f t="shared" si="65"/>
        <v>0</v>
      </c>
      <c r="AJ94" s="4">
        <f t="shared" si="65"/>
        <v>0</v>
      </c>
      <c r="AK94" s="4">
        <f t="shared" si="65"/>
        <v>0</v>
      </c>
      <c r="AL94" s="4">
        <f t="shared" si="65"/>
        <v>0</v>
      </c>
      <c r="AM94" s="4">
        <f t="shared" si="65"/>
        <v>0</v>
      </c>
      <c r="AN94" s="4">
        <f t="shared" si="65"/>
        <v>0</v>
      </c>
      <c r="AO94" s="4">
        <f t="shared" si="65"/>
        <v>0</v>
      </c>
      <c r="AP94" s="4">
        <f t="shared" si="65"/>
        <v>0</v>
      </c>
      <c r="AQ94" s="4">
        <f t="shared" si="65"/>
        <v>0</v>
      </c>
      <c r="AR94" s="4">
        <f t="shared" si="65"/>
        <v>0</v>
      </c>
      <c r="AS94" s="4">
        <f t="shared" si="65"/>
        <v>0</v>
      </c>
      <c r="AT94" s="4">
        <f t="shared" si="65"/>
        <v>0</v>
      </c>
      <c r="AU94" s="4">
        <f t="shared" si="65"/>
        <v>0</v>
      </c>
      <c r="AV94" s="4">
        <f t="shared" si="65"/>
        <v>0</v>
      </c>
      <c r="AW94" s="4">
        <f t="shared" si="65"/>
        <v>0</v>
      </c>
      <c r="AX94" s="4">
        <f t="shared" si="65"/>
        <v>0</v>
      </c>
      <c r="AY94" s="4">
        <f t="shared" si="65"/>
        <v>0</v>
      </c>
      <c r="AZ94" s="4">
        <f t="shared" si="65"/>
        <v>0</v>
      </c>
      <c r="BA94" s="4">
        <f t="shared" si="65"/>
        <v>0</v>
      </c>
      <c r="BB94" s="4">
        <f t="shared" si="65"/>
        <v>0</v>
      </c>
      <c r="BC94" s="4">
        <f t="shared" si="65"/>
        <v>0</v>
      </c>
      <c r="BD94" s="4">
        <f t="shared" si="65"/>
        <v>0</v>
      </c>
      <c r="BE94" s="4">
        <f t="shared" si="65"/>
        <v>0</v>
      </c>
      <c r="BF94" s="4">
        <f t="shared" si="65"/>
        <v>0</v>
      </c>
      <c r="BG94" s="4">
        <f t="shared" si="65"/>
        <v>0</v>
      </c>
      <c r="BH94" s="4">
        <f t="shared" si="65"/>
        <v>0</v>
      </c>
      <c r="BI94" s="4">
        <f t="shared" si="65"/>
        <v>0</v>
      </c>
      <c r="BJ94" s="4">
        <f t="shared" ref="BJ94:DR98" si="69">$B$2*IF($A$2+BJ$3/12&lt;$A94,0,1)*(1+0.072*MIN($A94-$A$2,5))*IF(BJ$3&gt;=120,1.1,1)*IF($C$2&lt;=148450,1,0)</f>
        <v>0</v>
      </c>
      <c r="BK94" s="4">
        <f t="shared" si="69"/>
        <v>0</v>
      </c>
      <c r="BL94" s="4">
        <f t="shared" si="69"/>
        <v>0</v>
      </c>
      <c r="BM94" s="4">
        <f t="shared" si="69"/>
        <v>0</v>
      </c>
      <c r="BN94" s="4">
        <f t="shared" si="69"/>
        <v>0</v>
      </c>
      <c r="BO94" s="4">
        <f t="shared" si="69"/>
        <v>0</v>
      </c>
      <c r="BP94" s="4">
        <f t="shared" si="69"/>
        <v>0</v>
      </c>
      <c r="BQ94" s="4">
        <f t="shared" si="69"/>
        <v>0</v>
      </c>
      <c r="BR94" s="4">
        <f t="shared" si="69"/>
        <v>0</v>
      </c>
      <c r="BS94" s="4">
        <f t="shared" si="69"/>
        <v>0</v>
      </c>
      <c r="BT94" s="4">
        <f t="shared" si="69"/>
        <v>0</v>
      </c>
      <c r="BU94" s="4">
        <f t="shared" si="69"/>
        <v>0</v>
      </c>
      <c r="BV94" s="4">
        <f t="shared" si="69"/>
        <v>0</v>
      </c>
      <c r="BW94" s="4">
        <f t="shared" si="69"/>
        <v>0</v>
      </c>
      <c r="BX94" s="4">
        <f t="shared" si="69"/>
        <v>0</v>
      </c>
      <c r="BY94" s="4">
        <f t="shared" si="69"/>
        <v>0</v>
      </c>
      <c r="BZ94" s="4">
        <f t="shared" si="69"/>
        <v>0</v>
      </c>
      <c r="CA94" s="4">
        <f t="shared" si="69"/>
        <v>0</v>
      </c>
      <c r="CB94" s="4">
        <f t="shared" si="69"/>
        <v>0</v>
      </c>
      <c r="CC94" s="4">
        <f t="shared" si="69"/>
        <v>0</v>
      </c>
      <c r="CD94" s="4">
        <f t="shared" si="69"/>
        <v>0</v>
      </c>
      <c r="CE94" s="4">
        <f t="shared" si="69"/>
        <v>0</v>
      </c>
      <c r="CF94" s="4">
        <f t="shared" si="69"/>
        <v>0</v>
      </c>
      <c r="CG94" s="4">
        <f t="shared" si="69"/>
        <v>0</v>
      </c>
      <c r="CH94" s="4">
        <f t="shared" si="69"/>
        <v>0</v>
      </c>
      <c r="CI94" s="4">
        <f t="shared" si="69"/>
        <v>0</v>
      </c>
      <c r="CJ94" s="4">
        <f t="shared" si="69"/>
        <v>989.63119999999981</v>
      </c>
      <c r="CK94" s="4">
        <f t="shared" si="69"/>
        <v>989.63119999999981</v>
      </c>
      <c r="CL94" s="4">
        <f t="shared" si="69"/>
        <v>989.63119999999981</v>
      </c>
      <c r="CM94" s="4">
        <f t="shared" si="69"/>
        <v>989.63119999999981</v>
      </c>
      <c r="CN94" s="4">
        <f t="shared" si="69"/>
        <v>989.63119999999981</v>
      </c>
      <c r="CO94" s="4">
        <f t="shared" si="69"/>
        <v>989.63119999999981</v>
      </c>
      <c r="CP94" s="4">
        <f t="shared" si="69"/>
        <v>989.63119999999981</v>
      </c>
      <c r="CQ94" s="4">
        <f t="shared" si="69"/>
        <v>989.63119999999981</v>
      </c>
      <c r="CR94" s="4">
        <f t="shared" si="69"/>
        <v>989.63119999999981</v>
      </c>
      <c r="CS94" s="4">
        <f t="shared" si="69"/>
        <v>989.63119999999981</v>
      </c>
      <c r="CT94" s="4">
        <f t="shared" si="69"/>
        <v>989.63119999999981</v>
      </c>
      <c r="CU94" s="4">
        <f t="shared" si="69"/>
        <v>989.63119999999981</v>
      </c>
      <c r="CV94" s="4">
        <f t="shared" si="69"/>
        <v>989.63119999999981</v>
      </c>
      <c r="CW94" s="4">
        <f t="shared" si="69"/>
        <v>989.63119999999981</v>
      </c>
      <c r="CX94" s="4">
        <f t="shared" si="69"/>
        <v>989.63119999999981</v>
      </c>
      <c r="CY94" s="4">
        <f t="shared" si="69"/>
        <v>989.63119999999981</v>
      </c>
      <c r="CZ94" s="4">
        <f t="shared" si="69"/>
        <v>989.63119999999981</v>
      </c>
      <c r="DA94" s="4">
        <f t="shared" si="69"/>
        <v>989.63119999999981</v>
      </c>
      <c r="DB94" s="4">
        <f t="shared" si="69"/>
        <v>989.63119999999981</v>
      </c>
      <c r="DC94" s="4">
        <f t="shared" si="69"/>
        <v>989.63119999999981</v>
      </c>
      <c r="DD94" s="4">
        <f t="shared" si="69"/>
        <v>989.63119999999981</v>
      </c>
      <c r="DE94" s="4">
        <f t="shared" si="69"/>
        <v>989.63119999999981</v>
      </c>
      <c r="DF94" s="4">
        <f t="shared" si="69"/>
        <v>989.63119999999981</v>
      </c>
      <c r="DG94" s="4">
        <f t="shared" si="69"/>
        <v>989.63119999999981</v>
      </c>
      <c r="DH94" s="4">
        <f t="shared" si="69"/>
        <v>989.63119999999981</v>
      </c>
      <c r="DI94" s="4">
        <f t="shared" si="69"/>
        <v>989.63119999999981</v>
      </c>
      <c r="DJ94" s="4">
        <f t="shared" si="69"/>
        <v>989.63119999999981</v>
      </c>
      <c r="DK94" s="4">
        <f t="shared" si="69"/>
        <v>989.63119999999981</v>
      </c>
      <c r="DL94" s="4">
        <f t="shared" si="69"/>
        <v>989.63119999999981</v>
      </c>
      <c r="DM94" s="4">
        <f t="shared" si="69"/>
        <v>989.63119999999981</v>
      </c>
      <c r="DN94" s="4">
        <f t="shared" si="69"/>
        <v>989.63119999999981</v>
      </c>
      <c r="DO94" s="4">
        <f t="shared" si="69"/>
        <v>989.63119999999981</v>
      </c>
      <c r="DP94" s="4">
        <f t="shared" si="69"/>
        <v>989.63119999999981</v>
      </c>
      <c r="DQ94" s="4">
        <f t="shared" si="69"/>
        <v>989.63119999999981</v>
      </c>
      <c r="DR94" s="4">
        <f t="shared" si="69"/>
        <v>1088.5943199999999</v>
      </c>
      <c r="DS94" s="16">
        <f t="shared" si="51"/>
        <v>147168.93872197322</v>
      </c>
    </row>
    <row r="95" spans="1:123" x14ac:dyDescent="0.25">
      <c r="A95" s="15">
        <f t="shared" si="52"/>
        <v>72.249999999999588</v>
      </c>
      <c r="B95" s="4">
        <f t="shared" si="66"/>
        <v>0</v>
      </c>
      <c r="C95" s="4">
        <f t="shared" si="66"/>
        <v>0</v>
      </c>
      <c r="D95" s="4">
        <f t="shared" si="66"/>
        <v>0</v>
      </c>
      <c r="E95" s="4">
        <f t="shared" si="66"/>
        <v>0</v>
      </c>
      <c r="F95" s="4">
        <f t="shared" si="66"/>
        <v>0</v>
      </c>
      <c r="G95" s="4">
        <f t="shared" si="66"/>
        <v>0</v>
      </c>
      <c r="H95" s="4">
        <f t="shared" si="66"/>
        <v>0</v>
      </c>
      <c r="I95" s="4">
        <f t="shared" si="66"/>
        <v>0</v>
      </c>
      <c r="J95" s="4">
        <f t="shared" si="66"/>
        <v>0</v>
      </c>
      <c r="K95" s="4">
        <f t="shared" si="66"/>
        <v>0</v>
      </c>
      <c r="L95" s="4">
        <f t="shared" si="66"/>
        <v>0</v>
      </c>
      <c r="M95" s="4">
        <f t="shared" si="66"/>
        <v>0</v>
      </c>
      <c r="N95" s="4">
        <f t="shared" si="66"/>
        <v>0</v>
      </c>
      <c r="O95" s="4">
        <f t="shared" si="66"/>
        <v>0</v>
      </c>
      <c r="P95" s="4">
        <f t="shared" si="66"/>
        <v>0</v>
      </c>
      <c r="Q95" s="4">
        <f t="shared" si="66"/>
        <v>0</v>
      </c>
      <c r="R95" s="4">
        <f t="shared" ref="R95:CC99" si="70">$B$2*IF($A$2+R$3/12&lt;$A95,0,1)*(1+0.072*MIN($A95-$A$2,5))*IF(R$3&gt;=120,1.1,1)*IF($C$2&lt;=148450,1,0)</f>
        <v>0</v>
      </c>
      <c r="S95" s="4">
        <f t="shared" si="70"/>
        <v>0</v>
      </c>
      <c r="T95" s="4">
        <f t="shared" si="70"/>
        <v>0</v>
      </c>
      <c r="U95" s="4">
        <f t="shared" si="70"/>
        <v>0</v>
      </c>
      <c r="V95" s="4">
        <f t="shared" si="70"/>
        <v>0</v>
      </c>
      <c r="W95" s="4">
        <f t="shared" si="70"/>
        <v>0</v>
      </c>
      <c r="X95" s="4">
        <f t="shared" si="70"/>
        <v>0</v>
      </c>
      <c r="Y95" s="4">
        <f t="shared" si="70"/>
        <v>0</v>
      </c>
      <c r="Z95" s="4">
        <f t="shared" si="70"/>
        <v>0</v>
      </c>
      <c r="AA95" s="4">
        <f t="shared" si="70"/>
        <v>0</v>
      </c>
      <c r="AB95" s="4">
        <f t="shared" si="70"/>
        <v>0</v>
      </c>
      <c r="AC95" s="4">
        <f t="shared" si="70"/>
        <v>0</v>
      </c>
      <c r="AD95" s="4">
        <f t="shared" si="70"/>
        <v>0</v>
      </c>
      <c r="AE95" s="4">
        <f t="shared" si="70"/>
        <v>0</v>
      </c>
      <c r="AF95" s="4">
        <f t="shared" si="70"/>
        <v>0</v>
      </c>
      <c r="AG95" s="4">
        <f t="shared" si="70"/>
        <v>0</v>
      </c>
      <c r="AH95" s="4">
        <f t="shared" si="70"/>
        <v>0</v>
      </c>
      <c r="AI95" s="4">
        <f t="shared" si="70"/>
        <v>0</v>
      </c>
      <c r="AJ95" s="4">
        <f t="shared" si="70"/>
        <v>0</v>
      </c>
      <c r="AK95" s="4">
        <f t="shared" si="70"/>
        <v>0</v>
      </c>
      <c r="AL95" s="4">
        <f t="shared" si="70"/>
        <v>0</v>
      </c>
      <c r="AM95" s="4">
        <f t="shared" si="70"/>
        <v>0</v>
      </c>
      <c r="AN95" s="4">
        <f t="shared" si="70"/>
        <v>0</v>
      </c>
      <c r="AO95" s="4">
        <f t="shared" si="70"/>
        <v>0</v>
      </c>
      <c r="AP95" s="4">
        <f t="shared" si="70"/>
        <v>0</v>
      </c>
      <c r="AQ95" s="4">
        <f t="shared" si="70"/>
        <v>0</v>
      </c>
      <c r="AR95" s="4">
        <f t="shared" si="70"/>
        <v>0</v>
      </c>
      <c r="AS95" s="4">
        <f t="shared" si="70"/>
        <v>0</v>
      </c>
      <c r="AT95" s="4">
        <f t="shared" si="70"/>
        <v>0</v>
      </c>
      <c r="AU95" s="4">
        <f t="shared" si="70"/>
        <v>0</v>
      </c>
      <c r="AV95" s="4">
        <f t="shared" si="70"/>
        <v>0</v>
      </c>
      <c r="AW95" s="4">
        <f t="shared" si="70"/>
        <v>0</v>
      </c>
      <c r="AX95" s="4">
        <f t="shared" si="70"/>
        <v>0</v>
      </c>
      <c r="AY95" s="4">
        <f t="shared" si="70"/>
        <v>0</v>
      </c>
      <c r="AZ95" s="4">
        <f t="shared" si="70"/>
        <v>0</v>
      </c>
      <c r="BA95" s="4">
        <f t="shared" si="70"/>
        <v>0</v>
      </c>
      <c r="BB95" s="4">
        <f t="shared" si="70"/>
        <v>0</v>
      </c>
      <c r="BC95" s="4">
        <f t="shared" si="70"/>
        <v>0</v>
      </c>
      <c r="BD95" s="4">
        <f t="shared" si="70"/>
        <v>0</v>
      </c>
      <c r="BE95" s="4">
        <f t="shared" si="70"/>
        <v>0</v>
      </c>
      <c r="BF95" s="4">
        <f t="shared" si="70"/>
        <v>0</v>
      </c>
      <c r="BG95" s="4">
        <f t="shared" si="70"/>
        <v>0</v>
      </c>
      <c r="BH95" s="4">
        <f t="shared" si="70"/>
        <v>0</v>
      </c>
      <c r="BI95" s="4">
        <f t="shared" si="70"/>
        <v>0</v>
      </c>
      <c r="BJ95" s="4">
        <f t="shared" si="70"/>
        <v>0</v>
      </c>
      <c r="BK95" s="4">
        <f t="shared" si="70"/>
        <v>0</v>
      </c>
      <c r="BL95" s="4">
        <f t="shared" si="70"/>
        <v>0</v>
      </c>
      <c r="BM95" s="4">
        <f t="shared" si="70"/>
        <v>0</v>
      </c>
      <c r="BN95" s="4">
        <f t="shared" si="70"/>
        <v>0</v>
      </c>
      <c r="BO95" s="4">
        <f t="shared" si="69"/>
        <v>0</v>
      </c>
      <c r="BP95" s="4">
        <f t="shared" si="69"/>
        <v>0</v>
      </c>
      <c r="BQ95" s="4">
        <f t="shared" si="69"/>
        <v>0</v>
      </c>
      <c r="BR95" s="4">
        <f t="shared" si="69"/>
        <v>0</v>
      </c>
      <c r="BS95" s="4">
        <f t="shared" si="69"/>
        <v>0</v>
      </c>
      <c r="BT95" s="4">
        <f t="shared" si="69"/>
        <v>0</v>
      </c>
      <c r="BU95" s="4">
        <f t="shared" si="69"/>
        <v>0</v>
      </c>
      <c r="BV95" s="4">
        <f t="shared" si="69"/>
        <v>0</v>
      </c>
      <c r="BW95" s="4">
        <f t="shared" si="69"/>
        <v>0</v>
      </c>
      <c r="BX95" s="4">
        <f t="shared" si="69"/>
        <v>0</v>
      </c>
      <c r="BY95" s="4">
        <f t="shared" si="69"/>
        <v>0</v>
      </c>
      <c r="BZ95" s="4">
        <f t="shared" si="69"/>
        <v>0</v>
      </c>
      <c r="CA95" s="4">
        <f t="shared" si="69"/>
        <v>0</v>
      </c>
      <c r="CB95" s="4">
        <f t="shared" si="69"/>
        <v>0</v>
      </c>
      <c r="CC95" s="4">
        <f t="shared" si="69"/>
        <v>0</v>
      </c>
      <c r="CD95" s="4">
        <f t="shared" si="69"/>
        <v>0</v>
      </c>
      <c r="CE95" s="4">
        <f t="shared" si="69"/>
        <v>0</v>
      </c>
      <c r="CF95" s="4">
        <f t="shared" si="69"/>
        <v>0</v>
      </c>
      <c r="CG95" s="4">
        <f t="shared" si="69"/>
        <v>0</v>
      </c>
      <c r="CH95" s="4">
        <f t="shared" si="69"/>
        <v>0</v>
      </c>
      <c r="CI95" s="4">
        <f t="shared" si="69"/>
        <v>0</v>
      </c>
      <c r="CJ95" s="4">
        <f t="shared" si="69"/>
        <v>0</v>
      </c>
      <c r="CK95" s="4">
        <f t="shared" si="69"/>
        <v>989.63119999999981</v>
      </c>
      <c r="CL95" s="4">
        <f t="shared" si="69"/>
        <v>989.63119999999981</v>
      </c>
      <c r="CM95" s="4">
        <f t="shared" si="69"/>
        <v>989.63119999999981</v>
      </c>
      <c r="CN95" s="4">
        <f t="shared" si="69"/>
        <v>989.63119999999981</v>
      </c>
      <c r="CO95" s="4">
        <f t="shared" si="69"/>
        <v>989.63119999999981</v>
      </c>
      <c r="CP95" s="4">
        <f t="shared" si="69"/>
        <v>989.63119999999981</v>
      </c>
      <c r="CQ95" s="4">
        <f t="shared" si="69"/>
        <v>989.63119999999981</v>
      </c>
      <c r="CR95" s="4">
        <f t="shared" si="69"/>
        <v>989.63119999999981</v>
      </c>
      <c r="CS95" s="4">
        <f t="shared" si="69"/>
        <v>989.63119999999981</v>
      </c>
      <c r="CT95" s="4">
        <f t="shared" si="69"/>
        <v>989.63119999999981</v>
      </c>
      <c r="CU95" s="4">
        <f t="shared" si="69"/>
        <v>989.63119999999981</v>
      </c>
      <c r="CV95" s="4">
        <f t="shared" si="69"/>
        <v>989.63119999999981</v>
      </c>
      <c r="CW95" s="4">
        <f t="shared" si="69"/>
        <v>989.63119999999981</v>
      </c>
      <c r="CX95" s="4">
        <f t="shared" si="69"/>
        <v>989.63119999999981</v>
      </c>
      <c r="CY95" s="4">
        <f t="shared" si="69"/>
        <v>989.63119999999981</v>
      </c>
      <c r="CZ95" s="4">
        <f t="shared" si="69"/>
        <v>989.63119999999981</v>
      </c>
      <c r="DA95" s="4">
        <f t="shared" si="69"/>
        <v>989.63119999999981</v>
      </c>
      <c r="DB95" s="4">
        <f t="shared" si="69"/>
        <v>989.63119999999981</v>
      </c>
      <c r="DC95" s="4">
        <f t="shared" si="69"/>
        <v>989.63119999999981</v>
      </c>
      <c r="DD95" s="4">
        <f t="shared" si="69"/>
        <v>989.63119999999981</v>
      </c>
      <c r="DE95" s="4">
        <f t="shared" si="69"/>
        <v>989.63119999999981</v>
      </c>
      <c r="DF95" s="4">
        <f t="shared" si="69"/>
        <v>989.63119999999981</v>
      </c>
      <c r="DG95" s="4">
        <f t="shared" si="69"/>
        <v>989.63119999999981</v>
      </c>
      <c r="DH95" s="4">
        <f t="shared" si="69"/>
        <v>989.63119999999981</v>
      </c>
      <c r="DI95" s="4">
        <f t="shared" si="69"/>
        <v>989.63119999999981</v>
      </c>
      <c r="DJ95" s="4">
        <f t="shared" si="69"/>
        <v>989.63119999999981</v>
      </c>
      <c r="DK95" s="4">
        <f t="shared" si="69"/>
        <v>989.63119999999981</v>
      </c>
      <c r="DL95" s="4">
        <f t="shared" si="69"/>
        <v>989.63119999999981</v>
      </c>
      <c r="DM95" s="4">
        <f t="shared" si="69"/>
        <v>989.63119999999981</v>
      </c>
      <c r="DN95" s="4">
        <f t="shared" si="69"/>
        <v>989.63119999999981</v>
      </c>
      <c r="DO95" s="4">
        <f t="shared" si="69"/>
        <v>989.63119999999981</v>
      </c>
      <c r="DP95" s="4">
        <f t="shared" si="69"/>
        <v>989.63119999999981</v>
      </c>
      <c r="DQ95" s="4">
        <f t="shared" si="69"/>
        <v>989.63119999999981</v>
      </c>
      <c r="DR95" s="4">
        <f t="shared" si="69"/>
        <v>1088.5943199999999</v>
      </c>
      <c r="DS95" s="16">
        <f t="shared" si="51"/>
        <v>146448.39571402135</v>
      </c>
    </row>
    <row r="96" spans="1:123" x14ac:dyDescent="0.25">
      <c r="A96" s="15">
        <f t="shared" si="52"/>
        <v>72.333333333332916</v>
      </c>
      <c r="B96" s="4">
        <f t="shared" si="66"/>
        <v>0</v>
      </c>
      <c r="C96" s="4">
        <f t="shared" si="66"/>
        <v>0</v>
      </c>
      <c r="D96" s="4">
        <f t="shared" si="66"/>
        <v>0</v>
      </c>
      <c r="E96" s="4">
        <f t="shared" si="66"/>
        <v>0</v>
      </c>
      <c r="F96" s="4">
        <f t="shared" si="66"/>
        <v>0</v>
      </c>
      <c r="G96" s="4">
        <f t="shared" si="66"/>
        <v>0</v>
      </c>
      <c r="H96" s="4">
        <f t="shared" si="66"/>
        <v>0</v>
      </c>
      <c r="I96" s="4">
        <f t="shared" si="66"/>
        <v>0</v>
      </c>
      <c r="J96" s="4">
        <f t="shared" si="66"/>
        <v>0</v>
      </c>
      <c r="K96" s="4">
        <f t="shared" si="66"/>
        <v>0</v>
      </c>
      <c r="L96" s="4">
        <f t="shared" si="66"/>
        <v>0</v>
      </c>
      <c r="M96" s="4">
        <f t="shared" si="66"/>
        <v>0</v>
      </c>
      <c r="N96" s="4">
        <f t="shared" si="66"/>
        <v>0</v>
      </c>
      <c r="O96" s="4">
        <f t="shared" si="66"/>
        <v>0</v>
      </c>
      <c r="P96" s="4">
        <f t="shared" si="66"/>
        <v>0</v>
      </c>
      <c r="Q96" s="4">
        <f t="shared" si="66"/>
        <v>0</v>
      </c>
      <c r="R96" s="4">
        <f t="shared" si="70"/>
        <v>0</v>
      </c>
      <c r="S96" s="4">
        <f t="shared" si="70"/>
        <v>0</v>
      </c>
      <c r="T96" s="4">
        <f t="shared" si="70"/>
        <v>0</v>
      </c>
      <c r="U96" s="4">
        <f t="shared" si="70"/>
        <v>0</v>
      </c>
      <c r="V96" s="4">
        <f t="shared" si="70"/>
        <v>0</v>
      </c>
      <c r="W96" s="4">
        <f t="shared" si="70"/>
        <v>0</v>
      </c>
      <c r="X96" s="4">
        <f t="shared" si="70"/>
        <v>0</v>
      </c>
      <c r="Y96" s="4">
        <f t="shared" si="70"/>
        <v>0</v>
      </c>
      <c r="Z96" s="4">
        <f t="shared" si="70"/>
        <v>0</v>
      </c>
      <c r="AA96" s="4">
        <f t="shared" si="70"/>
        <v>0</v>
      </c>
      <c r="AB96" s="4">
        <f t="shared" si="70"/>
        <v>0</v>
      </c>
      <c r="AC96" s="4">
        <f t="shared" si="70"/>
        <v>0</v>
      </c>
      <c r="AD96" s="4">
        <f t="shared" si="70"/>
        <v>0</v>
      </c>
      <c r="AE96" s="4">
        <f t="shared" si="70"/>
        <v>0</v>
      </c>
      <c r="AF96" s="4">
        <f t="shared" si="70"/>
        <v>0</v>
      </c>
      <c r="AG96" s="4">
        <f t="shared" si="70"/>
        <v>0</v>
      </c>
      <c r="AH96" s="4">
        <f t="shared" si="70"/>
        <v>0</v>
      </c>
      <c r="AI96" s="4">
        <f t="shared" si="70"/>
        <v>0</v>
      </c>
      <c r="AJ96" s="4">
        <f t="shared" si="70"/>
        <v>0</v>
      </c>
      <c r="AK96" s="4">
        <f t="shared" si="70"/>
        <v>0</v>
      </c>
      <c r="AL96" s="4">
        <f t="shared" si="70"/>
        <v>0</v>
      </c>
      <c r="AM96" s="4">
        <f t="shared" si="70"/>
        <v>0</v>
      </c>
      <c r="AN96" s="4">
        <f t="shared" si="70"/>
        <v>0</v>
      </c>
      <c r="AO96" s="4">
        <f t="shared" si="70"/>
        <v>0</v>
      </c>
      <c r="AP96" s="4">
        <f t="shared" si="70"/>
        <v>0</v>
      </c>
      <c r="AQ96" s="4">
        <f t="shared" si="70"/>
        <v>0</v>
      </c>
      <c r="AR96" s="4">
        <f t="shared" si="70"/>
        <v>0</v>
      </c>
      <c r="AS96" s="4">
        <f t="shared" si="70"/>
        <v>0</v>
      </c>
      <c r="AT96" s="4">
        <f t="shared" si="70"/>
        <v>0</v>
      </c>
      <c r="AU96" s="4">
        <f t="shared" si="70"/>
        <v>0</v>
      </c>
      <c r="AV96" s="4">
        <f t="shared" si="70"/>
        <v>0</v>
      </c>
      <c r="AW96" s="4">
        <f t="shared" si="70"/>
        <v>0</v>
      </c>
      <c r="AX96" s="4">
        <f t="shared" si="70"/>
        <v>0</v>
      </c>
      <c r="AY96" s="4">
        <f t="shared" si="70"/>
        <v>0</v>
      </c>
      <c r="AZ96" s="4">
        <f t="shared" si="70"/>
        <v>0</v>
      </c>
      <c r="BA96" s="4">
        <f t="shared" si="70"/>
        <v>0</v>
      </c>
      <c r="BB96" s="4">
        <f t="shared" si="70"/>
        <v>0</v>
      </c>
      <c r="BC96" s="4">
        <f t="shared" si="70"/>
        <v>0</v>
      </c>
      <c r="BD96" s="4">
        <f t="shared" si="70"/>
        <v>0</v>
      </c>
      <c r="BE96" s="4">
        <f t="shared" si="70"/>
        <v>0</v>
      </c>
      <c r="BF96" s="4">
        <f t="shared" si="70"/>
        <v>0</v>
      </c>
      <c r="BG96" s="4">
        <f t="shared" si="70"/>
        <v>0</v>
      </c>
      <c r="BH96" s="4">
        <f t="shared" si="70"/>
        <v>0</v>
      </c>
      <c r="BI96" s="4">
        <f t="shared" si="70"/>
        <v>0</v>
      </c>
      <c r="BJ96" s="4">
        <f t="shared" si="70"/>
        <v>0</v>
      </c>
      <c r="BK96" s="4">
        <f t="shared" si="70"/>
        <v>0</v>
      </c>
      <c r="BL96" s="4">
        <f t="shared" si="70"/>
        <v>0</v>
      </c>
      <c r="BM96" s="4">
        <f t="shared" si="70"/>
        <v>0</v>
      </c>
      <c r="BN96" s="4">
        <f t="shared" si="70"/>
        <v>0</v>
      </c>
      <c r="BO96" s="4">
        <f t="shared" si="69"/>
        <v>0</v>
      </c>
      <c r="BP96" s="4">
        <f t="shared" si="69"/>
        <v>0</v>
      </c>
      <c r="BQ96" s="4">
        <f t="shared" si="69"/>
        <v>0</v>
      </c>
      <c r="BR96" s="4">
        <f t="shared" si="69"/>
        <v>0</v>
      </c>
      <c r="BS96" s="4">
        <f t="shared" si="69"/>
        <v>0</v>
      </c>
      <c r="BT96" s="4">
        <f t="shared" si="69"/>
        <v>0</v>
      </c>
      <c r="BU96" s="4">
        <f t="shared" si="69"/>
        <v>0</v>
      </c>
      <c r="BV96" s="4">
        <f t="shared" si="69"/>
        <v>0</v>
      </c>
      <c r="BW96" s="4">
        <f t="shared" si="69"/>
        <v>0</v>
      </c>
      <c r="BX96" s="4">
        <f t="shared" si="69"/>
        <v>0</v>
      </c>
      <c r="BY96" s="4">
        <f t="shared" si="69"/>
        <v>0</v>
      </c>
      <c r="BZ96" s="4">
        <f t="shared" si="69"/>
        <v>0</v>
      </c>
      <c r="CA96" s="4">
        <f t="shared" si="69"/>
        <v>0</v>
      </c>
      <c r="CB96" s="4">
        <f t="shared" si="69"/>
        <v>0</v>
      </c>
      <c r="CC96" s="4">
        <f t="shared" si="69"/>
        <v>0</v>
      </c>
      <c r="CD96" s="4">
        <f t="shared" si="69"/>
        <v>0</v>
      </c>
      <c r="CE96" s="4">
        <f t="shared" si="69"/>
        <v>0</v>
      </c>
      <c r="CF96" s="4">
        <f t="shared" si="69"/>
        <v>0</v>
      </c>
      <c r="CG96" s="4">
        <f t="shared" si="69"/>
        <v>0</v>
      </c>
      <c r="CH96" s="4">
        <f t="shared" si="69"/>
        <v>0</v>
      </c>
      <c r="CI96" s="4">
        <f t="shared" si="69"/>
        <v>0</v>
      </c>
      <c r="CJ96" s="4">
        <f t="shared" si="69"/>
        <v>0</v>
      </c>
      <c r="CK96" s="4">
        <f t="shared" si="69"/>
        <v>0</v>
      </c>
      <c r="CL96" s="4">
        <f t="shared" si="69"/>
        <v>989.63119999999981</v>
      </c>
      <c r="CM96" s="4">
        <f t="shared" si="69"/>
        <v>989.63119999999981</v>
      </c>
      <c r="CN96" s="4">
        <f t="shared" si="69"/>
        <v>989.63119999999981</v>
      </c>
      <c r="CO96" s="4">
        <f t="shared" si="69"/>
        <v>989.63119999999981</v>
      </c>
      <c r="CP96" s="4">
        <f t="shared" si="69"/>
        <v>989.63119999999981</v>
      </c>
      <c r="CQ96" s="4">
        <f t="shared" si="69"/>
        <v>989.63119999999981</v>
      </c>
      <c r="CR96" s="4">
        <f t="shared" si="69"/>
        <v>989.63119999999981</v>
      </c>
      <c r="CS96" s="4">
        <f t="shared" si="69"/>
        <v>989.63119999999981</v>
      </c>
      <c r="CT96" s="4">
        <f t="shared" si="69"/>
        <v>989.63119999999981</v>
      </c>
      <c r="CU96" s="4">
        <f t="shared" si="69"/>
        <v>989.63119999999981</v>
      </c>
      <c r="CV96" s="4">
        <f t="shared" si="69"/>
        <v>989.63119999999981</v>
      </c>
      <c r="CW96" s="4">
        <f t="shared" si="69"/>
        <v>989.63119999999981</v>
      </c>
      <c r="CX96" s="4">
        <f t="shared" si="69"/>
        <v>989.63119999999981</v>
      </c>
      <c r="CY96" s="4">
        <f t="shared" si="69"/>
        <v>989.63119999999981</v>
      </c>
      <c r="CZ96" s="4">
        <f t="shared" si="69"/>
        <v>989.63119999999981</v>
      </c>
      <c r="DA96" s="4">
        <f t="shared" si="69"/>
        <v>989.63119999999981</v>
      </c>
      <c r="DB96" s="4">
        <f t="shared" si="69"/>
        <v>989.63119999999981</v>
      </c>
      <c r="DC96" s="4">
        <f t="shared" si="69"/>
        <v>989.63119999999981</v>
      </c>
      <c r="DD96" s="4">
        <f t="shared" si="69"/>
        <v>989.63119999999981</v>
      </c>
      <c r="DE96" s="4">
        <f t="shared" si="69"/>
        <v>989.63119999999981</v>
      </c>
      <c r="DF96" s="4">
        <f t="shared" si="69"/>
        <v>989.63119999999981</v>
      </c>
      <c r="DG96" s="4">
        <f t="shared" si="69"/>
        <v>989.63119999999981</v>
      </c>
      <c r="DH96" s="4">
        <f t="shared" si="69"/>
        <v>989.63119999999981</v>
      </c>
      <c r="DI96" s="4">
        <f t="shared" si="69"/>
        <v>989.63119999999981</v>
      </c>
      <c r="DJ96" s="4">
        <f t="shared" si="69"/>
        <v>989.63119999999981</v>
      </c>
      <c r="DK96" s="4">
        <f t="shared" si="69"/>
        <v>989.63119999999981</v>
      </c>
      <c r="DL96" s="4">
        <f t="shared" si="69"/>
        <v>989.63119999999981</v>
      </c>
      <c r="DM96" s="4">
        <f t="shared" si="69"/>
        <v>989.63119999999981</v>
      </c>
      <c r="DN96" s="4">
        <f t="shared" si="69"/>
        <v>989.63119999999981</v>
      </c>
      <c r="DO96" s="4">
        <f t="shared" si="69"/>
        <v>989.63119999999981</v>
      </c>
      <c r="DP96" s="4">
        <f t="shared" si="69"/>
        <v>989.63119999999981</v>
      </c>
      <c r="DQ96" s="4">
        <f t="shared" si="69"/>
        <v>989.63119999999981</v>
      </c>
      <c r="DR96" s="4">
        <f t="shared" si="69"/>
        <v>1088.5943199999999</v>
      </c>
      <c r="DS96" s="16">
        <f t="shared" si="51"/>
        <v>145730.90816323456</v>
      </c>
    </row>
    <row r="97" spans="1:123" x14ac:dyDescent="0.25">
      <c r="A97" s="15">
        <f t="shared" si="52"/>
        <v>72.416666666666245</v>
      </c>
      <c r="B97" s="4">
        <f t="shared" si="66"/>
        <v>0</v>
      </c>
      <c r="C97" s="4">
        <f t="shared" si="66"/>
        <v>0</v>
      </c>
      <c r="D97" s="4">
        <f t="shared" si="66"/>
        <v>0</v>
      </c>
      <c r="E97" s="4">
        <f t="shared" si="66"/>
        <v>0</v>
      </c>
      <c r="F97" s="4">
        <f t="shared" si="66"/>
        <v>0</v>
      </c>
      <c r="G97" s="4">
        <f t="shared" si="66"/>
        <v>0</v>
      </c>
      <c r="H97" s="4">
        <f t="shared" si="66"/>
        <v>0</v>
      </c>
      <c r="I97" s="4">
        <f t="shared" si="66"/>
        <v>0</v>
      </c>
      <c r="J97" s="4">
        <f t="shared" si="66"/>
        <v>0</v>
      </c>
      <c r="K97" s="4">
        <f t="shared" si="66"/>
        <v>0</v>
      </c>
      <c r="L97" s="4">
        <f t="shared" si="66"/>
        <v>0</v>
      </c>
      <c r="M97" s="4">
        <f t="shared" si="66"/>
        <v>0</v>
      </c>
      <c r="N97" s="4">
        <f t="shared" si="66"/>
        <v>0</v>
      </c>
      <c r="O97" s="4">
        <f t="shared" si="66"/>
        <v>0</v>
      </c>
      <c r="P97" s="4">
        <f t="shared" si="66"/>
        <v>0</v>
      </c>
      <c r="Q97" s="4">
        <f t="shared" si="66"/>
        <v>0</v>
      </c>
      <c r="R97" s="4">
        <f t="shared" si="70"/>
        <v>0</v>
      </c>
      <c r="S97" s="4">
        <f t="shared" si="70"/>
        <v>0</v>
      </c>
      <c r="T97" s="4">
        <f t="shared" si="70"/>
        <v>0</v>
      </c>
      <c r="U97" s="4">
        <f t="shared" si="70"/>
        <v>0</v>
      </c>
      <c r="V97" s="4">
        <f t="shared" si="70"/>
        <v>0</v>
      </c>
      <c r="W97" s="4">
        <f t="shared" si="70"/>
        <v>0</v>
      </c>
      <c r="X97" s="4">
        <f t="shared" si="70"/>
        <v>0</v>
      </c>
      <c r="Y97" s="4">
        <f t="shared" si="70"/>
        <v>0</v>
      </c>
      <c r="Z97" s="4">
        <f t="shared" si="70"/>
        <v>0</v>
      </c>
      <c r="AA97" s="4">
        <f t="shared" si="70"/>
        <v>0</v>
      </c>
      <c r="AB97" s="4">
        <f t="shared" si="70"/>
        <v>0</v>
      </c>
      <c r="AC97" s="4">
        <f t="shared" si="70"/>
        <v>0</v>
      </c>
      <c r="AD97" s="4">
        <f t="shared" si="70"/>
        <v>0</v>
      </c>
      <c r="AE97" s="4">
        <f t="shared" si="70"/>
        <v>0</v>
      </c>
      <c r="AF97" s="4">
        <f t="shared" si="70"/>
        <v>0</v>
      </c>
      <c r="AG97" s="4">
        <f t="shared" si="70"/>
        <v>0</v>
      </c>
      <c r="AH97" s="4">
        <f t="shared" si="70"/>
        <v>0</v>
      </c>
      <c r="AI97" s="4">
        <f t="shared" si="70"/>
        <v>0</v>
      </c>
      <c r="AJ97" s="4">
        <f t="shared" si="70"/>
        <v>0</v>
      </c>
      <c r="AK97" s="4">
        <f t="shared" si="70"/>
        <v>0</v>
      </c>
      <c r="AL97" s="4">
        <f t="shared" si="70"/>
        <v>0</v>
      </c>
      <c r="AM97" s="4">
        <f t="shared" si="70"/>
        <v>0</v>
      </c>
      <c r="AN97" s="4">
        <f t="shared" si="70"/>
        <v>0</v>
      </c>
      <c r="AO97" s="4">
        <f t="shared" si="70"/>
        <v>0</v>
      </c>
      <c r="AP97" s="4">
        <f t="shared" si="70"/>
        <v>0</v>
      </c>
      <c r="AQ97" s="4">
        <f t="shared" si="70"/>
        <v>0</v>
      </c>
      <c r="AR97" s="4">
        <f t="shared" si="70"/>
        <v>0</v>
      </c>
      <c r="AS97" s="4">
        <f t="shared" si="70"/>
        <v>0</v>
      </c>
      <c r="AT97" s="4">
        <f t="shared" si="70"/>
        <v>0</v>
      </c>
      <c r="AU97" s="4">
        <f t="shared" si="70"/>
        <v>0</v>
      </c>
      <c r="AV97" s="4">
        <f t="shared" si="70"/>
        <v>0</v>
      </c>
      <c r="AW97" s="4">
        <f t="shared" si="70"/>
        <v>0</v>
      </c>
      <c r="AX97" s="4">
        <f t="shared" si="70"/>
        <v>0</v>
      </c>
      <c r="AY97" s="4">
        <f t="shared" si="70"/>
        <v>0</v>
      </c>
      <c r="AZ97" s="4">
        <f t="shared" si="70"/>
        <v>0</v>
      </c>
      <c r="BA97" s="4">
        <f t="shared" si="70"/>
        <v>0</v>
      </c>
      <c r="BB97" s="4">
        <f t="shared" si="70"/>
        <v>0</v>
      </c>
      <c r="BC97" s="4">
        <f t="shared" si="70"/>
        <v>0</v>
      </c>
      <c r="BD97" s="4">
        <f t="shared" si="70"/>
        <v>0</v>
      </c>
      <c r="BE97" s="4">
        <f t="shared" si="70"/>
        <v>0</v>
      </c>
      <c r="BF97" s="4">
        <f t="shared" si="70"/>
        <v>0</v>
      </c>
      <c r="BG97" s="4">
        <f t="shared" si="70"/>
        <v>0</v>
      </c>
      <c r="BH97" s="4">
        <f t="shared" si="70"/>
        <v>0</v>
      </c>
      <c r="BI97" s="4">
        <f t="shared" si="70"/>
        <v>0</v>
      </c>
      <c r="BJ97" s="4">
        <f t="shared" si="70"/>
        <v>0</v>
      </c>
      <c r="BK97" s="4">
        <f t="shared" si="70"/>
        <v>0</v>
      </c>
      <c r="BL97" s="4">
        <f t="shared" si="70"/>
        <v>0</v>
      </c>
      <c r="BM97" s="4">
        <f t="shared" si="70"/>
        <v>0</v>
      </c>
      <c r="BN97" s="4">
        <f t="shared" si="70"/>
        <v>0</v>
      </c>
      <c r="BO97" s="4">
        <f t="shared" si="70"/>
        <v>0</v>
      </c>
      <c r="BP97" s="4">
        <f t="shared" si="70"/>
        <v>0</v>
      </c>
      <c r="BQ97" s="4">
        <f t="shared" si="70"/>
        <v>0</v>
      </c>
      <c r="BR97" s="4">
        <f t="shared" si="70"/>
        <v>0</v>
      </c>
      <c r="BS97" s="4">
        <f t="shared" si="70"/>
        <v>0</v>
      </c>
      <c r="BT97" s="4">
        <f t="shared" si="70"/>
        <v>0</v>
      </c>
      <c r="BU97" s="4">
        <f t="shared" si="70"/>
        <v>0</v>
      </c>
      <c r="BV97" s="4">
        <f t="shared" si="70"/>
        <v>0</v>
      </c>
      <c r="BW97" s="4">
        <f t="shared" si="70"/>
        <v>0</v>
      </c>
      <c r="BX97" s="4">
        <f t="shared" si="70"/>
        <v>0</v>
      </c>
      <c r="BY97" s="4">
        <f t="shared" si="70"/>
        <v>0</v>
      </c>
      <c r="BZ97" s="4">
        <f t="shared" si="70"/>
        <v>0</v>
      </c>
      <c r="CA97" s="4">
        <f t="shared" si="70"/>
        <v>0</v>
      </c>
      <c r="CB97" s="4">
        <f t="shared" si="70"/>
        <v>0</v>
      </c>
      <c r="CC97" s="4">
        <f t="shared" si="70"/>
        <v>0</v>
      </c>
      <c r="CD97" s="4">
        <f t="shared" si="69"/>
        <v>0</v>
      </c>
      <c r="CE97" s="4">
        <f t="shared" si="69"/>
        <v>0</v>
      </c>
      <c r="CF97" s="4">
        <f t="shared" si="69"/>
        <v>0</v>
      </c>
      <c r="CG97" s="4">
        <f t="shared" si="69"/>
        <v>0</v>
      </c>
      <c r="CH97" s="4">
        <f t="shared" si="69"/>
        <v>0</v>
      </c>
      <c r="CI97" s="4">
        <f t="shared" si="69"/>
        <v>0</v>
      </c>
      <c r="CJ97" s="4">
        <f t="shared" si="69"/>
        <v>0</v>
      </c>
      <c r="CK97" s="4">
        <f t="shared" si="69"/>
        <v>0</v>
      </c>
      <c r="CL97" s="4">
        <f t="shared" si="69"/>
        <v>0</v>
      </c>
      <c r="CM97" s="4">
        <f t="shared" si="69"/>
        <v>989.63119999999981</v>
      </c>
      <c r="CN97" s="4">
        <f t="shared" si="69"/>
        <v>989.63119999999981</v>
      </c>
      <c r="CO97" s="4">
        <f t="shared" si="69"/>
        <v>989.63119999999981</v>
      </c>
      <c r="CP97" s="4">
        <f t="shared" si="69"/>
        <v>989.63119999999981</v>
      </c>
      <c r="CQ97" s="4">
        <f t="shared" si="69"/>
        <v>989.63119999999981</v>
      </c>
      <c r="CR97" s="4">
        <f t="shared" si="69"/>
        <v>989.63119999999981</v>
      </c>
      <c r="CS97" s="4">
        <f t="shared" si="69"/>
        <v>989.63119999999981</v>
      </c>
      <c r="CT97" s="4">
        <f t="shared" si="69"/>
        <v>989.63119999999981</v>
      </c>
      <c r="CU97" s="4">
        <f t="shared" si="69"/>
        <v>989.63119999999981</v>
      </c>
      <c r="CV97" s="4">
        <f t="shared" si="69"/>
        <v>989.63119999999981</v>
      </c>
      <c r="CW97" s="4">
        <f t="shared" si="69"/>
        <v>989.63119999999981</v>
      </c>
      <c r="CX97" s="4">
        <f t="shared" si="69"/>
        <v>989.63119999999981</v>
      </c>
      <c r="CY97" s="4">
        <f t="shared" si="69"/>
        <v>989.63119999999981</v>
      </c>
      <c r="CZ97" s="4">
        <f t="shared" si="69"/>
        <v>989.63119999999981</v>
      </c>
      <c r="DA97" s="4">
        <f t="shared" si="69"/>
        <v>989.63119999999981</v>
      </c>
      <c r="DB97" s="4">
        <f t="shared" si="69"/>
        <v>989.63119999999981</v>
      </c>
      <c r="DC97" s="4">
        <f t="shared" si="69"/>
        <v>989.63119999999981</v>
      </c>
      <c r="DD97" s="4">
        <f t="shared" si="69"/>
        <v>989.63119999999981</v>
      </c>
      <c r="DE97" s="4">
        <f t="shared" si="69"/>
        <v>989.63119999999981</v>
      </c>
      <c r="DF97" s="4">
        <f t="shared" si="69"/>
        <v>989.63119999999981</v>
      </c>
      <c r="DG97" s="4">
        <f t="shared" si="69"/>
        <v>989.63119999999981</v>
      </c>
      <c r="DH97" s="4">
        <f t="shared" si="69"/>
        <v>989.63119999999981</v>
      </c>
      <c r="DI97" s="4">
        <f t="shared" si="69"/>
        <v>989.63119999999981</v>
      </c>
      <c r="DJ97" s="4">
        <f t="shared" si="69"/>
        <v>989.63119999999981</v>
      </c>
      <c r="DK97" s="4">
        <f t="shared" si="69"/>
        <v>989.63119999999981</v>
      </c>
      <c r="DL97" s="4">
        <f t="shared" si="69"/>
        <v>989.63119999999981</v>
      </c>
      <c r="DM97" s="4">
        <f t="shared" si="69"/>
        <v>989.63119999999981</v>
      </c>
      <c r="DN97" s="4">
        <f t="shared" si="69"/>
        <v>989.63119999999981</v>
      </c>
      <c r="DO97" s="4">
        <f t="shared" si="69"/>
        <v>989.63119999999981</v>
      </c>
      <c r="DP97" s="4">
        <f t="shared" si="69"/>
        <v>989.63119999999981</v>
      </c>
      <c r="DQ97" s="4">
        <f t="shared" si="69"/>
        <v>989.63119999999981</v>
      </c>
      <c r="DR97" s="4">
        <f t="shared" si="69"/>
        <v>1088.5943199999999</v>
      </c>
      <c r="DS97" s="16">
        <f t="shared" si="51"/>
        <v>145016.46539668282</v>
      </c>
    </row>
    <row r="98" spans="1:123" x14ac:dyDescent="0.25">
      <c r="A98" s="15">
        <f t="shared" si="52"/>
        <v>72.499999999999574</v>
      </c>
      <c r="B98" s="4">
        <f t="shared" si="66"/>
        <v>0</v>
      </c>
      <c r="C98" s="4">
        <f t="shared" si="66"/>
        <v>0</v>
      </c>
      <c r="D98" s="4">
        <f t="shared" si="66"/>
        <v>0</v>
      </c>
      <c r="E98" s="4">
        <f t="shared" si="66"/>
        <v>0</v>
      </c>
      <c r="F98" s="4">
        <f t="shared" si="66"/>
        <v>0</v>
      </c>
      <c r="G98" s="4">
        <f t="shared" si="66"/>
        <v>0</v>
      </c>
      <c r="H98" s="4">
        <f t="shared" si="66"/>
        <v>0</v>
      </c>
      <c r="I98" s="4">
        <f t="shared" si="66"/>
        <v>0</v>
      </c>
      <c r="J98" s="4">
        <f t="shared" si="66"/>
        <v>0</v>
      </c>
      <c r="K98" s="4">
        <f t="shared" si="66"/>
        <v>0</v>
      </c>
      <c r="L98" s="4">
        <f t="shared" si="66"/>
        <v>0</v>
      </c>
      <c r="M98" s="4">
        <f t="shared" si="66"/>
        <v>0</v>
      </c>
      <c r="N98" s="4">
        <f t="shared" si="66"/>
        <v>0</v>
      </c>
      <c r="O98" s="4">
        <f t="shared" si="66"/>
        <v>0</v>
      </c>
      <c r="P98" s="4">
        <f t="shared" si="66"/>
        <v>0</v>
      </c>
      <c r="Q98" s="4">
        <f t="shared" si="66"/>
        <v>0</v>
      </c>
      <c r="R98" s="4">
        <f t="shared" si="70"/>
        <v>0</v>
      </c>
      <c r="S98" s="4">
        <f t="shared" si="70"/>
        <v>0</v>
      </c>
      <c r="T98" s="4">
        <f t="shared" si="70"/>
        <v>0</v>
      </c>
      <c r="U98" s="4">
        <f t="shared" si="70"/>
        <v>0</v>
      </c>
      <c r="V98" s="4">
        <f t="shared" si="70"/>
        <v>0</v>
      </c>
      <c r="W98" s="4">
        <f t="shared" si="70"/>
        <v>0</v>
      </c>
      <c r="X98" s="4">
        <f t="shared" si="70"/>
        <v>0</v>
      </c>
      <c r="Y98" s="4">
        <f t="shared" si="70"/>
        <v>0</v>
      </c>
      <c r="Z98" s="4">
        <f t="shared" si="70"/>
        <v>0</v>
      </c>
      <c r="AA98" s="4">
        <f t="shared" si="70"/>
        <v>0</v>
      </c>
      <c r="AB98" s="4">
        <f t="shared" si="70"/>
        <v>0</v>
      </c>
      <c r="AC98" s="4">
        <f t="shared" si="70"/>
        <v>0</v>
      </c>
      <c r="AD98" s="4">
        <f t="shared" si="70"/>
        <v>0</v>
      </c>
      <c r="AE98" s="4">
        <f t="shared" si="70"/>
        <v>0</v>
      </c>
      <c r="AF98" s="4">
        <f t="shared" si="70"/>
        <v>0</v>
      </c>
      <c r="AG98" s="4">
        <f t="shared" si="70"/>
        <v>0</v>
      </c>
      <c r="AH98" s="4">
        <f t="shared" si="70"/>
        <v>0</v>
      </c>
      <c r="AI98" s="4">
        <f t="shared" si="70"/>
        <v>0</v>
      </c>
      <c r="AJ98" s="4">
        <f t="shared" si="70"/>
        <v>0</v>
      </c>
      <c r="AK98" s="4">
        <f t="shared" si="70"/>
        <v>0</v>
      </c>
      <c r="AL98" s="4">
        <f t="shared" si="70"/>
        <v>0</v>
      </c>
      <c r="AM98" s="4">
        <f t="shared" si="70"/>
        <v>0</v>
      </c>
      <c r="AN98" s="4">
        <f t="shared" si="70"/>
        <v>0</v>
      </c>
      <c r="AO98" s="4">
        <f t="shared" si="70"/>
        <v>0</v>
      </c>
      <c r="AP98" s="4">
        <f t="shared" si="70"/>
        <v>0</v>
      </c>
      <c r="AQ98" s="4">
        <f t="shared" si="70"/>
        <v>0</v>
      </c>
      <c r="AR98" s="4">
        <f t="shared" si="70"/>
        <v>0</v>
      </c>
      <c r="AS98" s="4">
        <f t="shared" si="70"/>
        <v>0</v>
      </c>
      <c r="AT98" s="4">
        <f t="shared" si="70"/>
        <v>0</v>
      </c>
      <c r="AU98" s="4">
        <f t="shared" si="70"/>
        <v>0</v>
      </c>
      <c r="AV98" s="4">
        <f t="shared" si="70"/>
        <v>0</v>
      </c>
      <c r="AW98" s="4">
        <f t="shared" si="70"/>
        <v>0</v>
      </c>
      <c r="AX98" s="4">
        <f t="shared" si="70"/>
        <v>0</v>
      </c>
      <c r="AY98" s="4">
        <f t="shared" si="70"/>
        <v>0</v>
      </c>
      <c r="AZ98" s="4">
        <f t="shared" si="70"/>
        <v>0</v>
      </c>
      <c r="BA98" s="4">
        <f t="shared" si="70"/>
        <v>0</v>
      </c>
      <c r="BB98" s="4">
        <f t="shared" si="70"/>
        <v>0</v>
      </c>
      <c r="BC98" s="4">
        <f t="shared" si="70"/>
        <v>0</v>
      </c>
      <c r="BD98" s="4">
        <f t="shared" si="70"/>
        <v>0</v>
      </c>
      <c r="BE98" s="4">
        <f t="shared" si="70"/>
        <v>0</v>
      </c>
      <c r="BF98" s="4">
        <f t="shared" si="70"/>
        <v>0</v>
      </c>
      <c r="BG98" s="4">
        <f t="shared" si="70"/>
        <v>0</v>
      </c>
      <c r="BH98" s="4">
        <f t="shared" si="70"/>
        <v>0</v>
      </c>
      <c r="BI98" s="4">
        <f t="shared" si="70"/>
        <v>0</v>
      </c>
      <c r="BJ98" s="4">
        <f t="shared" si="70"/>
        <v>0</v>
      </c>
      <c r="BK98" s="4">
        <f t="shared" si="70"/>
        <v>0</v>
      </c>
      <c r="BL98" s="4">
        <f t="shared" si="70"/>
        <v>0</v>
      </c>
      <c r="BM98" s="4">
        <f t="shared" si="70"/>
        <v>0</v>
      </c>
      <c r="BN98" s="4">
        <f t="shared" si="70"/>
        <v>0</v>
      </c>
      <c r="BO98" s="4">
        <f t="shared" si="69"/>
        <v>0</v>
      </c>
      <c r="BP98" s="4">
        <f t="shared" si="69"/>
        <v>0</v>
      </c>
      <c r="BQ98" s="4">
        <f t="shared" si="69"/>
        <v>0</v>
      </c>
      <c r="BR98" s="4">
        <f t="shared" si="69"/>
        <v>0</v>
      </c>
      <c r="BS98" s="4">
        <f t="shared" si="69"/>
        <v>0</v>
      </c>
      <c r="BT98" s="4">
        <f t="shared" si="69"/>
        <v>0</v>
      </c>
      <c r="BU98" s="4">
        <f t="shared" si="69"/>
        <v>0</v>
      </c>
      <c r="BV98" s="4">
        <f t="shared" si="69"/>
        <v>0</v>
      </c>
      <c r="BW98" s="4">
        <f t="shared" si="69"/>
        <v>0</v>
      </c>
      <c r="BX98" s="4">
        <f t="shared" si="69"/>
        <v>0</v>
      </c>
      <c r="BY98" s="4">
        <f t="shared" si="69"/>
        <v>0</v>
      </c>
      <c r="BZ98" s="4">
        <f t="shared" si="69"/>
        <v>0</v>
      </c>
      <c r="CA98" s="4">
        <f t="shared" si="69"/>
        <v>0</v>
      </c>
      <c r="CB98" s="4">
        <f t="shared" si="69"/>
        <v>0</v>
      </c>
      <c r="CC98" s="4">
        <f t="shared" si="69"/>
        <v>0</v>
      </c>
      <c r="CD98" s="4">
        <f t="shared" si="69"/>
        <v>0</v>
      </c>
      <c r="CE98" s="4">
        <f t="shared" si="69"/>
        <v>0</v>
      </c>
      <c r="CF98" s="4">
        <f t="shared" si="69"/>
        <v>0</v>
      </c>
      <c r="CG98" s="4">
        <f t="shared" si="69"/>
        <v>0</v>
      </c>
      <c r="CH98" s="4">
        <f t="shared" si="69"/>
        <v>0</v>
      </c>
      <c r="CI98" s="4">
        <f t="shared" si="69"/>
        <v>0</v>
      </c>
      <c r="CJ98" s="4">
        <f t="shared" si="69"/>
        <v>0</v>
      </c>
      <c r="CK98" s="4">
        <f t="shared" si="69"/>
        <v>0</v>
      </c>
      <c r="CL98" s="4">
        <f t="shared" si="69"/>
        <v>0</v>
      </c>
      <c r="CM98" s="4">
        <f t="shared" si="69"/>
        <v>0</v>
      </c>
      <c r="CN98" s="4">
        <f t="shared" si="69"/>
        <v>989.63119999999981</v>
      </c>
      <c r="CO98" s="4">
        <f t="shared" si="69"/>
        <v>989.63119999999981</v>
      </c>
      <c r="CP98" s="4">
        <f t="shared" si="69"/>
        <v>989.63119999999981</v>
      </c>
      <c r="CQ98" s="4">
        <f t="shared" si="69"/>
        <v>989.63119999999981</v>
      </c>
      <c r="CR98" s="4">
        <f t="shared" si="69"/>
        <v>989.63119999999981</v>
      </c>
      <c r="CS98" s="4">
        <f t="shared" si="69"/>
        <v>989.63119999999981</v>
      </c>
      <c r="CT98" s="4">
        <f t="shared" si="69"/>
        <v>989.63119999999981</v>
      </c>
      <c r="CU98" s="4">
        <f t="shared" si="69"/>
        <v>989.63119999999981</v>
      </c>
      <c r="CV98" s="4">
        <f t="shared" si="69"/>
        <v>989.63119999999981</v>
      </c>
      <c r="CW98" s="4">
        <f t="shared" si="69"/>
        <v>989.63119999999981</v>
      </c>
      <c r="CX98" s="4">
        <f t="shared" si="69"/>
        <v>989.63119999999981</v>
      </c>
      <c r="CY98" s="4">
        <f t="shared" si="69"/>
        <v>989.63119999999981</v>
      </c>
      <c r="CZ98" s="4">
        <f t="shared" si="69"/>
        <v>989.63119999999981</v>
      </c>
      <c r="DA98" s="4">
        <f t="shared" si="69"/>
        <v>989.63119999999981</v>
      </c>
      <c r="DB98" s="4">
        <f t="shared" si="69"/>
        <v>989.63119999999981</v>
      </c>
      <c r="DC98" s="4">
        <f t="shared" si="69"/>
        <v>989.63119999999981</v>
      </c>
      <c r="DD98" s="4">
        <f t="shared" ref="DD98:DR98" si="71">$B$2*IF($A$2+DD$3/12&lt;$A98,0,1)*(1+0.072*MIN($A98-$A$2,5))*IF(DD$3&gt;=120,1.1,1)*IF($C$2&lt;=148450,1,0)</f>
        <v>989.63119999999981</v>
      </c>
      <c r="DE98" s="4">
        <f t="shared" si="71"/>
        <v>989.63119999999981</v>
      </c>
      <c r="DF98" s="4">
        <f t="shared" si="71"/>
        <v>989.63119999999981</v>
      </c>
      <c r="DG98" s="4">
        <f t="shared" si="71"/>
        <v>989.63119999999981</v>
      </c>
      <c r="DH98" s="4">
        <f t="shared" si="71"/>
        <v>989.63119999999981</v>
      </c>
      <c r="DI98" s="4">
        <f t="shared" si="71"/>
        <v>989.63119999999981</v>
      </c>
      <c r="DJ98" s="4">
        <f t="shared" si="71"/>
        <v>989.63119999999981</v>
      </c>
      <c r="DK98" s="4">
        <f t="shared" si="71"/>
        <v>989.63119999999981</v>
      </c>
      <c r="DL98" s="4">
        <f t="shared" si="71"/>
        <v>989.63119999999981</v>
      </c>
      <c r="DM98" s="4">
        <f t="shared" si="71"/>
        <v>989.63119999999981</v>
      </c>
      <c r="DN98" s="4">
        <f t="shared" si="71"/>
        <v>989.63119999999981</v>
      </c>
      <c r="DO98" s="4">
        <f t="shared" si="71"/>
        <v>989.63119999999981</v>
      </c>
      <c r="DP98" s="4">
        <f t="shared" si="71"/>
        <v>989.63119999999981</v>
      </c>
      <c r="DQ98" s="4">
        <f t="shared" si="71"/>
        <v>989.63119999999981</v>
      </c>
      <c r="DR98" s="4">
        <f t="shared" si="71"/>
        <v>1088.5943199999999</v>
      </c>
      <c r="DS98" s="16">
        <f t="shared" si="51"/>
        <v>144305.05677545769</v>
      </c>
    </row>
    <row r="99" spans="1:123" x14ac:dyDescent="0.25">
      <c r="A99" s="15">
        <f t="shared" si="52"/>
        <v>72.583333333332902</v>
      </c>
      <c r="B99" s="4">
        <f t="shared" si="66"/>
        <v>0</v>
      </c>
      <c r="C99" s="4">
        <f t="shared" si="66"/>
        <v>0</v>
      </c>
      <c r="D99" s="4">
        <f t="shared" si="66"/>
        <v>0</v>
      </c>
      <c r="E99" s="4">
        <f t="shared" si="66"/>
        <v>0</v>
      </c>
      <c r="F99" s="4">
        <f t="shared" si="66"/>
        <v>0</v>
      </c>
      <c r="G99" s="4">
        <f t="shared" si="66"/>
        <v>0</v>
      </c>
      <c r="H99" s="4">
        <f t="shared" si="66"/>
        <v>0</v>
      </c>
      <c r="I99" s="4">
        <f t="shared" si="66"/>
        <v>0</v>
      </c>
      <c r="J99" s="4">
        <f t="shared" si="66"/>
        <v>0</v>
      </c>
      <c r="K99" s="4">
        <f t="shared" si="66"/>
        <v>0</v>
      </c>
      <c r="L99" s="4">
        <f t="shared" si="66"/>
        <v>0</v>
      </c>
      <c r="M99" s="4">
        <f t="shared" si="66"/>
        <v>0</v>
      </c>
      <c r="N99" s="4">
        <f t="shared" si="66"/>
        <v>0</v>
      </c>
      <c r="O99" s="4">
        <f t="shared" si="66"/>
        <v>0</v>
      </c>
      <c r="P99" s="4">
        <f t="shared" si="66"/>
        <v>0</v>
      </c>
      <c r="Q99" s="4">
        <f t="shared" si="66"/>
        <v>0</v>
      </c>
      <c r="R99" s="4">
        <f t="shared" si="70"/>
        <v>0</v>
      </c>
      <c r="S99" s="4">
        <f t="shared" si="70"/>
        <v>0</v>
      </c>
      <c r="T99" s="4">
        <f t="shared" si="70"/>
        <v>0</v>
      </c>
      <c r="U99" s="4">
        <f t="shared" si="70"/>
        <v>0</v>
      </c>
      <c r="V99" s="4">
        <f t="shared" si="70"/>
        <v>0</v>
      </c>
      <c r="W99" s="4">
        <f t="shared" si="70"/>
        <v>0</v>
      </c>
      <c r="X99" s="4">
        <f t="shared" si="70"/>
        <v>0</v>
      </c>
      <c r="Y99" s="4">
        <f t="shared" si="70"/>
        <v>0</v>
      </c>
      <c r="Z99" s="4">
        <f t="shared" si="70"/>
        <v>0</v>
      </c>
      <c r="AA99" s="4">
        <f t="shared" si="70"/>
        <v>0</v>
      </c>
      <c r="AB99" s="4">
        <f t="shared" si="70"/>
        <v>0</v>
      </c>
      <c r="AC99" s="4">
        <f t="shared" si="70"/>
        <v>0</v>
      </c>
      <c r="AD99" s="4">
        <f t="shared" si="70"/>
        <v>0</v>
      </c>
      <c r="AE99" s="4">
        <f t="shared" si="70"/>
        <v>0</v>
      </c>
      <c r="AF99" s="4">
        <f t="shared" si="70"/>
        <v>0</v>
      </c>
      <c r="AG99" s="4">
        <f t="shared" si="70"/>
        <v>0</v>
      </c>
      <c r="AH99" s="4">
        <f t="shared" si="70"/>
        <v>0</v>
      </c>
      <c r="AI99" s="4">
        <f t="shared" si="70"/>
        <v>0</v>
      </c>
      <c r="AJ99" s="4">
        <f t="shared" si="70"/>
        <v>0</v>
      </c>
      <c r="AK99" s="4">
        <f t="shared" si="70"/>
        <v>0</v>
      </c>
      <c r="AL99" s="4">
        <f t="shared" si="70"/>
        <v>0</v>
      </c>
      <c r="AM99" s="4">
        <f t="shared" si="70"/>
        <v>0</v>
      </c>
      <c r="AN99" s="4">
        <f t="shared" si="70"/>
        <v>0</v>
      </c>
      <c r="AO99" s="4">
        <f t="shared" si="70"/>
        <v>0</v>
      </c>
      <c r="AP99" s="4">
        <f t="shared" si="70"/>
        <v>0</v>
      </c>
      <c r="AQ99" s="4">
        <f t="shared" si="70"/>
        <v>0</v>
      </c>
      <c r="AR99" s="4">
        <f t="shared" si="70"/>
        <v>0</v>
      </c>
      <c r="AS99" s="4">
        <f t="shared" si="70"/>
        <v>0</v>
      </c>
      <c r="AT99" s="4">
        <f t="shared" si="70"/>
        <v>0</v>
      </c>
      <c r="AU99" s="4">
        <f t="shared" si="70"/>
        <v>0</v>
      </c>
      <c r="AV99" s="4">
        <f t="shared" si="70"/>
        <v>0</v>
      </c>
      <c r="AW99" s="4">
        <f t="shared" si="70"/>
        <v>0</v>
      </c>
      <c r="AX99" s="4">
        <f t="shared" si="70"/>
        <v>0</v>
      </c>
      <c r="AY99" s="4">
        <f t="shared" si="70"/>
        <v>0</v>
      </c>
      <c r="AZ99" s="4">
        <f t="shared" si="70"/>
        <v>0</v>
      </c>
      <c r="BA99" s="4">
        <f t="shared" si="70"/>
        <v>0</v>
      </c>
      <c r="BB99" s="4">
        <f t="shared" si="70"/>
        <v>0</v>
      </c>
      <c r="BC99" s="4">
        <f t="shared" si="70"/>
        <v>0</v>
      </c>
      <c r="BD99" s="4">
        <f t="shared" si="70"/>
        <v>0</v>
      </c>
      <c r="BE99" s="4">
        <f t="shared" si="70"/>
        <v>0</v>
      </c>
      <c r="BF99" s="4">
        <f t="shared" si="70"/>
        <v>0</v>
      </c>
      <c r="BG99" s="4">
        <f t="shared" si="70"/>
        <v>0</v>
      </c>
      <c r="BH99" s="4">
        <f t="shared" si="70"/>
        <v>0</v>
      </c>
      <c r="BI99" s="4">
        <f t="shared" si="70"/>
        <v>0</v>
      </c>
      <c r="BJ99" s="4">
        <f t="shared" ref="BJ99:DR103" si="72">$B$2*IF($A$2+BJ$3/12&lt;$A99,0,1)*(1+0.072*MIN($A99-$A$2,5))*IF(BJ$3&gt;=120,1.1,1)*IF($C$2&lt;=148450,1,0)</f>
        <v>0</v>
      </c>
      <c r="BK99" s="4">
        <f t="shared" si="72"/>
        <v>0</v>
      </c>
      <c r="BL99" s="4">
        <f t="shared" si="72"/>
        <v>0</v>
      </c>
      <c r="BM99" s="4">
        <f t="shared" si="72"/>
        <v>0</v>
      </c>
      <c r="BN99" s="4">
        <f t="shared" si="72"/>
        <v>0</v>
      </c>
      <c r="BO99" s="4">
        <f t="shared" si="72"/>
        <v>0</v>
      </c>
      <c r="BP99" s="4">
        <f t="shared" si="72"/>
        <v>0</v>
      </c>
      <c r="BQ99" s="4">
        <f t="shared" si="72"/>
        <v>0</v>
      </c>
      <c r="BR99" s="4">
        <f t="shared" si="72"/>
        <v>0</v>
      </c>
      <c r="BS99" s="4">
        <f t="shared" si="72"/>
        <v>0</v>
      </c>
      <c r="BT99" s="4">
        <f t="shared" si="72"/>
        <v>0</v>
      </c>
      <c r="BU99" s="4">
        <f t="shared" si="72"/>
        <v>0</v>
      </c>
      <c r="BV99" s="4">
        <f t="shared" si="72"/>
        <v>0</v>
      </c>
      <c r="BW99" s="4">
        <f t="shared" si="72"/>
        <v>0</v>
      </c>
      <c r="BX99" s="4">
        <f t="shared" si="72"/>
        <v>0</v>
      </c>
      <c r="BY99" s="4">
        <f t="shared" si="72"/>
        <v>0</v>
      </c>
      <c r="BZ99" s="4">
        <f t="shared" si="72"/>
        <v>0</v>
      </c>
      <c r="CA99" s="4">
        <f t="shared" si="72"/>
        <v>0</v>
      </c>
      <c r="CB99" s="4">
        <f t="shared" si="72"/>
        <v>0</v>
      </c>
      <c r="CC99" s="4">
        <f t="shared" si="72"/>
        <v>0</v>
      </c>
      <c r="CD99" s="4">
        <f t="shared" si="72"/>
        <v>0</v>
      </c>
      <c r="CE99" s="4">
        <f t="shared" si="72"/>
        <v>0</v>
      </c>
      <c r="CF99" s="4">
        <f t="shared" si="72"/>
        <v>0</v>
      </c>
      <c r="CG99" s="4">
        <f t="shared" si="72"/>
        <v>0</v>
      </c>
      <c r="CH99" s="4">
        <f t="shared" si="72"/>
        <v>0</v>
      </c>
      <c r="CI99" s="4">
        <f t="shared" si="72"/>
        <v>0</v>
      </c>
      <c r="CJ99" s="4">
        <f t="shared" si="72"/>
        <v>0</v>
      </c>
      <c r="CK99" s="4">
        <f t="shared" si="72"/>
        <v>0</v>
      </c>
      <c r="CL99" s="4">
        <f t="shared" si="72"/>
        <v>0</v>
      </c>
      <c r="CM99" s="4">
        <f t="shared" si="72"/>
        <v>0</v>
      </c>
      <c r="CN99" s="4">
        <f t="shared" si="72"/>
        <v>0</v>
      </c>
      <c r="CO99" s="4">
        <f t="shared" si="72"/>
        <v>989.63119999999981</v>
      </c>
      <c r="CP99" s="4">
        <f t="shared" si="72"/>
        <v>989.63119999999981</v>
      </c>
      <c r="CQ99" s="4">
        <f t="shared" si="72"/>
        <v>989.63119999999981</v>
      </c>
      <c r="CR99" s="4">
        <f t="shared" si="72"/>
        <v>989.63119999999981</v>
      </c>
      <c r="CS99" s="4">
        <f t="shared" si="72"/>
        <v>989.63119999999981</v>
      </c>
      <c r="CT99" s="4">
        <f t="shared" si="72"/>
        <v>989.63119999999981</v>
      </c>
      <c r="CU99" s="4">
        <f t="shared" si="72"/>
        <v>989.63119999999981</v>
      </c>
      <c r="CV99" s="4">
        <f t="shared" si="72"/>
        <v>989.63119999999981</v>
      </c>
      <c r="CW99" s="4">
        <f t="shared" si="72"/>
        <v>989.63119999999981</v>
      </c>
      <c r="CX99" s="4">
        <f t="shared" si="72"/>
        <v>989.63119999999981</v>
      </c>
      <c r="CY99" s="4">
        <f t="shared" si="72"/>
        <v>989.63119999999981</v>
      </c>
      <c r="CZ99" s="4">
        <f t="shared" si="72"/>
        <v>989.63119999999981</v>
      </c>
      <c r="DA99" s="4">
        <f t="shared" si="72"/>
        <v>989.63119999999981</v>
      </c>
      <c r="DB99" s="4">
        <f t="shared" si="72"/>
        <v>989.63119999999981</v>
      </c>
      <c r="DC99" s="4">
        <f t="shared" si="72"/>
        <v>989.63119999999981</v>
      </c>
      <c r="DD99" s="4">
        <f t="shared" si="72"/>
        <v>989.63119999999981</v>
      </c>
      <c r="DE99" s="4">
        <f t="shared" si="72"/>
        <v>989.63119999999981</v>
      </c>
      <c r="DF99" s="4">
        <f t="shared" si="72"/>
        <v>989.63119999999981</v>
      </c>
      <c r="DG99" s="4">
        <f t="shared" si="72"/>
        <v>989.63119999999981</v>
      </c>
      <c r="DH99" s="4">
        <f t="shared" si="72"/>
        <v>989.63119999999981</v>
      </c>
      <c r="DI99" s="4">
        <f t="shared" si="72"/>
        <v>989.63119999999981</v>
      </c>
      <c r="DJ99" s="4">
        <f t="shared" si="72"/>
        <v>989.63119999999981</v>
      </c>
      <c r="DK99" s="4">
        <f t="shared" si="72"/>
        <v>989.63119999999981</v>
      </c>
      <c r="DL99" s="4">
        <f t="shared" si="72"/>
        <v>989.63119999999981</v>
      </c>
      <c r="DM99" s="4">
        <f t="shared" si="72"/>
        <v>989.63119999999981</v>
      </c>
      <c r="DN99" s="4">
        <f t="shared" si="72"/>
        <v>989.63119999999981</v>
      </c>
      <c r="DO99" s="4">
        <f t="shared" si="72"/>
        <v>989.63119999999981</v>
      </c>
      <c r="DP99" s="4">
        <f t="shared" si="72"/>
        <v>989.63119999999981</v>
      </c>
      <c r="DQ99" s="4">
        <f t="shared" si="72"/>
        <v>989.63119999999981</v>
      </c>
      <c r="DR99" s="4">
        <f t="shared" si="72"/>
        <v>1088.5943199999999</v>
      </c>
      <c r="DS99" s="16">
        <f t="shared" si="51"/>
        <v>143596.67169456964</v>
      </c>
    </row>
    <row r="100" spans="1:123" x14ac:dyDescent="0.25">
      <c r="A100" s="15">
        <f t="shared" si="52"/>
        <v>72.666666666666231</v>
      </c>
      <c r="B100" s="4">
        <f t="shared" si="66"/>
        <v>0</v>
      </c>
      <c r="C100" s="4">
        <f t="shared" si="66"/>
        <v>0</v>
      </c>
      <c r="D100" s="4">
        <f t="shared" si="66"/>
        <v>0</v>
      </c>
      <c r="E100" s="4">
        <f t="shared" si="66"/>
        <v>0</v>
      </c>
      <c r="F100" s="4">
        <f t="shared" si="66"/>
        <v>0</v>
      </c>
      <c r="G100" s="4">
        <f t="shared" si="66"/>
        <v>0</v>
      </c>
      <c r="H100" s="4">
        <f t="shared" si="66"/>
        <v>0</v>
      </c>
      <c r="I100" s="4">
        <f t="shared" si="66"/>
        <v>0</v>
      </c>
      <c r="J100" s="4">
        <f t="shared" si="66"/>
        <v>0</v>
      </c>
      <c r="K100" s="4">
        <f t="shared" si="66"/>
        <v>0</v>
      </c>
      <c r="L100" s="4">
        <f t="shared" si="66"/>
        <v>0</v>
      </c>
      <c r="M100" s="4">
        <f t="shared" si="66"/>
        <v>0</v>
      </c>
      <c r="N100" s="4">
        <f t="shared" si="66"/>
        <v>0</v>
      </c>
      <c r="O100" s="4">
        <f t="shared" si="66"/>
        <v>0</v>
      </c>
      <c r="P100" s="4">
        <f t="shared" si="66"/>
        <v>0</v>
      </c>
      <c r="Q100" s="4">
        <f t="shared" si="66"/>
        <v>0</v>
      </c>
      <c r="R100" s="4">
        <f t="shared" ref="R100:CC104" si="73">$B$2*IF($A$2+R$3/12&lt;$A100,0,1)*(1+0.072*MIN($A100-$A$2,5))*IF(R$3&gt;=120,1.1,1)*IF($C$2&lt;=148450,1,0)</f>
        <v>0</v>
      </c>
      <c r="S100" s="4">
        <f t="shared" si="73"/>
        <v>0</v>
      </c>
      <c r="T100" s="4">
        <f t="shared" si="73"/>
        <v>0</v>
      </c>
      <c r="U100" s="4">
        <f t="shared" si="73"/>
        <v>0</v>
      </c>
      <c r="V100" s="4">
        <f t="shared" si="73"/>
        <v>0</v>
      </c>
      <c r="W100" s="4">
        <f t="shared" si="73"/>
        <v>0</v>
      </c>
      <c r="X100" s="4">
        <f t="shared" si="73"/>
        <v>0</v>
      </c>
      <c r="Y100" s="4">
        <f t="shared" si="73"/>
        <v>0</v>
      </c>
      <c r="Z100" s="4">
        <f t="shared" si="73"/>
        <v>0</v>
      </c>
      <c r="AA100" s="4">
        <f t="shared" si="73"/>
        <v>0</v>
      </c>
      <c r="AB100" s="4">
        <f t="shared" si="73"/>
        <v>0</v>
      </c>
      <c r="AC100" s="4">
        <f t="shared" si="73"/>
        <v>0</v>
      </c>
      <c r="AD100" s="4">
        <f t="shared" si="73"/>
        <v>0</v>
      </c>
      <c r="AE100" s="4">
        <f t="shared" si="73"/>
        <v>0</v>
      </c>
      <c r="AF100" s="4">
        <f t="shared" si="73"/>
        <v>0</v>
      </c>
      <c r="AG100" s="4">
        <f t="shared" si="73"/>
        <v>0</v>
      </c>
      <c r="AH100" s="4">
        <f t="shared" si="73"/>
        <v>0</v>
      </c>
      <c r="AI100" s="4">
        <f t="shared" si="73"/>
        <v>0</v>
      </c>
      <c r="AJ100" s="4">
        <f t="shared" si="73"/>
        <v>0</v>
      </c>
      <c r="AK100" s="4">
        <f t="shared" si="73"/>
        <v>0</v>
      </c>
      <c r="AL100" s="4">
        <f t="shared" si="73"/>
        <v>0</v>
      </c>
      <c r="AM100" s="4">
        <f t="shared" si="73"/>
        <v>0</v>
      </c>
      <c r="AN100" s="4">
        <f t="shared" si="73"/>
        <v>0</v>
      </c>
      <c r="AO100" s="4">
        <f t="shared" si="73"/>
        <v>0</v>
      </c>
      <c r="AP100" s="4">
        <f t="shared" si="73"/>
        <v>0</v>
      </c>
      <c r="AQ100" s="4">
        <f t="shared" si="73"/>
        <v>0</v>
      </c>
      <c r="AR100" s="4">
        <f t="shared" si="73"/>
        <v>0</v>
      </c>
      <c r="AS100" s="4">
        <f t="shared" si="73"/>
        <v>0</v>
      </c>
      <c r="AT100" s="4">
        <f t="shared" si="73"/>
        <v>0</v>
      </c>
      <c r="AU100" s="4">
        <f t="shared" si="73"/>
        <v>0</v>
      </c>
      <c r="AV100" s="4">
        <f t="shared" si="73"/>
        <v>0</v>
      </c>
      <c r="AW100" s="4">
        <f t="shared" si="73"/>
        <v>0</v>
      </c>
      <c r="AX100" s="4">
        <f t="shared" si="73"/>
        <v>0</v>
      </c>
      <c r="AY100" s="4">
        <f t="shared" si="73"/>
        <v>0</v>
      </c>
      <c r="AZ100" s="4">
        <f t="shared" si="73"/>
        <v>0</v>
      </c>
      <c r="BA100" s="4">
        <f t="shared" si="73"/>
        <v>0</v>
      </c>
      <c r="BB100" s="4">
        <f t="shared" si="73"/>
        <v>0</v>
      </c>
      <c r="BC100" s="4">
        <f t="shared" si="73"/>
        <v>0</v>
      </c>
      <c r="BD100" s="4">
        <f t="shared" si="73"/>
        <v>0</v>
      </c>
      <c r="BE100" s="4">
        <f t="shared" si="73"/>
        <v>0</v>
      </c>
      <c r="BF100" s="4">
        <f t="shared" si="73"/>
        <v>0</v>
      </c>
      <c r="BG100" s="4">
        <f t="shared" si="73"/>
        <v>0</v>
      </c>
      <c r="BH100" s="4">
        <f t="shared" si="73"/>
        <v>0</v>
      </c>
      <c r="BI100" s="4">
        <f t="shared" si="73"/>
        <v>0</v>
      </c>
      <c r="BJ100" s="4">
        <f t="shared" si="73"/>
        <v>0</v>
      </c>
      <c r="BK100" s="4">
        <f t="shared" si="73"/>
        <v>0</v>
      </c>
      <c r="BL100" s="4">
        <f t="shared" si="73"/>
        <v>0</v>
      </c>
      <c r="BM100" s="4">
        <f t="shared" si="73"/>
        <v>0</v>
      </c>
      <c r="BN100" s="4">
        <f t="shared" si="73"/>
        <v>0</v>
      </c>
      <c r="BO100" s="4">
        <f t="shared" si="72"/>
        <v>0</v>
      </c>
      <c r="BP100" s="4">
        <f t="shared" si="72"/>
        <v>0</v>
      </c>
      <c r="BQ100" s="4">
        <f t="shared" si="72"/>
        <v>0</v>
      </c>
      <c r="BR100" s="4">
        <f t="shared" si="72"/>
        <v>0</v>
      </c>
      <c r="BS100" s="4">
        <f t="shared" si="72"/>
        <v>0</v>
      </c>
      <c r="BT100" s="4">
        <f t="shared" si="72"/>
        <v>0</v>
      </c>
      <c r="BU100" s="4">
        <f t="shared" si="72"/>
        <v>0</v>
      </c>
      <c r="BV100" s="4">
        <f t="shared" si="72"/>
        <v>0</v>
      </c>
      <c r="BW100" s="4">
        <f t="shared" si="72"/>
        <v>0</v>
      </c>
      <c r="BX100" s="4">
        <f t="shared" si="72"/>
        <v>0</v>
      </c>
      <c r="BY100" s="4">
        <f t="shared" si="72"/>
        <v>0</v>
      </c>
      <c r="BZ100" s="4">
        <f t="shared" si="72"/>
        <v>0</v>
      </c>
      <c r="CA100" s="4">
        <f t="shared" si="72"/>
        <v>0</v>
      </c>
      <c r="CB100" s="4">
        <f t="shared" si="72"/>
        <v>0</v>
      </c>
      <c r="CC100" s="4">
        <f t="shared" si="72"/>
        <v>0</v>
      </c>
      <c r="CD100" s="4">
        <f t="shared" si="72"/>
        <v>0</v>
      </c>
      <c r="CE100" s="4">
        <f t="shared" si="72"/>
        <v>0</v>
      </c>
      <c r="CF100" s="4">
        <f t="shared" si="72"/>
        <v>0</v>
      </c>
      <c r="CG100" s="4">
        <f t="shared" si="72"/>
        <v>0</v>
      </c>
      <c r="CH100" s="4">
        <f t="shared" si="72"/>
        <v>0</v>
      </c>
      <c r="CI100" s="4">
        <f t="shared" si="72"/>
        <v>0</v>
      </c>
      <c r="CJ100" s="4">
        <f t="shared" si="72"/>
        <v>0</v>
      </c>
      <c r="CK100" s="4">
        <f t="shared" si="72"/>
        <v>0</v>
      </c>
      <c r="CL100" s="4">
        <f t="shared" si="72"/>
        <v>0</v>
      </c>
      <c r="CM100" s="4">
        <f t="shared" si="72"/>
        <v>0</v>
      </c>
      <c r="CN100" s="4">
        <f t="shared" si="72"/>
        <v>0</v>
      </c>
      <c r="CO100" s="4">
        <f t="shared" si="72"/>
        <v>0</v>
      </c>
      <c r="CP100" s="4">
        <f t="shared" si="72"/>
        <v>989.63119999999981</v>
      </c>
      <c r="CQ100" s="4">
        <f t="shared" si="72"/>
        <v>989.63119999999981</v>
      </c>
      <c r="CR100" s="4">
        <f t="shared" si="72"/>
        <v>989.63119999999981</v>
      </c>
      <c r="CS100" s="4">
        <f t="shared" si="72"/>
        <v>989.63119999999981</v>
      </c>
      <c r="CT100" s="4">
        <f t="shared" si="72"/>
        <v>989.63119999999981</v>
      </c>
      <c r="CU100" s="4">
        <f t="shared" si="72"/>
        <v>989.63119999999981</v>
      </c>
      <c r="CV100" s="4">
        <f t="shared" si="72"/>
        <v>989.63119999999981</v>
      </c>
      <c r="CW100" s="4">
        <f t="shared" si="72"/>
        <v>989.63119999999981</v>
      </c>
      <c r="CX100" s="4">
        <f t="shared" si="72"/>
        <v>989.63119999999981</v>
      </c>
      <c r="CY100" s="4">
        <f t="shared" si="72"/>
        <v>989.63119999999981</v>
      </c>
      <c r="CZ100" s="4">
        <f t="shared" si="72"/>
        <v>989.63119999999981</v>
      </c>
      <c r="DA100" s="4">
        <f t="shared" si="72"/>
        <v>989.63119999999981</v>
      </c>
      <c r="DB100" s="4">
        <f t="shared" si="72"/>
        <v>989.63119999999981</v>
      </c>
      <c r="DC100" s="4">
        <f t="shared" si="72"/>
        <v>989.63119999999981</v>
      </c>
      <c r="DD100" s="4">
        <f t="shared" si="72"/>
        <v>989.63119999999981</v>
      </c>
      <c r="DE100" s="4">
        <f t="shared" si="72"/>
        <v>989.63119999999981</v>
      </c>
      <c r="DF100" s="4">
        <f t="shared" si="72"/>
        <v>989.63119999999981</v>
      </c>
      <c r="DG100" s="4">
        <f t="shared" si="72"/>
        <v>989.63119999999981</v>
      </c>
      <c r="DH100" s="4">
        <f t="shared" si="72"/>
        <v>989.63119999999981</v>
      </c>
      <c r="DI100" s="4">
        <f t="shared" si="72"/>
        <v>989.63119999999981</v>
      </c>
      <c r="DJ100" s="4">
        <f t="shared" si="72"/>
        <v>989.63119999999981</v>
      </c>
      <c r="DK100" s="4">
        <f t="shared" si="72"/>
        <v>989.63119999999981</v>
      </c>
      <c r="DL100" s="4">
        <f t="shared" si="72"/>
        <v>989.63119999999981</v>
      </c>
      <c r="DM100" s="4">
        <f t="shared" si="72"/>
        <v>989.63119999999981</v>
      </c>
      <c r="DN100" s="4">
        <f t="shared" si="72"/>
        <v>989.63119999999981</v>
      </c>
      <c r="DO100" s="4">
        <f t="shared" si="72"/>
        <v>989.63119999999981</v>
      </c>
      <c r="DP100" s="4">
        <f t="shared" si="72"/>
        <v>989.63119999999981</v>
      </c>
      <c r="DQ100" s="4">
        <f t="shared" si="72"/>
        <v>989.63119999999981</v>
      </c>
      <c r="DR100" s="4">
        <f t="shared" si="72"/>
        <v>1088.5943199999999</v>
      </c>
      <c r="DS100" s="16">
        <f t="shared" si="51"/>
        <v>142891.29958284553</v>
      </c>
    </row>
    <row r="101" spans="1:123" x14ac:dyDescent="0.25">
      <c r="A101" s="15">
        <f t="shared" si="52"/>
        <v>72.749999999999559</v>
      </c>
      <c r="B101" s="4">
        <f t="shared" si="66"/>
        <v>0</v>
      </c>
      <c r="C101" s="4">
        <f t="shared" si="66"/>
        <v>0</v>
      </c>
      <c r="D101" s="4">
        <f t="shared" si="66"/>
        <v>0</v>
      </c>
      <c r="E101" s="4">
        <f t="shared" si="66"/>
        <v>0</v>
      </c>
      <c r="F101" s="4">
        <f t="shared" si="66"/>
        <v>0</v>
      </c>
      <c r="G101" s="4">
        <f t="shared" si="66"/>
        <v>0</v>
      </c>
      <c r="H101" s="4">
        <f t="shared" si="66"/>
        <v>0</v>
      </c>
      <c r="I101" s="4">
        <f t="shared" si="66"/>
        <v>0</v>
      </c>
      <c r="J101" s="4">
        <f t="shared" si="66"/>
        <v>0</v>
      </c>
      <c r="K101" s="4">
        <f t="shared" si="66"/>
        <v>0</v>
      </c>
      <c r="L101" s="4">
        <f t="shared" si="66"/>
        <v>0</v>
      </c>
      <c r="M101" s="4">
        <f t="shared" si="66"/>
        <v>0</v>
      </c>
      <c r="N101" s="4">
        <f t="shared" si="66"/>
        <v>0</v>
      </c>
      <c r="O101" s="4">
        <f t="shared" si="66"/>
        <v>0</v>
      </c>
      <c r="P101" s="4">
        <f t="shared" si="66"/>
        <v>0</v>
      </c>
      <c r="Q101" s="4">
        <f t="shared" si="66"/>
        <v>0</v>
      </c>
      <c r="R101" s="4">
        <f t="shared" si="73"/>
        <v>0</v>
      </c>
      <c r="S101" s="4">
        <f t="shared" si="73"/>
        <v>0</v>
      </c>
      <c r="T101" s="4">
        <f t="shared" si="73"/>
        <v>0</v>
      </c>
      <c r="U101" s="4">
        <f t="shared" si="73"/>
        <v>0</v>
      </c>
      <c r="V101" s="4">
        <f t="shared" si="73"/>
        <v>0</v>
      </c>
      <c r="W101" s="4">
        <f t="shared" si="73"/>
        <v>0</v>
      </c>
      <c r="X101" s="4">
        <f t="shared" si="73"/>
        <v>0</v>
      </c>
      <c r="Y101" s="4">
        <f t="shared" si="73"/>
        <v>0</v>
      </c>
      <c r="Z101" s="4">
        <f t="shared" si="73"/>
        <v>0</v>
      </c>
      <c r="AA101" s="4">
        <f t="shared" si="73"/>
        <v>0</v>
      </c>
      <c r="AB101" s="4">
        <f t="shared" si="73"/>
        <v>0</v>
      </c>
      <c r="AC101" s="4">
        <f t="shared" si="73"/>
        <v>0</v>
      </c>
      <c r="AD101" s="4">
        <f t="shared" si="73"/>
        <v>0</v>
      </c>
      <c r="AE101" s="4">
        <f t="shared" si="73"/>
        <v>0</v>
      </c>
      <c r="AF101" s="4">
        <f t="shared" si="73"/>
        <v>0</v>
      </c>
      <c r="AG101" s="4">
        <f t="shared" si="73"/>
        <v>0</v>
      </c>
      <c r="AH101" s="4">
        <f t="shared" si="73"/>
        <v>0</v>
      </c>
      <c r="AI101" s="4">
        <f t="shared" si="73"/>
        <v>0</v>
      </c>
      <c r="AJ101" s="4">
        <f t="shared" si="73"/>
        <v>0</v>
      </c>
      <c r="AK101" s="4">
        <f t="shared" si="73"/>
        <v>0</v>
      </c>
      <c r="AL101" s="4">
        <f t="shared" si="73"/>
        <v>0</v>
      </c>
      <c r="AM101" s="4">
        <f t="shared" si="73"/>
        <v>0</v>
      </c>
      <c r="AN101" s="4">
        <f t="shared" si="73"/>
        <v>0</v>
      </c>
      <c r="AO101" s="4">
        <f t="shared" si="73"/>
        <v>0</v>
      </c>
      <c r="AP101" s="4">
        <f t="shared" si="73"/>
        <v>0</v>
      </c>
      <c r="AQ101" s="4">
        <f t="shared" si="73"/>
        <v>0</v>
      </c>
      <c r="AR101" s="4">
        <f t="shared" si="73"/>
        <v>0</v>
      </c>
      <c r="AS101" s="4">
        <f t="shared" si="73"/>
        <v>0</v>
      </c>
      <c r="AT101" s="4">
        <f t="shared" si="73"/>
        <v>0</v>
      </c>
      <c r="AU101" s="4">
        <f t="shared" si="73"/>
        <v>0</v>
      </c>
      <c r="AV101" s="4">
        <f t="shared" si="73"/>
        <v>0</v>
      </c>
      <c r="AW101" s="4">
        <f t="shared" si="73"/>
        <v>0</v>
      </c>
      <c r="AX101" s="4">
        <f t="shared" si="73"/>
        <v>0</v>
      </c>
      <c r="AY101" s="4">
        <f t="shared" si="73"/>
        <v>0</v>
      </c>
      <c r="AZ101" s="4">
        <f t="shared" si="73"/>
        <v>0</v>
      </c>
      <c r="BA101" s="4">
        <f t="shared" si="73"/>
        <v>0</v>
      </c>
      <c r="BB101" s="4">
        <f t="shared" si="73"/>
        <v>0</v>
      </c>
      <c r="BC101" s="4">
        <f t="shared" si="73"/>
        <v>0</v>
      </c>
      <c r="BD101" s="4">
        <f t="shared" si="73"/>
        <v>0</v>
      </c>
      <c r="BE101" s="4">
        <f t="shared" si="73"/>
        <v>0</v>
      </c>
      <c r="BF101" s="4">
        <f t="shared" si="73"/>
        <v>0</v>
      </c>
      <c r="BG101" s="4">
        <f t="shared" si="73"/>
        <v>0</v>
      </c>
      <c r="BH101" s="4">
        <f t="shared" si="73"/>
        <v>0</v>
      </c>
      <c r="BI101" s="4">
        <f t="shared" si="73"/>
        <v>0</v>
      </c>
      <c r="BJ101" s="4">
        <f t="shared" si="73"/>
        <v>0</v>
      </c>
      <c r="BK101" s="4">
        <f t="shared" si="73"/>
        <v>0</v>
      </c>
      <c r="BL101" s="4">
        <f t="shared" si="73"/>
        <v>0</v>
      </c>
      <c r="BM101" s="4">
        <f t="shared" si="73"/>
        <v>0</v>
      </c>
      <c r="BN101" s="4">
        <f t="shared" si="73"/>
        <v>0</v>
      </c>
      <c r="BO101" s="4">
        <f t="shared" si="73"/>
        <v>0</v>
      </c>
      <c r="BP101" s="4">
        <f t="shared" si="73"/>
        <v>0</v>
      </c>
      <c r="BQ101" s="4">
        <f t="shared" si="73"/>
        <v>0</v>
      </c>
      <c r="BR101" s="4">
        <f t="shared" si="73"/>
        <v>0</v>
      </c>
      <c r="BS101" s="4">
        <f t="shared" si="73"/>
        <v>0</v>
      </c>
      <c r="BT101" s="4">
        <f t="shared" si="73"/>
        <v>0</v>
      </c>
      <c r="BU101" s="4">
        <f t="shared" si="73"/>
        <v>0</v>
      </c>
      <c r="BV101" s="4">
        <f t="shared" si="73"/>
        <v>0</v>
      </c>
      <c r="BW101" s="4">
        <f t="shared" si="73"/>
        <v>0</v>
      </c>
      <c r="BX101" s="4">
        <f t="shared" si="73"/>
        <v>0</v>
      </c>
      <c r="BY101" s="4">
        <f t="shared" si="73"/>
        <v>0</v>
      </c>
      <c r="BZ101" s="4">
        <f t="shared" si="73"/>
        <v>0</v>
      </c>
      <c r="CA101" s="4">
        <f t="shared" si="73"/>
        <v>0</v>
      </c>
      <c r="CB101" s="4">
        <f t="shared" si="73"/>
        <v>0</v>
      </c>
      <c r="CC101" s="4">
        <f t="shared" si="73"/>
        <v>0</v>
      </c>
      <c r="CD101" s="4">
        <f t="shared" si="72"/>
        <v>0</v>
      </c>
      <c r="CE101" s="4">
        <f t="shared" si="72"/>
        <v>0</v>
      </c>
      <c r="CF101" s="4">
        <f t="shared" si="72"/>
        <v>0</v>
      </c>
      <c r="CG101" s="4">
        <f t="shared" si="72"/>
        <v>0</v>
      </c>
      <c r="CH101" s="4">
        <f t="shared" si="72"/>
        <v>0</v>
      </c>
      <c r="CI101" s="4">
        <f t="shared" si="72"/>
        <v>0</v>
      </c>
      <c r="CJ101" s="4">
        <f t="shared" si="72"/>
        <v>0</v>
      </c>
      <c r="CK101" s="4">
        <f t="shared" si="72"/>
        <v>0</v>
      </c>
      <c r="CL101" s="4">
        <f t="shared" si="72"/>
        <v>0</v>
      </c>
      <c r="CM101" s="4">
        <f t="shared" si="72"/>
        <v>0</v>
      </c>
      <c r="CN101" s="4">
        <f t="shared" si="72"/>
        <v>0</v>
      </c>
      <c r="CO101" s="4">
        <f t="shared" si="72"/>
        <v>0</v>
      </c>
      <c r="CP101" s="4">
        <f t="shared" si="72"/>
        <v>0</v>
      </c>
      <c r="CQ101" s="4">
        <f t="shared" si="72"/>
        <v>989.63119999999981</v>
      </c>
      <c r="CR101" s="4">
        <f t="shared" si="72"/>
        <v>989.63119999999981</v>
      </c>
      <c r="CS101" s="4">
        <f t="shared" si="72"/>
        <v>989.63119999999981</v>
      </c>
      <c r="CT101" s="4">
        <f t="shared" si="72"/>
        <v>989.63119999999981</v>
      </c>
      <c r="CU101" s="4">
        <f t="shared" si="72"/>
        <v>989.63119999999981</v>
      </c>
      <c r="CV101" s="4">
        <f t="shared" si="72"/>
        <v>989.63119999999981</v>
      </c>
      <c r="CW101" s="4">
        <f t="shared" si="72"/>
        <v>989.63119999999981</v>
      </c>
      <c r="CX101" s="4">
        <f t="shared" si="72"/>
        <v>989.63119999999981</v>
      </c>
      <c r="CY101" s="4">
        <f t="shared" si="72"/>
        <v>989.63119999999981</v>
      </c>
      <c r="CZ101" s="4">
        <f t="shared" si="72"/>
        <v>989.63119999999981</v>
      </c>
      <c r="DA101" s="4">
        <f t="shared" si="72"/>
        <v>989.63119999999981</v>
      </c>
      <c r="DB101" s="4">
        <f t="shared" si="72"/>
        <v>989.63119999999981</v>
      </c>
      <c r="DC101" s="4">
        <f t="shared" si="72"/>
        <v>989.63119999999981</v>
      </c>
      <c r="DD101" s="4">
        <f t="shared" si="72"/>
        <v>989.63119999999981</v>
      </c>
      <c r="DE101" s="4">
        <f t="shared" si="72"/>
        <v>989.63119999999981</v>
      </c>
      <c r="DF101" s="4">
        <f t="shared" si="72"/>
        <v>989.63119999999981</v>
      </c>
      <c r="DG101" s="4">
        <f t="shared" si="72"/>
        <v>989.63119999999981</v>
      </c>
      <c r="DH101" s="4">
        <f t="shared" si="72"/>
        <v>989.63119999999981</v>
      </c>
      <c r="DI101" s="4">
        <f t="shared" si="72"/>
        <v>989.63119999999981</v>
      </c>
      <c r="DJ101" s="4">
        <f t="shared" si="72"/>
        <v>989.63119999999981</v>
      </c>
      <c r="DK101" s="4">
        <f t="shared" si="72"/>
        <v>989.63119999999981</v>
      </c>
      <c r="DL101" s="4">
        <f t="shared" si="72"/>
        <v>989.63119999999981</v>
      </c>
      <c r="DM101" s="4">
        <f t="shared" si="72"/>
        <v>989.63119999999981</v>
      </c>
      <c r="DN101" s="4">
        <f t="shared" si="72"/>
        <v>989.63119999999981</v>
      </c>
      <c r="DO101" s="4">
        <f t="shared" si="72"/>
        <v>989.63119999999981</v>
      </c>
      <c r="DP101" s="4">
        <f t="shared" si="72"/>
        <v>989.63119999999981</v>
      </c>
      <c r="DQ101" s="4">
        <f t="shared" si="72"/>
        <v>989.63119999999981</v>
      </c>
      <c r="DR101" s="4">
        <f t="shared" si="72"/>
        <v>1088.5943199999999</v>
      </c>
      <c r="DS101" s="16">
        <f t="shared" si="51"/>
        <v>142188.92990282644</v>
      </c>
    </row>
    <row r="102" spans="1:123" x14ac:dyDescent="0.25">
      <c r="A102" s="15">
        <f t="shared" si="52"/>
        <v>72.833333333332888</v>
      </c>
      <c r="B102" s="4">
        <f t="shared" si="66"/>
        <v>0</v>
      </c>
      <c r="C102" s="4">
        <f t="shared" si="66"/>
        <v>0</v>
      </c>
      <c r="D102" s="4">
        <f t="shared" si="66"/>
        <v>0</v>
      </c>
      <c r="E102" s="4">
        <f t="shared" si="66"/>
        <v>0</v>
      </c>
      <c r="F102" s="4">
        <f t="shared" si="66"/>
        <v>0</v>
      </c>
      <c r="G102" s="4">
        <f t="shared" si="66"/>
        <v>0</v>
      </c>
      <c r="H102" s="4">
        <f t="shared" si="66"/>
        <v>0</v>
      </c>
      <c r="I102" s="4">
        <f t="shared" si="66"/>
        <v>0</v>
      </c>
      <c r="J102" s="4">
        <f t="shared" si="66"/>
        <v>0</v>
      </c>
      <c r="K102" s="4">
        <f t="shared" si="66"/>
        <v>0</v>
      </c>
      <c r="L102" s="4">
        <f t="shared" si="66"/>
        <v>0</v>
      </c>
      <c r="M102" s="4">
        <f t="shared" si="66"/>
        <v>0</v>
      </c>
      <c r="N102" s="4">
        <f t="shared" si="66"/>
        <v>0</v>
      </c>
      <c r="O102" s="4">
        <f t="shared" si="66"/>
        <v>0</v>
      </c>
      <c r="P102" s="4">
        <f t="shared" si="66"/>
        <v>0</v>
      </c>
      <c r="Q102" s="4">
        <f t="shared" si="66"/>
        <v>0</v>
      </c>
      <c r="R102" s="4">
        <f t="shared" si="73"/>
        <v>0</v>
      </c>
      <c r="S102" s="4">
        <f t="shared" si="73"/>
        <v>0</v>
      </c>
      <c r="T102" s="4">
        <f t="shared" si="73"/>
        <v>0</v>
      </c>
      <c r="U102" s="4">
        <f t="shared" si="73"/>
        <v>0</v>
      </c>
      <c r="V102" s="4">
        <f t="shared" si="73"/>
        <v>0</v>
      </c>
      <c r="W102" s="4">
        <f t="shared" si="73"/>
        <v>0</v>
      </c>
      <c r="X102" s="4">
        <f t="shared" si="73"/>
        <v>0</v>
      </c>
      <c r="Y102" s="4">
        <f t="shared" si="73"/>
        <v>0</v>
      </c>
      <c r="Z102" s="4">
        <f t="shared" si="73"/>
        <v>0</v>
      </c>
      <c r="AA102" s="4">
        <f t="shared" si="73"/>
        <v>0</v>
      </c>
      <c r="AB102" s="4">
        <f t="shared" si="73"/>
        <v>0</v>
      </c>
      <c r="AC102" s="4">
        <f t="shared" si="73"/>
        <v>0</v>
      </c>
      <c r="AD102" s="4">
        <f t="shared" si="73"/>
        <v>0</v>
      </c>
      <c r="AE102" s="4">
        <f t="shared" si="73"/>
        <v>0</v>
      </c>
      <c r="AF102" s="4">
        <f t="shared" si="73"/>
        <v>0</v>
      </c>
      <c r="AG102" s="4">
        <f t="shared" si="73"/>
        <v>0</v>
      </c>
      <c r="AH102" s="4">
        <f t="shared" si="73"/>
        <v>0</v>
      </c>
      <c r="AI102" s="4">
        <f t="shared" si="73"/>
        <v>0</v>
      </c>
      <c r="AJ102" s="4">
        <f t="shared" si="73"/>
        <v>0</v>
      </c>
      <c r="AK102" s="4">
        <f t="shared" si="73"/>
        <v>0</v>
      </c>
      <c r="AL102" s="4">
        <f t="shared" si="73"/>
        <v>0</v>
      </c>
      <c r="AM102" s="4">
        <f t="shared" si="73"/>
        <v>0</v>
      </c>
      <c r="AN102" s="4">
        <f t="shared" si="73"/>
        <v>0</v>
      </c>
      <c r="AO102" s="4">
        <f t="shared" si="73"/>
        <v>0</v>
      </c>
      <c r="AP102" s="4">
        <f t="shared" si="73"/>
        <v>0</v>
      </c>
      <c r="AQ102" s="4">
        <f t="shared" si="73"/>
        <v>0</v>
      </c>
      <c r="AR102" s="4">
        <f t="shared" si="73"/>
        <v>0</v>
      </c>
      <c r="AS102" s="4">
        <f t="shared" si="73"/>
        <v>0</v>
      </c>
      <c r="AT102" s="4">
        <f t="shared" si="73"/>
        <v>0</v>
      </c>
      <c r="AU102" s="4">
        <f t="shared" si="73"/>
        <v>0</v>
      </c>
      <c r="AV102" s="4">
        <f t="shared" si="73"/>
        <v>0</v>
      </c>
      <c r="AW102" s="4">
        <f t="shared" si="73"/>
        <v>0</v>
      </c>
      <c r="AX102" s="4">
        <f t="shared" si="73"/>
        <v>0</v>
      </c>
      <c r="AY102" s="4">
        <f t="shared" si="73"/>
        <v>0</v>
      </c>
      <c r="AZ102" s="4">
        <f t="shared" si="73"/>
        <v>0</v>
      </c>
      <c r="BA102" s="4">
        <f t="shared" si="73"/>
        <v>0</v>
      </c>
      <c r="BB102" s="4">
        <f t="shared" si="73"/>
        <v>0</v>
      </c>
      <c r="BC102" s="4">
        <f t="shared" si="73"/>
        <v>0</v>
      </c>
      <c r="BD102" s="4">
        <f t="shared" si="73"/>
        <v>0</v>
      </c>
      <c r="BE102" s="4">
        <f t="shared" si="73"/>
        <v>0</v>
      </c>
      <c r="BF102" s="4">
        <f t="shared" si="73"/>
        <v>0</v>
      </c>
      <c r="BG102" s="4">
        <f t="shared" si="73"/>
        <v>0</v>
      </c>
      <c r="BH102" s="4">
        <f t="shared" si="73"/>
        <v>0</v>
      </c>
      <c r="BI102" s="4">
        <f t="shared" si="73"/>
        <v>0</v>
      </c>
      <c r="BJ102" s="4">
        <f t="shared" si="73"/>
        <v>0</v>
      </c>
      <c r="BK102" s="4">
        <f t="shared" si="73"/>
        <v>0</v>
      </c>
      <c r="BL102" s="4">
        <f t="shared" si="73"/>
        <v>0</v>
      </c>
      <c r="BM102" s="4">
        <f t="shared" si="73"/>
        <v>0</v>
      </c>
      <c r="BN102" s="4">
        <f t="shared" si="73"/>
        <v>0</v>
      </c>
      <c r="BO102" s="4">
        <f t="shared" si="72"/>
        <v>0</v>
      </c>
      <c r="BP102" s="4">
        <f t="shared" si="72"/>
        <v>0</v>
      </c>
      <c r="BQ102" s="4">
        <f t="shared" si="72"/>
        <v>0</v>
      </c>
      <c r="BR102" s="4">
        <f t="shared" si="72"/>
        <v>0</v>
      </c>
      <c r="BS102" s="4">
        <f t="shared" si="72"/>
        <v>0</v>
      </c>
      <c r="BT102" s="4">
        <f t="shared" si="72"/>
        <v>0</v>
      </c>
      <c r="BU102" s="4">
        <f t="shared" si="72"/>
        <v>0</v>
      </c>
      <c r="BV102" s="4">
        <f t="shared" si="72"/>
        <v>0</v>
      </c>
      <c r="BW102" s="4">
        <f t="shared" si="72"/>
        <v>0</v>
      </c>
      <c r="BX102" s="4">
        <f t="shared" si="72"/>
        <v>0</v>
      </c>
      <c r="BY102" s="4">
        <f t="shared" si="72"/>
        <v>0</v>
      </c>
      <c r="BZ102" s="4">
        <f t="shared" si="72"/>
        <v>0</v>
      </c>
      <c r="CA102" s="4">
        <f t="shared" si="72"/>
        <v>0</v>
      </c>
      <c r="CB102" s="4">
        <f t="shared" si="72"/>
        <v>0</v>
      </c>
      <c r="CC102" s="4">
        <f t="shared" si="72"/>
        <v>0</v>
      </c>
      <c r="CD102" s="4">
        <f t="shared" si="72"/>
        <v>0</v>
      </c>
      <c r="CE102" s="4">
        <f t="shared" si="72"/>
        <v>0</v>
      </c>
      <c r="CF102" s="4">
        <f t="shared" si="72"/>
        <v>0</v>
      </c>
      <c r="CG102" s="4">
        <f t="shared" si="72"/>
        <v>0</v>
      </c>
      <c r="CH102" s="4">
        <f t="shared" si="72"/>
        <v>0</v>
      </c>
      <c r="CI102" s="4">
        <f t="shared" si="72"/>
        <v>0</v>
      </c>
      <c r="CJ102" s="4">
        <f t="shared" si="72"/>
        <v>0</v>
      </c>
      <c r="CK102" s="4">
        <f t="shared" si="72"/>
        <v>0</v>
      </c>
      <c r="CL102" s="4">
        <f t="shared" si="72"/>
        <v>0</v>
      </c>
      <c r="CM102" s="4">
        <f t="shared" si="72"/>
        <v>0</v>
      </c>
      <c r="CN102" s="4">
        <f t="shared" si="72"/>
        <v>0</v>
      </c>
      <c r="CO102" s="4">
        <f t="shared" si="72"/>
        <v>0</v>
      </c>
      <c r="CP102" s="4">
        <f t="shared" si="72"/>
        <v>0</v>
      </c>
      <c r="CQ102" s="4">
        <f t="shared" si="72"/>
        <v>0</v>
      </c>
      <c r="CR102" s="4">
        <f t="shared" si="72"/>
        <v>989.63119999999981</v>
      </c>
      <c r="CS102" s="4">
        <f t="shared" si="72"/>
        <v>989.63119999999981</v>
      </c>
      <c r="CT102" s="4">
        <f t="shared" si="72"/>
        <v>989.63119999999981</v>
      </c>
      <c r="CU102" s="4">
        <f t="shared" si="72"/>
        <v>989.63119999999981</v>
      </c>
      <c r="CV102" s="4">
        <f t="shared" si="72"/>
        <v>989.63119999999981</v>
      </c>
      <c r="CW102" s="4">
        <f t="shared" si="72"/>
        <v>989.63119999999981</v>
      </c>
      <c r="CX102" s="4">
        <f t="shared" si="72"/>
        <v>989.63119999999981</v>
      </c>
      <c r="CY102" s="4">
        <f t="shared" si="72"/>
        <v>989.63119999999981</v>
      </c>
      <c r="CZ102" s="4">
        <f t="shared" si="72"/>
        <v>989.63119999999981</v>
      </c>
      <c r="DA102" s="4">
        <f t="shared" si="72"/>
        <v>989.63119999999981</v>
      </c>
      <c r="DB102" s="4">
        <f t="shared" si="72"/>
        <v>989.63119999999981</v>
      </c>
      <c r="DC102" s="4">
        <f t="shared" si="72"/>
        <v>989.63119999999981</v>
      </c>
      <c r="DD102" s="4">
        <f t="shared" si="72"/>
        <v>989.63119999999981</v>
      </c>
      <c r="DE102" s="4">
        <f t="shared" si="72"/>
        <v>989.63119999999981</v>
      </c>
      <c r="DF102" s="4">
        <f t="shared" si="72"/>
        <v>989.63119999999981</v>
      </c>
      <c r="DG102" s="4">
        <f t="shared" si="72"/>
        <v>989.63119999999981</v>
      </c>
      <c r="DH102" s="4">
        <f t="shared" si="72"/>
        <v>989.63119999999981</v>
      </c>
      <c r="DI102" s="4">
        <f t="shared" si="72"/>
        <v>989.63119999999981</v>
      </c>
      <c r="DJ102" s="4">
        <f t="shared" si="72"/>
        <v>989.63119999999981</v>
      </c>
      <c r="DK102" s="4">
        <f t="shared" si="72"/>
        <v>989.63119999999981</v>
      </c>
      <c r="DL102" s="4">
        <f t="shared" si="72"/>
        <v>989.63119999999981</v>
      </c>
      <c r="DM102" s="4">
        <f t="shared" si="72"/>
        <v>989.63119999999981</v>
      </c>
      <c r="DN102" s="4">
        <f t="shared" si="72"/>
        <v>989.63119999999981</v>
      </c>
      <c r="DO102" s="4">
        <f t="shared" si="72"/>
        <v>989.63119999999981</v>
      </c>
      <c r="DP102" s="4">
        <f t="shared" si="72"/>
        <v>989.63119999999981</v>
      </c>
      <c r="DQ102" s="4">
        <f t="shared" si="72"/>
        <v>989.63119999999981</v>
      </c>
      <c r="DR102" s="4">
        <f t="shared" si="72"/>
        <v>1088.5943199999999</v>
      </c>
      <c r="DS102" s="16">
        <f t="shared" si="51"/>
        <v>141489.55215066564</v>
      </c>
    </row>
    <row r="103" spans="1:123" x14ac:dyDescent="0.25">
      <c r="A103" s="15">
        <f t="shared" si="52"/>
        <v>72.916666666666217</v>
      </c>
      <c r="B103" s="4">
        <f t="shared" si="66"/>
        <v>0</v>
      </c>
      <c r="C103" s="4">
        <f t="shared" si="66"/>
        <v>0</v>
      </c>
      <c r="D103" s="4">
        <f t="shared" si="66"/>
        <v>0</v>
      </c>
      <c r="E103" s="4">
        <f t="shared" si="66"/>
        <v>0</v>
      </c>
      <c r="F103" s="4">
        <f t="shared" si="66"/>
        <v>0</v>
      </c>
      <c r="G103" s="4">
        <f t="shared" si="66"/>
        <v>0</v>
      </c>
      <c r="H103" s="4">
        <f t="shared" si="66"/>
        <v>0</v>
      </c>
      <c r="I103" s="4">
        <f t="shared" si="66"/>
        <v>0</v>
      </c>
      <c r="J103" s="4">
        <f t="shared" si="66"/>
        <v>0</v>
      </c>
      <c r="K103" s="4">
        <f t="shared" si="66"/>
        <v>0</v>
      </c>
      <c r="L103" s="4">
        <f t="shared" si="66"/>
        <v>0</v>
      </c>
      <c r="M103" s="4">
        <f t="shared" si="66"/>
        <v>0</v>
      </c>
      <c r="N103" s="4">
        <f t="shared" si="66"/>
        <v>0</v>
      </c>
      <c r="O103" s="4">
        <f t="shared" si="66"/>
        <v>0</v>
      </c>
      <c r="P103" s="4">
        <f t="shared" si="66"/>
        <v>0</v>
      </c>
      <c r="Q103" s="4">
        <f t="shared" si="66"/>
        <v>0</v>
      </c>
      <c r="R103" s="4">
        <f t="shared" si="73"/>
        <v>0</v>
      </c>
      <c r="S103" s="4">
        <f t="shared" si="73"/>
        <v>0</v>
      </c>
      <c r="T103" s="4">
        <f t="shared" si="73"/>
        <v>0</v>
      </c>
      <c r="U103" s="4">
        <f t="shared" si="73"/>
        <v>0</v>
      </c>
      <c r="V103" s="4">
        <f t="shared" si="73"/>
        <v>0</v>
      </c>
      <c r="W103" s="4">
        <f t="shared" si="73"/>
        <v>0</v>
      </c>
      <c r="X103" s="4">
        <f t="shared" si="73"/>
        <v>0</v>
      </c>
      <c r="Y103" s="4">
        <f t="shared" si="73"/>
        <v>0</v>
      </c>
      <c r="Z103" s="4">
        <f t="shared" si="73"/>
        <v>0</v>
      </c>
      <c r="AA103" s="4">
        <f t="shared" si="73"/>
        <v>0</v>
      </c>
      <c r="AB103" s="4">
        <f t="shared" si="73"/>
        <v>0</v>
      </c>
      <c r="AC103" s="4">
        <f t="shared" si="73"/>
        <v>0</v>
      </c>
      <c r="AD103" s="4">
        <f t="shared" si="73"/>
        <v>0</v>
      </c>
      <c r="AE103" s="4">
        <f t="shared" si="73"/>
        <v>0</v>
      </c>
      <c r="AF103" s="4">
        <f t="shared" si="73"/>
        <v>0</v>
      </c>
      <c r="AG103" s="4">
        <f t="shared" si="73"/>
        <v>0</v>
      </c>
      <c r="AH103" s="4">
        <f t="shared" si="73"/>
        <v>0</v>
      </c>
      <c r="AI103" s="4">
        <f t="shared" si="73"/>
        <v>0</v>
      </c>
      <c r="AJ103" s="4">
        <f t="shared" si="73"/>
        <v>0</v>
      </c>
      <c r="AK103" s="4">
        <f t="shared" si="73"/>
        <v>0</v>
      </c>
      <c r="AL103" s="4">
        <f t="shared" si="73"/>
        <v>0</v>
      </c>
      <c r="AM103" s="4">
        <f t="shared" si="73"/>
        <v>0</v>
      </c>
      <c r="AN103" s="4">
        <f t="shared" si="73"/>
        <v>0</v>
      </c>
      <c r="AO103" s="4">
        <f t="shared" si="73"/>
        <v>0</v>
      </c>
      <c r="AP103" s="4">
        <f t="shared" si="73"/>
        <v>0</v>
      </c>
      <c r="AQ103" s="4">
        <f t="shared" si="73"/>
        <v>0</v>
      </c>
      <c r="AR103" s="4">
        <f t="shared" si="73"/>
        <v>0</v>
      </c>
      <c r="AS103" s="4">
        <f t="shared" si="73"/>
        <v>0</v>
      </c>
      <c r="AT103" s="4">
        <f t="shared" si="73"/>
        <v>0</v>
      </c>
      <c r="AU103" s="4">
        <f t="shared" si="73"/>
        <v>0</v>
      </c>
      <c r="AV103" s="4">
        <f t="shared" si="73"/>
        <v>0</v>
      </c>
      <c r="AW103" s="4">
        <f t="shared" si="73"/>
        <v>0</v>
      </c>
      <c r="AX103" s="4">
        <f t="shared" si="73"/>
        <v>0</v>
      </c>
      <c r="AY103" s="4">
        <f t="shared" si="73"/>
        <v>0</v>
      </c>
      <c r="AZ103" s="4">
        <f t="shared" si="73"/>
        <v>0</v>
      </c>
      <c r="BA103" s="4">
        <f t="shared" si="73"/>
        <v>0</v>
      </c>
      <c r="BB103" s="4">
        <f t="shared" si="73"/>
        <v>0</v>
      </c>
      <c r="BC103" s="4">
        <f t="shared" si="73"/>
        <v>0</v>
      </c>
      <c r="BD103" s="4">
        <f t="shared" si="73"/>
        <v>0</v>
      </c>
      <c r="BE103" s="4">
        <f t="shared" si="73"/>
        <v>0</v>
      </c>
      <c r="BF103" s="4">
        <f t="shared" si="73"/>
        <v>0</v>
      </c>
      <c r="BG103" s="4">
        <f t="shared" si="73"/>
        <v>0</v>
      </c>
      <c r="BH103" s="4">
        <f t="shared" si="73"/>
        <v>0</v>
      </c>
      <c r="BI103" s="4">
        <f t="shared" si="73"/>
        <v>0</v>
      </c>
      <c r="BJ103" s="4">
        <f t="shared" si="73"/>
        <v>0</v>
      </c>
      <c r="BK103" s="4">
        <f t="shared" si="73"/>
        <v>0</v>
      </c>
      <c r="BL103" s="4">
        <f t="shared" si="73"/>
        <v>0</v>
      </c>
      <c r="BM103" s="4">
        <f t="shared" si="73"/>
        <v>0</v>
      </c>
      <c r="BN103" s="4">
        <f t="shared" si="73"/>
        <v>0</v>
      </c>
      <c r="BO103" s="4">
        <f t="shared" si="72"/>
        <v>0</v>
      </c>
      <c r="BP103" s="4">
        <f t="shared" si="72"/>
        <v>0</v>
      </c>
      <c r="BQ103" s="4">
        <f t="shared" si="72"/>
        <v>0</v>
      </c>
      <c r="BR103" s="4">
        <f t="shared" si="72"/>
        <v>0</v>
      </c>
      <c r="BS103" s="4">
        <f t="shared" si="72"/>
        <v>0</v>
      </c>
      <c r="BT103" s="4">
        <f t="shared" si="72"/>
        <v>0</v>
      </c>
      <c r="BU103" s="4">
        <f t="shared" si="72"/>
        <v>0</v>
      </c>
      <c r="BV103" s="4">
        <f t="shared" si="72"/>
        <v>0</v>
      </c>
      <c r="BW103" s="4">
        <f t="shared" si="72"/>
        <v>0</v>
      </c>
      <c r="BX103" s="4">
        <f t="shared" si="72"/>
        <v>0</v>
      </c>
      <c r="BY103" s="4">
        <f t="shared" si="72"/>
        <v>0</v>
      </c>
      <c r="BZ103" s="4">
        <f t="shared" si="72"/>
        <v>0</v>
      </c>
      <c r="CA103" s="4">
        <f t="shared" si="72"/>
        <v>0</v>
      </c>
      <c r="CB103" s="4">
        <f t="shared" si="72"/>
        <v>0</v>
      </c>
      <c r="CC103" s="4">
        <f t="shared" si="72"/>
        <v>0</v>
      </c>
      <c r="CD103" s="4">
        <f t="shared" si="72"/>
        <v>0</v>
      </c>
      <c r="CE103" s="4">
        <f t="shared" si="72"/>
        <v>0</v>
      </c>
      <c r="CF103" s="4">
        <f t="shared" si="72"/>
        <v>0</v>
      </c>
      <c r="CG103" s="4">
        <f t="shared" si="72"/>
        <v>0</v>
      </c>
      <c r="CH103" s="4">
        <f t="shared" si="72"/>
        <v>0</v>
      </c>
      <c r="CI103" s="4">
        <f t="shared" si="72"/>
        <v>0</v>
      </c>
      <c r="CJ103" s="4">
        <f t="shared" si="72"/>
        <v>0</v>
      </c>
      <c r="CK103" s="4">
        <f t="shared" si="72"/>
        <v>0</v>
      </c>
      <c r="CL103" s="4">
        <f t="shared" si="72"/>
        <v>0</v>
      </c>
      <c r="CM103" s="4">
        <f t="shared" si="72"/>
        <v>0</v>
      </c>
      <c r="CN103" s="4">
        <f t="shared" si="72"/>
        <v>0</v>
      </c>
      <c r="CO103" s="4">
        <f t="shared" si="72"/>
        <v>0</v>
      </c>
      <c r="CP103" s="4">
        <f t="shared" si="72"/>
        <v>0</v>
      </c>
      <c r="CQ103" s="4">
        <f t="shared" si="72"/>
        <v>0</v>
      </c>
      <c r="CR103" s="4">
        <f t="shared" si="72"/>
        <v>0</v>
      </c>
      <c r="CS103" s="4">
        <f t="shared" si="72"/>
        <v>989.63119999999981</v>
      </c>
      <c r="CT103" s="4">
        <f t="shared" si="72"/>
        <v>989.63119999999981</v>
      </c>
      <c r="CU103" s="4">
        <f t="shared" si="72"/>
        <v>989.63119999999981</v>
      </c>
      <c r="CV103" s="4">
        <f t="shared" si="72"/>
        <v>989.63119999999981</v>
      </c>
      <c r="CW103" s="4">
        <f t="shared" si="72"/>
        <v>989.63119999999981</v>
      </c>
      <c r="CX103" s="4">
        <f t="shared" si="72"/>
        <v>989.63119999999981</v>
      </c>
      <c r="CY103" s="4">
        <f t="shared" si="72"/>
        <v>989.63119999999981</v>
      </c>
      <c r="CZ103" s="4">
        <f t="shared" si="72"/>
        <v>989.63119999999981</v>
      </c>
      <c r="DA103" s="4">
        <f t="shared" si="72"/>
        <v>989.63119999999981</v>
      </c>
      <c r="DB103" s="4">
        <f t="shared" si="72"/>
        <v>989.63119999999981</v>
      </c>
      <c r="DC103" s="4">
        <f t="shared" si="72"/>
        <v>989.63119999999981</v>
      </c>
      <c r="DD103" s="4">
        <f t="shared" ref="DD103:DR103" si="74">$B$2*IF($A$2+DD$3/12&lt;$A103,0,1)*(1+0.072*MIN($A103-$A$2,5))*IF(DD$3&gt;=120,1.1,1)*IF($C$2&lt;=148450,1,0)</f>
        <v>989.63119999999981</v>
      </c>
      <c r="DE103" s="4">
        <f t="shared" si="74"/>
        <v>989.63119999999981</v>
      </c>
      <c r="DF103" s="4">
        <f t="shared" si="74"/>
        <v>989.63119999999981</v>
      </c>
      <c r="DG103" s="4">
        <f t="shared" si="74"/>
        <v>989.63119999999981</v>
      </c>
      <c r="DH103" s="4">
        <f t="shared" si="74"/>
        <v>989.63119999999981</v>
      </c>
      <c r="DI103" s="4">
        <f t="shared" si="74"/>
        <v>989.63119999999981</v>
      </c>
      <c r="DJ103" s="4">
        <f t="shared" si="74"/>
        <v>989.63119999999981</v>
      </c>
      <c r="DK103" s="4">
        <f t="shared" si="74"/>
        <v>989.63119999999981</v>
      </c>
      <c r="DL103" s="4">
        <f t="shared" si="74"/>
        <v>989.63119999999981</v>
      </c>
      <c r="DM103" s="4">
        <f t="shared" si="74"/>
        <v>989.63119999999981</v>
      </c>
      <c r="DN103" s="4">
        <f t="shared" si="74"/>
        <v>989.63119999999981</v>
      </c>
      <c r="DO103" s="4">
        <f t="shared" si="74"/>
        <v>989.63119999999981</v>
      </c>
      <c r="DP103" s="4">
        <f t="shared" si="74"/>
        <v>989.63119999999981</v>
      </c>
      <c r="DQ103" s="4">
        <f t="shared" si="74"/>
        <v>989.63119999999981</v>
      </c>
      <c r="DR103" s="4">
        <f t="shared" si="74"/>
        <v>1088.5943199999999</v>
      </c>
      <c r="DS103" s="16">
        <f t="shared" si="51"/>
        <v>140793.15585602718</v>
      </c>
    </row>
    <row r="104" spans="1:123" x14ac:dyDescent="0.25">
      <c r="A104" s="15">
        <f t="shared" si="52"/>
        <v>72.999999999999545</v>
      </c>
      <c r="B104" s="4">
        <f t="shared" si="66"/>
        <v>0</v>
      </c>
      <c r="C104" s="4">
        <f t="shared" si="66"/>
        <v>0</v>
      </c>
      <c r="D104" s="4">
        <f t="shared" si="66"/>
        <v>0</v>
      </c>
      <c r="E104" s="4">
        <f t="shared" si="66"/>
        <v>0</v>
      </c>
      <c r="F104" s="4">
        <f t="shared" si="66"/>
        <v>0</v>
      </c>
      <c r="G104" s="4">
        <f t="shared" si="66"/>
        <v>0</v>
      </c>
      <c r="H104" s="4">
        <f t="shared" si="66"/>
        <v>0</v>
      </c>
      <c r="I104" s="4">
        <f t="shared" si="66"/>
        <v>0</v>
      </c>
      <c r="J104" s="4">
        <f t="shared" si="66"/>
        <v>0</v>
      </c>
      <c r="K104" s="4">
        <f t="shared" si="66"/>
        <v>0</v>
      </c>
      <c r="L104" s="4">
        <f t="shared" si="66"/>
        <v>0</v>
      </c>
      <c r="M104" s="4">
        <f t="shared" si="66"/>
        <v>0</v>
      </c>
      <c r="N104" s="4">
        <f t="shared" si="66"/>
        <v>0</v>
      </c>
      <c r="O104" s="4">
        <f t="shared" si="66"/>
        <v>0</v>
      </c>
      <c r="P104" s="4">
        <f t="shared" si="66"/>
        <v>0</v>
      </c>
      <c r="Q104" s="4">
        <f t="shared" si="66"/>
        <v>0</v>
      </c>
      <c r="R104" s="4">
        <f t="shared" si="73"/>
        <v>0</v>
      </c>
      <c r="S104" s="4">
        <f t="shared" si="73"/>
        <v>0</v>
      </c>
      <c r="T104" s="4">
        <f t="shared" si="73"/>
        <v>0</v>
      </c>
      <c r="U104" s="4">
        <f t="shared" si="73"/>
        <v>0</v>
      </c>
      <c r="V104" s="4">
        <f t="shared" si="73"/>
        <v>0</v>
      </c>
      <c r="W104" s="4">
        <f t="shared" si="73"/>
        <v>0</v>
      </c>
      <c r="X104" s="4">
        <f t="shared" si="73"/>
        <v>0</v>
      </c>
      <c r="Y104" s="4">
        <f t="shared" si="73"/>
        <v>0</v>
      </c>
      <c r="Z104" s="4">
        <f t="shared" si="73"/>
        <v>0</v>
      </c>
      <c r="AA104" s="4">
        <f t="shared" si="73"/>
        <v>0</v>
      </c>
      <c r="AB104" s="4">
        <f t="shared" si="73"/>
        <v>0</v>
      </c>
      <c r="AC104" s="4">
        <f t="shared" si="73"/>
        <v>0</v>
      </c>
      <c r="AD104" s="4">
        <f t="shared" si="73"/>
        <v>0</v>
      </c>
      <c r="AE104" s="4">
        <f t="shared" si="73"/>
        <v>0</v>
      </c>
      <c r="AF104" s="4">
        <f t="shared" si="73"/>
        <v>0</v>
      </c>
      <c r="AG104" s="4">
        <f t="shared" si="73"/>
        <v>0</v>
      </c>
      <c r="AH104" s="4">
        <f t="shared" si="73"/>
        <v>0</v>
      </c>
      <c r="AI104" s="4">
        <f t="shared" si="73"/>
        <v>0</v>
      </c>
      <c r="AJ104" s="4">
        <f t="shared" si="73"/>
        <v>0</v>
      </c>
      <c r="AK104" s="4">
        <f t="shared" si="73"/>
        <v>0</v>
      </c>
      <c r="AL104" s="4">
        <f t="shared" si="73"/>
        <v>0</v>
      </c>
      <c r="AM104" s="4">
        <f t="shared" si="73"/>
        <v>0</v>
      </c>
      <c r="AN104" s="4">
        <f t="shared" si="73"/>
        <v>0</v>
      </c>
      <c r="AO104" s="4">
        <f t="shared" si="73"/>
        <v>0</v>
      </c>
      <c r="AP104" s="4">
        <f t="shared" si="73"/>
        <v>0</v>
      </c>
      <c r="AQ104" s="4">
        <f t="shared" si="73"/>
        <v>0</v>
      </c>
      <c r="AR104" s="4">
        <f t="shared" si="73"/>
        <v>0</v>
      </c>
      <c r="AS104" s="4">
        <f t="shared" si="73"/>
        <v>0</v>
      </c>
      <c r="AT104" s="4">
        <f t="shared" si="73"/>
        <v>0</v>
      </c>
      <c r="AU104" s="4">
        <f t="shared" si="73"/>
        <v>0</v>
      </c>
      <c r="AV104" s="4">
        <f t="shared" si="73"/>
        <v>0</v>
      </c>
      <c r="AW104" s="4">
        <f t="shared" si="73"/>
        <v>0</v>
      </c>
      <c r="AX104" s="4">
        <f t="shared" si="73"/>
        <v>0</v>
      </c>
      <c r="AY104" s="4">
        <f t="shared" si="73"/>
        <v>0</v>
      </c>
      <c r="AZ104" s="4">
        <f t="shared" si="73"/>
        <v>0</v>
      </c>
      <c r="BA104" s="4">
        <f t="shared" si="73"/>
        <v>0</v>
      </c>
      <c r="BB104" s="4">
        <f t="shared" si="73"/>
        <v>0</v>
      </c>
      <c r="BC104" s="4">
        <f t="shared" si="73"/>
        <v>0</v>
      </c>
      <c r="BD104" s="4">
        <f t="shared" si="73"/>
        <v>0</v>
      </c>
      <c r="BE104" s="4">
        <f t="shared" si="73"/>
        <v>0</v>
      </c>
      <c r="BF104" s="4">
        <f t="shared" si="73"/>
        <v>0</v>
      </c>
      <c r="BG104" s="4">
        <f t="shared" si="73"/>
        <v>0</v>
      </c>
      <c r="BH104" s="4">
        <f t="shared" si="73"/>
        <v>0</v>
      </c>
      <c r="BI104" s="4">
        <f t="shared" si="73"/>
        <v>0</v>
      </c>
      <c r="BJ104" s="4">
        <f t="shared" ref="BJ104:DR108" si="75">$B$2*IF($A$2+BJ$3/12&lt;$A104,0,1)*(1+0.072*MIN($A104-$A$2,5))*IF(BJ$3&gt;=120,1.1,1)*IF($C$2&lt;=148450,1,0)</f>
        <v>0</v>
      </c>
      <c r="BK104" s="4">
        <f t="shared" si="75"/>
        <v>0</v>
      </c>
      <c r="BL104" s="4">
        <f t="shared" si="75"/>
        <v>0</v>
      </c>
      <c r="BM104" s="4">
        <f t="shared" si="75"/>
        <v>0</v>
      </c>
      <c r="BN104" s="4">
        <f t="shared" si="75"/>
        <v>0</v>
      </c>
      <c r="BO104" s="4">
        <f t="shared" si="75"/>
        <v>0</v>
      </c>
      <c r="BP104" s="4">
        <f t="shared" si="75"/>
        <v>0</v>
      </c>
      <c r="BQ104" s="4">
        <f t="shared" si="75"/>
        <v>0</v>
      </c>
      <c r="BR104" s="4">
        <f t="shared" si="75"/>
        <v>0</v>
      </c>
      <c r="BS104" s="4">
        <f t="shared" si="75"/>
        <v>0</v>
      </c>
      <c r="BT104" s="4">
        <f t="shared" si="75"/>
        <v>0</v>
      </c>
      <c r="BU104" s="4">
        <f t="shared" si="75"/>
        <v>0</v>
      </c>
      <c r="BV104" s="4">
        <f t="shared" si="75"/>
        <v>0</v>
      </c>
      <c r="BW104" s="4">
        <f t="shared" si="75"/>
        <v>0</v>
      </c>
      <c r="BX104" s="4">
        <f t="shared" si="75"/>
        <v>0</v>
      </c>
      <c r="BY104" s="4">
        <f t="shared" si="75"/>
        <v>0</v>
      </c>
      <c r="BZ104" s="4">
        <f t="shared" si="75"/>
        <v>0</v>
      </c>
      <c r="CA104" s="4">
        <f t="shared" si="75"/>
        <v>0</v>
      </c>
      <c r="CB104" s="4">
        <f t="shared" si="75"/>
        <v>0</v>
      </c>
      <c r="CC104" s="4">
        <f t="shared" si="75"/>
        <v>0</v>
      </c>
      <c r="CD104" s="4">
        <f t="shared" si="75"/>
        <v>0</v>
      </c>
      <c r="CE104" s="4">
        <f t="shared" si="75"/>
        <v>0</v>
      </c>
      <c r="CF104" s="4">
        <f t="shared" si="75"/>
        <v>0</v>
      </c>
      <c r="CG104" s="4">
        <f t="shared" si="75"/>
        <v>0</v>
      </c>
      <c r="CH104" s="4">
        <f t="shared" si="75"/>
        <v>0</v>
      </c>
      <c r="CI104" s="4">
        <f t="shared" si="75"/>
        <v>0</v>
      </c>
      <c r="CJ104" s="4">
        <f t="shared" si="75"/>
        <v>0</v>
      </c>
      <c r="CK104" s="4">
        <f t="shared" si="75"/>
        <v>0</v>
      </c>
      <c r="CL104" s="4">
        <f t="shared" si="75"/>
        <v>0</v>
      </c>
      <c r="CM104" s="4">
        <f t="shared" si="75"/>
        <v>0</v>
      </c>
      <c r="CN104" s="4">
        <f t="shared" si="75"/>
        <v>0</v>
      </c>
      <c r="CO104" s="4">
        <f t="shared" si="75"/>
        <v>0</v>
      </c>
      <c r="CP104" s="4">
        <f t="shared" si="75"/>
        <v>0</v>
      </c>
      <c r="CQ104" s="4">
        <f t="shared" si="75"/>
        <v>0</v>
      </c>
      <c r="CR104" s="4">
        <f t="shared" si="75"/>
        <v>0</v>
      </c>
      <c r="CS104" s="4">
        <f t="shared" si="75"/>
        <v>0</v>
      </c>
      <c r="CT104" s="4">
        <f t="shared" si="75"/>
        <v>989.63119999999981</v>
      </c>
      <c r="CU104" s="4">
        <f t="shared" si="75"/>
        <v>989.63119999999981</v>
      </c>
      <c r="CV104" s="4">
        <f t="shared" si="75"/>
        <v>989.63119999999981</v>
      </c>
      <c r="CW104" s="4">
        <f t="shared" si="75"/>
        <v>989.63119999999981</v>
      </c>
      <c r="CX104" s="4">
        <f t="shared" si="75"/>
        <v>989.63119999999981</v>
      </c>
      <c r="CY104" s="4">
        <f t="shared" si="75"/>
        <v>989.63119999999981</v>
      </c>
      <c r="CZ104" s="4">
        <f t="shared" si="75"/>
        <v>989.63119999999981</v>
      </c>
      <c r="DA104" s="4">
        <f t="shared" si="75"/>
        <v>989.63119999999981</v>
      </c>
      <c r="DB104" s="4">
        <f t="shared" si="75"/>
        <v>989.63119999999981</v>
      </c>
      <c r="DC104" s="4">
        <f t="shared" si="75"/>
        <v>989.63119999999981</v>
      </c>
      <c r="DD104" s="4">
        <f t="shared" si="75"/>
        <v>989.63119999999981</v>
      </c>
      <c r="DE104" s="4">
        <f t="shared" si="75"/>
        <v>989.63119999999981</v>
      </c>
      <c r="DF104" s="4">
        <f t="shared" si="75"/>
        <v>989.63119999999981</v>
      </c>
      <c r="DG104" s="4">
        <f t="shared" si="75"/>
        <v>989.63119999999981</v>
      </c>
      <c r="DH104" s="4">
        <f t="shared" si="75"/>
        <v>989.63119999999981</v>
      </c>
      <c r="DI104" s="4">
        <f t="shared" si="75"/>
        <v>989.63119999999981</v>
      </c>
      <c r="DJ104" s="4">
        <f t="shared" si="75"/>
        <v>989.63119999999981</v>
      </c>
      <c r="DK104" s="4">
        <f t="shared" si="75"/>
        <v>989.63119999999981</v>
      </c>
      <c r="DL104" s="4">
        <f t="shared" si="75"/>
        <v>989.63119999999981</v>
      </c>
      <c r="DM104" s="4">
        <f t="shared" si="75"/>
        <v>989.63119999999981</v>
      </c>
      <c r="DN104" s="4">
        <f t="shared" si="75"/>
        <v>989.63119999999981</v>
      </c>
      <c r="DO104" s="4">
        <f t="shared" si="75"/>
        <v>989.63119999999981</v>
      </c>
      <c r="DP104" s="4">
        <f t="shared" si="75"/>
        <v>989.63119999999981</v>
      </c>
      <c r="DQ104" s="4">
        <f t="shared" si="75"/>
        <v>989.63119999999981</v>
      </c>
      <c r="DR104" s="4">
        <f t="shared" si="75"/>
        <v>1088.5943199999999</v>
      </c>
      <c r="DS104" s="16">
        <f t="shared" si="51"/>
        <v>140099.73058198436</v>
      </c>
    </row>
    <row r="105" spans="1:123" x14ac:dyDescent="0.25">
      <c r="A105" s="15">
        <f t="shared" si="52"/>
        <v>73.083333333332874</v>
      </c>
      <c r="B105" s="4">
        <f t="shared" si="66"/>
        <v>0</v>
      </c>
      <c r="C105" s="4">
        <f t="shared" si="66"/>
        <v>0</v>
      </c>
      <c r="D105" s="4">
        <f t="shared" si="66"/>
        <v>0</v>
      </c>
      <c r="E105" s="4">
        <f t="shared" si="66"/>
        <v>0</v>
      </c>
      <c r="F105" s="4">
        <f t="shared" si="66"/>
        <v>0</v>
      </c>
      <c r="G105" s="4">
        <f t="shared" si="66"/>
        <v>0</v>
      </c>
      <c r="H105" s="4">
        <f t="shared" si="66"/>
        <v>0</v>
      </c>
      <c r="I105" s="4">
        <f t="shared" si="66"/>
        <v>0</v>
      </c>
      <c r="J105" s="4">
        <f t="shared" si="66"/>
        <v>0</v>
      </c>
      <c r="K105" s="4">
        <f t="shared" si="66"/>
        <v>0</v>
      </c>
      <c r="L105" s="4">
        <f t="shared" si="66"/>
        <v>0</v>
      </c>
      <c r="M105" s="4">
        <f t="shared" si="66"/>
        <v>0</v>
      </c>
      <c r="N105" s="4">
        <f t="shared" si="66"/>
        <v>0</v>
      </c>
      <c r="O105" s="4">
        <f t="shared" si="66"/>
        <v>0</v>
      </c>
      <c r="P105" s="4">
        <f t="shared" si="66"/>
        <v>0</v>
      </c>
      <c r="Q105" s="4">
        <f t="shared" si="66"/>
        <v>0</v>
      </c>
      <c r="R105" s="4">
        <f t="shared" ref="R105:BM105" si="76">$B$2*IF($A$2+R$3/12&lt;$A105,0,1)*(1+0.072*MIN($A105-$A$2,5))*IF(R$3&gt;=120,1.1,1)*IF($C$2&lt;=148450,1,0)</f>
        <v>0</v>
      </c>
      <c r="S105" s="4">
        <f t="shared" si="76"/>
        <v>0</v>
      </c>
      <c r="T105" s="4">
        <f t="shared" si="76"/>
        <v>0</v>
      </c>
      <c r="U105" s="4">
        <f t="shared" si="76"/>
        <v>0</v>
      </c>
      <c r="V105" s="4">
        <f t="shared" si="76"/>
        <v>0</v>
      </c>
      <c r="W105" s="4">
        <f t="shared" si="76"/>
        <v>0</v>
      </c>
      <c r="X105" s="4">
        <f t="shared" si="76"/>
        <v>0</v>
      </c>
      <c r="Y105" s="4">
        <f t="shared" si="76"/>
        <v>0</v>
      </c>
      <c r="Z105" s="4">
        <f t="shared" si="76"/>
        <v>0</v>
      </c>
      <c r="AA105" s="4">
        <f t="shared" si="76"/>
        <v>0</v>
      </c>
      <c r="AB105" s="4">
        <f t="shared" si="76"/>
        <v>0</v>
      </c>
      <c r="AC105" s="4">
        <f t="shared" si="76"/>
        <v>0</v>
      </c>
      <c r="AD105" s="4">
        <f t="shared" si="76"/>
        <v>0</v>
      </c>
      <c r="AE105" s="4">
        <f t="shared" si="76"/>
        <v>0</v>
      </c>
      <c r="AF105" s="4">
        <f t="shared" si="76"/>
        <v>0</v>
      </c>
      <c r="AG105" s="4">
        <f t="shared" si="76"/>
        <v>0</v>
      </c>
      <c r="AH105" s="4">
        <f t="shared" si="76"/>
        <v>0</v>
      </c>
      <c r="AI105" s="4">
        <f t="shared" si="76"/>
        <v>0</v>
      </c>
      <c r="AJ105" s="4">
        <f t="shared" si="76"/>
        <v>0</v>
      </c>
      <c r="AK105" s="4">
        <f t="shared" si="76"/>
        <v>0</v>
      </c>
      <c r="AL105" s="4">
        <f t="shared" si="76"/>
        <v>0</v>
      </c>
      <c r="AM105" s="4">
        <f t="shared" si="76"/>
        <v>0</v>
      </c>
      <c r="AN105" s="4">
        <f t="shared" si="76"/>
        <v>0</v>
      </c>
      <c r="AO105" s="4">
        <f t="shared" si="76"/>
        <v>0</v>
      </c>
      <c r="AP105" s="4">
        <f t="shared" si="76"/>
        <v>0</v>
      </c>
      <c r="AQ105" s="4">
        <f t="shared" si="76"/>
        <v>0</v>
      </c>
      <c r="AR105" s="4">
        <f t="shared" si="76"/>
        <v>0</v>
      </c>
      <c r="AS105" s="4">
        <f t="shared" si="76"/>
        <v>0</v>
      </c>
      <c r="AT105" s="4">
        <f t="shared" si="76"/>
        <v>0</v>
      </c>
      <c r="AU105" s="4">
        <f t="shared" si="76"/>
        <v>0</v>
      </c>
      <c r="AV105" s="4">
        <f t="shared" si="76"/>
        <v>0</v>
      </c>
      <c r="AW105" s="4">
        <f t="shared" si="76"/>
        <v>0</v>
      </c>
      <c r="AX105" s="4">
        <f t="shared" si="76"/>
        <v>0</v>
      </c>
      <c r="AY105" s="4">
        <f t="shared" si="76"/>
        <v>0</v>
      </c>
      <c r="AZ105" s="4">
        <f t="shared" si="76"/>
        <v>0</v>
      </c>
      <c r="BA105" s="4">
        <f t="shared" si="76"/>
        <v>0</v>
      </c>
      <c r="BB105" s="4">
        <f t="shared" si="76"/>
        <v>0</v>
      </c>
      <c r="BC105" s="4">
        <f t="shared" si="76"/>
        <v>0</v>
      </c>
      <c r="BD105" s="4">
        <f t="shared" si="76"/>
        <v>0</v>
      </c>
      <c r="BE105" s="4">
        <f t="shared" si="76"/>
        <v>0</v>
      </c>
      <c r="BF105" s="4">
        <f t="shared" si="76"/>
        <v>0</v>
      </c>
      <c r="BG105" s="4">
        <f t="shared" si="76"/>
        <v>0</v>
      </c>
      <c r="BH105" s="4">
        <f t="shared" si="76"/>
        <v>0</v>
      </c>
      <c r="BI105" s="4">
        <f t="shared" si="76"/>
        <v>0</v>
      </c>
      <c r="BJ105" s="4">
        <f t="shared" si="76"/>
        <v>0</v>
      </c>
      <c r="BK105" s="4">
        <f t="shared" si="76"/>
        <v>0</v>
      </c>
      <c r="BL105" s="4">
        <f t="shared" si="76"/>
        <v>0</v>
      </c>
      <c r="BM105" s="4">
        <f t="shared" si="76"/>
        <v>0</v>
      </c>
      <c r="BN105" s="4">
        <f t="shared" si="75"/>
        <v>0</v>
      </c>
      <c r="BO105" s="4">
        <f t="shared" si="75"/>
        <v>0</v>
      </c>
      <c r="BP105" s="4">
        <f t="shared" si="75"/>
        <v>0</v>
      </c>
      <c r="BQ105" s="4">
        <f t="shared" si="75"/>
        <v>0</v>
      </c>
      <c r="BR105" s="4">
        <f t="shared" si="75"/>
        <v>0</v>
      </c>
      <c r="BS105" s="4">
        <f t="shared" si="75"/>
        <v>0</v>
      </c>
      <c r="BT105" s="4">
        <f t="shared" si="75"/>
        <v>0</v>
      </c>
      <c r="BU105" s="4">
        <f t="shared" si="75"/>
        <v>0</v>
      </c>
      <c r="BV105" s="4">
        <f t="shared" si="75"/>
        <v>0</v>
      </c>
      <c r="BW105" s="4">
        <f t="shared" si="75"/>
        <v>0</v>
      </c>
      <c r="BX105" s="4">
        <f t="shared" si="75"/>
        <v>0</v>
      </c>
      <c r="BY105" s="4">
        <f t="shared" si="75"/>
        <v>0</v>
      </c>
      <c r="BZ105" s="4">
        <f t="shared" si="75"/>
        <v>0</v>
      </c>
      <c r="CA105" s="4">
        <f t="shared" si="75"/>
        <v>0</v>
      </c>
      <c r="CB105" s="4">
        <f t="shared" si="75"/>
        <v>0</v>
      </c>
      <c r="CC105" s="4">
        <f t="shared" si="75"/>
        <v>0</v>
      </c>
      <c r="CD105" s="4">
        <f t="shared" si="75"/>
        <v>0</v>
      </c>
      <c r="CE105" s="4">
        <f t="shared" si="75"/>
        <v>0</v>
      </c>
      <c r="CF105" s="4">
        <f t="shared" si="75"/>
        <v>0</v>
      </c>
      <c r="CG105" s="4">
        <f t="shared" si="75"/>
        <v>0</v>
      </c>
      <c r="CH105" s="4">
        <f t="shared" si="75"/>
        <v>0</v>
      </c>
      <c r="CI105" s="4">
        <f t="shared" si="75"/>
        <v>0</v>
      </c>
      <c r="CJ105" s="4">
        <f t="shared" si="75"/>
        <v>0</v>
      </c>
      <c r="CK105" s="4">
        <f t="shared" si="75"/>
        <v>0</v>
      </c>
      <c r="CL105" s="4">
        <f t="shared" si="75"/>
        <v>0</v>
      </c>
      <c r="CM105" s="4">
        <f t="shared" si="75"/>
        <v>0</v>
      </c>
      <c r="CN105" s="4">
        <f t="shared" si="75"/>
        <v>0</v>
      </c>
      <c r="CO105" s="4">
        <f t="shared" si="75"/>
        <v>0</v>
      </c>
      <c r="CP105" s="4">
        <f t="shared" si="75"/>
        <v>0</v>
      </c>
      <c r="CQ105" s="4">
        <f t="shared" si="75"/>
        <v>0</v>
      </c>
      <c r="CR105" s="4">
        <f t="shared" si="75"/>
        <v>0</v>
      </c>
      <c r="CS105" s="4">
        <f t="shared" si="75"/>
        <v>0</v>
      </c>
      <c r="CT105" s="4">
        <f t="shared" si="75"/>
        <v>0</v>
      </c>
      <c r="CU105" s="4">
        <f t="shared" si="75"/>
        <v>989.63119999999981</v>
      </c>
      <c r="CV105" s="4">
        <f t="shared" si="75"/>
        <v>989.63119999999981</v>
      </c>
      <c r="CW105" s="4">
        <f t="shared" si="75"/>
        <v>989.63119999999981</v>
      </c>
      <c r="CX105" s="4">
        <f t="shared" si="75"/>
        <v>989.63119999999981</v>
      </c>
      <c r="CY105" s="4">
        <f t="shared" si="75"/>
        <v>989.63119999999981</v>
      </c>
      <c r="CZ105" s="4">
        <f t="shared" si="75"/>
        <v>989.63119999999981</v>
      </c>
      <c r="DA105" s="4">
        <f t="shared" si="75"/>
        <v>989.63119999999981</v>
      </c>
      <c r="DB105" s="4">
        <f t="shared" si="75"/>
        <v>989.63119999999981</v>
      </c>
      <c r="DC105" s="4">
        <f t="shared" si="75"/>
        <v>989.63119999999981</v>
      </c>
      <c r="DD105" s="4">
        <f t="shared" si="75"/>
        <v>989.63119999999981</v>
      </c>
      <c r="DE105" s="4">
        <f t="shared" si="75"/>
        <v>989.63119999999981</v>
      </c>
      <c r="DF105" s="4">
        <f t="shared" si="75"/>
        <v>989.63119999999981</v>
      </c>
      <c r="DG105" s="4">
        <f t="shared" si="75"/>
        <v>989.63119999999981</v>
      </c>
      <c r="DH105" s="4">
        <f t="shared" si="75"/>
        <v>989.63119999999981</v>
      </c>
      <c r="DI105" s="4">
        <f t="shared" si="75"/>
        <v>989.63119999999981</v>
      </c>
      <c r="DJ105" s="4">
        <f t="shared" si="75"/>
        <v>989.63119999999981</v>
      </c>
      <c r="DK105" s="4">
        <f t="shared" si="75"/>
        <v>989.63119999999981</v>
      </c>
      <c r="DL105" s="4">
        <f t="shared" si="75"/>
        <v>989.63119999999981</v>
      </c>
      <c r="DM105" s="4">
        <f t="shared" si="75"/>
        <v>989.63119999999981</v>
      </c>
      <c r="DN105" s="4">
        <f t="shared" si="75"/>
        <v>989.63119999999981</v>
      </c>
      <c r="DO105" s="4">
        <f t="shared" si="75"/>
        <v>989.63119999999981</v>
      </c>
      <c r="DP105" s="4">
        <f t="shared" si="75"/>
        <v>989.63119999999981</v>
      </c>
      <c r="DQ105" s="4">
        <f t="shared" si="75"/>
        <v>989.63119999999981</v>
      </c>
      <c r="DR105" s="4">
        <f t="shared" si="75"/>
        <v>1088.5943199999999</v>
      </c>
      <c r="DS105" s="16">
        <f t="shared" si="51"/>
        <v>139409.26592491893</v>
      </c>
    </row>
    <row r="106" spans="1:123" x14ac:dyDescent="0.25">
      <c r="A106" s="15">
        <f t="shared" si="52"/>
        <v>73.166666666666202</v>
      </c>
      <c r="B106" s="4">
        <f t="shared" si="66"/>
        <v>0</v>
      </c>
      <c r="C106" s="4">
        <f t="shared" si="66"/>
        <v>0</v>
      </c>
      <c r="D106" s="4">
        <f t="shared" si="66"/>
        <v>0</v>
      </c>
      <c r="E106" s="4">
        <f t="shared" si="66"/>
        <v>0</v>
      </c>
      <c r="F106" s="4">
        <f t="shared" si="66"/>
        <v>0</v>
      </c>
      <c r="G106" s="4">
        <f t="shared" si="66"/>
        <v>0</v>
      </c>
      <c r="H106" s="4">
        <f t="shared" si="66"/>
        <v>0</v>
      </c>
      <c r="I106" s="4">
        <f t="shared" si="66"/>
        <v>0</v>
      </c>
      <c r="J106" s="4">
        <f t="shared" si="66"/>
        <v>0</v>
      </c>
      <c r="K106" s="4">
        <f t="shared" si="66"/>
        <v>0</v>
      </c>
      <c r="L106" s="4">
        <f t="shared" si="66"/>
        <v>0</v>
      </c>
      <c r="M106" s="4">
        <f t="shared" si="66"/>
        <v>0</v>
      </c>
      <c r="N106" s="4">
        <f t="shared" si="66"/>
        <v>0</v>
      </c>
      <c r="O106" s="4">
        <f t="shared" si="66"/>
        <v>0</v>
      </c>
      <c r="P106" s="4">
        <f t="shared" si="66"/>
        <v>0</v>
      </c>
      <c r="Q106" s="4">
        <f t="shared" ref="Q106:CB110" si="77">$B$2*IF($A$2+Q$3/12&lt;$A106,0,1)*(1+0.072*MIN($A106-$A$2,5))*IF(Q$3&gt;=120,1.1,1)*IF($C$2&lt;=148450,1,0)</f>
        <v>0</v>
      </c>
      <c r="R106" s="4">
        <f t="shared" si="77"/>
        <v>0</v>
      </c>
      <c r="S106" s="4">
        <f t="shared" si="77"/>
        <v>0</v>
      </c>
      <c r="T106" s="4">
        <f t="shared" si="77"/>
        <v>0</v>
      </c>
      <c r="U106" s="4">
        <f t="shared" si="77"/>
        <v>0</v>
      </c>
      <c r="V106" s="4">
        <f t="shared" si="77"/>
        <v>0</v>
      </c>
      <c r="W106" s="4">
        <f t="shared" si="77"/>
        <v>0</v>
      </c>
      <c r="X106" s="4">
        <f t="shared" si="77"/>
        <v>0</v>
      </c>
      <c r="Y106" s="4">
        <f t="shared" si="77"/>
        <v>0</v>
      </c>
      <c r="Z106" s="4">
        <f t="shared" si="77"/>
        <v>0</v>
      </c>
      <c r="AA106" s="4">
        <f t="shared" si="77"/>
        <v>0</v>
      </c>
      <c r="AB106" s="4">
        <f t="shared" si="77"/>
        <v>0</v>
      </c>
      <c r="AC106" s="4">
        <f t="shared" si="77"/>
        <v>0</v>
      </c>
      <c r="AD106" s="4">
        <f t="shared" si="77"/>
        <v>0</v>
      </c>
      <c r="AE106" s="4">
        <f t="shared" si="77"/>
        <v>0</v>
      </c>
      <c r="AF106" s="4">
        <f t="shared" si="77"/>
        <v>0</v>
      </c>
      <c r="AG106" s="4">
        <f t="shared" si="77"/>
        <v>0</v>
      </c>
      <c r="AH106" s="4">
        <f t="shared" si="77"/>
        <v>0</v>
      </c>
      <c r="AI106" s="4">
        <f t="shared" si="77"/>
        <v>0</v>
      </c>
      <c r="AJ106" s="4">
        <f t="shared" si="77"/>
        <v>0</v>
      </c>
      <c r="AK106" s="4">
        <f t="shared" si="77"/>
        <v>0</v>
      </c>
      <c r="AL106" s="4">
        <f t="shared" si="77"/>
        <v>0</v>
      </c>
      <c r="AM106" s="4">
        <f t="shared" si="77"/>
        <v>0</v>
      </c>
      <c r="AN106" s="4">
        <f t="shared" si="77"/>
        <v>0</v>
      </c>
      <c r="AO106" s="4">
        <f t="shared" si="77"/>
        <v>0</v>
      </c>
      <c r="AP106" s="4">
        <f t="shared" si="77"/>
        <v>0</v>
      </c>
      <c r="AQ106" s="4">
        <f t="shared" si="77"/>
        <v>0</v>
      </c>
      <c r="AR106" s="4">
        <f t="shared" si="77"/>
        <v>0</v>
      </c>
      <c r="AS106" s="4">
        <f t="shared" si="77"/>
        <v>0</v>
      </c>
      <c r="AT106" s="4">
        <f t="shared" si="77"/>
        <v>0</v>
      </c>
      <c r="AU106" s="4">
        <f t="shared" si="77"/>
        <v>0</v>
      </c>
      <c r="AV106" s="4">
        <f t="shared" si="77"/>
        <v>0</v>
      </c>
      <c r="AW106" s="4">
        <f t="shared" si="77"/>
        <v>0</v>
      </c>
      <c r="AX106" s="4">
        <f t="shared" si="77"/>
        <v>0</v>
      </c>
      <c r="AY106" s="4">
        <f t="shared" si="77"/>
        <v>0</v>
      </c>
      <c r="AZ106" s="4">
        <f t="shared" si="77"/>
        <v>0</v>
      </c>
      <c r="BA106" s="4">
        <f t="shared" si="77"/>
        <v>0</v>
      </c>
      <c r="BB106" s="4">
        <f t="shared" si="77"/>
        <v>0</v>
      </c>
      <c r="BC106" s="4">
        <f t="shared" si="77"/>
        <v>0</v>
      </c>
      <c r="BD106" s="4">
        <f t="shared" si="77"/>
        <v>0</v>
      </c>
      <c r="BE106" s="4">
        <f t="shared" si="77"/>
        <v>0</v>
      </c>
      <c r="BF106" s="4">
        <f t="shared" si="77"/>
        <v>0</v>
      </c>
      <c r="BG106" s="4">
        <f t="shared" si="77"/>
        <v>0</v>
      </c>
      <c r="BH106" s="4">
        <f t="shared" si="77"/>
        <v>0</v>
      </c>
      <c r="BI106" s="4">
        <f t="shared" si="77"/>
        <v>0</v>
      </c>
      <c r="BJ106" s="4">
        <f t="shared" si="77"/>
        <v>0</v>
      </c>
      <c r="BK106" s="4">
        <f t="shared" si="77"/>
        <v>0</v>
      </c>
      <c r="BL106" s="4">
        <f t="shared" si="77"/>
        <v>0</v>
      </c>
      <c r="BM106" s="4">
        <f t="shared" si="77"/>
        <v>0</v>
      </c>
      <c r="BN106" s="4">
        <f t="shared" si="77"/>
        <v>0</v>
      </c>
      <c r="BO106" s="4">
        <f t="shared" si="75"/>
        <v>0</v>
      </c>
      <c r="BP106" s="4">
        <f t="shared" si="75"/>
        <v>0</v>
      </c>
      <c r="BQ106" s="4">
        <f t="shared" si="75"/>
        <v>0</v>
      </c>
      <c r="BR106" s="4">
        <f t="shared" si="75"/>
        <v>0</v>
      </c>
      <c r="BS106" s="4">
        <f t="shared" si="75"/>
        <v>0</v>
      </c>
      <c r="BT106" s="4">
        <f t="shared" si="75"/>
        <v>0</v>
      </c>
      <c r="BU106" s="4">
        <f t="shared" si="75"/>
        <v>0</v>
      </c>
      <c r="BV106" s="4">
        <f t="shared" si="75"/>
        <v>0</v>
      </c>
      <c r="BW106" s="4">
        <f t="shared" si="75"/>
        <v>0</v>
      </c>
      <c r="BX106" s="4">
        <f t="shared" si="75"/>
        <v>0</v>
      </c>
      <c r="BY106" s="4">
        <f t="shared" si="75"/>
        <v>0</v>
      </c>
      <c r="BZ106" s="4">
        <f t="shared" si="75"/>
        <v>0</v>
      </c>
      <c r="CA106" s="4">
        <f t="shared" si="75"/>
        <v>0</v>
      </c>
      <c r="CB106" s="4">
        <f t="shared" si="75"/>
        <v>0</v>
      </c>
      <c r="CC106" s="4">
        <f t="shared" si="75"/>
        <v>0</v>
      </c>
      <c r="CD106" s="4">
        <f t="shared" si="75"/>
        <v>0</v>
      </c>
      <c r="CE106" s="4">
        <f t="shared" si="75"/>
        <v>0</v>
      </c>
      <c r="CF106" s="4">
        <f t="shared" si="75"/>
        <v>0</v>
      </c>
      <c r="CG106" s="4">
        <f t="shared" si="75"/>
        <v>0</v>
      </c>
      <c r="CH106" s="4">
        <f t="shared" si="75"/>
        <v>0</v>
      </c>
      <c r="CI106" s="4">
        <f t="shared" si="75"/>
        <v>0</v>
      </c>
      <c r="CJ106" s="4">
        <f t="shared" si="75"/>
        <v>0</v>
      </c>
      <c r="CK106" s="4">
        <f t="shared" si="75"/>
        <v>0</v>
      </c>
      <c r="CL106" s="4">
        <f t="shared" si="75"/>
        <v>0</v>
      </c>
      <c r="CM106" s="4">
        <f t="shared" si="75"/>
        <v>0</v>
      </c>
      <c r="CN106" s="4">
        <f t="shared" si="75"/>
        <v>0</v>
      </c>
      <c r="CO106" s="4">
        <f t="shared" si="75"/>
        <v>0</v>
      </c>
      <c r="CP106" s="4">
        <f t="shared" si="75"/>
        <v>0</v>
      </c>
      <c r="CQ106" s="4">
        <f t="shared" si="75"/>
        <v>0</v>
      </c>
      <c r="CR106" s="4">
        <f t="shared" si="75"/>
        <v>0</v>
      </c>
      <c r="CS106" s="4">
        <f t="shared" si="75"/>
        <v>0</v>
      </c>
      <c r="CT106" s="4">
        <f t="shared" si="75"/>
        <v>0</v>
      </c>
      <c r="CU106" s="4">
        <f t="shared" si="75"/>
        <v>0</v>
      </c>
      <c r="CV106" s="4">
        <f t="shared" si="75"/>
        <v>989.63119999999981</v>
      </c>
      <c r="CW106" s="4">
        <f t="shared" si="75"/>
        <v>989.63119999999981</v>
      </c>
      <c r="CX106" s="4">
        <f t="shared" si="75"/>
        <v>989.63119999999981</v>
      </c>
      <c r="CY106" s="4">
        <f t="shared" si="75"/>
        <v>989.63119999999981</v>
      </c>
      <c r="CZ106" s="4">
        <f t="shared" si="75"/>
        <v>989.63119999999981</v>
      </c>
      <c r="DA106" s="4">
        <f t="shared" si="75"/>
        <v>989.63119999999981</v>
      </c>
      <c r="DB106" s="4">
        <f t="shared" si="75"/>
        <v>989.63119999999981</v>
      </c>
      <c r="DC106" s="4">
        <f t="shared" si="75"/>
        <v>989.63119999999981</v>
      </c>
      <c r="DD106" s="4">
        <f t="shared" si="75"/>
        <v>989.63119999999981</v>
      </c>
      <c r="DE106" s="4">
        <f t="shared" si="75"/>
        <v>989.63119999999981</v>
      </c>
      <c r="DF106" s="4">
        <f t="shared" si="75"/>
        <v>989.63119999999981</v>
      </c>
      <c r="DG106" s="4">
        <f t="shared" si="75"/>
        <v>989.63119999999981</v>
      </c>
      <c r="DH106" s="4">
        <f t="shared" si="75"/>
        <v>989.63119999999981</v>
      </c>
      <c r="DI106" s="4">
        <f t="shared" si="75"/>
        <v>989.63119999999981</v>
      </c>
      <c r="DJ106" s="4">
        <f t="shared" si="75"/>
        <v>989.63119999999981</v>
      </c>
      <c r="DK106" s="4">
        <f t="shared" si="75"/>
        <v>989.63119999999981</v>
      </c>
      <c r="DL106" s="4">
        <f t="shared" si="75"/>
        <v>989.63119999999981</v>
      </c>
      <c r="DM106" s="4">
        <f t="shared" si="75"/>
        <v>989.63119999999981</v>
      </c>
      <c r="DN106" s="4">
        <f t="shared" si="75"/>
        <v>989.63119999999981</v>
      </c>
      <c r="DO106" s="4">
        <f t="shared" si="75"/>
        <v>989.63119999999981</v>
      </c>
      <c r="DP106" s="4">
        <f t="shared" si="75"/>
        <v>989.63119999999981</v>
      </c>
      <c r="DQ106" s="4">
        <f t="shared" si="75"/>
        <v>989.63119999999981</v>
      </c>
      <c r="DR106" s="4">
        <f t="shared" si="75"/>
        <v>1088.5943199999999</v>
      </c>
      <c r="DS106" s="16">
        <f t="shared" si="51"/>
        <v>138721.8740386751</v>
      </c>
    </row>
    <row r="107" spans="1:123" x14ac:dyDescent="0.25">
      <c r="A107" s="15">
        <f t="shared" si="52"/>
        <v>73.249999999999531</v>
      </c>
      <c r="B107" s="4">
        <f t="shared" ref="B107:Q122" si="78">$B$2*IF($A$2+B$3/12&lt;$A107,0,1)*(1+0.072*MIN($A107-$A$2,5))*IF(B$3&gt;=120,1.1,1)*IF($C$2&lt;=148450,1,0)</f>
        <v>0</v>
      </c>
      <c r="C107" s="4">
        <f t="shared" si="78"/>
        <v>0</v>
      </c>
      <c r="D107" s="4">
        <f t="shared" si="78"/>
        <v>0</v>
      </c>
      <c r="E107" s="4">
        <f t="shared" si="78"/>
        <v>0</v>
      </c>
      <c r="F107" s="4">
        <f t="shared" si="78"/>
        <v>0</v>
      </c>
      <c r="G107" s="4">
        <f t="shared" si="78"/>
        <v>0</v>
      </c>
      <c r="H107" s="4">
        <f t="shared" si="78"/>
        <v>0</v>
      </c>
      <c r="I107" s="4">
        <f t="shared" si="78"/>
        <v>0</v>
      </c>
      <c r="J107" s="4">
        <f t="shared" si="78"/>
        <v>0</v>
      </c>
      <c r="K107" s="4">
        <f t="shared" si="78"/>
        <v>0</v>
      </c>
      <c r="L107" s="4">
        <f t="shared" si="78"/>
        <v>0</v>
      </c>
      <c r="M107" s="4">
        <f t="shared" si="78"/>
        <v>0</v>
      </c>
      <c r="N107" s="4">
        <f t="shared" si="78"/>
        <v>0</v>
      </c>
      <c r="O107" s="4">
        <f t="shared" si="78"/>
        <v>0</v>
      </c>
      <c r="P107" s="4">
        <f t="shared" si="78"/>
        <v>0</v>
      </c>
      <c r="Q107" s="4">
        <f t="shared" si="78"/>
        <v>0</v>
      </c>
      <c r="R107" s="4">
        <f t="shared" si="77"/>
        <v>0</v>
      </c>
      <c r="S107" s="4">
        <f t="shared" si="77"/>
        <v>0</v>
      </c>
      <c r="T107" s="4">
        <f t="shared" si="77"/>
        <v>0</v>
      </c>
      <c r="U107" s="4">
        <f t="shared" si="77"/>
        <v>0</v>
      </c>
      <c r="V107" s="4">
        <f t="shared" si="77"/>
        <v>0</v>
      </c>
      <c r="W107" s="4">
        <f t="shared" si="77"/>
        <v>0</v>
      </c>
      <c r="X107" s="4">
        <f t="shared" si="77"/>
        <v>0</v>
      </c>
      <c r="Y107" s="4">
        <f t="shared" si="77"/>
        <v>0</v>
      </c>
      <c r="Z107" s="4">
        <f t="shared" si="77"/>
        <v>0</v>
      </c>
      <c r="AA107" s="4">
        <f t="shared" si="77"/>
        <v>0</v>
      </c>
      <c r="AB107" s="4">
        <f t="shared" si="77"/>
        <v>0</v>
      </c>
      <c r="AC107" s="4">
        <f t="shared" si="77"/>
        <v>0</v>
      </c>
      <c r="AD107" s="4">
        <f t="shared" si="77"/>
        <v>0</v>
      </c>
      <c r="AE107" s="4">
        <f t="shared" si="77"/>
        <v>0</v>
      </c>
      <c r="AF107" s="4">
        <f t="shared" si="77"/>
        <v>0</v>
      </c>
      <c r="AG107" s="4">
        <f t="shared" si="77"/>
        <v>0</v>
      </c>
      <c r="AH107" s="4">
        <f t="shared" si="77"/>
        <v>0</v>
      </c>
      <c r="AI107" s="4">
        <f t="shared" si="77"/>
        <v>0</v>
      </c>
      <c r="AJ107" s="4">
        <f t="shared" si="77"/>
        <v>0</v>
      </c>
      <c r="AK107" s="4">
        <f t="shared" si="77"/>
        <v>0</v>
      </c>
      <c r="AL107" s="4">
        <f t="shared" si="77"/>
        <v>0</v>
      </c>
      <c r="AM107" s="4">
        <f t="shared" si="77"/>
        <v>0</v>
      </c>
      <c r="AN107" s="4">
        <f t="shared" si="77"/>
        <v>0</v>
      </c>
      <c r="AO107" s="4">
        <f t="shared" si="77"/>
        <v>0</v>
      </c>
      <c r="AP107" s="4">
        <f t="shared" si="77"/>
        <v>0</v>
      </c>
      <c r="AQ107" s="4">
        <f t="shared" si="77"/>
        <v>0</v>
      </c>
      <c r="AR107" s="4">
        <f t="shared" si="77"/>
        <v>0</v>
      </c>
      <c r="AS107" s="4">
        <f t="shared" si="77"/>
        <v>0</v>
      </c>
      <c r="AT107" s="4">
        <f t="shared" si="77"/>
        <v>0</v>
      </c>
      <c r="AU107" s="4">
        <f t="shared" si="77"/>
        <v>0</v>
      </c>
      <c r="AV107" s="4">
        <f t="shared" si="77"/>
        <v>0</v>
      </c>
      <c r="AW107" s="4">
        <f t="shared" si="77"/>
        <v>0</v>
      </c>
      <c r="AX107" s="4">
        <f t="shared" si="77"/>
        <v>0</v>
      </c>
      <c r="AY107" s="4">
        <f t="shared" si="77"/>
        <v>0</v>
      </c>
      <c r="AZ107" s="4">
        <f t="shared" si="77"/>
        <v>0</v>
      </c>
      <c r="BA107" s="4">
        <f t="shared" si="77"/>
        <v>0</v>
      </c>
      <c r="BB107" s="4">
        <f t="shared" si="77"/>
        <v>0</v>
      </c>
      <c r="BC107" s="4">
        <f t="shared" si="77"/>
        <v>0</v>
      </c>
      <c r="BD107" s="4">
        <f t="shared" si="77"/>
        <v>0</v>
      </c>
      <c r="BE107" s="4">
        <f t="shared" si="77"/>
        <v>0</v>
      </c>
      <c r="BF107" s="4">
        <f t="shared" si="77"/>
        <v>0</v>
      </c>
      <c r="BG107" s="4">
        <f t="shared" si="77"/>
        <v>0</v>
      </c>
      <c r="BH107" s="4">
        <f t="shared" si="77"/>
        <v>0</v>
      </c>
      <c r="BI107" s="4">
        <f t="shared" si="77"/>
        <v>0</v>
      </c>
      <c r="BJ107" s="4">
        <f t="shared" si="77"/>
        <v>0</v>
      </c>
      <c r="BK107" s="4">
        <f t="shared" si="77"/>
        <v>0</v>
      </c>
      <c r="BL107" s="4">
        <f t="shared" si="77"/>
        <v>0</v>
      </c>
      <c r="BM107" s="4">
        <f t="shared" si="77"/>
        <v>0</v>
      </c>
      <c r="BN107" s="4">
        <f t="shared" si="77"/>
        <v>0</v>
      </c>
      <c r="BO107" s="4">
        <f t="shared" si="75"/>
        <v>0</v>
      </c>
      <c r="BP107" s="4">
        <f t="shared" si="75"/>
        <v>0</v>
      </c>
      <c r="BQ107" s="4">
        <f t="shared" si="75"/>
        <v>0</v>
      </c>
      <c r="BR107" s="4">
        <f t="shared" si="75"/>
        <v>0</v>
      </c>
      <c r="BS107" s="4">
        <f t="shared" si="75"/>
        <v>0</v>
      </c>
      <c r="BT107" s="4">
        <f t="shared" si="75"/>
        <v>0</v>
      </c>
      <c r="BU107" s="4">
        <f t="shared" si="75"/>
        <v>0</v>
      </c>
      <c r="BV107" s="4">
        <f t="shared" si="75"/>
        <v>0</v>
      </c>
      <c r="BW107" s="4">
        <f t="shared" si="75"/>
        <v>0</v>
      </c>
      <c r="BX107" s="4">
        <f t="shared" si="75"/>
        <v>0</v>
      </c>
      <c r="BY107" s="4">
        <f t="shared" si="75"/>
        <v>0</v>
      </c>
      <c r="BZ107" s="4">
        <f t="shared" si="75"/>
        <v>0</v>
      </c>
      <c r="CA107" s="4">
        <f t="shared" si="75"/>
        <v>0</v>
      </c>
      <c r="CB107" s="4">
        <f t="shared" si="75"/>
        <v>0</v>
      </c>
      <c r="CC107" s="4">
        <f t="shared" si="75"/>
        <v>0</v>
      </c>
      <c r="CD107" s="4">
        <f t="shared" si="75"/>
        <v>0</v>
      </c>
      <c r="CE107" s="4">
        <f t="shared" si="75"/>
        <v>0</v>
      </c>
      <c r="CF107" s="4">
        <f t="shared" si="75"/>
        <v>0</v>
      </c>
      <c r="CG107" s="4">
        <f t="shared" si="75"/>
        <v>0</v>
      </c>
      <c r="CH107" s="4">
        <f t="shared" si="75"/>
        <v>0</v>
      </c>
      <c r="CI107" s="4">
        <f t="shared" si="75"/>
        <v>0</v>
      </c>
      <c r="CJ107" s="4">
        <f t="shared" si="75"/>
        <v>0</v>
      </c>
      <c r="CK107" s="4">
        <f t="shared" si="75"/>
        <v>0</v>
      </c>
      <c r="CL107" s="4">
        <f t="shared" si="75"/>
        <v>0</v>
      </c>
      <c r="CM107" s="4">
        <f t="shared" si="75"/>
        <v>0</v>
      </c>
      <c r="CN107" s="4">
        <f t="shared" si="75"/>
        <v>0</v>
      </c>
      <c r="CO107" s="4">
        <f t="shared" si="75"/>
        <v>0</v>
      </c>
      <c r="CP107" s="4">
        <f t="shared" si="75"/>
        <v>0</v>
      </c>
      <c r="CQ107" s="4">
        <f t="shared" si="75"/>
        <v>0</v>
      </c>
      <c r="CR107" s="4">
        <f t="shared" si="75"/>
        <v>0</v>
      </c>
      <c r="CS107" s="4">
        <f t="shared" si="75"/>
        <v>0</v>
      </c>
      <c r="CT107" s="4">
        <f t="shared" si="75"/>
        <v>0</v>
      </c>
      <c r="CU107" s="4">
        <f t="shared" si="75"/>
        <v>0</v>
      </c>
      <c r="CV107" s="4">
        <f t="shared" si="75"/>
        <v>0</v>
      </c>
      <c r="CW107" s="4">
        <f t="shared" si="75"/>
        <v>989.63119999999981</v>
      </c>
      <c r="CX107" s="4">
        <f t="shared" si="75"/>
        <v>989.63119999999981</v>
      </c>
      <c r="CY107" s="4">
        <f t="shared" si="75"/>
        <v>989.63119999999981</v>
      </c>
      <c r="CZ107" s="4">
        <f t="shared" si="75"/>
        <v>989.63119999999981</v>
      </c>
      <c r="DA107" s="4">
        <f t="shared" si="75"/>
        <v>989.63119999999981</v>
      </c>
      <c r="DB107" s="4">
        <f t="shared" si="75"/>
        <v>989.63119999999981</v>
      </c>
      <c r="DC107" s="4">
        <f t="shared" si="75"/>
        <v>989.63119999999981</v>
      </c>
      <c r="DD107" s="4">
        <f t="shared" si="75"/>
        <v>989.63119999999981</v>
      </c>
      <c r="DE107" s="4">
        <f t="shared" si="75"/>
        <v>989.63119999999981</v>
      </c>
      <c r="DF107" s="4">
        <f t="shared" si="75"/>
        <v>989.63119999999981</v>
      </c>
      <c r="DG107" s="4">
        <f t="shared" si="75"/>
        <v>989.63119999999981</v>
      </c>
      <c r="DH107" s="4">
        <f t="shared" si="75"/>
        <v>989.63119999999981</v>
      </c>
      <c r="DI107" s="4">
        <f t="shared" si="75"/>
        <v>989.63119999999981</v>
      </c>
      <c r="DJ107" s="4">
        <f t="shared" si="75"/>
        <v>989.63119999999981</v>
      </c>
      <c r="DK107" s="4">
        <f t="shared" si="75"/>
        <v>989.63119999999981</v>
      </c>
      <c r="DL107" s="4">
        <f t="shared" si="75"/>
        <v>989.63119999999981</v>
      </c>
      <c r="DM107" s="4">
        <f t="shared" si="75"/>
        <v>989.63119999999981</v>
      </c>
      <c r="DN107" s="4">
        <f t="shared" si="75"/>
        <v>989.63119999999981</v>
      </c>
      <c r="DO107" s="4">
        <f t="shared" si="75"/>
        <v>989.63119999999981</v>
      </c>
      <c r="DP107" s="4">
        <f t="shared" si="75"/>
        <v>989.63119999999981</v>
      </c>
      <c r="DQ107" s="4">
        <f t="shared" si="75"/>
        <v>989.63119999999981</v>
      </c>
      <c r="DR107" s="4">
        <f t="shared" si="75"/>
        <v>1088.5943199999999</v>
      </c>
      <c r="DS107" s="16">
        <f t="shared" si="51"/>
        <v>138037.54398308054</v>
      </c>
    </row>
    <row r="108" spans="1:123" x14ac:dyDescent="0.25">
      <c r="A108" s="15">
        <f t="shared" si="52"/>
        <v>73.33333333333286</v>
      </c>
      <c r="B108" s="4">
        <f t="shared" si="78"/>
        <v>0</v>
      </c>
      <c r="C108" s="4">
        <f t="shared" si="78"/>
        <v>0</v>
      </c>
      <c r="D108" s="4">
        <f t="shared" si="78"/>
        <v>0</v>
      </c>
      <c r="E108" s="4">
        <f t="shared" si="78"/>
        <v>0</v>
      </c>
      <c r="F108" s="4">
        <f t="shared" si="78"/>
        <v>0</v>
      </c>
      <c r="G108" s="4">
        <f t="shared" si="78"/>
        <v>0</v>
      </c>
      <c r="H108" s="4">
        <f t="shared" si="78"/>
        <v>0</v>
      </c>
      <c r="I108" s="4">
        <f t="shared" si="78"/>
        <v>0</v>
      </c>
      <c r="J108" s="4">
        <f t="shared" si="78"/>
        <v>0</v>
      </c>
      <c r="K108" s="4">
        <f t="shared" si="78"/>
        <v>0</v>
      </c>
      <c r="L108" s="4">
        <f t="shared" si="78"/>
        <v>0</v>
      </c>
      <c r="M108" s="4">
        <f t="shared" si="78"/>
        <v>0</v>
      </c>
      <c r="N108" s="4">
        <f t="shared" si="78"/>
        <v>0</v>
      </c>
      <c r="O108" s="4">
        <f t="shared" si="78"/>
        <v>0</v>
      </c>
      <c r="P108" s="4">
        <f t="shared" si="78"/>
        <v>0</v>
      </c>
      <c r="Q108" s="4">
        <f t="shared" si="78"/>
        <v>0</v>
      </c>
      <c r="R108" s="4">
        <f t="shared" si="77"/>
        <v>0</v>
      </c>
      <c r="S108" s="4">
        <f t="shared" si="77"/>
        <v>0</v>
      </c>
      <c r="T108" s="4">
        <f t="shared" si="77"/>
        <v>0</v>
      </c>
      <c r="U108" s="4">
        <f t="shared" si="77"/>
        <v>0</v>
      </c>
      <c r="V108" s="4">
        <f t="shared" si="77"/>
        <v>0</v>
      </c>
      <c r="W108" s="4">
        <f t="shared" si="77"/>
        <v>0</v>
      </c>
      <c r="X108" s="4">
        <f t="shared" si="77"/>
        <v>0</v>
      </c>
      <c r="Y108" s="4">
        <f t="shared" si="77"/>
        <v>0</v>
      </c>
      <c r="Z108" s="4">
        <f t="shared" si="77"/>
        <v>0</v>
      </c>
      <c r="AA108" s="4">
        <f t="shared" si="77"/>
        <v>0</v>
      </c>
      <c r="AB108" s="4">
        <f t="shared" si="77"/>
        <v>0</v>
      </c>
      <c r="AC108" s="4">
        <f t="shared" si="77"/>
        <v>0</v>
      </c>
      <c r="AD108" s="4">
        <f t="shared" si="77"/>
        <v>0</v>
      </c>
      <c r="AE108" s="4">
        <f t="shared" si="77"/>
        <v>0</v>
      </c>
      <c r="AF108" s="4">
        <f t="shared" si="77"/>
        <v>0</v>
      </c>
      <c r="AG108" s="4">
        <f t="shared" si="77"/>
        <v>0</v>
      </c>
      <c r="AH108" s="4">
        <f t="shared" si="77"/>
        <v>0</v>
      </c>
      <c r="AI108" s="4">
        <f t="shared" si="77"/>
        <v>0</v>
      </c>
      <c r="AJ108" s="4">
        <f t="shared" si="77"/>
        <v>0</v>
      </c>
      <c r="AK108" s="4">
        <f t="shared" si="77"/>
        <v>0</v>
      </c>
      <c r="AL108" s="4">
        <f t="shared" si="77"/>
        <v>0</v>
      </c>
      <c r="AM108" s="4">
        <f t="shared" si="77"/>
        <v>0</v>
      </c>
      <c r="AN108" s="4">
        <f t="shared" si="77"/>
        <v>0</v>
      </c>
      <c r="AO108" s="4">
        <f t="shared" si="77"/>
        <v>0</v>
      </c>
      <c r="AP108" s="4">
        <f t="shared" si="77"/>
        <v>0</v>
      </c>
      <c r="AQ108" s="4">
        <f t="shared" si="77"/>
        <v>0</v>
      </c>
      <c r="AR108" s="4">
        <f t="shared" si="77"/>
        <v>0</v>
      </c>
      <c r="AS108" s="4">
        <f t="shared" si="77"/>
        <v>0</v>
      </c>
      <c r="AT108" s="4">
        <f t="shared" si="77"/>
        <v>0</v>
      </c>
      <c r="AU108" s="4">
        <f t="shared" si="77"/>
        <v>0</v>
      </c>
      <c r="AV108" s="4">
        <f t="shared" si="77"/>
        <v>0</v>
      </c>
      <c r="AW108" s="4">
        <f t="shared" si="77"/>
        <v>0</v>
      </c>
      <c r="AX108" s="4">
        <f t="shared" si="77"/>
        <v>0</v>
      </c>
      <c r="AY108" s="4">
        <f t="shared" si="77"/>
        <v>0</v>
      </c>
      <c r="AZ108" s="4">
        <f t="shared" si="77"/>
        <v>0</v>
      </c>
      <c r="BA108" s="4">
        <f t="shared" si="77"/>
        <v>0</v>
      </c>
      <c r="BB108" s="4">
        <f t="shared" si="77"/>
        <v>0</v>
      </c>
      <c r="BC108" s="4">
        <f t="shared" si="77"/>
        <v>0</v>
      </c>
      <c r="BD108" s="4">
        <f t="shared" si="77"/>
        <v>0</v>
      </c>
      <c r="BE108" s="4">
        <f t="shared" si="77"/>
        <v>0</v>
      </c>
      <c r="BF108" s="4">
        <f t="shared" si="77"/>
        <v>0</v>
      </c>
      <c r="BG108" s="4">
        <f t="shared" si="77"/>
        <v>0</v>
      </c>
      <c r="BH108" s="4">
        <f t="shared" si="77"/>
        <v>0</v>
      </c>
      <c r="BI108" s="4">
        <f t="shared" si="77"/>
        <v>0</v>
      </c>
      <c r="BJ108" s="4">
        <f t="shared" si="77"/>
        <v>0</v>
      </c>
      <c r="BK108" s="4">
        <f t="shared" si="77"/>
        <v>0</v>
      </c>
      <c r="BL108" s="4">
        <f t="shared" si="77"/>
        <v>0</v>
      </c>
      <c r="BM108" s="4">
        <f t="shared" si="77"/>
        <v>0</v>
      </c>
      <c r="BN108" s="4">
        <f t="shared" si="77"/>
        <v>0</v>
      </c>
      <c r="BO108" s="4">
        <f t="shared" si="75"/>
        <v>0</v>
      </c>
      <c r="BP108" s="4">
        <f t="shared" si="75"/>
        <v>0</v>
      </c>
      <c r="BQ108" s="4">
        <f t="shared" si="75"/>
        <v>0</v>
      </c>
      <c r="BR108" s="4">
        <f t="shared" si="75"/>
        <v>0</v>
      </c>
      <c r="BS108" s="4">
        <f t="shared" si="75"/>
        <v>0</v>
      </c>
      <c r="BT108" s="4">
        <f t="shared" si="75"/>
        <v>0</v>
      </c>
      <c r="BU108" s="4">
        <f t="shared" si="75"/>
        <v>0</v>
      </c>
      <c r="BV108" s="4">
        <f t="shared" si="75"/>
        <v>0</v>
      </c>
      <c r="BW108" s="4">
        <f t="shared" si="75"/>
        <v>0</v>
      </c>
      <c r="BX108" s="4">
        <f t="shared" si="75"/>
        <v>0</v>
      </c>
      <c r="BY108" s="4">
        <f t="shared" si="75"/>
        <v>0</v>
      </c>
      <c r="BZ108" s="4">
        <f t="shared" si="75"/>
        <v>0</v>
      </c>
      <c r="CA108" s="4">
        <f t="shared" si="75"/>
        <v>0</v>
      </c>
      <c r="CB108" s="4">
        <f t="shared" si="75"/>
        <v>0</v>
      </c>
      <c r="CC108" s="4">
        <f t="shared" si="75"/>
        <v>0</v>
      </c>
      <c r="CD108" s="4">
        <f t="shared" si="75"/>
        <v>0</v>
      </c>
      <c r="CE108" s="4">
        <f t="shared" si="75"/>
        <v>0</v>
      </c>
      <c r="CF108" s="4">
        <f t="shared" si="75"/>
        <v>0</v>
      </c>
      <c r="CG108" s="4">
        <f t="shared" si="75"/>
        <v>0</v>
      </c>
      <c r="CH108" s="4">
        <f t="shared" si="75"/>
        <v>0</v>
      </c>
      <c r="CI108" s="4">
        <f t="shared" si="75"/>
        <v>0</v>
      </c>
      <c r="CJ108" s="4">
        <f t="shared" si="75"/>
        <v>0</v>
      </c>
      <c r="CK108" s="4">
        <f t="shared" si="75"/>
        <v>0</v>
      </c>
      <c r="CL108" s="4">
        <f t="shared" si="75"/>
        <v>0</v>
      </c>
      <c r="CM108" s="4">
        <f t="shared" si="75"/>
        <v>0</v>
      </c>
      <c r="CN108" s="4">
        <f t="shared" ref="CN108:DR108" si="79">$B$2*IF($A$2+CN$3/12&lt;$A108,0,1)*(1+0.072*MIN($A108-$A$2,5))*IF(CN$3&gt;=120,1.1,1)*IF($C$2&lt;=148450,1,0)</f>
        <v>0</v>
      </c>
      <c r="CO108" s="4">
        <f t="shared" si="79"/>
        <v>0</v>
      </c>
      <c r="CP108" s="4">
        <f t="shared" si="79"/>
        <v>0</v>
      </c>
      <c r="CQ108" s="4">
        <f t="shared" si="79"/>
        <v>0</v>
      </c>
      <c r="CR108" s="4">
        <f t="shared" si="79"/>
        <v>0</v>
      </c>
      <c r="CS108" s="4">
        <f t="shared" si="79"/>
        <v>0</v>
      </c>
      <c r="CT108" s="4">
        <f t="shared" si="79"/>
        <v>0</v>
      </c>
      <c r="CU108" s="4">
        <f t="shared" si="79"/>
        <v>0</v>
      </c>
      <c r="CV108" s="4">
        <f t="shared" si="79"/>
        <v>0</v>
      </c>
      <c r="CW108" s="4">
        <f t="shared" si="79"/>
        <v>0</v>
      </c>
      <c r="CX108" s="4">
        <f t="shared" si="79"/>
        <v>989.63119999999981</v>
      </c>
      <c r="CY108" s="4">
        <f t="shared" si="79"/>
        <v>989.63119999999981</v>
      </c>
      <c r="CZ108" s="4">
        <f t="shared" si="79"/>
        <v>989.63119999999981</v>
      </c>
      <c r="DA108" s="4">
        <f t="shared" si="79"/>
        <v>989.63119999999981</v>
      </c>
      <c r="DB108" s="4">
        <f t="shared" si="79"/>
        <v>989.63119999999981</v>
      </c>
      <c r="DC108" s="4">
        <f t="shared" si="79"/>
        <v>989.63119999999981</v>
      </c>
      <c r="DD108" s="4">
        <f t="shared" si="79"/>
        <v>989.63119999999981</v>
      </c>
      <c r="DE108" s="4">
        <f t="shared" si="79"/>
        <v>989.63119999999981</v>
      </c>
      <c r="DF108" s="4">
        <f t="shared" si="79"/>
        <v>989.63119999999981</v>
      </c>
      <c r="DG108" s="4">
        <f t="shared" si="79"/>
        <v>989.63119999999981</v>
      </c>
      <c r="DH108" s="4">
        <f t="shared" si="79"/>
        <v>989.63119999999981</v>
      </c>
      <c r="DI108" s="4">
        <f t="shared" si="79"/>
        <v>989.63119999999981</v>
      </c>
      <c r="DJ108" s="4">
        <f t="shared" si="79"/>
        <v>989.63119999999981</v>
      </c>
      <c r="DK108" s="4">
        <f t="shared" si="79"/>
        <v>989.63119999999981</v>
      </c>
      <c r="DL108" s="4">
        <f t="shared" si="79"/>
        <v>989.63119999999981</v>
      </c>
      <c r="DM108" s="4">
        <f t="shared" si="79"/>
        <v>989.63119999999981</v>
      </c>
      <c r="DN108" s="4">
        <f t="shared" si="79"/>
        <v>989.63119999999981</v>
      </c>
      <c r="DO108" s="4">
        <f t="shared" si="79"/>
        <v>989.63119999999981</v>
      </c>
      <c r="DP108" s="4">
        <f t="shared" si="79"/>
        <v>989.63119999999981</v>
      </c>
      <c r="DQ108" s="4">
        <f t="shared" si="79"/>
        <v>989.63119999999981</v>
      </c>
      <c r="DR108" s="4">
        <f t="shared" si="79"/>
        <v>1088.5943199999999</v>
      </c>
      <c r="DS108" s="16">
        <f t="shared" si="51"/>
        <v>137356.26485319468</v>
      </c>
    </row>
    <row r="109" spans="1:123" x14ac:dyDescent="0.25">
      <c r="A109" s="15">
        <f t="shared" si="52"/>
        <v>73.416666666666188</v>
      </c>
      <c r="B109" s="4">
        <f t="shared" si="78"/>
        <v>0</v>
      </c>
      <c r="C109" s="4">
        <f t="shared" si="78"/>
        <v>0</v>
      </c>
      <c r="D109" s="4">
        <f t="shared" si="78"/>
        <v>0</v>
      </c>
      <c r="E109" s="4">
        <f t="shared" si="78"/>
        <v>0</v>
      </c>
      <c r="F109" s="4">
        <f t="shared" si="78"/>
        <v>0</v>
      </c>
      <c r="G109" s="4">
        <f t="shared" si="78"/>
        <v>0</v>
      </c>
      <c r="H109" s="4">
        <f t="shared" si="78"/>
        <v>0</v>
      </c>
      <c r="I109" s="4">
        <f t="shared" si="78"/>
        <v>0</v>
      </c>
      <c r="J109" s="4">
        <f t="shared" si="78"/>
        <v>0</v>
      </c>
      <c r="K109" s="4">
        <f t="shared" si="78"/>
        <v>0</v>
      </c>
      <c r="L109" s="4">
        <f t="shared" si="78"/>
        <v>0</v>
      </c>
      <c r="M109" s="4">
        <f t="shared" si="78"/>
        <v>0</v>
      </c>
      <c r="N109" s="4">
        <f t="shared" si="78"/>
        <v>0</v>
      </c>
      <c r="O109" s="4">
        <f t="shared" si="78"/>
        <v>0</v>
      </c>
      <c r="P109" s="4">
        <f t="shared" si="78"/>
        <v>0</v>
      </c>
      <c r="Q109" s="4">
        <f t="shared" si="78"/>
        <v>0</v>
      </c>
      <c r="R109" s="4">
        <f t="shared" si="77"/>
        <v>0</v>
      </c>
      <c r="S109" s="4">
        <f t="shared" si="77"/>
        <v>0</v>
      </c>
      <c r="T109" s="4">
        <f t="shared" si="77"/>
        <v>0</v>
      </c>
      <c r="U109" s="4">
        <f t="shared" si="77"/>
        <v>0</v>
      </c>
      <c r="V109" s="4">
        <f t="shared" si="77"/>
        <v>0</v>
      </c>
      <c r="W109" s="4">
        <f t="shared" si="77"/>
        <v>0</v>
      </c>
      <c r="X109" s="4">
        <f t="shared" si="77"/>
        <v>0</v>
      </c>
      <c r="Y109" s="4">
        <f t="shared" si="77"/>
        <v>0</v>
      </c>
      <c r="Z109" s="4">
        <f t="shared" si="77"/>
        <v>0</v>
      </c>
      <c r="AA109" s="4">
        <f t="shared" si="77"/>
        <v>0</v>
      </c>
      <c r="AB109" s="4">
        <f t="shared" si="77"/>
        <v>0</v>
      </c>
      <c r="AC109" s="4">
        <f t="shared" si="77"/>
        <v>0</v>
      </c>
      <c r="AD109" s="4">
        <f t="shared" si="77"/>
        <v>0</v>
      </c>
      <c r="AE109" s="4">
        <f t="shared" si="77"/>
        <v>0</v>
      </c>
      <c r="AF109" s="4">
        <f t="shared" si="77"/>
        <v>0</v>
      </c>
      <c r="AG109" s="4">
        <f t="shared" si="77"/>
        <v>0</v>
      </c>
      <c r="AH109" s="4">
        <f t="shared" si="77"/>
        <v>0</v>
      </c>
      <c r="AI109" s="4">
        <f t="shared" si="77"/>
        <v>0</v>
      </c>
      <c r="AJ109" s="4">
        <f t="shared" si="77"/>
        <v>0</v>
      </c>
      <c r="AK109" s="4">
        <f t="shared" si="77"/>
        <v>0</v>
      </c>
      <c r="AL109" s="4">
        <f t="shared" si="77"/>
        <v>0</v>
      </c>
      <c r="AM109" s="4">
        <f t="shared" si="77"/>
        <v>0</v>
      </c>
      <c r="AN109" s="4">
        <f t="shared" si="77"/>
        <v>0</v>
      </c>
      <c r="AO109" s="4">
        <f t="shared" si="77"/>
        <v>0</v>
      </c>
      <c r="AP109" s="4">
        <f t="shared" si="77"/>
        <v>0</v>
      </c>
      <c r="AQ109" s="4">
        <f t="shared" si="77"/>
        <v>0</v>
      </c>
      <c r="AR109" s="4">
        <f t="shared" si="77"/>
        <v>0</v>
      </c>
      <c r="AS109" s="4">
        <f t="shared" si="77"/>
        <v>0</v>
      </c>
      <c r="AT109" s="4">
        <f t="shared" si="77"/>
        <v>0</v>
      </c>
      <c r="AU109" s="4">
        <f t="shared" si="77"/>
        <v>0</v>
      </c>
      <c r="AV109" s="4">
        <f t="shared" si="77"/>
        <v>0</v>
      </c>
      <c r="AW109" s="4">
        <f t="shared" si="77"/>
        <v>0</v>
      </c>
      <c r="AX109" s="4">
        <f t="shared" si="77"/>
        <v>0</v>
      </c>
      <c r="AY109" s="4">
        <f t="shared" si="77"/>
        <v>0</v>
      </c>
      <c r="AZ109" s="4">
        <f t="shared" si="77"/>
        <v>0</v>
      </c>
      <c r="BA109" s="4">
        <f t="shared" si="77"/>
        <v>0</v>
      </c>
      <c r="BB109" s="4">
        <f t="shared" si="77"/>
        <v>0</v>
      </c>
      <c r="BC109" s="4">
        <f t="shared" si="77"/>
        <v>0</v>
      </c>
      <c r="BD109" s="4">
        <f t="shared" si="77"/>
        <v>0</v>
      </c>
      <c r="BE109" s="4">
        <f t="shared" si="77"/>
        <v>0</v>
      </c>
      <c r="BF109" s="4">
        <f t="shared" si="77"/>
        <v>0</v>
      </c>
      <c r="BG109" s="4">
        <f t="shared" si="77"/>
        <v>0</v>
      </c>
      <c r="BH109" s="4">
        <f t="shared" si="77"/>
        <v>0</v>
      </c>
      <c r="BI109" s="4">
        <f t="shared" si="77"/>
        <v>0</v>
      </c>
      <c r="BJ109" s="4">
        <f t="shared" si="77"/>
        <v>0</v>
      </c>
      <c r="BK109" s="4">
        <f t="shared" si="77"/>
        <v>0</v>
      </c>
      <c r="BL109" s="4">
        <f t="shared" si="77"/>
        <v>0</v>
      </c>
      <c r="BM109" s="4">
        <f t="shared" si="77"/>
        <v>0</v>
      </c>
      <c r="BN109" s="4">
        <f t="shared" si="77"/>
        <v>0</v>
      </c>
      <c r="BO109" s="4">
        <f t="shared" si="77"/>
        <v>0</v>
      </c>
      <c r="BP109" s="4">
        <f t="shared" si="77"/>
        <v>0</v>
      </c>
      <c r="BQ109" s="4">
        <f t="shared" si="77"/>
        <v>0</v>
      </c>
      <c r="BR109" s="4">
        <f t="shared" si="77"/>
        <v>0</v>
      </c>
      <c r="BS109" s="4">
        <f t="shared" si="77"/>
        <v>0</v>
      </c>
      <c r="BT109" s="4">
        <f t="shared" si="77"/>
        <v>0</v>
      </c>
      <c r="BU109" s="4">
        <f t="shared" si="77"/>
        <v>0</v>
      </c>
      <c r="BV109" s="4">
        <f t="shared" si="77"/>
        <v>0</v>
      </c>
      <c r="BW109" s="4">
        <f t="shared" si="77"/>
        <v>0</v>
      </c>
      <c r="BX109" s="4">
        <f t="shared" si="77"/>
        <v>0</v>
      </c>
      <c r="BY109" s="4">
        <f t="shared" si="77"/>
        <v>0</v>
      </c>
      <c r="BZ109" s="4">
        <f t="shared" si="77"/>
        <v>0</v>
      </c>
      <c r="CA109" s="4">
        <f t="shared" si="77"/>
        <v>0</v>
      </c>
      <c r="CB109" s="4">
        <f t="shared" si="77"/>
        <v>0</v>
      </c>
      <c r="CC109" s="4">
        <f t="shared" ref="CC109:DR109" si="80">$B$2*IF($A$2+CC$3/12&lt;$A109,0,1)*(1+0.072*MIN($A109-$A$2,5))*IF(CC$3&gt;=120,1.1,1)*IF($C$2&lt;=148450,1,0)</f>
        <v>0</v>
      </c>
      <c r="CD109" s="4">
        <f t="shared" si="80"/>
        <v>0</v>
      </c>
      <c r="CE109" s="4">
        <f t="shared" si="80"/>
        <v>0</v>
      </c>
      <c r="CF109" s="4">
        <f t="shared" si="80"/>
        <v>0</v>
      </c>
      <c r="CG109" s="4">
        <f t="shared" si="80"/>
        <v>0</v>
      </c>
      <c r="CH109" s="4">
        <f t="shared" si="80"/>
        <v>0</v>
      </c>
      <c r="CI109" s="4">
        <f t="shared" si="80"/>
        <v>0</v>
      </c>
      <c r="CJ109" s="4">
        <f t="shared" si="80"/>
        <v>0</v>
      </c>
      <c r="CK109" s="4">
        <f t="shared" si="80"/>
        <v>0</v>
      </c>
      <c r="CL109" s="4">
        <f t="shared" si="80"/>
        <v>0</v>
      </c>
      <c r="CM109" s="4">
        <f t="shared" si="80"/>
        <v>0</v>
      </c>
      <c r="CN109" s="4">
        <f t="shared" si="80"/>
        <v>0</v>
      </c>
      <c r="CO109" s="4">
        <f t="shared" si="80"/>
        <v>0</v>
      </c>
      <c r="CP109" s="4">
        <f t="shared" si="80"/>
        <v>0</v>
      </c>
      <c r="CQ109" s="4">
        <f t="shared" si="80"/>
        <v>0</v>
      </c>
      <c r="CR109" s="4">
        <f t="shared" si="80"/>
        <v>0</v>
      </c>
      <c r="CS109" s="4">
        <f t="shared" si="80"/>
        <v>0</v>
      </c>
      <c r="CT109" s="4">
        <f t="shared" si="80"/>
        <v>0</v>
      </c>
      <c r="CU109" s="4">
        <f t="shared" si="80"/>
        <v>0</v>
      </c>
      <c r="CV109" s="4">
        <f t="shared" si="80"/>
        <v>0</v>
      </c>
      <c r="CW109" s="4">
        <f t="shared" si="80"/>
        <v>0</v>
      </c>
      <c r="CX109" s="4">
        <f t="shared" si="80"/>
        <v>0</v>
      </c>
      <c r="CY109" s="4">
        <f t="shared" si="80"/>
        <v>989.63119999999981</v>
      </c>
      <c r="CZ109" s="4">
        <f t="shared" si="80"/>
        <v>989.63119999999981</v>
      </c>
      <c r="DA109" s="4">
        <f t="shared" si="80"/>
        <v>989.63119999999981</v>
      </c>
      <c r="DB109" s="4">
        <f t="shared" si="80"/>
        <v>989.63119999999981</v>
      </c>
      <c r="DC109" s="4">
        <f t="shared" si="80"/>
        <v>989.63119999999981</v>
      </c>
      <c r="DD109" s="4">
        <f t="shared" si="80"/>
        <v>989.63119999999981</v>
      </c>
      <c r="DE109" s="4">
        <f t="shared" si="80"/>
        <v>989.63119999999981</v>
      </c>
      <c r="DF109" s="4">
        <f t="shared" si="80"/>
        <v>989.63119999999981</v>
      </c>
      <c r="DG109" s="4">
        <f t="shared" si="80"/>
        <v>989.63119999999981</v>
      </c>
      <c r="DH109" s="4">
        <f t="shared" si="80"/>
        <v>989.63119999999981</v>
      </c>
      <c r="DI109" s="4">
        <f t="shared" si="80"/>
        <v>989.63119999999981</v>
      </c>
      <c r="DJ109" s="4">
        <f t="shared" si="80"/>
        <v>989.63119999999981</v>
      </c>
      <c r="DK109" s="4">
        <f t="shared" si="80"/>
        <v>989.63119999999981</v>
      </c>
      <c r="DL109" s="4">
        <f t="shared" si="80"/>
        <v>989.63119999999981</v>
      </c>
      <c r="DM109" s="4">
        <f t="shared" si="80"/>
        <v>989.63119999999981</v>
      </c>
      <c r="DN109" s="4">
        <f t="shared" si="80"/>
        <v>989.63119999999981</v>
      </c>
      <c r="DO109" s="4">
        <f t="shared" si="80"/>
        <v>989.63119999999981</v>
      </c>
      <c r="DP109" s="4">
        <f t="shared" si="80"/>
        <v>989.63119999999981</v>
      </c>
      <c r="DQ109" s="4">
        <f t="shared" si="80"/>
        <v>989.63119999999981</v>
      </c>
      <c r="DR109" s="4">
        <f t="shared" si="80"/>
        <v>1088.5943199999999</v>
      </c>
      <c r="DS109" s="16">
        <f t="shared" si="51"/>
        <v>136678.02577920168</v>
      </c>
    </row>
    <row r="110" spans="1:123" x14ac:dyDescent="0.25">
      <c r="A110" s="15">
        <f t="shared" si="52"/>
        <v>73.499999999999517</v>
      </c>
      <c r="B110" s="4">
        <f t="shared" si="78"/>
        <v>0</v>
      </c>
      <c r="C110" s="4">
        <f t="shared" si="78"/>
        <v>0</v>
      </c>
      <c r="D110" s="4">
        <f t="shared" si="78"/>
        <v>0</v>
      </c>
      <c r="E110" s="4">
        <f t="shared" si="78"/>
        <v>0</v>
      </c>
      <c r="F110" s="4">
        <f t="shared" si="78"/>
        <v>0</v>
      </c>
      <c r="G110" s="4">
        <f t="shared" si="78"/>
        <v>0</v>
      </c>
      <c r="H110" s="4">
        <f t="shared" si="78"/>
        <v>0</v>
      </c>
      <c r="I110" s="4">
        <f t="shared" si="78"/>
        <v>0</v>
      </c>
      <c r="J110" s="4">
        <f t="shared" si="78"/>
        <v>0</v>
      </c>
      <c r="K110" s="4">
        <f t="shared" si="78"/>
        <v>0</v>
      </c>
      <c r="L110" s="4">
        <f t="shared" si="78"/>
        <v>0</v>
      </c>
      <c r="M110" s="4">
        <f t="shared" si="78"/>
        <v>0</v>
      </c>
      <c r="N110" s="4">
        <f t="shared" si="78"/>
        <v>0</v>
      </c>
      <c r="O110" s="4">
        <f t="shared" si="78"/>
        <v>0</v>
      </c>
      <c r="P110" s="4">
        <f t="shared" si="78"/>
        <v>0</v>
      </c>
      <c r="Q110" s="4">
        <f t="shared" si="78"/>
        <v>0</v>
      </c>
      <c r="R110" s="4">
        <f t="shared" si="77"/>
        <v>0</v>
      </c>
      <c r="S110" s="4">
        <f t="shared" si="77"/>
        <v>0</v>
      </c>
      <c r="T110" s="4">
        <f t="shared" si="77"/>
        <v>0</v>
      </c>
      <c r="U110" s="4">
        <f t="shared" si="77"/>
        <v>0</v>
      </c>
      <c r="V110" s="4">
        <f t="shared" si="77"/>
        <v>0</v>
      </c>
      <c r="W110" s="4">
        <f t="shared" si="77"/>
        <v>0</v>
      </c>
      <c r="X110" s="4">
        <f t="shared" si="77"/>
        <v>0</v>
      </c>
      <c r="Y110" s="4">
        <f t="shared" si="77"/>
        <v>0</v>
      </c>
      <c r="Z110" s="4">
        <f t="shared" si="77"/>
        <v>0</v>
      </c>
      <c r="AA110" s="4">
        <f t="shared" si="77"/>
        <v>0</v>
      </c>
      <c r="AB110" s="4">
        <f t="shared" si="77"/>
        <v>0</v>
      </c>
      <c r="AC110" s="4">
        <f t="shared" si="77"/>
        <v>0</v>
      </c>
      <c r="AD110" s="4">
        <f t="shared" si="77"/>
        <v>0</v>
      </c>
      <c r="AE110" s="4">
        <f t="shared" si="77"/>
        <v>0</v>
      </c>
      <c r="AF110" s="4">
        <f t="shared" si="77"/>
        <v>0</v>
      </c>
      <c r="AG110" s="4">
        <f t="shared" si="77"/>
        <v>0</v>
      </c>
      <c r="AH110" s="4">
        <f t="shared" si="77"/>
        <v>0</v>
      </c>
      <c r="AI110" s="4">
        <f t="shared" si="77"/>
        <v>0</v>
      </c>
      <c r="AJ110" s="4">
        <f t="shared" si="77"/>
        <v>0</v>
      </c>
      <c r="AK110" s="4">
        <f t="shared" si="77"/>
        <v>0</v>
      </c>
      <c r="AL110" s="4">
        <f t="shared" si="77"/>
        <v>0</v>
      </c>
      <c r="AM110" s="4">
        <f t="shared" si="77"/>
        <v>0</v>
      </c>
      <c r="AN110" s="4">
        <f t="shared" si="77"/>
        <v>0</v>
      </c>
      <c r="AO110" s="4">
        <f t="shared" si="77"/>
        <v>0</v>
      </c>
      <c r="AP110" s="4">
        <f t="shared" si="77"/>
        <v>0</v>
      </c>
      <c r="AQ110" s="4">
        <f t="shared" si="77"/>
        <v>0</v>
      </c>
      <c r="AR110" s="4">
        <f t="shared" si="77"/>
        <v>0</v>
      </c>
      <c r="AS110" s="4">
        <f t="shared" si="77"/>
        <v>0</v>
      </c>
      <c r="AT110" s="4">
        <f t="shared" si="77"/>
        <v>0</v>
      </c>
      <c r="AU110" s="4">
        <f t="shared" si="77"/>
        <v>0</v>
      </c>
      <c r="AV110" s="4">
        <f t="shared" si="77"/>
        <v>0</v>
      </c>
      <c r="AW110" s="4">
        <f t="shared" si="77"/>
        <v>0</v>
      </c>
      <c r="AX110" s="4">
        <f t="shared" si="77"/>
        <v>0</v>
      </c>
      <c r="AY110" s="4">
        <f t="shared" si="77"/>
        <v>0</v>
      </c>
      <c r="AZ110" s="4">
        <f t="shared" si="77"/>
        <v>0</v>
      </c>
      <c r="BA110" s="4">
        <f t="shared" si="77"/>
        <v>0</v>
      </c>
      <c r="BB110" s="4">
        <f t="shared" si="77"/>
        <v>0</v>
      </c>
      <c r="BC110" s="4">
        <f t="shared" si="77"/>
        <v>0</v>
      </c>
      <c r="BD110" s="4">
        <f t="shared" si="77"/>
        <v>0</v>
      </c>
      <c r="BE110" s="4">
        <f t="shared" si="77"/>
        <v>0</v>
      </c>
      <c r="BF110" s="4">
        <f t="shared" si="77"/>
        <v>0</v>
      </c>
      <c r="BG110" s="4">
        <f t="shared" si="77"/>
        <v>0</v>
      </c>
      <c r="BH110" s="4">
        <f t="shared" si="77"/>
        <v>0</v>
      </c>
      <c r="BI110" s="4">
        <f t="shared" si="77"/>
        <v>0</v>
      </c>
      <c r="BJ110" s="4">
        <f t="shared" ref="BJ110:DR114" si="81">$B$2*IF($A$2+BJ$3/12&lt;$A110,0,1)*(1+0.072*MIN($A110-$A$2,5))*IF(BJ$3&gt;=120,1.1,1)*IF($C$2&lt;=148450,1,0)</f>
        <v>0</v>
      </c>
      <c r="BK110" s="4">
        <f t="shared" si="81"/>
        <v>0</v>
      </c>
      <c r="BL110" s="4">
        <f t="shared" si="81"/>
        <v>0</v>
      </c>
      <c r="BM110" s="4">
        <f t="shared" si="81"/>
        <v>0</v>
      </c>
      <c r="BN110" s="4">
        <f t="shared" si="81"/>
        <v>0</v>
      </c>
      <c r="BO110" s="4">
        <f t="shared" si="81"/>
        <v>0</v>
      </c>
      <c r="BP110" s="4">
        <f t="shared" si="81"/>
        <v>0</v>
      </c>
      <c r="BQ110" s="4">
        <f t="shared" si="81"/>
        <v>0</v>
      </c>
      <c r="BR110" s="4">
        <f t="shared" si="81"/>
        <v>0</v>
      </c>
      <c r="BS110" s="4">
        <f t="shared" si="81"/>
        <v>0</v>
      </c>
      <c r="BT110" s="4">
        <f t="shared" si="81"/>
        <v>0</v>
      </c>
      <c r="BU110" s="4">
        <f t="shared" si="81"/>
        <v>0</v>
      </c>
      <c r="BV110" s="4">
        <f t="shared" si="81"/>
        <v>0</v>
      </c>
      <c r="BW110" s="4">
        <f t="shared" si="81"/>
        <v>0</v>
      </c>
      <c r="BX110" s="4">
        <f t="shared" si="81"/>
        <v>0</v>
      </c>
      <c r="BY110" s="4">
        <f t="shared" si="81"/>
        <v>0</v>
      </c>
      <c r="BZ110" s="4">
        <f t="shared" si="81"/>
        <v>0</v>
      </c>
      <c r="CA110" s="4">
        <f t="shared" si="81"/>
        <v>0</v>
      </c>
      <c r="CB110" s="4">
        <f t="shared" si="81"/>
        <v>0</v>
      </c>
      <c r="CC110" s="4">
        <f t="shared" si="81"/>
        <v>0</v>
      </c>
      <c r="CD110" s="4">
        <f t="shared" si="81"/>
        <v>0</v>
      </c>
      <c r="CE110" s="4">
        <f t="shared" si="81"/>
        <v>0</v>
      </c>
      <c r="CF110" s="4">
        <f t="shared" si="81"/>
        <v>0</v>
      </c>
      <c r="CG110" s="4">
        <f t="shared" si="81"/>
        <v>0</v>
      </c>
      <c r="CH110" s="4">
        <f t="shared" si="81"/>
        <v>0</v>
      </c>
      <c r="CI110" s="4">
        <f t="shared" si="81"/>
        <v>0</v>
      </c>
      <c r="CJ110" s="4">
        <f t="shared" si="81"/>
        <v>0</v>
      </c>
      <c r="CK110" s="4">
        <f t="shared" si="81"/>
        <v>0</v>
      </c>
      <c r="CL110" s="4">
        <f t="shared" si="81"/>
        <v>0</v>
      </c>
      <c r="CM110" s="4">
        <f t="shared" si="81"/>
        <v>0</v>
      </c>
      <c r="CN110" s="4">
        <f t="shared" si="81"/>
        <v>0</v>
      </c>
      <c r="CO110" s="4">
        <f t="shared" si="81"/>
        <v>0</v>
      </c>
      <c r="CP110" s="4">
        <f t="shared" si="81"/>
        <v>0</v>
      </c>
      <c r="CQ110" s="4">
        <f t="shared" si="81"/>
        <v>0</v>
      </c>
      <c r="CR110" s="4">
        <f t="shared" si="81"/>
        <v>0</v>
      </c>
      <c r="CS110" s="4">
        <f t="shared" si="81"/>
        <v>0</v>
      </c>
      <c r="CT110" s="4">
        <f t="shared" si="81"/>
        <v>0</v>
      </c>
      <c r="CU110" s="4">
        <f t="shared" si="81"/>
        <v>0</v>
      </c>
      <c r="CV110" s="4">
        <f t="shared" si="81"/>
        <v>0</v>
      </c>
      <c r="CW110" s="4">
        <f t="shared" si="81"/>
        <v>0</v>
      </c>
      <c r="CX110" s="4">
        <f t="shared" si="81"/>
        <v>0</v>
      </c>
      <c r="CY110" s="4">
        <f t="shared" si="81"/>
        <v>0</v>
      </c>
      <c r="CZ110" s="4">
        <f t="shared" si="81"/>
        <v>989.63119999999981</v>
      </c>
      <c r="DA110" s="4">
        <f t="shared" si="81"/>
        <v>989.63119999999981</v>
      </c>
      <c r="DB110" s="4">
        <f t="shared" si="81"/>
        <v>989.63119999999981</v>
      </c>
      <c r="DC110" s="4">
        <f t="shared" si="81"/>
        <v>989.63119999999981</v>
      </c>
      <c r="DD110" s="4">
        <f t="shared" si="81"/>
        <v>989.63119999999981</v>
      </c>
      <c r="DE110" s="4">
        <f t="shared" si="81"/>
        <v>989.63119999999981</v>
      </c>
      <c r="DF110" s="4">
        <f t="shared" si="81"/>
        <v>989.63119999999981</v>
      </c>
      <c r="DG110" s="4">
        <f t="shared" si="81"/>
        <v>989.63119999999981</v>
      </c>
      <c r="DH110" s="4">
        <f t="shared" si="81"/>
        <v>989.63119999999981</v>
      </c>
      <c r="DI110" s="4">
        <f t="shared" si="81"/>
        <v>989.63119999999981</v>
      </c>
      <c r="DJ110" s="4">
        <f t="shared" si="81"/>
        <v>989.63119999999981</v>
      </c>
      <c r="DK110" s="4">
        <f t="shared" si="81"/>
        <v>989.63119999999981</v>
      </c>
      <c r="DL110" s="4">
        <f t="shared" si="81"/>
        <v>989.63119999999981</v>
      </c>
      <c r="DM110" s="4">
        <f t="shared" si="81"/>
        <v>989.63119999999981</v>
      </c>
      <c r="DN110" s="4">
        <f t="shared" si="81"/>
        <v>989.63119999999981</v>
      </c>
      <c r="DO110" s="4">
        <f t="shared" si="81"/>
        <v>989.63119999999981</v>
      </c>
      <c r="DP110" s="4">
        <f t="shared" si="81"/>
        <v>989.63119999999981</v>
      </c>
      <c r="DQ110" s="4">
        <f t="shared" si="81"/>
        <v>989.63119999999981</v>
      </c>
      <c r="DR110" s="4">
        <f t="shared" si="81"/>
        <v>1088.5943199999999</v>
      </c>
      <c r="DS110" s="16">
        <f t="shared" si="51"/>
        <v>136002.81592630359</v>
      </c>
    </row>
    <row r="111" spans="1:123" x14ac:dyDescent="0.25">
      <c r="A111" s="15">
        <f t="shared" si="52"/>
        <v>73.583333333332845</v>
      </c>
      <c r="B111" s="4">
        <f t="shared" si="78"/>
        <v>0</v>
      </c>
      <c r="C111" s="4">
        <f t="shared" si="78"/>
        <v>0</v>
      </c>
      <c r="D111" s="4">
        <f t="shared" si="78"/>
        <v>0</v>
      </c>
      <c r="E111" s="4">
        <f t="shared" si="78"/>
        <v>0</v>
      </c>
      <c r="F111" s="4">
        <f t="shared" si="78"/>
        <v>0</v>
      </c>
      <c r="G111" s="4">
        <f t="shared" si="78"/>
        <v>0</v>
      </c>
      <c r="H111" s="4">
        <f t="shared" si="78"/>
        <v>0</v>
      </c>
      <c r="I111" s="4">
        <f t="shared" si="78"/>
        <v>0</v>
      </c>
      <c r="J111" s="4">
        <f t="shared" si="78"/>
        <v>0</v>
      </c>
      <c r="K111" s="4">
        <f t="shared" si="78"/>
        <v>0</v>
      </c>
      <c r="L111" s="4">
        <f t="shared" si="78"/>
        <v>0</v>
      </c>
      <c r="M111" s="4">
        <f t="shared" si="78"/>
        <v>0</v>
      </c>
      <c r="N111" s="4">
        <f t="shared" si="78"/>
        <v>0</v>
      </c>
      <c r="O111" s="4">
        <f t="shared" si="78"/>
        <v>0</v>
      </c>
      <c r="P111" s="4">
        <f t="shared" si="78"/>
        <v>0</v>
      </c>
      <c r="Q111" s="4">
        <f t="shared" si="78"/>
        <v>0</v>
      </c>
      <c r="R111" s="4">
        <f t="shared" ref="R111:CC115" si="82">$B$2*IF($A$2+R$3/12&lt;$A111,0,1)*(1+0.072*MIN($A111-$A$2,5))*IF(R$3&gt;=120,1.1,1)*IF($C$2&lt;=148450,1,0)</f>
        <v>0</v>
      </c>
      <c r="S111" s="4">
        <f t="shared" si="82"/>
        <v>0</v>
      </c>
      <c r="T111" s="4">
        <f t="shared" si="82"/>
        <v>0</v>
      </c>
      <c r="U111" s="4">
        <f t="shared" si="82"/>
        <v>0</v>
      </c>
      <c r="V111" s="4">
        <f t="shared" si="82"/>
        <v>0</v>
      </c>
      <c r="W111" s="4">
        <f t="shared" si="82"/>
        <v>0</v>
      </c>
      <c r="X111" s="4">
        <f t="shared" si="82"/>
        <v>0</v>
      </c>
      <c r="Y111" s="4">
        <f t="shared" si="82"/>
        <v>0</v>
      </c>
      <c r="Z111" s="4">
        <f t="shared" si="82"/>
        <v>0</v>
      </c>
      <c r="AA111" s="4">
        <f t="shared" si="82"/>
        <v>0</v>
      </c>
      <c r="AB111" s="4">
        <f t="shared" si="82"/>
        <v>0</v>
      </c>
      <c r="AC111" s="4">
        <f t="shared" si="82"/>
        <v>0</v>
      </c>
      <c r="AD111" s="4">
        <f t="shared" si="82"/>
        <v>0</v>
      </c>
      <c r="AE111" s="4">
        <f t="shared" si="82"/>
        <v>0</v>
      </c>
      <c r="AF111" s="4">
        <f t="shared" si="82"/>
        <v>0</v>
      </c>
      <c r="AG111" s="4">
        <f t="shared" si="82"/>
        <v>0</v>
      </c>
      <c r="AH111" s="4">
        <f t="shared" si="82"/>
        <v>0</v>
      </c>
      <c r="AI111" s="4">
        <f t="shared" si="82"/>
        <v>0</v>
      </c>
      <c r="AJ111" s="4">
        <f t="shared" si="82"/>
        <v>0</v>
      </c>
      <c r="AK111" s="4">
        <f t="shared" si="82"/>
        <v>0</v>
      </c>
      <c r="AL111" s="4">
        <f t="shared" si="82"/>
        <v>0</v>
      </c>
      <c r="AM111" s="4">
        <f t="shared" si="82"/>
        <v>0</v>
      </c>
      <c r="AN111" s="4">
        <f t="shared" si="82"/>
        <v>0</v>
      </c>
      <c r="AO111" s="4">
        <f t="shared" si="82"/>
        <v>0</v>
      </c>
      <c r="AP111" s="4">
        <f t="shared" si="82"/>
        <v>0</v>
      </c>
      <c r="AQ111" s="4">
        <f t="shared" si="82"/>
        <v>0</v>
      </c>
      <c r="AR111" s="4">
        <f t="shared" si="82"/>
        <v>0</v>
      </c>
      <c r="AS111" s="4">
        <f t="shared" si="82"/>
        <v>0</v>
      </c>
      <c r="AT111" s="4">
        <f t="shared" si="82"/>
        <v>0</v>
      </c>
      <c r="AU111" s="4">
        <f t="shared" si="82"/>
        <v>0</v>
      </c>
      <c r="AV111" s="4">
        <f t="shared" si="82"/>
        <v>0</v>
      </c>
      <c r="AW111" s="4">
        <f t="shared" si="82"/>
        <v>0</v>
      </c>
      <c r="AX111" s="4">
        <f t="shared" si="82"/>
        <v>0</v>
      </c>
      <c r="AY111" s="4">
        <f t="shared" si="82"/>
        <v>0</v>
      </c>
      <c r="AZ111" s="4">
        <f t="shared" si="82"/>
        <v>0</v>
      </c>
      <c r="BA111" s="4">
        <f t="shared" si="82"/>
        <v>0</v>
      </c>
      <c r="BB111" s="4">
        <f t="shared" si="82"/>
        <v>0</v>
      </c>
      <c r="BC111" s="4">
        <f t="shared" si="82"/>
        <v>0</v>
      </c>
      <c r="BD111" s="4">
        <f t="shared" si="82"/>
        <v>0</v>
      </c>
      <c r="BE111" s="4">
        <f t="shared" si="82"/>
        <v>0</v>
      </c>
      <c r="BF111" s="4">
        <f t="shared" si="82"/>
        <v>0</v>
      </c>
      <c r="BG111" s="4">
        <f t="shared" si="82"/>
        <v>0</v>
      </c>
      <c r="BH111" s="4">
        <f t="shared" si="82"/>
        <v>0</v>
      </c>
      <c r="BI111" s="4">
        <f t="shared" si="82"/>
        <v>0</v>
      </c>
      <c r="BJ111" s="4">
        <f t="shared" si="82"/>
        <v>0</v>
      </c>
      <c r="BK111" s="4">
        <f t="shared" si="82"/>
        <v>0</v>
      </c>
      <c r="BL111" s="4">
        <f t="shared" si="82"/>
        <v>0</v>
      </c>
      <c r="BM111" s="4">
        <f t="shared" si="82"/>
        <v>0</v>
      </c>
      <c r="BN111" s="4">
        <f t="shared" si="82"/>
        <v>0</v>
      </c>
      <c r="BO111" s="4">
        <f t="shared" si="81"/>
        <v>0</v>
      </c>
      <c r="BP111" s="4">
        <f t="shared" si="81"/>
        <v>0</v>
      </c>
      <c r="BQ111" s="4">
        <f t="shared" si="81"/>
        <v>0</v>
      </c>
      <c r="BR111" s="4">
        <f t="shared" si="81"/>
        <v>0</v>
      </c>
      <c r="BS111" s="4">
        <f t="shared" si="81"/>
        <v>0</v>
      </c>
      <c r="BT111" s="4">
        <f t="shared" si="81"/>
        <v>0</v>
      </c>
      <c r="BU111" s="4">
        <f t="shared" si="81"/>
        <v>0</v>
      </c>
      <c r="BV111" s="4">
        <f t="shared" si="81"/>
        <v>0</v>
      </c>
      <c r="BW111" s="4">
        <f t="shared" si="81"/>
        <v>0</v>
      </c>
      <c r="BX111" s="4">
        <f t="shared" si="81"/>
        <v>0</v>
      </c>
      <c r="BY111" s="4">
        <f t="shared" si="81"/>
        <v>0</v>
      </c>
      <c r="BZ111" s="4">
        <f t="shared" si="81"/>
        <v>0</v>
      </c>
      <c r="CA111" s="4">
        <f t="shared" si="81"/>
        <v>0</v>
      </c>
      <c r="CB111" s="4">
        <f t="shared" si="81"/>
        <v>0</v>
      </c>
      <c r="CC111" s="4">
        <f t="shared" si="81"/>
        <v>0</v>
      </c>
      <c r="CD111" s="4">
        <f t="shared" si="81"/>
        <v>0</v>
      </c>
      <c r="CE111" s="4">
        <f t="shared" si="81"/>
        <v>0</v>
      </c>
      <c r="CF111" s="4">
        <f t="shared" si="81"/>
        <v>0</v>
      </c>
      <c r="CG111" s="4">
        <f t="shared" si="81"/>
        <v>0</v>
      </c>
      <c r="CH111" s="4">
        <f t="shared" si="81"/>
        <v>0</v>
      </c>
      <c r="CI111" s="4">
        <f t="shared" si="81"/>
        <v>0</v>
      </c>
      <c r="CJ111" s="4">
        <f t="shared" si="81"/>
        <v>0</v>
      </c>
      <c r="CK111" s="4">
        <f t="shared" si="81"/>
        <v>0</v>
      </c>
      <c r="CL111" s="4">
        <f t="shared" si="81"/>
        <v>0</v>
      </c>
      <c r="CM111" s="4">
        <f t="shared" si="81"/>
        <v>0</v>
      </c>
      <c r="CN111" s="4">
        <f t="shared" si="81"/>
        <v>0</v>
      </c>
      <c r="CO111" s="4">
        <f t="shared" si="81"/>
        <v>0</v>
      </c>
      <c r="CP111" s="4">
        <f t="shared" si="81"/>
        <v>0</v>
      </c>
      <c r="CQ111" s="4">
        <f t="shared" si="81"/>
        <v>0</v>
      </c>
      <c r="CR111" s="4">
        <f t="shared" si="81"/>
        <v>0</v>
      </c>
      <c r="CS111" s="4">
        <f t="shared" si="81"/>
        <v>0</v>
      </c>
      <c r="CT111" s="4">
        <f t="shared" si="81"/>
        <v>0</v>
      </c>
      <c r="CU111" s="4">
        <f t="shared" si="81"/>
        <v>0</v>
      </c>
      <c r="CV111" s="4">
        <f t="shared" si="81"/>
        <v>0</v>
      </c>
      <c r="CW111" s="4">
        <f t="shared" si="81"/>
        <v>0</v>
      </c>
      <c r="CX111" s="4">
        <f t="shared" si="81"/>
        <v>0</v>
      </c>
      <c r="CY111" s="4">
        <f t="shared" si="81"/>
        <v>0</v>
      </c>
      <c r="CZ111" s="4">
        <f t="shared" si="81"/>
        <v>0</v>
      </c>
      <c r="DA111" s="4">
        <f t="shared" si="81"/>
        <v>989.63119999999981</v>
      </c>
      <c r="DB111" s="4">
        <f t="shared" si="81"/>
        <v>989.63119999999981</v>
      </c>
      <c r="DC111" s="4">
        <f t="shared" si="81"/>
        <v>989.63119999999981</v>
      </c>
      <c r="DD111" s="4">
        <f t="shared" si="81"/>
        <v>989.63119999999981</v>
      </c>
      <c r="DE111" s="4">
        <f t="shared" si="81"/>
        <v>989.63119999999981</v>
      </c>
      <c r="DF111" s="4">
        <f t="shared" si="81"/>
        <v>989.63119999999981</v>
      </c>
      <c r="DG111" s="4">
        <f t="shared" si="81"/>
        <v>989.63119999999981</v>
      </c>
      <c r="DH111" s="4">
        <f t="shared" si="81"/>
        <v>989.63119999999981</v>
      </c>
      <c r="DI111" s="4">
        <f t="shared" si="81"/>
        <v>989.63119999999981</v>
      </c>
      <c r="DJ111" s="4">
        <f t="shared" si="81"/>
        <v>989.63119999999981</v>
      </c>
      <c r="DK111" s="4">
        <f t="shared" si="81"/>
        <v>989.63119999999981</v>
      </c>
      <c r="DL111" s="4">
        <f t="shared" si="81"/>
        <v>989.63119999999981</v>
      </c>
      <c r="DM111" s="4">
        <f t="shared" si="81"/>
        <v>989.63119999999981</v>
      </c>
      <c r="DN111" s="4">
        <f t="shared" si="81"/>
        <v>989.63119999999981</v>
      </c>
      <c r="DO111" s="4">
        <f t="shared" si="81"/>
        <v>989.63119999999981</v>
      </c>
      <c r="DP111" s="4">
        <f t="shared" si="81"/>
        <v>989.63119999999981</v>
      </c>
      <c r="DQ111" s="4">
        <f t="shared" si="81"/>
        <v>989.63119999999981</v>
      </c>
      <c r="DR111" s="4">
        <f t="shared" si="81"/>
        <v>1088.5943199999999</v>
      </c>
      <c r="DS111" s="16">
        <f t="shared" si="51"/>
        <v>135330.62449461382</v>
      </c>
    </row>
    <row r="112" spans="1:123" x14ac:dyDescent="0.25">
      <c r="A112" s="15">
        <f t="shared" si="52"/>
        <v>73.666666666666174</v>
      </c>
      <c r="B112" s="4">
        <f t="shared" si="78"/>
        <v>0</v>
      </c>
      <c r="C112" s="4">
        <f t="shared" si="78"/>
        <v>0</v>
      </c>
      <c r="D112" s="4">
        <f t="shared" si="78"/>
        <v>0</v>
      </c>
      <c r="E112" s="4">
        <f t="shared" si="78"/>
        <v>0</v>
      </c>
      <c r="F112" s="4">
        <f t="shared" si="78"/>
        <v>0</v>
      </c>
      <c r="G112" s="4">
        <f t="shared" si="78"/>
        <v>0</v>
      </c>
      <c r="H112" s="4">
        <f t="shared" si="78"/>
        <v>0</v>
      </c>
      <c r="I112" s="4">
        <f t="shared" si="78"/>
        <v>0</v>
      </c>
      <c r="J112" s="4">
        <f t="shared" si="78"/>
        <v>0</v>
      </c>
      <c r="K112" s="4">
        <f t="shared" si="78"/>
        <v>0</v>
      </c>
      <c r="L112" s="4">
        <f t="shared" si="78"/>
        <v>0</v>
      </c>
      <c r="M112" s="4">
        <f t="shared" si="78"/>
        <v>0</v>
      </c>
      <c r="N112" s="4">
        <f t="shared" si="78"/>
        <v>0</v>
      </c>
      <c r="O112" s="4">
        <f t="shared" si="78"/>
        <v>0</v>
      </c>
      <c r="P112" s="4">
        <f t="shared" si="78"/>
        <v>0</v>
      </c>
      <c r="Q112" s="4">
        <f t="shared" si="78"/>
        <v>0</v>
      </c>
      <c r="R112" s="4">
        <f t="shared" si="82"/>
        <v>0</v>
      </c>
      <c r="S112" s="4">
        <f t="shared" si="82"/>
        <v>0</v>
      </c>
      <c r="T112" s="4">
        <f t="shared" si="82"/>
        <v>0</v>
      </c>
      <c r="U112" s="4">
        <f t="shared" si="82"/>
        <v>0</v>
      </c>
      <c r="V112" s="4">
        <f t="shared" si="82"/>
        <v>0</v>
      </c>
      <c r="W112" s="4">
        <f t="shared" si="82"/>
        <v>0</v>
      </c>
      <c r="X112" s="4">
        <f t="shared" si="82"/>
        <v>0</v>
      </c>
      <c r="Y112" s="4">
        <f t="shared" si="82"/>
        <v>0</v>
      </c>
      <c r="Z112" s="4">
        <f t="shared" si="82"/>
        <v>0</v>
      </c>
      <c r="AA112" s="4">
        <f t="shared" si="82"/>
        <v>0</v>
      </c>
      <c r="AB112" s="4">
        <f t="shared" si="82"/>
        <v>0</v>
      </c>
      <c r="AC112" s="4">
        <f t="shared" si="82"/>
        <v>0</v>
      </c>
      <c r="AD112" s="4">
        <f t="shared" si="82"/>
        <v>0</v>
      </c>
      <c r="AE112" s="4">
        <f t="shared" si="82"/>
        <v>0</v>
      </c>
      <c r="AF112" s="4">
        <f t="shared" si="82"/>
        <v>0</v>
      </c>
      <c r="AG112" s="4">
        <f t="shared" si="82"/>
        <v>0</v>
      </c>
      <c r="AH112" s="4">
        <f t="shared" si="82"/>
        <v>0</v>
      </c>
      <c r="AI112" s="4">
        <f t="shared" si="82"/>
        <v>0</v>
      </c>
      <c r="AJ112" s="4">
        <f t="shared" si="82"/>
        <v>0</v>
      </c>
      <c r="AK112" s="4">
        <f t="shared" si="82"/>
        <v>0</v>
      </c>
      <c r="AL112" s="4">
        <f t="shared" si="82"/>
        <v>0</v>
      </c>
      <c r="AM112" s="4">
        <f t="shared" si="82"/>
        <v>0</v>
      </c>
      <c r="AN112" s="4">
        <f t="shared" si="82"/>
        <v>0</v>
      </c>
      <c r="AO112" s="4">
        <f t="shared" si="82"/>
        <v>0</v>
      </c>
      <c r="AP112" s="4">
        <f t="shared" si="82"/>
        <v>0</v>
      </c>
      <c r="AQ112" s="4">
        <f t="shared" si="82"/>
        <v>0</v>
      </c>
      <c r="AR112" s="4">
        <f t="shared" si="82"/>
        <v>0</v>
      </c>
      <c r="AS112" s="4">
        <f t="shared" si="82"/>
        <v>0</v>
      </c>
      <c r="AT112" s="4">
        <f t="shared" si="82"/>
        <v>0</v>
      </c>
      <c r="AU112" s="4">
        <f t="shared" si="82"/>
        <v>0</v>
      </c>
      <c r="AV112" s="4">
        <f t="shared" si="82"/>
        <v>0</v>
      </c>
      <c r="AW112" s="4">
        <f t="shared" si="82"/>
        <v>0</v>
      </c>
      <c r="AX112" s="4">
        <f t="shared" si="82"/>
        <v>0</v>
      </c>
      <c r="AY112" s="4">
        <f t="shared" si="82"/>
        <v>0</v>
      </c>
      <c r="AZ112" s="4">
        <f t="shared" si="82"/>
        <v>0</v>
      </c>
      <c r="BA112" s="4">
        <f t="shared" si="82"/>
        <v>0</v>
      </c>
      <c r="BB112" s="4">
        <f t="shared" si="82"/>
        <v>0</v>
      </c>
      <c r="BC112" s="4">
        <f t="shared" si="82"/>
        <v>0</v>
      </c>
      <c r="BD112" s="4">
        <f t="shared" si="82"/>
        <v>0</v>
      </c>
      <c r="BE112" s="4">
        <f t="shared" si="82"/>
        <v>0</v>
      </c>
      <c r="BF112" s="4">
        <f t="shared" si="82"/>
        <v>0</v>
      </c>
      <c r="BG112" s="4">
        <f t="shared" si="82"/>
        <v>0</v>
      </c>
      <c r="BH112" s="4">
        <f t="shared" si="82"/>
        <v>0</v>
      </c>
      <c r="BI112" s="4">
        <f t="shared" si="82"/>
        <v>0</v>
      </c>
      <c r="BJ112" s="4">
        <f t="shared" si="82"/>
        <v>0</v>
      </c>
      <c r="BK112" s="4">
        <f t="shared" si="82"/>
        <v>0</v>
      </c>
      <c r="BL112" s="4">
        <f t="shared" si="82"/>
        <v>0</v>
      </c>
      <c r="BM112" s="4">
        <f t="shared" si="82"/>
        <v>0</v>
      </c>
      <c r="BN112" s="4">
        <f t="shared" si="82"/>
        <v>0</v>
      </c>
      <c r="BO112" s="4">
        <f t="shared" si="81"/>
        <v>0</v>
      </c>
      <c r="BP112" s="4">
        <f t="shared" si="81"/>
        <v>0</v>
      </c>
      <c r="BQ112" s="4">
        <f t="shared" si="81"/>
        <v>0</v>
      </c>
      <c r="BR112" s="4">
        <f t="shared" si="81"/>
        <v>0</v>
      </c>
      <c r="BS112" s="4">
        <f t="shared" si="81"/>
        <v>0</v>
      </c>
      <c r="BT112" s="4">
        <f t="shared" si="81"/>
        <v>0</v>
      </c>
      <c r="BU112" s="4">
        <f t="shared" si="81"/>
        <v>0</v>
      </c>
      <c r="BV112" s="4">
        <f t="shared" si="81"/>
        <v>0</v>
      </c>
      <c r="BW112" s="4">
        <f t="shared" si="81"/>
        <v>0</v>
      </c>
      <c r="BX112" s="4">
        <f t="shared" si="81"/>
        <v>0</v>
      </c>
      <c r="BY112" s="4">
        <f t="shared" si="81"/>
        <v>0</v>
      </c>
      <c r="BZ112" s="4">
        <f t="shared" si="81"/>
        <v>0</v>
      </c>
      <c r="CA112" s="4">
        <f t="shared" si="81"/>
        <v>0</v>
      </c>
      <c r="CB112" s="4">
        <f t="shared" si="81"/>
        <v>0</v>
      </c>
      <c r="CC112" s="4">
        <f t="shared" si="81"/>
        <v>0</v>
      </c>
      <c r="CD112" s="4">
        <f t="shared" si="81"/>
        <v>0</v>
      </c>
      <c r="CE112" s="4">
        <f t="shared" si="81"/>
        <v>0</v>
      </c>
      <c r="CF112" s="4">
        <f t="shared" si="81"/>
        <v>0</v>
      </c>
      <c r="CG112" s="4">
        <f t="shared" si="81"/>
        <v>0</v>
      </c>
      <c r="CH112" s="4">
        <f t="shared" si="81"/>
        <v>0</v>
      </c>
      <c r="CI112" s="4">
        <f t="shared" si="81"/>
        <v>0</v>
      </c>
      <c r="CJ112" s="4">
        <f t="shared" si="81"/>
        <v>0</v>
      </c>
      <c r="CK112" s="4">
        <f t="shared" si="81"/>
        <v>0</v>
      </c>
      <c r="CL112" s="4">
        <f t="shared" si="81"/>
        <v>0</v>
      </c>
      <c r="CM112" s="4">
        <f t="shared" si="81"/>
        <v>0</v>
      </c>
      <c r="CN112" s="4">
        <f t="shared" si="81"/>
        <v>0</v>
      </c>
      <c r="CO112" s="4">
        <f t="shared" si="81"/>
        <v>0</v>
      </c>
      <c r="CP112" s="4">
        <f t="shared" si="81"/>
        <v>0</v>
      </c>
      <c r="CQ112" s="4">
        <f t="shared" si="81"/>
        <v>0</v>
      </c>
      <c r="CR112" s="4">
        <f t="shared" si="81"/>
        <v>0</v>
      </c>
      <c r="CS112" s="4">
        <f t="shared" si="81"/>
        <v>0</v>
      </c>
      <c r="CT112" s="4">
        <f t="shared" si="81"/>
        <v>0</v>
      </c>
      <c r="CU112" s="4">
        <f t="shared" si="81"/>
        <v>0</v>
      </c>
      <c r="CV112" s="4">
        <f t="shared" si="81"/>
        <v>0</v>
      </c>
      <c r="CW112" s="4">
        <f t="shared" si="81"/>
        <v>0</v>
      </c>
      <c r="CX112" s="4">
        <f t="shared" si="81"/>
        <v>0</v>
      </c>
      <c r="CY112" s="4">
        <f t="shared" si="81"/>
        <v>0</v>
      </c>
      <c r="CZ112" s="4">
        <f t="shared" si="81"/>
        <v>0</v>
      </c>
      <c r="DA112" s="4">
        <f t="shared" si="81"/>
        <v>0</v>
      </c>
      <c r="DB112" s="4">
        <f t="shared" si="81"/>
        <v>989.63119999999981</v>
      </c>
      <c r="DC112" s="4">
        <f t="shared" si="81"/>
        <v>989.63119999999981</v>
      </c>
      <c r="DD112" s="4">
        <f t="shared" si="81"/>
        <v>989.63119999999981</v>
      </c>
      <c r="DE112" s="4">
        <f t="shared" si="81"/>
        <v>989.63119999999981</v>
      </c>
      <c r="DF112" s="4">
        <f t="shared" si="81"/>
        <v>989.63119999999981</v>
      </c>
      <c r="DG112" s="4">
        <f t="shared" si="81"/>
        <v>989.63119999999981</v>
      </c>
      <c r="DH112" s="4">
        <f t="shared" si="81"/>
        <v>989.63119999999981</v>
      </c>
      <c r="DI112" s="4">
        <f t="shared" si="81"/>
        <v>989.63119999999981</v>
      </c>
      <c r="DJ112" s="4">
        <f t="shared" si="81"/>
        <v>989.63119999999981</v>
      </c>
      <c r="DK112" s="4">
        <f t="shared" si="81"/>
        <v>989.63119999999981</v>
      </c>
      <c r="DL112" s="4">
        <f t="shared" si="81"/>
        <v>989.63119999999981</v>
      </c>
      <c r="DM112" s="4">
        <f t="shared" si="81"/>
        <v>989.63119999999981</v>
      </c>
      <c r="DN112" s="4">
        <f t="shared" si="81"/>
        <v>989.63119999999981</v>
      </c>
      <c r="DO112" s="4">
        <f t="shared" si="81"/>
        <v>989.63119999999981</v>
      </c>
      <c r="DP112" s="4">
        <f t="shared" si="81"/>
        <v>989.63119999999981</v>
      </c>
      <c r="DQ112" s="4">
        <f t="shared" si="81"/>
        <v>989.63119999999981</v>
      </c>
      <c r="DR112" s="4">
        <f t="shared" si="81"/>
        <v>1088.5943199999999</v>
      </c>
      <c r="DS112" s="16">
        <f t="shared" si="51"/>
        <v>134661.44071905091</v>
      </c>
    </row>
    <row r="113" spans="1:123" x14ac:dyDescent="0.25">
      <c r="A113" s="15">
        <f t="shared" si="52"/>
        <v>73.749999999999503</v>
      </c>
      <c r="B113" s="4">
        <f t="shared" si="78"/>
        <v>0</v>
      </c>
      <c r="C113" s="4">
        <f t="shared" si="78"/>
        <v>0</v>
      </c>
      <c r="D113" s="4">
        <f t="shared" si="78"/>
        <v>0</v>
      </c>
      <c r="E113" s="4">
        <f t="shared" si="78"/>
        <v>0</v>
      </c>
      <c r="F113" s="4">
        <f t="shared" si="78"/>
        <v>0</v>
      </c>
      <c r="G113" s="4">
        <f t="shared" si="78"/>
        <v>0</v>
      </c>
      <c r="H113" s="4">
        <f t="shared" si="78"/>
        <v>0</v>
      </c>
      <c r="I113" s="4">
        <f t="shared" si="78"/>
        <v>0</v>
      </c>
      <c r="J113" s="4">
        <f t="shared" si="78"/>
        <v>0</v>
      </c>
      <c r="K113" s="4">
        <f t="shared" si="78"/>
        <v>0</v>
      </c>
      <c r="L113" s="4">
        <f t="shared" si="78"/>
        <v>0</v>
      </c>
      <c r="M113" s="4">
        <f t="shared" si="78"/>
        <v>0</v>
      </c>
      <c r="N113" s="4">
        <f t="shared" si="78"/>
        <v>0</v>
      </c>
      <c r="O113" s="4">
        <f t="shared" si="78"/>
        <v>0</v>
      </c>
      <c r="P113" s="4">
        <f t="shared" si="78"/>
        <v>0</v>
      </c>
      <c r="Q113" s="4">
        <f t="shared" si="78"/>
        <v>0</v>
      </c>
      <c r="R113" s="4">
        <f t="shared" si="82"/>
        <v>0</v>
      </c>
      <c r="S113" s="4">
        <f t="shared" si="82"/>
        <v>0</v>
      </c>
      <c r="T113" s="4">
        <f t="shared" si="82"/>
        <v>0</v>
      </c>
      <c r="U113" s="4">
        <f t="shared" si="82"/>
        <v>0</v>
      </c>
      <c r="V113" s="4">
        <f t="shared" si="82"/>
        <v>0</v>
      </c>
      <c r="W113" s="4">
        <f t="shared" si="82"/>
        <v>0</v>
      </c>
      <c r="X113" s="4">
        <f t="shared" si="82"/>
        <v>0</v>
      </c>
      <c r="Y113" s="4">
        <f t="shared" si="82"/>
        <v>0</v>
      </c>
      <c r="Z113" s="4">
        <f t="shared" si="82"/>
        <v>0</v>
      </c>
      <c r="AA113" s="4">
        <f t="shared" si="82"/>
        <v>0</v>
      </c>
      <c r="AB113" s="4">
        <f t="shared" si="82"/>
        <v>0</v>
      </c>
      <c r="AC113" s="4">
        <f t="shared" si="82"/>
        <v>0</v>
      </c>
      <c r="AD113" s="4">
        <f t="shared" si="82"/>
        <v>0</v>
      </c>
      <c r="AE113" s="4">
        <f t="shared" si="82"/>
        <v>0</v>
      </c>
      <c r="AF113" s="4">
        <f t="shared" si="82"/>
        <v>0</v>
      </c>
      <c r="AG113" s="4">
        <f t="shared" si="82"/>
        <v>0</v>
      </c>
      <c r="AH113" s="4">
        <f t="shared" si="82"/>
        <v>0</v>
      </c>
      <c r="AI113" s="4">
        <f t="shared" si="82"/>
        <v>0</v>
      </c>
      <c r="AJ113" s="4">
        <f t="shared" si="82"/>
        <v>0</v>
      </c>
      <c r="AK113" s="4">
        <f t="shared" si="82"/>
        <v>0</v>
      </c>
      <c r="AL113" s="4">
        <f t="shared" si="82"/>
        <v>0</v>
      </c>
      <c r="AM113" s="4">
        <f t="shared" si="82"/>
        <v>0</v>
      </c>
      <c r="AN113" s="4">
        <f t="shared" si="82"/>
        <v>0</v>
      </c>
      <c r="AO113" s="4">
        <f t="shared" si="82"/>
        <v>0</v>
      </c>
      <c r="AP113" s="4">
        <f t="shared" si="82"/>
        <v>0</v>
      </c>
      <c r="AQ113" s="4">
        <f t="shared" si="82"/>
        <v>0</v>
      </c>
      <c r="AR113" s="4">
        <f t="shared" si="82"/>
        <v>0</v>
      </c>
      <c r="AS113" s="4">
        <f t="shared" si="82"/>
        <v>0</v>
      </c>
      <c r="AT113" s="4">
        <f t="shared" si="82"/>
        <v>0</v>
      </c>
      <c r="AU113" s="4">
        <f t="shared" si="82"/>
        <v>0</v>
      </c>
      <c r="AV113" s="4">
        <f t="shared" si="82"/>
        <v>0</v>
      </c>
      <c r="AW113" s="4">
        <f t="shared" si="82"/>
        <v>0</v>
      </c>
      <c r="AX113" s="4">
        <f t="shared" si="82"/>
        <v>0</v>
      </c>
      <c r="AY113" s="4">
        <f t="shared" si="82"/>
        <v>0</v>
      </c>
      <c r="AZ113" s="4">
        <f t="shared" si="82"/>
        <v>0</v>
      </c>
      <c r="BA113" s="4">
        <f t="shared" si="82"/>
        <v>0</v>
      </c>
      <c r="BB113" s="4">
        <f t="shared" si="82"/>
        <v>0</v>
      </c>
      <c r="BC113" s="4">
        <f t="shared" si="82"/>
        <v>0</v>
      </c>
      <c r="BD113" s="4">
        <f t="shared" si="82"/>
        <v>0</v>
      </c>
      <c r="BE113" s="4">
        <f t="shared" si="82"/>
        <v>0</v>
      </c>
      <c r="BF113" s="4">
        <f t="shared" si="82"/>
        <v>0</v>
      </c>
      <c r="BG113" s="4">
        <f t="shared" si="82"/>
        <v>0</v>
      </c>
      <c r="BH113" s="4">
        <f t="shared" si="82"/>
        <v>0</v>
      </c>
      <c r="BI113" s="4">
        <f t="shared" si="82"/>
        <v>0</v>
      </c>
      <c r="BJ113" s="4">
        <f t="shared" si="82"/>
        <v>0</v>
      </c>
      <c r="BK113" s="4">
        <f t="shared" si="82"/>
        <v>0</v>
      </c>
      <c r="BL113" s="4">
        <f t="shared" si="82"/>
        <v>0</v>
      </c>
      <c r="BM113" s="4">
        <f t="shared" si="82"/>
        <v>0</v>
      </c>
      <c r="BN113" s="4">
        <f t="shared" si="82"/>
        <v>0</v>
      </c>
      <c r="BO113" s="4">
        <f t="shared" si="82"/>
        <v>0</v>
      </c>
      <c r="BP113" s="4">
        <f t="shared" si="82"/>
        <v>0</v>
      </c>
      <c r="BQ113" s="4">
        <f t="shared" si="82"/>
        <v>0</v>
      </c>
      <c r="BR113" s="4">
        <f t="shared" si="82"/>
        <v>0</v>
      </c>
      <c r="BS113" s="4">
        <f t="shared" si="82"/>
        <v>0</v>
      </c>
      <c r="BT113" s="4">
        <f t="shared" si="82"/>
        <v>0</v>
      </c>
      <c r="BU113" s="4">
        <f t="shared" si="82"/>
        <v>0</v>
      </c>
      <c r="BV113" s="4">
        <f t="shared" si="82"/>
        <v>0</v>
      </c>
      <c r="BW113" s="4">
        <f t="shared" si="82"/>
        <v>0</v>
      </c>
      <c r="BX113" s="4">
        <f t="shared" si="82"/>
        <v>0</v>
      </c>
      <c r="BY113" s="4">
        <f t="shared" si="82"/>
        <v>0</v>
      </c>
      <c r="BZ113" s="4">
        <f t="shared" si="82"/>
        <v>0</v>
      </c>
      <c r="CA113" s="4">
        <f t="shared" si="82"/>
        <v>0</v>
      </c>
      <c r="CB113" s="4">
        <f t="shared" si="82"/>
        <v>0</v>
      </c>
      <c r="CC113" s="4">
        <f t="shared" si="82"/>
        <v>0</v>
      </c>
      <c r="CD113" s="4">
        <f t="shared" si="81"/>
        <v>0</v>
      </c>
      <c r="CE113" s="4">
        <f t="shared" si="81"/>
        <v>0</v>
      </c>
      <c r="CF113" s="4">
        <f t="shared" si="81"/>
        <v>0</v>
      </c>
      <c r="CG113" s="4">
        <f t="shared" si="81"/>
        <v>0</v>
      </c>
      <c r="CH113" s="4">
        <f t="shared" si="81"/>
        <v>0</v>
      </c>
      <c r="CI113" s="4">
        <f t="shared" si="81"/>
        <v>0</v>
      </c>
      <c r="CJ113" s="4">
        <f t="shared" si="81"/>
        <v>0</v>
      </c>
      <c r="CK113" s="4">
        <f t="shared" si="81"/>
        <v>0</v>
      </c>
      <c r="CL113" s="4">
        <f t="shared" si="81"/>
        <v>0</v>
      </c>
      <c r="CM113" s="4">
        <f t="shared" si="81"/>
        <v>0</v>
      </c>
      <c r="CN113" s="4">
        <f t="shared" si="81"/>
        <v>0</v>
      </c>
      <c r="CO113" s="4">
        <f t="shared" si="81"/>
        <v>0</v>
      </c>
      <c r="CP113" s="4">
        <f t="shared" si="81"/>
        <v>0</v>
      </c>
      <c r="CQ113" s="4">
        <f t="shared" si="81"/>
        <v>0</v>
      </c>
      <c r="CR113" s="4">
        <f t="shared" si="81"/>
        <v>0</v>
      </c>
      <c r="CS113" s="4">
        <f t="shared" si="81"/>
        <v>0</v>
      </c>
      <c r="CT113" s="4">
        <f t="shared" si="81"/>
        <v>0</v>
      </c>
      <c r="CU113" s="4">
        <f t="shared" si="81"/>
        <v>0</v>
      </c>
      <c r="CV113" s="4">
        <f t="shared" si="81"/>
        <v>0</v>
      </c>
      <c r="CW113" s="4">
        <f t="shared" si="81"/>
        <v>0</v>
      </c>
      <c r="CX113" s="4">
        <f t="shared" si="81"/>
        <v>0</v>
      </c>
      <c r="CY113" s="4">
        <f t="shared" si="81"/>
        <v>0</v>
      </c>
      <c r="CZ113" s="4">
        <f t="shared" si="81"/>
        <v>0</v>
      </c>
      <c r="DA113" s="4">
        <f t="shared" si="81"/>
        <v>0</v>
      </c>
      <c r="DB113" s="4">
        <f t="shared" si="81"/>
        <v>0</v>
      </c>
      <c r="DC113" s="4">
        <f t="shared" si="81"/>
        <v>989.63119999999981</v>
      </c>
      <c r="DD113" s="4">
        <f t="shared" si="81"/>
        <v>989.63119999999981</v>
      </c>
      <c r="DE113" s="4">
        <f t="shared" si="81"/>
        <v>989.63119999999981</v>
      </c>
      <c r="DF113" s="4">
        <f t="shared" si="81"/>
        <v>989.63119999999981</v>
      </c>
      <c r="DG113" s="4">
        <f t="shared" si="81"/>
        <v>989.63119999999981</v>
      </c>
      <c r="DH113" s="4">
        <f t="shared" si="81"/>
        <v>989.63119999999981</v>
      </c>
      <c r="DI113" s="4">
        <f t="shared" si="81"/>
        <v>989.63119999999981</v>
      </c>
      <c r="DJ113" s="4">
        <f t="shared" si="81"/>
        <v>989.63119999999981</v>
      </c>
      <c r="DK113" s="4">
        <f t="shared" si="81"/>
        <v>989.63119999999981</v>
      </c>
      <c r="DL113" s="4">
        <f t="shared" si="81"/>
        <v>989.63119999999981</v>
      </c>
      <c r="DM113" s="4">
        <f t="shared" si="81"/>
        <v>989.63119999999981</v>
      </c>
      <c r="DN113" s="4">
        <f t="shared" si="81"/>
        <v>989.63119999999981</v>
      </c>
      <c r="DO113" s="4">
        <f t="shared" si="81"/>
        <v>989.63119999999981</v>
      </c>
      <c r="DP113" s="4">
        <f t="shared" si="81"/>
        <v>989.63119999999981</v>
      </c>
      <c r="DQ113" s="4">
        <f t="shared" si="81"/>
        <v>989.63119999999981</v>
      </c>
      <c r="DR113" s="4">
        <f t="shared" si="81"/>
        <v>1088.5943199999999</v>
      </c>
      <c r="DS113" s="16">
        <f t="shared" si="51"/>
        <v>133995.25386923272</v>
      </c>
    </row>
    <row r="114" spans="1:123" x14ac:dyDescent="0.25">
      <c r="A114" s="15">
        <f t="shared" si="52"/>
        <v>73.833333333332831</v>
      </c>
      <c r="B114" s="4">
        <f t="shared" si="78"/>
        <v>0</v>
      </c>
      <c r="C114" s="4">
        <f t="shared" si="78"/>
        <v>0</v>
      </c>
      <c r="D114" s="4">
        <f t="shared" si="78"/>
        <v>0</v>
      </c>
      <c r="E114" s="4">
        <f t="shared" si="78"/>
        <v>0</v>
      </c>
      <c r="F114" s="4">
        <f t="shared" si="78"/>
        <v>0</v>
      </c>
      <c r="G114" s="4">
        <f t="shared" si="78"/>
        <v>0</v>
      </c>
      <c r="H114" s="4">
        <f t="shared" si="78"/>
        <v>0</v>
      </c>
      <c r="I114" s="4">
        <f t="shared" si="78"/>
        <v>0</v>
      </c>
      <c r="J114" s="4">
        <f t="shared" si="78"/>
        <v>0</v>
      </c>
      <c r="K114" s="4">
        <f t="shared" si="78"/>
        <v>0</v>
      </c>
      <c r="L114" s="4">
        <f t="shared" si="78"/>
        <v>0</v>
      </c>
      <c r="M114" s="4">
        <f t="shared" si="78"/>
        <v>0</v>
      </c>
      <c r="N114" s="4">
        <f t="shared" si="78"/>
        <v>0</v>
      </c>
      <c r="O114" s="4">
        <f t="shared" si="78"/>
        <v>0</v>
      </c>
      <c r="P114" s="4">
        <f t="shared" si="78"/>
        <v>0</v>
      </c>
      <c r="Q114" s="4">
        <f t="shared" si="78"/>
        <v>0</v>
      </c>
      <c r="R114" s="4">
        <f t="shared" si="82"/>
        <v>0</v>
      </c>
      <c r="S114" s="4">
        <f t="shared" si="82"/>
        <v>0</v>
      </c>
      <c r="T114" s="4">
        <f t="shared" si="82"/>
        <v>0</v>
      </c>
      <c r="U114" s="4">
        <f t="shared" si="82"/>
        <v>0</v>
      </c>
      <c r="V114" s="4">
        <f t="shared" si="82"/>
        <v>0</v>
      </c>
      <c r="W114" s="4">
        <f t="shared" si="82"/>
        <v>0</v>
      </c>
      <c r="X114" s="4">
        <f t="shared" si="82"/>
        <v>0</v>
      </c>
      <c r="Y114" s="4">
        <f t="shared" si="82"/>
        <v>0</v>
      </c>
      <c r="Z114" s="4">
        <f t="shared" si="82"/>
        <v>0</v>
      </c>
      <c r="AA114" s="4">
        <f t="shared" si="82"/>
        <v>0</v>
      </c>
      <c r="AB114" s="4">
        <f t="shared" si="82"/>
        <v>0</v>
      </c>
      <c r="AC114" s="4">
        <f t="shared" si="82"/>
        <v>0</v>
      </c>
      <c r="AD114" s="4">
        <f t="shared" si="82"/>
        <v>0</v>
      </c>
      <c r="AE114" s="4">
        <f t="shared" si="82"/>
        <v>0</v>
      </c>
      <c r="AF114" s="4">
        <f t="shared" si="82"/>
        <v>0</v>
      </c>
      <c r="AG114" s="4">
        <f t="shared" si="82"/>
        <v>0</v>
      </c>
      <c r="AH114" s="4">
        <f t="shared" si="82"/>
        <v>0</v>
      </c>
      <c r="AI114" s="4">
        <f t="shared" si="82"/>
        <v>0</v>
      </c>
      <c r="AJ114" s="4">
        <f t="shared" si="82"/>
        <v>0</v>
      </c>
      <c r="AK114" s="4">
        <f t="shared" si="82"/>
        <v>0</v>
      </c>
      <c r="AL114" s="4">
        <f t="shared" si="82"/>
        <v>0</v>
      </c>
      <c r="AM114" s="4">
        <f t="shared" si="82"/>
        <v>0</v>
      </c>
      <c r="AN114" s="4">
        <f t="shared" si="82"/>
        <v>0</v>
      </c>
      <c r="AO114" s="4">
        <f t="shared" si="82"/>
        <v>0</v>
      </c>
      <c r="AP114" s="4">
        <f t="shared" si="82"/>
        <v>0</v>
      </c>
      <c r="AQ114" s="4">
        <f t="shared" si="82"/>
        <v>0</v>
      </c>
      <c r="AR114" s="4">
        <f t="shared" si="82"/>
        <v>0</v>
      </c>
      <c r="AS114" s="4">
        <f t="shared" si="82"/>
        <v>0</v>
      </c>
      <c r="AT114" s="4">
        <f t="shared" si="82"/>
        <v>0</v>
      </c>
      <c r="AU114" s="4">
        <f t="shared" si="82"/>
        <v>0</v>
      </c>
      <c r="AV114" s="4">
        <f t="shared" si="82"/>
        <v>0</v>
      </c>
      <c r="AW114" s="4">
        <f t="shared" si="82"/>
        <v>0</v>
      </c>
      <c r="AX114" s="4">
        <f t="shared" si="82"/>
        <v>0</v>
      </c>
      <c r="AY114" s="4">
        <f t="shared" si="82"/>
        <v>0</v>
      </c>
      <c r="AZ114" s="4">
        <f t="shared" si="82"/>
        <v>0</v>
      </c>
      <c r="BA114" s="4">
        <f t="shared" si="82"/>
        <v>0</v>
      </c>
      <c r="BB114" s="4">
        <f t="shared" si="82"/>
        <v>0</v>
      </c>
      <c r="BC114" s="4">
        <f t="shared" si="82"/>
        <v>0</v>
      </c>
      <c r="BD114" s="4">
        <f t="shared" si="82"/>
        <v>0</v>
      </c>
      <c r="BE114" s="4">
        <f t="shared" si="82"/>
        <v>0</v>
      </c>
      <c r="BF114" s="4">
        <f t="shared" si="82"/>
        <v>0</v>
      </c>
      <c r="BG114" s="4">
        <f t="shared" si="82"/>
        <v>0</v>
      </c>
      <c r="BH114" s="4">
        <f t="shared" si="82"/>
        <v>0</v>
      </c>
      <c r="BI114" s="4">
        <f t="shared" si="82"/>
        <v>0</v>
      </c>
      <c r="BJ114" s="4">
        <f t="shared" si="82"/>
        <v>0</v>
      </c>
      <c r="BK114" s="4">
        <f t="shared" si="82"/>
        <v>0</v>
      </c>
      <c r="BL114" s="4">
        <f t="shared" si="82"/>
        <v>0</v>
      </c>
      <c r="BM114" s="4">
        <f t="shared" si="82"/>
        <v>0</v>
      </c>
      <c r="BN114" s="4">
        <f t="shared" si="82"/>
        <v>0</v>
      </c>
      <c r="BO114" s="4">
        <f t="shared" si="81"/>
        <v>0</v>
      </c>
      <c r="BP114" s="4">
        <f t="shared" si="81"/>
        <v>0</v>
      </c>
      <c r="BQ114" s="4">
        <f t="shared" si="81"/>
        <v>0</v>
      </c>
      <c r="BR114" s="4">
        <f t="shared" si="81"/>
        <v>0</v>
      </c>
      <c r="BS114" s="4">
        <f t="shared" si="81"/>
        <v>0</v>
      </c>
      <c r="BT114" s="4">
        <f t="shared" si="81"/>
        <v>0</v>
      </c>
      <c r="BU114" s="4">
        <f t="shared" si="81"/>
        <v>0</v>
      </c>
      <c r="BV114" s="4">
        <f t="shared" si="81"/>
        <v>0</v>
      </c>
      <c r="BW114" s="4">
        <f t="shared" si="81"/>
        <v>0</v>
      </c>
      <c r="BX114" s="4">
        <f t="shared" si="81"/>
        <v>0</v>
      </c>
      <c r="BY114" s="4">
        <f t="shared" si="81"/>
        <v>0</v>
      </c>
      <c r="BZ114" s="4">
        <f t="shared" si="81"/>
        <v>0</v>
      </c>
      <c r="CA114" s="4">
        <f t="shared" si="81"/>
        <v>0</v>
      </c>
      <c r="CB114" s="4">
        <f t="shared" si="81"/>
        <v>0</v>
      </c>
      <c r="CC114" s="4">
        <f t="shared" si="81"/>
        <v>0</v>
      </c>
      <c r="CD114" s="4">
        <f t="shared" si="81"/>
        <v>0</v>
      </c>
      <c r="CE114" s="4">
        <f t="shared" si="81"/>
        <v>0</v>
      </c>
      <c r="CF114" s="4">
        <f t="shared" si="81"/>
        <v>0</v>
      </c>
      <c r="CG114" s="4">
        <f t="shared" si="81"/>
        <v>0</v>
      </c>
      <c r="CH114" s="4">
        <f t="shared" si="81"/>
        <v>0</v>
      </c>
      <c r="CI114" s="4">
        <f t="shared" si="81"/>
        <v>0</v>
      </c>
      <c r="CJ114" s="4">
        <f t="shared" si="81"/>
        <v>0</v>
      </c>
      <c r="CK114" s="4">
        <f t="shared" si="81"/>
        <v>0</v>
      </c>
      <c r="CL114" s="4">
        <f t="shared" si="81"/>
        <v>0</v>
      </c>
      <c r="CM114" s="4">
        <f t="shared" si="81"/>
        <v>0</v>
      </c>
      <c r="CN114" s="4">
        <f t="shared" si="81"/>
        <v>0</v>
      </c>
      <c r="CO114" s="4">
        <f t="shared" si="81"/>
        <v>0</v>
      </c>
      <c r="CP114" s="4">
        <f t="shared" si="81"/>
        <v>0</v>
      </c>
      <c r="CQ114" s="4">
        <f t="shared" si="81"/>
        <v>0</v>
      </c>
      <c r="CR114" s="4">
        <f t="shared" si="81"/>
        <v>0</v>
      </c>
      <c r="CS114" s="4">
        <f t="shared" si="81"/>
        <v>0</v>
      </c>
      <c r="CT114" s="4">
        <f t="shared" si="81"/>
        <v>0</v>
      </c>
      <c r="CU114" s="4">
        <f t="shared" si="81"/>
        <v>0</v>
      </c>
      <c r="CV114" s="4">
        <f t="shared" si="81"/>
        <v>0</v>
      </c>
      <c r="CW114" s="4">
        <f t="shared" si="81"/>
        <v>0</v>
      </c>
      <c r="CX114" s="4">
        <f t="shared" si="81"/>
        <v>0</v>
      </c>
      <c r="CY114" s="4">
        <f t="shared" si="81"/>
        <v>0</v>
      </c>
      <c r="CZ114" s="4">
        <f t="shared" si="81"/>
        <v>0</v>
      </c>
      <c r="DA114" s="4">
        <f t="shared" si="81"/>
        <v>0</v>
      </c>
      <c r="DB114" s="4">
        <f t="shared" si="81"/>
        <v>0</v>
      </c>
      <c r="DC114" s="4">
        <f t="shared" si="81"/>
        <v>0</v>
      </c>
      <c r="DD114" s="4">
        <f t="shared" ref="DD114:DR114" si="83">$B$2*IF($A$2+DD$3/12&lt;$A114,0,1)*(1+0.072*MIN($A114-$A$2,5))*IF(DD$3&gt;=120,1.1,1)*IF($C$2&lt;=148450,1,0)</f>
        <v>989.63119999999981</v>
      </c>
      <c r="DE114" s="4">
        <f t="shared" si="83"/>
        <v>989.63119999999981</v>
      </c>
      <c r="DF114" s="4">
        <f t="shared" si="83"/>
        <v>989.63119999999981</v>
      </c>
      <c r="DG114" s="4">
        <f t="shared" si="83"/>
        <v>989.63119999999981</v>
      </c>
      <c r="DH114" s="4">
        <f t="shared" si="83"/>
        <v>989.63119999999981</v>
      </c>
      <c r="DI114" s="4">
        <f t="shared" si="83"/>
        <v>989.63119999999981</v>
      </c>
      <c r="DJ114" s="4">
        <f t="shared" si="83"/>
        <v>989.63119999999981</v>
      </c>
      <c r="DK114" s="4">
        <f t="shared" si="83"/>
        <v>989.63119999999981</v>
      </c>
      <c r="DL114" s="4">
        <f t="shared" si="83"/>
        <v>989.63119999999981</v>
      </c>
      <c r="DM114" s="4">
        <f t="shared" si="83"/>
        <v>989.63119999999981</v>
      </c>
      <c r="DN114" s="4">
        <f t="shared" si="83"/>
        <v>989.63119999999981</v>
      </c>
      <c r="DO114" s="4">
        <f t="shared" si="83"/>
        <v>989.63119999999981</v>
      </c>
      <c r="DP114" s="4">
        <f t="shared" si="83"/>
        <v>989.63119999999981</v>
      </c>
      <c r="DQ114" s="4">
        <f t="shared" si="83"/>
        <v>989.63119999999981</v>
      </c>
      <c r="DR114" s="4">
        <f t="shared" si="83"/>
        <v>1088.5943199999999</v>
      </c>
      <c r="DS114" s="16">
        <f t="shared" si="51"/>
        <v>133332.05324937071</v>
      </c>
    </row>
    <row r="115" spans="1:123" x14ac:dyDescent="0.25">
      <c r="A115" s="15">
        <f t="shared" si="52"/>
        <v>73.91666666666616</v>
      </c>
      <c r="B115" s="4">
        <f t="shared" si="78"/>
        <v>0</v>
      </c>
      <c r="C115" s="4">
        <f t="shared" si="78"/>
        <v>0</v>
      </c>
      <c r="D115" s="4">
        <f t="shared" si="78"/>
        <v>0</v>
      </c>
      <c r="E115" s="4">
        <f t="shared" si="78"/>
        <v>0</v>
      </c>
      <c r="F115" s="4">
        <f t="shared" si="78"/>
        <v>0</v>
      </c>
      <c r="G115" s="4">
        <f t="shared" si="78"/>
        <v>0</v>
      </c>
      <c r="H115" s="4">
        <f t="shared" si="78"/>
        <v>0</v>
      </c>
      <c r="I115" s="4">
        <f t="shared" si="78"/>
        <v>0</v>
      </c>
      <c r="J115" s="4">
        <f t="shared" si="78"/>
        <v>0</v>
      </c>
      <c r="K115" s="4">
        <f t="shared" si="78"/>
        <v>0</v>
      </c>
      <c r="L115" s="4">
        <f t="shared" si="78"/>
        <v>0</v>
      </c>
      <c r="M115" s="4">
        <f t="shared" si="78"/>
        <v>0</v>
      </c>
      <c r="N115" s="4">
        <f t="shared" si="78"/>
        <v>0</v>
      </c>
      <c r="O115" s="4">
        <f t="shared" si="78"/>
        <v>0</v>
      </c>
      <c r="P115" s="4">
        <f t="shared" si="78"/>
        <v>0</v>
      </c>
      <c r="Q115" s="4">
        <f t="shared" si="78"/>
        <v>0</v>
      </c>
      <c r="R115" s="4">
        <f t="shared" si="82"/>
        <v>0</v>
      </c>
      <c r="S115" s="4">
        <f t="shared" si="82"/>
        <v>0</v>
      </c>
      <c r="T115" s="4">
        <f t="shared" si="82"/>
        <v>0</v>
      </c>
      <c r="U115" s="4">
        <f t="shared" si="82"/>
        <v>0</v>
      </c>
      <c r="V115" s="4">
        <f t="shared" si="82"/>
        <v>0</v>
      </c>
      <c r="W115" s="4">
        <f t="shared" si="82"/>
        <v>0</v>
      </c>
      <c r="X115" s="4">
        <f t="shared" si="82"/>
        <v>0</v>
      </c>
      <c r="Y115" s="4">
        <f t="shared" si="82"/>
        <v>0</v>
      </c>
      <c r="Z115" s="4">
        <f t="shared" si="82"/>
        <v>0</v>
      </c>
      <c r="AA115" s="4">
        <f t="shared" si="82"/>
        <v>0</v>
      </c>
      <c r="AB115" s="4">
        <f t="shared" si="82"/>
        <v>0</v>
      </c>
      <c r="AC115" s="4">
        <f t="shared" si="82"/>
        <v>0</v>
      </c>
      <c r="AD115" s="4">
        <f t="shared" si="82"/>
        <v>0</v>
      </c>
      <c r="AE115" s="4">
        <f t="shared" si="82"/>
        <v>0</v>
      </c>
      <c r="AF115" s="4">
        <f t="shared" si="82"/>
        <v>0</v>
      </c>
      <c r="AG115" s="4">
        <f t="shared" si="82"/>
        <v>0</v>
      </c>
      <c r="AH115" s="4">
        <f t="shared" si="82"/>
        <v>0</v>
      </c>
      <c r="AI115" s="4">
        <f t="shared" si="82"/>
        <v>0</v>
      </c>
      <c r="AJ115" s="4">
        <f t="shared" si="82"/>
        <v>0</v>
      </c>
      <c r="AK115" s="4">
        <f t="shared" si="82"/>
        <v>0</v>
      </c>
      <c r="AL115" s="4">
        <f t="shared" si="82"/>
        <v>0</v>
      </c>
      <c r="AM115" s="4">
        <f t="shared" si="82"/>
        <v>0</v>
      </c>
      <c r="AN115" s="4">
        <f t="shared" si="82"/>
        <v>0</v>
      </c>
      <c r="AO115" s="4">
        <f t="shared" si="82"/>
        <v>0</v>
      </c>
      <c r="AP115" s="4">
        <f t="shared" si="82"/>
        <v>0</v>
      </c>
      <c r="AQ115" s="4">
        <f t="shared" si="82"/>
        <v>0</v>
      </c>
      <c r="AR115" s="4">
        <f t="shared" si="82"/>
        <v>0</v>
      </c>
      <c r="AS115" s="4">
        <f t="shared" si="82"/>
        <v>0</v>
      </c>
      <c r="AT115" s="4">
        <f t="shared" si="82"/>
        <v>0</v>
      </c>
      <c r="AU115" s="4">
        <f t="shared" si="82"/>
        <v>0</v>
      </c>
      <c r="AV115" s="4">
        <f t="shared" si="82"/>
        <v>0</v>
      </c>
      <c r="AW115" s="4">
        <f t="shared" si="82"/>
        <v>0</v>
      </c>
      <c r="AX115" s="4">
        <f t="shared" si="82"/>
        <v>0</v>
      </c>
      <c r="AY115" s="4">
        <f t="shared" si="82"/>
        <v>0</v>
      </c>
      <c r="AZ115" s="4">
        <f t="shared" si="82"/>
        <v>0</v>
      </c>
      <c r="BA115" s="4">
        <f t="shared" si="82"/>
        <v>0</v>
      </c>
      <c r="BB115" s="4">
        <f t="shared" si="82"/>
        <v>0</v>
      </c>
      <c r="BC115" s="4">
        <f t="shared" si="82"/>
        <v>0</v>
      </c>
      <c r="BD115" s="4">
        <f t="shared" si="82"/>
        <v>0</v>
      </c>
      <c r="BE115" s="4">
        <f t="shared" si="82"/>
        <v>0</v>
      </c>
      <c r="BF115" s="4">
        <f t="shared" si="82"/>
        <v>0</v>
      </c>
      <c r="BG115" s="4">
        <f t="shared" si="82"/>
        <v>0</v>
      </c>
      <c r="BH115" s="4">
        <f t="shared" si="82"/>
        <v>0</v>
      </c>
      <c r="BI115" s="4">
        <f t="shared" si="82"/>
        <v>0</v>
      </c>
      <c r="BJ115" s="4">
        <f t="shared" ref="BJ115:DR119" si="84">$B$2*IF($A$2+BJ$3/12&lt;$A115,0,1)*(1+0.072*MIN($A115-$A$2,5))*IF(BJ$3&gt;=120,1.1,1)*IF($C$2&lt;=148450,1,0)</f>
        <v>0</v>
      </c>
      <c r="BK115" s="4">
        <f t="shared" si="84"/>
        <v>0</v>
      </c>
      <c r="BL115" s="4">
        <f t="shared" si="84"/>
        <v>0</v>
      </c>
      <c r="BM115" s="4">
        <f t="shared" si="84"/>
        <v>0</v>
      </c>
      <c r="BN115" s="4">
        <f t="shared" si="84"/>
        <v>0</v>
      </c>
      <c r="BO115" s="4">
        <f t="shared" si="84"/>
        <v>0</v>
      </c>
      <c r="BP115" s="4">
        <f t="shared" si="84"/>
        <v>0</v>
      </c>
      <c r="BQ115" s="4">
        <f t="shared" si="84"/>
        <v>0</v>
      </c>
      <c r="BR115" s="4">
        <f t="shared" si="84"/>
        <v>0</v>
      </c>
      <c r="BS115" s="4">
        <f t="shared" si="84"/>
        <v>0</v>
      </c>
      <c r="BT115" s="4">
        <f t="shared" si="84"/>
        <v>0</v>
      </c>
      <c r="BU115" s="4">
        <f t="shared" si="84"/>
        <v>0</v>
      </c>
      <c r="BV115" s="4">
        <f t="shared" si="84"/>
        <v>0</v>
      </c>
      <c r="BW115" s="4">
        <f t="shared" si="84"/>
        <v>0</v>
      </c>
      <c r="BX115" s="4">
        <f t="shared" si="84"/>
        <v>0</v>
      </c>
      <c r="BY115" s="4">
        <f t="shared" si="84"/>
        <v>0</v>
      </c>
      <c r="BZ115" s="4">
        <f t="shared" si="84"/>
        <v>0</v>
      </c>
      <c r="CA115" s="4">
        <f t="shared" si="84"/>
        <v>0</v>
      </c>
      <c r="CB115" s="4">
        <f t="shared" si="84"/>
        <v>0</v>
      </c>
      <c r="CC115" s="4">
        <f t="shared" si="84"/>
        <v>0</v>
      </c>
      <c r="CD115" s="4">
        <f t="shared" si="84"/>
        <v>0</v>
      </c>
      <c r="CE115" s="4">
        <f t="shared" si="84"/>
        <v>0</v>
      </c>
      <c r="CF115" s="4">
        <f t="shared" si="84"/>
        <v>0</v>
      </c>
      <c r="CG115" s="4">
        <f t="shared" si="84"/>
        <v>0</v>
      </c>
      <c r="CH115" s="4">
        <f t="shared" si="84"/>
        <v>0</v>
      </c>
      <c r="CI115" s="4">
        <f t="shared" si="84"/>
        <v>0</v>
      </c>
      <c r="CJ115" s="4">
        <f t="shared" si="84"/>
        <v>0</v>
      </c>
      <c r="CK115" s="4">
        <f t="shared" si="84"/>
        <v>0</v>
      </c>
      <c r="CL115" s="4">
        <f t="shared" si="84"/>
        <v>0</v>
      </c>
      <c r="CM115" s="4">
        <f t="shared" si="84"/>
        <v>0</v>
      </c>
      <c r="CN115" s="4">
        <f t="shared" si="84"/>
        <v>0</v>
      </c>
      <c r="CO115" s="4">
        <f t="shared" si="84"/>
        <v>0</v>
      </c>
      <c r="CP115" s="4">
        <f t="shared" si="84"/>
        <v>0</v>
      </c>
      <c r="CQ115" s="4">
        <f t="shared" si="84"/>
        <v>0</v>
      </c>
      <c r="CR115" s="4">
        <f t="shared" si="84"/>
        <v>0</v>
      </c>
      <c r="CS115" s="4">
        <f t="shared" si="84"/>
        <v>0</v>
      </c>
      <c r="CT115" s="4">
        <f t="shared" si="84"/>
        <v>0</v>
      </c>
      <c r="CU115" s="4">
        <f t="shared" si="84"/>
        <v>0</v>
      </c>
      <c r="CV115" s="4">
        <f t="shared" si="84"/>
        <v>0</v>
      </c>
      <c r="CW115" s="4">
        <f t="shared" si="84"/>
        <v>0</v>
      </c>
      <c r="CX115" s="4">
        <f t="shared" si="84"/>
        <v>0</v>
      </c>
      <c r="CY115" s="4">
        <f t="shared" si="84"/>
        <v>0</v>
      </c>
      <c r="CZ115" s="4">
        <f t="shared" si="84"/>
        <v>0</v>
      </c>
      <c r="DA115" s="4">
        <f t="shared" si="84"/>
        <v>0</v>
      </c>
      <c r="DB115" s="4">
        <f t="shared" si="84"/>
        <v>0</v>
      </c>
      <c r="DC115" s="4">
        <f t="shared" si="84"/>
        <v>0</v>
      </c>
      <c r="DD115" s="4">
        <f t="shared" si="84"/>
        <v>0</v>
      </c>
      <c r="DE115" s="4">
        <f t="shared" si="84"/>
        <v>989.63119999999981</v>
      </c>
      <c r="DF115" s="4">
        <f t="shared" si="84"/>
        <v>989.63119999999981</v>
      </c>
      <c r="DG115" s="4">
        <f t="shared" si="84"/>
        <v>989.63119999999981</v>
      </c>
      <c r="DH115" s="4">
        <f t="shared" si="84"/>
        <v>989.63119999999981</v>
      </c>
      <c r="DI115" s="4">
        <f t="shared" si="84"/>
        <v>989.63119999999981</v>
      </c>
      <c r="DJ115" s="4">
        <f t="shared" si="84"/>
        <v>989.63119999999981</v>
      </c>
      <c r="DK115" s="4">
        <f t="shared" si="84"/>
        <v>989.63119999999981</v>
      </c>
      <c r="DL115" s="4">
        <f t="shared" si="84"/>
        <v>989.63119999999981</v>
      </c>
      <c r="DM115" s="4">
        <f t="shared" si="84"/>
        <v>989.63119999999981</v>
      </c>
      <c r="DN115" s="4">
        <f t="shared" si="84"/>
        <v>989.63119999999981</v>
      </c>
      <c r="DO115" s="4">
        <f t="shared" si="84"/>
        <v>989.63119999999981</v>
      </c>
      <c r="DP115" s="4">
        <f t="shared" si="84"/>
        <v>989.63119999999981</v>
      </c>
      <c r="DQ115" s="4">
        <f t="shared" si="84"/>
        <v>989.63119999999981</v>
      </c>
      <c r="DR115" s="4">
        <f t="shared" si="84"/>
        <v>1088.5943199999999</v>
      </c>
      <c r="DS115" s="16">
        <f t="shared" si="51"/>
        <v>132671.82819816491</v>
      </c>
    </row>
    <row r="116" spans="1:123" x14ac:dyDescent="0.25">
      <c r="A116" s="15">
        <f t="shared" si="52"/>
        <v>73.999999999999488</v>
      </c>
      <c r="B116" s="4">
        <f t="shared" si="78"/>
        <v>0</v>
      </c>
      <c r="C116" s="4">
        <f t="shared" si="78"/>
        <v>0</v>
      </c>
      <c r="D116" s="4">
        <f t="shared" si="78"/>
        <v>0</v>
      </c>
      <c r="E116" s="4">
        <f t="shared" si="78"/>
        <v>0</v>
      </c>
      <c r="F116" s="4">
        <f t="shared" si="78"/>
        <v>0</v>
      </c>
      <c r="G116" s="4">
        <f t="shared" si="78"/>
        <v>0</v>
      </c>
      <c r="H116" s="4">
        <f t="shared" si="78"/>
        <v>0</v>
      </c>
      <c r="I116" s="4">
        <f t="shared" si="78"/>
        <v>0</v>
      </c>
      <c r="J116" s="4">
        <f t="shared" si="78"/>
        <v>0</v>
      </c>
      <c r="K116" s="4">
        <f t="shared" si="78"/>
        <v>0</v>
      </c>
      <c r="L116" s="4">
        <f t="shared" si="78"/>
        <v>0</v>
      </c>
      <c r="M116" s="4">
        <f t="shared" si="78"/>
        <v>0</v>
      </c>
      <c r="N116" s="4">
        <f t="shared" si="78"/>
        <v>0</v>
      </c>
      <c r="O116" s="4">
        <f t="shared" si="78"/>
        <v>0</v>
      </c>
      <c r="P116" s="4">
        <f t="shared" si="78"/>
        <v>0</v>
      </c>
      <c r="Q116" s="4">
        <f t="shared" si="78"/>
        <v>0</v>
      </c>
      <c r="R116" s="4">
        <f t="shared" ref="R116:CC120" si="85">$B$2*IF($A$2+R$3/12&lt;$A116,0,1)*(1+0.072*MIN($A116-$A$2,5))*IF(R$3&gt;=120,1.1,1)*IF($C$2&lt;=148450,1,0)</f>
        <v>0</v>
      </c>
      <c r="S116" s="4">
        <f t="shared" si="85"/>
        <v>0</v>
      </c>
      <c r="T116" s="4">
        <f t="shared" si="85"/>
        <v>0</v>
      </c>
      <c r="U116" s="4">
        <f t="shared" si="85"/>
        <v>0</v>
      </c>
      <c r="V116" s="4">
        <f t="shared" si="85"/>
        <v>0</v>
      </c>
      <c r="W116" s="4">
        <f t="shared" si="85"/>
        <v>0</v>
      </c>
      <c r="X116" s="4">
        <f t="shared" si="85"/>
        <v>0</v>
      </c>
      <c r="Y116" s="4">
        <f t="shared" si="85"/>
        <v>0</v>
      </c>
      <c r="Z116" s="4">
        <f t="shared" si="85"/>
        <v>0</v>
      </c>
      <c r="AA116" s="4">
        <f t="shared" si="85"/>
        <v>0</v>
      </c>
      <c r="AB116" s="4">
        <f t="shared" si="85"/>
        <v>0</v>
      </c>
      <c r="AC116" s="4">
        <f t="shared" si="85"/>
        <v>0</v>
      </c>
      <c r="AD116" s="4">
        <f t="shared" si="85"/>
        <v>0</v>
      </c>
      <c r="AE116" s="4">
        <f t="shared" si="85"/>
        <v>0</v>
      </c>
      <c r="AF116" s="4">
        <f t="shared" si="85"/>
        <v>0</v>
      </c>
      <c r="AG116" s="4">
        <f t="shared" si="85"/>
        <v>0</v>
      </c>
      <c r="AH116" s="4">
        <f t="shared" si="85"/>
        <v>0</v>
      </c>
      <c r="AI116" s="4">
        <f t="shared" si="85"/>
        <v>0</v>
      </c>
      <c r="AJ116" s="4">
        <f t="shared" si="85"/>
        <v>0</v>
      </c>
      <c r="AK116" s="4">
        <f t="shared" si="85"/>
        <v>0</v>
      </c>
      <c r="AL116" s="4">
        <f t="shared" si="85"/>
        <v>0</v>
      </c>
      <c r="AM116" s="4">
        <f t="shared" si="85"/>
        <v>0</v>
      </c>
      <c r="AN116" s="4">
        <f t="shared" si="85"/>
        <v>0</v>
      </c>
      <c r="AO116" s="4">
        <f t="shared" si="85"/>
        <v>0</v>
      </c>
      <c r="AP116" s="4">
        <f t="shared" si="85"/>
        <v>0</v>
      </c>
      <c r="AQ116" s="4">
        <f t="shared" si="85"/>
        <v>0</v>
      </c>
      <c r="AR116" s="4">
        <f t="shared" si="85"/>
        <v>0</v>
      </c>
      <c r="AS116" s="4">
        <f t="shared" si="85"/>
        <v>0</v>
      </c>
      <c r="AT116" s="4">
        <f t="shared" si="85"/>
        <v>0</v>
      </c>
      <c r="AU116" s="4">
        <f t="shared" si="85"/>
        <v>0</v>
      </c>
      <c r="AV116" s="4">
        <f t="shared" si="85"/>
        <v>0</v>
      </c>
      <c r="AW116" s="4">
        <f t="shared" si="85"/>
        <v>0</v>
      </c>
      <c r="AX116" s="4">
        <f t="shared" si="85"/>
        <v>0</v>
      </c>
      <c r="AY116" s="4">
        <f t="shared" si="85"/>
        <v>0</v>
      </c>
      <c r="AZ116" s="4">
        <f t="shared" si="85"/>
        <v>0</v>
      </c>
      <c r="BA116" s="4">
        <f t="shared" si="85"/>
        <v>0</v>
      </c>
      <c r="BB116" s="4">
        <f t="shared" si="85"/>
        <v>0</v>
      </c>
      <c r="BC116" s="4">
        <f t="shared" si="85"/>
        <v>0</v>
      </c>
      <c r="BD116" s="4">
        <f t="shared" si="85"/>
        <v>0</v>
      </c>
      <c r="BE116" s="4">
        <f t="shared" si="85"/>
        <v>0</v>
      </c>
      <c r="BF116" s="4">
        <f t="shared" si="85"/>
        <v>0</v>
      </c>
      <c r="BG116" s="4">
        <f t="shared" si="85"/>
        <v>0</v>
      </c>
      <c r="BH116" s="4">
        <f t="shared" si="85"/>
        <v>0</v>
      </c>
      <c r="BI116" s="4">
        <f t="shared" si="85"/>
        <v>0</v>
      </c>
      <c r="BJ116" s="4">
        <f t="shared" si="85"/>
        <v>0</v>
      </c>
      <c r="BK116" s="4">
        <f t="shared" si="85"/>
        <v>0</v>
      </c>
      <c r="BL116" s="4">
        <f t="shared" si="85"/>
        <v>0</v>
      </c>
      <c r="BM116" s="4">
        <f t="shared" si="85"/>
        <v>0</v>
      </c>
      <c r="BN116" s="4">
        <f t="shared" si="85"/>
        <v>0</v>
      </c>
      <c r="BO116" s="4">
        <f t="shared" si="84"/>
        <v>0</v>
      </c>
      <c r="BP116" s="4">
        <f t="shared" si="84"/>
        <v>0</v>
      </c>
      <c r="BQ116" s="4">
        <f t="shared" si="84"/>
        <v>0</v>
      </c>
      <c r="BR116" s="4">
        <f t="shared" si="84"/>
        <v>0</v>
      </c>
      <c r="BS116" s="4">
        <f t="shared" si="84"/>
        <v>0</v>
      </c>
      <c r="BT116" s="4">
        <f t="shared" si="84"/>
        <v>0</v>
      </c>
      <c r="BU116" s="4">
        <f t="shared" si="84"/>
        <v>0</v>
      </c>
      <c r="BV116" s="4">
        <f t="shared" si="84"/>
        <v>0</v>
      </c>
      <c r="BW116" s="4">
        <f t="shared" si="84"/>
        <v>0</v>
      </c>
      <c r="BX116" s="4">
        <f t="shared" si="84"/>
        <v>0</v>
      </c>
      <c r="BY116" s="4">
        <f t="shared" si="84"/>
        <v>0</v>
      </c>
      <c r="BZ116" s="4">
        <f t="shared" si="84"/>
        <v>0</v>
      </c>
      <c r="CA116" s="4">
        <f t="shared" si="84"/>
        <v>0</v>
      </c>
      <c r="CB116" s="4">
        <f t="shared" si="84"/>
        <v>0</v>
      </c>
      <c r="CC116" s="4">
        <f t="shared" si="84"/>
        <v>0</v>
      </c>
      <c r="CD116" s="4">
        <f t="shared" si="84"/>
        <v>0</v>
      </c>
      <c r="CE116" s="4">
        <f t="shared" si="84"/>
        <v>0</v>
      </c>
      <c r="CF116" s="4">
        <f t="shared" si="84"/>
        <v>0</v>
      </c>
      <c r="CG116" s="4">
        <f t="shared" si="84"/>
        <v>0</v>
      </c>
      <c r="CH116" s="4">
        <f t="shared" si="84"/>
        <v>0</v>
      </c>
      <c r="CI116" s="4">
        <f t="shared" si="84"/>
        <v>0</v>
      </c>
      <c r="CJ116" s="4">
        <f t="shared" si="84"/>
        <v>0</v>
      </c>
      <c r="CK116" s="4">
        <f t="shared" si="84"/>
        <v>0</v>
      </c>
      <c r="CL116" s="4">
        <f t="shared" si="84"/>
        <v>0</v>
      </c>
      <c r="CM116" s="4">
        <f t="shared" si="84"/>
        <v>0</v>
      </c>
      <c r="CN116" s="4">
        <f t="shared" si="84"/>
        <v>0</v>
      </c>
      <c r="CO116" s="4">
        <f t="shared" si="84"/>
        <v>0</v>
      </c>
      <c r="CP116" s="4">
        <f t="shared" si="84"/>
        <v>0</v>
      </c>
      <c r="CQ116" s="4">
        <f t="shared" si="84"/>
        <v>0</v>
      </c>
      <c r="CR116" s="4">
        <f t="shared" si="84"/>
        <v>0</v>
      </c>
      <c r="CS116" s="4">
        <f t="shared" si="84"/>
        <v>0</v>
      </c>
      <c r="CT116" s="4">
        <f t="shared" si="84"/>
        <v>0</v>
      </c>
      <c r="CU116" s="4">
        <f t="shared" si="84"/>
        <v>0</v>
      </c>
      <c r="CV116" s="4">
        <f t="shared" si="84"/>
        <v>0</v>
      </c>
      <c r="CW116" s="4">
        <f t="shared" si="84"/>
        <v>0</v>
      </c>
      <c r="CX116" s="4">
        <f t="shared" si="84"/>
        <v>0</v>
      </c>
      <c r="CY116" s="4">
        <f t="shared" si="84"/>
        <v>0</v>
      </c>
      <c r="CZ116" s="4">
        <f t="shared" si="84"/>
        <v>0</v>
      </c>
      <c r="DA116" s="4">
        <f t="shared" si="84"/>
        <v>0</v>
      </c>
      <c r="DB116" s="4">
        <f t="shared" si="84"/>
        <v>0</v>
      </c>
      <c r="DC116" s="4">
        <f t="shared" si="84"/>
        <v>0</v>
      </c>
      <c r="DD116" s="4">
        <f t="shared" si="84"/>
        <v>0</v>
      </c>
      <c r="DE116" s="4">
        <f t="shared" si="84"/>
        <v>0</v>
      </c>
      <c r="DF116" s="4">
        <f t="shared" si="84"/>
        <v>989.63119999999981</v>
      </c>
      <c r="DG116" s="4">
        <f t="shared" si="84"/>
        <v>989.63119999999981</v>
      </c>
      <c r="DH116" s="4">
        <f t="shared" si="84"/>
        <v>989.63119999999981</v>
      </c>
      <c r="DI116" s="4">
        <f t="shared" si="84"/>
        <v>989.63119999999981</v>
      </c>
      <c r="DJ116" s="4">
        <f t="shared" si="84"/>
        <v>989.63119999999981</v>
      </c>
      <c r="DK116" s="4">
        <f t="shared" si="84"/>
        <v>989.63119999999981</v>
      </c>
      <c r="DL116" s="4">
        <f t="shared" si="84"/>
        <v>989.63119999999981</v>
      </c>
      <c r="DM116" s="4">
        <f t="shared" si="84"/>
        <v>989.63119999999981</v>
      </c>
      <c r="DN116" s="4">
        <f t="shared" si="84"/>
        <v>989.63119999999981</v>
      </c>
      <c r="DO116" s="4">
        <f t="shared" si="84"/>
        <v>989.63119999999981</v>
      </c>
      <c r="DP116" s="4">
        <f t="shared" si="84"/>
        <v>989.63119999999981</v>
      </c>
      <c r="DQ116" s="4">
        <f t="shared" si="84"/>
        <v>989.63119999999981</v>
      </c>
      <c r="DR116" s="4">
        <f t="shared" si="84"/>
        <v>1088.5943199999999</v>
      </c>
      <c r="DS116" s="16">
        <f t="shared" si="51"/>
        <v>132014.56808869872</v>
      </c>
    </row>
    <row r="117" spans="1:123" x14ac:dyDescent="0.25">
      <c r="A117" s="15">
        <f t="shared" si="52"/>
        <v>74.083333333332817</v>
      </c>
      <c r="B117" s="4">
        <f t="shared" si="78"/>
        <v>0</v>
      </c>
      <c r="C117" s="4">
        <f t="shared" si="78"/>
        <v>0</v>
      </c>
      <c r="D117" s="4">
        <f t="shared" si="78"/>
        <v>0</v>
      </c>
      <c r="E117" s="4">
        <f t="shared" si="78"/>
        <v>0</v>
      </c>
      <c r="F117" s="4">
        <f t="shared" si="78"/>
        <v>0</v>
      </c>
      <c r="G117" s="4">
        <f t="shared" si="78"/>
        <v>0</v>
      </c>
      <c r="H117" s="4">
        <f t="shared" si="78"/>
        <v>0</v>
      </c>
      <c r="I117" s="4">
        <f t="shared" si="78"/>
        <v>0</v>
      </c>
      <c r="J117" s="4">
        <f t="shared" si="78"/>
        <v>0</v>
      </c>
      <c r="K117" s="4">
        <f t="shared" si="78"/>
        <v>0</v>
      </c>
      <c r="L117" s="4">
        <f t="shared" si="78"/>
        <v>0</v>
      </c>
      <c r="M117" s="4">
        <f t="shared" si="78"/>
        <v>0</v>
      </c>
      <c r="N117" s="4">
        <f t="shared" si="78"/>
        <v>0</v>
      </c>
      <c r="O117" s="4">
        <f t="shared" si="78"/>
        <v>0</v>
      </c>
      <c r="P117" s="4">
        <f t="shared" si="78"/>
        <v>0</v>
      </c>
      <c r="Q117" s="4">
        <f t="shared" si="78"/>
        <v>0</v>
      </c>
      <c r="R117" s="4">
        <f t="shared" si="85"/>
        <v>0</v>
      </c>
      <c r="S117" s="4">
        <f t="shared" si="85"/>
        <v>0</v>
      </c>
      <c r="T117" s="4">
        <f t="shared" si="85"/>
        <v>0</v>
      </c>
      <c r="U117" s="4">
        <f t="shared" si="85"/>
        <v>0</v>
      </c>
      <c r="V117" s="4">
        <f t="shared" si="85"/>
        <v>0</v>
      </c>
      <c r="W117" s="4">
        <f t="shared" si="85"/>
        <v>0</v>
      </c>
      <c r="X117" s="4">
        <f t="shared" si="85"/>
        <v>0</v>
      </c>
      <c r="Y117" s="4">
        <f t="shared" si="85"/>
        <v>0</v>
      </c>
      <c r="Z117" s="4">
        <f t="shared" si="85"/>
        <v>0</v>
      </c>
      <c r="AA117" s="4">
        <f t="shared" si="85"/>
        <v>0</v>
      </c>
      <c r="AB117" s="4">
        <f t="shared" si="85"/>
        <v>0</v>
      </c>
      <c r="AC117" s="4">
        <f t="shared" si="85"/>
        <v>0</v>
      </c>
      <c r="AD117" s="4">
        <f t="shared" si="85"/>
        <v>0</v>
      </c>
      <c r="AE117" s="4">
        <f t="shared" si="85"/>
        <v>0</v>
      </c>
      <c r="AF117" s="4">
        <f t="shared" si="85"/>
        <v>0</v>
      </c>
      <c r="AG117" s="4">
        <f t="shared" si="85"/>
        <v>0</v>
      </c>
      <c r="AH117" s="4">
        <f t="shared" si="85"/>
        <v>0</v>
      </c>
      <c r="AI117" s="4">
        <f t="shared" si="85"/>
        <v>0</v>
      </c>
      <c r="AJ117" s="4">
        <f t="shared" si="85"/>
        <v>0</v>
      </c>
      <c r="AK117" s="4">
        <f t="shared" si="85"/>
        <v>0</v>
      </c>
      <c r="AL117" s="4">
        <f t="shared" si="85"/>
        <v>0</v>
      </c>
      <c r="AM117" s="4">
        <f t="shared" si="85"/>
        <v>0</v>
      </c>
      <c r="AN117" s="4">
        <f t="shared" si="85"/>
        <v>0</v>
      </c>
      <c r="AO117" s="4">
        <f t="shared" si="85"/>
        <v>0</v>
      </c>
      <c r="AP117" s="4">
        <f t="shared" si="85"/>
        <v>0</v>
      </c>
      <c r="AQ117" s="4">
        <f t="shared" si="85"/>
        <v>0</v>
      </c>
      <c r="AR117" s="4">
        <f t="shared" si="85"/>
        <v>0</v>
      </c>
      <c r="AS117" s="4">
        <f t="shared" si="85"/>
        <v>0</v>
      </c>
      <c r="AT117" s="4">
        <f t="shared" si="85"/>
        <v>0</v>
      </c>
      <c r="AU117" s="4">
        <f t="shared" si="85"/>
        <v>0</v>
      </c>
      <c r="AV117" s="4">
        <f t="shared" si="85"/>
        <v>0</v>
      </c>
      <c r="AW117" s="4">
        <f t="shared" si="85"/>
        <v>0</v>
      </c>
      <c r="AX117" s="4">
        <f t="shared" si="85"/>
        <v>0</v>
      </c>
      <c r="AY117" s="4">
        <f t="shared" si="85"/>
        <v>0</v>
      </c>
      <c r="AZ117" s="4">
        <f t="shared" si="85"/>
        <v>0</v>
      </c>
      <c r="BA117" s="4">
        <f t="shared" si="85"/>
        <v>0</v>
      </c>
      <c r="BB117" s="4">
        <f t="shared" si="85"/>
        <v>0</v>
      </c>
      <c r="BC117" s="4">
        <f t="shared" si="85"/>
        <v>0</v>
      </c>
      <c r="BD117" s="4">
        <f t="shared" si="85"/>
        <v>0</v>
      </c>
      <c r="BE117" s="4">
        <f t="shared" si="85"/>
        <v>0</v>
      </c>
      <c r="BF117" s="4">
        <f t="shared" si="85"/>
        <v>0</v>
      </c>
      <c r="BG117" s="4">
        <f t="shared" si="85"/>
        <v>0</v>
      </c>
      <c r="BH117" s="4">
        <f t="shared" si="85"/>
        <v>0</v>
      </c>
      <c r="BI117" s="4">
        <f t="shared" si="85"/>
        <v>0</v>
      </c>
      <c r="BJ117" s="4">
        <f t="shared" si="85"/>
        <v>0</v>
      </c>
      <c r="BK117" s="4">
        <f t="shared" si="85"/>
        <v>0</v>
      </c>
      <c r="BL117" s="4">
        <f t="shared" si="85"/>
        <v>0</v>
      </c>
      <c r="BM117" s="4">
        <f t="shared" si="85"/>
        <v>0</v>
      </c>
      <c r="BN117" s="4">
        <f t="shared" si="85"/>
        <v>0</v>
      </c>
      <c r="BO117" s="4">
        <f t="shared" si="85"/>
        <v>0</v>
      </c>
      <c r="BP117" s="4">
        <f t="shared" si="85"/>
        <v>0</v>
      </c>
      <c r="BQ117" s="4">
        <f t="shared" si="85"/>
        <v>0</v>
      </c>
      <c r="BR117" s="4">
        <f t="shared" si="85"/>
        <v>0</v>
      </c>
      <c r="BS117" s="4">
        <f t="shared" si="85"/>
        <v>0</v>
      </c>
      <c r="BT117" s="4">
        <f t="shared" si="85"/>
        <v>0</v>
      </c>
      <c r="BU117" s="4">
        <f t="shared" si="85"/>
        <v>0</v>
      </c>
      <c r="BV117" s="4">
        <f t="shared" si="85"/>
        <v>0</v>
      </c>
      <c r="BW117" s="4">
        <f t="shared" si="85"/>
        <v>0</v>
      </c>
      <c r="BX117" s="4">
        <f t="shared" si="85"/>
        <v>0</v>
      </c>
      <c r="BY117" s="4">
        <f t="shared" si="85"/>
        <v>0</v>
      </c>
      <c r="BZ117" s="4">
        <f t="shared" si="85"/>
        <v>0</v>
      </c>
      <c r="CA117" s="4">
        <f t="shared" si="85"/>
        <v>0</v>
      </c>
      <c r="CB117" s="4">
        <f t="shared" si="85"/>
        <v>0</v>
      </c>
      <c r="CC117" s="4">
        <f t="shared" si="85"/>
        <v>0</v>
      </c>
      <c r="CD117" s="4">
        <f t="shared" si="84"/>
        <v>0</v>
      </c>
      <c r="CE117" s="4">
        <f t="shared" si="84"/>
        <v>0</v>
      </c>
      <c r="CF117" s="4">
        <f t="shared" si="84"/>
        <v>0</v>
      </c>
      <c r="CG117" s="4">
        <f t="shared" si="84"/>
        <v>0</v>
      </c>
      <c r="CH117" s="4">
        <f t="shared" si="84"/>
        <v>0</v>
      </c>
      <c r="CI117" s="4">
        <f t="shared" si="84"/>
        <v>0</v>
      </c>
      <c r="CJ117" s="4">
        <f t="shared" si="84"/>
        <v>0</v>
      </c>
      <c r="CK117" s="4">
        <f t="shared" si="84"/>
        <v>0</v>
      </c>
      <c r="CL117" s="4">
        <f t="shared" si="84"/>
        <v>0</v>
      </c>
      <c r="CM117" s="4">
        <f t="shared" si="84"/>
        <v>0</v>
      </c>
      <c r="CN117" s="4">
        <f t="shared" si="84"/>
        <v>0</v>
      </c>
      <c r="CO117" s="4">
        <f t="shared" si="84"/>
        <v>0</v>
      </c>
      <c r="CP117" s="4">
        <f t="shared" si="84"/>
        <v>0</v>
      </c>
      <c r="CQ117" s="4">
        <f t="shared" si="84"/>
        <v>0</v>
      </c>
      <c r="CR117" s="4">
        <f t="shared" si="84"/>
        <v>0</v>
      </c>
      <c r="CS117" s="4">
        <f t="shared" si="84"/>
        <v>0</v>
      </c>
      <c r="CT117" s="4">
        <f t="shared" si="84"/>
        <v>0</v>
      </c>
      <c r="CU117" s="4">
        <f t="shared" si="84"/>
        <v>0</v>
      </c>
      <c r="CV117" s="4">
        <f t="shared" si="84"/>
        <v>0</v>
      </c>
      <c r="CW117" s="4">
        <f t="shared" si="84"/>
        <v>0</v>
      </c>
      <c r="CX117" s="4">
        <f t="shared" si="84"/>
        <v>0</v>
      </c>
      <c r="CY117" s="4">
        <f t="shared" si="84"/>
        <v>0</v>
      </c>
      <c r="CZ117" s="4">
        <f t="shared" si="84"/>
        <v>0</v>
      </c>
      <c r="DA117" s="4">
        <f t="shared" si="84"/>
        <v>0</v>
      </c>
      <c r="DB117" s="4">
        <f t="shared" si="84"/>
        <v>0</v>
      </c>
      <c r="DC117" s="4">
        <f t="shared" si="84"/>
        <v>0</v>
      </c>
      <c r="DD117" s="4">
        <f t="shared" si="84"/>
        <v>0</v>
      </c>
      <c r="DE117" s="4">
        <f t="shared" si="84"/>
        <v>0</v>
      </c>
      <c r="DF117" s="4">
        <f t="shared" si="84"/>
        <v>0</v>
      </c>
      <c r="DG117" s="4">
        <f t="shared" si="84"/>
        <v>989.63119999999981</v>
      </c>
      <c r="DH117" s="4">
        <f t="shared" si="84"/>
        <v>989.63119999999981</v>
      </c>
      <c r="DI117" s="4">
        <f t="shared" si="84"/>
        <v>989.63119999999981</v>
      </c>
      <c r="DJ117" s="4">
        <f t="shared" si="84"/>
        <v>989.63119999999981</v>
      </c>
      <c r="DK117" s="4">
        <f t="shared" si="84"/>
        <v>989.63119999999981</v>
      </c>
      <c r="DL117" s="4">
        <f t="shared" si="84"/>
        <v>989.63119999999981</v>
      </c>
      <c r="DM117" s="4">
        <f t="shared" si="84"/>
        <v>989.63119999999981</v>
      </c>
      <c r="DN117" s="4">
        <f t="shared" si="84"/>
        <v>989.63119999999981</v>
      </c>
      <c r="DO117" s="4">
        <f t="shared" si="84"/>
        <v>989.63119999999981</v>
      </c>
      <c r="DP117" s="4">
        <f t="shared" si="84"/>
        <v>989.63119999999981</v>
      </c>
      <c r="DQ117" s="4">
        <f t="shared" si="84"/>
        <v>989.63119999999981</v>
      </c>
      <c r="DR117" s="4">
        <f t="shared" si="84"/>
        <v>1088.5943199999999</v>
      </c>
      <c r="DS117" s="16">
        <f t="shared" si="51"/>
        <v>131360.26232833436</v>
      </c>
    </row>
    <row r="118" spans="1:123" x14ac:dyDescent="0.25">
      <c r="A118" s="15">
        <f t="shared" si="52"/>
        <v>74.166666666666146</v>
      </c>
      <c r="B118" s="4">
        <f t="shared" si="78"/>
        <v>0</v>
      </c>
      <c r="C118" s="4">
        <f t="shared" si="78"/>
        <v>0</v>
      </c>
      <c r="D118" s="4">
        <f t="shared" si="78"/>
        <v>0</v>
      </c>
      <c r="E118" s="4">
        <f t="shared" si="78"/>
        <v>0</v>
      </c>
      <c r="F118" s="4">
        <f t="shared" si="78"/>
        <v>0</v>
      </c>
      <c r="G118" s="4">
        <f t="shared" si="78"/>
        <v>0</v>
      </c>
      <c r="H118" s="4">
        <f t="shared" si="78"/>
        <v>0</v>
      </c>
      <c r="I118" s="4">
        <f t="shared" si="78"/>
        <v>0</v>
      </c>
      <c r="J118" s="4">
        <f t="shared" si="78"/>
        <v>0</v>
      </c>
      <c r="K118" s="4">
        <f t="shared" si="78"/>
        <v>0</v>
      </c>
      <c r="L118" s="4">
        <f t="shared" si="78"/>
        <v>0</v>
      </c>
      <c r="M118" s="4">
        <f t="shared" si="78"/>
        <v>0</v>
      </c>
      <c r="N118" s="4">
        <f t="shared" si="78"/>
        <v>0</v>
      </c>
      <c r="O118" s="4">
        <f t="shared" si="78"/>
        <v>0</v>
      </c>
      <c r="P118" s="4">
        <f t="shared" si="78"/>
        <v>0</v>
      </c>
      <c r="Q118" s="4">
        <f t="shared" si="78"/>
        <v>0</v>
      </c>
      <c r="R118" s="4">
        <f t="shared" si="85"/>
        <v>0</v>
      </c>
      <c r="S118" s="4">
        <f t="shared" si="85"/>
        <v>0</v>
      </c>
      <c r="T118" s="4">
        <f t="shared" si="85"/>
        <v>0</v>
      </c>
      <c r="U118" s="4">
        <f t="shared" si="85"/>
        <v>0</v>
      </c>
      <c r="V118" s="4">
        <f t="shared" si="85"/>
        <v>0</v>
      </c>
      <c r="W118" s="4">
        <f t="shared" si="85"/>
        <v>0</v>
      </c>
      <c r="X118" s="4">
        <f t="shared" si="85"/>
        <v>0</v>
      </c>
      <c r="Y118" s="4">
        <f t="shared" si="85"/>
        <v>0</v>
      </c>
      <c r="Z118" s="4">
        <f t="shared" si="85"/>
        <v>0</v>
      </c>
      <c r="AA118" s="4">
        <f t="shared" si="85"/>
        <v>0</v>
      </c>
      <c r="AB118" s="4">
        <f t="shared" si="85"/>
        <v>0</v>
      </c>
      <c r="AC118" s="4">
        <f t="shared" si="85"/>
        <v>0</v>
      </c>
      <c r="AD118" s="4">
        <f t="shared" si="85"/>
        <v>0</v>
      </c>
      <c r="AE118" s="4">
        <f t="shared" si="85"/>
        <v>0</v>
      </c>
      <c r="AF118" s="4">
        <f t="shared" si="85"/>
        <v>0</v>
      </c>
      <c r="AG118" s="4">
        <f t="shared" si="85"/>
        <v>0</v>
      </c>
      <c r="AH118" s="4">
        <f t="shared" si="85"/>
        <v>0</v>
      </c>
      <c r="AI118" s="4">
        <f t="shared" si="85"/>
        <v>0</v>
      </c>
      <c r="AJ118" s="4">
        <f t="shared" si="85"/>
        <v>0</v>
      </c>
      <c r="AK118" s="4">
        <f t="shared" si="85"/>
        <v>0</v>
      </c>
      <c r="AL118" s="4">
        <f t="shared" si="85"/>
        <v>0</v>
      </c>
      <c r="AM118" s="4">
        <f t="shared" si="85"/>
        <v>0</v>
      </c>
      <c r="AN118" s="4">
        <f t="shared" si="85"/>
        <v>0</v>
      </c>
      <c r="AO118" s="4">
        <f t="shared" si="85"/>
        <v>0</v>
      </c>
      <c r="AP118" s="4">
        <f t="shared" si="85"/>
        <v>0</v>
      </c>
      <c r="AQ118" s="4">
        <f t="shared" si="85"/>
        <v>0</v>
      </c>
      <c r="AR118" s="4">
        <f t="shared" si="85"/>
        <v>0</v>
      </c>
      <c r="AS118" s="4">
        <f t="shared" si="85"/>
        <v>0</v>
      </c>
      <c r="AT118" s="4">
        <f t="shared" si="85"/>
        <v>0</v>
      </c>
      <c r="AU118" s="4">
        <f t="shared" si="85"/>
        <v>0</v>
      </c>
      <c r="AV118" s="4">
        <f t="shared" si="85"/>
        <v>0</v>
      </c>
      <c r="AW118" s="4">
        <f t="shared" si="85"/>
        <v>0</v>
      </c>
      <c r="AX118" s="4">
        <f t="shared" si="85"/>
        <v>0</v>
      </c>
      <c r="AY118" s="4">
        <f t="shared" si="85"/>
        <v>0</v>
      </c>
      <c r="AZ118" s="4">
        <f t="shared" si="85"/>
        <v>0</v>
      </c>
      <c r="BA118" s="4">
        <f t="shared" si="85"/>
        <v>0</v>
      </c>
      <c r="BB118" s="4">
        <f t="shared" si="85"/>
        <v>0</v>
      </c>
      <c r="BC118" s="4">
        <f t="shared" si="85"/>
        <v>0</v>
      </c>
      <c r="BD118" s="4">
        <f t="shared" si="85"/>
        <v>0</v>
      </c>
      <c r="BE118" s="4">
        <f t="shared" si="85"/>
        <v>0</v>
      </c>
      <c r="BF118" s="4">
        <f t="shared" si="85"/>
        <v>0</v>
      </c>
      <c r="BG118" s="4">
        <f t="shared" si="85"/>
        <v>0</v>
      </c>
      <c r="BH118" s="4">
        <f t="shared" si="85"/>
        <v>0</v>
      </c>
      <c r="BI118" s="4">
        <f t="shared" si="85"/>
        <v>0</v>
      </c>
      <c r="BJ118" s="4">
        <f t="shared" si="85"/>
        <v>0</v>
      </c>
      <c r="BK118" s="4">
        <f t="shared" si="85"/>
        <v>0</v>
      </c>
      <c r="BL118" s="4">
        <f t="shared" si="85"/>
        <v>0</v>
      </c>
      <c r="BM118" s="4">
        <f t="shared" si="85"/>
        <v>0</v>
      </c>
      <c r="BN118" s="4">
        <f t="shared" si="85"/>
        <v>0</v>
      </c>
      <c r="BO118" s="4">
        <f t="shared" si="84"/>
        <v>0</v>
      </c>
      <c r="BP118" s="4">
        <f t="shared" si="84"/>
        <v>0</v>
      </c>
      <c r="BQ118" s="4">
        <f t="shared" si="84"/>
        <v>0</v>
      </c>
      <c r="BR118" s="4">
        <f t="shared" si="84"/>
        <v>0</v>
      </c>
      <c r="BS118" s="4">
        <f t="shared" si="84"/>
        <v>0</v>
      </c>
      <c r="BT118" s="4">
        <f t="shared" si="84"/>
        <v>0</v>
      </c>
      <c r="BU118" s="4">
        <f t="shared" si="84"/>
        <v>0</v>
      </c>
      <c r="BV118" s="4">
        <f t="shared" si="84"/>
        <v>0</v>
      </c>
      <c r="BW118" s="4">
        <f t="shared" si="84"/>
        <v>0</v>
      </c>
      <c r="BX118" s="4">
        <f t="shared" si="84"/>
        <v>0</v>
      </c>
      <c r="BY118" s="4">
        <f t="shared" si="84"/>
        <v>0</v>
      </c>
      <c r="BZ118" s="4">
        <f t="shared" si="84"/>
        <v>0</v>
      </c>
      <c r="CA118" s="4">
        <f t="shared" si="84"/>
        <v>0</v>
      </c>
      <c r="CB118" s="4">
        <f t="shared" si="84"/>
        <v>0</v>
      </c>
      <c r="CC118" s="4">
        <f t="shared" si="84"/>
        <v>0</v>
      </c>
      <c r="CD118" s="4">
        <f t="shared" si="84"/>
        <v>0</v>
      </c>
      <c r="CE118" s="4">
        <f t="shared" si="84"/>
        <v>0</v>
      </c>
      <c r="CF118" s="4">
        <f t="shared" si="84"/>
        <v>0</v>
      </c>
      <c r="CG118" s="4">
        <f t="shared" si="84"/>
        <v>0</v>
      </c>
      <c r="CH118" s="4">
        <f t="shared" si="84"/>
        <v>0</v>
      </c>
      <c r="CI118" s="4">
        <f t="shared" si="84"/>
        <v>0</v>
      </c>
      <c r="CJ118" s="4">
        <f t="shared" si="84"/>
        <v>0</v>
      </c>
      <c r="CK118" s="4">
        <f t="shared" si="84"/>
        <v>0</v>
      </c>
      <c r="CL118" s="4">
        <f t="shared" si="84"/>
        <v>0</v>
      </c>
      <c r="CM118" s="4">
        <f t="shared" si="84"/>
        <v>0</v>
      </c>
      <c r="CN118" s="4">
        <f t="shared" si="84"/>
        <v>0</v>
      </c>
      <c r="CO118" s="4">
        <f t="shared" si="84"/>
        <v>0</v>
      </c>
      <c r="CP118" s="4">
        <f t="shared" si="84"/>
        <v>0</v>
      </c>
      <c r="CQ118" s="4">
        <f t="shared" si="84"/>
        <v>0</v>
      </c>
      <c r="CR118" s="4">
        <f t="shared" si="84"/>
        <v>0</v>
      </c>
      <c r="CS118" s="4">
        <f t="shared" si="84"/>
        <v>0</v>
      </c>
      <c r="CT118" s="4">
        <f t="shared" si="84"/>
        <v>0</v>
      </c>
      <c r="CU118" s="4">
        <f t="shared" si="84"/>
        <v>0</v>
      </c>
      <c r="CV118" s="4">
        <f t="shared" si="84"/>
        <v>0</v>
      </c>
      <c r="CW118" s="4">
        <f t="shared" si="84"/>
        <v>0</v>
      </c>
      <c r="CX118" s="4">
        <f t="shared" si="84"/>
        <v>0</v>
      </c>
      <c r="CY118" s="4">
        <f t="shared" si="84"/>
        <v>0</v>
      </c>
      <c r="CZ118" s="4">
        <f t="shared" si="84"/>
        <v>0</v>
      </c>
      <c r="DA118" s="4">
        <f t="shared" si="84"/>
        <v>0</v>
      </c>
      <c r="DB118" s="4">
        <f t="shared" si="84"/>
        <v>0</v>
      </c>
      <c r="DC118" s="4">
        <f t="shared" si="84"/>
        <v>0</v>
      </c>
      <c r="DD118" s="4">
        <f t="shared" si="84"/>
        <v>0</v>
      </c>
      <c r="DE118" s="4">
        <f t="shared" si="84"/>
        <v>0</v>
      </c>
      <c r="DF118" s="4">
        <f t="shared" si="84"/>
        <v>0</v>
      </c>
      <c r="DG118" s="4">
        <f t="shared" si="84"/>
        <v>0</v>
      </c>
      <c r="DH118" s="4">
        <f t="shared" si="84"/>
        <v>989.63119999999981</v>
      </c>
      <c r="DI118" s="4">
        <f t="shared" si="84"/>
        <v>989.63119999999981</v>
      </c>
      <c r="DJ118" s="4">
        <f t="shared" si="84"/>
        <v>989.63119999999981</v>
      </c>
      <c r="DK118" s="4">
        <f t="shared" si="84"/>
        <v>989.63119999999981</v>
      </c>
      <c r="DL118" s="4">
        <f t="shared" si="84"/>
        <v>989.63119999999981</v>
      </c>
      <c r="DM118" s="4">
        <f t="shared" si="84"/>
        <v>989.63119999999981</v>
      </c>
      <c r="DN118" s="4">
        <f t="shared" si="84"/>
        <v>989.63119999999981</v>
      </c>
      <c r="DO118" s="4">
        <f t="shared" si="84"/>
        <v>989.63119999999981</v>
      </c>
      <c r="DP118" s="4">
        <f t="shared" si="84"/>
        <v>989.63119999999981</v>
      </c>
      <c r="DQ118" s="4">
        <f t="shared" si="84"/>
        <v>989.63119999999981</v>
      </c>
      <c r="DR118" s="4">
        <f t="shared" si="84"/>
        <v>1088.5943199999999</v>
      </c>
      <c r="DS118" s="16">
        <f t="shared" si="51"/>
        <v>130709.02724376734</v>
      </c>
    </row>
    <row r="119" spans="1:123" x14ac:dyDescent="0.25">
      <c r="A119" s="15">
        <f t="shared" si="52"/>
        <v>74.249999999999474</v>
      </c>
      <c r="B119" s="4">
        <f t="shared" si="78"/>
        <v>0</v>
      </c>
      <c r="C119" s="4">
        <f t="shared" si="78"/>
        <v>0</v>
      </c>
      <c r="D119" s="4">
        <f t="shared" si="78"/>
        <v>0</v>
      </c>
      <c r="E119" s="4">
        <f t="shared" si="78"/>
        <v>0</v>
      </c>
      <c r="F119" s="4">
        <f t="shared" si="78"/>
        <v>0</v>
      </c>
      <c r="G119" s="4">
        <f t="shared" si="78"/>
        <v>0</v>
      </c>
      <c r="H119" s="4">
        <f t="shared" si="78"/>
        <v>0</v>
      </c>
      <c r="I119" s="4">
        <f t="shared" si="78"/>
        <v>0</v>
      </c>
      <c r="J119" s="4">
        <f t="shared" si="78"/>
        <v>0</v>
      </c>
      <c r="K119" s="4">
        <f t="shared" si="78"/>
        <v>0</v>
      </c>
      <c r="L119" s="4">
        <f t="shared" si="78"/>
        <v>0</v>
      </c>
      <c r="M119" s="4">
        <f t="shared" si="78"/>
        <v>0</v>
      </c>
      <c r="N119" s="4">
        <f t="shared" si="78"/>
        <v>0</v>
      </c>
      <c r="O119" s="4">
        <f t="shared" si="78"/>
        <v>0</v>
      </c>
      <c r="P119" s="4">
        <f t="shared" si="78"/>
        <v>0</v>
      </c>
      <c r="Q119" s="4">
        <f t="shared" si="78"/>
        <v>0</v>
      </c>
      <c r="R119" s="4">
        <f t="shared" si="85"/>
        <v>0</v>
      </c>
      <c r="S119" s="4">
        <f t="shared" si="85"/>
        <v>0</v>
      </c>
      <c r="T119" s="4">
        <f t="shared" si="85"/>
        <v>0</v>
      </c>
      <c r="U119" s="4">
        <f t="shared" si="85"/>
        <v>0</v>
      </c>
      <c r="V119" s="4">
        <f t="shared" si="85"/>
        <v>0</v>
      </c>
      <c r="W119" s="4">
        <f t="shared" si="85"/>
        <v>0</v>
      </c>
      <c r="X119" s="4">
        <f t="shared" si="85"/>
        <v>0</v>
      </c>
      <c r="Y119" s="4">
        <f t="shared" si="85"/>
        <v>0</v>
      </c>
      <c r="Z119" s="4">
        <f t="shared" si="85"/>
        <v>0</v>
      </c>
      <c r="AA119" s="4">
        <f t="shared" si="85"/>
        <v>0</v>
      </c>
      <c r="AB119" s="4">
        <f t="shared" si="85"/>
        <v>0</v>
      </c>
      <c r="AC119" s="4">
        <f t="shared" si="85"/>
        <v>0</v>
      </c>
      <c r="AD119" s="4">
        <f t="shared" si="85"/>
        <v>0</v>
      </c>
      <c r="AE119" s="4">
        <f t="shared" si="85"/>
        <v>0</v>
      </c>
      <c r="AF119" s="4">
        <f t="shared" si="85"/>
        <v>0</v>
      </c>
      <c r="AG119" s="4">
        <f t="shared" si="85"/>
        <v>0</v>
      </c>
      <c r="AH119" s="4">
        <f t="shared" si="85"/>
        <v>0</v>
      </c>
      <c r="AI119" s="4">
        <f t="shared" si="85"/>
        <v>0</v>
      </c>
      <c r="AJ119" s="4">
        <f t="shared" si="85"/>
        <v>0</v>
      </c>
      <c r="AK119" s="4">
        <f t="shared" si="85"/>
        <v>0</v>
      </c>
      <c r="AL119" s="4">
        <f t="shared" si="85"/>
        <v>0</v>
      </c>
      <c r="AM119" s="4">
        <f t="shared" si="85"/>
        <v>0</v>
      </c>
      <c r="AN119" s="4">
        <f t="shared" si="85"/>
        <v>0</v>
      </c>
      <c r="AO119" s="4">
        <f t="shared" si="85"/>
        <v>0</v>
      </c>
      <c r="AP119" s="4">
        <f t="shared" si="85"/>
        <v>0</v>
      </c>
      <c r="AQ119" s="4">
        <f t="shared" si="85"/>
        <v>0</v>
      </c>
      <c r="AR119" s="4">
        <f t="shared" si="85"/>
        <v>0</v>
      </c>
      <c r="AS119" s="4">
        <f t="shared" si="85"/>
        <v>0</v>
      </c>
      <c r="AT119" s="4">
        <f t="shared" si="85"/>
        <v>0</v>
      </c>
      <c r="AU119" s="4">
        <f t="shared" si="85"/>
        <v>0</v>
      </c>
      <c r="AV119" s="4">
        <f t="shared" si="85"/>
        <v>0</v>
      </c>
      <c r="AW119" s="4">
        <f t="shared" si="85"/>
        <v>0</v>
      </c>
      <c r="AX119" s="4">
        <f t="shared" si="85"/>
        <v>0</v>
      </c>
      <c r="AY119" s="4">
        <f t="shared" si="85"/>
        <v>0</v>
      </c>
      <c r="AZ119" s="4">
        <f t="shared" si="85"/>
        <v>0</v>
      </c>
      <c r="BA119" s="4">
        <f t="shared" si="85"/>
        <v>0</v>
      </c>
      <c r="BB119" s="4">
        <f t="shared" si="85"/>
        <v>0</v>
      </c>
      <c r="BC119" s="4">
        <f t="shared" si="85"/>
        <v>0</v>
      </c>
      <c r="BD119" s="4">
        <f t="shared" si="85"/>
        <v>0</v>
      </c>
      <c r="BE119" s="4">
        <f t="shared" si="85"/>
        <v>0</v>
      </c>
      <c r="BF119" s="4">
        <f t="shared" si="85"/>
        <v>0</v>
      </c>
      <c r="BG119" s="4">
        <f t="shared" si="85"/>
        <v>0</v>
      </c>
      <c r="BH119" s="4">
        <f t="shared" si="85"/>
        <v>0</v>
      </c>
      <c r="BI119" s="4">
        <f t="shared" si="85"/>
        <v>0</v>
      </c>
      <c r="BJ119" s="4">
        <f t="shared" si="85"/>
        <v>0</v>
      </c>
      <c r="BK119" s="4">
        <f t="shared" si="85"/>
        <v>0</v>
      </c>
      <c r="BL119" s="4">
        <f t="shared" si="85"/>
        <v>0</v>
      </c>
      <c r="BM119" s="4">
        <f t="shared" si="85"/>
        <v>0</v>
      </c>
      <c r="BN119" s="4">
        <f t="shared" si="85"/>
        <v>0</v>
      </c>
      <c r="BO119" s="4">
        <f t="shared" si="84"/>
        <v>0</v>
      </c>
      <c r="BP119" s="4">
        <f t="shared" si="84"/>
        <v>0</v>
      </c>
      <c r="BQ119" s="4">
        <f t="shared" si="84"/>
        <v>0</v>
      </c>
      <c r="BR119" s="4">
        <f t="shared" si="84"/>
        <v>0</v>
      </c>
      <c r="BS119" s="4">
        <f t="shared" si="84"/>
        <v>0</v>
      </c>
      <c r="BT119" s="4">
        <f t="shared" si="84"/>
        <v>0</v>
      </c>
      <c r="BU119" s="4">
        <f t="shared" si="84"/>
        <v>0</v>
      </c>
      <c r="BV119" s="4">
        <f t="shared" si="84"/>
        <v>0</v>
      </c>
      <c r="BW119" s="4">
        <f t="shared" si="84"/>
        <v>0</v>
      </c>
      <c r="BX119" s="4">
        <f t="shared" si="84"/>
        <v>0</v>
      </c>
      <c r="BY119" s="4">
        <f t="shared" si="84"/>
        <v>0</v>
      </c>
      <c r="BZ119" s="4">
        <f t="shared" si="84"/>
        <v>0</v>
      </c>
      <c r="CA119" s="4">
        <f t="shared" si="84"/>
        <v>0</v>
      </c>
      <c r="CB119" s="4">
        <f t="shared" si="84"/>
        <v>0</v>
      </c>
      <c r="CC119" s="4">
        <f t="shared" si="84"/>
        <v>0</v>
      </c>
      <c r="CD119" s="4">
        <f t="shared" si="84"/>
        <v>0</v>
      </c>
      <c r="CE119" s="4">
        <f t="shared" si="84"/>
        <v>0</v>
      </c>
      <c r="CF119" s="4">
        <f t="shared" si="84"/>
        <v>0</v>
      </c>
      <c r="CG119" s="4">
        <f t="shared" si="84"/>
        <v>0</v>
      </c>
      <c r="CH119" s="4">
        <f t="shared" si="84"/>
        <v>0</v>
      </c>
      <c r="CI119" s="4">
        <f t="shared" si="84"/>
        <v>0</v>
      </c>
      <c r="CJ119" s="4">
        <f t="shared" si="84"/>
        <v>0</v>
      </c>
      <c r="CK119" s="4">
        <f t="shared" si="84"/>
        <v>0</v>
      </c>
      <c r="CL119" s="4">
        <f t="shared" si="84"/>
        <v>0</v>
      </c>
      <c r="CM119" s="4">
        <f t="shared" si="84"/>
        <v>0</v>
      </c>
      <c r="CN119" s="4">
        <f t="shared" si="84"/>
        <v>0</v>
      </c>
      <c r="CO119" s="4">
        <f t="shared" si="84"/>
        <v>0</v>
      </c>
      <c r="CP119" s="4">
        <f t="shared" si="84"/>
        <v>0</v>
      </c>
      <c r="CQ119" s="4">
        <f t="shared" si="84"/>
        <v>0</v>
      </c>
      <c r="CR119" s="4">
        <f t="shared" si="84"/>
        <v>0</v>
      </c>
      <c r="CS119" s="4">
        <f t="shared" si="84"/>
        <v>0</v>
      </c>
      <c r="CT119" s="4">
        <f t="shared" si="84"/>
        <v>0</v>
      </c>
      <c r="CU119" s="4">
        <f t="shared" si="84"/>
        <v>0</v>
      </c>
      <c r="CV119" s="4">
        <f t="shared" si="84"/>
        <v>0</v>
      </c>
      <c r="CW119" s="4">
        <f t="shared" si="84"/>
        <v>0</v>
      </c>
      <c r="CX119" s="4">
        <f t="shared" si="84"/>
        <v>0</v>
      </c>
      <c r="CY119" s="4">
        <f t="shared" si="84"/>
        <v>0</v>
      </c>
      <c r="CZ119" s="4">
        <f t="shared" si="84"/>
        <v>0</v>
      </c>
      <c r="DA119" s="4">
        <f t="shared" si="84"/>
        <v>0</v>
      </c>
      <c r="DB119" s="4">
        <f t="shared" si="84"/>
        <v>0</v>
      </c>
      <c r="DC119" s="4">
        <f t="shared" si="84"/>
        <v>0</v>
      </c>
      <c r="DD119" s="4">
        <f t="shared" ref="DD119:DR119" si="86">$B$2*IF($A$2+DD$3/12&lt;$A119,0,1)*(1+0.072*MIN($A119-$A$2,5))*IF(DD$3&gt;=120,1.1,1)*IF($C$2&lt;=148450,1,0)</f>
        <v>0</v>
      </c>
      <c r="DE119" s="4">
        <f t="shared" si="86"/>
        <v>0</v>
      </c>
      <c r="DF119" s="4">
        <f t="shared" si="86"/>
        <v>0</v>
      </c>
      <c r="DG119" s="4">
        <f t="shared" si="86"/>
        <v>0</v>
      </c>
      <c r="DH119" s="4">
        <f t="shared" si="86"/>
        <v>0</v>
      </c>
      <c r="DI119" s="4">
        <f t="shared" si="86"/>
        <v>989.63119999999981</v>
      </c>
      <c r="DJ119" s="4">
        <f t="shared" si="86"/>
        <v>989.63119999999981</v>
      </c>
      <c r="DK119" s="4">
        <f t="shared" si="86"/>
        <v>989.63119999999981</v>
      </c>
      <c r="DL119" s="4">
        <f t="shared" si="86"/>
        <v>989.63119999999981</v>
      </c>
      <c r="DM119" s="4">
        <f t="shared" si="86"/>
        <v>989.63119999999981</v>
      </c>
      <c r="DN119" s="4">
        <f t="shared" si="86"/>
        <v>989.63119999999981</v>
      </c>
      <c r="DO119" s="4">
        <f t="shared" si="86"/>
        <v>989.63119999999981</v>
      </c>
      <c r="DP119" s="4">
        <f t="shared" si="86"/>
        <v>989.63119999999981</v>
      </c>
      <c r="DQ119" s="4">
        <f t="shared" si="86"/>
        <v>989.63119999999981</v>
      </c>
      <c r="DR119" s="4">
        <f t="shared" si="86"/>
        <v>1088.5943199999999</v>
      </c>
      <c r="DS119" s="16">
        <f t="shared" si="51"/>
        <v>130060.85168627852</v>
      </c>
    </row>
    <row r="120" spans="1:123" x14ac:dyDescent="0.25">
      <c r="A120" s="15">
        <f t="shared" si="52"/>
        <v>74.333333333332803</v>
      </c>
      <c r="B120" s="4">
        <f t="shared" si="78"/>
        <v>0</v>
      </c>
      <c r="C120" s="4">
        <f t="shared" si="78"/>
        <v>0</v>
      </c>
      <c r="D120" s="4">
        <f t="shared" si="78"/>
        <v>0</v>
      </c>
      <c r="E120" s="4">
        <f t="shared" si="78"/>
        <v>0</v>
      </c>
      <c r="F120" s="4">
        <f t="shared" si="78"/>
        <v>0</v>
      </c>
      <c r="G120" s="4">
        <f t="shared" si="78"/>
        <v>0</v>
      </c>
      <c r="H120" s="4">
        <f t="shared" si="78"/>
        <v>0</v>
      </c>
      <c r="I120" s="4">
        <f t="shared" si="78"/>
        <v>0</v>
      </c>
      <c r="J120" s="4">
        <f t="shared" si="78"/>
        <v>0</v>
      </c>
      <c r="K120" s="4">
        <f t="shared" si="78"/>
        <v>0</v>
      </c>
      <c r="L120" s="4">
        <f t="shared" si="78"/>
        <v>0</v>
      </c>
      <c r="M120" s="4">
        <f t="shared" si="78"/>
        <v>0</v>
      </c>
      <c r="N120" s="4">
        <f t="shared" si="78"/>
        <v>0</v>
      </c>
      <c r="O120" s="4">
        <f t="shared" si="78"/>
        <v>0</v>
      </c>
      <c r="P120" s="4">
        <f t="shared" si="78"/>
        <v>0</v>
      </c>
      <c r="Q120" s="4">
        <f t="shared" si="78"/>
        <v>0</v>
      </c>
      <c r="R120" s="4">
        <f t="shared" si="85"/>
        <v>0</v>
      </c>
      <c r="S120" s="4">
        <f t="shared" si="85"/>
        <v>0</v>
      </c>
      <c r="T120" s="4">
        <f t="shared" si="85"/>
        <v>0</v>
      </c>
      <c r="U120" s="4">
        <f t="shared" si="85"/>
        <v>0</v>
      </c>
      <c r="V120" s="4">
        <f t="shared" si="85"/>
        <v>0</v>
      </c>
      <c r="W120" s="4">
        <f t="shared" si="85"/>
        <v>0</v>
      </c>
      <c r="X120" s="4">
        <f t="shared" si="85"/>
        <v>0</v>
      </c>
      <c r="Y120" s="4">
        <f t="shared" si="85"/>
        <v>0</v>
      </c>
      <c r="Z120" s="4">
        <f t="shared" si="85"/>
        <v>0</v>
      </c>
      <c r="AA120" s="4">
        <f t="shared" si="85"/>
        <v>0</v>
      </c>
      <c r="AB120" s="4">
        <f t="shared" si="85"/>
        <v>0</v>
      </c>
      <c r="AC120" s="4">
        <f t="shared" si="85"/>
        <v>0</v>
      </c>
      <c r="AD120" s="4">
        <f t="shared" si="85"/>
        <v>0</v>
      </c>
      <c r="AE120" s="4">
        <f t="shared" si="85"/>
        <v>0</v>
      </c>
      <c r="AF120" s="4">
        <f t="shared" si="85"/>
        <v>0</v>
      </c>
      <c r="AG120" s="4">
        <f t="shared" si="85"/>
        <v>0</v>
      </c>
      <c r="AH120" s="4">
        <f t="shared" si="85"/>
        <v>0</v>
      </c>
      <c r="AI120" s="4">
        <f t="shared" si="85"/>
        <v>0</v>
      </c>
      <c r="AJ120" s="4">
        <f t="shared" si="85"/>
        <v>0</v>
      </c>
      <c r="AK120" s="4">
        <f t="shared" si="85"/>
        <v>0</v>
      </c>
      <c r="AL120" s="4">
        <f t="shared" si="85"/>
        <v>0</v>
      </c>
      <c r="AM120" s="4">
        <f t="shared" si="85"/>
        <v>0</v>
      </c>
      <c r="AN120" s="4">
        <f t="shared" si="85"/>
        <v>0</v>
      </c>
      <c r="AO120" s="4">
        <f t="shared" si="85"/>
        <v>0</v>
      </c>
      <c r="AP120" s="4">
        <f t="shared" si="85"/>
        <v>0</v>
      </c>
      <c r="AQ120" s="4">
        <f t="shared" si="85"/>
        <v>0</v>
      </c>
      <c r="AR120" s="4">
        <f t="shared" si="85"/>
        <v>0</v>
      </c>
      <c r="AS120" s="4">
        <f t="shared" si="85"/>
        <v>0</v>
      </c>
      <c r="AT120" s="4">
        <f t="shared" si="85"/>
        <v>0</v>
      </c>
      <c r="AU120" s="4">
        <f t="shared" si="85"/>
        <v>0</v>
      </c>
      <c r="AV120" s="4">
        <f t="shared" si="85"/>
        <v>0</v>
      </c>
      <c r="AW120" s="4">
        <f t="shared" si="85"/>
        <v>0</v>
      </c>
      <c r="AX120" s="4">
        <f t="shared" si="85"/>
        <v>0</v>
      </c>
      <c r="AY120" s="4">
        <f t="shared" si="85"/>
        <v>0</v>
      </c>
      <c r="AZ120" s="4">
        <f t="shared" si="85"/>
        <v>0</v>
      </c>
      <c r="BA120" s="4">
        <f t="shared" si="85"/>
        <v>0</v>
      </c>
      <c r="BB120" s="4">
        <f t="shared" si="85"/>
        <v>0</v>
      </c>
      <c r="BC120" s="4">
        <f t="shared" si="85"/>
        <v>0</v>
      </c>
      <c r="BD120" s="4">
        <f t="shared" si="85"/>
        <v>0</v>
      </c>
      <c r="BE120" s="4">
        <f t="shared" si="85"/>
        <v>0</v>
      </c>
      <c r="BF120" s="4">
        <f t="shared" si="85"/>
        <v>0</v>
      </c>
      <c r="BG120" s="4">
        <f t="shared" si="85"/>
        <v>0</v>
      </c>
      <c r="BH120" s="4">
        <f t="shared" si="85"/>
        <v>0</v>
      </c>
      <c r="BI120" s="4">
        <f t="shared" si="85"/>
        <v>0</v>
      </c>
      <c r="BJ120" s="4">
        <f t="shared" ref="BJ120:DR124" si="87">$B$2*IF($A$2+BJ$3/12&lt;$A120,0,1)*(1+0.072*MIN($A120-$A$2,5))*IF(BJ$3&gt;=120,1.1,1)*IF($C$2&lt;=148450,1,0)</f>
        <v>0</v>
      </c>
      <c r="BK120" s="4">
        <f t="shared" si="87"/>
        <v>0</v>
      </c>
      <c r="BL120" s="4">
        <f t="shared" si="87"/>
        <v>0</v>
      </c>
      <c r="BM120" s="4">
        <f t="shared" si="87"/>
        <v>0</v>
      </c>
      <c r="BN120" s="4">
        <f t="shared" si="87"/>
        <v>0</v>
      </c>
      <c r="BO120" s="4">
        <f t="shared" si="87"/>
        <v>0</v>
      </c>
      <c r="BP120" s="4">
        <f t="shared" si="87"/>
        <v>0</v>
      </c>
      <c r="BQ120" s="4">
        <f t="shared" si="87"/>
        <v>0</v>
      </c>
      <c r="BR120" s="4">
        <f t="shared" si="87"/>
        <v>0</v>
      </c>
      <c r="BS120" s="4">
        <f t="shared" si="87"/>
        <v>0</v>
      </c>
      <c r="BT120" s="4">
        <f t="shared" si="87"/>
        <v>0</v>
      </c>
      <c r="BU120" s="4">
        <f t="shared" si="87"/>
        <v>0</v>
      </c>
      <c r="BV120" s="4">
        <f t="shared" si="87"/>
        <v>0</v>
      </c>
      <c r="BW120" s="4">
        <f t="shared" si="87"/>
        <v>0</v>
      </c>
      <c r="BX120" s="4">
        <f t="shared" si="87"/>
        <v>0</v>
      </c>
      <c r="BY120" s="4">
        <f t="shared" si="87"/>
        <v>0</v>
      </c>
      <c r="BZ120" s="4">
        <f t="shared" si="87"/>
        <v>0</v>
      </c>
      <c r="CA120" s="4">
        <f t="shared" si="87"/>
        <v>0</v>
      </c>
      <c r="CB120" s="4">
        <f t="shared" si="87"/>
        <v>0</v>
      </c>
      <c r="CC120" s="4">
        <f t="shared" si="87"/>
        <v>0</v>
      </c>
      <c r="CD120" s="4">
        <f t="shared" si="87"/>
        <v>0</v>
      </c>
      <c r="CE120" s="4">
        <f t="shared" si="87"/>
        <v>0</v>
      </c>
      <c r="CF120" s="4">
        <f t="shared" si="87"/>
        <v>0</v>
      </c>
      <c r="CG120" s="4">
        <f t="shared" si="87"/>
        <v>0</v>
      </c>
      <c r="CH120" s="4">
        <f t="shared" si="87"/>
        <v>0</v>
      </c>
      <c r="CI120" s="4">
        <f t="shared" si="87"/>
        <v>0</v>
      </c>
      <c r="CJ120" s="4">
        <f t="shared" si="87"/>
        <v>0</v>
      </c>
      <c r="CK120" s="4">
        <f t="shared" si="87"/>
        <v>0</v>
      </c>
      <c r="CL120" s="4">
        <f t="shared" si="87"/>
        <v>0</v>
      </c>
      <c r="CM120" s="4">
        <f t="shared" si="87"/>
        <v>0</v>
      </c>
      <c r="CN120" s="4">
        <f t="shared" si="87"/>
        <v>0</v>
      </c>
      <c r="CO120" s="4">
        <f t="shared" si="87"/>
        <v>0</v>
      </c>
      <c r="CP120" s="4">
        <f t="shared" si="87"/>
        <v>0</v>
      </c>
      <c r="CQ120" s="4">
        <f t="shared" si="87"/>
        <v>0</v>
      </c>
      <c r="CR120" s="4">
        <f t="shared" si="87"/>
        <v>0</v>
      </c>
      <c r="CS120" s="4">
        <f t="shared" si="87"/>
        <v>0</v>
      </c>
      <c r="CT120" s="4">
        <f t="shared" si="87"/>
        <v>0</v>
      </c>
      <c r="CU120" s="4">
        <f t="shared" si="87"/>
        <v>0</v>
      </c>
      <c r="CV120" s="4">
        <f t="shared" si="87"/>
        <v>0</v>
      </c>
      <c r="CW120" s="4">
        <f t="shared" si="87"/>
        <v>0</v>
      </c>
      <c r="CX120" s="4">
        <f t="shared" si="87"/>
        <v>0</v>
      </c>
      <c r="CY120" s="4">
        <f t="shared" si="87"/>
        <v>0</v>
      </c>
      <c r="CZ120" s="4">
        <f t="shared" si="87"/>
        <v>0</v>
      </c>
      <c r="DA120" s="4">
        <f t="shared" si="87"/>
        <v>0</v>
      </c>
      <c r="DB120" s="4">
        <f t="shared" si="87"/>
        <v>0</v>
      </c>
      <c r="DC120" s="4">
        <f t="shared" si="87"/>
        <v>0</v>
      </c>
      <c r="DD120" s="4">
        <f t="shared" si="87"/>
        <v>0</v>
      </c>
      <c r="DE120" s="4">
        <f t="shared" si="87"/>
        <v>0</v>
      </c>
      <c r="DF120" s="4">
        <f t="shared" si="87"/>
        <v>0</v>
      </c>
      <c r="DG120" s="4">
        <f t="shared" si="87"/>
        <v>0</v>
      </c>
      <c r="DH120" s="4">
        <f t="shared" si="87"/>
        <v>0</v>
      </c>
      <c r="DI120" s="4">
        <f t="shared" si="87"/>
        <v>0</v>
      </c>
      <c r="DJ120" s="4">
        <f t="shared" si="87"/>
        <v>989.63119999999981</v>
      </c>
      <c r="DK120" s="4">
        <f t="shared" si="87"/>
        <v>989.63119999999981</v>
      </c>
      <c r="DL120" s="4">
        <f t="shared" si="87"/>
        <v>989.63119999999981</v>
      </c>
      <c r="DM120" s="4">
        <f t="shared" si="87"/>
        <v>989.63119999999981</v>
      </c>
      <c r="DN120" s="4">
        <f t="shared" si="87"/>
        <v>989.63119999999981</v>
      </c>
      <c r="DO120" s="4">
        <f t="shared" si="87"/>
        <v>989.63119999999981</v>
      </c>
      <c r="DP120" s="4">
        <f t="shared" si="87"/>
        <v>989.63119999999981</v>
      </c>
      <c r="DQ120" s="4">
        <f t="shared" si="87"/>
        <v>989.63119999999981</v>
      </c>
      <c r="DR120" s="4">
        <f t="shared" si="87"/>
        <v>1088.5943199999999</v>
      </c>
      <c r="DS120" s="16">
        <f t="shared" si="51"/>
        <v>129415.72454341935</v>
      </c>
    </row>
    <row r="121" spans="1:123" x14ac:dyDescent="0.25">
      <c r="A121" s="15">
        <f t="shared" si="52"/>
        <v>74.416666666666131</v>
      </c>
      <c r="B121" s="4">
        <f t="shared" si="78"/>
        <v>0</v>
      </c>
      <c r="C121" s="4">
        <f t="shared" si="78"/>
        <v>0</v>
      </c>
      <c r="D121" s="4">
        <f t="shared" si="78"/>
        <v>0</v>
      </c>
      <c r="E121" s="4">
        <f t="shared" si="78"/>
        <v>0</v>
      </c>
      <c r="F121" s="4">
        <f t="shared" si="78"/>
        <v>0</v>
      </c>
      <c r="G121" s="4">
        <f t="shared" si="78"/>
        <v>0</v>
      </c>
      <c r="H121" s="4">
        <f t="shared" si="78"/>
        <v>0</v>
      </c>
      <c r="I121" s="4">
        <f t="shared" si="78"/>
        <v>0</v>
      </c>
      <c r="J121" s="4">
        <f t="shared" si="78"/>
        <v>0</v>
      </c>
      <c r="K121" s="4">
        <f t="shared" si="78"/>
        <v>0</v>
      </c>
      <c r="L121" s="4">
        <f t="shared" si="78"/>
        <v>0</v>
      </c>
      <c r="M121" s="4">
        <f t="shared" si="78"/>
        <v>0</v>
      </c>
      <c r="N121" s="4">
        <f t="shared" si="78"/>
        <v>0</v>
      </c>
      <c r="O121" s="4">
        <f t="shared" si="78"/>
        <v>0</v>
      </c>
      <c r="P121" s="4">
        <f t="shared" si="78"/>
        <v>0</v>
      </c>
      <c r="Q121" s="4">
        <f t="shared" si="78"/>
        <v>0</v>
      </c>
      <c r="R121" s="4">
        <f t="shared" ref="R121:BM121" si="88">$B$2*IF($A$2+R$3/12&lt;$A121,0,1)*(1+0.072*MIN($A121-$A$2,5))*IF(R$3&gt;=120,1.1,1)*IF($C$2&lt;=148450,1,0)</f>
        <v>0</v>
      </c>
      <c r="S121" s="4">
        <f t="shared" si="88"/>
        <v>0</v>
      </c>
      <c r="T121" s="4">
        <f t="shared" si="88"/>
        <v>0</v>
      </c>
      <c r="U121" s="4">
        <f t="shared" si="88"/>
        <v>0</v>
      </c>
      <c r="V121" s="4">
        <f t="shared" si="88"/>
        <v>0</v>
      </c>
      <c r="W121" s="4">
        <f t="shared" si="88"/>
        <v>0</v>
      </c>
      <c r="X121" s="4">
        <f t="shared" si="88"/>
        <v>0</v>
      </c>
      <c r="Y121" s="4">
        <f t="shared" si="88"/>
        <v>0</v>
      </c>
      <c r="Z121" s="4">
        <f t="shared" si="88"/>
        <v>0</v>
      </c>
      <c r="AA121" s="4">
        <f t="shared" si="88"/>
        <v>0</v>
      </c>
      <c r="AB121" s="4">
        <f t="shared" si="88"/>
        <v>0</v>
      </c>
      <c r="AC121" s="4">
        <f t="shared" si="88"/>
        <v>0</v>
      </c>
      <c r="AD121" s="4">
        <f t="shared" si="88"/>
        <v>0</v>
      </c>
      <c r="AE121" s="4">
        <f t="shared" si="88"/>
        <v>0</v>
      </c>
      <c r="AF121" s="4">
        <f t="shared" si="88"/>
        <v>0</v>
      </c>
      <c r="AG121" s="4">
        <f t="shared" si="88"/>
        <v>0</v>
      </c>
      <c r="AH121" s="4">
        <f t="shared" si="88"/>
        <v>0</v>
      </c>
      <c r="AI121" s="4">
        <f t="shared" si="88"/>
        <v>0</v>
      </c>
      <c r="AJ121" s="4">
        <f t="shared" si="88"/>
        <v>0</v>
      </c>
      <c r="AK121" s="4">
        <f t="shared" si="88"/>
        <v>0</v>
      </c>
      <c r="AL121" s="4">
        <f t="shared" si="88"/>
        <v>0</v>
      </c>
      <c r="AM121" s="4">
        <f t="shared" si="88"/>
        <v>0</v>
      </c>
      <c r="AN121" s="4">
        <f t="shared" si="88"/>
        <v>0</v>
      </c>
      <c r="AO121" s="4">
        <f t="shared" si="88"/>
        <v>0</v>
      </c>
      <c r="AP121" s="4">
        <f t="shared" si="88"/>
        <v>0</v>
      </c>
      <c r="AQ121" s="4">
        <f t="shared" si="88"/>
        <v>0</v>
      </c>
      <c r="AR121" s="4">
        <f t="shared" si="88"/>
        <v>0</v>
      </c>
      <c r="AS121" s="4">
        <f t="shared" si="88"/>
        <v>0</v>
      </c>
      <c r="AT121" s="4">
        <f t="shared" si="88"/>
        <v>0</v>
      </c>
      <c r="AU121" s="4">
        <f t="shared" si="88"/>
        <v>0</v>
      </c>
      <c r="AV121" s="4">
        <f t="shared" si="88"/>
        <v>0</v>
      </c>
      <c r="AW121" s="4">
        <f t="shared" si="88"/>
        <v>0</v>
      </c>
      <c r="AX121" s="4">
        <f t="shared" si="88"/>
        <v>0</v>
      </c>
      <c r="AY121" s="4">
        <f t="shared" si="88"/>
        <v>0</v>
      </c>
      <c r="AZ121" s="4">
        <f t="shared" si="88"/>
        <v>0</v>
      </c>
      <c r="BA121" s="4">
        <f t="shared" si="88"/>
        <v>0</v>
      </c>
      <c r="BB121" s="4">
        <f t="shared" si="88"/>
        <v>0</v>
      </c>
      <c r="BC121" s="4">
        <f t="shared" si="88"/>
        <v>0</v>
      </c>
      <c r="BD121" s="4">
        <f t="shared" si="88"/>
        <v>0</v>
      </c>
      <c r="BE121" s="4">
        <f t="shared" si="88"/>
        <v>0</v>
      </c>
      <c r="BF121" s="4">
        <f t="shared" si="88"/>
        <v>0</v>
      </c>
      <c r="BG121" s="4">
        <f t="shared" si="88"/>
        <v>0</v>
      </c>
      <c r="BH121" s="4">
        <f t="shared" si="88"/>
        <v>0</v>
      </c>
      <c r="BI121" s="4">
        <f t="shared" si="88"/>
        <v>0</v>
      </c>
      <c r="BJ121" s="4">
        <f t="shared" si="88"/>
        <v>0</v>
      </c>
      <c r="BK121" s="4">
        <f t="shared" si="88"/>
        <v>0</v>
      </c>
      <c r="BL121" s="4">
        <f t="shared" si="88"/>
        <v>0</v>
      </c>
      <c r="BM121" s="4">
        <f t="shared" si="88"/>
        <v>0</v>
      </c>
      <c r="BN121" s="4">
        <f t="shared" si="87"/>
        <v>0</v>
      </c>
      <c r="BO121" s="4">
        <f t="shared" si="87"/>
        <v>0</v>
      </c>
      <c r="BP121" s="4">
        <f t="shared" si="87"/>
        <v>0</v>
      </c>
      <c r="BQ121" s="4">
        <f t="shared" si="87"/>
        <v>0</v>
      </c>
      <c r="BR121" s="4">
        <f t="shared" si="87"/>
        <v>0</v>
      </c>
      <c r="BS121" s="4">
        <f t="shared" si="87"/>
        <v>0</v>
      </c>
      <c r="BT121" s="4">
        <f t="shared" si="87"/>
        <v>0</v>
      </c>
      <c r="BU121" s="4">
        <f t="shared" si="87"/>
        <v>0</v>
      </c>
      <c r="BV121" s="4">
        <f t="shared" si="87"/>
        <v>0</v>
      </c>
      <c r="BW121" s="4">
        <f t="shared" si="87"/>
        <v>0</v>
      </c>
      <c r="BX121" s="4">
        <f t="shared" si="87"/>
        <v>0</v>
      </c>
      <c r="BY121" s="4">
        <f t="shared" si="87"/>
        <v>0</v>
      </c>
      <c r="BZ121" s="4">
        <f t="shared" si="87"/>
        <v>0</v>
      </c>
      <c r="CA121" s="4">
        <f t="shared" si="87"/>
        <v>0</v>
      </c>
      <c r="CB121" s="4">
        <f t="shared" si="87"/>
        <v>0</v>
      </c>
      <c r="CC121" s="4">
        <f t="shared" si="87"/>
        <v>0</v>
      </c>
      <c r="CD121" s="4">
        <f t="shared" si="87"/>
        <v>0</v>
      </c>
      <c r="CE121" s="4">
        <f t="shared" si="87"/>
        <v>0</v>
      </c>
      <c r="CF121" s="4">
        <f t="shared" si="87"/>
        <v>0</v>
      </c>
      <c r="CG121" s="4">
        <f t="shared" si="87"/>
        <v>0</v>
      </c>
      <c r="CH121" s="4">
        <f t="shared" si="87"/>
        <v>0</v>
      </c>
      <c r="CI121" s="4">
        <f t="shared" si="87"/>
        <v>0</v>
      </c>
      <c r="CJ121" s="4">
        <f t="shared" si="87"/>
        <v>0</v>
      </c>
      <c r="CK121" s="4">
        <f t="shared" si="87"/>
        <v>0</v>
      </c>
      <c r="CL121" s="4">
        <f t="shared" si="87"/>
        <v>0</v>
      </c>
      <c r="CM121" s="4">
        <f t="shared" si="87"/>
        <v>0</v>
      </c>
      <c r="CN121" s="4">
        <f t="shared" si="87"/>
        <v>0</v>
      </c>
      <c r="CO121" s="4">
        <f t="shared" si="87"/>
        <v>0</v>
      </c>
      <c r="CP121" s="4">
        <f t="shared" si="87"/>
        <v>0</v>
      </c>
      <c r="CQ121" s="4">
        <f t="shared" si="87"/>
        <v>0</v>
      </c>
      <c r="CR121" s="4">
        <f t="shared" si="87"/>
        <v>0</v>
      </c>
      <c r="CS121" s="4">
        <f t="shared" si="87"/>
        <v>0</v>
      </c>
      <c r="CT121" s="4">
        <f t="shared" si="87"/>
        <v>0</v>
      </c>
      <c r="CU121" s="4">
        <f t="shared" si="87"/>
        <v>0</v>
      </c>
      <c r="CV121" s="4">
        <f t="shared" si="87"/>
        <v>0</v>
      </c>
      <c r="CW121" s="4">
        <f t="shared" si="87"/>
        <v>0</v>
      </c>
      <c r="CX121" s="4">
        <f t="shared" si="87"/>
        <v>0</v>
      </c>
      <c r="CY121" s="4">
        <f t="shared" si="87"/>
        <v>0</v>
      </c>
      <c r="CZ121" s="4">
        <f t="shared" si="87"/>
        <v>0</v>
      </c>
      <c r="DA121" s="4">
        <f t="shared" si="87"/>
        <v>0</v>
      </c>
      <c r="DB121" s="4">
        <f t="shared" si="87"/>
        <v>0</v>
      </c>
      <c r="DC121" s="4">
        <f t="shared" si="87"/>
        <v>0</v>
      </c>
      <c r="DD121" s="4">
        <f t="shared" si="87"/>
        <v>0</v>
      </c>
      <c r="DE121" s="4">
        <f t="shared" si="87"/>
        <v>0</v>
      </c>
      <c r="DF121" s="4">
        <f t="shared" si="87"/>
        <v>0</v>
      </c>
      <c r="DG121" s="4">
        <f t="shared" si="87"/>
        <v>0</v>
      </c>
      <c r="DH121" s="4">
        <f t="shared" si="87"/>
        <v>0</v>
      </c>
      <c r="DI121" s="4">
        <f t="shared" si="87"/>
        <v>0</v>
      </c>
      <c r="DJ121" s="4">
        <f t="shared" si="87"/>
        <v>0</v>
      </c>
      <c r="DK121" s="4">
        <f t="shared" si="87"/>
        <v>989.63119999999981</v>
      </c>
      <c r="DL121" s="4">
        <f t="shared" si="87"/>
        <v>989.63119999999981</v>
      </c>
      <c r="DM121" s="4">
        <f t="shared" si="87"/>
        <v>989.63119999999981</v>
      </c>
      <c r="DN121" s="4">
        <f t="shared" si="87"/>
        <v>989.63119999999981</v>
      </c>
      <c r="DO121" s="4">
        <f t="shared" si="87"/>
        <v>989.63119999999981</v>
      </c>
      <c r="DP121" s="4">
        <f t="shared" si="87"/>
        <v>989.63119999999981</v>
      </c>
      <c r="DQ121" s="4">
        <f t="shared" si="87"/>
        <v>989.63119999999981</v>
      </c>
      <c r="DR121" s="4">
        <f t="shared" si="87"/>
        <v>1088.5943199999999</v>
      </c>
      <c r="DS121" s="16">
        <f t="shared" si="51"/>
        <v>128773.634738901</v>
      </c>
    </row>
    <row r="122" spans="1:123" x14ac:dyDescent="0.25">
      <c r="A122" s="15">
        <f t="shared" si="52"/>
        <v>74.49999999999946</v>
      </c>
      <c r="B122" s="4">
        <f t="shared" si="78"/>
        <v>0</v>
      </c>
      <c r="C122" s="4">
        <f t="shared" si="78"/>
        <v>0</v>
      </c>
      <c r="D122" s="4">
        <f t="shared" si="78"/>
        <v>0</v>
      </c>
      <c r="E122" s="4">
        <f t="shared" si="78"/>
        <v>0</v>
      </c>
      <c r="F122" s="4">
        <f t="shared" si="78"/>
        <v>0</v>
      </c>
      <c r="G122" s="4">
        <f t="shared" si="78"/>
        <v>0</v>
      </c>
      <c r="H122" s="4">
        <f t="shared" si="78"/>
        <v>0</v>
      </c>
      <c r="I122" s="4">
        <f t="shared" si="78"/>
        <v>0</v>
      </c>
      <c r="J122" s="4">
        <f t="shared" si="78"/>
        <v>0</v>
      </c>
      <c r="K122" s="4">
        <f t="shared" si="78"/>
        <v>0</v>
      </c>
      <c r="L122" s="4">
        <f t="shared" si="78"/>
        <v>0</v>
      </c>
      <c r="M122" s="4">
        <f t="shared" si="78"/>
        <v>0</v>
      </c>
      <c r="N122" s="4">
        <f t="shared" si="78"/>
        <v>0</v>
      </c>
      <c r="O122" s="4">
        <f t="shared" si="78"/>
        <v>0</v>
      </c>
      <c r="P122" s="4">
        <f t="shared" si="78"/>
        <v>0</v>
      </c>
      <c r="Q122" s="4">
        <f t="shared" ref="Q122:CB126" si="89">$B$2*IF($A$2+Q$3/12&lt;$A122,0,1)*(1+0.072*MIN($A122-$A$2,5))*IF(Q$3&gt;=120,1.1,1)*IF($C$2&lt;=148450,1,0)</f>
        <v>0</v>
      </c>
      <c r="R122" s="4">
        <f t="shared" si="89"/>
        <v>0</v>
      </c>
      <c r="S122" s="4">
        <f t="shared" si="89"/>
        <v>0</v>
      </c>
      <c r="T122" s="4">
        <f t="shared" si="89"/>
        <v>0</v>
      </c>
      <c r="U122" s="4">
        <f t="shared" si="89"/>
        <v>0</v>
      </c>
      <c r="V122" s="4">
        <f t="shared" si="89"/>
        <v>0</v>
      </c>
      <c r="W122" s="4">
        <f t="shared" si="89"/>
        <v>0</v>
      </c>
      <c r="X122" s="4">
        <f t="shared" si="89"/>
        <v>0</v>
      </c>
      <c r="Y122" s="4">
        <f t="shared" si="89"/>
        <v>0</v>
      </c>
      <c r="Z122" s="4">
        <f t="shared" si="89"/>
        <v>0</v>
      </c>
      <c r="AA122" s="4">
        <f t="shared" si="89"/>
        <v>0</v>
      </c>
      <c r="AB122" s="4">
        <f t="shared" si="89"/>
        <v>0</v>
      </c>
      <c r="AC122" s="4">
        <f t="shared" si="89"/>
        <v>0</v>
      </c>
      <c r="AD122" s="4">
        <f t="shared" si="89"/>
        <v>0</v>
      </c>
      <c r="AE122" s="4">
        <f t="shared" si="89"/>
        <v>0</v>
      </c>
      <c r="AF122" s="4">
        <f t="shared" si="89"/>
        <v>0</v>
      </c>
      <c r="AG122" s="4">
        <f t="shared" si="89"/>
        <v>0</v>
      </c>
      <c r="AH122" s="4">
        <f t="shared" si="89"/>
        <v>0</v>
      </c>
      <c r="AI122" s="4">
        <f t="shared" si="89"/>
        <v>0</v>
      </c>
      <c r="AJ122" s="4">
        <f t="shared" si="89"/>
        <v>0</v>
      </c>
      <c r="AK122" s="4">
        <f t="shared" si="89"/>
        <v>0</v>
      </c>
      <c r="AL122" s="4">
        <f t="shared" si="89"/>
        <v>0</v>
      </c>
      <c r="AM122" s="4">
        <f t="shared" si="89"/>
        <v>0</v>
      </c>
      <c r="AN122" s="4">
        <f t="shared" si="89"/>
        <v>0</v>
      </c>
      <c r="AO122" s="4">
        <f t="shared" si="89"/>
        <v>0</v>
      </c>
      <c r="AP122" s="4">
        <f t="shared" si="89"/>
        <v>0</v>
      </c>
      <c r="AQ122" s="4">
        <f t="shared" si="89"/>
        <v>0</v>
      </c>
      <c r="AR122" s="4">
        <f t="shared" si="89"/>
        <v>0</v>
      </c>
      <c r="AS122" s="4">
        <f t="shared" si="89"/>
        <v>0</v>
      </c>
      <c r="AT122" s="4">
        <f t="shared" si="89"/>
        <v>0</v>
      </c>
      <c r="AU122" s="4">
        <f t="shared" si="89"/>
        <v>0</v>
      </c>
      <c r="AV122" s="4">
        <f t="shared" si="89"/>
        <v>0</v>
      </c>
      <c r="AW122" s="4">
        <f t="shared" si="89"/>
        <v>0</v>
      </c>
      <c r="AX122" s="4">
        <f t="shared" si="89"/>
        <v>0</v>
      </c>
      <c r="AY122" s="4">
        <f t="shared" si="89"/>
        <v>0</v>
      </c>
      <c r="AZ122" s="4">
        <f t="shared" si="89"/>
        <v>0</v>
      </c>
      <c r="BA122" s="4">
        <f t="shared" si="89"/>
        <v>0</v>
      </c>
      <c r="BB122" s="4">
        <f t="shared" si="89"/>
        <v>0</v>
      </c>
      <c r="BC122" s="4">
        <f t="shared" si="89"/>
        <v>0</v>
      </c>
      <c r="BD122" s="4">
        <f t="shared" si="89"/>
        <v>0</v>
      </c>
      <c r="BE122" s="4">
        <f t="shared" si="89"/>
        <v>0</v>
      </c>
      <c r="BF122" s="4">
        <f t="shared" si="89"/>
        <v>0</v>
      </c>
      <c r="BG122" s="4">
        <f t="shared" si="89"/>
        <v>0</v>
      </c>
      <c r="BH122" s="4">
        <f t="shared" si="89"/>
        <v>0</v>
      </c>
      <c r="BI122" s="4">
        <f t="shared" si="89"/>
        <v>0</v>
      </c>
      <c r="BJ122" s="4">
        <f t="shared" si="89"/>
        <v>0</v>
      </c>
      <c r="BK122" s="4">
        <f t="shared" si="89"/>
        <v>0</v>
      </c>
      <c r="BL122" s="4">
        <f t="shared" si="89"/>
        <v>0</v>
      </c>
      <c r="BM122" s="4">
        <f t="shared" si="89"/>
        <v>0</v>
      </c>
      <c r="BN122" s="4">
        <f t="shared" si="89"/>
        <v>0</v>
      </c>
      <c r="BO122" s="4">
        <f t="shared" si="87"/>
        <v>0</v>
      </c>
      <c r="BP122" s="4">
        <f t="shared" si="87"/>
        <v>0</v>
      </c>
      <c r="BQ122" s="4">
        <f t="shared" si="87"/>
        <v>0</v>
      </c>
      <c r="BR122" s="4">
        <f t="shared" si="87"/>
        <v>0</v>
      </c>
      <c r="BS122" s="4">
        <f t="shared" si="87"/>
        <v>0</v>
      </c>
      <c r="BT122" s="4">
        <f t="shared" si="87"/>
        <v>0</v>
      </c>
      <c r="BU122" s="4">
        <f t="shared" si="87"/>
        <v>0</v>
      </c>
      <c r="BV122" s="4">
        <f t="shared" si="87"/>
        <v>0</v>
      </c>
      <c r="BW122" s="4">
        <f t="shared" si="87"/>
        <v>0</v>
      </c>
      <c r="BX122" s="4">
        <f t="shared" si="87"/>
        <v>0</v>
      </c>
      <c r="BY122" s="4">
        <f t="shared" si="87"/>
        <v>0</v>
      </c>
      <c r="BZ122" s="4">
        <f t="shared" si="87"/>
        <v>0</v>
      </c>
      <c r="CA122" s="4">
        <f t="shared" si="87"/>
        <v>0</v>
      </c>
      <c r="CB122" s="4">
        <f t="shared" si="87"/>
        <v>0</v>
      </c>
      <c r="CC122" s="4">
        <f t="shared" si="87"/>
        <v>0</v>
      </c>
      <c r="CD122" s="4">
        <f t="shared" si="87"/>
        <v>0</v>
      </c>
      <c r="CE122" s="4">
        <f t="shared" si="87"/>
        <v>0</v>
      </c>
      <c r="CF122" s="4">
        <f t="shared" si="87"/>
        <v>0</v>
      </c>
      <c r="CG122" s="4">
        <f t="shared" si="87"/>
        <v>0</v>
      </c>
      <c r="CH122" s="4">
        <f t="shared" si="87"/>
        <v>0</v>
      </c>
      <c r="CI122" s="4">
        <f t="shared" si="87"/>
        <v>0</v>
      </c>
      <c r="CJ122" s="4">
        <f t="shared" si="87"/>
        <v>0</v>
      </c>
      <c r="CK122" s="4">
        <f t="shared" si="87"/>
        <v>0</v>
      </c>
      <c r="CL122" s="4">
        <f t="shared" si="87"/>
        <v>0</v>
      </c>
      <c r="CM122" s="4">
        <f t="shared" si="87"/>
        <v>0</v>
      </c>
      <c r="CN122" s="4">
        <f t="shared" si="87"/>
        <v>0</v>
      </c>
      <c r="CO122" s="4">
        <f t="shared" si="87"/>
        <v>0</v>
      </c>
      <c r="CP122" s="4">
        <f t="shared" si="87"/>
        <v>0</v>
      </c>
      <c r="CQ122" s="4">
        <f t="shared" si="87"/>
        <v>0</v>
      </c>
      <c r="CR122" s="4">
        <f t="shared" si="87"/>
        <v>0</v>
      </c>
      <c r="CS122" s="4">
        <f t="shared" si="87"/>
        <v>0</v>
      </c>
      <c r="CT122" s="4">
        <f t="shared" si="87"/>
        <v>0</v>
      </c>
      <c r="CU122" s="4">
        <f t="shared" si="87"/>
        <v>0</v>
      </c>
      <c r="CV122" s="4">
        <f t="shared" si="87"/>
        <v>0</v>
      </c>
      <c r="CW122" s="4">
        <f t="shared" si="87"/>
        <v>0</v>
      </c>
      <c r="CX122" s="4">
        <f t="shared" si="87"/>
        <v>0</v>
      </c>
      <c r="CY122" s="4">
        <f t="shared" si="87"/>
        <v>0</v>
      </c>
      <c r="CZ122" s="4">
        <f t="shared" si="87"/>
        <v>0</v>
      </c>
      <c r="DA122" s="4">
        <f t="shared" si="87"/>
        <v>0</v>
      </c>
      <c r="DB122" s="4">
        <f t="shared" si="87"/>
        <v>0</v>
      </c>
      <c r="DC122" s="4">
        <f t="shared" si="87"/>
        <v>0</v>
      </c>
      <c r="DD122" s="4">
        <f t="shared" si="87"/>
        <v>0</v>
      </c>
      <c r="DE122" s="4">
        <f t="shared" si="87"/>
        <v>0</v>
      </c>
      <c r="DF122" s="4">
        <f t="shared" si="87"/>
        <v>0</v>
      </c>
      <c r="DG122" s="4">
        <f t="shared" si="87"/>
        <v>0</v>
      </c>
      <c r="DH122" s="4">
        <f t="shared" si="87"/>
        <v>0</v>
      </c>
      <c r="DI122" s="4">
        <f t="shared" si="87"/>
        <v>0</v>
      </c>
      <c r="DJ122" s="4">
        <f t="shared" si="87"/>
        <v>0</v>
      </c>
      <c r="DK122" s="4">
        <f t="shared" si="87"/>
        <v>0</v>
      </c>
      <c r="DL122" s="4">
        <f t="shared" si="87"/>
        <v>989.63119999999981</v>
      </c>
      <c r="DM122" s="4">
        <f t="shared" si="87"/>
        <v>989.63119999999981</v>
      </c>
      <c r="DN122" s="4">
        <f t="shared" si="87"/>
        <v>989.63119999999981</v>
      </c>
      <c r="DO122" s="4">
        <f t="shared" si="87"/>
        <v>989.63119999999981</v>
      </c>
      <c r="DP122" s="4">
        <f t="shared" si="87"/>
        <v>989.63119999999981</v>
      </c>
      <c r="DQ122" s="4">
        <f t="shared" si="87"/>
        <v>989.63119999999981</v>
      </c>
      <c r="DR122" s="4">
        <f t="shared" si="87"/>
        <v>1088.5943199999999</v>
      </c>
      <c r="DS122" s="16">
        <f t="shared" si="51"/>
        <v>128134.57123248363</v>
      </c>
    </row>
    <row r="123" spans="1:123" x14ac:dyDescent="0.25">
      <c r="A123" s="15">
        <f t="shared" si="52"/>
        <v>74.583333333332789</v>
      </c>
      <c r="B123" s="4">
        <f t="shared" ref="B123:Q128" si="90">$B$2*IF($A$2+B$3/12&lt;$A123,0,1)*(1+0.072*MIN($A123-$A$2,5))*IF(B$3&gt;=120,1.1,1)*IF($C$2&lt;=148450,1,0)</f>
        <v>0</v>
      </c>
      <c r="C123" s="4">
        <f t="shared" si="90"/>
        <v>0</v>
      </c>
      <c r="D123" s="4">
        <f t="shared" si="90"/>
        <v>0</v>
      </c>
      <c r="E123" s="4">
        <f t="shared" si="90"/>
        <v>0</v>
      </c>
      <c r="F123" s="4">
        <f t="shared" si="90"/>
        <v>0</v>
      </c>
      <c r="G123" s="4">
        <f t="shared" si="90"/>
        <v>0</v>
      </c>
      <c r="H123" s="4">
        <f t="shared" si="90"/>
        <v>0</v>
      </c>
      <c r="I123" s="4">
        <f t="shared" si="90"/>
        <v>0</v>
      </c>
      <c r="J123" s="4">
        <f t="shared" si="90"/>
        <v>0</v>
      </c>
      <c r="K123" s="4">
        <f t="shared" si="90"/>
        <v>0</v>
      </c>
      <c r="L123" s="4">
        <f t="shared" si="90"/>
        <v>0</v>
      </c>
      <c r="M123" s="4">
        <f t="shared" si="90"/>
        <v>0</v>
      </c>
      <c r="N123" s="4">
        <f t="shared" si="90"/>
        <v>0</v>
      </c>
      <c r="O123" s="4">
        <f t="shared" si="90"/>
        <v>0</v>
      </c>
      <c r="P123" s="4">
        <f t="shared" si="90"/>
        <v>0</v>
      </c>
      <c r="Q123" s="4">
        <f t="shared" si="90"/>
        <v>0</v>
      </c>
      <c r="R123" s="4">
        <f t="shared" si="89"/>
        <v>0</v>
      </c>
      <c r="S123" s="4">
        <f t="shared" si="89"/>
        <v>0</v>
      </c>
      <c r="T123" s="4">
        <f t="shared" si="89"/>
        <v>0</v>
      </c>
      <c r="U123" s="4">
        <f t="shared" si="89"/>
        <v>0</v>
      </c>
      <c r="V123" s="4">
        <f t="shared" si="89"/>
        <v>0</v>
      </c>
      <c r="W123" s="4">
        <f t="shared" si="89"/>
        <v>0</v>
      </c>
      <c r="X123" s="4">
        <f t="shared" si="89"/>
        <v>0</v>
      </c>
      <c r="Y123" s="4">
        <f t="shared" si="89"/>
        <v>0</v>
      </c>
      <c r="Z123" s="4">
        <f t="shared" si="89"/>
        <v>0</v>
      </c>
      <c r="AA123" s="4">
        <f t="shared" si="89"/>
        <v>0</v>
      </c>
      <c r="AB123" s="4">
        <f t="shared" si="89"/>
        <v>0</v>
      </c>
      <c r="AC123" s="4">
        <f t="shared" si="89"/>
        <v>0</v>
      </c>
      <c r="AD123" s="4">
        <f t="shared" si="89"/>
        <v>0</v>
      </c>
      <c r="AE123" s="4">
        <f t="shared" si="89"/>
        <v>0</v>
      </c>
      <c r="AF123" s="4">
        <f t="shared" si="89"/>
        <v>0</v>
      </c>
      <c r="AG123" s="4">
        <f t="shared" si="89"/>
        <v>0</v>
      </c>
      <c r="AH123" s="4">
        <f t="shared" si="89"/>
        <v>0</v>
      </c>
      <c r="AI123" s="4">
        <f t="shared" si="89"/>
        <v>0</v>
      </c>
      <c r="AJ123" s="4">
        <f t="shared" si="89"/>
        <v>0</v>
      </c>
      <c r="AK123" s="4">
        <f t="shared" si="89"/>
        <v>0</v>
      </c>
      <c r="AL123" s="4">
        <f t="shared" si="89"/>
        <v>0</v>
      </c>
      <c r="AM123" s="4">
        <f t="shared" si="89"/>
        <v>0</v>
      </c>
      <c r="AN123" s="4">
        <f t="shared" si="89"/>
        <v>0</v>
      </c>
      <c r="AO123" s="4">
        <f t="shared" si="89"/>
        <v>0</v>
      </c>
      <c r="AP123" s="4">
        <f t="shared" si="89"/>
        <v>0</v>
      </c>
      <c r="AQ123" s="4">
        <f t="shared" si="89"/>
        <v>0</v>
      </c>
      <c r="AR123" s="4">
        <f t="shared" si="89"/>
        <v>0</v>
      </c>
      <c r="AS123" s="4">
        <f t="shared" si="89"/>
        <v>0</v>
      </c>
      <c r="AT123" s="4">
        <f t="shared" si="89"/>
        <v>0</v>
      </c>
      <c r="AU123" s="4">
        <f t="shared" si="89"/>
        <v>0</v>
      </c>
      <c r="AV123" s="4">
        <f t="shared" si="89"/>
        <v>0</v>
      </c>
      <c r="AW123" s="4">
        <f t="shared" si="89"/>
        <v>0</v>
      </c>
      <c r="AX123" s="4">
        <f t="shared" si="89"/>
        <v>0</v>
      </c>
      <c r="AY123" s="4">
        <f t="shared" si="89"/>
        <v>0</v>
      </c>
      <c r="AZ123" s="4">
        <f t="shared" si="89"/>
        <v>0</v>
      </c>
      <c r="BA123" s="4">
        <f t="shared" si="89"/>
        <v>0</v>
      </c>
      <c r="BB123" s="4">
        <f t="shared" si="89"/>
        <v>0</v>
      </c>
      <c r="BC123" s="4">
        <f t="shared" si="89"/>
        <v>0</v>
      </c>
      <c r="BD123" s="4">
        <f t="shared" si="89"/>
        <v>0</v>
      </c>
      <c r="BE123" s="4">
        <f t="shared" si="89"/>
        <v>0</v>
      </c>
      <c r="BF123" s="4">
        <f t="shared" si="89"/>
        <v>0</v>
      </c>
      <c r="BG123" s="4">
        <f t="shared" si="89"/>
        <v>0</v>
      </c>
      <c r="BH123" s="4">
        <f t="shared" si="89"/>
        <v>0</v>
      </c>
      <c r="BI123" s="4">
        <f t="shared" si="89"/>
        <v>0</v>
      </c>
      <c r="BJ123" s="4">
        <f t="shared" si="89"/>
        <v>0</v>
      </c>
      <c r="BK123" s="4">
        <f t="shared" si="89"/>
        <v>0</v>
      </c>
      <c r="BL123" s="4">
        <f t="shared" si="89"/>
        <v>0</v>
      </c>
      <c r="BM123" s="4">
        <f t="shared" si="89"/>
        <v>0</v>
      </c>
      <c r="BN123" s="4">
        <f t="shared" si="89"/>
        <v>0</v>
      </c>
      <c r="BO123" s="4">
        <f t="shared" si="87"/>
        <v>0</v>
      </c>
      <c r="BP123" s="4">
        <f t="shared" si="87"/>
        <v>0</v>
      </c>
      <c r="BQ123" s="4">
        <f t="shared" si="87"/>
        <v>0</v>
      </c>
      <c r="BR123" s="4">
        <f t="shared" si="87"/>
        <v>0</v>
      </c>
      <c r="BS123" s="4">
        <f t="shared" si="87"/>
        <v>0</v>
      </c>
      <c r="BT123" s="4">
        <f t="shared" si="87"/>
        <v>0</v>
      </c>
      <c r="BU123" s="4">
        <f t="shared" si="87"/>
        <v>0</v>
      </c>
      <c r="BV123" s="4">
        <f t="shared" si="87"/>
        <v>0</v>
      </c>
      <c r="BW123" s="4">
        <f t="shared" si="87"/>
        <v>0</v>
      </c>
      <c r="BX123" s="4">
        <f t="shared" si="87"/>
        <v>0</v>
      </c>
      <c r="BY123" s="4">
        <f t="shared" si="87"/>
        <v>0</v>
      </c>
      <c r="BZ123" s="4">
        <f t="shared" si="87"/>
        <v>0</v>
      </c>
      <c r="CA123" s="4">
        <f t="shared" si="87"/>
        <v>0</v>
      </c>
      <c r="CB123" s="4">
        <f t="shared" si="87"/>
        <v>0</v>
      </c>
      <c r="CC123" s="4">
        <f t="shared" si="87"/>
        <v>0</v>
      </c>
      <c r="CD123" s="4">
        <f t="shared" si="87"/>
        <v>0</v>
      </c>
      <c r="CE123" s="4">
        <f t="shared" si="87"/>
        <v>0</v>
      </c>
      <c r="CF123" s="4">
        <f t="shared" si="87"/>
        <v>0</v>
      </c>
      <c r="CG123" s="4">
        <f t="shared" si="87"/>
        <v>0</v>
      </c>
      <c r="CH123" s="4">
        <f t="shared" si="87"/>
        <v>0</v>
      </c>
      <c r="CI123" s="4">
        <f t="shared" si="87"/>
        <v>0</v>
      </c>
      <c r="CJ123" s="4">
        <f t="shared" si="87"/>
        <v>0</v>
      </c>
      <c r="CK123" s="4">
        <f t="shared" si="87"/>
        <v>0</v>
      </c>
      <c r="CL123" s="4">
        <f t="shared" si="87"/>
        <v>0</v>
      </c>
      <c r="CM123" s="4">
        <f t="shared" si="87"/>
        <v>0</v>
      </c>
      <c r="CN123" s="4">
        <f t="shared" si="87"/>
        <v>0</v>
      </c>
      <c r="CO123" s="4">
        <f t="shared" si="87"/>
        <v>0</v>
      </c>
      <c r="CP123" s="4">
        <f t="shared" si="87"/>
        <v>0</v>
      </c>
      <c r="CQ123" s="4">
        <f t="shared" si="87"/>
        <v>0</v>
      </c>
      <c r="CR123" s="4">
        <f t="shared" si="87"/>
        <v>0</v>
      </c>
      <c r="CS123" s="4">
        <f t="shared" si="87"/>
        <v>0</v>
      </c>
      <c r="CT123" s="4">
        <f t="shared" si="87"/>
        <v>0</v>
      </c>
      <c r="CU123" s="4">
        <f t="shared" si="87"/>
        <v>0</v>
      </c>
      <c r="CV123" s="4">
        <f t="shared" si="87"/>
        <v>0</v>
      </c>
      <c r="CW123" s="4">
        <f t="shared" si="87"/>
        <v>0</v>
      </c>
      <c r="CX123" s="4">
        <f t="shared" si="87"/>
        <v>0</v>
      </c>
      <c r="CY123" s="4">
        <f t="shared" si="87"/>
        <v>0</v>
      </c>
      <c r="CZ123" s="4">
        <f t="shared" si="87"/>
        <v>0</v>
      </c>
      <c r="DA123" s="4">
        <f t="shared" si="87"/>
        <v>0</v>
      </c>
      <c r="DB123" s="4">
        <f t="shared" si="87"/>
        <v>0</v>
      </c>
      <c r="DC123" s="4">
        <f t="shared" si="87"/>
        <v>0</v>
      </c>
      <c r="DD123" s="4">
        <f t="shared" si="87"/>
        <v>0</v>
      </c>
      <c r="DE123" s="4">
        <f t="shared" si="87"/>
        <v>0</v>
      </c>
      <c r="DF123" s="4">
        <f t="shared" si="87"/>
        <v>0</v>
      </c>
      <c r="DG123" s="4">
        <f t="shared" si="87"/>
        <v>0</v>
      </c>
      <c r="DH123" s="4">
        <f t="shared" si="87"/>
        <v>0</v>
      </c>
      <c r="DI123" s="4">
        <f t="shared" si="87"/>
        <v>0</v>
      </c>
      <c r="DJ123" s="4">
        <f t="shared" si="87"/>
        <v>0</v>
      </c>
      <c r="DK123" s="4">
        <f t="shared" si="87"/>
        <v>0</v>
      </c>
      <c r="DL123" s="4">
        <f t="shared" si="87"/>
        <v>0</v>
      </c>
      <c r="DM123" s="4">
        <f t="shared" si="87"/>
        <v>989.63119999999981</v>
      </c>
      <c r="DN123" s="4">
        <f t="shared" si="87"/>
        <v>989.63119999999981</v>
      </c>
      <c r="DO123" s="4">
        <f t="shared" si="87"/>
        <v>989.63119999999981</v>
      </c>
      <c r="DP123" s="4">
        <f t="shared" si="87"/>
        <v>989.63119999999981</v>
      </c>
      <c r="DQ123" s="4">
        <f t="shared" si="87"/>
        <v>989.63119999999981</v>
      </c>
      <c r="DR123" s="4">
        <f t="shared" si="87"/>
        <v>1088.5943199999999</v>
      </c>
      <c r="DS123" s="16">
        <f t="shared" si="51"/>
        <v>127498.52301986604</v>
      </c>
    </row>
    <row r="124" spans="1:123" x14ac:dyDescent="0.25">
      <c r="A124" s="15">
        <f t="shared" si="52"/>
        <v>74.666666666666117</v>
      </c>
      <c r="B124" s="4">
        <f t="shared" si="90"/>
        <v>0</v>
      </c>
      <c r="C124" s="4">
        <f t="shared" si="90"/>
        <v>0</v>
      </c>
      <c r="D124" s="4">
        <f t="shared" si="90"/>
        <v>0</v>
      </c>
      <c r="E124" s="4">
        <f t="shared" si="90"/>
        <v>0</v>
      </c>
      <c r="F124" s="4">
        <f t="shared" si="90"/>
        <v>0</v>
      </c>
      <c r="G124" s="4">
        <f t="shared" si="90"/>
        <v>0</v>
      </c>
      <c r="H124" s="4">
        <f t="shared" si="90"/>
        <v>0</v>
      </c>
      <c r="I124" s="4">
        <f t="shared" si="90"/>
        <v>0</v>
      </c>
      <c r="J124" s="4">
        <f t="shared" si="90"/>
        <v>0</v>
      </c>
      <c r="K124" s="4">
        <f t="shared" si="90"/>
        <v>0</v>
      </c>
      <c r="L124" s="4">
        <f t="shared" si="90"/>
        <v>0</v>
      </c>
      <c r="M124" s="4">
        <f t="shared" si="90"/>
        <v>0</v>
      </c>
      <c r="N124" s="4">
        <f t="shared" si="90"/>
        <v>0</v>
      </c>
      <c r="O124" s="4">
        <f t="shared" si="90"/>
        <v>0</v>
      </c>
      <c r="P124" s="4">
        <f t="shared" si="90"/>
        <v>0</v>
      </c>
      <c r="Q124" s="4">
        <f t="shared" si="90"/>
        <v>0</v>
      </c>
      <c r="R124" s="4">
        <f t="shared" si="89"/>
        <v>0</v>
      </c>
      <c r="S124" s="4">
        <f t="shared" si="89"/>
        <v>0</v>
      </c>
      <c r="T124" s="4">
        <f t="shared" si="89"/>
        <v>0</v>
      </c>
      <c r="U124" s="4">
        <f t="shared" si="89"/>
        <v>0</v>
      </c>
      <c r="V124" s="4">
        <f t="shared" si="89"/>
        <v>0</v>
      </c>
      <c r="W124" s="4">
        <f t="shared" si="89"/>
        <v>0</v>
      </c>
      <c r="X124" s="4">
        <f t="shared" si="89"/>
        <v>0</v>
      </c>
      <c r="Y124" s="4">
        <f t="shared" si="89"/>
        <v>0</v>
      </c>
      <c r="Z124" s="4">
        <f t="shared" si="89"/>
        <v>0</v>
      </c>
      <c r="AA124" s="4">
        <f t="shared" si="89"/>
        <v>0</v>
      </c>
      <c r="AB124" s="4">
        <f t="shared" si="89"/>
        <v>0</v>
      </c>
      <c r="AC124" s="4">
        <f t="shared" si="89"/>
        <v>0</v>
      </c>
      <c r="AD124" s="4">
        <f t="shared" si="89"/>
        <v>0</v>
      </c>
      <c r="AE124" s="4">
        <f t="shared" si="89"/>
        <v>0</v>
      </c>
      <c r="AF124" s="4">
        <f t="shared" si="89"/>
        <v>0</v>
      </c>
      <c r="AG124" s="4">
        <f t="shared" si="89"/>
        <v>0</v>
      </c>
      <c r="AH124" s="4">
        <f t="shared" si="89"/>
        <v>0</v>
      </c>
      <c r="AI124" s="4">
        <f t="shared" si="89"/>
        <v>0</v>
      </c>
      <c r="AJ124" s="4">
        <f t="shared" si="89"/>
        <v>0</v>
      </c>
      <c r="AK124" s="4">
        <f t="shared" si="89"/>
        <v>0</v>
      </c>
      <c r="AL124" s="4">
        <f t="shared" si="89"/>
        <v>0</v>
      </c>
      <c r="AM124" s="4">
        <f t="shared" si="89"/>
        <v>0</v>
      </c>
      <c r="AN124" s="4">
        <f t="shared" si="89"/>
        <v>0</v>
      </c>
      <c r="AO124" s="4">
        <f t="shared" si="89"/>
        <v>0</v>
      </c>
      <c r="AP124" s="4">
        <f t="shared" si="89"/>
        <v>0</v>
      </c>
      <c r="AQ124" s="4">
        <f t="shared" si="89"/>
        <v>0</v>
      </c>
      <c r="AR124" s="4">
        <f t="shared" si="89"/>
        <v>0</v>
      </c>
      <c r="AS124" s="4">
        <f t="shared" si="89"/>
        <v>0</v>
      </c>
      <c r="AT124" s="4">
        <f t="shared" si="89"/>
        <v>0</v>
      </c>
      <c r="AU124" s="4">
        <f t="shared" si="89"/>
        <v>0</v>
      </c>
      <c r="AV124" s="4">
        <f t="shared" si="89"/>
        <v>0</v>
      </c>
      <c r="AW124" s="4">
        <f t="shared" si="89"/>
        <v>0</v>
      </c>
      <c r="AX124" s="4">
        <f t="shared" si="89"/>
        <v>0</v>
      </c>
      <c r="AY124" s="4">
        <f t="shared" si="89"/>
        <v>0</v>
      </c>
      <c r="AZ124" s="4">
        <f t="shared" si="89"/>
        <v>0</v>
      </c>
      <c r="BA124" s="4">
        <f t="shared" si="89"/>
        <v>0</v>
      </c>
      <c r="BB124" s="4">
        <f t="shared" si="89"/>
        <v>0</v>
      </c>
      <c r="BC124" s="4">
        <f t="shared" si="89"/>
        <v>0</v>
      </c>
      <c r="BD124" s="4">
        <f t="shared" si="89"/>
        <v>0</v>
      </c>
      <c r="BE124" s="4">
        <f t="shared" si="89"/>
        <v>0</v>
      </c>
      <c r="BF124" s="4">
        <f t="shared" si="89"/>
        <v>0</v>
      </c>
      <c r="BG124" s="4">
        <f t="shared" si="89"/>
        <v>0</v>
      </c>
      <c r="BH124" s="4">
        <f t="shared" si="89"/>
        <v>0</v>
      </c>
      <c r="BI124" s="4">
        <f t="shared" si="89"/>
        <v>0</v>
      </c>
      <c r="BJ124" s="4">
        <f t="shared" si="89"/>
        <v>0</v>
      </c>
      <c r="BK124" s="4">
        <f t="shared" si="89"/>
        <v>0</v>
      </c>
      <c r="BL124" s="4">
        <f t="shared" si="89"/>
        <v>0</v>
      </c>
      <c r="BM124" s="4">
        <f t="shared" si="89"/>
        <v>0</v>
      </c>
      <c r="BN124" s="4">
        <f t="shared" si="89"/>
        <v>0</v>
      </c>
      <c r="BO124" s="4">
        <f t="shared" si="87"/>
        <v>0</v>
      </c>
      <c r="BP124" s="4">
        <f t="shared" si="87"/>
        <v>0</v>
      </c>
      <c r="BQ124" s="4">
        <f t="shared" si="87"/>
        <v>0</v>
      </c>
      <c r="BR124" s="4">
        <f t="shared" si="87"/>
        <v>0</v>
      </c>
      <c r="BS124" s="4">
        <f t="shared" si="87"/>
        <v>0</v>
      </c>
      <c r="BT124" s="4">
        <f t="shared" si="87"/>
        <v>0</v>
      </c>
      <c r="BU124" s="4">
        <f t="shared" si="87"/>
        <v>0</v>
      </c>
      <c r="BV124" s="4">
        <f t="shared" si="87"/>
        <v>0</v>
      </c>
      <c r="BW124" s="4">
        <f t="shared" si="87"/>
        <v>0</v>
      </c>
      <c r="BX124" s="4">
        <f t="shared" si="87"/>
        <v>0</v>
      </c>
      <c r="BY124" s="4">
        <f t="shared" si="87"/>
        <v>0</v>
      </c>
      <c r="BZ124" s="4">
        <f t="shared" si="87"/>
        <v>0</v>
      </c>
      <c r="CA124" s="4">
        <f t="shared" si="87"/>
        <v>0</v>
      </c>
      <c r="CB124" s="4">
        <f t="shared" si="87"/>
        <v>0</v>
      </c>
      <c r="CC124" s="4">
        <f t="shared" si="87"/>
        <v>0</v>
      </c>
      <c r="CD124" s="4">
        <f t="shared" si="87"/>
        <v>0</v>
      </c>
      <c r="CE124" s="4">
        <f t="shared" si="87"/>
        <v>0</v>
      </c>
      <c r="CF124" s="4">
        <f t="shared" si="87"/>
        <v>0</v>
      </c>
      <c r="CG124" s="4">
        <f t="shared" si="87"/>
        <v>0</v>
      </c>
      <c r="CH124" s="4">
        <f t="shared" si="87"/>
        <v>0</v>
      </c>
      <c r="CI124" s="4">
        <f t="shared" si="87"/>
        <v>0</v>
      </c>
      <c r="CJ124" s="4">
        <f t="shared" si="87"/>
        <v>0</v>
      </c>
      <c r="CK124" s="4">
        <f t="shared" si="87"/>
        <v>0</v>
      </c>
      <c r="CL124" s="4">
        <f t="shared" si="87"/>
        <v>0</v>
      </c>
      <c r="CM124" s="4">
        <f t="shared" si="87"/>
        <v>0</v>
      </c>
      <c r="CN124" s="4">
        <f t="shared" ref="CN124:DR124" si="91">$B$2*IF($A$2+CN$3/12&lt;$A124,0,1)*(1+0.072*MIN($A124-$A$2,5))*IF(CN$3&gt;=120,1.1,1)*IF($C$2&lt;=148450,1,0)</f>
        <v>0</v>
      </c>
      <c r="CO124" s="4">
        <f t="shared" si="91"/>
        <v>0</v>
      </c>
      <c r="CP124" s="4">
        <f t="shared" si="91"/>
        <v>0</v>
      </c>
      <c r="CQ124" s="4">
        <f t="shared" si="91"/>
        <v>0</v>
      </c>
      <c r="CR124" s="4">
        <f t="shared" si="91"/>
        <v>0</v>
      </c>
      <c r="CS124" s="4">
        <f t="shared" si="91"/>
        <v>0</v>
      </c>
      <c r="CT124" s="4">
        <f t="shared" si="91"/>
        <v>0</v>
      </c>
      <c r="CU124" s="4">
        <f t="shared" si="91"/>
        <v>0</v>
      </c>
      <c r="CV124" s="4">
        <f t="shared" si="91"/>
        <v>0</v>
      </c>
      <c r="CW124" s="4">
        <f t="shared" si="91"/>
        <v>0</v>
      </c>
      <c r="CX124" s="4">
        <f t="shared" si="91"/>
        <v>0</v>
      </c>
      <c r="CY124" s="4">
        <f t="shared" si="91"/>
        <v>0</v>
      </c>
      <c r="CZ124" s="4">
        <f t="shared" si="91"/>
        <v>0</v>
      </c>
      <c r="DA124" s="4">
        <f t="shared" si="91"/>
        <v>0</v>
      </c>
      <c r="DB124" s="4">
        <f t="shared" si="91"/>
        <v>0</v>
      </c>
      <c r="DC124" s="4">
        <f t="shared" si="91"/>
        <v>0</v>
      </c>
      <c r="DD124" s="4">
        <f t="shared" si="91"/>
        <v>0</v>
      </c>
      <c r="DE124" s="4">
        <f t="shared" si="91"/>
        <v>0</v>
      </c>
      <c r="DF124" s="4">
        <f t="shared" si="91"/>
        <v>0</v>
      </c>
      <c r="DG124" s="4">
        <f t="shared" si="91"/>
        <v>0</v>
      </c>
      <c r="DH124" s="4">
        <f t="shared" si="91"/>
        <v>0</v>
      </c>
      <c r="DI124" s="4">
        <f t="shared" si="91"/>
        <v>0</v>
      </c>
      <c r="DJ124" s="4">
        <f t="shared" si="91"/>
        <v>0</v>
      </c>
      <c r="DK124" s="4">
        <f t="shared" si="91"/>
        <v>0</v>
      </c>
      <c r="DL124" s="4">
        <f t="shared" si="91"/>
        <v>0</v>
      </c>
      <c r="DM124" s="4">
        <f t="shared" si="91"/>
        <v>0</v>
      </c>
      <c r="DN124" s="4">
        <f t="shared" si="91"/>
        <v>989.63119999999981</v>
      </c>
      <c r="DO124" s="4">
        <f t="shared" si="91"/>
        <v>989.63119999999981</v>
      </c>
      <c r="DP124" s="4">
        <f t="shared" si="91"/>
        <v>989.63119999999981</v>
      </c>
      <c r="DQ124" s="4">
        <f t="shared" si="91"/>
        <v>989.63119999999981</v>
      </c>
      <c r="DR124" s="4">
        <f t="shared" si="91"/>
        <v>1088.5943199999999</v>
      </c>
      <c r="DS124" s="16">
        <f t="shared" si="51"/>
        <v>126865.47913257571</v>
      </c>
    </row>
    <row r="125" spans="1:123" x14ac:dyDescent="0.25">
      <c r="A125" s="15">
        <f t="shared" si="52"/>
        <v>74.749999999999446</v>
      </c>
      <c r="B125" s="4">
        <f t="shared" si="90"/>
        <v>0</v>
      </c>
      <c r="C125" s="4">
        <f t="shared" si="90"/>
        <v>0</v>
      </c>
      <c r="D125" s="4">
        <f t="shared" si="90"/>
        <v>0</v>
      </c>
      <c r="E125" s="4">
        <f t="shared" si="90"/>
        <v>0</v>
      </c>
      <c r="F125" s="4">
        <f t="shared" si="90"/>
        <v>0</v>
      </c>
      <c r="G125" s="4">
        <f t="shared" si="90"/>
        <v>0</v>
      </c>
      <c r="H125" s="4">
        <f t="shared" si="90"/>
        <v>0</v>
      </c>
      <c r="I125" s="4">
        <f t="shared" si="90"/>
        <v>0</v>
      </c>
      <c r="J125" s="4">
        <f t="shared" si="90"/>
        <v>0</v>
      </c>
      <c r="K125" s="4">
        <f t="shared" si="90"/>
        <v>0</v>
      </c>
      <c r="L125" s="4">
        <f t="shared" si="90"/>
        <v>0</v>
      </c>
      <c r="M125" s="4">
        <f t="shared" si="90"/>
        <v>0</v>
      </c>
      <c r="N125" s="4">
        <f t="shared" si="90"/>
        <v>0</v>
      </c>
      <c r="O125" s="4">
        <f t="shared" si="90"/>
        <v>0</v>
      </c>
      <c r="P125" s="4">
        <f t="shared" si="90"/>
        <v>0</v>
      </c>
      <c r="Q125" s="4">
        <f t="shared" si="90"/>
        <v>0</v>
      </c>
      <c r="R125" s="4">
        <f t="shared" si="89"/>
        <v>0</v>
      </c>
      <c r="S125" s="4">
        <f t="shared" si="89"/>
        <v>0</v>
      </c>
      <c r="T125" s="4">
        <f t="shared" si="89"/>
        <v>0</v>
      </c>
      <c r="U125" s="4">
        <f t="shared" si="89"/>
        <v>0</v>
      </c>
      <c r="V125" s="4">
        <f t="shared" si="89"/>
        <v>0</v>
      </c>
      <c r="W125" s="4">
        <f t="shared" si="89"/>
        <v>0</v>
      </c>
      <c r="X125" s="4">
        <f t="shared" si="89"/>
        <v>0</v>
      </c>
      <c r="Y125" s="4">
        <f t="shared" si="89"/>
        <v>0</v>
      </c>
      <c r="Z125" s="4">
        <f t="shared" si="89"/>
        <v>0</v>
      </c>
      <c r="AA125" s="4">
        <f t="shared" si="89"/>
        <v>0</v>
      </c>
      <c r="AB125" s="4">
        <f t="shared" si="89"/>
        <v>0</v>
      </c>
      <c r="AC125" s="4">
        <f t="shared" si="89"/>
        <v>0</v>
      </c>
      <c r="AD125" s="4">
        <f t="shared" si="89"/>
        <v>0</v>
      </c>
      <c r="AE125" s="4">
        <f t="shared" si="89"/>
        <v>0</v>
      </c>
      <c r="AF125" s="4">
        <f t="shared" si="89"/>
        <v>0</v>
      </c>
      <c r="AG125" s="4">
        <f t="shared" si="89"/>
        <v>0</v>
      </c>
      <c r="AH125" s="4">
        <f t="shared" si="89"/>
        <v>0</v>
      </c>
      <c r="AI125" s="4">
        <f t="shared" si="89"/>
        <v>0</v>
      </c>
      <c r="AJ125" s="4">
        <f t="shared" si="89"/>
        <v>0</v>
      </c>
      <c r="AK125" s="4">
        <f t="shared" si="89"/>
        <v>0</v>
      </c>
      <c r="AL125" s="4">
        <f t="shared" si="89"/>
        <v>0</v>
      </c>
      <c r="AM125" s="4">
        <f t="shared" si="89"/>
        <v>0</v>
      </c>
      <c r="AN125" s="4">
        <f t="shared" si="89"/>
        <v>0</v>
      </c>
      <c r="AO125" s="4">
        <f t="shared" si="89"/>
        <v>0</v>
      </c>
      <c r="AP125" s="4">
        <f t="shared" si="89"/>
        <v>0</v>
      </c>
      <c r="AQ125" s="4">
        <f t="shared" si="89"/>
        <v>0</v>
      </c>
      <c r="AR125" s="4">
        <f t="shared" si="89"/>
        <v>0</v>
      </c>
      <c r="AS125" s="4">
        <f t="shared" si="89"/>
        <v>0</v>
      </c>
      <c r="AT125" s="4">
        <f t="shared" si="89"/>
        <v>0</v>
      </c>
      <c r="AU125" s="4">
        <f t="shared" si="89"/>
        <v>0</v>
      </c>
      <c r="AV125" s="4">
        <f t="shared" si="89"/>
        <v>0</v>
      </c>
      <c r="AW125" s="4">
        <f t="shared" si="89"/>
        <v>0</v>
      </c>
      <c r="AX125" s="4">
        <f t="shared" si="89"/>
        <v>0</v>
      </c>
      <c r="AY125" s="4">
        <f t="shared" si="89"/>
        <v>0</v>
      </c>
      <c r="AZ125" s="4">
        <f t="shared" si="89"/>
        <v>0</v>
      </c>
      <c r="BA125" s="4">
        <f t="shared" si="89"/>
        <v>0</v>
      </c>
      <c r="BB125" s="4">
        <f t="shared" si="89"/>
        <v>0</v>
      </c>
      <c r="BC125" s="4">
        <f t="shared" si="89"/>
        <v>0</v>
      </c>
      <c r="BD125" s="4">
        <f t="shared" si="89"/>
        <v>0</v>
      </c>
      <c r="BE125" s="4">
        <f t="shared" si="89"/>
        <v>0</v>
      </c>
      <c r="BF125" s="4">
        <f t="shared" si="89"/>
        <v>0</v>
      </c>
      <c r="BG125" s="4">
        <f t="shared" si="89"/>
        <v>0</v>
      </c>
      <c r="BH125" s="4">
        <f t="shared" si="89"/>
        <v>0</v>
      </c>
      <c r="BI125" s="4">
        <f t="shared" si="89"/>
        <v>0</v>
      </c>
      <c r="BJ125" s="4">
        <f t="shared" si="89"/>
        <v>0</v>
      </c>
      <c r="BK125" s="4">
        <f t="shared" si="89"/>
        <v>0</v>
      </c>
      <c r="BL125" s="4">
        <f t="shared" si="89"/>
        <v>0</v>
      </c>
      <c r="BM125" s="4">
        <f t="shared" si="89"/>
        <v>0</v>
      </c>
      <c r="BN125" s="4">
        <f t="shared" si="89"/>
        <v>0</v>
      </c>
      <c r="BO125" s="4">
        <f t="shared" si="89"/>
        <v>0</v>
      </c>
      <c r="BP125" s="4">
        <f t="shared" si="89"/>
        <v>0</v>
      </c>
      <c r="BQ125" s="4">
        <f t="shared" si="89"/>
        <v>0</v>
      </c>
      <c r="BR125" s="4">
        <f t="shared" si="89"/>
        <v>0</v>
      </c>
      <c r="BS125" s="4">
        <f t="shared" si="89"/>
        <v>0</v>
      </c>
      <c r="BT125" s="4">
        <f t="shared" si="89"/>
        <v>0</v>
      </c>
      <c r="BU125" s="4">
        <f t="shared" si="89"/>
        <v>0</v>
      </c>
      <c r="BV125" s="4">
        <f t="shared" si="89"/>
        <v>0</v>
      </c>
      <c r="BW125" s="4">
        <f t="shared" si="89"/>
        <v>0</v>
      </c>
      <c r="BX125" s="4">
        <f t="shared" si="89"/>
        <v>0</v>
      </c>
      <c r="BY125" s="4">
        <f t="shared" si="89"/>
        <v>0</v>
      </c>
      <c r="BZ125" s="4">
        <f t="shared" si="89"/>
        <v>0</v>
      </c>
      <c r="CA125" s="4">
        <f t="shared" si="89"/>
        <v>0</v>
      </c>
      <c r="CB125" s="4">
        <f t="shared" si="89"/>
        <v>0</v>
      </c>
      <c r="CC125" s="4">
        <f t="shared" ref="CC125:DR125" si="92">$B$2*IF($A$2+CC$3/12&lt;$A125,0,1)*(1+0.072*MIN($A125-$A$2,5))*IF(CC$3&gt;=120,1.1,1)*IF($C$2&lt;=148450,1,0)</f>
        <v>0</v>
      </c>
      <c r="CD125" s="4">
        <f t="shared" si="92"/>
        <v>0</v>
      </c>
      <c r="CE125" s="4">
        <f t="shared" si="92"/>
        <v>0</v>
      </c>
      <c r="CF125" s="4">
        <f t="shared" si="92"/>
        <v>0</v>
      </c>
      <c r="CG125" s="4">
        <f t="shared" si="92"/>
        <v>0</v>
      </c>
      <c r="CH125" s="4">
        <f t="shared" si="92"/>
        <v>0</v>
      </c>
      <c r="CI125" s="4">
        <f t="shared" si="92"/>
        <v>0</v>
      </c>
      <c r="CJ125" s="4">
        <f t="shared" si="92"/>
        <v>0</v>
      </c>
      <c r="CK125" s="4">
        <f t="shared" si="92"/>
        <v>0</v>
      </c>
      <c r="CL125" s="4">
        <f t="shared" si="92"/>
        <v>0</v>
      </c>
      <c r="CM125" s="4">
        <f t="shared" si="92"/>
        <v>0</v>
      </c>
      <c r="CN125" s="4">
        <f t="shared" si="92"/>
        <v>0</v>
      </c>
      <c r="CO125" s="4">
        <f t="shared" si="92"/>
        <v>0</v>
      </c>
      <c r="CP125" s="4">
        <f t="shared" si="92"/>
        <v>0</v>
      </c>
      <c r="CQ125" s="4">
        <f t="shared" si="92"/>
        <v>0</v>
      </c>
      <c r="CR125" s="4">
        <f t="shared" si="92"/>
        <v>0</v>
      </c>
      <c r="CS125" s="4">
        <f t="shared" si="92"/>
        <v>0</v>
      </c>
      <c r="CT125" s="4">
        <f t="shared" si="92"/>
        <v>0</v>
      </c>
      <c r="CU125" s="4">
        <f t="shared" si="92"/>
        <v>0</v>
      </c>
      <c r="CV125" s="4">
        <f t="shared" si="92"/>
        <v>0</v>
      </c>
      <c r="CW125" s="4">
        <f t="shared" si="92"/>
        <v>0</v>
      </c>
      <c r="CX125" s="4">
        <f t="shared" si="92"/>
        <v>0</v>
      </c>
      <c r="CY125" s="4">
        <f t="shared" si="92"/>
        <v>0</v>
      </c>
      <c r="CZ125" s="4">
        <f t="shared" si="92"/>
        <v>0</v>
      </c>
      <c r="DA125" s="4">
        <f t="shared" si="92"/>
        <v>0</v>
      </c>
      <c r="DB125" s="4">
        <f t="shared" si="92"/>
        <v>0</v>
      </c>
      <c r="DC125" s="4">
        <f t="shared" si="92"/>
        <v>0</v>
      </c>
      <c r="DD125" s="4">
        <f t="shared" si="92"/>
        <v>0</v>
      </c>
      <c r="DE125" s="4">
        <f t="shared" si="92"/>
        <v>0</v>
      </c>
      <c r="DF125" s="4">
        <f t="shared" si="92"/>
        <v>0</v>
      </c>
      <c r="DG125" s="4">
        <f t="shared" si="92"/>
        <v>0</v>
      </c>
      <c r="DH125" s="4">
        <f t="shared" si="92"/>
        <v>0</v>
      </c>
      <c r="DI125" s="4">
        <f t="shared" si="92"/>
        <v>0</v>
      </c>
      <c r="DJ125" s="4">
        <f t="shared" si="92"/>
        <v>0</v>
      </c>
      <c r="DK125" s="4">
        <f t="shared" si="92"/>
        <v>0</v>
      </c>
      <c r="DL125" s="4">
        <f t="shared" si="92"/>
        <v>0</v>
      </c>
      <c r="DM125" s="4">
        <f t="shared" si="92"/>
        <v>0</v>
      </c>
      <c r="DN125" s="4">
        <f t="shared" si="92"/>
        <v>0</v>
      </c>
      <c r="DO125" s="4">
        <f t="shared" si="92"/>
        <v>989.63119999999981</v>
      </c>
      <c r="DP125" s="4">
        <f t="shared" si="92"/>
        <v>989.63119999999981</v>
      </c>
      <c r="DQ125" s="4">
        <f t="shared" si="92"/>
        <v>989.63119999999981</v>
      </c>
      <c r="DR125" s="4">
        <f t="shared" si="92"/>
        <v>1088.5943199999999</v>
      </c>
      <c r="DS125" s="16">
        <f t="shared" si="51"/>
        <v>126235.42863785909</v>
      </c>
    </row>
    <row r="126" spans="1:123" x14ac:dyDescent="0.25">
      <c r="A126" s="15">
        <f t="shared" si="52"/>
        <v>74.833333333332774</v>
      </c>
      <c r="B126" s="4">
        <f t="shared" si="90"/>
        <v>0</v>
      </c>
      <c r="C126" s="4">
        <f t="shared" si="90"/>
        <v>0</v>
      </c>
      <c r="D126" s="4">
        <f t="shared" si="90"/>
        <v>0</v>
      </c>
      <c r="E126" s="4">
        <f t="shared" si="90"/>
        <v>0</v>
      </c>
      <c r="F126" s="4">
        <f t="shared" si="90"/>
        <v>0</v>
      </c>
      <c r="G126" s="4">
        <f t="shared" si="90"/>
        <v>0</v>
      </c>
      <c r="H126" s="4">
        <f t="shared" si="90"/>
        <v>0</v>
      </c>
      <c r="I126" s="4">
        <f t="shared" si="90"/>
        <v>0</v>
      </c>
      <c r="J126" s="4">
        <f t="shared" si="90"/>
        <v>0</v>
      </c>
      <c r="K126" s="4">
        <f t="shared" si="90"/>
        <v>0</v>
      </c>
      <c r="L126" s="4">
        <f t="shared" si="90"/>
        <v>0</v>
      </c>
      <c r="M126" s="4">
        <f t="shared" si="90"/>
        <v>0</v>
      </c>
      <c r="N126" s="4">
        <f t="shared" si="90"/>
        <v>0</v>
      </c>
      <c r="O126" s="4">
        <f t="shared" si="90"/>
        <v>0</v>
      </c>
      <c r="P126" s="4">
        <f t="shared" si="90"/>
        <v>0</v>
      </c>
      <c r="Q126" s="4">
        <f t="shared" si="90"/>
        <v>0</v>
      </c>
      <c r="R126" s="4">
        <f t="shared" si="89"/>
        <v>0</v>
      </c>
      <c r="S126" s="4">
        <f t="shared" si="89"/>
        <v>0</v>
      </c>
      <c r="T126" s="4">
        <f t="shared" si="89"/>
        <v>0</v>
      </c>
      <c r="U126" s="4">
        <f t="shared" si="89"/>
        <v>0</v>
      </c>
      <c r="V126" s="4">
        <f t="shared" si="89"/>
        <v>0</v>
      </c>
      <c r="W126" s="4">
        <f t="shared" si="89"/>
        <v>0</v>
      </c>
      <c r="X126" s="4">
        <f t="shared" si="89"/>
        <v>0</v>
      </c>
      <c r="Y126" s="4">
        <f t="shared" si="89"/>
        <v>0</v>
      </c>
      <c r="Z126" s="4">
        <f t="shared" si="89"/>
        <v>0</v>
      </c>
      <c r="AA126" s="4">
        <f t="shared" si="89"/>
        <v>0</v>
      </c>
      <c r="AB126" s="4">
        <f t="shared" si="89"/>
        <v>0</v>
      </c>
      <c r="AC126" s="4">
        <f t="shared" si="89"/>
        <v>0</v>
      </c>
      <c r="AD126" s="4">
        <f t="shared" si="89"/>
        <v>0</v>
      </c>
      <c r="AE126" s="4">
        <f t="shared" si="89"/>
        <v>0</v>
      </c>
      <c r="AF126" s="4">
        <f t="shared" si="89"/>
        <v>0</v>
      </c>
      <c r="AG126" s="4">
        <f t="shared" si="89"/>
        <v>0</v>
      </c>
      <c r="AH126" s="4">
        <f t="shared" si="89"/>
        <v>0</v>
      </c>
      <c r="AI126" s="4">
        <f t="shared" si="89"/>
        <v>0</v>
      </c>
      <c r="AJ126" s="4">
        <f t="shared" si="89"/>
        <v>0</v>
      </c>
      <c r="AK126" s="4">
        <f t="shared" si="89"/>
        <v>0</v>
      </c>
      <c r="AL126" s="4">
        <f t="shared" si="89"/>
        <v>0</v>
      </c>
      <c r="AM126" s="4">
        <f t="shared" si="89"/>
        <v>0</v>
      </c>
      <c r="AN126" s="4">
        <f t="shared" si="89"/>
        <v>0</v>
      </c>
      <c r="AO126" s="4">
        <f t="shared" si="89"/>
        <v>0</v>
      </c>
      <c r="AP126" s="4">
        <f t="shared" si="89"/>
        <v>0</v>
      </c>
      <c r="AQ126" s="4">
        <f t="shared" si="89"/>
        <v>0</v>
      </c>
      <c r="AR126" s="4">
        <f t="shared" si="89"/>
        <v>0</v>
      </c>
      <c r="AS126" s="4">
        <f t="shared" si="89"/>
        <v>0</v>
      </c>
      <c r="AT126" s="4">
        <f t="shared" si="89"/>
        <v>0</v>
      </c>
      <c r="AU126" s="4">
        <f t="shared" si="89"/>
        <v>0</v>
      </c>
      <c r="AV126" s="4">
        <f t="shared" si="89"/>
        <v>0</v>
      </c>
      <c r="AW126" s="4">
        <f t="shared" si="89"/>
        <v>0</v>
      </c>
      <c r="AX126" s="4">
        <f t="shared" si="89"/>
        <v>0</v>
      </c>
      <c r="AY126" s="4">
        <f t="shared" si="89"/>
        <v>0</v>
      </c>
      <c r="AZ126" s="4">
        <f t="shared" si="89"/>
        <v>0</v>
      </c>
      <c r="BA126" s="4">
        <f t="shared" si="89"/>
        <v>0</v>
      </c>
      <c r="BB126" s="4">
        <f t="shared" si="89"/>
        <v>0</v>
      </c>
      <c r="BC126" s="4">
        <f t="shared" si="89"/>
        <v>0</v>
      </c>
      <c r="BD126" s="4">
        <f t="shared" si="89"/>
        <v>0</v>
      </c>
      <c r="BE126" s="4">
        <f t="shared" si="89"/>
        <v>0</v>
      </c>
      <c r="BF126" s="4">
        <f t="shared" si="89"/>
        <v>0</v>
      </c>
      <c r="BG126" s="4">
        <f t="shared" si="89"/>
        <v>0</v>
      </c>
      <c r="BH126" s="4">
        <f t="shared" si="89"/>
        <v>0</v>
      </c>
      <c r="BI126" s="4">
        <f t="shared" si="89"/>
        <v>0</v>
      </c>
      <c r="BJ126" s="4">
        <f t="shared" ref="BJ126:DR128" si="93">$B$2*IF($A$2+BJ$3/12&lt;$A126,0,1)*(1+0.072*MIN($A126-$A$2,5))*IF(BJ$3&gt;=120,1.1,1)*IF($C$2&lt;=148450,1,0)</f>
        <v>0</v>
      </c>
      <c r="BK126" s="4">
        <f t="shared" si="93"/>
        <v>0</v>
      </c>
      <c r="BL126" s="4">
        <f t="shared" si="93"/>
        <v>0</v>
      </c>
      <c r="BM126" s="4">
        <f t="shared" si="93"/>
        <v>0</v>
      </c>
      <c r="BN126" s="4">
        <f t="shared" si="93"/>
        <v>0</v>
      </c>
      <c r="BO126" s="4">
        <f t="shared" si="93"/>
        <v>0</v>
      </c>
      <c r="BP126" s="4">
        <f t="shared" si="93"/>
        <v>0</v>
      </c>
      <c r="BQ126" s="4">
        <f t="shared" si="93"/>
        <v>0</v>
      </c>
      <c r="BR126" s="4">
        <f t="shared" si="93"/>
        <v>0</v>
      </c>
      <c r="BS126" s="4">
        <f t="shared" si="93"/>
        <v>0</v>
      </c>
      <c r="BT126" s="4">
        <f t="shared" si="93"/>
        <v>0</v>
      </c>
      <c r="BU126" s="4">
        <f t="shared" si="93"/>
        <v>0</v>
      </c>
      <c r="BV126" s="4">
        <f t="shared" si="93"/>
        <v>0</v>
      </c>
      <c r="BW126" s="4">
        <f t="shared" si="93"/>
        <v>0</v>
      </c>
      <c r="BX126" s="4">
        <f t="shared" si="93"/>
        <v>0</v>
      </c>
      <c r="BY126" s="4">
        <f t="shared" si="93"/>
        <v>0</v>
      </c>
      <c r="BZ126" s="4">
        <f t="shared" si="93"/>
        <v>0</v>
      </c>
      <c r="CA126" s="4">
        <f t="shared" si="93"/>
        <v>0</v>
      </c>
      <c r="CB126" s="4">
        <f t="shared" si="93"/>
        <v>0</v>
      </c>
      <c r="CC126" s="4">
        <f t="shared" si="93"/>
        <v>0</v>
      </c>
      <c r="CD126" s="4">
        <f t="shared" si="93"/>
        <v>0</v>
      </c>
      <c r="CE126" s="4">
        <f t="shared" si="93"/>
        <v>0</v>
      </c>
      <c r="CF126" s="4">
        <f t="shared" si="93"/>
        <v>0</v>
      </c>
      <c r="CG126" s="4">
        <f t="shared" si="93"/>
        <v>0</v>
      </c>
      <c r="CH126" s="4">
        <f t="shared" si="93"/>
        <v>0</v>
      </c>
      <c r="CI126" s="4">
        <f t="shared" si="93"/>
        <v>0</v>
      </c>
      <c r="CJ126" s="4">
        <f t="shared" si="93"/>
        <v>0</v>
      </c>
      <c r="CK126" s="4">
        <f t="shared" si="93"/>
        <v>0</v>
      </c>
      <c r="CL126" s="4">
        <f t="shared" si="93"/>
        <v>0</v>
      </c>
      <c r="CM126" s="4">
        <f t="shared" si="93"/>
        <v>0</v>
      </c>
      <c r="CN126" s="4">
        <f t="shared" si="93"/>
        <v>0</v>
      </c>
      <c r="CO126" s="4">
        <f t="shared" si="93"/>
        <v>0</v>
      </c>
      <c r="CP126" s="4">
        <f t="shared" si="93"/>
        <v>0</v>
      </c>
      <c r="CQ126" s="4">
        <f t="shared" si="93"/>
        <v>0</v>
      </c>
      <c r="CR126" s="4">
        <f t="shared" si="93"/>
        <v>0</v>
      </c>
      <c r="CS126" s="4">
        <f t="shared" si="93"/>
        <v>0</v>
      </c>
      <c r="CT126" s="4">
        <f t="shared" si="93"/>
        <v>0</v>
      </c>
      <c r="CU126" s="4">
        <f t="shared" si="93"/>
        <v>0</v>
      </c>
      <c r="CV126" s="4">
        <f t="shared" si="93"/>
        <v>0</v>
      </c>
      <c r="CW126" s="4">
        <f t="shared" si="93"/>
        <v>0</v>
      </c>
      <c r="CX126" s="4">
        <f t="shared" si="93"/>
        <v>0</v>
      </c>
      <c r="CY126" s="4">
        <f t="shared" si="93"/>
        <v>0</v>
      </c>
      <c r="CZ126" s="4">
        <f t="shared" si="93"/>
        <v>0</v>
      </c>
      <c r="DA126" s="4">
        <f t="shared" si="93"/>
        <v>0</v>
      </c>
      <c r="DB126" s="4">
        <f t="shared" si="93"/>
        <v>0</v>
      </c>
      <c r="DC126" s="4">
        <f t="shared" si="93"/>
        <v>0</v>
      </c>
      <c r="DD126" s="4">
        <f t="shared" si="93"/>
        <v>0</v>
      </c>
      <c r="DE126" s="4">
        <f t="shared" si="93"/>
        <v>0</v>
      </c>
      <c r="DF126" s="4">
        <f t="shared" si="93"/>
        <v>0</v>
      </c>
      <c r="DG126" s="4">
        <f t="shared" si="93"/>
        <v>0</v>
      </c>
      <c r="DH126" s="4">
        <f t="shared" si="93"/>
        <v>0</v>
      </c>
      <c r="DI126" s="4">
        <f t="shared" si="93"/>
        <v>0</v>
      </c>
      <c r="DJ126" s="4">
        <f t="shared" si="93"/>
        <v>0</v>
      </c>
      <c r="DK126" s="4">
        <f t="shared" si="93"/>
        <v>0</v>
      </c>
      <c r="DL126" s="4">
        <f t="shared" si="93"/>
        <v>0</v>
      </c>
      <c r="DM126" s="4">
        <f t="shared" si="93"/>
        <v>0</v>
      </c>
      <c r="DN126" s="4">
        <f t="shared" si="93"/>
        <v>0</v>
      </c>
      <c r="DO126" s="4">
        <f t="shared" si="93"/>
        <v>0</v>
      </c>
      <c r="DP126" s="4">
        <f t="shared" si="93"/>
        <v>989.63119999999981</v>
      </c>
      <c r="DQ126" s="4">
        <f t="shared" si="93"/>
        <v>989.63119999999981</v>
      </c>
      <c r="DR126" s="4">
        <f t="shared" si="93"/>
        <v>1088.5943199999999</v>
      </c>
      <c r="DS126" s="16">
        <f t="shared" si="51"/>
        <v>125608.36063857221</v>
      </c>
    </row>
    <row r="127" spans="1:123" x14ac:dyDescent="0.25">
      <c r="A127" s="15">
        <f t="shared" si="52"/>
        <v>74.916666666666103</v>
      </c>
      <c r="B127" s="4">
        <f t="shared" si="90"/>
        <v>0</v>
      </c>
      <c r="C127" s="4">
        <f t="shared" si="90"/>
        <v>0</v>
      </c>
      <c r="D127" s="4">
        <f t="shared" si="90"/>
        <v>0</v>
      </c>
      <c r="E127" s="4">
        <f t="shared" si="90"/>
        <v>0</v>
      </c>
      <c r="F127" s="4">
        <f t="shared" si="90"/>
        <v>0</v>
      </c>
      <c r="G127" s="4">
        <f t="shared" si="90"/>
        <v>0</v>
      </c>
      <c r="H127" s="4">
        <f t="shared" si="90"/>
        <v>0</v>
      </c>
      <c r="I127" s="4">
        <f t="shared" si="90"/>
        <v>0</v>
      </c>
      <c r="J127" s="4">
        <f t="shared" si="90"/>
        <v>0</v>
      </c>
      <c r="K127" s="4">
        <f t="shared" si="90"/>
        <v>0</v>
      </c>
      <c r="L127" s="4">
        <f t="shared" si="90"/>
        <v>0</v>
      </c>
      <c r="M127" s="4">
        <f t="shared" si="90"/>
        <v>0</v>
      </c>
      <c r="N127" s="4">
        <f t="shared" si="90"/>
        <v>0</v>
      </c>
      <c r="O127" s="4">
        <f t="shared" si="90"/>
        <v>0</v>
      </c>
      <c r="P127" s="4">
        <f t="shared" si="90"/>
        <v>0</v>
      </c>
      <c r="Q127" s="4">
        <f t="shared" si="90"/>
        <v>0</v>
      </c>
      <c r="R127" s="4">
        <f t="shared" ref="R127:BN128" si="94">$B$2*IF($A$2+R$3/12&lt;$A127,0,1)*(1+0.072*MIN($A127-$A$2,5))*IF(R$3&gt;=120,1.1,1)*IF($C$2&lt;=148450,1,0)</f>
        <v>0</v>
      </c>
      <c r="S127" s="4">
        <f t="shared" si="94"/>
        <v>0</v>
      </c>
      <c r="T127" s="4">
        <f t="shared" si="94"/>
        <v>0</v>
      </c>
      <c r="U127" s="4">
        <f t="shared" si="94"/>
        <v>0</v>
      </c>
      <c r="V127" s="4">
        <f t="shared" si="94"/>
        <v>0</v>
      </c>
      <c r="W127" s="4">
        <f t="shared" si="94"/>
        <v>0</v>
      </c>
      <c r="X127" s="4">
        <f t="shared" si="94"/>
        <v>0</v>
      </c>
      <c r="Y127" s="4">
        <f t="shared" si="94"/>
        <v>0</v>
      </c>
      <c r="Z127" s="4">
        <f t="shared" si="94"/>
        <v>0</v>
      </c>
      <c r="AA127" s="4">
        <f t="shared" si="94"/>
        <v>0</v>
      </c>
      <c r="AB127" s="4">
        <f t="shared" si="94"/>
        <v>0</v>
      </c>
      <c r="AC127" s="4">
        <f t="shared" si="94"/>
        <v>0</v>
      </c>
      <c r="AD127" s="4">
        <f t="shared" si="94"/>
        <v>0</v>
      </c>
      <c r="AE127" s="4">
        <f t="shared" si="94"/>
        <v>0</v>
      </c>
      <c r="AF127" s="4">
        <f t="shared" si="94"/>
        <v>0</v>
      </c>
      <c r="AG127" s="4">
        <f t="shared" si="94"/>
        <v>0</v>
      </c>
      <c r="AH127" s="4">
        <f t="shared" si="94"/>
        <v>0</v>
      </c>
      <c r="AI127" s="4">
        <f t="shared" si="94"/>
        <v>0</v>
      </c>
      <c r="AJ127" s="4">
        <f t="shared" si="94"/>
        <v>0</v>
      </c>
      <c r="AK127" s="4">
        <f t="shared" si="94"/>
        <v>0</v>
      </c>
      <c r="AL127" s="4">
        <f t="shared" si="94"/>
        <v>0</v>
      </c>
      <c r="AM127" s="4">
        <f t="shared" si="94"/>
        <v>0</v>
      </c>
      <c r="AN127" s="4">
        <f t="shared" si="94"/>
        <v>0</v>
      </c>
      <c r="AO127" s="4">
        <f t="shared" si="94"/>
        <v>0</v>
      </c>
      <c r="AP127" s="4">
        <f t="shared" si="94"/>
        <v>0</v>
      </c>
      <c r="AQ127" s="4">
        <f t="shared" si="94"/>
        <v>0</v>
      </c>
      <c r="AR127" s="4">
        <f t="shared" si="94"/>
        <v>0</v>
      </c>
      <c r="AS127" s="4">
        <f t="shared" si="94"/>
        <v>0</v>
      </c>
      <c r="AT127" s="4">
        <f t="shared" si="94"/>
        <v>0</v>
      </c>
      <c r="AU127" s="4">
        <f t="shared" si="94"/>
        <v>0</v>
      </c>
      <c r="AV127" s="4">
        <f t="shared" si="94"/>
        <v>0</v>
      </c>
      <c r="AW127" s="4">
        <f t="shared" si="94"/>
        <v>0</v>
      </c>
      <c r="AX127" s="4">
        <f t="shared" si="94"/>
        <v>0</v>
      </c>
      <c r="AY127" s="4">
        <f t="shared" si="94"/>
        <v>0</v>
      </c>
      <c r="AZ127" s="4">
        <f t="shared" si="94"/>
        <v>0</v>
      </c>
      <c r="BA127" s="4">
        <f t="shared" si="94"/>
        <v>0</v>
      </c>
      <c r="BB127" s="4">
        <f t="shared" si="94"/>
        <v>0</v>
      </c>
      <c r="BC127" s="4">
        <f t="shared" si="94"/>
        <v>0</v>
      </c>
      <c r="BD127" s="4">
        <f t="shared" si="94"/>
        <v>0</v>
      </c>
      <c r="BE127" s="4">
        <f t="shared" si="94"/>
        <v>0</v>
      </c>
      <c r="BF127" s="4">
        <f t="shared" si="94"/>
        <v>0</v>
      </c>
      <c r="BG127" s="4">
        <f t="shared" si="94"/>
        <v>0</v>
      </c>
      <c r="BH127" s="4">
        <f t="shared" si="94"/>
        <v>0</v>
      </c>
      <c r="BI127" s="4">
        <f t="shared" si="94"/>
        <v>0</v>
      </c>
      <c r="BJ127" s="4">
        <f t="shared" si="94"/>
        <v>0</v>
      </c>
      <c r="BK127" s="4">
        <f t="shared" si="94"/>
        <v>0</v>
      </c>
      <c r="BL127" s="4">
        <f t="shared" si="94"/>
        <v>0</v>
      </c>
      <c r="BM127" s="4">
        <f t="shared" si="94"/>
        <v>0</v>
      </c>
      <c r="BN127" s="4">
        <f t="shared" si="94"/>
        <v>0</v>
      </c>
      <c r="BO127" s="4">
        <f t="shared" si="93"/>
        <v>0</v>
      </c>
      <c r="BP127" s="4">
        <f t="shared" si="93"/>
        <v>0</v>
      </c>
      <c r="BQ127" s="4">
        <f t="shared" si="93"/>
        <v>0</v>
      </c>
      <c r="BR127" s="4">
        <f t="shared" si="93"/>
        <v>0</v>
      </c>
      <c r="BS127" s="4">
        <f t="shared" si="93"/>
        <v>0</v>
      </c>
      <c r="BT127" s="4">
        <f t="shared" si="93"/>
        <v>0</v>
      </c>
      <c r="BU127" s="4">
        <f t="shared" si="93"/>
        <v>0</v>
      </c>
      <c r="BV127" s="4">
        <f t="shared" si="93"/>
        <v>0</v>
      </c>
      <c r="BW127" s="4">
        <f t="shared" si="93"/>
        <v>0</v>
      </c>
      <c r="BX127" s="4">
        <f t="shared" si="93"/>
        <v>0</v>
      </c>
      <c r="BY127" s="4">
        <f t="shared" si="93"/>
        <v>0</v>
      </c>
      <c r="BZ127" s="4">
        <f t="shared" si="93"/>
        <v>0</v>
      </c>
      <c r="CA127" s="4">
        <f t="shared" si="93"/>
        <v>0</v>
      </c>
      <c r="CB127" s="4">
        <f t="shared" si="93"/>
        <v>0</v>
      </c>
      <c r="CC127" s="4">
        <f t="shared" si="93"/>
        <v>0</v>
      </c>
      <c r="CD127" s="4">
        <f t="shared" si="93"/>
        <v>0</v>
      </c>
      <c r="CE127" s="4">
        <f t="shared" si="93"/>
        <v>0</v>
      </c>
      <c r="CF127" s="4">
        <f t="shared" si="93"/>
        <v>0</v>
      </c>
      <c r="CG127" s="4">
        <f t="shared" si="93"/>
        <v>0</v>
      </c>
      <c r="CH127" s="4">
        <f t="shared" si="93"/>
        <v>0</v>
      </c>
      <c r="CI127" s="4">
        <f t="shared" si="93"/>
        <v>0</v>
      </c>
      <c r="CJ127" s="4">
        <f t="shared" si="93"/>
        <v>0</v>
      </c>
      <c r="CK127" s="4">
        <f t="shared" si="93"/>
        <v>0</v>
      </c>
      <c r="CL127" s="4">
        <f t="shared" si="93"/>
        <v>0</v>
      </c>
      <c r="CM127" s="4">
        <f t="shared" si="93"/>
        <v>0</v>
      </c>
      <c r="CN127" s="4">
        <f t="shared" si="93"/>
        <v>0</v>
      </c>
      <c r="CO127" s="4">
        <f t="shared" si="93"/>
        <v>0</v>
      </c>
      <c r="CP127" s="4">
        <f t="shared" si="93"/>
        <v>0</v>
      </c>
      <c r="CQ127" s="4">
        <f t="shared" si="93"/>
        <v>0</v>
      </c>
      <c r="CR127" s="4">
        <f t="shared" si="93"/>
        <v>0</v>
      </c>
      <c r="CS127" s="4">
        <f t="shared" si="93"/>
        <v>0</v>
      </c>
      <c r="CT127" s="4">
        <f t="shared" si="93"/>
        <v>0</v>
      </c>
      <c r="CU127" s="4">
        <f t="shared" si="93"/>
        <v>0</v>
      </c>
      <c r="CV127" s="4">
        <f t="shared" si="93"/>
        <v>0</v>
      </c>
      <c r="CW127" s="4">
        <f t="shared" si="93"/>
        <v>0</v>
      </c>
      <c r="CX127" s="4">
        <f t="shared" si="93"/>
        <v>0</v>
      </c>
      <c r="CY127" s="4">
        <f t="shared" si="93"/>
        <v>0</v>
      </c>
      <c r="CZ127" s="4">
        <f t="shared" si="93"/>
        <v>0</v>
      </c>
      <c r="DA127" s="4">
        <f t="shared" si="93"/>
        <v>0</v>
      </c>
      <c r="DB127" s="4">
        <f t="shared" si="93"/>
        <v>0</v>
      </c>
      <c r="DC127" s="4">
        <f t="shared" si="93"/>
        <v>0</v>
      </c>
      <c r="DD127" s="4">
        <f t="shared" si="93"/>
        <v>0</v>
      </c>
      <c r="DE127" s="4">
        <f t="shared" si="93"/>
        <v>0</v>
      </c>
      <c r="DF127" s="4">
        <f t="shared" si="93"/>
        <v>0</v>
      </c>
      <c r="DG127" s="4">
        <f t="shared" si="93"/>
        <v>0</v>
      </c>
      <c r="DH127" s="4">
        <f t="shared" si="93"/>
        <v>0</v>
      </c>
      <c r="DI127" s="4">
        <f t="shared" si="93"/>
        <v>0</v>
      </c>
      <c r="DJ127" s="4">
        <f t="shared" si="93"/>
        <v>0</v>
      </c>
      <c r="DK127" s="4">
        <f t="shared" si="93"/>
        <v>0</v>
      </c>
      <c r="DL127" s="4">
        <f t="shared" si="93"/>
        <v>0</v>
      </c>
      <c r="DM127" s="4">
        <f t="shared" si="93"/>
        <v>0</v>
      </c>
      <c r="DN127" s="4">
        <f t="shared" si="93"/>
        <v>0</v>
      </c>
      <c r="DO127" s="4">
        <f t="shared" si="93"/>
        <v>0</v>
      </c>
      <c r="DP127" s="4">
        <f t="shared" si="93"/>
        <v>0</v>
      </c>
      <c r="DQ127" s="4">
        <f t="shared" si="93"/>
        <v>989.63119999999981</v>
      </c>
      <c r="DR127" s="4">
        <f t="shared" si="93"/>
        <v>1088.5943199999999</v>
      </c>
      <c r="DS127" s="16">
        <f t="shared" si="51"/>
        <v>124984.26427307169</v>
      </c>
    </row>
    <row r="128" spans="1:123" x14ac:dyDescent="0.25">
      <c r="A128" s="15">
        <f t="shared" si="52"/>
        <v>74.999999999999432</v>
      </c>
      <c r="B128" s="4">
        <f t="shared" si="90"/>
        <v>0</v>
      </c>
      <c r="C128" s="4">
        <f t="shared" si="90"/>
        <v>0</v>
      </c>
      <c r="D128" s="4">
        <f t="shared" si="90"/>
        <v>0</v>
      </c>
      <c r="E128" s="4">
        <f t="shared" si="90"/>
        <v>0</v>
      </c>
      <c r="F128" s="4">
        <f t="shared" si="90"/>
        <v>0</v>
      </c>
      <c r="G128" s="4">
        <f t="shared" si="90"/>
        <v>0</v>
      </c>
      <c r="H128" s="4">
        <f t="shared" si="90"/>
        <v>0</v>
      </c>
      <c r="I128" s="4">
        <f t="shared" si="90"/>
        <v>0</v>
      </c>
      <c r="J128" s="4">
        <f t="shared" si="90"/>
        <v>0</v>
      </c>
      <c r="K128" s="4">
        <f t="shared" si="90"/>
        <v>0</v>
      </c>
      <c r="L128" s="4">
        <f t="shared" si="90"/>
        <v>0</v>
      </c>
      <c r="M128" s="4">
        <f t="shared" si="90"/>
        <v>0</v>
      </c>
      <c r="N128" s="4">
        <f t="shared" si="90"/>
        <v>0</v>
      </c>
      <c r="O128" s="4">
        <f t="shared" si="90"/>
        <v>0</v>
      </c>
      <c r="P128" s="4">
        <f t="shared" si="90"/>
        <v>0</v>
      </c>
      <c r="Q128" s="4">
        <f t="shared" si="90"/>
        <v>0</v>
      </c>
      <c r="R128" s="4">
        <f t="shared" si="94"/>
        <v>0</v>
      </c>
      <c r="S128" s="4">
        <f t="shared" si="94"/>
        <v>0</v>
      </c>
      <c r="T128" s="4">
        <f t="shared" si="94"/>
        <v>0</v>
      </c>
      <c r="U128" s="4">
        <f t="shared" si="94"/>
        <v>0</v>
      </c>
      <c r="V128" s="4">
        <f t="shared" si="94"/>
        <v>0</v>
      </c>
      <c r="W128" s="4">
        <f t="shared" si="94"/>
        <v>0</v>
      </c>
      <c r="X128" s="4">
        <f t="shared" si="94"/>
        <v>0</v>
      </c>
      <c r="Y128" s="4">
        <f t="shared" si="94"/>
        <v>0</v>
      </c>
      <c r="Z128" s="4">
        <f t="shared" si="94"/>
        <v>0</v>
      </c>
      <c r="AA128" s="4">
        <f t="shared" si="94"/>
        <v>0</v>
      </c>
      <c r="AB128" s="4">
        <f t="shared" si="94"/>
        <v>0</v>
      </c>
      <c r="AC128" s="4">
        <f t="shared" si="94"/>
        <v>0</v>
      </c>
      <c r="AD128" s="4">
        <f t="shared" si="94"/>
        <v>0</v>
      </c>
      <c r="AE128" s="4">
        <f t="shared" si="94"/>
        <v>0</v>
      </c>
      <c r="AF128" s="4">
        <f t="shared" si="94"/>
        <v>0</v>
      </c>
      <c r="AG128" s="4">
        <f t="shared" si="94"/>
        <v>0</v>
      </c>
      <c r="AH128" s="4">
        <f t="shared" si="94"/>
        <v>0</v>
      </c>
      <c r="AI128" s="4">
        <f t="shared" si="94"/>
        <v>0</v>
      </c>
      <c r="AJ128" s="4">
        <f t="shared" si="94"/>
        <v>0</v>
      </c>
      <c r="AK128" s="4">
        <f t="shared" si="94"/>
        <v>0</v>
      </c>
      <c r="AL128" s="4">
        <f t="shared" si="94"/>
        <v>0</v>
      </c>
      <c r="AM128" s="4">
        <f t="shared" si="94"/>
        <v>0</v>
      </c>
      <c r="AN128" s="4">
        <f t="shared" si="94"/>
        <v>0</v>
      </c>
      <c r="AO128" s="4">
        <f t="shared" si="94"/>
        <v>0</v>
      </c>
      <c r="AP128" s="4">
        <f t="shared" si="94"/>
        <v>0</v>
      </c>
      <c r="AQ128" s="4">
        <f t="shared" si="94"/>
        <v>0</v>
      </c>
      <c r="AR128" s="4">
        <f t="shared" si="94"/>
        <v>0</v>
      </c>
      <c r="AS128" s="4">
        <f t="shared" si="94"/>
        <v>0</v>
      </c>
      <c r="AT128" s="4">
        <f t="shared" si="94"/>
        <v>0</v>
      </c>
      <c r="AU128" s="4">
        <f t="shared" si="94"/>
        <v>0</v>
      </c>
      <c r="AV128" s="4">
        <f t="shared" si="94"/>
        <v>0</v>
      </c>
      <c r="AW128" s="4">
        <f t="shared" si="94"/>
        <v>0</v>
      </c>
      <c r="AX128" s="4">
        <f t="shared" si="94"/>
        <v>0</v>
      </c>
      <c r="AY128" s="4">
        <f t="shared" si="94"/>
        <v>0</v>
      </c>
      <c r="AZ128" s="4">
        <f t="shared" si="94"/>
        <v>0</v>
      </c>
      <c r="BA128" s="4">
        <f t="shared" si="94"/>
        <v>0</v>
      </c>
      <c r="BB128" s="4">
        <f t="shared" si="94"/>
        <v>0</v>
      </c>
      <c r="BC128" s="4">
        <f t="shared" si="94"/>
        <v>0</v>
      </c>
      <c r="BD128" s="4">
        <f t="shared" si="94"/>
        <v>0</v>
      </c>
      <c r="BE128" s="4">
        <f t="shared" si="94"/>
        <v>0</v>
      </c>
      <c r="BF128" s="4">
        <f t="shared" si="94"/>
        <v>0</v>
      </c>
      <c r="BG128" s="4">
        <f t="shared" si="94"/>
        <v>0</v>
      </c>
      <c r="BH128" s="4">
        <f t="shared" si="94"/>
        <v>0</v>
      </c>
      <c r="BI128" s="4">
        <f t="shared" si="94"/>
        <v>0</v>
      </c>
      <c r="BJ128" s="4">
        <f t="shared" si="94"/>
        <v>0</v>
      </c>
      <c r="BK128" s="4">
        <f t="shared" si="94"/>
        <v>0</v>
      </c>
      <c r="BL128" s="4">
        <f t="shared" si="94"/>
        <v>0</v>
      </c>
      <c r="BM128" s="4">
        <f t="shared" si="94"/>
        <v>0</v>
      </c>
      <c r="BN128" s="4">
        <f t="shared" si="94"/>
        <v>0</v>
      </c>
      <c r="BO128" s="4">
        <f t="shared" si="93"/>
        <v>0</v>
      </c>
      <c r="BP128" s="4">
        <f t="shared" si="93"/>
        <v>0</v>
      </c>
      <c r="BQ128" s="4">
        <f t="shared" si="93"/>
        <v>0</v>
      </c>
      <c r="BR128" s="4">
        <f t="shared" si="93"/>
        <v>0</v>
      </c>
      <c r="BS128" s="4">
        <f t="shared" si="93"/>
        <v>0</v>
      </c>
      <c r="BT128" s="4">
        <f t="shared" si="93"/>
        <v>0</v>
      </c>
      <c r="BU128" s="4">
        <f t="shared" si="93"/>
        <v>0</v>
      </c>
      <c r="BV128" s="4">
        <f t="shared" si="93"/>
        <v>0</v>
      </c>
      <c r="BW128" s="4">
        <f t="shared" si="93"/>
        <v>0</v>
      </c>
      <c r="BX128" s="4">
        <f t="shared" si="93"/>
        <v>0</v>
      </c>
      <c r="BY128" s="4">
        <f t="shared" si="93"/>
        <v>0</v>
      </c>
      <c r="BZ128" s="4">
        <f t="shared" si="93"/>
        <v>0</v>
      </c>
      <c r="CA128" s="4">
        <f t="shared" si="93"/>
        <v>0</v>
      </c>
      <c r="CB128" s="4">
        <f t="shared" si="93"/>
        <v>0</v>
      </c>
      <c r="CC128" s="4">
        <f t="shared" si="93"/>
        <v>0</v>
      </c>
      <c r="CD128" s="4">
        <f t="shared" si="93"/>
        <v>0</v>
      </c>
      <c r="CE128" s="4">
        <f t="shared" si="93"/>
        <v>0</v>
      </c>
      <c r="CF128" s="4">
        <f t="shared" si="93"/>
        <v>0</v>
      </c>
      <c r="CG128" s="4">
        <f t="shared" si="93"/>
        <v>0</v>
      </c>
      <c r="CH128" s="4">
        <f t="shared" si="93"/>
        <v>0</v>
      </c>
      <c r="CI128" s="4">
        <f t="shared" si="93"/>
        <v>0</v>
      </c>
      <c r="CJ128" s="4">
        <f t="shared" si="93"/>
        <v>0</v>
      </c>
      <c r="CK128" s="4">
        <f t="shared" si="93"/>
        <v>0</v>
      </c>
      <c r="CL128" s="4">
        <f t="shared" si="93"/>
        <v>0</v>
      </c>
      <c r="CM128" s="4">
        <f t="shared" si="93"/>
        <v>0</v>
      </c>
      <c r="CN128" s="4">
        <f t="shared" si="93"/>
        <v>0</v>
      </c>
      <c r="CO128" s="4">
        <f t="shared" si="93"/>
        <v>0</v>
      </c>
      <c r="CP128" s="4">
        <f t="shared" si="93"/>
        <v>0</v>
      </c>
      <c r="CQ128" s="4">
        <f t="shared" si="93"/>
        <v>0</v>
      </c>
      <c r="CR128" s="4">
        <f t="shared" si="93"/>
        <v>0</v>
      </c>
      <c r="CS128" s="4">
        <f t="shared" si="93"/>
        <v>0</v>
      </c>
      <c r="CT128" s="4">
        <f t="shared" si="93"/>
        <v>0</v>
      </c>
      <c r="CU128" s="4">
        <f t="shared" si="93"/>
        <v>0</v>
      </c>
      <c r="CV128" s="4">
        <f t="shared" si="93"/>
        <v>0</v>
      </c>
      <c r="CW128" s="4">
        <f t="shared" si="93"/>
        <v>0</v>
      </c>
      <c r="CX128" s="4">
        <f t="shared" si="93"/>
        <v>0</v>
      </c>
      <c r="CY128" s="4">
        <f t="shared" si="93"/>
        <v>0</v>
      </c>
      <c r="CZ128" s="4">
        <f t="shared" si="93"/>
        <v>0</v>
      </c>
      <c r="DA128" s="4">
        <f t="shared" si="93"/>
        <v>0</v>
      </c>
      <c r="DB128" s="4">
        <f t="shared" si="93"/>
        <v>0</v>
      </c>
      <c r="DC128" s="4">
        <f t="shared" si="93"/>
        <v>0</v>
      </c>
      <c r="DD128" s="4">
        <f t="shared" si="93"/>
        <v>0</v>
      </c>
      <c r="DE128" s="4">
        <f t="shared" si="93"/>
        <v>0</v>
      </c>
      <c r="DF128" s="4">
        <f t="shared" si="93"/>
        <v>0</v>
      </c>
      <c r="DG128" s="4">
        <f t="shared" si="93"/>
        <v>0</v>
      </c>
      <c r="DH128" s="4">
        <f t="shared" si="93"/>
        <v>0</v>
      </c>
      <c r="DI128" s="4">
        <f t="shared" si="93"/>
        <v>0</v>
      </c>
      <c r="DJ128" s="4">
        <f t="shared" si="93"/>
        <v>0</v>
      </c>
      <c r="DK128" s="4">
        <f t="shared" si="93"/>
        <v>0</v>
      </c>
      <c r="DL128" s="4">
        <f t="shared" si="93"/>
        <v>0</v>
      </c>
      <c r="DM128" s="4">
        <f t="shared" si="93"/>
        <v>0</v>
      </c>
      <c r="DN128" s="4">
        <f t="shared" si="93"/>
        <v>0</v>
      </c>
      <c r="DO128" s="4">
        <f t="shared" si="93"/>
        <v>0</v>
      </c>
      <c r="DP128" s="4">
        <f t="shared" si="93"/>
        <v>0</v>
      </c>
      <c r="DQ128" s="4">
        <f t="shared" si="93"/>
        <v>0</v>
      </c>
      <c r="DR128" s="4">
        <f t="shared" si="93"/>
        <v>1088.5943199999999</v>
      </c>
      <c r="DS128" s="16">
        <f t="shared" si="51"/>
        <v>124363.12871510598</v>
      </c>
    </row>
  </sheetData>
  <conditionalFormatting sqref="DS8:DS128">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F76D0-C918-47D0-BDE6-8AD8D70B9AB2}">
  <dimension ref="A1:DX71"/>
  <sheetViews>
    <sheetView workbookViewId="0">
      <selection activeCell="F3" sqref="F3"/>
    </sheetView>
  </sheetViews>
  <sheetFormatPr defaultRowHeight="15.75" x14ac:dyDescent="0.25"/>
  <cols>
    <col min="1" max="5" width="9.140625" style="6"/>
    <col min="6" max="6" width="12.42578125" style="6" bestFit="1" customWidth="1"/>
    <col min="7" max="7" width="11.42578125" style="6" bestFit="1" customWidth="1"/>
    <col min="8" max="9" width="11.42578125" style="6" customWidth="1"/>
    <col min="10" max="248" width="9.140625" style="6"/>
    <col min="249" max="249" width="14.140625" style="6" bestFit="1" customWidth="1"/>
    <col min="250" max="504" width="9.140625" style="6"/>
    <col min="505" max="505" width="14.140625" style="6" bestFit="1" customWidth="1"/>
    <col min="506" max="760" width="9.140625" style="6"/>
    <col min="761" max="761" width="14.140625" style="6" bestFit="1" customWidth="1"/>
    <col min="762" max="1016" width="9.140625" style="6"/>
    <col min="1017" max="1017" width="14.140625" style="6" bestFit="1" customWidth="1"/>
    <col min="1018" max="1272" width="9.140625" style="6"/>
    <col min="1273" max="1273" width="14.140625" style="6" bestFit="1" customWidth="1"/>
    <col min="1274" max="1528" width="9.140625" style="6"/>
    <col min="1529" max="1529" width="14.140625" style="6" bestFit="1" customWidth="1"/>
    <col min="1530" max="1784" width="9.140625" style="6"/>
    <col min="1785" max="1785" width="14.140625" style="6" bestFit="1" customWidth="1"/>
    <col min="1786" max="2040" width="9.140625" style="6"/>
    <col min="2041" max="2041" width="14.140625" style="6" bestFit="1" customWidth="1"/>
    <col min="2042" max="2296" width="9.140625" style="6"/>
    <col min="2297" max="2297" width="14.140625" style="6" bestFit="1" customWidth="1"/>
    <col min="2298" max="2552" width="9.140625" style="6"/>
    <col min="2553" max="2553" width="14.140625" style="6" bestFit="1" customWidth="1"/>
    <col min="2554" max="2808" width="9.140625" style="6"/>
    <col min="2809" max="2809" width="14.140625" style="6" bestFit="1" customWidth="1"/>
    <col min="2810" max="3064" width="9.140625" style="6"/>
    <col min="3065" max="3065" width="14.140625" style="6" bestFit="1" customWidth="1"/>
    <col min="3066" max="3320" width="9.140625" style="6"/>
    <col min="3321" max="3321" width="14.140625" style="6" bestFit="1" customWidth="1"/>
    <col min="3322" max="3576" width="9.140625" style="6"/>
    <col min="3577" max="3577" width="14.140625" style="6" bestFit="1" customWidth="1"/>
    <col min="3578" max="3832" width="9.140625" style="6"/>
    <col min="3833" max="3833" width="14.140625" style="6" bestFit="1" customWidth="1"/>
    <col min="3834" max="4088" width="9.140625" style="6"/>
    <col min="4089" max="4089" width="14.140625" style="6" bestFit="1" customWidth="1"/>
    <col min="4090" max="4344" width="9.140625" style="6"/>
    <col min="4345" max="4345" width="14.140625" style="6" bestFit="1" customWidth="1"/>
    <col min="4346" max="4600" width="9.140625" style="6"/>
    <col min="4601" max="4601" width="14.140625" style="6" bestFit="1" customWidth="1"/>
    <col min="4602" max="4856" width="9.140625" style="6"/>
    <col min="4857" max="4857" width="14.140625" style="6" bestFit="1" customWidth="1"/>
    <col min="4858" max="5112" width="9.140625" style="6"/>
    <col min="5113" max="5113" width="14.140625" style="6" bestFit="1" customWidth="1"/>
    <col min="5114" max="5368" width="9.140625" style="6"/>
    <col min="5369" max="5369" width="14.140625" style="6" bestFit="1" customWidth="1"/>
    <col min="5370" max="5624" width="9.140625" style="6"/>
    <col min="5625" max="5625" width="14.140625" style="6" bestFit="1" customWidth="1"/>
    <col min="5626" max="5880" width="9.140625" style="6"/>
    <col min="5881" max="5881" width="14.140625" style="6" bestFit="1" customWidth="1"/>
    <col min="5882" max="6136" width="9.140625" style="6"/>
    <col min="6137" max="6137" width="14.140625" style="6" bestFit="1" customWidth="1"/>
    <col min="6138" max="6392" width="9.140625" style="6"/>
    <col min="6393" max="6393" width="14.140625" style="6" bestFit="1" customWidth="1"/>
    <col min="6394" max="6648" width="9.140625" style="6"/>
    <col min="6649" max="6649" width="14.140625" style="6" bestFit="1" customWidth="1"/>
    <col min="6650" max="6904" width="9.140625" style="6"/>
    <col min="6905" max="6905" width="14.140625" style="6" bestFit="1" customWidth="1"/>
    <col min="6906" max="7160" width="9.140625" style="6"/>
    <col min="7161" max="7161" width="14.140625" style="6" bestFit="1" customWidth="1"/>
    <col min="7162" max="7416" width="9.140625" style="6"/>
    <col min="7417" max="7417" width="14.140625" style="6" bestFit="1" customWidth="1"/>
    <col min="7418" max="7672" width="9.140625" style="6"/>
    <col min="7673" max="7673" width="14.140625" style="6" bestFit="1" customWidth="1"/>
    <col min="7674" max="7928" width="9.140625" style="6"/>
    <col min="7929" max="7929" width="14.140625" style="6" bestFit="1" customWidth="1"/>
    <col min="7930" max="8184" width="9.140625" style="6"/>
    <col min="8185" max="8185" width="14.140625" style="6" bestFit="1" customWidth="1"/>
    <col min="8186" max="8440" width="9.140625" style="6"/>
    <col min="8441" max="8441" width="14.140625" style="6" bestFit="1" customWidth="1"/>
    <col min="8442" max="8696" width="9.140625" style="6"/>
    <col min="8697" max="8697" width="14.140625" style="6" bestFit="1" customWidth="1"/>
    <col min="8698" max="8952" width="9.140625" style="6"/>
    <col min="8953" max="8953" width="14.140625" style="6" bestFit="1" customWidth="1"/>
    <col min="8954" max="9208" width="9.140625" style="6"/>
    <col min="9209" max="9209" width="14.140625" style="6" bestFit="1" customWidth="1"/>
    <col min="9210" max="9464" width="9.140625" style="6"/>
    <col min="9465" max="9465" width="14.140625" style="6" bestFit="1" customWidth="1"/>
    <col min="9466" max="9720" width="9.140625" style="6"/>
    <col min="9721" max="9721" width="14.140625" style="6" bestFit="1" customWidth="1"/>
    <col min="9722" max="9976" width="9.140625" style="6"/>
    <col min="9977" max="9977" width="14.140625" style="6" bestFit="1" customWidth="1"/>
    <col min="9978" max="10232" width="9.140625" style="6"/>
    <col min="10233" max="10233" width="14.140625" style="6" bestFit="1" customWidth="1"/>
    <col min="10234" max="10488" width="9.140625" style="6"/>
    <col min="10489" max="10489" width="14.140625" style="6" bestFit="1" customWidth="1"/>
    <col min="10490" max="10744" width="9.140625" style="6"/>
    <col min="10745" max="10745" width="14.140625" style="6" bestFit="1" customWidth="1"/>
    <col min="10746" max="11000" width="9.140625" style="6"/>
    <col min="11001" max="11001" width="14.140625" style="6" bestFit="1" customWidth="1"/>
    <col min="11002" max="11256" width="9.140625" style="6"/>
    <col min="11257" max="11257" width="14.140625" style="6" bestFit="1" customWidth="1"/>
    <col min="11258" max="11512" width="9.140625" style="6"/>
    <col min="11513" max="11513" width="14.140625" style="6" bestFit="1" customWidth="1"/>
    <col min="11514" max="11768" width="9.140625" style="6"/>
    <col min="11769" max="11769" width="14.140625" style="6" bestFit="1" customWidth="1"/>
    <col min="11770" max="12024" width="9.140625" style="6"/>
    <col min="12025" max="12025" width="14.140625" style="6" bestFit="1" customWidth="1"/>
    <col min="12026" max="12280" width="9.140625" style="6"/>
    <col min="12281" max="12281" width="14.140625" style="6" bestFit="1" customWidth="1"/>
    <col min="12282" max="12536" width="9.140625" style="6"/>
    <col min="12537" max="12537" width="14.140625" style="6" bestFit="1" customWidth="1"/>
    <col min="12538" max="12792" width="9.140625" style="6"/>
    <col min="12793" max="12793" width="14.140625" style="6" bestFit="1" customWidth="1"/>
    <col min="12794" max="13048" width="9.140625" style="6"/>
    <col min="13049" max="13049" width="14.140625" style="6" bestFit="1" customWidth="1"/>
    <col min="13050" max="13304" width="9.140625" style="6"/>
    <col min="13305" max="13305" width="14.140625" style="6" bestFit="1" customWidth="1"/>
    <col min="13306" max="13560" width="9.140625" style="6"/>
    <col min="13561" max="13561" width="14.140625" style="6" bestFit="1" customWidth="1"/>
    <col min="13562" max="13816" width="9.140625" style="6"/>
    <col min="13817" max="13817" width="14.140625" style="6" bestFit="1" customWidth="1"/>
    <col min="13818" max="14072" width="9.140625" style="6"/>
    <col min="14073" max="14073" width="14.140625" style="6" bestFit="1" customWidth="1"/>
    <col min="14074" max="14328" width="9.140625" style="6"/>
    <col min="14329" max="14329" width="14.140625" style="6" bestFit="1" customWidth="1"/>
    <col min="14330" max="14584" width="9.140625" style="6"/>
    <col min="14585" max="14585" width="14.140625" style="6" bestFit="1" customWidth="1"/>
    <col min="14586" max="14840" width="9.140625" style="6"/>
    <col min="14841" max="14841" width="14.140625" style="6" bestFit="1" customWidth="1"/>
    <col min="14842" max="15096" width="9.140625" style="6"/>
    <col min="15097" max="15097" width="14.140625" style="6" bestFit="1" customWidth="1"/>
    <col min="15098" max="15352" width="9.140625" style="6"/>
    <col min="15353" max="15353" width="14.140625" style="6" bestFit="1" customWidth="1"/>
    <col min="15354" max="15608" width="9.140625" style="6"/>
    <col min="15609" max="15609" width="14.140625" style="6" bestFit="1" customWidth="1"/>
    <col min="15610" max="15864" width="9.140625" style="6"/>
    <col min="15865" max="15865" width="14.140625" style="6" bestFit="1" customWidth="1"/>
    <col min="15866" max="16120" width="9.140625" style="6"/>
    <col min="16121" max="16121" width="14.140625" style="6" bestFit="1" customWidth="1"/>
    <col min="16122" max="16383" width="9.140625" style="6"/>
    <col min="16384" max="16384" width="9" style="6" customWidth="1"/>
  </cols>
  <sheetData>
    <row r="1" spans="1:128" s="5" customFormat="1" x14ac:dyDescent="0.25">
      <c r="C1" s="5" t="s">
        <v>42</v>
      </c>
      <c r="D1" s="5" t="s">
        <v>43</v>
      </c>
      <c r="E1" s="5" t="s">
        <v>44</v>
      </c>
      <c r="F1" s="5" t="s">
        <v>45</v>
      </c>
      <c r="G1" s="5" t="s">
        <v>46</v>
      </c>
      <c r="H1" s="5" t="s">
        <v>47</v>
      </c>
      <c r="I1" s="5" t="s">
        <v>48</v>
      </c>
      <c r="J1" s="5" t="s">
        <v>49</v>
      </c>
      <c r="K1" s="5">
        <v>0</v>
      </c>
      <c r="L1" s="5">
        <v>1</v>
      </c>
      <c r="M1" s="5">
        <v>2</v>
      </c>
      <c r="N1" s="5">
        <v>3</v>
      </c>
      <c r="O1" s="5">
        <v>4</v>
      </c>
      <c r="P1" s="5">
        <v>5</v>
      </c>
      <c r="Q1" s="5">
        <v>6</v>
      </c>
      <c r="R1" s="5">
        <v>7</v>
      </c>
      <c r="S1" s="5">
        <v>8</v>
      </c>
      <c r="T1" s="5">
        <v>9</v>
      </c>
      <c r="U1" s="5">
        <v>10</v>
      </c>
      <c r="V1" s="5">
        <v>11</v>
      </c>
      <c r="W1" s="5">
        <v>12</v>
      </c>
      <c r="X1" s="5">
        <v>13</v>
      </c>
      <c r="Y1" s="5">
        <v>14</v>
      </c>
      <c r="Z1" s="5">
        <v>15</v>
      </c>
      <c r="AA1" s="5">
        <v>16</v>
      </c>
      <c r="AB1" s="5">
        <v>17</v>
      </c>
      <c r="AC1" s="5">
        <v>18</v>
      </c>
      <c r="AD1" s="5">
        <v>19</v>
      </c>
      <c r="AE1" s="5">
        <v>20</v>
      </c>
      <c r="AF1" s="5">
        <v>21</v>
      </c>
      <c r="AG1" s="5">
        <v>22</v>
      </c>
      <c r="AH1" s="5">
        <v>23</v>
      </c>
      <c r="AI1" s="5">
        <v>24</v>
      </c>
      <c r="AJ1" s="5">
        <v>25</v>
      </c>
      <c r="AK1" s="5">
        <v>26</v>
      </c>
      <c r="AL1" s="5">
        <v>27</v>
      </c>
      <c r="AM1" s="5">
        <v>28</v>
      </c>
      <c r="AN1" s="5">
        <v>29</v>
      </c>
      <c r="AO1" s="5">
        <v>30</v>
      </c>
      <c r="AP1" s="5">
        <v>31</v>
      </c>
      <c r="AQ1" s="5">
        <v>32</v>
      </c>
      <c r="AR1" s="5">
        <v>33</v>
      </c>
      <c r="AS1" s="5">
        <v>34</v>
      </c>
      <c r="AT1" s="5">
        <v>35</v>
      </c>
      <c r="AU1" s="5">
        <v>36</v>
      </c>
      <c r="AV1" s="5">
        <v>37</v>
      </c>
      <c r="AW1" s="5">
        <v>38</v>
      </c>
      <c r="AX1" s="5">
        <v>39</v>
      </c>
      <c r="AY1" s="5">
        <v>40</v>
      </c>
      <c r="AZ1" s="5">
        <v>41</v>
      </c>
      <c r="BA1" s="5">
        <v>42</v>
      </c>
      <c r="BB1" s="5">
        <v>43</v>
      </c>
      <c r="BC1" s="5">
        <v>44</v>
      </c>
      <c r="BD1" s="5">
        <v>45</v>
      </c>
      <c r="BE1" s="5">
        <v>46</v>
      </c>
      <c r="BF1" s="5">
        <v>47</v>
      </c>
      <c r="BG1" s="5">
        <v>48</v>
      </c>
      <c r="BH1" s="5">
        <v>49</v>
      </c>
      <c r="BI1" s="5">
        <v>50</v>
      </c>
      <c r="BJ1" s="5">
        <v>51</v>
      </c>
      <c r="BK1" s="5">
        <v>52</v>
      </c>
      <c r="BL1" s="5">
        <v>53</v>
      </c>
      <c r="BM1" s="5">
        <v>54</v>
      </c>
      <c r="BN1" s="5">
        <v>55</v>
      </c>
      <c r="BO1" s="5">
        <v>56</v>
      </c>
      <c r="BP1" s="5">
        <v>57</v>
      </c>
      <c r="BQ1" s="5">
        <v>58</v>
      </c>
      <c r="BR1" s="5">
        <v>59</v>
      </c>
      <c r="BS1" s="5">
        <v>60</v>
      </c>
      <c r="BT1" s="5">
        <v>61</v>
      </c>
      <c r="BU1" s="5">
        <v>62</v>
      </c>
      <c r="BV1" s="5">
        <v>63</v>
      </c>
      <c r="BW1" s="5">
        <v>64</v>
      </c>
      <c r="BX1" s="5">
        <v>65</v>
      </c>
      <c r="BY1" s="5">
        <v>66</v>
      </c>
      <c r="BZ1" s="5">
        <v>67</v>
      </c>
      <c r="CA1" s="5">
        <v>68</v>
      </c>
      <c r="CB1" s="5">
        <v>69</v>
      </c>
      <c r="CC1" s="5">
        <v>70</v>
      </c>
      <c r="CD1" s="5">
        <v>71</v>
      </c>
      <c r="CE1" s="5">
        <v>72</v>
      </c>
      <c r="CF1" s="5">
        <v>73</v>
      </c>
      <c r="CG1" s="5">
        <v>74</v>
      </c>
      <c r="CH1" s="5">
        <v>75</v>
      </c>
      <c r="CI1" s="5">
        <v>76</v>
      </c>
      <c r="CJ1" s="5">
        <v>77</v>
      </c>
      <c r="CK1" s="5">
        <v>78</v>
      </c>
      <c r="CL1" s="5">
        <v>79</v>
      </c>
      <c r="CM1" s="5">
        <v>80</v>
      </c>
      <c r="CN1" s="5">
        <v>81</v>
      </c>
      <c r="CO1" s="5">
        <v>82</v>
      </c>
      <c r="CP1" s="5">
        <v>83</v>
      </c>
      <c r="CQ1" s="5">
        <v>84</v>
      </c>
      <c r="CR1" s="5">
        <v>85</v>
      </c>
      <c r="CS1" s="5">
        <v>86</v>
      </c>
      <c r="CT1" s="5">
        <v>87</v>
      </c>
      <c r="CU1" s="5">
        <v>88</v>
      </c>
      <c r="CV1" s="5">
        <v>89</v>
      </c>
      <c r="CW1" s="5">
        <v>90</v>
      </c>
      <c r="CX1" s="5">
        <v>91</v>
      </c>
      <c r="CY1" s="5">
        <v>92</v>
      </c>
      <c r="CZ1" s="5">
        <v>93</v>
      </c>
      <c r="DA1" s="5">
        <v>94</v>
      </c>
      <c r="DB1" s="5">
        <v>95</v>
      </c>
      <c r="DC1" s="5">
        <v>96</v>
      </c>
      <c r="DD1" s="5">
        <v>97</v>
      </c>
      <c r="DE1" s="5">
        <v>98</v>
      </c>
      <c r="DF1" s="5">
        <v>99</v>
      </c>
      <c r="DG1" s="5">
        <v>100</v>
      </c>
      <c r="DH1" s="5">
        <v>101</v>
      </c>
      <c r="DI1" s="5">
        <v>102</v>
      </c>
      <c r="DJ1" s="5">
        <v>103</v>
      </c>
      <c r="DK1" s="5">
        <v>104</v>
      </c>
      <c r="DL1" s="5">
        <v>105</v>
      </c>
      <c r="DM1" s="5">
        <v>106</v>
      </c>
      <c r="DN1" s="5">
        <v>107</v>
      </c>
      <c r="DO1" s="5">
        <v>108</v>
      </c>
      <c r="DP1" s="5">
        <v>109</v>
      </c>
      <c r="DQ1" s="5">
        <v>110</v>
      </c>
      <c r="DR1" s="5">
        <v>111</v>
      </c>
      <c r="DS1" s="5">
        <v>112</v>
      </c>
      <c r="DT1" s="5">
        <v>113</v>
      </c>
      <c r="DU1" s="5">
        <v>114</v>
      </c>
      <c r="DV1" s="5">
        <v>115</v>
      </c>
      <c r="DW1" s="5">
        <v>116</v>
      </c>
      <c r="DX1" s="5">
        <v>117</v>
      </c>
    </row>
    <row r="2" spans="1:128" x14ac:dyDescent="0.25">
      <c r="B2" s="21"/>
      <c r="C2" s="6">
        <v>64</v>
      </c>
      <c r="D2" s="6">
        <v>7.4700000000000001E-3</v>
      </c>
      <c r="K2" s="6">
        <v>1</v>
      </c>
      <c r="L2" s="6" cm="1">
        <f t="array" ref="L2">IFERROR(K2*(1-INDEX($D2:$D$71,L$1)),0)</f>
        <v>0.99253000000000002</v>
      </c>
      <c r="M2" s="6" cm="1">
        <f t="array" ref="M2">IFERROR(L2*(1-INDEX($D2:$D$71,M$1)),0)</f>
        <v>0.98428207570000004</v>
      </c>
      <c r="N2" s="6" cm="1">
        <f t="array" ref="N2">IFERROR(M2*(1-INDEX($D2:$D$71,N$1)),0)</f>
        <v>0.97518730932053199</v>
      </c>
      <c r="O2" s="6" cm="1">
        <f t="array" ref="O2">IFERROR(N2*(1-INDEX($D2:$D$71,O$1)),0)</f>
        <v>0.9651721356538101</v>
      </c>
      <c r="P2" s="6" cm="1">
        <f t="array" ref="P2">IFERROR(O2*(1-INDEX($D2:$D$71,P$1)),0)</f>
        <v>0.95415952158600015</v>
      </c>
      <c r="Q2" s="6" cm="1">
        <f t="array" ref="Q2">IFERROR(P2*(1-INDEX($D2:$D$71,Q$1)),0)</f>
        <v>0.94207986204272143</v>
      </c>
      <c r="R2" s="6" cm="1">
        <f t="array" ref="R2">IFERROR(Q2*(1-INDEX($D2:$D$71,R$1)),0)</f>
        <v>0.92885306077964158</v>
      </c>
      <c r="S2" s="6" cm="1">
        <f t="array" ref="S2">IFERROR(R2*(1-INDEX($D2:$D$71,S$1)),0)</f>
        <v>0.91442797274573373</v>
      </c>
      <c r="T2" s="6" cm="1">
        <f t="array" ref="T2">IFERROR(S2*(1-INDEX($D2:$D$71,T$1)),0)</f>
        <v>0.89872724445368946</v>
      </c>
      <c r="U2" s="6" cm="1">
        <f t="array" ref="U2">IFERROR(T2*(1-INDEX($D2:$D$71,U$1)),0)</f>
        <v>0.88167838862640291</v>
      </c>
      <c r="V2" s="6" cm="1">
        <f t="array" ref="V2">IFERROR(U2*(1-INDEX($D2:$D$71,V$1)),0)</f>
        <v>0.86318077603302101</v>
      </c>
      <c r="W2" s="6" cm="1">
        <f t="array" ref="W2">IFERROR(V2*(1-INDEX($D2:$D$71,W$1)),0)</f>
        <v>0.84311182299025333</v>
      </c>
      <c r="X2" s="6" cm="1">
        <f t="array" ref="X2">IFERROR(W2*(1-INDEX($D2:$D$71,X$1)),0)</f>
        <v>0.82135953795710481</v>
      </c>
      <c r="Y2" s="6" cm="1">
        <f t="array" ref="Y2">IFERROR(X2*(1-INDEX($D2:$D$71,Y$1)),0)</f>
        <v>0.7977700920269768</v>
      </c>
      <c r="Z2" s="6" cm="1">
        <f t="array" ref="Z2">IFERROR(Y2*(1-INDEX($D2:$D$71,Z$1)),0)</f>
        <v>0.77224942678303388</v>
      </c>
      <c r="AA2" s="6" cm="1">
        <f t="array" ref="AA2">IFERROR(Z2*(1-INDEX($D2:$D$71,AA$1)),0)</f>
        <v>0.74468784474114735</v>
      </c>
      <c r="AB2" s="6" cm="1">
        <f t="array" ref="AB2">IFERROR(AA2*(1-INDEX($D2:$D$71,AB$1)),0)</f>
        <v>0.71500458724976523</v>
      </c>
      <c r="AC2" s="6" cm="1">
        <f t="array" ref="AC2">IFERROR(AB2*(1-INDEX($D2:$D$71,AC$1)),0)</f>
        <v>0.68291518137399576</v>
      </c>
      <c r="AD2" s="6" cm="1">
        <f t="array" ref="AD2">IFERROR(AC2*(1-INDEX($D2:$D$71,AD$1)),0)</f>
        <v>0.64835967319647159</v>
      </c>
      <c r="AE2" s="6" cm="1">
        <f t="array" ref="AE2">IFERROR(AD2*(1-INDEX($D2:$D$71,AE$1)),0)</f>
        <v>0.61137723743734484</v>
      </c>
      <c r="AF2" s="6" cm="1">
        <f t="array" ref="AF2">IFERROR(AE2*(1-INDEX($D2:$D$71,AF$1)),0)</f>
        <v>0.57194951939501049</v>
      </c>
      <c r="AG2" s="6" cm="1">
        <f t="array" ref="AG2">IFERROR(AF2*(1-INDEX($D2:$D$71,AG$1)),0)</f>
        <v>0.53020864346956265</v>
      </c>
      <c r="AH2" s="6" cm="1">
        <f t="array" ref="AH2">IFERROR(AG2*(1-INDEX($D2:$D$71,AH$1)),0)</f>
        <v>0.48635508656819515</v>
      </c>
      <c r="AI2" s="6" cm="1">
        <f t="array" ref="AI2">IFERROR(AH2*(1-INDEX($D2:$D$71,AI$1)),0)</f>
        <v>0.44100733829657662</v>
      </c>
      <c r="AJ2" s="6" cm="1">
        <f t="array" ref="AJ2">IFERROR(AI2*(1-INDEX($D2:$D$71,AJ$1)),0)</f>
        <v>0.39477212894956348</v>
      </c>
      <c r="AK2" s="6" cm="1">
        <f t="array" ref="AK2">IFERROR(AJ2*(1-INDEX($D2:$D$71,AK$1)),0)</f>
        <v>0.34837061291283178</v>
      </c>
      <c r="AL2" s="6" cm="1">
        <f t="array" ref="AL2">IFERROR(AK2*(1-INDEX($D2:$D$71,AL$1)),0)</f>
        <v>0.30264696996802259</v>
      </c>
      <c r="AM2" s="6" cm="1">
        <f t="array" ref="AM2">IFERROR(AL2*(1-INDEX($D2:$D$71,AM$1)),0)</f>
        <v>0.25858157114067853</v>
      </c>
      <c r="AN2" s="6" cm="1">
        <f t="array" ref="AN2">IFERROR(AM2*(1-INDEX($D2:$D$71,AN$1)),0)</f>
        <v>0.21696286726558633</v>
      </c>
      <c r="AO2" s="6" cm="1">
        <f t="array" ref="AO2">IFERROR(AN2*(1-INDEX($D2:$D$71,AO$1)),0)</f>
        <v>0.17850619904276116</v>
      </c>
      <c r="AP2" s="6" cm="1">
        <f t="array" ref="AP2">IFERROR(AO2*(1-INDEX($D2:$D$71,AP$1)),0)</f>
        <v>0.14400273582978587</v>
      </c>
      <c r="AQ2" s="6" cm="1">
        <f t="array" ref="AQ2">IFERROR(AP2*(1-INDEX($D2:$D$71,AQ$1)),0)</f>
        <v>0.1137175204574236</v>
      </c>
      <c r="AR2" s="6" cm="1">
        <f t="array" ref="AR2">IFERROR(AQ2*(1-INDEX($D2:$D$71,AR$1)),0)</f>
        <v>8.739873752275748E-2</v>
      </c>
      <c r="AS2" s="6" cm="1">
        <f t="array" ref="AS2">IFERROR(AR2*(1-INDEX($D2:$D$71,AS$1)),0)</f>
        <v>6.5166246671718428E-2</v>
      </c>
      <c r="AT2" s="6" cm="1">
        <f t="array" ref="AT2">IFERROR(AS2*(1-INDEX($D2:$D$71,AT$1)),0)</f>
        <v>4.697965055057525E-2</v>
      </c>
      <c r="AU2" s="6" cm="1">
        <f t="array" ref="AU2">IFERROR(AT2*(1-INDEX($D2:$D$71,AU$1)),0)</f>
        <v>3.2646628964100248E-2</v>
      </c>
      <c r="AV2" s="6" cm="1">
        <f t="array" ref="AV2">IFERROR(AU2*(1-INDEX($D2:$D$71,AV$1)),0)</f>
        <v>2.1808274614308606E-2</v>
      </c>
      <c r="AW2" s="6" cm="1">
        <f t="array" ref="AW2">IFERROR(AV2*(1-INDEX($D2:$D$71,AW$1)),0)</f>
        <v>1.4013561101662422E-2</v>
      </c>
      <c r="AX2" s="6" cm="1">
        <f t="array" ref="AX2">IFERROR(AW2*(1-INDEX($D2:$D$71,AX$1)),0)</f>
        <v>8.6522528953884136E-3</v>
      </c>
      <c r="AY2" s="6" cm="1">
        <f t="array" ref="AY2">IFERROR(AX2*(1-INDEX($D2:$D$71,AY$1)),0)</f>
        <v>5.1305263993784676E-3</v>
      </c>
      <c r="AZ2" s="6" cm="1">
        <f t="array" ref="AZ2">IFERROR(AY2*(1-INDEX($D2:$D$71,AZ$1)),0)</f>
        <v>2.9225017528779563E-3</v>
      </c>
      <c r="BA2" s="6" cm="1">
        <f t="array" ref="BA2">IFERROR(AZ2*(1-INDEX($D2:$D$71,BA$1)),0)</f>
        <v>1.6009756852440732E-3</v>
      </c>
      <c r="BB2" s="6" cm="1">
        <f t="array" ref="BB2">IFERROR(BA2*(1-INDEX($D2:$D$71,BB$1)),0)</f>
        <v>8.4515506424034633E-4</v>
      </c>
      <c r="BC2" s="6" cm="1">
        <f t="array" ref="BC2">IFERROR(BB2*(1-INDEX($D2:$D$71,BC$1)),0)</f>
        <v>4.2417487519158737E-4</v>
      </c>
      <c r="BD2" s="6" cm="1">
        <f t="array" ref="BD2">IFERROR(BC2*(1-INDEX($D2:$D$71,BD$1)),0)</f>
        <v>2.0125401128340053E-4</v>
      </c>
      <c r="BE2" s="6" cm="1">
        <f t="array" ref="BE2">IFERROR(BD2*(1-INDEX($D2:$D$71,BE$1)),0)</f>
        <v>8.9662687106980616E-5</v>
      </c>
      <c r="BF2" s="6" cm="1">
        <f t="array" ref="BF2">IFERROR(BE2*(1-INDEX($D2:$D$71,BF$1)),0)</f>
        <v>3.7208221895654818E-5</v>
      </c>
      <c r="BG2" s="6" cm="1">
        <f t="array" ref="BG2">IFERROR(BF2*(1-INDEX($D2:$D$71,BG$1)),0)</f>
        <v>1.4241819012780838E-5</v>
      </c>
      <c r="BH2" s="6" cm="1">
        <f t="array" ref="BH2">IFERROR(BG2*(1-INDEX($D2:$D$71,BH$1)),0)</f>
        <v>4.967119217087573E-6</v>
      </c>
      <c r="BI2" s="6" cm="1">
        <f t="array" ref="BI2">IFERROR(BH2*(1-INDEX($D2:$D$71,BI$1)),0)</f>
        <v>1.5542116030267014E-6</v>
      </c>
      <c r="BJ2" s="6" cm="1">
        <f t="array" ref="BJ2">IFERROR(BI2*(1-INDEX($D2:$D$71,BJ$1)),0)</f>
        <v>4.2750144352852445E-7</v>
      </c>
      <c r="BK2" s="6" cm="1">
        <f t="array" ref="BK2">IFERROR(BJ2*(1-INDEX($D2:$D$71,BK$1)),0)</f>
        <v>1.0051841441686194E-7</v>
      </c>
      <c r="BL2" s="6" cm="1">
        <f t="array" ref="BL2">IFERROR(BK2*(1-INDEX($D2:$D$71,BL$1)),0)</f>
        <v>1.9401059166598525E-8</v>
      </c>
      <c r="BM2" s="6" cm="1">
        <f t="array" ref="BM2">IFERROR(BL2*(1-INDEX($D2:$D$71,BM$1)),0)</f>
        <v>2.8824153603815446E-9</v>
      </c>
      <c r="BN2" s="6" cm="1">
        <f t="array" ref="BN2">IFERROR(BM2*(1-INDEX($D2:$D$71,BN$1)),0)</f>
        <v>2.9305516968999143E-10</v>
      </c>
      <c r="BO2" s="6" cm="1">
        <f t="array" ref="BO2">IFERROR(BN2*(1-INDEX($D2:$D$71,BO$1)),0)</f>
        <v>1.529747985781756E-11</v>
      </c>
      <c r="BP2" s="6" cm="1">
        <f t="array" ref="BP2">IFERROR(BO2*(1-INDEX($D2:$D$71,BP$1)),0)</f>
        <v>0</v>
      </c>
      <c r="BQ2" s="6" cm="1">
        <f t="array" ref="BQ2">IFERROR(BP2*(1-INDEX($D2:$D$71,BQ$1)),0)</f>
        <v>0</v>
      </c>
      <c r="BR2" s="6" cm="1">
        <f t="array" ref="BR2">IFERROR(BQ2*(1-INDEX($D2:$D$71,BR$1)),0)</f>
        <v>0</v>
      </c>
      <c r="BS2" s="6" cm="1">
        <f t="array" ref="BS2">IFERROR(BR2*(1-INDEX($D2:$D$71,BS$1)),0)</f>
        <v>0</v>
      </c>
      <c r="BT2" s="6" cm="1">
        <f t="array" ref="BT2">IFERROR(BS2*(1-INDEX($D2:$D$71,BT$1)),0)</f>
        <v>0</v>
      </c>
      <c r="BU2" s="6" cm="1">
        <f t="array" ref="BU2">IFERROR(BT2*(1-INDEX($D2:$D$71,BU$1)),0)</f>
        <v>0</v>
      </c>
      <c r="BV2" s="6" cm="1">
        <f t="array" ref="BV2">IFERROR(BU2*(1-INDEX($D2:$D$71,BV$1)),0)</f>
        <v>0</v>
      </c>
      <c r="BW2" s="6" cm="1">
        <f t="array" ref="BW2">IFERROR(BV2*(1-INDEX($D2:$D$71,BW$1)),0)</f>
        <v>0</v>
      </c>
      <c r="BX2" s="6" cm="1">
        <f t="array" ref="BX2">IFERROR(BW2*(1-INDEX($D2:$D$71,BX$1)),0)</f>
        <v>0</v>
      </c>
      <c r="BY2" s="6" cm="1">
        <f t="array" ref="BY2">IFERROR(BX2*(1-INDEX($D2:$D$71,BY$1)),0)</f>
        <v>0</v>
      </c>
      <c r="BZ2" s="6" cm="1">
        <f t="array" ref="BZ2">IFERROR(BY2*(1-INDEX($D2:$D$71,BZ$1)),0)</f>
        <v>0</v>
      </c>
      <c r="CA2" s="6" cm="1">
        <f t="array" ref="CA2">IFERROR(BZ2*(1-INDEX($D2:$D$71,CA$1)),0)</f>
        <v>0</v>
      </c>
      <c r="CB2" s="6" cm="1">
        <f t="array" ref="CB2">IFERROR(CA2*(1-INDEX($D2:$D$71,CB$1)),0)</f>
        <v>0</v>
      </c>
      <c r="CC2" s="6" cm="1">
        <f t="array" ref="CC2">IFERROR(CB2*(1-INDEX($D2:$D$71,CC$1)),0)</f>
        <v>0</v>
      </c>
      <c r="CD2" s="6" cm="1">
        <f t="array" ref="CD2">IFERROR(CC2*(1-INDEX($D2:$D$71,CD$1)),0)</f>
        <v>0</v>
      </c>
      <c r="CE2" s="6" cm="1">
        <f t="array" ref="CE2">IFERROR(CD2*(1-INDEX($D2:$D$71,CE$1)),0)</f>
        <v>0</v>
      </c>
      <c r="CF2" s="6" cm="1">
        <f t="array" ref="CF2">IFERROR(CE2*(1-INDEX($D2:$D$71,CF$1)),0)</f>
        <v>0</v>
      </c>
      <c r="CG2" s="6" cm="1">
        <f t="array" ref="CG2">IFERROR(CF2*(1-INDEX($D2:$D$71,CG$1)),0)</f>
        <v>0</v>
      </c>
      <c r="CH2" s="6" cm="1">
        <f t="array" ref="CH2">IFERROR(CG2*(1-INDEX($D2:$D$71,CH$1)),0)</f>
        <v>0</v>
      </c>
      <c r="CI2" s="6" cm="1">
        <f t="array" ref="CI2">IFERROR(CH2*(1-INDEX($D2:$D$71,CI$1)),0)</f>
        <v>0</v>
      </c>
      <c r="CJ2" s="6" cm="1">
        <f t="array" ref="CJ2">IFERROR(CI2*(1-INDEX($D2:$D$71,CJ$1)),0)</f>
        <v>0</v>
      </c>
      <c r="CK2" s="6" cm="1">
        <f t="array" ref="CK2">IFERROR(CJ2*(1-INDEX($D2:$D$71,CK$1)),0)</f>
        <v>0</v>
      </c>
      <c r="CL2" s="6" cm="1">
        <f t="array" ref="CL2">IFERROR(CK2*(1-INDEX($D2:$D$71,CL$1)),0)</f>
        <v>0</v>
      </c>
      <c r="CM2" s="6" cm="1">
        <f t="array" ref="CM2">IFERROR(CL2*(1-INDEX($D2:$D$71,CM$1)),0)</f>
        <v>0</v>
      </c>
      <c r="CN2" s="6" cm="1">
        <f t="array" ref="CN2">IFERROR(CM2*(1-INDEX($D2:$D$71,CN$1)),0)</f>
        <v>0</v>
      </c>
      <c r="CO2" s="6" cm="1">
        <f t="array" ref="CO2">IFERROR(CN2*(1-INDEX($D2:$D$71,CO$1)),0)</f>
        <v>0</v>
      </c>
      <c r="CP2" s="6" cm="1">
        <f t="array" ref="CP2">IFERROR(CO2*(1-INDEX($D2:$D$71,CP$1)),0)</f>
        <v>0</v>
      </c>
      <c r="CQ2" s="6" cm="1">
        <f t="array" ref="CQ2">IFERROR(CP2*(1-INDEX($D2:$D$71,CQ$1)),0)</f>
        <v>0</v>
      </c>
      <c r="CR2" s="6" cm="1">
        <f t="array" ref="CR2">IFERROR(CQ2*(1-INDEX($D2:$D$71,CR$1)),0)</f>
        <v>0</v>
      </c>
      <c r="CS2" s="6" cm="1">
        <f t="array" ref="CS2">IFERROR(CR2*(1-INDEX($D2:$D$71,CS$1)),0)</f>
        <v>0</v>
      </c>
      <c r="CT2" s="6" cm="1">
        <f t="array" ref="CT2">IFERROR(CS2*(1-INDEX($D2:$D$71,CT$1)),0)</f>
        <v>0</v>
      </c>
      <c r="CU2" s="6" cm="1">
        <f t="array" ref="CU2">IFERROR(CT2*(1-INDEX($D2:$D$71,CU$1)),0)</f>
        <v>0</v>
      </c>
      <c r="CV2" s="6" cm="1">
        <f t="array" ref="CV2">IFERROR(CU2*(1-INDEX($D2:$D$71,CV$1)),0)</f>
        <v>0</v>
      </c>
      <c r="CW2" s="6" cm="1">
        <f t="array" ref="CW2">IFERROR(CV2*(1-INDEX($D2:$D$71,CW$1)),0)</f>
        <v>0</v>
      </c>
      <c r="CX2" s="6" cm="1">
        <f t="array" ref="CX2">IFERROR(CW2*(1-INDEX($D2:$D$71,CX$1)),0)</f>
        <v>0</v>
      </c>
      <c r="CY2" s="6" cm="1">
        <f t="array" ref="CY2">IFERROR(CX2*(1-INDEX($D2:$D$71,CY$1)),0)</f>
        <v>0</v>
      </c>
      <c r="CZ2" s="6" cm="1">
        <f t="array" ref="CZ2">IFERROR(CY2*(1-INDEX($D2:$D$71,CZ$1)),0)</f>
        <v>0</v>
      </c>
      <c r="DA2" s="6" cm="1">
        <f t="array" ref="DA2">IFERROR(CZ2*(1-INDEX($D2:$D$71,DA$1)),0)</f>
        <v>0</v>
      </c>
      <c r="DB2" s="6" cm="1">
        <f t="array" ref="DB2">IFERROR(DA2*(1-INDEX($D2:$D$71,DB$1)),0)</f>
        <v>0</v>
      </c>
      <c r="DC2" s="6" cm="1">
        <f t="array" ref="DC2">IFERROR(DB2*(1-INDEX($D2:$D$71,DC$1)),0)</f>
        <v>0</v>
      </c>
      <c r="DD2" s="6" cm="1">
        <f t="array" ref="DD2">IFERROR(DC2*(1-INDEX($D2:$D$71,DD$1)),0)</f>
        <v>0</v>
      </c>
      <c r="DE2" s="6" cm="1">
        <f t="array" ref="DE2">IFERROR(DD2*(1-INDEX($D2:$D$71,DE$1)),0)</f>
        <v>0</v>
      </c>
      <c r="DF2" s="6" cm="1">
        <f t="array" ref="DF2">IFERROR(DE2*(1-INDEX($D2:$D$71,DF$1)),0)</f>
        <v>0</v>
      </c>
      <c r="DG2" s="6" cm="1">
        <f t="array" ref="DG2">IFERROR(DF2*(1-INDEX($D2:$D$71,DG$1)),0)</f>
        <v>0</v>
      </c>
      <c r="DH2" s="6" cm="1">
        <f t="array" ref="DH2">IFERROR(DG2*(1-INDEX($D2:$D$71,DH$1)),0)</f>
        <v>0</v>
      </c>
      <c r="DI2" s="6" cm="1">
        <f t="array" ref="DI2">IFERROR(DH2*(1-INDEX($D2:$D$71,DI$1)),0)</f>
        <v>0</v>
      </c>
      <c r="DJ2" s="6" cm="1">
        <f t="array" ref="DJ2">IFERROR(DI2*(1-INDEX($D2:$D$71,DJ$1)),0)</f>
        <v>0</v>
      </c>
      <c r="DK2" s="6" cm="1">
        <f t="array" ref="DK2">IFERROR(DJ2*(1-INDEX($D2:$D$71,DK$1)),0)</f>
        <v>0</v>
      </c>
      <c r="DL2" s="6" cm="1">
        <f t="array" ref="DL2">IFERROR(DK2*(1-INDEX($D2:$D$71,DL$1)),0)</f>
        <v>0</v>
      </c>
      <c r="DM2" s="6" cm="1">
        <f t="array" ref="DM2">IFERROR(DL2*(1-INDEX($D2:$D$71,DM$1)),0)</f>
        <v>0</v>
      </c>
      <c r="DN2" s="6" cm="1">
        <f t="array" ref="DN2">IFERROR(DM2*(1-INDEX($D2:$D$71,DN$1)),0)</f>
        <v>0</v>
      </c>
      <c r="DO2" s="6" cm="1">
        <f t="array" ref="DO2">IFERROR(DN2*(1-INDEX($D2:$D$71,DO$1)),0)</f>
        <v>0</v>
      </c>
      <c r="DP2" s="6" cm="1">
        <f t="array" ref="DP2">IFERROR(DO2*(1-INDEX($D2:$D$71,DP$1)),0)</f>
        <v>0</v>
      </c>
      <c r="DQ2" s="6" cm="1">
        <f t="array" ref="DQ2">IFERROR(DP2*(1-INDEX($D2:$D$71,DQ$1)),0)</f>
        <v>0</v>
      </c>
      <c r="DR2" s="6" cm="1">
        <f t="array" ref="DR2">IFERROR(DQ2*(1-INDEX($D2:$D$71,DR$1)),0)</f>
        <v>0</v>
      </c>
      <c r="DS2" s="6" cm="1">
        <f t="array" ref="DS2">IFERROR(DR2*(1-INDEX($D2:$D$71,DS$1)),0)</f>
        <v>0</v>
      </c>
      <c r="DT2" s="6" cm="1">
        <f t="array" ref="DT2">IFERROR(DS2*(1-INDEX($D2:$D$71,DT$1)),0)</f>
        <v>0</v>
      </c>
      <c r="DU2" s="6" cm="1">
        <f t="array" ref="DU2">IFERROR(DT2*(1-INDEX($D2:$D$71,DU$1)),0)</f>
        <v>0</v>
      </c>
      <c r="DV2" s="6" cm="1">
        <f t="array" ref="DV2">IFERROR(DU2*(1-INDEX($D2:$D$71,DV$1)),0)</f>
        <v>0</v>
      </c>
      <c r="DW2" s="6" cm="1">
        <f t="array" ref="DW2">IFERROR(DV2*(1-INDEX($D2:$D$71,DW$1)),0)</f>
        <v>0</v>
      </c>
      <c r="DX2" s="6" cm="1">
        <f t="array" ref="DX2">IFERROR(DW2*(1-INDEX($D2:$D$71,DX$1)),0)</f>
        <v>0</v>
      </c>
    </row>
    <row r="3" spans="1:128" x14ac:dyDescent="0.25">
      <c r="A3" s="6" t="s">
        <v>53</v>
      </c>
      <c r="B3" s="21"/>
      <c r="C3" s="6">
        <v>65</v>
      </c>
      <c r="D3" s="6">
        <v>8.3099999999999997E-3</v>
      </c>
      <c r="E3" s="6">
        <f>-1/2*(LN(1-D2)+LN(1-D3))</f>
        <v>7.9213803564606843E-3</v>
      </c>
      <c r="F3" s="6" cm="1">
        <f t="array" ref="F3">SUMPRODUCT($A$6^($K$1:$DT$1+1),K3:DT3,TRANSPOSE(D3:D116))</f>
        <v>0.54976512419640278</v>
      </c>
      <c r="G3" s="6" cm="1">
        <f t="array" ref="G3">SUMPRODUCT($A$6^($K$1:$DT$1),K3:DT3)</f>
        <v>15.458064069256846</v>
      </c>
      <c r="H3" s="6">
        <f t="shared" ref="H3:H34" si="0">(1-$A$4/$A$9*F3)/$A$15</f>
        <v>14.995919835819832</v>
      </c>
      <c r="I3" s="6">
        <f t="shared" ref="I3:I34" si="1">G3-(12-1)/2/12-(12^2-1)/12/12^2*(E3+LN(1+$A$4))</f>
        <v>14.996629077294163</v>
      </c>
      <c r="K3" s="6">
        <v>1</v>
      </c>
      <c r="L3" s="6" cm="1">
        <f t="array" ref="L3">IFERROR(K3*(1-INDEX($D3:$D$71,L$1)),0)</f>
        <v>0.99168999999999996</v>
      </c>
      <c r="M3" s="6" cm="1">
        <f t="array" ref="M3">IFERROR(L3*(1-INDEX($D3:$D$71,M$1)),0)</f>
        <v>0.98252678439999996</v>
      </c>
      <c r="N3" s="6" cm="1">
        <f t="array" ref="N3">IFERROR(M3*(1-INDEX($D3:$D$71,N$1)),0)</f>
        <v>0.972436234324212</v>
      </c>
      <c r="O3" s="6" cm="1">
        <f t="array" ref="O3">IFERROR(N3*(1-INDEX($D3:$D$71,O$1)),0)</f>
        <v>0.96134073689057276</v>
      </c>
      <c r="P3" s="6" cm="1">
        <f t="array" ref="P3">IFERROR(O3*(1-INDEX($D3:$D$71,P$1)),0)</f>
        <v>0.94917016316153813</v>
      </c>
      <c r="Q3" s="6" cm="1">
        <f t="array" ref="Q3">IFERROR(P3*(1-INDEX($D3:$D$71,Q$1)),0)</f>
        <v>0.93584381407075012</v>
      </c>
      <c r="R3" s="6" cm="1">
        <f t="array" ref="R3">IFERROR(Q3*(1-INDEX($D3:$D$71,R$1)),0)</f>
        <v>0.92131015963823137</v>
      </c>
      <c r="S3" s="6" cm="1">
        <f t="array" ref="S3">IFERROR(R3*(1-INDEX($D3:$D$71,S$1)),0)</f>
        <v>0.90549126419724291</v>
      </c>
      <c r="T3" s="6" cm="1">
        <f t="array" ref="T3">IFERROR(S3*(1-INDEX($D3:$D$71,T$1)),0)</f>
        <v>0.88831409491542113</v>
      </c>
      <c r="U3" s="6" cm="1">
        <f t="array" ref="U3">IFERROR(T3*(1-INDEX($D3:$D$71,U$1)),0)</f>
        <v>0.86967726520409561</v>
      </c>
      <c r="V3" s="6" cm="1">
        <f t="array" ref="V3">IFERROR(U3*(1-INDEX($D3:$D$71,V$1)),0)</f>
        <v>0.84945726878810035</v>
      </c>
      <c r="W3" s="6" cm="1">
        <f t="array" ref="W3">IFERROR(V3*(1-INDEX($D3:$D$71,W$1)),0)</f>
        <v>0.82754127125336729</v>
      </c>
      <c r="X3" s="6" cm="1">
        <f t="array" ref="X3">IFERROR(W3*(1-INDEX($D3:$D$71,X$1)),0)</f>
        <v>0.80377428594297062</v>
      </c>
      <c r="Y3" s="6" cm="1">
        <f t="array" ref="Y3">IFERROR(X3*(1-INDEX($D3:$D$71,Y$1)),0)</f>
        <v>0.77806154653565507</v>
      </c>
      <c r="Z3" s="6" cm="1">
        <f t="array" ref="Z3">IFERROR(Y3*(1-INDEX($D3:$D$71,Z$1)),0)</f>
        <v>0.75029252993979756</v>
      </c>
      <c r="AA3" s="6" cm="1">
        <f t="array" ref="AA3">IFERROR(Z3*(1-INDEX($D3:$D$71,AA$1)),0)</f>
        <v>0.72038586969639717</v>
      </c>
      <c r="AB3" s="6" cm="1">
        <f t="array" ref="AB3">IFERROR(AA3*(1-INDEX($D3:$D$71,AB$1)),0)</f>
        <v>0.68805495186442289</v>
      </c>
      <c r="AC3" s="6" cm="1">
        <f t="array" ref="AC3">IFERROR(AB3*(1-INDEX($D3:$D$71,AC$1)),0)</f>
        <v>0.65323937130008314</v>
      </c>
      <c r="AD3" s="6" cm="1">
        <f t="array" ref="AD3">IFERROR(AC3*(1-INDEX($D3:$D$71,AD$1)),0)</f>
        <v>0.61597859756112638</v>
      </c>
      <c r="AE3" s="6" cm="1">
        <f t="array" ref="AE3">IFERROR(AD3*(1-INDEX($D3:$D$71,AE$1)),0)</f>
        <v>0.57625413780440937</v>
      </c>
      <c r="AF3" s="6" cm="1">
        <f t="array" ref="AF3">IFERROR(AE3*(1-INDEX($D3:$D$71,AF$1)),0)</f>
        <v>0.53419911082744354</v>
      </c>
      <c r="AG3" s="6" cm="1">
        <f t="array" ref="AG3">IFERROR(AF3*(1-INDEX($D3:$D$71,AG$1)),0)</f>
        <v>0.49001550237090569</v>
      </c>
      <c r="AH3" s="6" cm="1">
        <f t="array" ref="AH3">IFERROR(AG3*(1-INDEX($D3:$D$71,AH$1)),0)</f>
        <v>0.44432645692984246</v>
      </c>
      <c r="AI3" s="6" cm="1">
        <f t="array" ref="AI3">IFERROR(AH3*(1-INDEX($D3:$D$71,AI$1)),0)</f>
        <v>0.39774327118531777</v>
      </c>
      <c r="AJ3" s="6" cm="1">
        <f t="array" ref="AJ3">IFERROR(AI3*(1-INDEX($D3:$D$71,AJ$1)),0)</f>
        <v>0.35099252709019552</v>
      </c>
      <c r="AK3" s="6" cm="1">
        <f t="array" ref="AK3">IFERROR(AJ3*(1-INDEX($D3:$D$71,AK$1)),0)</f>
        <v>0.30492475790960738</v>
      </c>
      <c r="AL3" s="6" cm="1">
        <f t="array" ref="AL3">IFERROR(AK3*(1-INDEX($D3:$D$71,AL$1)),0)</f>
        <v>0.26052771315796858</v>
      </c>
      <c r="AM3" s="6" cm="1">
        <f t="array" ref="AM3">IFERROR(AL3*(1-INDEX($D3:$D$71,AM$1)),0)</f>
        <v>0.21859577772519356</v>
      </c>
      <c r="AN3" s="6" cm="1">
        <f t="array" ref="AN3">IFERROR(AM3*(1-INDEX($D3:$D$71,AN$1)),0)</f>
        <v>0.179849676123403</v>
      </c>
      <c r="AO3" s="6" cm="1">
        <f t="array" ref="AO3">IFERROR(AN3*(1-INDEX($D3:$D$71,AO$1)),0)</f>
        <v>0.14508653222551043</v>
      </c>
      <c r="AP3" s="6" cm="1">
        <f t="array" ref="AP3">IFERROR(AO3*(1-INDEX($D3:$D$71,AP$1)),0)</f>
        <v>0.11457338363316333</v>
      </c>
      <c r="AQ3" s="6" cm="1">
        <f t="array" ref="AQ3">IFERROR(AP3*(1-INDEX($D3:$D$71,AQ$1)),0)</f>
        <v>8.8056519725104004E-2</v>
      </c>
      <c r="AR3" s="6" cm="1">
        <f t="array" ref="AR3">IFERROR(AQ3*(1-INDEX($D3:$D$71,AR$1)),0)</f>
        <v>6.5656702237432044E-2</v>
      </c>
      <c r="AS3" s="6" cm="1">
        <f t="array" ref="AS3">IFERROR(AR3*(1-INDEX($D3:$D$71,AS$1)),0)</f>
        <v>4.733322977700951E-2</v>
      </c>
      <c r="AT3" s="6" cm="1">
        <f t="array" ref="AT3">IFERROR(AS3*(1-INDEX($D3:$D$71,AT$1)),0)</f>
        <v>3.2892334704341677E-2</v>
      </c>
      <c r="AU3" s="6" cm="1">
        <f t="array" ref="AU3">IFERROR(AT3*(1-INDEX($D3:$D$71,AU$1)),0)</f>
        <v>2.1972408505847283E-2</v>
      </c>
      <c r="AV3" s="6" cm="1">
        <f t="array" ref="AV3">IFERROR(AU3*(1-INDEX($D3:$D$71,AV$1)),0)</f>
        <v>1.4119030257687345E-2</v>
      </c>
      <c r="AW3" s="6" cm="1">
        <f t="array" ref="AW3">IFERROR(AV3*(1-INDEX($D3:$D$71,AW$1)),0)</f>
        <v>8.717371661701322E-3</v>
      </c>
      <c r="AX3" s="6" cm="1">
        <f t="array" ref="AX3">IFERROR(AW3*(1-INDEX($D3:$D$71,AX$1)),0)</f>
        <v>5.1691398742390333E-3</v>
      </c>
      <c r="AY3" s="6" cm="1">
        <f t="array" ref="AY3">IFERROR(AX3*(1-INDEX($D3:$D$71,AY$1)),0)</f>
        <v>2.9444971465627805E-3</v>
      </c>
      <c r="AZ3" s="6" cm="1">
        <f t="array" ref="AZ3">IFERROR(AY3*(1-INDEX($D3:$D$71,AZ$1)),0)</f>
        <v>1.6130249818585569E-3</v>
      </c>
      <c r="BA3" s="6" cm="1">
        <f t="array" ref="BA3">IFERROR(AZ3*(1-INDEX($D3:$D$71,BA$1)),0)</f>
        <v>8.5151588792313222E-4</v>
      </c>
      <c r="BB3" s="6" cm="1">
        <f t="array" ref="BB3">IFERROR(BA3*(1-INDEX($D3:$D$71,BB$1)),0)</f>
        <v>4.2736730898974081E-4</v>
      </c>
      <c r="BC3" s="6" cm="1">
        <f t="array" ref="BC3">IFERROR(BB3*(1-INDEX($D3:$D$71,BC$1)),0)</f>
        <v>2.0276869342327242E-4</v>
      </c>
      <c r="BD3" s="6" cm="1">
        <f t="array" ref="BD3">IFERROR(BC3*(1-INDEX($D3:$D$71,BD$1)),0)</f>
        <v>9.0337508293936332E-5</v>
      </c>
      <c r="BE3" s="6" cm="1">
        <f t="array" ref="BE3">IFERROR(BD3*(1-INDEX($D3:$D$71,BE$1)),0)</f>
        <v>3.7488259191817698E-5</v>
      </c>
      <c r="BF3" s="6" cm="1">
        <f t="array" ref="BF3">IFERROR(BE3*(1-INDEX($D3:$D$71,BF$1)),0)</f>
        <v>1.4349006088260141E-5</v>
      </c>
      <c r="BG3" s="6" cm="1">
        <f t="array" ref="BG3">IFERROR(BF3*(1-INDEX($D3:$D$71,BG$1)),0)</f>
        <v>5.0045028534024899E-6</v>
      </c>
      <c r="BH3" s="6" cm="1">
        <f t="array" ref="BH3">IFERROR(BG3*(1-INDEX($D3:$D$71,BH$1)),0)</f>
        <v>1.5659089428296389E-6</v>
      </c>
      <c r="BI3" s="6" cm="1">
        <f t="array" ref="BI3">IFERROR(BH3*(1-INDEX($D3:$D$71,BI$1)),0)</f>
        <v>4.307189138147204E-7</v>
      </c>
      <c r="BJ3" s="6" cm="1">
        <f t="array" ref="BJ3">IFERROR(BI3*(1-INDEX($D3:$D$71,BJ$1)),0)</f>
        <v>1.0127493820525518E-7</v>
      </c>
      <c r="BK3" s="6" cm="1">
        <f t="array" ref="BK3">IFERROR(BJ3*(1-INDEX($D3:$D$71,BK$1)),0)</f>
        <v>1.9547075822996303E-8</v>
      </c>
      <c r="BL3" s="6" cm="1">
        <f t="array" ref="BL3">IFERROR(BK3*(1-INDEX($D3:$D$71,BL$1)),0)</f>
        <v>2.9041090550225624E-9</v>
      </c>
      <c r="BM3" s="6" cm="1">
        <f t="array" ref="BM3">IFERROR(BL3*(1-INDEX($D3:$D$71,BM$1)),0)</f>
        <v>2.9526076762414371E-10</v>
      </c>
      <c r="BN3" s="6" cm="1">
        <f t="array" ref="BN3">IFERROR(BM3*(1-INDEX($D3:$D$71,BN$1)),0)</f>
        <v>1.5412612069980307E-11</v>
      </c>
      <c r="BO3" s="6" cm="1">
        <f t="array" ref="BO3">IFERROR(BN3*(1-INDEX($D3:$D$71,BO$1)),0)</f>
        <v>0</v>
      </c>
      <c r="BP3" s="6" cm="1">
        <f t="array" ref="BP3">IFERROR(BO3*(1-INDEX($D3:$D$71,BP$1)),0)</f>
        <v>0</v>
      </c>
      <c r="BQ3" s="6" cm="1">
        <f t="array" ref="BQ3">IFERROR(BP3*(1-INDEX($D3:$D$71,BQ$1)),0)</f>
        <v>0</v>
      </c>
      <c r="BR3" s="6" cm="1">
        <f t="array" ref="BR3">IFERROR(BQ3*(1-INDEX($D3:$D$71,BR$1)),0)</f>
        <v>0</v>
      </c>
      <c r="BS3" s="6" cm="1">
        <f t="array" ref="BS3">IFERROR(BR3*(1-INDEX($D3:$D$71,BS$1)),0)</f>
        <v>0</v>
      </c>
      <c r="BT3" s="6" cm="1">
        <f t="array" ref="BT3">IFERROR(BS3*(1-INDEX($D3:$D$71,BT$1)),0)</f>
        <v>0</v>
      </c>
      <c r="BU3" s="6" cm="1">
        <f t="array" ref="BU3">IFERROR(BT3*(1-INDEX($D3:$D$71,BU$1)),0)</f>
        <v>0</v>
      </c>
      <c r="BV3" s="6" cm="1">
        <f t="array" ref="BV3">IFERROR(BU3*(1-INDEX($D3:$D$71,BV$1)),0)</f>
        <v>0</v>
      </c>
      <c r="BW3" s="6" cm="1">
        <f t="array" ref="BW3">IFERROR(BV3*(1-INDEX($D3:$D$71,BW$1)),0)</f>
        <v>0</v>
      </c>
      <c r="BX3" s="6" cm="1">
        <f t="array" ref="BX3">IFERROR(BW3*(1-INDEX($D3:$D$71,BX$1)),0)</f>
        <v>0</v>
      </c>
      <c r="BY3" s="6" cm="1">
        <f t="array" ref="BY3">IFERROR(BX3*(1-INDEX($D3:$D$71,BY$1)),0)</f>
        <v>0</v>
      </c>
      <c r="BZ3" s="6" cm="1">
        <f t="array" ref="BZ3">IFERROR(BY3*(1-INDEX($D3:$D$71,BZ$1)),0)</f>
        <v>0</v>
      </c>
      <c r="CA3" s="6" cm="1">
        <f t="array" ref="CA3">IFERROR(BZ3*(1-INDEX($D3:$D$71,CA$1)),0)</f>
        <v>0</v>
      </c>
      <c r="CB3" s="6" cm="1">
        <f t="array" ref="CB3">IFERROR(CA3*(1-INDEX($D3:$D$71,CB$1)),0)</f>
        <v>0</v>
      </c>
      <c r="CC3" s="6" cm="1">
        <f t="array" ref="CC3">IFERROR(CB3*(1-INDEX($D3:$D$71,CC$1)),0)</f>
        <v>0</v>
      </c>
      <c r="CD3" s="6" cm="1">
        <f t="array" ref="CD3">IFERROR(CC3*(1-INDEX($D3:$D$71,CD$1)),0)</f>
        <v>0</v>
      </c>
      <c r="CE3" s="6" cm="1">
        <f t="array" ref="CE3">IFERROR(CD3*(1-INDEX($D3:$D$71,CE$1)),0)</f>
        <v>0</v>
      </c>
      <c r="CF3" s="6" cm="1">
        <f t="array" ref="CF3">IFERROR(CE3*(1-INDEX($D3:$D$71,CF$1)),0)</f>
        <v>0</v>
      </c>
      <c r="CG3" s="6" cm="1">
        <f t="array" ref="CG3">IFERROR(CF3*(1-INDEX($D3:$D$71,CG$1)),0)</f>
        <v>0</v>
      </c>
      <c r="CH3" s="6" cm="1">
        <f t="array" ref="CH3">IFERROR(CG3*(1-INDEX($D3:$D$71,CH$1)),0)</f>
        <v>0</v>
      </c>
      <c r="CI3" s="6" cm="1">
        <f t="array" ref="CI3">IFERROR(CH3*(1-INDEX($D3:$D$71,CI$1)),0)</f>
        <v>0</v>
      </c>
      <c r="CJ3" s="6" cm="1">
        <f t="array" ref="CJ3">IFERROR(CI3*(1-INDEX($D3:$D$71,CJ$1)),0)</f>
        <v>0</v>
      </c>
      <c r="CK3" s="6" cm="1">
        <f t="array" ref="CK3">IFERROR(CJ3*(1-INDEX($D3:$D$71,CK$1)),0)</f>
        <v>0</v>
      </c>
      <c r="CL3" s="6" cm="1">
        <f t="array" ref="CL3">IFERROR(CK3*(1-INDEX($D3:$D$71,CL$1)),0)</f>
        <v>0</v>
      </c>
      <c r="CM3" s="6" cm="1">
        <f t="array" ref="CM3">IFERROR(CL3*(1-INDEX($D3:$D$71,CM$1)),0)</f>
        <v>0</v>
      </c>
      <c r="CN3" s="6" cm="1">
        <f t="array" ref="CN3">IFERROR(CM3*(1-INDEX($D3:$D$71,CN$1)),0)</f>
        <v>0</v>
      </c>
      <c r="CO3" s="6" cm="1">
        <f t="array" ref="CO3">IFERROR(CN3*(1-INDEX($D3:$D$71,CO$1)),0)</f>
        <v>0</v>
      </c>
      <c r="CP3" s="6" cm="1">
        <f t="array" ref="CP3">IFERROR(CO3*(1-INDEX($D3:$D$71,CP$1)),0)</f>
        <v>0</v>
      </c>
      <c r="CQ3" s="6" cm="1">
        <f t="array" ref="CQ3">IFERROR(CP3*(1-INDEX($D3:$D$71,CQ$1)),0)</f>
        <v>0</v>
      </c>
      <c r="CR3" s="6" cm="1">
        <f t="array" ref="CR3">IFERROR(CQ3*(1-INDEX($D3:$D$71,CR$1)),0)</f>
        <v>0</v>
      </c>
      <c r="CS3" s="6" cm="1">
        <f t="array" ref="CS3">IFERROR(CR3*(1-INDEX($D3:$D$71,CS$1)),0)</f>
        <v>0</v>
      </c>
      <c r="CT3" s="6" cm="1">
        <f t="array" ref="CT3">IFERROR(CS3*(1-INDEX($D3:$D$71,CT$1)),0)</f>
        <v>0</v>
      </c>
      <c r="CU3" s="6" cm="1">
        <f t="array" ref="CU3">IFERROR(CT3*(1-INDEX($D3:$D$71,CU$1)),0)</f>
        <v>0</v>
      </c>
      <c r="CV3" s="6" cm="1">
        <f t="array" ref="CV3">IFERROR(CU3*(1-INDEX($D3:$D$71,CV$1)),0)</f>
        <v>0</v>
      </c>
      <c r="CW3" s="6" cm="1">
        <f t="array" ref="CW3">IFERROR(CV3*(1-INDEX($D3:$D$71,CW$1)),0)</f>
        <v>0</v>
      </c>
      <c r="CX3" s="6" cm="1">
        <f t="array" ref="CX3">IFERROR(CW3*(1-INDEX($D3:$D$71,CX$1)),0)</f>
        <v>0</v>
      </c>
      <c r="CY3" s="6" cm="1">
        <f t="array" ref="CY3">IFERROR(CX3*(1-INDEX($D3:$D$71,CY$1)),0)</f>
        <v>0</v>
      </c>
      <c r="CZ3" s="6" cm="1">
        <f t="array" ref="CZ3">IFERROR(CY3*(1-INDEX($D3:$D$71,CZ$1)),0)</f>
        <v>0</v>
      </c>
      <c r="DA3" s="6" cm="1">
        <f t="array" ref="DA3">IFERROR(CZ3*(1-INDEX($D3:$D$71,DA$1)),0)</f>
        <v>0</v>
      </c>
      <c r="DB3" s="6" cm="1">
        <f t="array" ref="DB3">IFERROR(DA3*(1-INDEX($D3:$D$71,DB$1)),0)</f>
        <v>0</v>
      </c>
      <c r="DC3" s="6" cm="1">
        <f t="array" ref="DC3">IFERROR(DB3*(1-INDEX($D3:$D$71,DC$1)),0)</f>
        <v>0</v>
      </c>
      <c r="DD3" s="6" cm="1">
        <f t="array" ref="DD3">IFERROR(DC3*(1-INDEX($D3:$D$71,DD$1)),0)</f>
        <v>0</v>
      </c>
      <c r="DE3" s="6" cm="1">
        <f t="array" ref="DE3">IFERROR(DD3*(1-INDEX($D3:$D$71,DE$1)),0)</f>
        <v>0</v>
      </c>
      <c r="DF3" s="6" cm="1">
        <f t="array" ref="DF3">IFERROR(DE3*(1-INDEX($D3:$D$71,DF$1)),0)</f>
        <v>0</v>
      </c>
      <c r="DG3" s="6" cm="1">
        <f t="array" ref="DG3">IFERROR(DF3*(1-INDEX($D3:$D$71,DG$1)),0)</f>
        <v>0</v>
      </c>
      <c r="DH3" s="6" cm="1">
        <f t="array" ref="DH3">IFERROR(DG3*(1-INDEX($D3:$D$71,DH$1)),0)</f>
        <v>0</v>
      </c>
      <c r="DI3" s="6" cm="1">
        <f t="array" ref="DI3">IFERROR(DH3*(1-INDEX($D3:$D$71,DI$1)),0)</f>
        <v>0</v>
      </c>
      <c r="DJ3" s="6" cm="1">
        <f t="array" ref="DJ3">IFERROR(DI3*(1-INDEX($D3:$D$71,DJ$1)),0)</f>
        <v>0</v>
      </c>
      <c r="DK3" s="6" cm="1">
        <f t="array" ref="DK3">IFERROR(DJ3*(1-INDEX($D3:$D$71,DK$1)),0)</f>
        <v>0</v>
      </c>
      <c r="DL3" s="6" cm="1">
        <f t="array" ref="DL3">IFERROR(DK3*(1-INDEX($D3:$D$71,DL$1)),0)</f>
        <v>0</v>
      </c>
      <c r="DM3" s="6" cm="1">
        <f t="array" ref="DM3">IFERROR(DL3*(1-INDEX($D3:$D$71,DM$1)),0)</f>
        <v>0</v>
      </c>
      <c r="DN3" s="6" cm="1">
        <f t="array" ref="DN3">IFERROR(DM3*(1-INDEX($D3:$D$71,DN$1)),0)</f>
        <v>0</v>
      </c>
      <c r="DO3" s="6" cm="1">
        <f t="array" ref="DO3">IFERROR(DN3*(1-INDEX($D3:$D$71,DO$1)),0)</f>
        <v>0</v>
      </c>
      <c r="DP3" s="6" cm="1">
        <f t="array" ref="DP3">IFERROR(DO3*(1-INDEX($D3:$D$71,DP$1)),0)</f>
        <v>0</v>
      </c>
      <c r="DQ3" s="6" cm="1">
        <f t="array" ref="DQ3">IFERROR(DP3*(1-INDEX($D3:$D$71,DQ$1)),0)</f>
        <v>0</v>
      </c>
      <c r="DR3" s="6" cm="1">
        <f t="array" ref="DR3">IFERROR(DQ3*(1-INDEX($D3:$D$71,DR$1)),0)</f>
        <v>0</v>
      </c>
      <c r="DS3" s="6" cm="1">
        <f t="array" ref="DS3">IFERROR(DR3*(1-INDEX($D3:$D$71,DS$1)),0)</f>
        <v>0</v>
      </c>
      <c r="DT3" s="6" cm="1">
        <f t="array" ref="DT3">IFERROR(DS3*(1-INDEX($D3:$D$71,DT$1)),0)</f>
        <v>0</v>
      </c>
      <c r="DU3" s="6" cm="1">
        <f t="array" ref="DU3">IFERROR(DT3*(1-INDEX($D3:$D$71,DU$1)),0)</f>
        <v>0</v>
      </c>
      <c r="DV3" s="6" cm="1">
        <f t="array" ref="DV3">IFERROR(DU3*(1-INDEX($D3:$D$71,DV$1)),0)</f>
        <v>0</v>
      </c>
      <c r="DW3" s="6" cm="1">
        <f t="array" ref="DW3">IFERROR(DV3*(1-INDEX($D3:$D$71,DW$1)),0)</f>
        <v>0</v>
      </c>
      <c r="DX3" s="6" cm="1">
        <f t="array" ref="DX3">IFERROR(DW3*(1-INDEX($D3:$D$71,DX$1)),0)</f>
        <v>0</v>
      </c>
    </row>
    <row r="4" spans="1:128" x14ac:dyDescent="0.25">
      <c r="A4" s="7">
        <f>Payments!K2</f>
        <v>0.03</v>
      </c>
      <c r="B4" s="21"/>
      <c r="C4" s="6">
        <v>66</v>
      </c>
      <c r="D4" s="6">
        <v>9.2399999999999999E-3</v>
      </c>
      <c r="E4" s="6">
        <f t="shared" ref="E4:E12" si="2">-1/2*(LN(1-D3)+LN(1-D4))</f>
        <v>8.8138370672405618E-3</v>
      </c>
      <c r="F4" s="6" cm="1">
        <f t="array" ref="F4">SUMPRODUCT($A$6^($K$1:$DT$1+1),K4:DT4,TRANSPOSE(D4:D117))</f>
        <v>0.56262347903305931</v>
      </c>
      <c r="G4" s="6" cm="1">
        <f t="array" ref="G4">SUMPRODUCT($A$6^($K$1:$DT$1),K4:DT4)</f>
        <v>15.016593886531625</v>
      </c>
      <c r="H4" s="6">
        <f t="shared" si="0"/>
        <v>14.554417731847103</v>
      </c>
      <c r="I4" s="6">
        <f t="shared" si="1"/>
        <v>14.555085039644382</v>
      </c>
      <c r="K4" s="6">
        <v>1</v>
      </c>
      <c r="L4" s="6" cm="1">
        <f t="array" ref="L4">IFERROR(K4*(1-INDEX($D4:$D$71,L$1)),0)</f>
        <v>0.99075999999999997</v>
      </c>
      <c r="M4" s="6" cm="1">
        <f t="array" ref="M4">IFERROR(L4*(1-INDEX($D4:$D$71,M$1)),0)</f>
        <v>0.9805848948</v>
      </c>
      <c r="N4" s="6" cm="1">
        <f t="array" ref="N4">IFERROR(M4*(1-INDEX($D4:$D$71,N$1)),0)</f>
        <v>0.96939642115033198</v>
      </c>
      <c r="O4" s="6" cm="1">
        <f t="array" ref="O4">IFERROR(N4*(1-INDEX($D4:$D$71,O$1)),0)</f>
        <v>0.95712386245856873</v>
      </c>
      <c r="P4" s="6" cm="1">
        <f t="array" ref="P4">IFERROR(O4*(1-INDEX($D4:$D$71,P$1)),0)</f>
        <v>0.94368584342965034</v>
      </c>
      <c r="Q4" s="6" cm="1">
        <f t="array" ref="Q4">IFERROR(P4*(1-INDEX($D4:$D$71,Q$1)),0)</f>
        <v>0.92903040228118783</v>
      </c>
      <c r="R4" s="6" cm="1">
        <f t="array" ref="R4">IFERROR(Q4*(1-INDEX($D4:$D$71,R$1)),0)</f>
        <v>0.91307895027401986</v>
      </c>
      <c r="S4" s="6" cm="1">
        <f t="array" ref="S4">IFERROR(R4*(1-INDEX($D4:$D$71,S$1)),0)</f>
        <v>0.89575784258732172</v>
      </c>
      <c r="T4" s="6" cm="1">
        <f t="array" ref="T4">IFERROR(S4*(1-INDEX($D4:$D$71,T$1)),0)</f>
        <v>0.87696484304983968</v>
      </c>
      <c r="U4" s="6" cm="1">
        <f t="array" ref="U4">IFERROR(T4*(1-INDEX($D4:$D$71,U$1)),0)</f>
        <v>0.85657541044893093</v>
      </c>
      <c r="V4" s="6" cm="1">
        <f t="array" ref="V4">IFERROR(U4*(1-INDEX($D4:$D$71,V$1)),0)</f>
        <v>0.83447576485934849</v>
      </c>
      <c r="W4" s="6" cm="1">
        <f t="array" ref="W4">IFERROR(V4*(1-INDEX($D4:$D$71,W$1)),0)</f>
        <v>0.81050962089258805</v>
      </c>
      <c r="X4" s="6" cm="1">
        <f t="array" ref="X4">IFERROR(W4*(1-INDEX($D4:$D$71,X$1)),0)</f>
        <v>0.78458141812023419</v>
      </c>
      <c r="Y4" s="6" cm="1">
        <f t="array" ref="Y4">IFERROR(X4*(1-INDEX($D4:$D$71,Y$1)),0)</f>
        <v>0.756579707307523</v>
      </c>
      <c r="Z4" s="6" cm="1">
        <f t="array" ref="Z4">IFERROR(Y4*(1-INDEX($D4:$D$71,Z$1)),0)</f>
        <v>0.72642244017424518</v>
      </c>
      <c r="AA4" s="6" cm="1">
        <f t="array" ref="AA4">IFERROR(Z4*(1-INDEX($D4:$D$71,AA$1)),0)</f>
        <v>0.69382060105922505</v>
      </c>
      <c r="AB4" s="6" cm="1">
        <f t="array" ref="AB4">IFERROR(AA4*(1-INDEX($D4:$D$71,AB$1)),0)</f>
        <v>0.65871327864562823</v>
      </c>
      <c r="AC4" s="6" cm="1">
        <f t="array" ref="AC4">IFERROR(AB4*(1-INDEX($D4:$D$71,AC$1)),0)</f>
        <v>0.62114027323168164</v>
      </c>
      <c r="AD4" s="6" cm="1">
        <f t="array" ref="AD4">IFERROR(AC4*(1-INDEX($D4:$D$71,AD$1)),0)</f>
        <v>0.58108293701097058</v>
      </c>
      <c r="AE4" s="6" cm="1">
        <f t="array" ref="AE4">IFERROR(AD4*(1-INDEX($D4:$D$71,AE$1)),0)</f>
        <v>0.53867550426790989</v>
      </c>
      <c r="AF4" s="6" cm="1">
        <f t="array" ref="AF4">IFERROR(AE4*(1-INDEX($D4:$D$71,AF$1)),0)</f>
        <v>0.49412165330991109</v>
      </c>
      <c r="AG4" s="6" cm="1">
        <f t="array" ref="AG4">IFERROR(AF4*(1-INDEX($D4:$D$71,AG$1)),0)</f>
        <v>0.44804975035529498</v>
      </c>
      <c r="AH4" s="6" cm="1">
        <f t="array" ref="AH4">IFERROR(AG4*(1-INDEX($D4:$D$71,AH$1)),0)</f>
        <v>0.40107621452804582</v>
      </c>
      <c r="AI4" s="6" cm="1">
        <f t="array" ref="AI4">IFERROR(AH4*(1-INDEX($D4:$D$71,AI$1)),0)</f>
        <v>0.35393371627241932</v>
      </c>
      <c r="AJ4" s="6" cm="1">
        <f t="array" ref="AJ4">IFERROR(AI4*(1-INDEX($D4:$D$71,AJ$1)),0)</f>
        <v>0.3074799160116643</v>
      </c>
      <c r="AK4" s="6" cm="1">
        <f t="array" ref="AK4">IFERROR(AJ4*(1-INDEX($D4:$D$71,AK$1)),0)</f>
        <v>0.26271084024036601</v>
      </c>
      <c r="AL4" s="6" cm="1">
        <f t="array" ref="AL4">IFERROR(AK4*(1-INDEX($D4:$D$71,AL$1)),0)</f>
        <v>0.22042753050367911</v>
      </c>
      <c r="AM4" s="6" cm="1">
        <f t="array" ref="AM4">IFERROR(AL4*(1-INDEX($D4:$D$71,AM$1)),0)</f>
        <v>0.18135675072190199</v>
      </c>
      <c r="AN4" s="6" cm="1">
        <f t="array" ref="AN4">IFERROR(AM4*(1-INDEX($D4:$D$71,AN$1)),0)</f>
        <v>0.14630230437486558</v>
      </c>
      <c r="AO4" s="6" cm="1">
        <f t="array" ref="AO4">IFERROR(AN4*(1-INDEX($D4:$D$71,AO$1)),0)</f>
        <v>0.1155334667417876</v>
      </c>
      <c r="AP4" s="6" cm="1">
        <f t="array" ref="AP4">IFERROR(AO4*(1-INDEX($D4:$D$71,AP$1)),0)</f>
        <v>8.8794401199068285E-2</v>
      </c>
      <c r="AQ4" s="6" cm="1">
        <f t="array" ref="AQ4">IFERROR(AP4*(1-INDEX($D4:$D$71,AQ$1)),0)</f>
        <v>6.6206881422049293E-2</v>
      </c>
      <c r="AR4" s="6" cm="1">
        <f t="array" ref="AR4">IFERROR(AQ4*(1-INDEX($D4:$D$71,AR$1)),0)</f>
        <v>4.7729864954783777E-2</v>
      </c>
      <c r="AS4" s="6" cm="1">
        <f t="array" ref="AS4">IFERROR(AR4*(1-INDEX($D4:$D$71,AS$1)),0)</f>
        <v>3.3167960455728798E-2</v>
      </c>
      <c r="AT4" s="6" cm="1">
        <f t="array" ref="AT4">IFERROR(AS4*(1-INDEX($D4:$D$71,AT$1)),0)</f>
        <v>2.2156529264031395E-2</v>
      </c>
      <c r="AU4" s="6" cm="1">
        <f t="array" ref="AU4">IFERROR(AT4*(1-INDEX($D4:$D$71,AU$1)),0)</f>
        <v>1.4237342574481292E-2</v>
      </c>
      <c r="AV4" s="6" cm="1">
        <f t="array" ref="AV4">IFERROR(AU4*(1-INDEX($D4:$D$71,AV$1)),0)</f>
        <v>8.7904200523362414E-3</v>
      </c>
      <c r="AW4" s="6" cm="1">
        <f t="array" ref="AW4">IFERROR(AV4*(1-INDEX($D4:$D$71,AW$1)),0)</f>
        <v>5.2124553784338211E-3</v>
      </c>
      <c r="AX4" s="6" cm="1">
        <f t="array" ref="AX4">IFERROR(AW4*(1-INDEX($D4:$D$71,AX$1)),0)</f>
        <v>2.9691709572172574E-3</v>
      </c>
      <c r="AY4" s="6" cm="1">
        <f t="array" ref="AY4">IFERROR(AX4*(1-INDEX($D4:$D$71,AY$1)),0)</f>
        <v>1.6265415420731858E-3</v>
      </c>
      <c r="AZ4" s="6" cm="1">
        <f t="array" ref="AZ4">IFERROR(AY4*(1-INDEX($D4:$D$71,AZ$1)),0)</f>
        <v>8.586512800604349E-4</v>
      </c>
      <c r="BA4" s="6" cm="1">
        <f t="array" ref="BA4">IFERROR(AZ4*(1-INDEX($D4:$D$71,BA$1)),0)</f>
        <v>4.3094849094953163E-4</v>
      </c>
      <c r="BB4" s="6" cm="1">
        <f t="array" ref="BB4">IFERROR(BA4*(1-INDEX($D4:$D$71,BB$1)),0)</f>
        <v>2.0446782101591476E-4</v>
      </c>
      <c r="BC4" s="6" cm="1">
        <f t="array" ref="BC4">IFERROR(BB4*(1-INDEX($D4:$D$71,BC$1)),0)</f>
        <v>9.1094503619010351E-5</v>
      </c>
      <c r="BD4" s="6" cm="1">
        <f t="array" ref="BD4">IFERROR(BC4*(1-INDEX($D4:$D$71,BD$1)),0)</f>
        <v>3.7802397111816915E-5</v>
      </c>
      <c r="BE4" s="6" cm="1">
        <f t="array" ref="BE4">IFERROR(BD4*(1-INDEX($D4:$D$71,BE$1)),0)</f>
        <v>1.4469245518519042E-5</v>
      </c>
      <c r="BF4" s="6" cm="1">
        <f t="array" ref="BF4">IFERROR(BE4*(1-INDEX($D4:$D$71,BF$1)),0)</f>
        <v>5.0464387594938865E-6</v>
      </c>
      <c r="BG4" s="6" cm="1">
        <f t="array" ref="BG4">IFERROR(BF4*(1-INDEX($D4:$D$71,BG$1)),0)</f>
        <v>1.5790306878456369E-6</v>
      </c>
      <c r="BH4" s="6" cm="1">
        <f t="array" ref="BH4">IFERROR(BG4*(1-INDEX($D4:$D$71,BH$1)),0)</f>
        <v>4.3432818099882084E-7</v>
      </c>
      <c r="BI4" s="6" cm="1">
        <f t="array" ref="BI4">IFERROR(BH4*(1-INDEX($D4:$D$71,BI$1)),0)</f>
        <v>1.0212358519825272E-7</v>
      </c>
      <c r="BJ4" s="6" cm="1">
        <f t="array" ref="BJ4">IFERROR(BI4*(1-INDEX($D4:$D$71,BJ$1)),0)</f>
        <v>1.9710873179114758E-8</v>
      </c>
      <c r="BK4" s="6" cm="1">
        <f t="array" ref="BK4">IFERROR(BJ4*(1-INDEX($D4:$D$71,BK$1)),0)</f>
        <v>2.9284444282210815E-9</v>
      </c>
      <c r="BL4" s="6" cm="1">
        <f t="array" ref="BL4">IFERROR(BK4*(1-INDEX($D4:$D$71,BL$1)),0)</f>
        <v>2.9773494501723712E-10</v>
      </c>
      <c r="BM4" s="6" cm="1">
        <f t="array" ref="BM4">IFERROR(BL4*(1-INDEX($D4:$D$71,BM$1)),0)</f>
        <v>1.5541764129899784E-11</v>
      </c>
      <c r="BN4" s="6" cm="1">
        <f t="array" ref="BN4">IFERROR(BM4*(1-INDEX($D4:$D$71,BN$1)),0)</f>
        <v>0</v>
      </c>
      <c r="BO4" s="6" cm="1">
        <f t="array" ref="BO4">IFERROR(BN4*(1-INDEX($D4:$D$71,BO$1)),0)</f>
        <v>0</v>
      </c>
      <c r="BP4" s="6" cm="1">
        <f t="array" ref="BP4">IFERROR(BO4*(1-INDEX($D4:$D$71,BP$1)),0)</f>
        <v>0</v>
      </c>
      <c r="BQ4" s="6" cm="1">
        <f t="array" ref="BQ4">IFERROR(BP4*(1-INDEX($D4:$D$71,BQ$1)),0)</f>
        <v>0</v>
      </c>
      <c r="BR4" s="6" cm="1">
        <f t="array" ref="BR4">IFERROR(BQ4*(1-INDEX($D4:$D$71,BR$1)),0)</f>
        <v>0</v>
      </c>
      <c r="BS4" s="6" cm="1">
        <f t="array" ref="BS4">IFERROR(BR4*(1-INDEX($D4:$D$71,BS$1)),0)</f>
        <v>0</v>
      </c>
      <c r="BT4" s="6" cm="1">
        <f t="array" ref="BT4">IFERROR(BS4*(1-INDEX($D4:$D$71,BT$1)),0)</f>
        <v>0</v>
      </c>
      <c r="BU4" s="6" cm="1">
        <f t="array" ref="BU4">IFERROR(BT4*(1-INDEX($D4:$D$71,BU$1)),0)</f>
        <v>0</v>
      </c>
      <c r="BV4" s="6" cm="1">
        <f t="array" ref="BV4">IFERROR(BU4*(1-INDEX($D4:$D$71,BV$1)),0)</f>
        <v>0</v>
      </c>
      <c r="BW4" s="6" cm="1">
        <f t="array" ref="BW4">IFERROR(BV4*(1-INDEX($D4:$D$71,BW$1)),0)</f>
        <v>0</v>
      </c>
      <c r="BX4" s="6" cm="1">
        <f t="array" ref="BX4">IFERROR(BW4*(1-INDEX($D4:$D$71,BX$1)),0)</f>
        <v>0</v>
      </c>
      <c r="BY4" s="6" cm="1">
        <f t="array" ref="BY4">IFERROR(BX4*(1-INDEX($D4:$D$71,BY$1)),0)</f>
        <v>0</v>
      </c>
      <c r="BZ4" s="6" cm="1">
        <f t="array" ref="BZ4">IFERROR(BY4*(1-INDEX($D4:$D$71,BZ$1)),0)</f>
        <v>0</v>
      </c>
      <c r="CA4" s="6" cm="1">
        <f t="array" ref="CA4">IFERROR(BZ4*(1-INDEX($D4:$D$71,CA$1)),0)</f>
        <v>0</v>
      </c>
      <c r="CB4" s="6" cm="1">
        <f t="array" ref="CB4">IFERROR(CA4*(1-INDEX($D4:$D$71,CB$1)),0)</f>
        <v>0</v>
      </c>
      <c r="CC4" s="6" cm="1">
        <f t="array" ref="CC4">IFERROR(CB4*(1-INDEX($D4:$D$71,CC$1)),0)</f>
        <v>0</v>
      </c>
      <c r="CD4" s="6" cm="1">
        <f t="array" ref="CD4">IFERROR(CC4*(1-INDEX($D4:$D$71,CD$1)),0)</f>
        <v>0</v>
      </c>
      <c r="CE4" s="6" cm="1">
        <f t="array" ref="CE4">IFERROR(CD4*(1-INDEX($D4:$D$71,CE$1)),0)</f>
        <v>0</v>
      </c>
      <c r="CF4" s="6" cm="1">
        <f t="array" ref="CF4">IFERROR(CE4*(1-INDEX($D4:$D$71,CF$1)),0)</f>
        <v>0</v>
      </c>
      <c r="CG4" s="6" cm="1">
        <f t="array" ref="CG4">IFERROR(CF4*(1-INDEX($D4:$D$71,CG$1)),0)</f>
        <v>0</v>
      </c>
      <c r="CH4" s="6" cm="1">
        <f t="array" ref="CH4">IFERROR(CG4*(1-INDEX($D4:$D$71,CH$1)),0)</f>
        <v>0</v>
      </c>
      <c r="CI4" s="6" cm="1">
        <f t="array" ref="CI4">IFERROR(CH4*(1-INDEX($D4:$D$71,CI$1)),0)</f>
        <v>0</v>
      </c>
      <c r="CJ4" s="6" cm="1">
        <f t="array" ref="CJ4">IFERROR(CI4*(1-INDEX($D4:$D$71,CJ$1)),0)</f>
        <v>0</v>
      </c>
      <c r="CK4" s="6" cm="1">
        <f t="array" ref="CK4">IFERROR(CJ4*(1-INDEX($D4:$D$71,CK$1)),0)</f>
        <v>0</v>
      </c>
      <c r="CL4" s="6" cm="1">
        <f t="array" ref="CL4">IFERROR(CK4*(1-INDEX($D4:$D$71,CL$1)),0)</f>
        <v>0</v>
      </c>
      <c r="CM4" s="6" cm="1">
        <f t="array" ref="CM4">IFERROR(CL4*(1-INDEX($D4:$D$71,CM$1)),0)</f>
        <v>0</v>
      </c>
      <c r="CN4" s="6" cm="1">
        <f t="array" ref="CN4">IFERROR(CM4*(1-INDEX($D4:$D$71,CN$1)),0)</f>
        <v>0</v>
      </c>
      <c r="CO4" s="6" cm="1">
        <f t="array" ref="CO4">IFERROR(CN4*(1-INDEX($D4:$D$71,CO$1)),0)</f>
        <v>0</v>
      </c>
      <c r="CP4" s="6" cm="1">
        <f t="array" ref="CP4">IFERROR(CO4*(1-INDEX($D4:$D$71,CP$1)),0)</f>
        <v>0</v>
      </c>
      <c r="CQ4" s="6" cm="1">
        <f t="array" ref="CQ4">IFERROR(CP4*(1-INDEX($D4:$D$71,CQ$1)),0)</f>
        <v>0</v>
      </c>
      <c r="CR4" s="6" cm="1">
        <f t="array" ref="CR4">IFERROR(CQ4*(1-INDEX($D4:$D$71,CR$1)),0)</f>
        <v>0</v>
      </c>
      <c r="CS4" s="6" cm="1">
        <f t="array" ref="CS4">IFERROR(CR4*(1-INDEX($D4:$D$71,CS$1)),0)</f>
        <v>0</v>
      </c>
      <c r="CT4" s="6" cm="1">
        <f t="array" ref="CT4">IFERROR(CS4*(1-INDEX($D4:$D$71,CT$1)),0)</f>
        <v>0</v>
      </c>
      <c r="CU4" s="6" cm="1">
        <f t="array" ref="CU4">IFERROR(CT4*(1-INDEX($D4:$D$71,CU$1)),0)</f>
        <v>0</v>
      </c>
      <c r="CV4" s="6" cm="1">
        <f t="array" ref="CV4">IFERROR(CU4*(1-INDEX($D4:$D$71,CV$1)),0)</f>
        <v>0</v>
      </c>
      <c r="CW4" s="6" cm="1">
        <f t="array" ref="CW4">IFERROR(CV4*(1-INDEX($D4:$D$71,CW$1)),0)</f>
        <v>0</v>
      </c>
      <c r="CX4" s="6" cm="1">
        <f t="array" ref="CX4">IFERROR(CW4*(1-INDEX($D4:$D$71,CX$1)),0)</f>
        <v>0</v>
      </c>
      <c r="CY4" s="6" cm="1">
        <f t="array" ref="CY4">IFERROR(CX4*(1-INDEX($D4:$D$71,CY$1)),0)</f>
        <v>0</v>
      </c>
      <c r="CZ4" s="6" cm="1">
        <f t="array" ref="CZ4">IFERROR(CY4*(1-INDEX($D4:$D$71,CZ$1)),0)</f>
        <v>0</v>
      </c>
      <c r="DA4" s="6" cm="1">
        <f t="array" ref="DA4">IFERROR(CZ4*(1-INDEX($D4:$D$71,DA$1)),0)</f>
        <v>0</v>
      </c>
      <c r="DB4" s="6" cm="1">
        <f t="array" ref="DB4">IFERROR(DA4*(1-INDEX($D4:$D$71,DB$1)),0)</f>
        <v>0</v>
      </c>
      <c r="DC4" s="6" cm="1">
        <f t="array" ref="DC4">IFERROR(DB4*(1-INDEX($D4:$D$71,DC$1)),0)</f>
        <v>0</v>
      </c>
      <c r="DD4" s="6" cm="1">
        <f t="array" ref="DD4">IFERROR(DC4*(1-INDEX($D4:$D$71,DD$1)),0)</f>
        <v>0</v>
      </c>
      <c r="DE4" s="6" cm="1">
        <f t="array" ref="DE4">IFERROR(DD4*(1-INDEX($D4:$D$71,DE$1)),0)</f>
        <v>0</v>
      </c>
      <c r="DF4" s="6" cm="1">
        <f t="array" ref="DF4">IFERROR(DE4*(1-INDEX($D4:$D$71,DF$1)),0)</f>
        <v>0</v>
      </c>
      <c r="DG4" s="6" cm="1">
        <f t="array" ref="DG4">IFERROR(DF4*(1-INDEX($D4:$D$71,DG$1)),0)</f>
        <v>0</v>
      </c>
      <c r="DH4" s="6" cm="1">
        <f t="array" ref="DH4">IFERROR(DG4*(1-INDEX($D4:$D$71,DH$1)),0)</f>
        <v>0</v>
      </c>
      <c r="DI4" s="6" cm="1">
        <f t="array" ref="DI4">IFERROR(DH4*(1-INDEX($D4:$D$71,DI$1)),0)</f>
        <v>0</v>
      </c>
      <c r="DJ4" s="6" cm="1">
        <f t="array" ref="DJ4">IFERROR(DI4*(1-INDEX($D4:$D$71,DJ$1)),0)</f>
        <v>0</v>
      </c>
      <c r="DK4" s="6" cm="1">
        <f t="array" ref="DK4">IFERROR(DJ4*(1-INDEX($D4:$D$71,DK$1)),0)</f>
        <v>0</v>
      </c>
      <c r="DL4" s="6" cm="1">
        <f t="array" ref="DL4">IFERROR(DK4*(1-INDEX($D4:$D$71,DL$1)),0)</f>
        <v>0</v>
      </c>
      <c r="DM4" s="6" cm="1">
        <f t="array" ref="DM4">IFERROR(DL4*(1-INDEX($D4:$D$71,DM$1)),0)</f>
        <v>0</v>
      </c>
      <c r="DN4" s="6" cm="1">
        <f t="array" ref="DN4">IFERROR(DM4*(1-INDEX($D4:$D$71,DN$1)),0)</f>
        <v>0</v>
      </c>
      <c r="DO4" s="6" cm="1">
        <f t="array" ref="DO4">IFERROR(DN4*(1-INDEX($D4:$D$71,DO$1)),0)</f>
        <v>0</v>
      </c>
      <c r="DP4" s="6" cm="1">
        <f t="array" ref="DP4">IFERROR(DO4*(1-INDEX($D4:$D$71,DP$1)),0)</f>
        <v>0</v>
      </c>
      <c r="DQ4" s="6" cm="1">
        <f t="array" ref="DQ4">IFERROR(DP4*(1-INDEX($D4:$D$71,DQ$1)),0)</f>
        <v>0</v>
      </c>
      <c r="DR4" s="6" cm="1">
        <f t="array" ref="DR4">IFERROR(DQ4*(1-INDEX($D4:$D$71,DR$1)),0)</f>
        <v>0</v>
      </c>
      <c r="DS4" s="6" cm="1">
        <f t="array" ref="DS4">IFERROR(DR4*(1-INDEX($D4:$D$71,DS$1)),0)</f>
        <v>0</v>
      </c>
      <c r="DT4" s="6" cm="1">
        <f t="array" ref="DT4">IFERROR(DS4*(1-INDEX($D4:$D$71,DT$1)),0)</f>
        <v>0</v>
      </c>
      <c r="DU4" s="6" cm="1">
        <f t="array" ref="DU4">IFERROR(DT4*(1-INDEX($D4:$D$71,DU$1)),0)</f>
        <v>0</v>
      </c>
      <c r="DV4" s="6" cm="1">
        <f t="array" ref="DV4">IFERROR(DU4*(1-INDEX($D4:$D$71,DV$1)),0)</f>
        <v>0</v>
      </c>
      <c r="DW4" s="6" cm="1">
        <f t="array" ref="DW4">IFERROR(DV4*(1-INDEX($D4:$D$71,DW$1)),0)</f>
        <v>0</v>
      </c>
      <c r="DX4" s="6" cm="1">
        <f t="array" ref="DX4">IFERROR(DW4*(1-INDEX($D4:$D$71,DX$1)),0)</f>
        <v>0</v>
      </c>
    </row>
    <row r="5" spans="1:128" x14ac:dyDescent="0.25">
      <c r="A5" s="6" t="s">
        <v>56</v>
      </c>
      <c r="B5" s="21"/>
      <c r="C5" s="6">
        <v>67</v>
      </c>
      <c r="D5" s="6">
        <v>1.027E-2</v>
      </c>
      <c r="E5" s="6">
        <f t="shared" si="2"/>
        <v>9.8030269609957442E-3</v>
      </c>
      <c r="F5" s="6" cm="1">
        <f t="array" ref="F5">SUMPRODUCT($A$6^($K$1:$DT$1+1),K5:DT5,TRANSPOSE(D5:D118))</f>
        <v>0.57558054766447064</v>
      </c>
      <c r="G5" s="6" cm="1">
        <f t="array" ref="G5">SUMPRODUCT($A$6^($K$1:$DT$1),K5:DT5)</f>
        <v>14.571734530186488</v>
      </c>
      <c r="H5" s="6">
        <f t="shared" si="0"/>
        <v>14.109526209194534</v>
      </c>
      <c r="I5" s="6">
        <f t="shared" si="1"/>
        <v>14.110143823255953</v>
      </c>
      <c r="K5" s="6">
        <v>1</v>
      </c>
      <c r="L5" s="6" cm="1">
        <f t="array" ref="L5">IFERROR(K5*(1-INDEX($D5:$D$71,L$1)),0)</f>
        <v>0.98973</v>
      </c>
      <c r="M5" s="6" cm="1">
        <f t="array" ref="M5">IFERROR(L5*(1-INDEX($D5:$D$71,M$1)),0)</f>
        <v>0.97843718069999996</v>
      </c>
      <c r="N5" s="6" cm="1">
        <f t="array" ref="N5">IFERROR(M5*(1-INDEX($D5:$D$71,N$1)),0)</f>
        <v>0.96605016599233795</v>
      </c>
      <c r="O5" s="6" cm="1">
        <f t="array" ref="O5">IFERROR(N5*(1-INDEX($D5:$D$71,O$1)),0)</f>
        <v>0.95248682166180543</v>
      </c>
      <c r="P5" s="6" cm="1">
        <f t="array" ref="P5">IFERROR(O5*(1-INDEX($D5:$D$71,P$1)),0)</f>
        <v>0.93769470132139754</v>
      </c>
      <c r="Q5" s="6" cm="1">
        <f t="array" ref="Q5">IFERROR(P5*(1-INDEX($D5:$D$71,Q$1)),0)</f>
        <v>0.92159448329970917</v>
      </c>
      <c r="R5" s="6" cm="1">
        <f t="array" ref="R5">IFERROR(Q5*(1-INDEX($D5:$D$71,R$1)),0)</f>
        <v>0.90411183595151368</v>
      </c>
      <c r="S5" s="6" cm="1">
        <f t="array" ref="S5">IFERROR(R5*(1-INDEX($D5:$D$71,S$1)),0)</f>
        <v>0.88514356963325092</v>
      </c>
      <c r="T5" s="6" cm="1">
        <f t="array" ref="T5">IFERROR(S5*(1-INDEX($D5:$D$71,T$1)),0)</f>
        <v>0.86456398163927783</v>
      </c>
      <c r="U5" s="6" cm="1">
        <f t="array" ref="U5">IFERROR(T5*(1-INDEX($D5:$D$71,U$1)),0)</f>
        <v>0.84225823091298446</v>
      </c>
      <c r="V5" s="6" cm="1">
        <f t="array" ref="V5">IFERROR(U5*(1-INDEX($D5:$D$71,V$1)),0)</f>
        <v>0.81806857452116355</v>
      </c>
      <c r="W5" s="6" cm="1">
        <f t="array" ref="W5">IFERROR(V5*(1-INDEX($D5:$D$71,W$1)),0)</f>
        <v>0.79189856082223153</v>
      </c>
      <c r="X5" s="6" cm="1">
        <f t="array" ref="X5">IFERROR(W5*(1-INDEX($D5:$D$71,X$1)),0)</f>
        <v>0.76363570118648605</v>
      </c>
      <c r="Y5" s="6" cm="1">
        <f t="array" ref="Y5">IFERROR(X5*(1-INDEX($D5:$D$71,Y$1)),0)</f>
        <v>0.73319718213719276</v>
      </c>
      <c r="Z5" s="6" cm="1">
        <f t="array" ref="Z5">IFERROR(Y5*(1-INDEX($D5:$D$71,Z$1)),0)</f>
        <v>0.70029129260287548</v>
      </c>
      <c r="AA5" s="6" cm="1">
        <f t="array" ref="AA5">IFERROR(Z5*(1-INDEX($D5:$D$71,AA$1)),0)</f>
        <v>0.66485655319716996</v>
      </c>
      <c r="AB5" s="6" cm="1">
        <f t="array" ref="AB5">IFERROR(AA5*(1-INDEX($D5:$D$71,AB$1)),0)</f>
        <v>0.62693313540280338</v>
      </c>
      <c r="AC5" s="6" cm="1">
        <f t="array" ref="AC5">IFERROR(AB5*(1-INDEX($D5:$D$71,AC$1)),0)</f>
        <v>0.58650221750067666</v>
      </c>
      <c r="AD5" s="6" cm="1">
        <f t="array" ref="AD5">IFERROR(AC5*(1-INDEX($D5:$D$71,AD$1)),0)</f>
        <v>0.54369928566747727</v>
      </c>
      <c r="AE5" s="6" cm="1">
        <f t="array" ref="AE5">IFERROR(AD5*(1-INDEX($D5:$D$71,AE$1)),0)</f>
        <v>0.49872991774992026</v>
      </c>
      <c r="AF5" s="6" cm="1">
        <f t="array" ref="AF5">IFERROR(AE5*(1-INDEX($D5:$D$71,AF$1)),0)</f>
        <v>0.45222834021891772</v>
      </c>
      <c r="AG5" s="6" cm="1">
        <f t="array" ref="AG5">IFERROR(AF5*(1-INDEX($D5:$D$71,AG$1)),0)</f>
        <v>0.40481672103036637</v>
      </c>
      <c r="AH5" s="6" cm="1">
        <f t="array" ref="AH5">IFERROR(AG5*(1-INDEX($D5:$D$71,AH$1)),0)</f>
        <v>0.35723456364045714</v>
      </c>
      <c r="AI5" s="6" cm="1">
        <f t="array" ref="AI5">IFERROR(AH5*(1-INDEX($D5:$D$71,AI$1)),0)</f>
        <v>0.31034752716264713</v>
      </c>
      <c r="AJ5" s="6" cm="1">
        <f t="array" ref="AJ5">IFERROR(AI5*(1-INDEX($D5:$D$71,AJ$1)),0)</f>
        <v>0.26516092720776574</v>
      </c>
      <c r="AK5" s="6" cm="1">
        <f t="array" ref="AK5">IFERROR(AJ5*(1-INDEX($D5:$D$71,AK$1)),0)</f>
        <v>0.22248327597367587</v>
      </c>
      <c r="AL5" s="6" cm="1">
        <f t="array" ref="AL5">IFERROR(AK5*(1-INDEX($D5:$D$71,AL$1)),0)</f>
        <v>0.18304811530734183</v>
      </c>
      <c r="AM5" s="6" cm="1">
        <f t="array" ref="AM5">IFERROR(AL5*(1-INDEX($D5:$D$71,AM$1)),0)</f>
        <v>0.14766674509958574</v>
      </c>
      <c r="AN5" s="6" cm="1">
        <f t="array" ref="AN5">IFERROR(AM5*(1-INDEX($D5:$D$71,AN$1)),0)</f>
        <v>0.11661095193769187</v>
      </c>
      <c r="AO5" s="6" cm="1">
        <f t="array" ref="AO5">IFERROR(AN5*(1-INDEX($D5:$D$71,AO$1)),0)</f>
        <v>8.9622513221232464E-2</v>
      </c>
      <c r="AP5" s="6" cm="1">
        <f t="array" ref="AP5">IFERROR(AO5*(1-INDEX($D5:$D$71,AP$1)),0)</f>
        <v>6.6824338308015346E-2</v>
      </c>
      <c r="AQ5" s="6" cm="1">
        <f t="array" ref="AQ5">IFERROR(AP5*(1-INDEX($D5:$D$71,AQ$1)),0)</f>
        <v>4.8175001973014421E-2</v>
      </c>
      <c r="AR5" s="6" cm="1">
        <f t="array" ref="AR5">IFERROR(AQ5*(1-INDEX($D5:$D$71,AR$1)),0)</f>
        <v>3.3477290621067454E-2</v>
      </c>
      <c r="AS5" s="6" cm="1">
        <f t="array" ref="AS5">IFERROR(AR5*(1-INDEX($D5:$D$71,AS$1)),0)</f>
        <v>2.236316490777927E-2</v>
      </c>
      <c r="AT5" s="6" cm="1">
        <f t="array" ref="AT5">IFERROR(AS5*(1-INDEX($D5:$D$71,AT$1)),0)</f>
        <v>1.4370122506440802E-2</v>
      </c>
      <c r="AU5" s="6" cm="1">
        <f t="array" ref="AU5">IFERROR(AT5*(1-INDEX($D5:$D$71,AU$1)),0)</f>
        <v>8.8724010379266811E-3</v>
      </c>
      <c r="AV5" s="6" cm="1">
        <f t="array" ref="AV5">IFERROR(AU5*(1-INDEX($D5:$D$71,AV$1)),0)</f>
        <v>5.2610676434593842E-3</v>
      </c>
      <c r="AW5" s="6" cm="1">
        <f t="array" ref="AW5">IFERROR(AV5*(1-INDEX($D5:$D$71,AW$1)),0)</f>
        <v>2.9968619617437688E-3</v>
      </c>
      <c r="AX5" s="6" cm="1">
        <f t="array" ref="AX5">IFERROR(AW5*(1-INDEX($D5:$D$71,AX$1)),0)</f>
        <v>1.6417109512628541E-3</v>
      </c>
      <c r="AY5" s="6" cm="1">
        <f t="array" ref="AY5">IFERROR(AX5*(1-INDEX($D5:$D$71,AY$1)),0)</f>
        <v>8.6665921117166076E-4</v>
      </c>
      <c r="AZ5" s="6" cm="1">
        <f t="array" ref="AZ5">IFERROR(AY5*(1-INDEX($D5:$D$71,AZ$1)),0)</f>
        <v>4.3496759149494479E-4</v>
      </c>
      <c r="BA5" s="6" cm="1">
        <f t="array" ref="BA5">IFERROR(AZ5*(1-INDEX($D5:$D$71,BA$1)),0)</f>
        <v>2.063747234606915E-4</v>
      </c>
      <c r="BB5" s="6" cm="1">
        <f t="array" ref="BB5">IFERROR(BA5*(1-INDEX($D5:$D$71,BB$1)),0)</f>
        <v>9.1944066796207277E-5</v>
      </c>
      <c r="BC5" s="6" cm="1">
        <f t="array" ref="BC5">IFERROR(BB5*(1-INDEX($D5:$D$71,BC$1)),0)</f>
        <v>3.8154948839090097E-5</v>
      </c>
      <c r="BD5" s="6" cm="1">
        <f t="array" ref="BD5">IFERROR(BC5*(1-INDEX($D5:$D$71,BD$1)),0)</f>
        <v>1.4604188217650126E-5</v>
      </c>
      <c r="BE5" s="6" cm="1">
        <f t="array" ref="BE5">IFERROR(BD5*(1-INDEX($D5:$D$71,BE$1)),0)</f>
        <v>5.0935027246698342E-6</v>
      </c>
      <c r="BF5" s="6" cm="1">
        <f t="array" ref="BF5">IFERROR(BE5*(1-INDEX($D5:$D$71,BF$1)),0)</f>
        <v>1.5937570025491909E-6</v>
      </c>
      <c r="BG5" s="6" cm="1">
        <f t="array" ref="BG5">IFERROR(BF5*(1-INDEX($D5:$D$71,BG$1)),0)</f>
        <v>4.3837880112118043E-7</v>
      </c>
      <c r="BH5" s="6" cm="1">
        <f t="array" ref="BH5">IFERROR(BG5*(1-INDEX($D5:$D$71,BH$1)),0)</f>
        <v>1.0307600750762313E-7</v>
      </c>
      <c r="BI5" s="6" cm="1">
        <f t="array" ref="BI5">IFERROR(BH5*(1-INDEX($D5:$D$71,BI$1)),0)</f>
        <v>1.9894700209046343E-8</v>
      </c>
      <c r="BJ5" s="6" cm="1">
        <f t="array" ref="BJ5">IFERROR(BI5*(1-INDEX($D5:$D$71,BJ$1)),0)</f>
        <v>2.955755610058017E-9</v>
      </c>
      <c r="BK5" s="6" cm="1">
        <f t="array" ref="BK5">IFERROR(BJ5*(1-INDEX($D5:$D$71,BK$1)),0)</f>
        <v>3.0051167287459839E-10</v>
      </c>
      <c r="BL5" s="6" cm="1">
        <f t="array" ref="BL5">IFERROR(BK5*(1-INDEX($D5:$D$71,BL$1)),0)</f>
        <v>1.5686709324054044E-11</v>
      </c>
      <c r="BM5" s="6" cm="1">
        <f t="array" ref="BM5">IFERROR(BL5*(1-INDEX($D5:$D$71,BM$1)),0)</f>
        <v>0</v>
      </c>
      <c r="BN5" s="6" cm="1">
        <f t="array" ref="BN5">IFERROR(BM5*(1-INDEX($D5:$D$71,BN$1)),0)</f>
        <v>0</v>
      </c>
      <c r="BO5" s="6" cm="1">
        <f t="array" ref="BO5">IFERROR(BN5*(1-INDEX($D5:$D$71,BO$1)),0)</f>
        <v>0</v>
      </c>
      <c r="BP5" s="6" cm="1">
        <f t="array" ref="BP5">IFERROR(BO5*(1-INDEX($D5:$D$71,BP$1)),0)</f>
        <v>0</v>
      </c>
      <c r="BQ5" s="6" cm="1">
        <f t="array" ref="BQ5">IFERROR(BP5*(1-INDEX($D5:$D$71,BQ$1)),0)</f>
        <v>0</v>
      </c>
      <c r="BR5" s="6" cm="1">
        <f t="array" ref="BR5">IFERROR(BQ5*(1-INDEX($D5:$D$71,BR$1)),0)</f>
        <v>0</v>
      </c>
      <c r="BS5" s="6" cm="1">
        <f t="array" ref="BS5">IFERROR(BR5*(1-INDEX($D5:$D$71,BS$1)),0)</f>
        <v>0</v>
      </c>
      <c r="BT5" s="6" cm="1">
        <f t="array" ref="BT5">IFERROR(BS5*(1-INDEX($D5:$D$71,BT$1)),0)</f>
        <v>0</v>
      </c>
      <c r="BU5" s="6" cm="1">
        <f t="array" ref="BU5">IFERROR(BT5*(1-INDEX($D5:$D$71,BU$1)),0)</f>
        <v>0</v>
      </c>
      <c r="BV5" s="6" cm="1">
        <f t="array" ref="BV5">IFERROR(BU5*(1-INDEX($D5:$D$71,BV$1)),0)</f>
        <v>0</v>
      </c>
      <c r="BW5" s="6" cm="1">
        <f t="array" ref="BW5">IFERROR(BV5*(1-INDEX($D5:$D$71,BW$1)),0)</f>
        <v>0</v>
      </c>
      <c r="BX5" s="6" cm="1">
        <f t="array" ref="BX5">IFERROR(BW5*(1-INDEX($D5:$D$71,BX$1)),0)</f>
        <v>0</v>
      </c>
      <c r="BY5" s="6" cm="1">
        <f t="array" ref="BY5">IFERROR(BX5*(1-INDEX($D5:$D$71,BY$1)),0)</f>
        <v>0</v>
      </c>
      <c r="BZ5" s="6" cm="1">
        <f t="array" ref="BZ5">IFERROR(BY5*(1-INDEX($D5:$D$71,BZ$1)),0)</f>
        <v>0</v>
      </c>
      <c r="CA5" s="6" cm="1">
        <f t="array" ref="CA5">IFERROR(BZ5*(1-INDEX($D5:$D$71,CA$1)),0)</f>
        <v>0</v>
      </c>
      <c r="CB5" s="6" cm="1">
        <f t="array" ref="CB5">IFERROR(CA5*(1-INDEX($D5:$D$71,CB$1)),0)</f>
        <v>0</v>
      </c>
      <c r="CC5" s="6" cm="1">
        <f t="array" ref="CC5">IFERROR(CB5*(1-INDEX($D5:$D$71,CC$1)),0)</f>
        <v>0</v>
      </c>
      <c r="CD5" s="6" cm="1">
        <f t="array" ref="CD5">IFERROR(CC5*(1-INDEX($D5:$D$71,CD$1)),0)</f>
        <v>0</v>
      </c>
      <c r="CE5" s="6" cm="1">
        <f t="array" ref="CE5">IFERROR(CD5*(1-INDEX($D5:$D$71,CE$1)),0)</f>
        <v>0</v>
      </c>
      <c r="CF5" s="6" cm="1">
        <f t="array" ref="CF5">IFERROR(CE5*(1-INDEX($D5:$D$71,CF$1)),0)</f>
        <v>0</v>
      </c>
      <c r="CG5" s="6" cm="1">
        <f t="array" ref="CG5">IFERROR(CF5*(1-INDEX($D5:$D$71,CG$1)),0)</f>
        <v>0</v>
      </c>
      <c r="CH5" s="6" cm="1">
        <f t="array" ref="CH5">IFERROR(CG5*(1-INDEX($D5:$D$71,CH$1)),0)</f>
        <v>0</v>
      </c>
      <c r="CI5" s="6" cm="1">
        <f t="array" ref="CI5">IFERROR(CH5*(1-INDEX($D5:$D$71,CI$1)),0)</f>
        <v>0</v>
      </c>
      <c r="CJ5" s="6" cm="1">
        <f t="array" ref="CJ5">IFERROR(CI5*(1-INDEX($D5:$D$71,CJ$1)),0)</f>
        <v>0</v>
      </c>
      <c r="CK5" s="6" cm="1">
        <f t="array" ref="CK5">IFERROR(CJ5*(1-INDEX($D5:$D$71,CK$1)),0)</f>
        <v>0</v>
      </c>
      <c r="CL5" s="6" cm="1">
        <f t="array" ref="CL5">IFERROR(CK5*(1-INDEX($D5:$D$71,CL$1)),0)</f>
        <v>0</v>
      </c>
      <c r="CM5" s="6" cm="1">
        <f t="array" ref="CM5">IFERROR(CL5*(1-INDEX($D5:$D$71,CM$1)),0)</f>
        <v>0</v>
      </c>
      <c r="CN5" s="6" cm="1">
        <f t="array" ref="CN5">IFERROR(CM5*(1-INDEX($D5:$D$71,CN$1)),0)</f>
        <v>0</v>
      </c>
      <c r="CO5" s="6" cm="1">
        <f t="array" ref="CO5">IFERROR(CN5*(1-INDEX($D5:$D$71,CO$1)),0)</f>
        <v>0</v>
      </c>
      <c r="CP5" s="6" cm="1">
        <f t="array" ref="CP5">IFERROR(CO5*(1-INDEX($D5:$D$71,CP$1)),0)</f>
        <v>0</v>
      </c>
      <c r="CQ5" s="6" cm="1">
        <f t="array" ref="CQ5">IFERROR(CP5*(1-INDEX($D5:$D$71,CQ$1)),0)</f>
        <v>0</v>
      </c>
      <c r="CR5" s="6" cm="1">
        <f t="array" ref="CR5">IFERROR(CQ5*(1-INDEX($D5:$D$71,CR$1)),0)</f>
        <v>0</v>
      </c>
      <c r="CS5" s="6" cm="1">
        <f t="array" ref="CS5">IFERROR(CR5*(1-INDEX($D5:$D$71,CS$1)),0)</f>
        <v>0</v>
      </c>
      <c r="CT5" s="6" cm="1">
        <f t="array" ref="CT5">IFERROR(CS5*(1-INDEX($D5:$D$71,CT$1)),0)</f>
        <v>0</v>
      </c>
      <c r="CU5" s="6" cm="1">
        <f t="array" ref="CU5">IFERROR(CT5*(1-INDEX($D5:$D$71,CU$1)),0)</f>
        <v>0</v>
      </c>
      <c r="CV5" s="6" cm="1">
        <f t="array" ref="CV5">IFERROR(CU5*(1-INDEX($D5:$D$71,CV$1)),0)</f>
        <v>0</v>
      </c>
      <c r="CW5" s="6" cm="1">
        <f t="array" ref="CW5">IFERROR(CV5*(1-INDEX($D5:$D$71,CW$1)),0)</f>
        <v>0</v>
      </c>
      <c r="CX5" s="6" cm="1">
        <f t="array" ref="CX5">IFERROR(CW5*(1-INDEX($D5:$D$71,CX$1)),0)</f>
        <v>0</v>
      </c>
      <c r="CY5" s="6" cm="1">
        <f t="array" ref="CY5">IFERROR(CX5*(1-INDEX($D5:$D$71,CY$1)),0)</f>
        <v>0</v>
      </c>
      <c r="CZ5" s="6" cm="1">
        <f t="array" ref="CZ5">IFERROR(CY5*(1-INDEX($D5:$D$71,CZ$1)),0)</f>
        <v>0</v>
      </c>
      <c r="DA5" s="6" cm="1">
        <f t="array" ref="DA5">IFERROR(CZ5*(1-INDEX($D5:$D$71,DA$1)),0)</f>
        <v>0</v>
      </c>
      <c r="DB5" s="6" cm="1">
        <f t="array" ref="DB5">IFERROR(DA5*(1-INDEX($D5:$D$71,DB$1)),0)</f>
        <v>0</v>
      </c>
      <c r="DC5" s="6" cm="1">
        <f t="array" ref="DC5">IFERROR(DB5*(1-INDEX($D5:$D$71,DC$1)),0)</f>
        <v>0</v>
      </c>
      <c r="DD5" s="6" cm="1">
        <f t="array" ref="DD5">IFERROR(DC5*(1-INDEX($D5:$D$71,DD$1)),0)</f>
        <v>0</v>
      </c>
      <c r="DE5" s="6" cm="1">
        <f t="array" ref="DE5">IFERROR(DD5*(1-INDEX($D5:$D$71,DE$1)),0)</f>
        <v>0</v>
      </c>
      <c r="DF5" s="6" cm="1">
        <f t="array" ref="DF5">IFERROR(DE5*(1-INDEX($D5:$D$71,DF$1)),0)</f>
        <v>0</v>
      </c>
      <c r="DG5" s="6" cm="1">
        <f t="array" ref="DG5">IFERROR(DF5*(1-INDEX($D5:$D$71,DG$1)),0)</f>
        <v>0</v>
      </c>
      <c r="DH5" s="6" cm="1">
        <f t="array" ref="DH5">IFERROR(DG5*(1-INDEX($D5:$D$71,DH$1)),0)</f>
        <v>0</v>
      </c>
      <c r="DI5" s="6" cm="1">
        <f t="array" ref="DI5">IFERROR(DH5*(1-INDEX($D5:$D$71,DI$1)),0)</f>
        <v>0</v>
      </c>
      <c r="DJ5" s="6" cm="1">
        <f t="array" ref="DJ5">IFERROR(DI5*(1-INDEX($D5:$D$71,DJ$1)),0)</f>
        <v>0</v>
      </c>
      <c r="DK5" s="6" cm="1">
        <f t="array" ref="DK5">IFERROR(DJ5*(1-INDEX($D5:$D$71,DK$1)),0)</f>
        <v>0</v>
      </c>
      <c r="DL5" s="6" cm="1">
        <f t="array" ref="DL5">IFERROR(DK5*(1-INDEX($D5:$D$71,DL$1)),0)</f>
        <v>0</v>
      </c>
      <c r="DM5" s="6" cm="1">
        <f t="array" ref="DM5">IFERROR(DL5*(1-INDEX($D5:$D$71,DM$1)),0)</f>
        <v>0</v>
      </c>
      <c r="DN5" s="6" cm="1">
        <f t="array" ref="DN5">IFERROR(DM5*(1-INDEX($D5:$D$71,DN$1)),0)</f>
        <v>0</v>
      </c>
      <c r="DO5" s="6" cm="1">
        <f t="array" ref="DO5">IFERROR(DN5*(1-INDEX($D5:$D$71,DO$1)),0)</f>
        <v>0</v>
      </c>
      <c r="DP5" s="6" cm="1">
        <f t="array" ref="DP5">IFERROR(DO5*(1-INDEX($D5:$D$71,DP$1)),0)</f>
        <v>0</v>
      </c>
      <c r="DQ5" s="6" cm="1">
        <f t="array" ref="DQ5">IFERROR(DP5*(1-INDEX($D5:$D$71,DQ$1)),0)</f>
        <v>0</v>
      </c>
      <c r="DR5" s="6" cm="1">
        <f t="array" ref="DR5">IFERROR(DQ5*(1-INDEX($D5:$D$71,DR$1)),0)</f>
        <v>0</v>
      </c>
      <c r="DS5" s="6" cm="1">
        <f t="array" ref="DS5">IFERROR(DR5*(1-INDEX($D5:$D$71,DS$1)),0)</f>
        <v>0</v>
      </c>
      <c r="DT5" s="6" cm="1">
        <f t="array" ref="DT5">IFERROR(DS5*(1-INDEX($D5:$D$71,DT$1)),0)</f>
        <v>0</v>
      </c>
      <c r="DU5" s="6" cm="1">
        <f t="array" ref="DU5">IFERROR(DT5*(1-INDEX($D5:$D$71,DU$1)),0)</f>
        <v>0</v>
      </c>
      <c r="DV5" s="6" cm="1">
        <f t="array" ref="DV5">IFERROR(DU5*(1-INDEX($D5:$D$71,DV$1)),0)</f>
        <v>0</v>
      </c>
      <c r="DW5" s="6" cm="1">
        <f t="array" ref="DW5">IFERROR(DV5*(1-INDEX($D5:$D$71,DW$1)),0)</f>
        <v>0</v>
      </c>
      <c r="DX5" s="6" cm="1">
        <f t="array" ref="DX5">IFERROR(DW5*(1-INDEX($D5:$D$71,DX$1)),0)</f>
        <v>0</v>
      </c>
    </row>
    <row r="6" spans="1:128" x14ac:dyDescent="0.25">
      <c r="A6" s="6">
        <f>(1+A4)^-1</f>
        <v>0.970873786407767</v>
      </c>
      <c r="B6" s="21"/>
      <c r="C6" s="6">
        <v>68</v>
      </c>
      <c r="D6" s="6">
        <v>1.141E-2</v>
      </c>
      <c r="E6" s="6">
        <f t="shared" si="2"/>
        <v>1.0899346899049582E-2</v>
      </c>
      <c r="F6" s="6" cm="1">
        <f t="array" ref="F6">SUMPRODUCT($A$6^($K$1:$DT$1+1),K6:DT6,TRANSPOSE(D6:D119))</f>
        <v>0.5886231235735051</v>
      </c>
      <c r="G6" s="6" cm="1">
        <f t="array" ref="G6">SUMPRODUCT($A$6^($K$1:$DT$1),K6:DT6)</f>
        <v>14.123939423976328</v>
      </c>
      <c r="H6" s="6">
        <f t="shared" si="0"/>
        <v>13.661698724402552</v>
      </c>
      <c r="I6" s="6">
        <f t="shared" si="1"/>
        <v>13.662257991495364</v>
      </c>
      <c r="K6" s="6">
        <v>1</v>
      </c>
      <c r="L6" s="6" cm="1">
        <f t="array" ref="L6">IFERROR(K6*(1-INDEX($D6:$D$71,L$1)),0)</f>
        <v>0.98858999999999997</v>
      </c>
      <c r="M6" s="6" cm="1">
        <f t="array" ref="M6">IFERROR(L6*(1-INDEX($D6:$D$71,M$1)),0)</f>
        <v>0.97607445059999998</v>
      </c>
      <c r="N6" s="6" cm="1">
        <f t="array" ref="N6">IFERROR(M6*(1-INDEX($D6:$D$71,N$1)),0)</f>
        <v>0.96237036531357589</v>
      </c>
      <c r="O6" s="6" cm="1">
        <f t="array" ref="O6">IFERROR(N6*(1-INDEX($D6:$D$71,O$1)),0)</f>
        <v>0.94742475354025601</v>
      </c>
      <c r="P6" s="6" cm="1">
        <f t="array" ref="P6">IFERROR(O6*(1-INDEX($D6:$D$71,P$1)),0)</f>
        <v>0.93115747052196984</v>
      </c>
      <c r="Q6" s="6" cm="1">
        <f t="array" ref="Q6">IFERROR(P6*(1-INDEX($D6:$D$71,Q$1)),0)</f>
        <v>0.91349341330616807</v>
      </c>
      <c r="R6" s="6" cm="1">
        <f t="array" ref="R6">IFERROR(Q6*(1-INDEX($D6:$D$71,R$1)),0)</f>
        <v>0.89432832149500463</v>
      </c>
      <c r="S6" s="6" cm="1">
        <f t="array" ref="S6">IFERROR(R6*(1-INDEX($D6:$D$71,S$1)),0)</f>
        <v>0.87353518802024577</v>
      </c>
      <c r="T6" s="6" cm="1">
        <f t="array" ref="T6">IFERROR(S6*(1-INDEX($D6:$D$71,T$1)),0)</f>
        <v>0.85099798016932338</v>
      </c>
      <c r="U6" s="6" cm="1">
        <f t="array" ref="U6">IFERROR(T6*(1-INDEX($D6:$D$71,U$1)),0)</f>
        <v>0.82655731817886047</v>
      </c>
      <c r="V6" s="6" cm="1">
        <f t="array" ref="V6">IFERROR(U6*(1-INDEX($D6:$D$71,V$1)),0)</f>
        <v>0.80011574957031872</v>
      </c>
      <c r="W6" s="6" cm="1">
        <f t="array" ref="W6">IFERROR(V6*(1-INDEX($D6:$D$71,W$1)),0)</f>
        <v>0.77155961846815402</v>
      </c>
      <c r="X6" s="6" cm="1">
        <f t="array" ref="X6">IFERROR(W6*(1-INDEX($D6:$D$71,X$1)),0)</f>
        <v>0.74080525207601344</v>
      </c>
      <c r="Y6" s="6" cm="1">
        <f t="array" ref="Y6">IFERROR(X6*(1-INDEX($D6:$D$71,Y$1)),0)</f>
        <v>0.70755791236284193</v>
      </c>
      <c r="Z6" s="6" cm="1">
        <f t="array" ref="Z6">IFERROR(Y6*(1-INDEX($D6:$D$71,Z$1)),0)</f>
        <v>0.67175548199728219</v>
      </c>
      <c r="AA6" s="6" cm="1">
        <f t="array" ref="AA6">IFERROR(Z6*(1-INDEX($D6:$D$71,AA$1)),0)</f>
        <v>0.63343854930415722</v>
      </c>
      <c r="AB6" s="6" cm="1">
        <f t="array" ref="AB6">IFERROR(AA6*(1-INDEX($D6:$D$71,AB$1)),0)</f>
        <v>0.59258809725953221</v>
      </c>
      <c r="AC6" s="6" cm="1">
        <f t="array" ref="AC6">IFERROR(AB6*(1-INDEX($D6:$D$71,AC$1)),0)</f>
        <v>0.54934101792153156</v>
      </c>
      <c r="AD6" s="6" cm="1">
        <f t="array" ref="AD6">IFERROR(AC6*(1-INDEX($D6:$D$71,AD$1)),0)</f>
        <v>0.50390502232924173</v>
      </c>
      <c r="AE6" s="6" cm="1">
        <f t="array" ref="AE6">IFERROR(AD6*(1-INDEX($D6:$D$71,AE$1)),0)</f>
        <v>0.45692091804726326</v>
      </c>
      <c r="AF6" s="6" cm="1">
        <f t="array" ref="AF6">IFERROR(AE6*(1-INDEX($D6:$D$71,AF$1)),0)</f>
        <v>0.40901732899918813</v>
      </c>
      <c r="AG6" s="6" cm="1">
        <f t="array" ref="AG6">IFERROR(AF6*(1-INDEX($D6:$D$71,AG$1)),0)</f>
        <v>0.36094143214862356</v>
      </c>
      <c r="AH6" s="6" cm="1">
        <f t="array" ref="AH6">IFERROR(AG6*(1-INDEX($D6:$D$71,AH$1)),0)</f>
        <v>0.31356786917911672</v>
      </c>
      <c r="AI6" s="6" cm="1">
        <f t="array" ref="AI6">IFERROR(AH6*(1-INDEX($D6:$D$71,AI$1)),0)</f>
        <v>0.26791238742663737</v>
      </c>
      <c r="AJ6" s="6" cm="1">
        <f t="array" ref="AJ6">IFERROR(AI6*(1-INDEX($D6:$D$71,AJ$1)),0)</f>
        <v>0.2247918886703201</v>
      </c>
      <c r="AK6" s="6" cm="1">
        <f t="array" ref="AK6">IFERROR(AJ6*(1-INDEX($D6:$D$71,AK$1)),0)</f>
        <v>0.18494752640350587</v>
      </c>
      <c r="AL6" s="6" cm="1">
        <f t="array" ref="AL6">IFERROR(AK6*(1-INDEX($D6:$D$71,AL$1)),0)</f>
        <v>0.14919901902497223</v>
      </c>
      <c r="AM6" s="6" cm="1">
        <f t="array" ref="AM6">IFERROR(AL6*(1-INDEX($D6:$D$71,AM$1)),0)</f>
        <v>0.11782097333383032</v>
      </c>
      <c r="AN6" s="6" cm="1">
        <f t="array" ref="AN6">IFERROR(AM6*(1-INDEX($D6:$D$71,AN$1)),0)</f>
        <v>9.0552487265448636E-2</v>
      </c>
      <c r="AO6" s="6" cm="1">
        <f t="array" ref="AO6">IFERROR(AN6*(1-INDEX($D6:$D$71,AO$1)),0)</f>
        <v>6.7517745554863812E-2</v>
      </c>
      <c r="AP6" s="6" cm="1">
        <f t="array" ref="AP6">IFERROR(AO6*(1-INDEX($D6:$D$71,AP$1)),0)</f>
        <v>4.867489312541242E-2</v>
      </c>
      <c r="AQ6" s="6" cm="1">
        <f t="array" ref="AQ6">IFERROR(AP6*(1-INDEX($D6:$D$71,AQ$1)),0)</f>
        <v>3.3824669981780346E-2</v>
      </c>
      <c r="AR6" s="6" cm="1">
        <f t="array" ref="AR6">IFERROR(AQ6*(1-INDEX($D6:$D$71,AR$1)),0)</f>
        <v>2.2595217794529089E-2</v>
      </c>
      <c r="AS6" s="6" cm="1">
        <f t="array" ref="AS6">IFERROR(AR6*(1-INDEX($D6:$D$71,AS$1)),0)</f>
        <v>1.45192350504085E-2</v>
      </c>
      <c r="AT6" s="6" cm="1">
        <f t="array" ref="AT6">IFERROR(AS6*(1-INDEX($D6:$D$71,AT$1)),0)</f>
        <v>8.9644661048232169E-3</v>
      </c>
      <c r="AU6" s="6" cm="1">
        <f t="array" ref="AU6">IFERROR(AT6*(1-INDEX($D6:$D$71,AU$1)),0)</f>
        <v>5.3156594661770227E-3</v>
      </c>
      <c r="AV6" s="6" cm="1">
        <f t="array" ref="AV6">IFERROR(AU6*(1-INDEX($D6:$D$71,AV$1)),0)</f>
        <v>3.0279591017184173E-3</v>
      </c>
      <c r="AW6" s="6" cm="1">
        <f t="array" ref="AW6">IFERROR(AV6*(1-INDEX($D6:$D$71,AW$1)),0)</f>
        <v>1.6587462755123662E-3</v>
      </c>
      <c r="AX6" s="6" cm="1">
        <f t="array" ref="AX6">IFERROR(AW6*(1-INDEX($D6:$D$71,AX$1)),0)</f>
        <v>8.7565215884297814E-4</v>
      </c>
      <c r="AY6" s="6" cm="1">
        <f t="array" ref="AY6">IFERROR(AX6*(1-INDEX($D6:$D$71,AY$1)),0)</f>
        <v>4.3948106200170225E-4</v>
      </c>
      <c r="AZ6" s="6" cm="1">
        <f t="array" ref="AZ6">IFERROR(AY6*(1-INDEX($D6:$D$71,AZ$1)),0)</f>
        <v>2.0851618467732764E-4</v>
      </c>
      <c r="BA6" s="6" cm="1">
        <f t="array" ref="BA6">IFERROR(AZ6*(1-INDEX($D6:$D$71,BA$1)),0)</f>
        <v>9.289813059744302E-5</v>
      </c>
      <c r="BB6" s="6" cm="1">
        <f t="array" ref="BB6">IFERROR(BA6*(1-INDEX($D6:$D$71,BB$1)),0)</f>
        <v>3.8550866235326906E-5</v>
      </c>
      <c r="BC6" s="6" cm="1">
        <f t="array" ref="BC6">IFERROR(BB6*(1-INDEX($D6:$D$71,BC$1)),0)</f>
        <v>1.4755729560233727E-5</v>
      </c>
      <c r="BD6" s="6" cm="1">
        <f t="array" ref="BD6">IFERROR(BC6*(1-INDEX($D6:$D$71,BD$1)),0)</f>
        <v>5.1463557987227168E-6</v>
      </c>
      <c r="BE6" s="6" cm="1">
        <f t="array" ref="BE6">IFERROR(BD6*(1-INDEX($D6:$D$71,BE$1)),0)</f>
        <v>1.6102947294203379E-6</v>
      </c>
      <c r="BF6" s="6" cm="1">
        <f t="array" ref="BF6">IFERROR(BE6*(1-INDEX($D6:$D$71,BF$1)),0)</f>
        <v>4.4292766827435807E-7</v>
      </c>
      <c r="BG6" s="6" cm="1">
        <f t="array" ref="BG6">IFERROR(BF6*(1-INDEX($D6:$D$71,BG$1)),0)</f>
        <v>1.0414558264134979E-7</v>
      </c>
      <c r="BH6" s="6" cm="1">
        <f t="array" ref="BH6">IFERROR(BG6*(1-INDEX($D6:$D$71,BH$1)),0)</f>
        <v>2.0101138905606927E-8</v>
      </c>
      <c r="BI6" s="6" cm="1">
        <f t="array" ref="BI6">IFERROR(BH6*(1-INDEX($D6:$D$71,BI$1)),0)</f>
        <v>2.9864262072060228E-9</v>
      </c>
      <c r="BJ6" s="6" cm="1">
        <f t="array" ref="BJ6">IFERROR(BI6*(1-INDEX($D6:$D$71,BJ$1)),0)</f>
        <v>3.0362995248663613E-10</v>
      </c>
      <c r="BK6" s="6" cm="1">
        <f t="array" ref="BK6">IFERROR(BJ6*(1-INDEX($D6:$D$71,BK$1)),0)</f>
        <v>1.5849483519802414E-11</v>
      </c>
      <c r="BL6" s="6" cm="1">
        <f t="array" ref="BL6">IFERROR(BK6*(1-INDEX($D6:$D$71,BL$1)),0)</f>
        <v>0</v>
      </c>
      <c r="BM6" s="6" cm="1">
        <f t="array" ref="BM6">IFERROR(BL6*(1-INDEX($D6:$D$71,BM$1)),0)</f>
        <v>0</v>
      </c>
      <c r="BN6" s="6" cm="1">
        <f t="array" ref="BN6">IFERROR(BM6*(1-INDEX($D6:$D$71,BN$1)),0)</f>
        <v>0</v>
      </c>
      <c r="BO6" s="6" cm="1">
        <f t="array" ref="BO6">IFERROR(BN6*(1-INDEX($D6:$D$71,BO$1)),0)</f>
        <v>0</v>
      </c>
      <c r="BP6" s="6" cm="1">
        <f t="array" ref="BP6">IFERROR(BO6*(1-INDEX($D6:$D$71,BP$1)),0)</f>
        <v>0</v>
      </c>
      <c r="BQ6" s="6" cm="1">
        <f t="array" ref="BQ6">IFERROR(BP6*(1-INDEX($D6:$D$71,BQ$1)),0)</f>
        <v>0</v>
      </c>
      <c r="BR6" s="6" cm="1">
        <f t="array" ref="BR6">IFERROR(BQ6*(1-INDEX($D6:$D$71,BR$1)),0)</f>
        <v>0</v>
      </c>
      <c r="BS6" s="6" cm="1">
        <f t="array" ref="BS6">IFERROR(BR6*(1-INDEX($D6:$D$71,BS$1)),0)</f>
        <v>0</v>
      </c>
      <c r="BT6" s="6" cm="1">
        <f t="array" ref="BT6">IFERROR(BS6*(1-INDEX($D6:$D$71,BT$1)),0)</f>
        <v>0</v>
      </c>
      <c r="BU6" s="6" cm="1">
        <f t="array" ref="BU6">IFERROR(BT6*(1-INDEX($D6:$D$71,BU$1)),0)</f>
        <v>0</v>
      </c>
      <c r="BV6" s="6" cm="1">
        <f t="array" ref="BV6">IFERROR(BU6*(1-INDEX($D6:$D$71,BV$1)),0)</f>
        <v>0</v>
      </c>
      <c r="BW6" s="6" cm="1">
        <f t="array" ref="BW6">IFERROR(BV6*(1-INDEX($D6:$D$71,BW$1)),0)</f>
        <v>0</v>
      </c>
      <c r="BX6" s="6" cm="1">
        <f t="array" ref="BX6">IFERROR(BW6*(1-INDEX($D6:$D$71,BX$1)),0)</f>
        <v>0</v>
      </c>
      <c r="BY6" s="6" cm="1">
        <f t="array" ref="BY6">IFERROR(BX6*(1-INDEX($D6:$D$71,BY$1)),0)</f>
        <v>0</v>
      </c>
      <c r="BZ6" s="6" cm="1">
        <f t="array" ref="BZ6">IFERROR(BY6*(1-INDEX($D6:$D$71,BZ$1)),0)</f>
        <v>0</v>
      </c>
      <c r="CA6" s="6" cm="1">
        <f t="array" ref="CA6">IFERROR(BZ6*(1-INDEX($D6:$D$71,CA$1)),0)</f>
        <v>0</v>
      </c>
      <c r="CB6" s="6" cm="1">
        <f t="array" ref="CB6">IFERROR(CA6*(1-INDEX($D6:$D$71,CB$1)),0)</f>
        <v>0</v>
      </c>
      <c r="CC6" s="6" cm="1">
        <f t="array" ref="CC6">IFERROR(CB6*(1-INDEX($D6:$D$71,CC$1)),0)</f>
        <v>0</v>
      </c>
      <c r="CD6" s="6" cm="1">
        <f t="array" ref="CD6">IFERROR(CC6*(1-INDEX($D6:$D$71,CD$1)),0)</f>
        <v>0</v>
      </c>
      <c r="CE6" s="6" cm="1">
        <f t="array" ref="CE6">IFERROR(CD6*(1-INDEX($D6:$D$71,CE$1)),0)</f>
        <v>0</v>
      </c>
      <c r="CF6" s="6" cm="1">
        <f t="array" ref="CF6">IFERROR(CE6*(1-INDEX($D6:$D$71,CF$1)),0)</f>
        <v>0</v>
      </c>
      <c r="CG6" s="6" cm="1">
        <f t="array" ref="CG6">IFERROR(CF6*(1-INDEX($D6:$D$71,CG$1)),0)</f>
        <v>0</v>
      </c>
      <c r="CH6" s="6" cm="1">
        <f t="array" ref="CH6">IFERROR(CG6*(1-INDEX($D6:$D$71,CH$1)),0)</f>
        <v>0</v>
      </c>
      <c r="CI6" s="6" cm="1">
        <f t="array" ref="CI6">IFERROR(CH6*(1-INDEX($D6:$D$71,CI$1)),0)</f>
        <v>0</v>
      </c>
      <c r="CJ6" s="6" cm="1">
        <f t="array" ref="CJ6">IFERROR(CI6*(1-INDEX($D6:$D$71,CJ$1)),0)</f>
        <v>0</v>
      </c>
      <c r="CK6" s="6" cm="1">
        <f t="array" ref="CK6">IFERROR(CJ6*(1-INDEX($D6:$D$71,CK$1)),0)</f>
        <v>0</v>
      </c>
      <c r="CL6" s="6" cm="1">
        <f t="array" ref="CL6">IFERROR(CK6*(1-INDEX($D6:$D$71,CL$1)),0)</f>
        <v>0</v>
      </c>
      <c r="CM6" s="6" cm="1">
        <f t="array" ref="CM6">IFERROR(CL6*(1-INDEX($D6:$D$71,CM$1)),0)</f>
        <v>0</v>
      </c>
      <c r="CN6" s="6" cm="1">
        <f t="array" ref="CN6">IFERROR(CM6*(1-INDEX($D6:$D$71,CN$1)),0)</f>
        <v>0</v>
      </c>
      <c r="CO6" s="6" cm="1">
        <f t="array" ref="CO6">IFERROR(CN6*(1-INDEX($D6:$D$71,CO$1)),0)</f>
        <v>0</v>
      </c>
      <c r="CP6" s="6" cm="1">
        <f t="array" ref="CP6">IFERROR(CO6*(1-INDEX($D6:$D$71,CP$1)),0)</f>
        <v>0</v>
      </c>
      <c r="CQ6" s="6" cm="1">
        <f t="array" ref="CQ6">IFERROR(CP6*(1-INDEX($D6:$D$71,CQ$1)),0)</f>
        <v>0</v>
      </c>
      <c r="CR6" s="6" cm="1">
        <f t="array" ref="CR6">IFERROR(CQ6*(1-INDEX($D6:$D$71,CR$1)),0)</f>
        <v>0</v>
      </c>
      <c r="CS6" s="6" cm="1">
        <f t="array" ref="CS6">IFERROR(CR6*(1-INDEX($D6:$D$71,CS$1)),0)</f>
        <v>0</v>
      </c>
      <c r="CT6" s="6" cm="1">
        <f t="array" ref="CT6">IFERROR(CS6*(1-INDEX($D6:$D$71,CT$1)),0)</f>
        <v>0</v>
      </c>
      <c r="CU6" s="6" cm="1">
        <f t="array" ref="CU6">IFERROR(CT6*(1-INDEX($D6:$D$71,CU$1)),0)</f>
        <v>0</v>
      </c>
      <c r="CV6" s="6" cm="1">
        <f t="array" ref="CV6">IFERROR(CU6*(1-INDEX($D6:$D$71,CV$1)),0)</f>
        <v>0</v>
      </c>
      <c r="CW6" s="6" cm="1">
        <f t="array" ref="CW6">IFERROR(CV6*(1-INDEX($D6:$D$71,CW$1)),0)</f>
        <v>0</v>
      </c>
      <c r="CX6" s="6" cm="1">
        <f t="array" ref="CX6">IFERROR(CW6*(1-INDEX($D6:$D$71,CX$1)),0)</f>
        <v>0</v>
      </c>
      <c r="CY6" s="6" cm="1">
        <f t="array" ref="CY6">IFERROR(CX6*(1-INDEX($D6:$D$71,CY$1)),0)</f>
        <v>0</v>
      </c>
      <c r="CZ6" s="6" cm="1">
        <f t="array" ref="CZ6">IFERROR(CY6*(1-INDEX($D6:$D$71,CZ$1)),0)</f>
        <v>0</v>
      </c>
      <c r="DA6" s="6" cm="1">
        <f t="array" ref="DA6">IFERROR(CZ6*(1-INDEX($D6:$D$71,DA$1)),0)</f>
        <v>0</v>
      </c>
      <c r="DB6" s="6" cm="1">
        <f t="array" ref="DB6">IFERROR(DA6*(1-INDEX($D6:$D$71,DB$1)),0)</f>
        <v>0</v>
      </c>
      <c r="DC6" s="6" cm="1">
        <f t="array" ref="DC6">IFERROR(DB6*(1-INDEX($D6:$D$71,DC$1)),0)</f>
        <v>0</v>
      </c>
      <c r="DD6" s="6" cm="1">
        <f t="array" ref="DD6">IFERROR(DC6*(1-INDEX($D6:$D$71,DD$1)),0)</f>
        <v>0</v>
      </c>
      <c r="DE6" s="6" cm="1">
        <f t="array" ref="DE6">IFERROR(DD6*(1-INDEX($D6:$D$71,DE$1)),0)</f>
        <v>0</v>
      </c>
      <c r="DF6" s="6" cm="1">
        <f t="array" ref="DF6">IFERROR(DE6*(1-INDEX($D6:$D$71,DF$1)),0)</f>
        <v>0</v>
      </c>
      <c r="DG6" s="6" cm="1">
        <f t="array" ref="DG6">IFERROR(DF6*(1-INDEX($D6:$D$71,DG$1)),0)</f>
        <v>0</v>
      </c>
      <c r="DH6" s="6" cm="1">
        <f t="array" ref="DH6">IFERROR(DG6*(1-INDEX($D6:$D$71,DH$1)),0)</f>
        <v>0</v>
      </c>
      <c r="DI6" s="6" cm="1">
        <f t="array" ref="DI6">IFERROR(DH6*(1-INDEX($D6:$D$71,DI$1)),0)</f>
        <v>0</v>
      </c>
      <c r="DJ6" s="6" cm="1">
        <f t="array" ref="DJ6">IFERROR(DI6*(1-INDEX($D6:$D$71,DJ$1)),0)</f>
        <v>0</v>
      </c>
      <c r="DK6" s="6" cm="1">
        <f t="array" ref="DK6">IFERROR(DJ6*(1-INDEX($D6:$D$71,DK$1)),0)</f>
        <v>0</v>
      </c>
      <c r="DL6" s="6" cm="1">
        <f t="array" ref="DL6">IFERROR(DK6*(1-INDEX($D6:$D$71,DL$1)),0)</f>
        <v>0</v>
      </c>
      <c r="DM6" s="6" cm="1">
        <f t="array" ref="DM6">IFERROR(DL6*(1-INDEX($D6:$D$71,DM$1)),0)</f>
        <v>0</v>
      </c>
      <c r="DN6" s="6" cm="1">
        <f t="array" ref="DN6">IFERROR(DM6*(1-INDEX($D6:$D$71,DN$1)),0)</f>
        <v>0</v>
      </c>
      <c r="DO6" s="6" cm="1">
        <f t="array" ref="DO6">IFERROR(DN6*(1-INDEX($D6:$D$71,DO$1)),0)</f>
        <v>0</v>
      </c>
      <c r="DP6" s="6" cm="1">
        <f t="array" ref="DP6">IFERROR(DO6*(1-INDEX($D6:$D$71,DP$1)),0)</f>
        <v>0</v>
      </c>
      <c r="DQ6" s="6" cm="1">
        <f t="array" ref="DQ6">IFERROR(DP6*(1-INDEX($D6:$D$71,DQ$1)),0)</f>
        <v>0</v>
      </c>
      <c r="DR6" s="6" cm="1">
        <f t="array" ref="DR6">IFERROR(DQ6*(1-INDEX($D6:$D$71,DR$1)),0)</f>
        <v>0</v>
      </c>
      <c r="DS6" s="6" cm="1">
        <f t="array" ref="DS6">IFERROR(DR6*(1-INDEX($D6:$D$71,DS$1)),0)</f>
        <v>0</v>
      </c>
      <c r="DT6" s="6" cm="1">
        <f t="array" ref="DT6">IFERROR(DS6*(1-INDEX($D6:$D$71,DT$1)),0)</f>
        <v>0</v>
      </c>
      <c r="DU6" s="6" cm="1">
        <f t="array" ref="DU6">IFERROR(DT6*(1-INDEX($D6:$D$71,DU$1)),0)</f>
        <v>0</v>
      </c>
      <c r="DV6" s="6" cm="1">
        <f t="array" ref="DV6">IFERROR(DU6*(1-INDEX($D6:$D$71,DV$1)),0)</f>
        <v>0</v>
      </c>
      <c r="DW6" s="6" cm="1">
        <f t="array" ref="DW6">IFERROR(DV6*(1-INDEX($D6:$D$71,DW$1)),0)</f>
        <v>0</v>
      </c>
      <c r="DX6" s="6" cm="1">
        <f t="array" ref="DX6">IFERROR(DW6*(1-INDEX($D6:$D$71,DX$1)),0)</f>
        <v>0</v>
      </c>
    </row>
    <row r="7" spans="1:128" x14ac:dyDescent="0.25">
      <c r="B7" s="21"/>
      <c r="C7" s="6">
        <v>69</v>
      </c>
      <c r="D7" s="6">
        <v>1.2659999999999999E-2</v>
      </c>
      <c r="E7" s="6">
        <f t="shared" si="2"/>
        <v>1.2108207062930003E-2</v>
      </c>
      <c r="F7" s="6" cm="1">
        <f t="array" ref="F7">SUMPRODUCT($A$6^($K$1:$DT$1+1),K7:DT7,TRANSPOSE(D7:D120))</f>
        <v>0.60173764379642725</v>
      </c>
      <c r="G7" s="6" cm="1">
        <f t="array" ref="G7">SUMPRODUCT($A$6^($K$1:$DT$1),K7:DT7)</f>
        <v>13.673674229655983</v>
      </c>
      <c r="H7" s="6">
        <f t="shared" si="0"/>
        <v>13.211400972896529</v>
      </c>
      <c r="I7" s="6">
        <f t="shared" si="1"/>
        <v>13.211892758399884</v>
      </c>
      <c r="K7" s="6">
        <v>1</v>
      </c>
      <c r="L7" s="6" cm="1">
        <f t="array" ref="L7">IFERROR(K7*(1-INDEX($D7:$D$71,L$1)),0)</f>
        <v>0.98734</v>
      </c>
      <c r="M7" s="6" cm="1">
        <f t="array" ref="M7">IFERROR(L7*(1-INDEX($D7:$D$71,M$1)),0)</f>
        <v>0.97347774639999995</v>
      </c>
      <c r="N7" s="6" cm="1">
        <f t="array" ref="N7">IFERROR(M7*(1-INDEX($D7:$D$71,N$1)),0)</f>
        <v>0.95835963699840787</v>
      </c>
      <c r="O7" s="6" cm="1">
        <f t="array" ref="O7">IFERROR(N7*(1-INDEX($D7:$D$71,O$1)),0)</f>
        <v>0.94190460203114523</v>
      </c>
      <c r="P7" s="6" cm="1">
        <f t="array" ref="P7">IFERROR(O7*(1-INDEX($D7:$D$71,P$1)),0)</f>
        <v>0.92403667173061432</v>
      </c>
      <c r="Q7" s="6" cm="1">
        <f t="array" ref="Q7">IFERROR(P7*(1-INDEX($D7:$D$71,Q$1)),0)</f>
        <v>0.90465038235770601</v>
      </c>
      <c r="R7" s="6" cm="1">
        <f t="array" ref="R7">IFERROR(Q7*(1-INDEX($D7:$D$71,R$1)),0)</f>
        <v>0.8836172609678894</v>
      </c>
      <c r="S7" s="6" cm="1">
        <f t="array" ref="S7">IFERROR(R7*(1-INDEX($D7:$D$71,S$1)),0)</f>
        <v>0.86081993563491777</v>
      </c>
      <c r="T7" s="6" cm="1">
        <f t="array" ref="T7">IFERROR(S7*(1-INDEX($D7:$D$71,T$1)),0)</f>
        <v>0.83609718708348291</v>
      </c>
      <c r="U7" s="6" cm="1">
        <f t="array" ref="U7">IFERROR(T7*(1-INDEX($D7:$D$71,U$1)),0)</f>
        <v>0.80935043806868234</v>
      </c>
      <c r="V7" s="6" cm="1">
        <f t="array" ref="V7">IFERROR(U7*(1-INDEX($D7:$D$71,V$1)),0)</f>
        <v>0.78046472093401109</v>
      </c>
      <c r="W7" s="6" cm="1">
        <f t="array" ref="W7">IFERROR(V7*(1-INDEX($D7:$D$71,W$1)),0)</f>
        <v>0.74935539715758137</v>
      </c>
      <c r="X7" s="6" cm="1">
        <f t="array" ref="X7">IFERROR(W7*(1-INDEX($D7:$D$71,X$1)),0)</f>
        <v>0.71572432693314914</v>
      </c>
      <c r="Y7" s="6" cm="1">
        <f t="array" ref="Y7">IFERROR(X7*(1-INDEX($D7:$D$71,Y$1)),0)</f>
        <v>0.67950867599033182</v>
      </c>
      <c r="Z7" s="6" cm="1">
        <f t="array" ref="Z7">IFERROR(Y7*(1-INDEX($D7:$D$71,Z$1)),0)</f>
        <v>0.64074950111184326</v>
      </c>
      <c r="AA7" s="6" cm="1">
        <f t="array" ref="AA7">IFERROR(Z7*(1-INDEX($D7:$D$71,AA$1)),0)</f>
        <v>0.59942756578514056</v>
      </c>
      <c r="AB7" s="6" cm="1">
        <f t="array" ref="AB7">IFERROR(AA7*(1-INDEX($D7:$D$71,AB$1)),0)</f>
        <v>0.55568134203414099</v>
      </c>
      <c r="AC7" s="6" cm="1">
        <f t="array" ref="AC7">IFERROR(AB7*(1-INDEX($D7:$D$71,AC$1)),0)</f>
        <v>0.50972093823449727</v>
      </c>
      <c r="AD7" s="6" cm="1">
        <f t="array" ref="AD7">IFERROR(AC7*(1-INDEX($D7:$D$71,AD$1)),0)</f>
        <v>0.46219455795351277</v>
      </c>
      <c r="AE7" s="6" cm="1">
        <f t="array" ref="AE7">IFERROR(AD7*(1-INDEX($D7:$D$71,AE$1)),0)</f>
        <v>0.41373808049766647</v>
      </c>
      <c r="AF7" s="6" cm="1">
        <f t="array" ref="AF7">IFERROR(AE7*(1-INDEX($D7:$D$71,AF$1)),0)</f>
        <v>0.36510730651597079</v>
      </c>
      <c r="AG7" s="6" cm="1">
        <f t="array" ref="AG7">IFERROR(AF7*(1-INDEX($D7:$D$71,AG$1)),0)</f>
        <v>0.31718697253574962</v>
      </c>
      <c r="AH7" s="6" cm="1">
        <f t="array" ref="AH7">IFERROR(AG7*(1-INDEX($D7:$D$71,AH$1)),0)</f>
        <v>0.27100454933454449</v>
      </c>
      <c r="AI7" s="6" cm="1">
        <f t="array" ref="AI7">IFERROR(AH7*(1-INDEX($D7:$D$71,AI$1)),0)</f>
        <v>0.22738636711914958</v>
      </c>
      <c r="AJ7" s="6" cm="1">
        <f t="array" ref="AJ7">IFERROR(AI7*(1-INDEX($D7:$D$71,AJ$1)),0)</f>
        <v>0.18708213354728032</v>
      </c>
      <c r="AK7" s="6" cm="1">
        <f t="array" ref="AK7">IFERROR(AJ7*(1-INDEX($D7:$D$71,AK$1)),0)</f>
        <v>0.15092102795392651</v>
      </c>
      <c r="AL7" s="6" cm="1">
        <f t="array" ref="AL7">IFERROR(AK7*(1-INDEX($D7:$D$71,AL$1)),0)</f>
        <v>0.11918082656493623</v>
      </c>
      <c r="AM7" s="6" cm="1">
        <f t="array" ref="AM7">IFERROR(AL7*(1-INDEX($D7:$D$71,AM$1)),0)</f>
        <v>9.1597616064747395E-2</v>
      </c>
      <c r="AN7" s="6" cm="1">
        <f t="array" ref="AN7">IFERROR(AM7*(1-INDEX($D7:$D$71,AN$1)),0)</f>
        <v>6.8297014490196942E-2</v>
      </c>
      <c r="AO7" s="6" cm="1">
        <f t="array" ref="AO7">IFERROR(AN7*(1-INDEX($D7:$D$71,AO$1)),0)</f>
        <v>4.9236683686272778E-2</v>
      </c>
      <c r="AP7" s="6" cm="1">
        <f t="array" ref="AP7">IFERROR(AO7*(1-INDEX($D7:$D$71,AP$1)),0)</f>
        <v>3.4215063860427816E-2</v>
      </c>
      <c r="AQ7" s="6" cm="1">
        <f t="array" ref="AQ7">IFERROR(AP7*(1-INDEX($D7:$D$71,AQ$1)),0)</f>
        <v>2.2856004809404386E-2</v>
      </c>
      <c r="AR7" s="6" cm="1">
        <f t="array" ref="AR7">IFERROR(AQ7*(1-INDEX($D7:$D$71,AR$1)),0)</f>
        <v>1.4686811570427069E-2</v>
      </c>
      <c r="AS7" s="6" cm="1">
        <f t="array" ref="AS7">IFERROR(AR7*(1-INDEX($D7:$D$71,AS$1)),0)</f>
        <v>9.0679311998130823E-3</v>
      </c>
      <c r="AT7" s="6" cm="1">
        <f t="array" ref="AT7">IFERROR(AS7*(1-INDEX($D7:$D$71,AT$1)),0)</f>
        <v>5.3770111635531633E-3</v>
      </c>
      <c r="AU7" s="6" cm="1">
        <f t="array" ref="AU7">IFERROR(AT7*(1-INDEX($D7:$D$71,AU$1)),0)</f>
        <v>3.0629068690947881E-3</v>
      </c>
      <c r="AV7" s="6" cm="1">
        <f t="array" ref="AV7">IFERROR(AU7*(1-INDEX($D7:$D$71,AV$1)),0)</f>
        <v>1.677891011958816E-3</v>
      </c>
      <c r="AW7" s="6" cm="1">
        <f t="array" ref="AW7">IFERROR(AV7*(1-INDEX($D7:$D$71,AW$1)),0)</f>
        <v>8.8575866521305906E-4</v>
      </c>
      <c r="AX7" s="6" cm="1">
        <f t="array" ref="AX7">IFERROR(AW7*(1-INDEX($D7:$D$71,AX$1)),0)</f>
        <v>4.4455341648378218E-4</v>
      </c>
      <c r="AY7" s="6" cm="1">
        <f t="array" ref="AY7">IFERROR(AX7*(1-INDEX($D7:$D$71,AY$1)),0)</f>
        <v>2.109228139848953E-4</v>
      </c>
      <c r="AZ7" s="6" cm="1">
        <f t="array" ref="AZ7">IFERROR(AY7*(1-INDEX($D7:$D$71,AZ$1)),0)</f>
        <v>9.3970332086550556E-5</v>
      </c>
      <c r="BA7" s="6" cm="1">
        <f t="array" ref="BA7">IFERROR(AZ7*(1-INDEX($D7:$D$71,BA$1)),0)</f>
        <v>3.8995808409276751E-5</v>
      </c>
      <c r="BB7" s="6" cm="1">
        <f t="array" ref="BB7">IFERROR(BA7*(1-INDEX($D7:$D$71,BB$1)),0)</f>
        <v>1.4926035626734768E-5</v>
      </c>
      <c r="BC7" s="6" cm="1">
        <f t="array" ref="BC7">IFERROR(BB7*(1-INDEX($D7:$D$71,BC$1)),0)</f>
        <v>5.2057534455362851E-6</v>
      </c>
      <c r="BD7" s="6" cm="1">
        <f t="array" ref="BD7">IFERROR(BC7*(1-INDEX($D7:$D$71,BD$1)),0)</f>
        <v>1.6288802531083034E-6</v>
      </c>
      <c r="BE7" s="6" cm="1">
        <f t="array" ref="BE7">IFERROR(BD7*(1-INDEX($D7:$D$71,BE$1)),0)</f>
        <v>4.480398024199699E-7</v>
      </c>
      <c r="BF7" s="6" cm="1">
        <f t="array" ref="BF7">IFERROR(BE7*(1-INDEX($D7:$D$71,BF$1)),0)</f>
        <v>1.053475987430075E-7</v>
      </c>
      <c r="BG7" s="6" cm="1">
        <f t="array" ref="BG7">IFERROR(BF7*(1-INDEX($D7:$D$71,BG$1)),0)</f>
        <v>2.0333140033387881E-8</v>
      </c>
      <c r="BH7" s="6" cm="1">
        <f t="array" ref="BH7">IFERROR(BG7*(1-INDEX($D7:$D$71,BH$1)),0)</f>
        <v>3.0208946147604393E-9</v>
      </c>
      <c r="BI7" s="6" cm="1">
        <f t="array" ref="BI7">IFERROR(BH7*(1-INDEX($D7:$D$71,BI$1)),0)</f>
        <v>3.0713435548269366E-10</v>
      </c>
      <c r="BJ7" s="6" cm="1">
        <f t="array" ref="BJ7">IFERROR(BI7*(1-INDEX($D7:$D$71,BJ$1)),0)</f>
        <v>1.6032413356196617E-11</v>
      </c>
      <c r="BK7" s="6" cm="1">
        <f t="array" ref="BK7">IFERROR(BJ7*(1-INDEX($D7:$D$71,BK$1)),0)</f>
        <v>0</v>
      </c>
      <c r="BL7" s="6" cm="1">
        <f t="array" ref="BL7">IFERROR(BK7*(1-INDEX($D7:$D$71,BL$1)),0)</f>
        <v>0</v>
      </c>
      <c r="BM7" s="6" cm="1">
        <f t="array" ref="BM7">IFERROR(BL7*(1-INDEX($D7:$D$71,BM$1)),0)</f>
        <v>0</v>
      </c>
      <c r="BN7" s="6" cm="1">
        <f t="array" ref="BN7">IFERROR(BM7*(1-INDEX($D7:$D$71,BN$1)),0)</f>
        <v>0</v>
      </c>
      <c r="BO7" s="6" cm="1">
        <f t="array" ref="BO7">IFERROR(BN7*(1-INDEX($D7:$D$71,BO$1)),0)</f>
        <v>0</v>
      </c>
      <c r="BP7" s="6" cm="1">
        <f t="array" ref="BP7">IFERROR(BO7*(1-INDEX($D7:$D$71,BP$1)),0)</f>
        <v>0</v>
      </c>
      <c r="BQ7" s="6" cm="1">
        <f t="array" ref="BQ7">IFERROR(BP7*(1-INDEX($D7:$D$71,BQ$1)),0)</f>
        <v>0</v>
      </c>
      <c r="BR7" s="6" cm="1">
        <f t="array" ref="BR7">IFERROR(BQ7*(1-INDEX($D7:$D$71,BR$1)),0)</f>
        <v>0</v>
      </c>
      <c r="BS7" s="6" cm="1">
        <f t="array" ref="BS7">IFERROR(BR7*(1-INDEX($D7:$D$71,BS$1)),0)</f>
        <v>0</v>
      </c>
      <c r="BT7" s="6" cm="1">
        <f t="array" ref="BT7">IFERROR(BS7*(1-INDEX($D7:$D$71,BT$1)),0)</f>
        <v>0</v>
      </c>
      <c r="BU7" s="6" cm="1">
        <f t="array" ref="BU7">IFERROR(BT7*(1-INDEX($D7:$D$71,BU$1)),0)</f>
        <v>0</v>
      </c>
      <c r="BV7" s="6" cm="1">
        <f t="array" ref="BV7">IFERROR(BU7*(1-INDEX($D7:$D$71,BV$1)),0)</f>
        <v>0</v>
      </c>
      <c r="BW7" s="6" cm="1">
        <f t="array" ref="BW7">IFERROR(BV7*(1-INDEX($D7:$D$71,BW$1)),0)</f>
        <v>0</v>
      </c>
      <c r="BX7" s="6" cm="1">
        <f t="array" ref="BX7">IFERROR(BW7*(1-INDEX($D7:$D$71,BX$1)),0)</f>
        <v>0</v>
      </c>
      <c r="BY7" s="6" cm="1">
        <f t="array" ref="BY7">IFERROR(BX7*(1-INDEX($D7:$D$71,BY$1)),0)</f>
        <v>0</v>
      </c>
      <c r="BZ7" s="6" cm="1">
        <f t="array" ref="BZ7">IFERROR(BY7*(1-INDEX($D7:$D$71,BZ$1)),0)</f>
        <v>0</v>
      </c>
      <c r="CA7" s="6" cm="1">
        <f t="array" ref="CA7">IFERROR(BZ7*(1-INDEX($D7:$D$71,CA$1)),0)</f>
        <v>0</v>
      </c>
      <c r="CB7" s="6" cm="1">
        <f t="array" ref="CB7">IFERROR(CA7*(1-INDEX($D7:$D$71,CB$1)),0)</f>
        <v>0</v>
      </c>
      <c r="CC7" s="6" cm="1">
        <f t="array" ref="CC7">IFERROR(CB7*(1-INDEX($D7:$D$71,CC$1)),0)</f>
        <v>0</v>
      </c>
      <c r="CD7" s="6" cm="1">
        <f t="array" ref="CD7">IFERROR(CC7*(1-INDEX($D7:$D$71,CD$1)),0)</f>
        <v>0</v>
      </c>
      <c r="CE7" s="6" cm="1">
        <f t="array" ref="CE7">IFERROR(CD7*(1-INDEX($D7:$D$71,CE$1)),0)</f>
        <v>0</v>
      </c>
      <c r="CF7" s="6" cm="1">
        <f t="array" ref="CF7">IFERROR(CE7*(1-INDEX($D7:$D$71,CF$1)),0)</f>
        <v>0</v>
      </c>
      <c r="CG7" s="6" cm="1">
        <f t="array" ref="CG7">IFERROR(CF7*(1-INDEX($D7:$D$71,CG$1)),0)</f>
        <v>0</v>
      </c>
      <c r="CH7" s="6" cm="1">
        <f t="array" ref="CH7">IFERROR(CG7*(1-INDEX($D7:$D$71,CH$1)),0)</f>
        <v>0</v>
      </c>
      <c r="CI7" s="6" cm="1">
        <f t="array" ref="CI7">IFERROR(CH7*(1-INDEX($D7:$D$71,CI$1)),0)</f>
        <v>0</v>
      </c>
      <c r="CJ7" s="6" cm="1">
        <f t="array" ref="CJ7">IFERROR(CI7*(1-INDEX($D7:$D$71,CJ$1)),0)</f>
        <v>0</v>
      </c>
      <c r="CK7" s="6" cm="1">
        <f t="array" ref="CK7">IFERROR(CJ7*(1-INDEX($D7:$D$71,CK$1)),0)</f>
        <v>0</v>
      </c>
      <c r="CL7" s="6" cm="1">
        <f t="array" ref="CL7">IFERROR(CK7*(1-INDEX($D7:$D$71,CL$1)),0)</f>
        <v>0</v>
      </c>
      <c r="CM7" s="6" cm="1">
        <f t="array" ref="CM7">IFERROR(CL7*(1-INDEX($D7:$D$71,CM$1)),0)</f>
        <v>0</v>
      </c>
      <c r="CN7" s="6" cm="1">
        <f t="array" ref="CN7">IFERROR(CM7*(1-INDEX($D7:$D$71,CN$1)),0)</f>
        <v>0</v>
      </c>
      <c r="CO7" s="6" cm="1">
        <f t="array" ref="CO7">IFERROR(CN7*(1-INDEX($D7:$D$71,CO$1)),0)</f>
        <v>0</v>
      </c>
      <c r="CP7" s="6" cm="1">
        <f t="array" ref="CP7">IFERROR(CO7*(1-INDEX($D7:$D$71,CP$1)),0)</f>
        <v>0</v>
      </c>
      <c r="CQ7" s="6" cm="1">
        <f t="array" ref="CQ7">IFERROR(CP7*(1-INDEX($D7:$D$71,CQ$1)),0)</f>
        <v>0</v>
      </c>
      <c r="CR7" s="6" cm="1">
        <f t="array" ref="CR7">IFERROR(CQ7*(1-INDEX($D7:$D$71,CR$1)),0)</f>
        <v>0</v>
      </c>
      <c r="CS7" s="6" cm="1">
        <f t="array" ref="CS7">IFERROR(CR7*(1-INDEX($D7:$D$71,CS$1)),0)</f>
        <v>0</v>
      </c>
      <c r="CT7" s="6" cm="1">
        <f t="array" ref="CT7">IFERROR(CS7*(1-INDEX($D7:$D$71,CT$1)),0)</f>
        <v>0</v>
      </c>
      <c r="CU7" s="6" cm="1">
        <f t="array" ref="CU7">IFERROR(CT7*(1-INDEX($D7:$D$71,CU$1)),0)</f>
        <v>0</v>
      </c>
      <c r="CV7" s="6" cm="1">
        <f t="array" ref="CV7">IFERROR(CU7*(1-INDEX($D7:$D$71,CV$1)),0)</f>
        <v>0</v>
      </c>
      <c r="CW7" s="6" cm="1">
        <f t="array" ref="CW7">IFERROR(CV7*(1-INDEX($D7:$D$71,CW$1)),0)</f>
        <v>0</v>
      </c>
      <c r="CX7" s="6" cm="1">
        <f t="array" ref="CX7">IFERROR(CW7*(1-INDEX($D7:$D$71,CX$1)),0)</f>
        <v>0</v>
      </c>
      <c r="CY7" s="6" cm="1">
        <f t="array" ref="CY7">IFERROR(CX7*(1-INDEX($D7:$D$71,CY$1)),0)</f>
        <v>0</v>
      </c>
      <c r="CZ7" s="6" cm="1">
        <f t="array" ref="CZ7">IFERROR(CY7*(1-INDEX($D7:$D$71,CZ$1)),0)</f>
        <v>0</v>
      </c>
      <c r="DA7" s="6" cm="1">
        <f t="array" ref="DA7">IFERROR(CZ7*(1-INDEX($D7:$D$71,DA$1)),0)</f>
        <v>0</v>
      </c>
      <c r="DB7" s="6" cm="1">
        <f t="array" ref="DB7">IFERROR(DA7*(1-INDEX($D7:$D$71,DB$1)),0)</f>
        <v>0</v>
      </c>
      <c r="DC7" s="6" cm="1">
        <f t="array" ref="DC7">IFERROR(DB7*(1-INDEX($D7:$D$71,DC$1)),0)</f>
        <v>0</v>
      </c>
      <c r="DD7" s="6" cm="1">
        <f t="array" ref="DD7">IFERROR(DC7*(1-INDEX($D7:$D$71,DD$1)),0)</f>
        <v>0</v>
      </c>
      <c r="DE7" s="6" cm="1">
        <f t="array" ref="DE7">IFERROR(DD7*(1-INDEX($D7:$D$71,DE$1)),0)</f>
        <v>0</v>
      </c>
      <c r="DF7" s="6" cm="1">
        <f t="array" ref="DF7">IFERROR(DE7*(1-INDEX($D7:$D$71,DF$1)),0)</f>
        <v>0</v>
      </c>
      <c r="DG7" s="6" cm="1">
        <f t="array" ref="DG7">IFERROR(DF7*(1-INDEX($D7:$D$71,DG$1)),0)</f>
        <v>0</v>
      </c>
      <c r="DH7" s="6" cm="1">
        <f t="array" ref="DH7">IFERROR(DG7*(1-INDEX($D7:$D$71,DH$1)),0)</f>
        <v>0</v>
      </c>
      <c r="DI7" s="6" cm="1">
        <f t="array" ref="DI7">IFERROR(DH7*(1-INDEX($D7:$D$71,DI$1)),0)</f>
        <v>0</v>
      </c>
      <c r="DJ7" s="6" cm="1">
        <f t="array" ref="DJ7">IFERROR(DI7*(1-INDEX($D7:$D$71,DJ$1)),0)</f>
        <v>0</v>
      </c>
      <c r="DK7" s="6" cm="1">
        <f t="array" ref="DK7">IFERROR(DJ7*(1-INDEX($D7:$D$71,DK$1)),0)</f>
        <v>0</v>
      </c>
      <c r="DL7" s="6" cm="1">
        <f t="array" ref="DL7">IFERROR(DK7*(1-INDEX($D7:$D$71,DL$1)),0)</f>
        <v>0</v>
      </c>
      <c r="DM7" s="6" cm="1">
        <f t="array" ref="DM7">IFERROR(DL7*(1-INDEX($D7:$D$71,DM$1)),0)</f>
        <v>0</v>
      </c>
      <c r="DN7" s="6" cm="1">
        <f t="array" ref="DN7">IFERROR(DM7*(1-INDEX($D7:$D$71,DN$1)),0)</f>
        <v>0</v>
      </c>
      <c r="DO7" s="6" cm="1">
        <f t="array" ref="DO7">IFERROR(DN7*(1-INDEX($D7:$D$71,DO$1)),0)</f>
        <v>0</v>
      </c>
      <c r="DP7" s="6" cm="1">
        <f t="array" ref="DP7">IFERROR(DO7*(1-INDEX($D7:$D$71,DP$1)),0)</f>
        <v>0</v>
      </c>
      <c r="DQ7" s="6" cm="1">
        <f t="array" ref="DQ7">IFERROR(DP7*(1-INDEX($D7:$D$71,DQ$1)),0)</f>
        <v>0</v>
      </c>
      <c r="DR7" s="6" cm="1">
        <f t="array" ref="DR7">IFERROR(DQ7*(1-INDEX($D7:$D$71,DR$1)),0)</f>
        <v>0</v>
      </c>
      <c r="DS7" s="6" cm="1">
        <f t="array" ref="DS7">IFERROR(DR7*(1-INDEX($D7:$D$71,DS$1)),0)</f>
        <v>0</v>
      </c>
      <c r="DT7" s="6" cm="1">
        <f t="array" ref="DT7">IFERROR(DS7*(1-INDEX($D7:$D$71,DT$1)),0)</f>
        <v>0</v>
      </c>
      <c r="DU7" s="6" cm="1">
        <f t="array" ref="DU7">IFERROR(DT7*(1-INDEX($D7:$D$71,DU$1)),0)</f>
        <v>0</v>
      </c>
      <c r="DV7" s="6" cm="1">
        <f t="array" ref="DV7">IFERROR(DU7*(1-INDEX($D7:$D$71,DV$1)),0)</f>
        <v>0</v>
      </c>
      <c r="DW7" s="6" cm="1">
        <f t="array" ref="DW7">IFERROR(DV7*(1-INDEX($D7:$D$71,DW$1)),0)</f>
        <v>0</v>
      </c>
      <c r="DX7" s="6" cm="1">
        <f t="array" ref="DX7">IFERROR(DW7*(1-INDEX($D7:$D$71,DX$1)),0)</f>
        <v>0</v>
      </c>
    </row>
    <row r="8" spans="1:128" x14ac:dyDescent="0.25">
      <c r="A8" t="s">
        <v>60</v>
      </c>
      <c r="B8" s="21"/>
      <c r="C8" s="6">
        <v>70</v>
      </c>
      <c r="D8" s="6">
        <v>1.4039999999999999E-2</v>
      </c>
      <c r="E8" s="6">
        <f t="shared" si="2"/>
        <v>1.344015690227858E-2</v>
      </c>
      <c r="F8" s="6" cm="1">
        <f t="array" ref="F8">SUMPRODUCT($A$6^($K$1:$DT$1+1),K8:DT8,TRANSPOSE(D8:D121))</f>
        <v>0.61491459184305342</v>
      </c>
      <c r="G8" s="6" cm="1">
        <f t="array" ref="G8">SUMPRODUCT($A$6^($K$1:$DT$1),K8:DT8)</f>
        <v>13.221265680055172</v>
      </c>
      <c r="H8" s="6">
        <f t="shared" si="0"/>
        <v>12.758959711131077</v>
      </c>
      <c r="I8" s="6">
        <f t="shared" si="1"/>
        <v>12.759373983783432</v>
      </c>
      <c r="K8" s="6">
        <v>1</v>
      </c>
      <c r="L8" s="6" cm="1">
        <f t="array" ref="L8">IFERROR(K8*(1-INDEX($D8:$D$71,L$1)),0)</f>
        <v>0.98595999999999995</v>
      </c>
      <c r="M8" s="6" cm="1">
        <f t="array" ref="M8">IFERROR(L8*(1-INDEX($D8:$D$71,M$1)),0)</f>
        <v>0.97064804119999992</v>
      </c>
      <c r="N8" s="6" cm="1">
        <f t="array" ref="N8">IFERROR(M8*(1-INDEX($D8:$D$71,N$1)),0)</f>
        <v>0.95398201433259588</v>
      </c>
      <c r="O8" s="6" cm="1">
        <f t="array" ref="O8">IFERROR(N8*(1-INDEX($D8:$D$71,O$1)),0)</f>
        <v>0.93588497552070649</v>
      </c>
      <c r="P8" s="6" cm="1">
        <f t="array" ref="P8">IFERROR(O8*(1-INDEX($D8:$D$71,P$1)),0)</f>
        <v>0.91625010873428203</v>
      </c>
      <c r="Q8" s="6" cm="1">
        <f t="array" ref="Q8">IFERROR(P8*(1-INDEX($D8:$D$71,Q$1)),0)</f>
        <v>0.89494729370620996</v>
      </c>
      <c r="R8" s="6" cm="1">
        <f t="array" ref="R8">IFERROR(Q8*(1-INDEX($D8:$D$71,R$1)),0)</f>
        <v>0.87185765352858968</v>
      </c>
      <c r="S8" s="6" cm="1">
        <f t="array" ref="S8">IFERROR(R8*(1-INDEX($D8:$D$71,S$1)),0)</f>
        <v>0.84681790171924864</v>
      </c>
      <c r="T8" s="6" cm="1">
        <f t="array" ref="T8">IFERROR(S8*(1-INDEX($D8:$D$71,T$1)),0)</f>
        <v>0.81972819704324995</v>
      </c>
      <c r="U8" s="6" cm="1">
        <f t="array" ref="U8">IFERROR(T8*(1-INDEX($D8:$D$71,U$1)),0)</f>
        <v>0.79047209769077631</v>
      </c>
      <c r="V8" s="6" cm="1">
        <f t="array" ref="V8">IFERROR(U8*(1-INDEX($D8:$D$71,V$1)),0)</f>
        <v>0.75896387987682201</v>
      </c>
      <c r="W8" s="6" cm="1">
        <f t="array" ref="W8">IFERROR(V8*(1-INDEX($D8:$D$71,W$1)),0)</f>
        <v>0.72490158094795021</v>
      </c>
      <c r="X8" s="6" cm="1">
        <f t="array" ref="X8">IFERROR(W8*(1-INDEX($D8:$D$71,X$1)),0)</f>
        <v>0.68822156095198395</v>
      </c>
      <c r="Y8" s="6" cm="1">
        <f t="array" ref="Y8">IFERROR(X8*(1-INDEX($D8:$D$71,Y$1)),0)</f>
        <v>0.64896540311528284</v>
      </c>
      <c r="Z8" s="6" cm="1">
        <f t="array" ref="Z8">IFERROR(Y8*(1-INDEX($D8:$D$71,Z$1)),0)</f>
        <v>0.60711362426837834</v>
      </c>
      <c r="AA8" s="6" cm="1">
        <f t="array" ref="AA8">IFERROR(Z8*(1-INDEX($D8:$D$71,AA$1)),0)</f>
        <v>0.56280647196927203</v>
      </c>
      <c r="AB8" s="6" cm="1">
        <f t="array" ref="AB8">IFERROR(AA8*(1-INDEX($D8:$D$71,AB$1)),0)</f>
        <v>0.51625674867269356</v>
      </c>
      <c r="AC8" s="6" cm="1">
        <f t="array" ref="AC8">IFERROR(AB8*(1-INDEX($D8:$D$71,AC$1)),0)</f>
        <v>0.46812096942645159</v>
      </c>
      <c r="AD8" s="6" cm="1">
        <f t="array" ref="AD8">IFERROR(AC8*(1-INDEX($D8:$D$71,AD$1)),0)</f>
        <v>0.4190431669917824</v>
      </c>
      <c r="AE8" s="6" cm="1">
        <f t="array" ref="AE8">IFERROR(AD8*(1-INDEX($D8:$D$71,AE$1)),0)</f>
        <v>0.36978883314356831</v>
      </c>
      <c r="AF8" s="6" cm="1">
        <f t="array" ref="AF8">IFERROR(AE8*(1-INDEX($D8:$D$71,AF$1)),0)</f>
        <v>0.32125404879347497</v>
      </c>
      <c r="AG8" s="6" cm="1">
        <f t="array" ref="AG8">IFERROR(AF8*(1-INDEX($D8:$D$71,AG$1)),0)</f>
        <v>0.27447945928914502</v>
      </c>
      <c r="AH8" s="6" cm="1">
        <f t="array" ref="AH8">IFERROR(AG8*(1-INDEX($D8:$D$71,AH$1)),0)</f>
        <v>0.23030199031655715</v>
      </c>
      <c r="AI8" s="6" cm="1">
        <f t="array" ref="AI8">IFERROR(AH8*(1-INDEX($D8:$D$71,AI$1)),0)</f>
        <v>0.18948096253294738</v>
      </c>
      <c r="AJ8" s="6" cm="1">
        <f t="array" ref="AJ8">IFERROR(AI8*(1-INDEX($D8:$D$71,AJ$1)),0)</f>
        <v>0.15285618728495398</v>
      </c>
      <c r="AK8" s="6" cm="1">
        <f t="array" ref="AK8">IFERROR(AJ8*(1-INDEX($D8:$D$71,AK$1)),0)</f>
        <v>0.12070900253705531</v>
      </c>
      <c r="AL8" s="6" cm="1">
        <f t="array" ref="AL8">IFERROR(AK8*(1-INDEX($D8:$D$71,AL$1)),0)</f>
        <v>9.2772110989879239E-2</v>
      </c>
      <c r="AM8" s="6" cm="1">
        <f t="array" ref="AM8">IFERROR(AL8*(1-INDEX($D8:$D$71,AM$1)),0)</f>
        <v>6.917274139627376E-2</v>
      </c>
      <c r="AN8" s="6" cm="1">
        <f t="array" ref="AN8">IFERROR(AM8*(1-INDEX($D8:$D$71,AN$1)),0)</f>
        <v>4.9868012727401677E-2</v>
      </c>
      <c r="AO8" s="6" cm="1">
        <f t="array" ref="AO8">IFERROR(AN8*(1-INDEX($D8:$D$71,AO$1)),0)</f>
        <v>3.4653780724398703E-2</v>
      </c>
      <c r="AP8" s="6" cm="1">
        <f t="array" ref="AP8">IFERROR(AO8*(1-INDEX($D8:$D$71,AP$1)),0)</f>
        <v>2.3149072061705578E-2</v>
      </c>
      <c r="AQ8" s="6" cm="1">
        <f t="array" ref="AQ8">IFERROR(AP8*(1-INDEX($D8:$D$71,AQ$1)),0)</f>
        <v>1.4875130725410768E-2</v>
      </c>
      <c r="AR8" s="6" cm="1">
        <f t="array" ref="AR8">IFERROR(AQ8*(1-INDEX($D8:$D$71,AR$1)),0)</f>
        <v>9.1842032124831181E-3</v>
      </c>
      <c r="AS8" s="6" cm="1">
        <f t="array" ref="AS8">IFERROR(AR8*(1-INDEX($D8:$D$71,AS$1)),0)</f>
        <v>5.4459569789061142E-3</v>
      </c>
      <c r="AT8" s="6" cm="1">
        <f t="array" ref="AT8">IFERROR(AS8*(1-INDEX($D8:$D$71,AT$1)),0)</f>
        <v>3.1021804738942897E-3</v>
      </c>
      <c r="AU8" s="6" cm="1">
        <f t="array" ref="AU8">IFERROR(AT8*(1-INDEX($D8:$D$71,AU$1)),0)</f>
        <v>1.699405485404031E-3</v>
      </c>
      <c r="AV8" s="6" cm="1">
        <f t="array" ref="AV8">IFERROR(AU8*(1-INDEX($D8:$D$71,AV$1)),0)</f>
        <v>8.9711615574478805E-4</v>
      </c>
      <c r="AW8" s="6" cm="1">
        <f t="array" ref="AW8">IFERROR(AV8*(1-INDEX($D8:$D$71,AW$1)),0)</f>
        <v>4.5025362740675162E-4</v>
      </c>
      <c r="AX8" s="6" cm="1">
        <f t="array" ref="AX8">IFERROR(AW8*(1-INDEX($D8:$D$71,AX$1)),0)</f>
        <v>2.1362733605940736E-4</v>
      </c>
      <c r="AY8" s="6" cm="1">
        <f t="array" ref="AY8">IFERROR(AX8*(1-INDEX($D8:$D$71,AY$1)),0)</f>
        <v>9.5175250761187174E-5</v>
      </c>
      <c r="AZ8" s="6" cm="1">
        <f t="array" ref="AZ8">IFERROR(AY8*(1-INDEX($D8:$D$71,AZ$1)),0)</f>
        <v>3.9495825560877453E-5</v>
      </c>
      <c r="BA8" s="6" cm="1">
        <f t="array" ref="BA8">IFERROR(AZ8*(1-INDEX($D8:$D$71,BA$1)),0)</f>
        <v>1.5117422191681454E-5</v>
      </c>
      <c r="BB8" s="6" cm="1">
        <f t="array" ref="BB8">IFERROR(BA8*(1-INDEX($D8:$D$71,BB$1)),0)</f>
        <v>5.2725033377927412E-6</v>
      </c>
      <c r="BC8" s="6" cm="1">
        <f t="array" ref="BC8">IFERROR(BB8*(1-INDEX($D8:$D$71,BC$1)),0)</f>
        <v>1.6497662943953484E-6</v>
      </c>
      <c r="BD8" s="6" cm="1">
        <f t="array" ref="BD8">IFERROR(BC8*(1-INDEX($D8:$D$71,BD$1)),0)</f>
        <v>4.5378471693638448E-7</v>
      </c>
      <c r="BE8" s="6" cm="1">
        <f t="array" ref="BE8">IFERROR(BD8*(1-INDEX($D8:$D$71,BE$1)),0)</f>
        <v>1.0669840049325206E-7</v>
      </c>
      <c r="BF8" s="6" cm="1">
        <f t="array" ref="BF8">IFERROR(BE8*(1-INDEX($D8:$D$71,BF$1)),0)</f>
        <v>2.0593858279202583E-8</v>
      </c>
      <c r="BG8" s="6" cm="1">
        <f t="array" ref="BG8">IFERROR(BF8*(1-INDEX($D8:$D$71,BG$1)),0)</f>
        <v>3.0596295245411298E-9</v>
      </c>
      <c r="BH8" s="6" cm="1">
        <f t="array" ref="BH8">IFERROR(BG8*(1-INDEX($D8:$D$71,BH$1)),0)</f>
        <v>3.1107253376009645E-10</v>
      </c>
      <c r="BI8" s="6" cm="1">
        <f t="array" ref="BI8">IFERROR(BH8*(1-INDEX($D8:$D$71,BI$1)),0)</f>
        <v>1.6237986262277043E-11</v>
      </c>
      <c r="BJ8" s="6" cm="1">
        <f t="array" ref="BJ8">IFERROR(BI8*(1-INDEX($D8:$D$71,BJ$1)),0)</f>
        <v>0</v>
      </c>
      <c r="BK8" s="6" cm="1">
        <f t="array" ref="BK8">IFERROR(BJ8*(1-INDEX($D8:$D$71,BK$1)),0)</f>
        <v>0</v>
      </c>
      <c r="BL8" s="6" cm="1">
        <f t="array" ref="BL8">IFERROR(BK8*(1-INDEX($D8:$D$71,BL$1)),0)</f>
        <v>0</v>
      </c>
      <c r="BM8" s="6" cm="1">
        <f t="array" ref="BM8">IFERROR(BL8*(1-INDEX($D8:$D$71,BM$1)),0)</f>
        <v>0</v>
      </c>
      <c r="BN8" s="6" cm="1">
        <f t="array" ref="BN8">IFERROR(BM8*(1-INDEX($D8:$D$71,BN$1)),0)</f>
        <v>0</v>
      </c>
      <c r="BO8" s="6" cm="1">
        <f t="array" ref="BO8">IFERROR(BN8*(1-INDEX($D8:$D$71,BO$1)),0)</f>
        <v>0</v>
      </c>
      <c r="BP8" s="6" cm="1">
        <f t="array" ref="BP8">IFERROR(BO8*(1-INDEX($D8:$D$71,BP$1)),0)</f>
        <v>0</v>
      </c>
      <c r="BQ8" s="6" cm="1">
        <f t="array" ref="BQ8">IFERROR(BP8*(1-INDEX($D8:$D$71,BQ$1)),0)</f>
        <v>0</v>
      </c>
      <c r="BR8" s="6" cm="1">
        <f t="array" ref="BR8">IFERROR(BQ8*(1-INDEX($D8:$D$71,BR$1)),0)</f>
        <v>0</v>
      </c>
      <c r="BS8" s="6" cm="1">
        <f t="array" ref="BS8">IFERROR(BR8*(1-INDEX($D8:$D$71,BS$1)),0)</f>
        <v>0</v>
      </c>
      <c r="BT8" s="6" cm="1">
        <f t="array" ref="BT8">IFERROR(BS8*(1-INDEX($D8:$D$71,BT$1)),0)</f>
        <v>0</v>
      </c>
      <c r="BU8" s="6" cm="1">
        <f t="array" ref="BU8">IFERROR(BT8*(1-INDEX($D8:$D$71,BU$1)),0)</f>
        <v>0</v>
      </c>
      <c r="BV8" s="6" cm="1">
        <f t="array" ref="BV8">IFERROR(BU8*(1-INDEX($D8:$D$71,BV$1)),0)</f>
        <v>0</v>
      </c>
      <c r="BW8" s="6" cm="1">
        <f t="array" ref="BW8">IFERROR(BV8*(1-INDEX($D8:$D$71,BW$1)),0)</f>
        <v>0</v>
      </c>
      <c r="BX8" s="6" cm="1">
        <f t="array" ref="BX8">IFERROR(BW8*(1-INDEX($D8:$D$71,BX$1)),0)</f>
        <v>0</v>
      </c>
      <c r="BY8" s="6" cm="1">
        <f t="array" ref="BY8">IFERROR(BX8*(1-INDEX($D8:$D$71,BY$1)),0)</f>
        <v>0</v>
      </c>
      <c r="BZ8" s="6" cm="1">
        <f t="array" ref="BZ8">IFERROR(BY8*(1-INDEX($D8:$D$71,BZ$1)),0)</f>
        <v>0</v>
      </c>
      <c r="CA8" s="6" cm="1">
        <f t="array" ref="CA8">IFERROR(BZ8*(1-INDEX($D8:$D$71,CA$1)),0)</f>
        <v>0</v>
      </c>
      <c r="CB8" s="6" cm="1">
        <f t="array" ref="CB8">IFERROR(CA8*(1-INDEX($D8:$D$71,CB$1)),0)</f>
        <v>0</v>
      </c>
      <c r="CC8" s="6" cm="1">
        <f t="array" ref="CC8">IFERROR(CB8*(1-INDEX($D8:$D$71,CC$1)),0)</f>
        <v>0</v>
      </c>
      <c r="CD8" s="6" cm="1">
        <f t="array" ref="CD8">IFERROR(CC8*(1-INDEX($D8:$D$71,CD$1)),0)</f>
        <v>0</v>
      </c>
      <c r="CE8" s="6" cm="1">
        <f t="array" ref="CE8">IFERROR(CD8*(1-INDEX($D8:$D$71,CE$1)),0)</f>
        <v>0</v>
      </c>
      <c r="CF8" s="6" cm="1">
        <f t="array" ref="CF8">IFERROR(CE8*(1-INDEX($D8:$D$71,CF$1)),0)</f>
        <v>0</v>
      </c>
      <c r="CG8" s="6" cm="1">
        <f t="array" ref="CG8">IFERROR(CF8*(1-INDEX($D8:$D$71,CG$1)),0)</f>
        <v>0</v>
      </c>
      <c r="CH8" s="6" cm="1">
        <f t="array" ref="CH8">IFERROR(CG8*(1-INDEX($D8:$D$71,CH$1)),0)</f>
        <v>0</v>
      </c>
      <c r="CI8" s="6" cm="1">
        <f t="array" ref="CI8">IFERROR(CH8*(1-INDEX($D8:$D$71,CI$1)),0)</f>
        <v>0</v>
      </c>
      <c r="CJ8" s="6" cm="1">
        <f t="array" ref="CJ8">IFERROR(CI8*(1-INDEX($D8:$D$71,CJ$1)),0)</f>
        <v>0</v>
      </c>
      <c r="CK8" s="6" cm="1">
        <f t="array" ref="CK8">IFERROR(CJ8*(1-INDEX($D8:$D$71,CK$1)),0)</f>
        <v>0</v>
      </c>
      <c r="CL8" s="6" cm="1">
        <f t="array" ref="CL8">IFERROR(CK8*(1-INDEX($D8:$D$71,CL$1)),0)</f>
        <v>0</v>
      </c>
      <c r="CM8" s="6" cm="1">
        <f t="array" ref="CM8">IFERROR(CL8*(1-INDEX($D8:$D$71,CM$1)),0)</f>
        <v>0</v>
      </c>
      <c r="CN8" s="6" cm="1">
        <f t="array" ref="CN8">IFERROR(CM8*(1-INDEX($D8:$D$71,CN$1)),0)</f>
        <v>0</v>
      </c>
      <c r="CO8" s="6" cm="1">
        <f t="array" ref="CO8">IFERROR(CN8*(1-INDEX($D8:$D$71,CO$1)),0)</f>
        <v>0</v>
      </c>
      <c r="CP8" s="6" cm="1">
        <f t="array" ref="CP8">IFERROR(CO8*(1-INDEX($D8:$D$71,CP$1)),0)</f>
        <v>0</v>
      </c>
      <c r="CQ8" s="6" cm="1">
        <f t="array" ref="CQ8">IFERROR(CP8*(1-INDEX($D8:$D$71,CQ$1)),0)</f>
        <v>0</v>
      </c>
      <c r="CR8" s="6" cm="1">
        <f t="array" ref="CR8">IFERROR(CQ8*(1-INDEX($D8:$D$71,CR$1)),0)</f>
        <v>0</v>
      </c>
      <c r="CS8" s="6" cm="1">
        <f t="array" ref="CS8">IFERROR(CR8*(1-INDEX($D8:$D$71,CS$1)),0)</f>
        <v>0</v>
      </c>
      <c r="CT8" s="6" cm="1">
        <f t="array" ref="CT8">IFERROR(CS8*(1-INDEX($D8:$D$71,CT$1)),0)</f>
        <v>0</v>
      </c>
      <c r="CU8" s="6" cm="1">
        <f t="array" ref="CU8">IFERROR(CT8*(1-INDEX($D8:$D$71,CU$1)),0)</f>
        <v>0</v>
      </c>
      <c r="CV8" s="6" cm="1">
        <f t="array" ref="CV8">IFERROR(CU8*(1-INDEX($D8:$D$71,CV$1)),0)</f>
        <v>0</v>
      </c>
      <c r="CW8" s="6" cm="1">
        <f t="array" ref="CW8">IFERROR(CV8*(1-INDEX($D8:$D$71,CW$1)),0)</f>
        <v>0</v>
      </c>
      <c r="CX8" s="6" cm="1">
        <f t="array" ref="CX8">IFERROR(CW8*(1-INDEX($D8:$D$71,CX$1)),0)</f>
        <v>0</v>
      </c>
      <c r="CY8" s="6" cm="1">
        <f t="array" ref="CY8">IFERROR(CX8*(1-INDEX($D8:$D$71,CY$1)),0)</f>
        <v>0</v>
      </c>
      <c r="CZ8" s="6" cm="1">
        <f t="array" ref="CZ8">IFERROR(CY8*(1-INDEX($D8:$D$71,CZ$1)),0)</f>
        <v>0</v>
      </c>
      <c r="DA8" s="6" cm="1">
        <f t="array" ref="DA8">IFERROR(CZ8*(1-INDEX($D8:$D$71,DA$1)),0)</f>
        <v>0</v>
      </c>
      <c r="DB8" s="6" cm="1">
        <f t="array" ref="DB8">IFERROR(DA8*(1-INDEX($D8:$D$71,DB$1)),0)</f>
        <v>0</v>
      </c>
      <c r="DC8" s="6" cm="1">
        <f t="array" ref="DC8">IFERROR(DB8*(1-INDEX($D8:$D$71,DC$1)),0)</f>
        <v>0</v>
      </c>
      <c r="DD8" s="6" cm="1">
        <f t="array" ref="DD8">IFERROR(DC8*(1-INDEX($D8:$D$71,DD$1)),0)</f>
        <v>0</v>
      </c>
      <c r="DE8" s="6" cm="1">
        <f t="array" ref="DE8">IFERROR(DD8*(1-INDEX($D8:$D$71,DE$1)),0)</f>
        <v>0</v>
      </c>
      <c r="DF8" s="6" cm="1">
        <f t="array" ref="DF8">IFERROR(DE8*(1-INDEX($D8:$D$71,DF$1)),0)</f>
        <v>0</v>
      </c>
      <c r="DG8" s="6" cm="1">
        <f t="array" ref="DG8">IFERROR(DF8*(1-INDEX($D8:$D$71,DG$1)),0)</f>
        <v>0</v>
      </c>
      <c r="DH8" s="6" cm="1">
        <f t="array" ref="DH8">IFERROR(DG8*(1-INDEX($D8:$D$71,DH$1)),0)</f>
        <v>0</v>
      </c>
      <c r="DI8" s="6" cm="1">
        <f t="array" ref="DI8">IFERROR(DH8*(1-INDEX($D8:$D$71,DI$1)),0)</f>
        <v>0</v>
      </c>
      <c r="DJ8" s="6" cm="1">
        <f t="array" ref="DJ8">IFERROR(DI8*(1-INDEX($D8:$D$71,DJ$1)),0)</f>
        <v>0</v>
      </c>
      <c r="DK8" s="6" cm="1">
        <f t="array" ref="DK8">IFERROR(DJ8*(1-INDEX($D8:$D$71,DK$1)),0)</f>
        <v>0</v>
      </c>
      <c r="DL8" s="6" cm="1">
        <f t="array" ref="DL8">IFERROR(DK8*(1-INDEX($D8:$D$71,DL$1)),0)</f>
        <v>0</v>
      </c>
      <c r="DM8" s="6" cm="1">
        <f t="array" ref="DM8">IFERROR(DL8*(1-INDEX($D8:$D$71,DM$1)),0)</f>
        <v>0</v>
      </c>
      <c r="DN8" s="6" cm="1">
        <f t="array" ref="DN8">IFERROR(DM8*(1-INDEX($D8:$D$71,DN$1)),0)</f>
        <v>0</v>
      </c>
      <c r="DO8" s="6" cm="1">
        <f t="array" ref="DO8">IFERROR(DN8*(1-INDEX($D8:$D$71,DO$1)),0)</f>
        <v>0</v>
      </c>
      <c r="DP8" s="6" cm="1">
        <f t="array" ref="DP8">IFERROR(DO8*(1-INDEX($D8:$D$71,DP$1)),0)</f>
        <v>0</v>
      </c>
      <c r="DQ8" s="6" cm="1">
        <f t="array" ref="DQ8">IFERROR(DP8*(1-INDEX($D8:$D$71,DQ$1)),0)</f>
        <v>0</v>
      </c>
      <c r="DR8" s="6" cm="1">
        <f t="array" ref="DR8">IFERROR(DQ8*(1-INDEX($D8:$D$71,DR$1)),0)</f>
        <v>0</v>
      </c>
      <c r="DS8" s="6" cm="1">
        <f t="array" ref="DS8">IFERROR(DR8*(1-INDEX($D8:$D$71,DS$1)),0)</f>
        <v>0</v>
      </c>
      <c r="DT8" s="6" cm="1">
        <f t="array" ref="DT8">IFERROR(DS8*(1-INDEX($D8:$D$71,DT$1)),0)</f>
        <v>0</v>
      </c>
      <c r="DU8" s="6" cm="1">
        <f t="array" ref="DU8">IFERROR(DT8*(1-INDEX($D8:$D$71,DU$1)),0)</f>
        <v>0</v>
      </c>
      <c r="DV8" s="6" cm="1">
        <f t="array" ref="DV8">IFERROR(DU8*(1-INDEX($D8:$D$71,DV$1)),0)</f>
        <v>0</v>
      </c>
      <c r="DW8" s="6" cm="1">
        <f t="array" ref="DW8">IFERROR(DV8*(1-INDEX($D8:$D$71,DW$1)),0)</f>
        <v>0</v>
      </c>
      <c r="DX8" s="6" cm="1">
        <f t="array" ref="DX8">IFERROR(DW8*(1-INDEX($D8:$D$71,DX$1)),0)</f>
        <v>0</v>
      </c>
    </row>
    <row r="9" spans="1:128" x14ac:dyDescent="0.25">
      <c r="A9" s="1">
        <f>12*((1+A4)^(1/12)-1)</f>
        <v>2.9595237267644237E-2</v>
      </c>
      <c r="B9" s="21"/>
      <c r="C9" s="6">
        <v>71</v>
      </c>
      <c r="D9" s="6">
        <v>1.5529999999999999E-2</v>
      </c>
      <c r="E9" s="6">
        <f t="shared" si="2"/>
        <v>1.4895673420972162E-2</v>
      </c>
      <c r="F9" s="6" cm="1">
        <f t="array" ref="F9">SUMPRODUCT($A$6^($K$1:$DT$1+1),K9:DT9,TRANSPOSE(D9:D122))</f>
        <v>0.62814113107868974</v>
      </c>
      <c r="G9" s="6" cm="1">
        <f t="array" ref="G9">SUMPRODUCT($A$6^($K$1:$DT$1),K9:DT9)</f>
        <v>12.767154499631644</v>
      </c>
      <c r="H9" s="6">
        <f t="shared" si="0"/>
        <v>12.304815695431344</v>
      </c>
      <c r="I9" s="6">
        <f t="shared" si="1"/>
        <v>12.305142352629479</v>
      </c>
      <c r="K9" s="6">
        <v>1</v>
      </c>
      <c r="L9" s="6" cm="1">
        <f t="array" ref="L9">IFERROR(K9*(1-INDEX($D9:$D$71,L$1)),0)</f>
        <v>0.98446999999999996</v>
      </c>
      <c r="M9" s="6" cm="1">
        <f t="array" ref="M9">IFERROR(L9*(1-INDEX($D9:$D$71,M$1)),0)</f>
        <v>0.96756665009999998</v>
      </c>
      <c r="N9" s="6" cm="1">
        <f t="array" ref="N9">IFERROR(M9*(1-INDEX($D9:$D$71,N$1)),0)</f>
        <v>0.94921191074760292</v>
      </c>
      <c r="O9" s="6" cm="1">
        <f t="array" ref="O9">IFERROR(N9*(1-INDEX($D9:$D$71,O$1)),0)</f>
        <v>0.92929744486011823</v>
      </c>
      <c r="P9" s="6" cm="1">
        <f t="array" ref="P9">IFERROR(O9*(1-INDEX($D9:$D$71,P$1)),0)</f>
        <v>0.90769127926712045</v>
      </c>
      <c r="Q9" s="6" cm="1">
        <f t="array" ref="Q9">IFERROR(P9*(1-INDEX($D9:$D$71,Q$1)),0)</f>
        <v>0.88427284426202868</v>
      </c>
      <c r="R9" s="6" cm="1">
        <f t="array" ref="R9">IFERROR(Q9*(1-INDEX($D9:$D$71,R$1)),0)</f>
        <v>0.85887652817482329</v>
      </c>
      <c r="S9" s="6" cm="1">
        <f t="array" ref="S9">IFERROR(R9*(1-INDEX($D9:$D$71,S$1)),0)</f>
        <v>0.83140106803851077</v>
      </c>
      <c r="T9" s="6" cm="1">
        <f t="array" ref="T9">IFERROR(S9*(1-INDEX($D9:$D$71,T$1)),0)</f>
        <v>0.80172836392021629</v>
      </c>
      <c r="U9" s="6" cm="1">
        <f t="array" ref="U9">IFERROR(T9*(1-INDEX($D9:$D$71,U$1)),0)</f>
        <v>0.76977147133435642</v>
      </c>
      <c r="V9" s="6" cm="1">
        <f t="array" ref="V9">IFERROR(U9*(1-INDEX($D9:$D$71,V$1)),0)</f>
        <v>0.73522412770087042</v>
      </c>
      <c r="W9" s="6" cm="1">
        <f t="array" ref="W9">IFERROR(V9*(1-INDEX($D9:$D$71,W$1)),0)</f>
        <v>0.69802178683920635</v>
      </c>
      <c r="X9" s="6" cm="1">
        <f t="array" ref="X9">IFERROR(W9*(1-INDEX($D9:$D$71,X$1)),0)</f>
        <v>0.65820662411789799</v>
      </c>
      <c r="Y9" s="6" cm="1">
        <f t="array" ref="Y9">IFERROR(X9*(1-INDEX($D9:$D$71,Y$1)),0)</f>
        <v>0.61575887892853476</v>
      </c>
      <c r="Z9" s="6" cm="1">
        <f t="array" ref="Z9">IFERROR(Y9*(1-INDEX($D9:$D$71,Z$1)),0)</f>
        <v>0.57082079594433022</v>
      </c>
      <c r="AA9" s="6" cm="1">
        <f t="array" ref="AA9">IFERROR(Z9*(1-INDEX($D9:$D$71,AA$1)),0)</f>
        <v>0.52360820791177465</v>
      </c>
      <c r="AB9" s="6" cm="1">
        <f t="array" ref="AB9">IFERROR(AA9*(1-INDEX($D9:$D$71,AB$1)),0)</f>
        <v>0.47478697860608077</v>
      </c>
      <c r="AC9" s="6" cm="1">
        <f t="array" ref="AC9">IFERROR(AB9*(1-INDEX($D9:$D$71,AC$1)),0)</f>
        <v>0.42501031176901921</v>
      </c>
      <c r="AD9" s="6" cm="1">
        <f t="array" ref="AD9">IFERROR(AC9*(1-INDEX($D9:$D$71,AD$1)),0)</f>
        <v>0.37505459972368871</v>
      </c>
      <c r="AE9" s="6" cm="1">
        <f t="array" ref="AE9">IFERROR(AD9*(1-INDEX($D9:$D$71,AE$1)),0)</f>
        <v>0.32582868350995459</v>
      </c>
      <c r="AF9" s="6" cm="1">
        <f t="array" ref="AF9">IFERROR(AE9*(1-INDEX($D9:$D$71,AF$1)),0)</f>
        <v>0.27838802719090522</v>
      </c>
      <c r="AG9" s="6" cm="1">
        <f t="array" ref="AG9">IFERROR(AF9*(1-INDEX($D9:$D$71,AG$1)),0)</f>
        <v>0.23358147421452904</v>
      </c>
      <c r="AH9" s="6" cm="1">
        <f t="array" ref="AH9">IFERROR(AG9*(1-INDEX($D9:$D$71,AH$1)),0)</f>
        <v>0.19217915791000376</v>
      </c>
      <c r="AI9" s="6" cm="1">
        <f t="array" ref="AI9">IFERROR(AH9*(1-INDEX($D9:$D$71,AI$1)),0)</f>
        <v>0.15503284847757914</v>
      </c>
      <c r="AJ9" s="6" cm="1">
        <f t="array" ref="AJ9">IFERROR(AI9*(1-INDEX($D9:$D$71,AJ$1)),0)</f>
        <v>0.12242789011425947</v>
      </c>
      <c r="AK9" s="6" cm="1">
        <f t="array" ref="AK9">IFERROR(AJ9*(1-INDEX($D9:$D$71,AK$1)),0)</f>
        <v>9.4093179226215268E-2</v>
      </c>
      <c r="AL9" s="6" cm="1">
        <f t="array" ref="AL9">IFERROR(AK9*(1-INDEX($D9:$D$71,AL$1)),0)</f>
        <v>7.0157756294650625E-2</v>
      </c>
      <c r="AM9" s="6" cm="1">
        <f t="array" ref="AM9">IFERROR(AL9*(1-INDEX($D9:$D$71,AM$1)),0)</f>
        <v>5.057812966793953E-2</v>
      </c>
      <c r="AN9" s="6" cm="1">
        <f t="array" ref="AN9">IFERROR(AM9*(1-INDEX($D9:$D$71,AN$1)),0)</f>
        <v>3.5147248087547857E-2</v>
      </c>
      <c r="AO9" s="6" cm="1">
        <f t="array" ref="AO9">IFERROR(AN9*(1-INDEX($D9:$D$71,AO$1)),0)</f>
        <v>2.3478713194962843E-2</v>
      </c>
      <c r="AP9" s="6" cm="1">
        <f t="array" ref="AP9">IFERROR(AO9*(1-INDEX($D9:$D$71,AP$1)),0)</f>
        <v>1.5086951524819222E-2</v>
      </c>
      <c r="AQ9" s="6" cm="1">
        <f t="array" ref="AQ9">IFERROR(AP9*(1-INDEX($D9:$D$71,AQ$1)),0)</f>
        <v>9.3149856104538849E-3</v>
      </c>
      <c r="AR9" s="6" cm="1">
        <f t="array" ref="AR9">IFERROR(AQ9*(1-INDEX($D9:$D$71,AR$1)),0)</f>
        <v>5.5235070174308402E-3</v>
      </c>
      <c r="AS9" s="6" cm="1">
        <f t="array" ref="AS9">IFERROR(AR9*(1-INDEX($D9:$D$71,AS$1)),0)</f>
        <v>3.1463553023391294E-3</v>
      </c>
      <c r="AT9" s="6" cm="1">
        <f t="array" ref="AT9">IFERROR(AS9*(1-INDEX($D9:$D$71,AT$1)),0)</f>
        <v>1.7236048981743985E-3</v>
      </c>
      <c r="AU9" s="6" cm="1">
        <f t="array" ref="AU9">IFERROR(AT9*(1-INDEX($D9:$D$71,AU$1)),0)</f>
        <v>9.0989102574626506E-4</v>
      </c>
      <c r="AV9" s="6" cm="1">
        <f t="array" ref="AV9">IFERROR(AU9*(1-INDEX($D9:$D$71,AV$1)),0)</f>
        <v>4.5666520691179291E-4</v>
      </c>
      <c r="AW9" s="6" cm="1">
        <f t="array" ref="AW9">IFERROR(AV9*(1-INDEX($D9:$D$71,AW$1)),0)</f>
        <v>2.1666937407136927E-4</v>
      </c>
      <c r="AX9" s="6" cm="1">
        <f t="array" ref="AX9">IFERROR(AW9*(1-INDEX($D9:$D$71,AX$1)),0)</f>
        <v>9.6530539536276441E-5</v>
      </c>
      <c r="AY9" s="6" cm="1">
        <f t="array" ref="AY9">IFERROR(AX9*(1-INDEX($D9:$D$71,AY$1)),0)</f>
        <v>4.0058243296763997E-5</v>
      </c>
      <c r="AZ9" s="6" cm="1">
        <f t="array" ref="AZ9">IFERROR(AY9*(1-INDEX($D9:$D$71,AZ$1)),0)</f>
        <v>1.5332693204269385E-5</v>
      </c>
      <c r="BA9" s="6" cm="1">
        <f t="array" ref="BA9">IFERROR(AZ9*(1-INDEX($D9:$D$71,BA$1)),0)</f>
        <v>5.3475834088530335E-6</v>
      </c>
      <c r="BB9" s="6" cm="1">
        <f t="array" ref="BB9">IFERROR(BA9*(1-INDEX($D9:$D$71,BB$1)),0)</f>
        <v>1.6732588486301139E-6</v>
      </c>
      <c r="BC9" s="6" cm="1">
        <f t="array" ref="BC9">IFERROR(BB9*(1-INDEX($D9:$D$71,BC$1)),0)</f>
        <v>4.6024657890419908E-7</v>
      </c>
      <c r="BD9" s="6" cm="1">
        <f t="array" ref="BD9">IFERROR(BC9*(1-INDEX($D9:$D$71,BD$1)),0)</f>
        <v>1.0821777809774431E-7</v>
      </c>
      <c r="BE9" s="6" cm="1">
        <f t="array" ref="BE9">IFERROR(BD9*(1-INDEX($D9:$D$71,BE$1)),0)</f>
        <v>2.088711335064563E-8</v>
      </c>
      <c r="BF9" s="6" cm="1">
        <f t="array" ref="BF9">IFERROR(BE9*(1-INDEX($D9:$D$71,BF$1)),0)</f>
        <v>3.1031984305054231E-9</v>
      </c>
      <c r="BG9" s="6" cm="1">
        <f t="array" ref="BG9">IFERROR(BF9*(1-INDEX($D9:$D$71,BG$1)),0)</f>
        <v>3.1550218442948615E-10</v>
      </c>
      <c r="BH9" s="6" cm="1">
        <f t="array" ref="BH9">IFERROR(BG9*(1-INDEX($D9:$D$71,BH$1)),0)</f>
        <v>1.6469214027219184E-11</v>
      </c>
      <c r="BI9" s="6" cm="1">
        <f t="array" ref="BI9">IFERROR(BH9*(1-INDEX($D9:$D$71,BI$1)),0)</f>
        <v>0</v>
      </c>
      <c r="BJ9" s="6" cm="1">
        <f t="array" ref="BJ9">IFERROR(BI9*(1-INDEX($D9:$D$71,BJ$1)),0)</f>
        <v>0</v>
      </c>
      <c r="BK9" s="6" cm="1">
        <f t="array" ref="BK9">IFERROR(BJ9*(1-INDEX($D9:$D$71,BK$1)),0)</f>
        <v>0</v>
      </c>
      <c r="BL9" s="6" cm="1">
        <f t="array" ref="BL9">IFERROR(BK9*(1-INDEX($D9:$D$71,BL$1)),0)</f>
        <v>0</v>
      </c>
      <c r="BM9" s="6" cm="1">
        <f t="array" ref="BM9">IFERROR(BL9*(1-INDEX($D9:$D$71,BM$1)),0)</f>
        <v>0</v>
      </c>
      <c r="BN9" s="6" cm="1">
        <f t="array" ref="BN9">IFERROR(BM9*(1-INDEX($D9:$D$71,BN$1)),0)</f>
        <v>0</v>
      </c>
      <c r="BO9" s="6" cm="1">
        <f t="array" ref="BO9">IFERROR(BN9*(1-INDEX($D9:$D$71,BO$1)),0)</f>
        <v>0</v>
      </c>
      <c r="BP9" s="6" cm="1">
        <f t="array" ref="BP9">IFERROR(BO9*(1-INDEX($D9:$D$71,BP$1)),0)</f>
        <v>0</v>
      </c>
      <c r="BQ9" s="6" cm="1">
        <f t="array" ref="BQ9">IFERROR(BP9*(1-INDEX($D9:$D$71,BQ$1)),0)</f>
        <v>0</v>
      </c>
      <c r="BR9" s="6" cm="1">
        <f t="array" ref="BR9">IFERROR(BQ9*(1-INDEX($D9:$D$71,BR$1)),0)</f>
        <v>0</v>
      </c>
      <c r="BS9" s="6" cm="1">
        <f t="array" ref="BS9">IFERROR(BR9*(1-INDEX($D9:$D$71,BS$1)),0)</f>
        <v>0</v>
      </c>
      <c r="BT9" s="6" cm="1">
        <f t="array" ref="BT9">IFERROR(BS9*(1-INDEX($D9:$D$71,BT$1)),0)</f>
        <v>0</v>
      </c>
      <c r="BU9" s="6" cm="1">
        <f t="array" ref="BU9">IFERROR(BT9*(1-INDEX($D9:$D$71,BU$1)),0)</f>
        <v>0</v>
      </c>
      <c r="BV9" s="6" cm="1">
        <f t="array" ref="BV9">IFERROR(BU9*(1-INDEX($D9:$D$71,BV$1)),0)</f>
        <v>0</v>
      </c>
      <c r="BW9" s="6" cm="1">
        <f t="array" ref="BW9">IFERROR(BV9*(1-INDEX($D9:$D$71,BW$1)),0)</f>
        <v>0</v>
      </c>
      <c r="BX9" s="6" cm="1">
        <f t="array" ref="BX9">IFERROR(BW9*(1-INDEX($D9:$D$71,BX$1)),0)</f>
        <v>0</v>
      </c>
      <c r="BY9" s="6" cm="1">
        <f t="array" ref="BY9">IFERROR(BX9*(1-INDEX($D9:$D$71,BY$1)),0)</f>
        <v>0</v>
      </c>
      <c r="BZ9" s="6" cm="1">
        <f t="array" ref="BZ9">IFERROR(BY9*(1-INDEX($D9:$D$71,BZ$1)),0)</f>
        <v>0</v>
      </c>
      <c r="CA9" s="6" cm="1">
        <f t="array" ref="CA9">IFERROR(BZ9*(1-INDEX($D9:$D$71,CA$1)),0)</f>
        <v>0</v>
      </c>
      <c r="CB9" s="6" cm="1">
        <f t="array" ref="CB9">IFERROR(CA9*(1-INDEX($D9:$D$71,CB$1)),0)</f>
        <v>0</v>
      </c>
      <c r="CC9" s="6" cm="1">
        <f t="array" ref="CC9">IFERROR(CB9*(1-INDEX($D9:$D$71,CC$1)),0)</f>
        <v>0</v>
      </c>
      <c r="CD9" s="6" cm="1">
        <f t="array" ref="CD9">IFERROR(CC9*(1-INDEX($D9:$D$71,CD$1)),0)</f>
        <v>0</v>
      </c>
      <c r="CE9" s="6" cm="1">
        <f t="array" ref="CE9">IFERROR(CD9*(1-INDEX($D9:$D$71,CE$1)),0)</f>
        <v>0</v>
      </c>
      <c r="CF9" s="6" cm="1">
        <f t="array" ref="CF9">IFERROR(CE9*(1-INDEX($D9:$D$71,CF$1)),0)</f>
        <v>0</v>
      </c>
      <c r="CG9" s="6" cm="1">
        <f t="array" ref="CG9">IFERROR(CF9*(1-INDEX($D9:$D$71,CG$1)),0)</f>
        <v>0</v>
      </c>
      <c r="CH9" s="6" cm="1">
        <f t="array" ref="CH9">IFERROR(CG9*(1-INDEX($D9:$D$71,CH$1)),0)</f>
        <v>0</v>
      </c>
      <c r="CI9" s="6" cm="1">
        <f t="array" ref="CI9">IFERROR(CH9*(1-INDEX($D9:$D$71,CI$1)),0)</f>
        <v>0</v>
      </c>
      <c r="CJ9" s="6" cm="1">
        <f t="array" ref="CJ9">IFERROR(CI9*(1-INDEX($D9:$D$71,CJ$1)),0)</f>
        <v>0</v>
      </c>
      <c r="CK9" s="6" cm="1">
        <f t="array" ref="CK9">IFERROR(CJ9*(1-INDEX($D9:$D$71,CK$1)),0)</f>
        <v>0</v>
      </c>
      <c r="CL9" s="6" cm="1">
        <f t="array" ref="CL9">IFERROR(CK9*(1-INDEX($D9:$D$71,CL$1)),0)</f>
        <v>0</v>
      </c>
      <c r="CM9" s="6" cm="1">
        <f t="array" ref="CM9">IFERROR(CL9*(1-INDEX($D9:$D$71,CM$1)),0)</f>
        <v>0</v>
      </c>
      <c r="CN9" s="6" cm="1">
        <f t="array" ref="CN9">IFERROR(CM9*(1-INDEX($D9:$D$71,CN$1)),0)</f>
        <v>0</v>
      </c>
      <c r="CO9" s="6" cm="1">
        <f t="array" ref="CO9">IFERROR(CN9*(1-INDEX($D9:$D$71,CO$1)),0)</f>
        <v>0</v>
      </c>
      <c r="CP9" s="6" cm="1">
        <f t="array" ref="CP9">IFERROR(CO9*(1-INDEX($D9:$D$71,CP$1)),0)</f>
        <v>0</v>
      </c>
      <c r="CQ9" s="6" cm="1">
        <f t="array" ref="CQ9">IFERROR(CP9*(1-INDEX($D9:$D$71,CQ$1)),0)</f>
        <v>0</v>
      </c>
      <c r="CR9" s="6" cm="1">
        <f t="array" ref="CR9">IFERROR(CQ9*(1-INDEX($D9:$D$71,CR$1)),0)</f>
        <v>0</v>
      </c>
      <c r="CS9" s="6" cm="1">
        <f t="array" ref="CS9">IFERROR(CR9*(1-INDEX($D9:$D$71,CS$1)),0)</f>
        <v>0</v>
      </c>
      <c r="CT9" s="6" cm="1">
        <f t="array" ref="CT9">IFERROR(CS9*(1-INDEX($D9:$D$71,CT$1)),0)</f>
        <v>0</v>
      </c>
      <c r="CU9" s="6" cm="1">
        <f t="array" ref="CU9">IFERROR(CT9*(1-INDEX($D9:$D$71,CU$1)),0)</f>
        <v>0</v>
      </c>
      <c r="CV9" s="6" cm="1">
        <f t="array" ref="CV9">IFERROR(CU9*(1-INDEX($D9:$D$71,CV$1)),0)</f>
        <v>0</v>
      </c>
      <c r="CW9" s="6" cm="1">
        <f t="array" ref="CW9">IFERROR(CV9*(1-INDEX($D9:$D$71,CW$1)),0)</f>
        <v>0</v>
      </c>
      <c r="CX9" s="6" cm="1">
        <f t="array" ref="CX9">IFERROR(CW9*(1-INDEX($D9:$D$71,CX$1)),0)</f>
        <v>0</v>
      </c>
      <c r="CY9" s="6" cm="1">
        <f t="array" ref="CY9">IFERROR(CX9*(1-INDEX($D9:$D$71,CY$1)),0)</f>
        <v>0</v>
      </c>
      <c r="CZ9" s="6" cm="1">
        <f t="array" ref="CZ9">IFERROR(CY9*(1-INDEX($D9:$D$71,CZ$1)),0)</f>
        <v>0</v>
      </c>
      <c r="DA9" s="6" cm="1">
        <f t="array" ref="DA9">IFERROR(CZ9*(1-INDEX($D9:$D$71,DA$1)),0)</f>
        <v>0</v>
      </c>
      <c r="DB9" s="6" cm="1">
        <f t="array" ref="DB9">IFERROR(DA9*(1-INDEX($D9:$D$71,DB$1)),0)</f>
        <v>0</v>
      </c>
      <c r="DC9" s="6" cm="1">
        <f t="array" ref="DC9">IFERROR(DB9*(1-INDEX($D9:$D$71,DC$1)),0)</f>
        <v>0</v>
      </c>
      <c r="DD9" s="6" cm="1">
        <f t="array" ref="DD9">IFERROR(DC9*(1-INDEX($D9:$D$71,DD$1)),0)</f>
        <v>0</v>
      </c>
      <c r="DE9" s="6" cm="1">
        <f t="array" ref="DE9">IFERROR(DD9*(1-INDEX($D9:$D$71,DE$1)),0)</f>
        <v>0</v>
      </c>
      <c r="DF9" s="6" cm="1">
        <f t="array" ref="DF9">IFERROR(DE9*(1-INDEX($D9:$D$71,DF$1)),0)</f>
        <v>0</v>
      </c>
      <c r="DG9" s="6" cm="1">
        <f t="array" ref="DG9">IFERROR(DF9*(1-INDEX($D9:$D$71,DG$1)),0)</f>
        <v>0</v>
      </c>
      <c r="DH9" s="6" cm="1">
        <f t="array" ref="DH9">IFERROR(DG9*(1-INDEX($D9:$D$71,DH$1)),0)</f>
        <v>0</v>
      </c>
      <c r="DI9" s="6" cm="1">
        <f t="array" ref="DI9">IFERROR(DH9*(1-INDEX($D9:$D$71,DI$1)),0)</f>
        <v>0</v>
      </c>
      <c r="DJ9" s="6" cm="1">
        <f t="array" ref="DJ9">IFERROR(DI9*(1-INDEX($D9:$D$71,DJ$1)),0)</f>
        <v>0</v>
      </c>
      <c r="DK9" s="6" cm="1">
        <f t="array" ref="DK9">IFERROR(DJ9*(1-INDEX($D9:$D$71,DK$1)),0)</f>
        <v>0</v>
      </c>
      <c r="DL9" s="6" cm="1">
        <f t="array" ref="DL9">IFERROR(DK9*(1-INDEX($D9:$D$71,DL$1)),0)</f>
        <v>0</v>
      </c>
      <c r="DM9" s="6" cm="1">
        <f t="array" ref="DM9">IFERROR(DL9*(1-INDEX($D9:$D$71,DM$1)),0)</f>
        <v>0</v>
      </c>
      <c r="DN9" s="6" cm="1">
        <f t="array" ref="DN9">IFERROR(DM9*(1-INDEX($D9:$D$71,DN$1)),0)</f>
        <v>0</v>
      </c>
      <c r="DO9" s="6" cm="1">
        <f t="array" ref="DO9">IFERROR(DN9*(1-INDEX($D9:$D$71,DO$1)),0)</f>
        <v>0</v>
      </c>
      <c r="DP9" s="6" cm="1">
        <f t="array" ref="DP9">IFERROR(DO9*(1-INDEX($D9:$D$71,DP$1)),0)</f>
        <v>0</v>
      </c>
      <c r="DQ9" s="6" cm="1">
        <f t="array" ref="DQ9">IFERROR(DP9*(1-INDEX($D9:$D$71,DQ$1)),0)</f>
        <v>0</v>
      </c>
      <c r="DR9" s="6" cm="1">
        <f t="array" ref="DR9">IFERROR(DQ9*(1-INDEX($D9:$D$71,DR$1)),0)</f>
        <v>0</v>
      </c>
      <c r="DS9" s="6" cm="1">
        <f t="array" ref="DS9">IFERROR(DR9*(1-INDEX($D9:$D$71,DS$1)),0)</f>
        <v>0</v>
      </c>
      <c r="DT9" s="6" cm="1">
        <f t="array" ref="DT9">IFERROR(DS9*(1-INDEX($D9:$D$71,DT$1)),0)</f>
        <v>0</v>
      </c>
      <c r="DU9" s="6" cm="1">
        <f t="array" ref="DU9">IFERROR(DT9*(1-INDEX($D9:$D$71,DU$1)),0)</f>
        <v>0</v>
      </c>
      <c r="DV9" s="6" cm="1">
        <f t="array" ref="DV9">IFERROR(DU9*(1-INDEX($D9:$D$71,DV$1)),0)</f>
        <v>0</v>
      </c>
      <c r="DW9" s="6" cm="1">
        <f t="array" ref="DW9">IFERROR(DV9*(1-INDEX($D9:$D$71,DW$1)),0)</f>
        <v>0</v>
      </c>
      <c r="DX9" s="6" cm="1">
        <f t="array" ref="DX9">IFERROR(DW9*(1-INDEX($D9:$D$71,DX$1)),0)</f>
        <v>0</v>
      </c>
    </row>
    <row r="10" spans="1:128" x14ac:dyDescent="0.25">
      <c r="B10" s="21"/>
      <c r="C10" s="6">
        <v>72</v>
      </c>
      <c r="D10" s="6">
        <v>1.7170000000000001E-2</v>
      </c>
      <c r="E10" s="6">
        <f t="shared" si="2"/>
        <v>1.648548372934492E-2</v>
      </c>
      <c r="F10" s="6" cm="1">
        <f t="array" ref="F10">SUMPRODUCT($A$6^($K$1:$DT$1+1),K10:DT10,TRANSPOSE(D10:D123))</f>
        <v>0.6414165642539138</v>
      </c>
      <c r="G10" s="6" cm="1">
        <f t="array" ref="G10">SUMPRODUCT($A$6^($K$1:$DT$1),K10:DT10)</f>
        <v>12.311364627282293</v>
      </c>
      <c r="H10" s="6">
        <f t="shared" si="0"/>
        <v>11.84899286642511</v>
      </c>
      <c r="I10" s="6">
        <f t="shared" si="1"/>
        <v>11.849220916116877</v>
      </c>
      <c r="K10" s="6">
        <v>1</v>
      </c>
      <c r="L10" s="6" cm="1">
        <f t="array" ref="L10">IFERROR(K10*(1-INDEX($D10:$D$71,L$1)),0)</f>
        <v>0.98282999999999998</v>
      </c>
      <c r="M10" s="6" cm="1">
        <f t="array" ref="M10">IFERROR(L10*(1-INDEX($D10:$D$71,M$1)),0)</f>
        <v>0.96418571489999993</v>
      </c>
      <c r="N10" s="6" cm="1">
        <f t="array" ref="N10">IFERROR(M10*(1-INDEX($D10:$D$71,N$1)),0)</f>
        <v>0.94395709860139798</v>
      </c>
      <c r="O10" s="6" cm="1">
        <f t="array" ref="O10">IFERROR(N10*(1-INDEX($D10:$D$71,O$1)),0)</f>
        <v>0.92201009605891548</v>
      </c>
      <c r="P10" s="6" cm="1">
        <f t="array" ref="P10">IFERROR(O10*(1-INDEX($D10:$D$71,P$1)),0)</f>
        <v>0.89822223558059544</v>
      </c>
      <c r="Q10" s="6" cm="1">
        <f t="array" ref="Q10">IFERROR(P10*(1-INDEX($D10:$D$71,Q$1)),0)</f>
        <v>0.87242529297472082</v>
      </c>
      <c r="R10" s="6" cm="1">
        <f t="array" ref="R10">IFERROR(Q10*(1-INDEX($D10:$D$71,R$1)),0)</f>
        <v>0.84451640785245952</v>
      </c>
      <c r="S10" s="6" cm="1">
        <f t="array" ref="S10">IFERROR(R10*(1-INDEX($D10:$D$71,S$1)),0)</f>
        <v>0.81437561725620522</v>
      </c>
      <c r="T10" s="6" cm="1">
        <f t="array" ref="T10">IFERROR(S10*(1-INDEX($D10:$D$71,T$1)),0)</f>
        <v>0.78191460515237288</v>
      </c>
      <c r="U10" s="6" cm="1">
        <f t="array" ref="U10">IFERROR(T10*(1-INDEX($D10:$D$71,U$1)),0)</f>
        <v>0.74682227767313436</v>
      </c>
      <c r="V10" s="6" cm="1">
        <f t="array" ref="V10">IFERROR(U10*(1-INDEX($D10:$D$71,V$1)),0)</f>
        <v>0.70903307042287378</v>
      </c>
      <c r="W10" s="6" cm="1">
        <f t="array" ref="W10">IFERROR(V10*(1-INDEX($D10:$D$71,W$1)),0)</f>
        <v>0.66858982408595302</v>
      </c>
      <c r="X10" s="6" cm="1">
        <f t="array" ref="X10">IFERROR(W10*(1-INDEX($D10:$D$71,X$1)),0)</f>
        <v>0.6254724663306499</v>
      </c>
      <c r="Y10" s="6" cm="1">
        <f t="array" ref="Y10">IFERROR(X10*(1-INDEX($D10:$D$71,Y$1)),0)</f>
        <v>0.5798254857378391</v>
      </c>
      <c r="Z10" s="6" cm="1">
        <f t="array" ref="Z10">IFERROR(Y10*(1-INDEX($D10:$D$71,Z$1)),0)</f>
        <v>0.5318681198124624</v>
      </c>
      <c r="AA10" s="6" cm="1">
        <f t="array" ref="AA10">IFERROR(Z10*(1-INDEX($D10:$D$71,AA$1)),0)</f>
        <v>0.48227673632114842</v>
      </c>
      <c r="AB10" s="6" cm="1">
        <f t="array" ref="AB10">IFERROR(AA10*(1-INDEX($D10:$D$71,AB$1)),0)</f>
        <v>0.43171484328523918</v>
      </c>
      <c r="AC10" s="6" cm="1">
        <f t="array" ref="AC10">IFERROR(AB10*(1-INDEX($D10:$D$71,AC$1)),0)</f>
        <v>0.38097108060549217</v>
      </c>
      <c r="AD10" s="6" cm="1">
        <f t="array" ref="AD10">IFERROR(AC10*(1-INDEX($D10:$D$71,AD$1)),0)</f>
        <v>0.33096862627602136</v>
      </c>
      <c r="AE10" s="6" cm="1">
        <f t="array" ref="AE10">IFERROR(AD10*(1-INDEX($D10:$D$71,AE$1)),0)</f>
        <v>0.28277959429023264</v>
      </c>
      <c r="AF10" s="6" cm="1">
        <f t="array" ref="AF10">IFERROR(AE10*(1-INDEX($D10:$D$71,AF$1)),0)</f>
        <v>0.23726621858921973</v>
      </c>
      <c r="AG10" s="6" cm="1">
        <f t="array" ref="AG10">IFERROR(AF10*(1-INDEX($D10:$D$71,AG$1)),0)</f>
        <v>0.19521078134428052</v>
      </c>
      <c r="AH10" s="6" cm="1">
        <f t="array" ref="AH10">IFERROR(AG10*(1-INDEX($D10:$D$71,AH$1)),0)</f>
        <v>0.15747848941824455</v>
      </c>
      <c r="AI10" s="6" cm="1">
        <f t="array" ref="AI10">IFERROR(AH10*(1-INDEX($D10:$D$71,AI$1)),0)</f>
        <v>0.12435918830869354</v>
      </c>
      <c r="AJ10" s="6" cm="1">
        <f t="array" ref="AJ10">IFERROR(AI10*(1-INDEX($D10:$D$71,AJ$1)),0)</f>
        <v>9.5577497766529504E-2</v>
      </c>
      <c r="AK10" s="6" cm="1">
        <f t="array" ref="AK10">IFERROR(AJ10*(1-INDEX($D10:$D$71,AK$1)),0)</f>
        <v>7.126449388467973E-2</v>
      </c>
      <c r="AL10" s="6" cm="1">
        <f t="array" ref="AL10">IFERROR(AK10*(1-INDEX($D10:$D$71,AL$1)),0)</f>
        <v>5.1375998931343314E-2</v>
      </c>
      <c r="AM10" s="6" cm="1">
        <f t="array" ref="AM10">IFERROR(AL10*(1-INDEX($D10:$D$71,AM$1)),0)</f>
        <v>3.5701695417379782E-2</v>
      </c>
      <c r="AN10" s="6" cm="1">
        <f t="array" ref="AN10">IFERROR(AM10*(1-INDEX($D10:$D$71,AN$1)),0)</f>
        <v>2.3849089555763869E-2</v>
      </c>
      <c r="AO10" s="6" cm="1">
        <f t="array" ref="AO10">IFERROR(AN10*(1-INDEX($D10:$D$71,AO$1)),0)</f>
        <v>1.5324947966742745E-2</v>
      </c>
      <c r="AP10" s="6" cm="1">
        <f t="array" ref="AP10">IFERROR(AO10*(1-INDEX($D10:$D$71,AP$1)),0)</f>
        <v>9.4619293736263061E-3</v>
      </c>
      <c r="AQ10" s="6" cm="1">
        <f t="array" ref="AQ10">IFERROR(AP10*(1-INDEX($D10:$D$71,AQ$1)),0)</f>
        <v>5.610640260679191E-3</v>
      </c>
      <c r="AR10" s="6" cm="1">
        <f t="array" ref="AR10">IFERROR(AQ10*(1-INDEX($D10:$D$71,AR$1)),0)</f>
        <v>3.1959890116906873E-3</v>
      </c>
      <c r="AS10" s="6" cm="1">
        <f t="array" ref="AS10">IFERROR(AR10*(1-INDEX($D10:$D$71,AS$1)),0)</f>
        <v>1.7507947404942755E-3</v>
      </c>
      <c r="AT10" s="6" cm="1">
        <f t="array" ref="AT10">IFERROR(AS10*(1-INDEX($D10:$D$71,AT$1)),0)</f>
        <v>9.2424454350692811E-4</v>
      </c>
      <c r="AU10" s="6" cm="1">
        <f t="array" ref="AU10">IFERROR(AT10*(1-INDEX($D10:$D$71,AU$1)),0)</f>
        <v>4.6386909394069209E-4</v>
      </c>
      <c r="AV10" s="6" cm="1">
        <f t="array" ref="AV10">IFERROR(AU10*(1-INDEX($D10:$D$71,AV$1)),0)</f>
        <v>2.2008733031110076E-4</v>
      </c>
      <c r="AW10" s="6" cm="1">
        <f t="array" ref="AW10">IFERROR(AV10*(1-INDEX($D10:$D$71,AW$1)),0)</f>
        <v>9.8053307400201612E-5</v>
      </c>
      <c r="AX10" s="6" cm="1">
        <f t="array" ref="AX10">IFERROR(AW10*(1-INDEX($D10:$D$71,AX$1)),0)</f>
        <v>4.0690161504935665E-5</v>
      </c>
      <c r="AY10" s="6" cm="1">
        <f t="array" ref="AY10">IFERROR(AX10*(1-INDEX($D10:$D$71,AY$1)),0)</f>
        <v>1.5574566217629173E-5</v>
      </c>
      <c r="AZ10" s="6" cm="1">
        <f t="array" ref="AZ10">IFERROR(AY10*(1-INDEX($D10:$D$71,AZ$1)),0)</f>
        <v>5.4319414597225269E-6</v>
      </c>
      <c r="BA10" s="6" cm="1">
        <f t="array" ref="BA10">IFERROR(AZ10*(1-INDEX($D10:$D$71,BA$1)),0)</f>
        <v>1.6996544827471784E-6</v>
      </c>
      <c r="BB10" s="6" cm="1">
        <f t="array" ref="BB10">IFERROR(BA10*(1-INDEX($D10:$D$71,BB$1)),0)</f>
        <v>4.6750696202443883E-7</v>
      </c>
      <c r="BC10" s="6" cm="1">
        <f t="array" ref="BC10">IFERROR(BB10*(1-INDEX($D10:$D$71,BC$1)),0)</f>
        <v>1.0992491198080628E-7</v>
      </c>
      <c r="BD10" s="6" cm="1">
        <f t="array" ref="BD10">IFERROR(BC10*(1-INDEX($D10:$D$71,BD$1)),0)</f>
        <v>2.1216607261415422E-8</v>
      </c>
      <c r="BE10" s="6" cm="1">
        <f t="array" ref="BE10">IFERROR(BD10*(1-INDEX($D10:$D$71,BE$1)),0)</f>
        <v>3.1521513408284912E-9</v>
      </c>
      <c r="BF10" s="6" cm="1">
        <f t="array" ref="BF10">IFERROR(BE10*(1-INDEX($D10:$D$71,BF$1)),0)</f>
        <v>3.2047922682203247E-10</v>
      </c>
      <c r="BG10" s="6" cm="1">
        <f t="array" ref="BG10">IFERROR(BF10*(1-INDEX($D10:$D$71,BG$1)),0)</f>
        <v>1.6729015640110101E-11</v>
      </c>
      <c r="BH10" s="6" cm="1">
        <f t="array" ref="BH10">IFERROR(BG10*(1-INDEX($D10:$D$71,BH$1)),0)</f>
        <v>0</v>
      </c>
      <c r="BI10" s="6" cm="1">
        <f t="array" ref="BI10">IFERROR(BH10*(1-INDEX($D10:$D$71,BI$1)),0)</f>
        <v>0</v>
      </c>
      <c r="BJ10" s="6" cm="1">
        <f t="array" ref="BJ10">IFERROR(BI10*(1-INDEX($D10:$D$71,BJ$1)),0)</f>
        <v>0</v>
      </c>
      <c r="BK10" s="6" cm="1">
        <f t="array" ref="BK10">IFERROR(BJ10*(1-INDEX($D10:$D$71,BK$1)),0)</f>
        <v>0</v>
      </c>
      <c r="BL10" s="6" cm="1">
        <f t="array" ref="BL10">IFERROR(BK10*(1-INDEX($D10:$D$71,BL$1)),0)</f>
        <v>0</v>
      </c>
      <c r="BM10" s="6" cm="1">
        <f t="array" ref="BM10">IFERROR(BL10*(1-INDEX($D10:$D$71,BM$1)),0)</f>
        <v>0</v>
      </c>
      <c r="BN10" s="6" cm="1">
        <f t="array" ref="BN10">IFERROR(BM10*(1-INDEX($D10:$D$71,BN$1)),0)</f>
        <v>0</v>
      </c>
      <c r="BO10" s="6" cm="1">
        <f t="array" ref="BO10">IFERROR(BN10*(1-INDEX($D10:$D$71,BO$1)),0)</f>
        <v>0</v>
      </c>
      <c r="BP10" s="6" cm="1">
        <f t="array" ref="BP10">IFERROR(BO10*(1-INDEX($D10:$D$71,BP$1)),0)</f>
        <v>0</v>
      </c>
      <c r="BQ10" s="6" cm="1">
        <f t="array" ref="BQ10">IFERROR(BP10*(1-INDEX($D10:$D$71,BQ$1)),0)</f>
        <v>0</v>
      </c>
      <c r="BR10" s="6" cm="1">
        <f t="array" ref="BR10">IFERROR(BQ10*(1-INDEX($D10:$D$71,BR$1)),0)</f>
        <v>0</v>
      </c>
      <c r="BS10" s="6" cm="1">
        <f t="array" ref="BS10">IFERROR(BR10*(1-INDEX($D10:$D$71,BS$1)),0)</f>
        <v>0</v>
      </c>
      <c r="BT10" s="6" cm="1">
        <f t="array" ref="BT10">IFERROR(BS10*(1-INDEX($D10:$D$71,BT$1)),0)</f>
        <v>0</v>
      </c>
      <c r="BU10" s="6" cm="1">
        <f t="array" ref="BU10">IFERROR(BT10*(1-INDEX($D10:$D$71,BU$1)),0)</f>
        <v>0</v>
      </c>
      <c r="BV10" s="6" cm="1">
        <f t="array" ref="BV10">IFERROR(BU10*(1-INDEX($D10:$D$71,BV$1)),0)</f>
        <v>0</v>
      </c>
      <c r="BW10" s="6" cm="1">
        <f t="array" ref="BW10">IFERROR(BV10*(1-INDEX($D10:$D$71,BW$1)),0)</f>
        <v>0</v>
      </c>
      <c r="BX10" s="6" cm="1">
        <f t="array" ref="BX10">IFERROR(BW10*(1-INDEX($D10:$D$71,BX$1)),0)</f>
        <v>0</v>
      </c>
      <c r="BY10" s="6" cm="1">
        <f t="array" ref="BY10">IFERROR(BX10*(1-INDEX($D10:$D$71,BY$1)),0)</f>
        <v>0</v>
      </c>
      <c r="BZ10" s="6" cm="1">
        <f t="array" ref="BZ10">IFERROR(BY10*(1-INDEX($D10:$D$71,BZ$1)),0)</f>
        <v>0</v>
      </c>
      <c r="CA10" s="6" cm="1">
        <f t="array" ref="CA10">IFERROR(BZ10*(1-INDEX($D10:$D$71,CA$1)),0)</f>
        <v>0</v>
      </c>
      <c r="CB10" s="6" cm="1">
        <f t="array" ref="CB10">IFERROR(CA10*(1-INDEX($D10:$D$71,CB$1)),0)</f>
        <v>0</v>
      </c>
      <c r="CC10" s="6" cm="1">
        <f t="array" ref="CC10">IFERROR(CB10*(1-INDEX($D10:$D$71,CC$1)),0)</f>
        <v>0</v>
      </c>
      <c r="CD10" s="6" cm="1">
        <f t="array" ref="CD10">IFERROR(CC10*(1-INDEX($D10:$D$71,CD$1)),0)</f>
        <v>0</v>
      </c>
      <c r="CE10" s="6" cm="1">
        <f t="array" ref="CE10">IFERROR(CD10*(1-INDEX($D10:$D$71,CE$1)),0)</f>
        <v>0</v>
      </c>
      <c r="CF10" s="6" cm="1">
        <f t="array" ref="CF10">IFERROR(CE10*(1-INDEX($D10:$D$71,CF$1)),0)</f>
        <v>0</v>
      </c>
      <c r="CG10" s="6" cm="1">
        <f t="array" ref="CG10">IFERROR(CF10*(1-INDEX($D10:$D$71,CG$1)),0)</f>
        <v>0</v>
      </c>
      <c r="CH10" s="6" cm="1">
        <f t="array" ref="CH10">IFERROR(CG10*(1-INDEX($D10:$D$71,CH$1)),0)</f>
        <v>0</v>
      </c>
      <c r="CI10" s="6" cm="1">
        <f t="array" ref="CI10">IFERROR(CH10*(1-INDEX($D10:$D$71,CI$1)),0)</f>
        <v>0</v>
      </c>
      <c r="CJ10" s="6" cm="1">
        <f t="array" ref="CJ10">IFERROR(CI10*(1-INDEX($D10:$D$71,CJ$1)),0)</f>
        <v>0</v>
      </c>
      <c r="CK10" s="6" cm="1">
        <f t="array" ref="CK10">IFERROR(CJ10*(1-INDEX($D10:$D$71,CK$1)),0)</f>
        <v>0</v>
      </c>
      <c r="CL10" s="6" cm="1">
        <f t="array" ref="CL10">IFERROR(CK10*(1-INDEX($D10:$D$71,CL$1)),0)</f>
        <v>0</v>
      </c>
      <c r="CM10" s="6" cm="1">
        <f t="array" ref="CM10">IFERROR(CL10*(1-INDEX($D10:$D$71,CM$1)),0)</f>
        <v>0</v>
      </c>
      <c r="CN10" s="6" cm="1">
        <f t="array" ref="CN10">IFERROR(CM10*(1-INDEX($D10:$D$71,CN$1)),0)</f>
        <v>0</v>
      </c>
      <c r="CO10" s="6" cm="1">
        <f t="array" ref="CO10">IFERROR(CN10*(1-INDEX($D10:$D$71,CO$1)),0)</f>
        <v>0</v>
      </c>
      <c r="CP10" s="6" cm="1">
        <f t="array" ref="CP10">IFERROR(CO10*(1-INDEX($D10:$D$71,CP$1)),0)</f>
        <v>0</v>
      </c>
      <c r="CQ10" s="6" cm="1">
        <f t="array" ref="CQ10">IFERROR(CP10*(1-INDEX($D10:$D$71,CQ$1)),0)</f>
        <v>0</v>
      </c>
      <c r="CR10" s="6" cm="1">
        <f t="array" ref="CR10">IFERROR(CQ10*(1-INDEX($D10:$D$71,CR$1)),0)</f>
        <v>0</v>
      </c>
      <c r="CS10" s="6" cm="1">
        <f t="array" ref="CS10">IFERROR(CR10*(1-INDEX($D10:$D$71,CS$1)),0)</f>
        <v>0</v>
      </c>
      <c r="CT10" s="6" cm="1">
        <f t="array" ref="CT10">IFERROR(CS10*(1-INDEX($D10:$D$71,CT$1)),0)</f>
        <v>0</v>
      </c>
      <c r="CU10" s="6" cm="1">
        <f t="array" ref="CU10">IFERROR(CT10*(1-INDEX($D10:$D$71,CU$1)),0)</f>
        <v>0</v>
      </c>
      <c r="CV10" s="6" cm="1">
        <f t="array" ref="CV10">IFERROR(CU10*(1-INDEX($D10:$D$71,CV$1)),0)</f>
        <v>0</v>
      </c>
      <c r="CW10" s="6" cm="1">
        <f t="array" ref="CW10">IFERROR(CV10*(1-INDEX($D10:$D$71,CW$1)),0)</f>
        <v>0</v>
      </c>
      <c r="CX10" s="6" cm="1">
        <f t="array" ref="CX10">IFERROR(CW10*(1-INDEX($D10:$D$71,CX$1)),0)</f>
        <v>0</v>
      </c>
      <c r="CY10" s="6" cm="1">
        <f t="array" ref="CY10">IFERROR(CX10*(1-INDEX($D10:$D$71,CY$1)),0)</f>
        <v>0</v>
      </c>
      <c r="CZ10" s="6" cm="1">
        <f t="array" ref="CZ10">IFERROR(CY10*(1-INDEX($D10:$D$71,CZ$1)),0)</f>
        <v>0</v>
      </c>
      <c r="DA10" s="6" cm="1">
        <f t="array" ref="DA10">IFERROR(CZ10*(1-INDEX($D10:$D$71,DA$1)),0)</f>
        <v>0</v>
      </c>
      <c r="DB10" s="6" cm="1">
        <f t="array" ref="DB10">IFERROR(DA10*(1-INDEX($D10:$D$71,DB$1)),0)</f>
        <v>0</v>
      </c>
      <c r="DC10" s="6" cm="1">
        <f t="array" ref="DC10">IFERROR(DB10*(1-INDEX($D10:$D$71,DC$1)),0)</f>
        <v>0</v>
      </c>
      <c r="DD10" s="6" cm="1">
        <f t="array" ref="DD10">IFERROR(DC10*(1-INDEX($D10:$D$71,DD$1)),0)</f>
        <v>0</v>
      </c>
      <c r="DE10" s="6" cm="1">
        <f t="array" ref="DE10">IFERROR(DD10*(1-INDEX($D10:$D$71,DE$1)),0)</f>
        <v>0</v>
      </c>
      <c r="DF10" s="6" cm="1">
        <f t="array" ref="DF10">IFERROR(DE10*(1-INDEX($D10:$D$71,DF$1)),0)</f>
        <v>0</v>
      </c>
      <c r="DG10" s="6" cm="1">
        <f t="array" ref="DG10">IFERROR(DF10*(1-INDEX($D10:$D$71,DG$1)),0)</f>
        <v>0</v>
      </c>
      <c r="DH10" s="6" cm="1">
        <f t="array" ref="DH10">IFERROR(DG10*(1-INDEX($D10:$D$71,DH$1)),0)</f>
        <v>0</v>
      </c>
      <c r="DI10" s="6" cm="1">
        <f t="array" ref="DI10">IFERROR(DH10*(1-INDEX($D10:$D$71,DI$1)),0)</f>
        <v>0</v>
      </c>
      <c r="DJ10" s="6" cm="1">
        <f t="array" ref="DJ10">IFERROR(DI10*(1-INDEX($D10:$D$71,DJ$1)),0)</f>
        <v>0</v>
      </c>
      <c r="DK10" s="6" cm="1">
        <f t="array" ref="DK10">IFERROR(DJ10*(1-INDEX($D10:$D$71,DK$1)),0)</f>
        <v>0</v>
      </c>
      <c r="DL10" s="6" cm="1">
        <f t="array" ref="DL10">IFERROR(DK10*(1-INDEX($D10:$D$71,DL$1)),0)</f>
        <v>0</v>
      </c>
      <c r="DM10" s="6" cm="1">
        <f t="array" ref="DM10">IFERROR(DL10*(1-INDEX($D10:$D$71,DM$1)),0)</f>
        <v>0</v>
      </c>
      <c r="DN10" s="6" cm="1">
        <f t="array" ref="DN10">IFERROR(DM10*(1-INDEX($D10:$D$71,DN$1)),0)</f>
        <v>0</v>
      </c>
      <c r="DO10" s="6" cm="1">
        <f t="array" ref="DO10">IFERROR(DN10*(1-INDEX($D10:$D$71,DO$1)),0)</f>
        <v>0</v>
      </c>
      <c r="DP10" s="6" cm="1">
        <f t="array" ref="DP10">IFERROR(DO10*(1-INDEX($D10:$D$71,DP$1)),0)</f>
        <v>0</v>
      </c>
      <c r="DQ10" s="6" cm="1">
        <f t="array" ref="DQ10">IFERROR(DP10*(1-INDEX($D10:$D$71,DQ$1)),0)</f>
        <v>0</v>
      </c>
      <c r="DR10" s="6" cm="1">
        <f t="array" ref="DR10">IFERROR(DQ10*(1-INDEX($D10:$D$71,DR$1)),0)</f>
        <v>0</v>
      </c>
      <c r="DS10" s="6" cm="1">
        <f t="array" ref="DS10">IFERROR(DR10*(1-INDEX($D10:$D$71,DS$1)),0)</f>
        <v>0</v>
      </c>
      <c r="DT10" s="6" cm="1">
        <f t="array" ref="DT10">IFERROR(DS10*(1-INDEX($D10:$D$71,DT$1)),0)</f>
        <v>0</v>
      </c>
      <c r="DU10" s="6" cm="1">
        <f t="array" ref="DU10">IFERROR(DT10*(1-INDEX($D10:$D$71,DU$1)),0)</f>
        <v>0</v>
      </c>
      <c r="DV10" s="6" cm="1">
        <f t="array" ref="DV10">IFERROR(DU10*(1-INDEX($D10:$D$71,DV$1)),0)</f>
        <v>0</v>
      </c>
      <c r="DW10" s="6" cm="1">
        <f t="array" ref="DW10">IFERROR(DV10*(1-INDEX($D10:$D$71,DW$1)),0)</f>
        <v>0</v>
      </c>
      <c r="DX10" s="6" cm="1">
        <f t="array" ref="DX10">IFERROR(DW10*(1-INDEX($D10:$D$71,DX$1)),0)</f>
        <v>0</v>
      </c>
    </row>
    <row r="11" spans="1:128" x14ac:dyDescent="0.25">
      <c r="A11" t="s">
        <v>64</v>
      </c>
      <c r="B11" s="21"/>
      <c r="C11" s="6">
        <v>73</v>
      </c>
      <c r="D11" s="6">
        <v>1.8969999999999997E-2</v>
      </c>
      <c r="E11" s="6">
        <f t="shared" si="2"/>
        <v>1.8235676307538189E-2</v>
      </c>
      <c r="F11" s="6" cm="1">
        <f t="array" ref="F11">SUMPRODUCT($A$6^($K$1:$DT$1+1),K11:DT11,TRANSPOSE(D11:D124))</f>
        <v>0.65473078882566793</v>
      </c>
      <c r="G11" s="6" cm="1">
        <f t="array" ref="G11">SUMPRODUCT($A$6^($K$1:$DT$1),K11:DT11)</f>
        <v>11.854242916985402</v>
      </c>
      <c r="H11" s="6">
        <f t="shared" si="0"/>
        <v>11.391838103170551</v>
      </c>
      <c r="I11" s="6">
        <f t="shared" si="1"/>
        <v>11.391954369281398</v>
      </c>
      <c r="K11" s="6">
        <v>1</v>
      </c>
      <c r="L11" s="6" cm="1">
        <f t="array" ref="L11">IFERROR(K11*(1-INDEX($D11:$D$71,L$1)),0)</f>
        <v>0.98102999999999996</v>
      </c>
      <c r="M11" s="6" cm="1">
        <f t="array" ref="M11">IFERROR(L11*(1-INDEX($D11:$D$71,M$1)),0)</f>
        <v>0.96044799059999997</v>
      </c>
      <c r="N11" s="6" cm="1">
        <f t="array" ref="N11">IFERROR(M11*(1-INDEX($D11:$D$71,N$1)),0)</f>
        <v>0.93811757481854996</v>
      </c>
      <c r="O11" s="6" cm="1">
        <f t="array" ref="O11">IFERROR(N11*(1-INDEX($D11:$D$71,O$1)),0)</f>
        <v>0.91391414138823135</v>
      </c>
      <c r="P11" s="6" cm="1">
        <f t="array" ref="P11">IFERROR(O11*(1-INDEX($D11:$D$71,P$1)),0)</f>
        <v>0.88766652724756134</v>
      </c>
      <c r="Q11" s="6" cm="1">
        <f t="array" ref="Q11">IFERROR(P11*(1-INDEX($D11:$D$71,Q$1)),0)</f>
        <v>0.85927007504091191</v>
      </c>
      <c r="R11" s="6" cm="1">
        <f t="array" ref="R11">IFERROR(Q11*(1-INDEX($D11:$D$71,R$1)),0)</f>
        <v>0.8286027260627018</v>
      </c>
      <c r="S11" s="6" cm="1">
        <f t="array" ref="S11">IFERROR(R11*(1-INDEX($D11:$D$71,S$1)),0)</f>
        <v>0.79557462140184254</v>
      </c>
      <c r="T11" s="6" cm="1">
        <f t="array" ref="T11">IFERROR(S11*(1-INDEX($D11:$D$71,T$1)),0)</f>
        <v>0.75986923239332782</v>
      </c>
      <c r="U11" s="6" cm="1">
        <f t="array" ref="U11">IFERROR(T11*(1-INDEX($D11:$D$71,U$1)),0)</f>
        <v>0.72141984923422542</v>
      </c>
      <c r="V11" s="6" cm="1">
        <f t="array" ref="V11">IFERROR(U11*(1-INDEX($D11:$D$71,V$1)),0)</f>
        <v>0.68027006103390519</v>
      </c>
      <c r="W11" s="6" cm="1">
        <f t="array" ref="W11">IFERROR(V11*(1-INDEX($D11:$D$71,W$1)),0)</f>
        <v>0.63639944479782873</v>
      </c>
      <c r="X11" s="6" cm="1">
        <f t="array" ref="X11">IFERROR(W11*(1-INDEX($D11:$D$71,X$1)),0)</f>
        <v>0.58995501331648315</v>
      </c>
      <c r="Y11" s="6" cm="1">
        <f t="array" ref="Y11">IFERROR(X11*(1-INDEX($D11:$D$71,Y$1)),0)</f>
        <v>0.54115983416507685</v>
      </c>
      <c r="Z11" s="6" cm="1">
        <f t="array" ref="Z11">IFERROR(Y11*(1-INDEX($D11:$D$71,Z$1)),0)</f>
        <v>0.49070209122752506</v>
      </c>
      <c r="AA11" s="6" cm="1">
        <f t="array" ref="AA11">IFERROR(Z11*(1-INDEX($D11:$D$71,AA$1)),0)</f>
        <v>0.43925688398323132</v>
      </c>
      <c r="AB11" s="6" cm="1">
        <f t="array" ref="AB11">IFERROR(AA11*(1-INDEX($D11:$D$71,AB$1)),0)</f>
        <v>0.38762662983984231</v>
      </c>
      <c r="AC11" s="6" cm="1">
        <f t="array" ref="AC11">IFERROR(AB11*(1-INDEX($D11:$D$71,AC$1)),0)</f>
        <v>0.33675063467336303</v>
      </c>
      <c r="AD11" s="6" cm="1">
        <f t="array" ref="AD11">IFERROR(AC11*(1-INDEX($D11:$D$71,AD$1)),0)</f>
        <v>0.28771974226492136</v>
      </c>
      <c r="AE11" s="6" cm="1">
        <f t="array" ref="AE11">IFERROR(AD11*(1-INDEX($D11:$D$71,AE$1)),0)</f>
        <v>0.24141124974738229</v>
      </c>
      <c r="AF11" s="6" cm="1">
        <f t="array" ref="AF11">IFERROR(AE11*(1-INDEX($D11:$D$71,AF$1)),0)</f>
        <v>0.19862110572965877</v>
      </c>
      <c r="AG11" s="6" cm="1">
        <f t="array" ref="AG11">IFERROR(AF11*(1-INDEX($D11:$D$71,AG$1)),0)</f>
        <v>0.16022963220317304</v>
      </c>
      <c r="AH11" s="6" cm="1">
        <f t="array" ref="AH11">IFERROR(AG11*(1-INDEX($D11:$D$71,AH$1)),0)</f>
        <v>0.12653173825452371</v>
      </c>
      <c r="AI11" s="6" cm="1">
        <f t="array" ref="AI11">IFERROR(AH11*(1-INDEX($D11:$D$71,AI$1)),0)</f>
        <v>9.7247232752896748E-2</v>
      </c>
      <c r="AJ11" s="6" cm="1">
        <f t="array" ref="AJ11">IFERROR(AI11*(1-INDEX($D11:$D$71,AJ$1)),0)</f>
        <v>7.2509481685214872E-2</v>
      </c>
      <c r="AK11" s="6" cm="1">
        <f t="array" ref="AK11">IFERROR(AJ11*(1-INDEX($D11:$D$71,AK$1)),0)</f>
        <v>5.2273535536505107E-2</v>
      </c>
      <c r="AL11" s="6" cm="1">
        <f t="array" ref="AL11">IFERROR(AK11*(1-INDEX($D11:$D$71,AL$1)),0)</f>
        <v>3.6325402579672768E-2</v>
      </c>
      <c r="AM11" s="6" cm="1">
        <f t="array" ref="AM11">IFERROR(AL11*(1-INDEX($D11:$D$71,AM$1)),0)</f>
        <v>2.4265732177247205E-2</v>
      </c>
      <c r="AN11" s="6" cm="1">
        <f t="array" ref="AN11">IFERROR(AM11*(1-INDEX($D11:$D$71,AN$1)),0)</f>
        <v>1.5592674182455506E-2</v>
      </c>
      <c r="AO11" s="6" cm="1">
        <f t="array" ref="AO11">IFERROR(AN11*(1-INDEX($D11:$D$71,AO$1)),0)</f>
        <v>9.6272288937316805E-3</v>
      </c>
      <c r="AP11" s="6" cm="1">
        <f t="array" ref="AP11">IFERROR(AO11*(1-INDEX($D11:$D$71,AP$1)),0)</f>
        <v>5.7086579171160747E-3</v>
      </c>
      <c r="AQ11" s="6" cm="1">
        <f t="array" ref="AQ11">IFERROR(AP11*(1-INDEX($D11:$D$71,AQ$1)),0)</f>
        <v>3.2518228093268296E-3</v>
      </c>
      <c r="AR11" s="6" cm="1">
        <f t="array" ref="AR11">IFERROR(AQ11*(1-INDEX($D11:$D$71,AR$1)),0)</f>
        <v>1.7813810531773307E-3</v>
      </c>
      <c r="AS11" s="6" cm="1">
        <f t="array" ref="AS11">IFERROR(AR11*(1-INDEX($D11:$D$71,AS$1)),0)</f>
        <v>9.4039105797231288E-4</v>
      </c>
      <c r="AT11" s="6" cm="1">
        <f t="array" ref="AT11">IFERROR(AS11*(1-INDEX($D11:$D$71,AT$1)),0)</f>
        <v>4.7197286808572405E-4</v>
      </c>
      <c r="AU11" s="6" cm="1">
        <f t="array" ref="AU11">IFERROR(AT11*(1-INDEX($D11:$D$71,AU$1)),0)</f>
        <v>2.2393224699195262E-4</v>
      </c>
      <c r="AV11" s="6" cm="1">
        <f t="array" ref="AV11">IFERROR(AU11*(1-INDEX($D11:$D$71,AV$1)),0)</f>
        <v>9.976629467985473E-5</v>
      </c>
      <c r="AW11" s="6" cm="1">
        <f t="array" ref="AW11">IFERROR(AV11*(1-INDEX($D11:$D$71,AW$1)),0)</f>
        <v>4.1401016966246115E-5</v>
      </c>
      <c r="AX11" s="6" cm="1">
        <f t="array" ref="AX11">IFERROR(AW11*(1-INDEX($D11:$D$71,AX$1)),0)</f>
        <v>1.5846653254000363E-5</v>
      </c>
      <c r="AY11" s="6" cm="1">
        <f t="array" ref="AY11">IFERROR(AX11*(1-INDEX($D11:$D$71,AY$1)),0)</f>
        <v>5.5268372553977069E-6</v>
      </c>
      <c r="AZ11" s="6" cm="1">
        <f t="array" ref="AZ11">IFERROR(AY11*(1-INDEX($D11:$D$71,AZ$1)),0)</f>
        <v>1.7293473772139422E-6</v>
      </c>
      <c r="BA11" s="6" cm="1">
        <f t="array" ref="BA11">IFERROR(AZ11*(1-INDEX($D11:$D$71,BA$1)),0)</f>
        <v>4.7567428957646692E-7</v>
      </c>
      <c r="BB11" s="6" cm="1">
        <f t="array" ref="BB11">IFERROR(BA11*(1-INDEX($D11:$D$71,BB$1)),0)</f>
        <v>1.1184529570811464E-7</v>
      </c>
      <c r="BC11" s="6" cm="1">
        <f t="array" ref="BC11">IFERROR(BB11*(1-INDEX($D11:$D$71,BC$1)),0)</f>
        <v>2.1587260524623207E-8</v>
      </c>
      <c r="BD11" s="6" cm="1">
        <f t="array" ref="BD11">IFERROR(BC11*(1-INDEX($D11:$D$71,BD$1)),0)</f>
        <v>3.2072192961432718E-9</v>
      </c>
      <c r="BE11" s="6" cm="1">
        <f t="array" ref="BE11">IFERROR(BD11*(1-INDEX($D11:$D$71,BE$1)),0)</f>
        <v>3.2607798583888619E-10</v>
      </c>
      <c r="BF11" s="6" cm="1">
        <f t="array" ref="BF11">IFERROR(BE11*(1-INDEX($D11:$D$71,BF$1)),0)</f>
        <v>1.7021270860789868E-11</v>
      </c>
      <c r="BG11" s="6" cm="1">
        <f t="array" ref="BG11">IFERROR(BF11*(1-INDEX($D11:$D$71,BG$1)),0)</f>
        <v>0</v>
      </c>
      <c r="BH11" s="6" cm="1">
        <f t="array" ref="BH11">IFERROR(BG11*(1-INDEX($D11:$D$71,BH$1)),0)</f>
        <v>0</v>
      </c>
      <c r="BI11" s="6" cm="1">
        <f t="array" ref="BI11">IFERROR(BH11*(1-INDEX($D11:$D$71,BI$1)),0)</f>
        <v>0</v>
      </c>
      <c r="BJ11" s="6" cm="1">
        <f t="array" ref="BJ11">IFERROR(BI11*(1-INDEX($D11:$D$71,BJ$1)),0)</f>
        <v>0</v>
      </c>
      <c r="BK11" s="6" cm="1">
        <f t="array" ref="BK11">IFERROR(BJ11*(1-INDEX($D11:$D$71,BK$1)),0)</f>
        <v>0</v>
      </c>
      <c r="BL11" s="6" cm="1">
        <f t="array" ref="BL11">IFERROR(BK11*(1-INDEX($D11:$D$71,BL$1)),0)</f>
        <v>0</v>
      </c>
      <c r="BM11" s="6" cm="1">
        <f t="array" ref="BM11">IFERROR(BL11*(1-INDEX($D11:$D$71,BM$1)),0)</f>
        <v>0</v>
      </c>
      <c r="BN11" s="6" cm="1">
        <f t="array" ref="BN11">IFERROR(BM11*(1-INDEX($D11:$D$71,BN$1)),0)</f>
        <v>0</v>
      </c>
      <c r="BO11" s="6" cm="1">
        <f t="array" ref="BO11">IFERROR(BN11*(1-INDEX($D11:$D$71,BO$1)),0)</f>
        <v>0</v>
      </c>
      <c r="BP11" s="6" cm="1">
        <f t="array" ref="BP11">IFERROR(BO11*(1-INDEX($D11:$D$71,BP$1)),0)</f>
        <v>0</v>
      </c>
      <c r="BQ11" s="6" cm="1">
        <f t="array" ref="BQ11">IFERROR(BP11*(1-INDEX($D11:$D$71,BQ$1)),0)</f>
        <v>0</v>
      </c>
      <c r="BR11" s="6" cm="1">
        <f t="array" ref="BR11">IFERROR(BQ11*(1-INDEX($D11:$D$71,BR$1)),0)</f>
        <v>0</v>
      </c>
      <c r="BS11" s="6" cm="1">
        <f t="array" ref="BS11">IFERROR(BR11*(1-INDEX($D11:$D$71,BS$1)),0)</f>
        <v>0</v>
      </c>
      <c r="BT11" s="6" cm="1">
        <f t="array" ref="BT11">IFERROR(BS11*(1-INDEX($D11:$D$71,BT$1)),0)</f>
        <v>0</v>
      </c>
      <c r="BU11" s="6" cm="1">
        <f t="array" ref="BU11">IFERROR(BT11*(1-INDEX($D11:$D$71,BU$1)),0)</f>
        <v>0</v>
      </c>
      <c r="BV11" s="6" cm="1">
        <f t="array" ref="BV11">IFERROR(BU11*(1-INDEX($D11:$D$71,BV$1)),0)</f>
        <v>0</v>
      </c>
      <c r="BW11" s="6" cm="1">
        <f t="array" ref="BW11">IFERROR(BV11*(1-INDEX($D11:$D$71,BW$1)),0)</f>
        <v>0</v>
      </c>
      <c r="BX11" s="6" cm="1">
        <f t="array" ref="BX11">IFERROR(BW11*(1-INDEX($D11:$D$71,BX$1)),0)</f>
        <v>0</v>
      </c>
      <c r="BY11" s="6" cm="1">
        <f t="array" ref="BY11">IFERROR(BX11*(1-INDEX($D11:$D$71,BY$1)),0)</f>
        <v>0</v>
      </c>
      <c r="BZ11" s="6" cm="1">
        <f t="array" ref="BZ11">IFERROR(BY11*(1-INDEX($D11:$D$71,BZ$1)),0)</f>
        <v>0</v>
      </c>
      <c r="CA11" s="6" cm="1">
        <f t="array" ref="CA11">IFERROR(BZ11*(1-INDEX($D11:$D$71,CA$1)),0)</f>
        <v>0</v>
      </c>
      <c r="CB11" s="6" cm="1">
        <f t="array" ref="CB11">IFERROR(CA11*(1-INDEX($D11:$D$71,CB$1)),0)</f>
        <v>0</v>
      </c>
      <c r="CC11" s="6" cm="1">
        <f t="array" ref="CC11">IFERROR(CB11*(1-INDEX($D11:$D$71,CC$1)),0)</f>
        <v>0</v>
      </c>
      <c r="CD11" s="6" cm="1">
        <f t="array" ref="CD11">IFERROR(CC11*(1-INDEX($D11:$D$71,CD$1)),0)</f>
        <v>0</v>
      </c>
      <c r="CE11" s="6" cm="1">
        <f t="array" ref="CE11">IFERROR(CD11*(1-INDEX($D11:$D$71,CE$1)),0)</f>
        <v>0</v>
      </c>
      <c r="CF11" s="6" cm="1">
        <f t="array" ref="CF11">IFERROR(CE11*(1-INDEX($D11:$D$71,CF$1)),0)</f>
        <v>0</v>
      </c>
      <c r="CG11" s="6" cm="1">
        <f t="array" ref="CG11">IFERROR(CF11*(1-INDEX($D11:$D$71,CG$1)),0)</f>
        <v>0</v>
      </c>
      <c r="CH11" s="6" cm="1">
        <f t="array" ref="CH11">IFERROR(CG11*(1-INDEX($D11:$D$71,CH$1)),0)</f>
        <v>0</v>
      </c>
      <c r="CI11" s="6" cm="1">
        <f t="array" ref="CI11">IFERROR(CH11*(1-INDEX($D11:$D$71,CI$1)),0)</f>
        <v>0</v>
      </c>
      <c r="CJ11" s="6" cm="1">
        <f t="array" ref="CJ11">IFERROR(CI11*(1-INDEX($D11:$D$71,CJ$1)),0)</f>
        <v>0</v>
      </c>
      <c r="CK11" s="6" cm="1">
        <f t="array" ref="CK11">IFERROR(CJ11*(1-INDEX($D11:$D$71,CK$1)),0)</f>
        <v>0</v>
      </c>
      <c r="CL11" s="6" cm="1">
        <f t="array" ref="CL11">IFERROR(CK11*(1-INDEX($D11:$D$71,CL$1)),0)</f>
        <v>0</v>
      </c>
      <c r="CM11" s="6" cm="1">
        <f t="array" ref="CM11">IFERROR(CL11*(1-INDEX($D11:$D$71,CM$1)),0)</f>
        <v>0</v>
      </c>
      <c r="CN11" s="6" cm="1">
        <f t="array" ref="CN11">IFERROR(CM11*(1-INDEX($D11:$D$71,CN$1)),0)</f>
        <v>0</v>
      </c>
      <c r="CO11" s="6" cm="1">
        <f t="array" ref="CO11">IFERROR(CN11*(1-INDEX($D11:$D$71,CO$1)),0)</f>
        <v>0</v>
      </c>
      <c r="CP11" s="6" cm="1">
        <f t="array" ref="CP11">IFERROR(CO11*(1-INDEX($D11:$D$71,CP$1)),0)</f>
        <v>0</v>
      </c>
      <c r="CQ11" s="6" cm="1">
        <f t="array" ref="CQ11">IFERROR(CP11*(1-INDEX($D11:$D$71,CQ$1)),0)</f>
        <v>0</v>
      </c>
      <c r="CR11" s="6" cm="1">
        <f t="array" ref="CR11">IFERROR(CQ11*(1-INDEX($D11:$D$71,CR$1)),0)</f>
        <v>0</v>
      </c>
      <c r="CS11" s="6" cm="1">
        <f t="array" ref="CS11">IFERROR(CR11*(1-INDEX($D11:$D$71,CS$1)),0)</f>
        <v>0</v>
      </c>
      <c r="CT11" s="6" cm="1">
        <f t="array" ref="CT11">IFERROR(CS11*(1-INDEX($D11:$D$71,CT$1)),0)</f>
        <v>0</v>
      </c>
      <c r="CU11" s="6" cm="1">
        <f t="array" ref="CU11">IFERROR(CT11*(1-INDEX($D11:$D$71,CU$1)),0)</f>
        <v>0</v>
      </c>
      <c r="CV11" s="6" cm="1">
        <f t="array" ref="CV11">IFERROR(CU11*(1-INDEX($D11:$D$71,CV$1)),0)</f>
        <v>0</v>
      </c>
      <c r="CW11" s="6" cm="1">
        <f t="array" ref="CW11">IFERROR(CV11*(1-INDEX($D11:$D$71,CW$1)),0)</f>
        <v>0</v>
      </c>
      <c r="CX11" s="6" cm="1">
        <f t="array" ref="CX11">IFERROR(CW11*(1-INDEX($D11:$D$71,CX$1)),0)</f>
        <v>0</v>
      </c>
      <c r="CY11" s="6" cm="1">
        <f t="array" ref="CY11">IFERROR(CX11*(1-INDEX($D11:$D$71,CY$1)),0)</f>
        <v>0</v>
      </c>
      <c r="CZ11" s="6" cm="1">
        <f t="array" ref="CZ11">IFERROR(CY11*(1-INDEX($D11:$D$71,CZ$1)),0)</f>
        <v>0</v>
      </c>
      <c r="DA11" s="6" cm="1">
        <f t="array" ref="DA11">IFERROR(CZ11*(1-INDEX($D11:$D$71,DA$1)),0)</f>
        <v>0</v>
      </c>
      <c r="DB11" s="6" cm="1">
        <f t="array" ref="DB11">IFERROR(DA11*(1-INDEX($D11:$D$71,DB$1)),0)</f>
        <v>0</v>
      </c>
      <c r="DC11" s="6" cm="1">
        <f t="array" ref="DC11">IFERROR(DB11*(1-INDEX($D11:$D$71,DC$1)),0)</f>
        <v>0</v>
      </c>
      <c r="DD11" s="6" cm="1">
        <f t="array" ref="DD11">IFERROR(DC11*(1-INDEX($D11:$D$71,DD$1)),0)</f>
        <v>0</v>
      </c>
      <c r="DE11" s="6" cm="1">
        <f t="array" ref="DE11">IFERROR(DD11*(1-INDEX($D11:$D$71,DE$1)),0)</f>
        <v>0</v>
      </c>
      <c r="DF11" s="6" cm="1">
        <f t="array" ref="DF11">IFERROR(DE11*(1-INDEX($D11:$D$71,DF$1)),0)</f>
        <v>0</v>
      </c>
      <c r="DG11" s="6" cm="1">
        <f t="array" ref="DG11">IFERROR(DF11*(1-INDEX($D11:$D$71,DG$1)),0)</f>
        <v>0</v>
      </c>
      <c r="DH11" s="6" cm="1">
        <f t="array" ref="DH11">IFERROR(DG11*(1-INDEX($D11:$D$71,DH$1)),0)</f>
        <v>0</v>
      </c>
      <c r="DI11" s="6" cm="1">
        <f t="array" ref="DI11">IFERROR(DH11*(1-INDEX($D11:$D$71,DI$1)),0)</f>
        <v>0</v>
      </c>
      <c r="DJ11" s="6" cm="1">
        <f t="array" ref="DJ11">IFERROR(DI11*(1-INDEX($D11:$D$71,DJ$1)),0)</f>
        <v>0</v>
      </c>
      <c r="DK11" s="6" cm="1">
        <f t="array" ref="DK11">IFERROR(DJ11*(1-INDEX($D11:$D$71,DK$1)),0)</f>
        <v>0</v>
      </c>
      <c r="DL11" s="6" cm="1">
        <f t="array" ref="DL11">IFERROR(DK11*(1-INDEX($D11:$D$71,DL$1)),0)</f>
        <v>0</v>
      </c>
      <c r="DM11" s="6" cm="1">
        <f t="array" ref="DM11">IFERROR(DL11*(1-INDEX($D11:$D$71,DM$1)),0)</f>
        <v>0</v>
      </c>
      <c r="DN11" s="6" cm="1">
        <f t="array" ref="DN11">IFERROR(DM11*(1-INDEX($D11:$D$71,DN$1)),0)</f>
        <v>0</v>
      </c>
      <c r="DO11" s="6" cm="1">
        <f t="array" ref="DO11">IFERROR(DN11*(1-INDEX($D11:$D$71,DO$1)),0)</f>
        <v>0</v>
      </c>
      <c r="DP11" s="6" cm="1">
        <f t="array" ref="DP11">IFERROR(DO11*(1-INDEX($D11:$D$71,DP$1)),0)</f>
        <v>0</v>
      </c>
      <c r="DQ11" s="6" cm="1">
        <f t="array" ref="DQ11">IFERROR(DP11*(1-INDEX($D11:$D$71,DQ$1)),0)</f>
        <v>0</v>
      </c>
      <c r="DR11" s="6" cm="1">
        <f t="array" ref="DR11">IFERROR(DQ11*(1-INDEX($D11:$D$71,DR$1)),0)</f>
        <v>0</v>
      </c>
      <c r="DS11" s="6" cm="1">
        <f t="array" ref="DS11">IFERROR(DR11*(1-INDEX($D11:$D$71,DS$1)),0)</f>
        <v>0</v>
      </c>
      <c r="DT11" s="6" cm="1">
        <f t="array" ref="DT11">IFERROR(DS11*(1-INDEX($D11:$D$71,DT$1)),0)</f>
        <v>0</v>
      </c>
      <c r="DU11" s="6" cm="1">
        <f t="array" ref="DU11">IFERROR(DT11*(1-INDEX($D11:$D$71,DU$1)),0)</f>
        <v>0</v>
      </c>
      <c r="DV11" s="6" cm="1">
        <f t="array" ref="DV11">IFERROR(DU11*(1-INDEX($D11:$D$71,DV$1)),0)</f>
        <v>0</v>
      </c>
      <c r="DW11" s="6" cm="1">
        <f t="array" ref="DW11">IFERROR(DV11*(1-INDEX($D11:$D$71,DW$1)),0)</f>
        <v>0</v>
      </c>
      <c r="DX11" s="6" cm="1">
        <f t="array" ref="DX11">IFERROR(DW11*(1-INDEX($D11:$D$71,DX$1)),0)</f>
        <v>0</v>
      </c>
    </row>
    <row r="12" spans="1:128" x14ac:dyDescent="0.25">
      <c r="A12" s="1">
        <f>1-1/(1+A4)</f>
        <v>2.9126213592232997E-2</v>
      </c>
      <c r="B12" s="21"/>
      <c r="C12" s="6">
        <v>74</v>
      </c>
      <c r="D12" s="6">
        <v>2.0980000000000002E-2</v>
      </c>
      <c r="E12" s="6">
        <f t="shared" si="2"/>
        <v>2.0177723247856053E-2</v>
      </c>
      <c r="F12" s="6" cm="1">
        <f t="array" ref="F12">SUMPRODUCT($A$6^($K$1:$DT$1+1),K12:DT12,TRANSPOSE(D12:D125))</f>
        <v>0.6680761164189043</v>
      </c>
      <c r="G12" s="6" cm="1">
        <f t="array" ref="G12">SUMPRODUCT($A$6^($K$1:$DT$1),K12:DT12)</f>
        <v>11.396053336284277</v>
      </c>
      <c r="H12" s="6">
        <f t="shared" si="0"/>
        <v>10.933615392297593</v>
      </c>
      <c r="I12" s="6">
        <f t="shared" si="1"/>
        <v>10.933604075205004</v>
      </c>
      <c r="K12" s="6">
        <v>1</v>
      </c>
      <c r="L12" s="6" cm="1">
        <f t="array" ref="L12">IFERROR(K12*(1-INDEX($D12:$D$71,L$1)),0)</f>
        <v>0.97902</v>
      </c>
      <c r="M12" s="6" cm="1">
        <f t="array" ref="M12">IFERROR(L12*(1-INDEX($D12:$D$71,M$1)),0)</f>
        <v>0.95625778500000003</v>
      </c>
      <c r="N12" s="6" cm="1">
        <f t="array" ref="N12">IFERROR(M12*(1-INDEX($D12:$D$71,N$1)),0)</f>
        <v>0.93158633414699998</v>
      </c>
      <c r="O12" s="6" cm="1">
        <f t="array" ref="O12">IFERROR(N12*(1-INDEX($D12:$D$71,O$1)),0)</f>
        <v>0.90483117463029816</v>
      </c>
      <c r="P12" s="6" cm="1">
        <f t="array" ref="P12">IFERROR(O12*(1-INDEX($D12:$D$71,P$1)),0)</f>
        <v>0.87588562535387493</v>
      </c>
      <c r="Q12" s="6" cm="1">
        <f t="array" ref="Q12">IFERROR(P12*(1-INDEX($D12:$D$71,Q$1)),0)</f>
        <v>0.8446252673849951</v>
      </c>
      <c r="R12" s="6" cm="1">
        <f t="array" ref="R12">IFERROR(Q12*(1-INDEX($D12:$D$71,R$1)),0)</f>
        <v>0.8109585042270292</v>
      </c>
      <c r="S12" s="6" cm="1">
        <f t="array" ref="S12">IFERROR(R12*(1-INDEX($D12:$D$71,S$1)),0)</f>
        <v>0.77456268655732008</v>
      </c>
      <c r="T12" s="6" cm="1">
        <f t="array" ref="T12">IFERROR(S12*(1-INDEX($D12:$D$71,T$1)),0)</f>
        <v>0.73536981461751971</v>
      </c>
      <c r="U12" s="6" cm="1">
        <f t="array" ref="U12">IFERROR(T12*(1-INDEX($D12:$D$71,U$1)),0)</f>
        <v>0.6934243203917364</v>
      </c>
      <c r="V12" s="6" cm="1">
        <f t="array" ref="V12">IFERROR(U12*(1-INDEX($D12:$D$71,V$1)),0)</f>
        <v>0.64870538596967342</v>
      </c>
      <c r="W12" s="6" cm="1">
        <f t="array" ref="W12">IFERROR(V12*(1-INDEX($D12:$D$71,W$1)),0)</f>
        <v>0.60136286690160667</v>
      </c>
      <c r="X12" s="6" cm="1">
        <f t="array" ref="X12">IFERROR(W12*(1-INDEX($D12:$D$71,X$1)),0)</f>
        <v>0.5516241441801748</v>
      </c>
      <c r="Y12" s="6" cm="1">
        <f t="array" ref="Y12">IFERROR(X12*(1-INDEX($D12:$D$71,Y$1)),0)</f>
        <v>0.50019070897681528</v>
      </c>
      <c r="Z12" s="6" cm="1">
        <f t="array" ref="Z12">IFERROR(Y12*(1-INDEX($D12:$D$71,Z$1)),0)</f>
        <v>0.44775071504768593</v>
      </c>
      <c r="AA12" s="6" cm="1">
        <f t="array" ref="AA12">IFERROR(Z12*(1-INDEX($D12:$D$71,AA$1)),0)</f>
        <v>0.39512209600098092</v>
      </c>
      <c r="AB12" s="6" cm="1">
        <f t="array" ref="AB12">IFERROR(AA12*(1-INDEX($D12:$D$71,AB$1)),0)</f>
        <v>0.34326232090085218</v>
      </c>
      <c r="AC12" s="6" cm="1">
        <f t="array" ref="AC12">IFERROR(AB12*(1-INDEX($D12:$D$71,AC$1)),0)</f>
        <v>0.29328332697768811</v>
      </c>
      <c r="AD12" s="6" cm="1">
        <f t="array" ref="AD12">IFERROR(AC12*(1-INDEX($D12:$D$71,AD$1)),0)</f>
        <v>0.24607937550062922</v>
      </c>
      <c r="AE12" s="6" cm="1">
        <f t="array" ref="AE12">IFERROR(AD12*(1-INDEX($D12:$D$71,AE$1)),0)</f>
        <v>0.20246180619314269</v>
      </c>
      <c r="AF12" s="6" cm="1">
        <f t="array" ref="AF12">IFERROR(AE12*(1-INDEX($D12:$D$71,AF$1)),0)</f>
        <v>0.16332796367407015</v>
      </c>
      <c r="AG12" s="6" cm="1">
        <f t="array" ref="AG12">IFERROR(AF12*(1-INDEX($D12:$D$71,AG$1)),0)</f>
        <v>0.12897845963377647</v>
      </c>
      <c r="AH12" s="6" cm="1">
        <f t="array" ref="AH12">IFERROR(AG12*(1-INDEX($D12:$D$71,AH$1)),0)</f>
        <v>9.9127684936135246E-2</v>
      </c>
      <c r="AI12" s="6" cm="1">
        <f t="array" ref="AI12">IFERROR(AH12*(1-INDEX($D12:$D$71,AI$1)),0)</f>
        <v>7.3911584442081152E-2</v>
      </c>
      <c r="AJ12" s="6" cm="1">
        <f t="array" ref="AJ12">IFERROR(AI12*(1-INDEX($D12:$D$71,AJ$1)),0)</f>
        <v>5.3284339455985145E-2</v>
      </c>
      <c r="AK12" s="6" cm="1">
        <f t="array" ref="AK12">IFERROR(AJ12*(1-INDEX($D12:$D$71,AK$1)),0)</f>
        <v>3.7027820331358638E-2</v>
      </c>
      <c r="AL12" s="6" cm="1">
        <f t="array" ref="AL12">IFERROR(AK12*(1-INDEX($D12:$D$71,AL$1)),0)</f>
        <v>2.4734954259550884E-2</v>
      </c>
      <c r="AM12" s="6" cm="1">
        <f t="array" ref="AM12">IFERROR(AL12*(1-INDEX($D12:$D$71,AM$1)),0)</f>
        <v>1.5894186908102206E-2</v>
      </c>
      <c r="AN12" s="6" cm="1">
        <f t="array" ref="AN12">IFERROR(AM12*(1-INDEX($D12:$D$71,AN$1)),0)</f>
        <v>9.8133888808004648E-3</v>
      </c>
      <c r="AO12" s="6" cm="1">
        <f t="array" ref="AO12">IFERROR(AN12*(1-INDEX($D12:$D$71,AO$1)),0)</f>
        <v>5.8190452046482516E-3</v>
      </c>
      <c r="AP12" s="6" cm="1">
        <f t="array" ref="AP12">IFERROR(AO12*(1-INDEX($D12:$D$71,AP$1)),0)</f>
        <v>3.3147027199237834E-3</v>
      </c>
      <c r="AQ12" s="6" cm="1">
        <f t="array" ref="AQ12">IFERROR(AP12*(1-INDEX($D12:$D$71,AQ$1)),0)</f>
        <v>1.8158272970014479E-3</v>
      </c>
      <c r="AR12" s="6" cm="1">
        <f t="array" ref="AR12">IFERROR(AQ12*(1-INDEX($D12:$D$71,AR$1)),0)</f>
        <v>9.5857523008706434E-4</v>
      </c>
      <c r="AS12" s="6" cm="1">
        <f t="array" ref="AS12">IFERROR(AR12*(1-INDEX($D12:$D$71,AS$1)),0)</f>
        <v>4.8109932222839666E-4</v>
      </c>
      <c r="AT12" s="6" cm="1">
        <f t="array" ref="AT12">IFERROR(AS12*(1-INDEX($D12:$D$71,AT$1)),0)</f>
        <v>2.2826238442448507E-4</v>
      </c>
      <c r="AU12" s="6" cm="1">
        <f t="array" ref="AU12">IFERROR(AT12*(1-INDEX($D12:$D$71,AU$1)),0)</f>
        <v>1.016954575087966E-4</v>
      </c>
      <c r="AV12" s="6" cm="1">
        <f t="array" ref="AV12">IFERROR(AU12*(1-INDEX($D12:$D$71,AV$1)),0)</f>
        <v>4.2201580957000414E-5</v>
      </c>
      <c r="AW12" s="6" cm="1">
        <f t="array" ref="AW12">IFERROR(AV12*(1-INDEX($D12:$D$71,AW$1)),0)</f>
        <v>1.6153077127101478E-5</v>
      </c>
      <c r="AX12" s="6" cm="1">
        <f t="array" ref="AX12">IFERROR(AW12*(1-INDEX($D12:$D$71,AX$1)),0)</f>
        <v>5.6337087096191829E-6</v>
      </c>
      <c r="AY12" s="6" cm="1">
        <f t="array" ref="AY12">IFERROR(AX12*(1-INDEX($D12:$D$71,AY$1)),0)</f>
        <v>1.762787455239842E-6</v>
      </c>
      <c r="AZ12" s="6" cm="1">
        <f t="array" ref="AZ12">IFERROR(AY12*(1-INDEX($D12:$D$71,AZ$1)),0)</f>
        <v>4.848723174382709E-7</v>
      </c>
      <c r="BA12" s="6" cm="1">
        <f t="array" ref="BA12">IFERROR(AZ12*(1-INDEX($D12:$D$71,BA$1)),0)</f>
        <v>1.1400802799926061E-7</v>
      </c>
      <c r="BB12" s="6" cm="1">
        <f t="array" ref="BB12">IFERROR(BA12*(1-INDEX($D12:$D$71,BB$1)),0)</f>
        <v>2.2004689484137293E-8</v>
      </c>
      <c r="BC12" s="6" cm="1">
        <f t="array" ref="BC12">IFERROR(BB12*(1-INDEX($D12:$D$71,BC$1)),0)</f>
        <v>3.2692367166582797E-9</v>
      </c>
      <c r="BD12" s="6" cm="1">
        <f t="array" ref="BD12">IFERROR(BC12*(1-INDEX($D12:$D$71,BD$1)),0)</f>
        <v>3.3238329698264707E-10</v>
      </c>
      <c r="BE12" s="6" cm="1">
        <f t="array" ref="BE12">IFERROR(BD12*(1-INDEX($D12:$D$71,BE$1)),0)</f>
        <v>1.7350408102494185E-11</v>
      </c>
      <c r="BF12" s="6" cm="1">
        <f t="array" ref="BF12">IFERROR(BE12*(1-INDEX($D12:$D$71,BF$1)),0)</f>
        <v>0</v>
      </c>
      <c r="BG12" s="6" cm="1">
        <f t="array" ref="BG12">IFERROR(BF12*(1-INDEX($D12:$D$71,BG$1)),0)</f>
        <v>0</v>
      </c>
      <c r="BH12" s="6" cm="1">
        <f t="array" ref="BH12">IFERROR(BG12*(1-INDEX($D12:$D$71,BH$1)),0)</f>
        <v>0</v>
      </c>
      <c r="BI12" s="6" cm="1">
        <f t="array" ref="BI12">IFERROR(BH12*(1-INDEX($D12:$D$71,BI$1)),0)</f>
        <v>0</v>
      </c>
      <c r="BJ12" s="6" cm="1">
        <f t="array" ref="BJ12">IFERROR(BI12*(1-INDEX($D12:$D$71,BJ$1)),0)</f>
        <v>0</v>
      </c>
      <c r="BK12" s="6" cm="1">
        <f t="array" ref="BK12">IFERROR(BJ12*(1-INDEX($D12:$D$71,BK$1)),0)</f>
        <v>0</v>
      </c>
      <c r="BL12" s="6" cm="1">
        <f t="array" ref="BL12">IFERROR(BK12*(1-INDEX($D12:$D$71,BL$1)),0)</f>
        <v>0</v>
      </c>
      <c r="BM12" s="6" cm="1">
        <f t="array" ref="BM12">IFERROR(BL12*(1-INDEX($D12:$D$71,BM$1)),0)</f>
        <v>0</v>
      </c>
      <c r="BN12" s="6" cm="1">
        <f t="array" ref="BN12">IFERROR(BM12*(1-INDEX($D12:$D$71,BN$1)),0)</f>
        <v>0</v>
      </c>
      <c r="BO12" s="6" cm="1">
        <f t="array" ref="BO12">IFERROR(BN12*(1-INDEX($D12:$D$71,BO$1)),0)</f>
        <v>0</v>
      </c>
      <c r="BP12" s="6" cm="1">
        <f t="array" ref="BP12">IFERROR(BO12*(1-INDEX($D12:$D$71,BP$1)),0)</f>
        <v>0</v>
      </c>
      <c r="BQ12" s="6" cm="1">
        <f t="array" ref="BQ12">IFERROR(BP12*(1-INDEX($D12:$D$71,BQ$1)),0)</f>
        <v>0</v>
      </c>
      <c r="BR12" s="6" cm="1">
        <f t="array" ref="BR12">IFERROR(BQ12*(1-INDEX($D12:$D$71,BR$1)),0)</f>
        <v>0</v>
      </c>
      <c r="BS12" s="6" cm="1">
        <f t="array" ref="BS12">IFERROR(BR12*(1-INDEX($D12:$D$71,BS$1)),0)</f>
        <v>0</v>
      </c>
      <c r="BT12" s="6" cm="1">
        <f t="array" ref="BT12">IFERROR(BS12*(1-INDEX($D12:$D$71,BT$1)),0)</f>
        <v>0</v>
      </c>
      <c r="BU12" s="6" cm="1">
        <f t="array" ref="BU12">IFERROR(BT12*(1-INDEX($D12:$D$71,BU$1)),0)</f>
        <v>0</v>
      </c>
      <c r="BV12" s="6" cm="1">
        <f t="array" ref="BV12">IFERROR(BU12*(1-INDEX($D12:$D$71,BV$1)),0)</f>
        <v>0</v>
      </c>
      <c r="BW12" s="6" cm="1">
        <f t="array" ref="BW12">IFERROR(BV12*(1-INDEX($D12:$D$71,BW$1)),0)</f>
        <v>0</v>
      </c>
      <c r="BX12" s="6" cm="1">
        <f t="array" ref="BX12">IFERROR(BW12*(1-INDEX($D12:$D$71,BX$1)),0)</f>
        <v>0</v>
      </c>
      <c r="BY12" s="6" cm="1">
        <f t="array" ref="BY12">IFERROR(BX12*(1-INDEX($D12:$D$71,BY$1)),0)</f>
        <v>0</v>
      </c>
      <c r="BZ12" s="6" cm="1">
        <f t="array" ref="BZ12">IFERROR(BY12*(1-INDEX($D12:$D$71,BZ$1)),0)</f>
        <v>0</v>
      </c>
      <c r="CA12" s="6" cm="1">
        <f t="array" ref="CA12">IFERROR(BZ12*(1-INDEX($D12:$D$71,CA$1)),0)</f>
        <v>0</v>
      </c>
      <c r="CB12" s="6" cm="1">
        <f t="array" ref="CB12">IFERROR(CA12*(1-INDEX($D12:$D$71,CB$1)),0)</f>
        <v>0</v>
      </c>
      <c r="CC12" s="6" cm="1">
        <f t="array" ref="CC12">IFERROR(CB12*(1-INDEX($D12:$D$71,CC$1)),0)</f>
        <v>0</v>
      </c>
      <c r="CD12" s="6" cm="1">
        <f t="array" ref="CD12">IFERROR(CC12*(1-INDEX($D12:$D$71,CD$1)),0)</f>
        <v>0</v>
      </c>
      <c r="CE12" s="6" cm="1">
        <f t="array" ref="CE12">IFERROR(CD12*(1-INDEX($D12:$D$71,CE$1)),0)</f>
        <v>0</v>
      </c>
      <c r="CF12" s="6" cm="1">
        <f t="array" ref="CF12">IFERROR(CE12*(1-INDEX($D12:$D$71,CF$1)),0)</f>
        <v>0</v>
      </c>
      <c r="CG12" s="6" cm="1">
        <f t="array" ref="CG12">IFERROR(CF12*(1-INDEX($D12:$D$71,CG$1)),0)</f>
        <v>0</v>
      </c>
      <c r="CH12" s="6" cm="1">
        <f t="array" ref="CH12">IFERROR(CG12*(1-INDEX($D12:$D$71,CH$1)),0)</f>
        <v>0</v>
      </c>
      <c r="CI12" s="6" cm="1">
        <f t="array" ref="CI12">IFERROR(CH12*(1-INDEX($D12:$D$71,CI$1)),0)</f>
        <v>0</v>
      </c>
      <c r="CJ12" s="6" cm="1">
        <f t="array" ref="CJ12">IFERROR(CI12*(1-INDEX($D12:$D$71,CJ$1)),0)</f>
        <v>0</v>
      </c>
      <c r="CK12" s="6" cm="1">
        <f t="array" ref="CK12">IFERROR(CJ12*(1-INDEX($D12:$D$71,CK$1)),0)</f>
        <v>0</v>
      </c>
      <c r="CL12" s="6" cm="1">
        <f t="array" ref="CL12">IFERROR(CK12*(1-INDEX($D12:$D$71,CL$1)),0)</f>
        <v>0</v>
      </c>
      <c r="CM12" s="6" cm="1">
        <f t="array" ref="CM12">IFERROR(CL12*(1-INDEX($D12:$D$71,CM$1)),0)</f>
        <v>0</v>
      </c>
      <c r="CN12" s="6" cm="1">
        <f t="array" ref="CN12">IFERROR(CM12*(1-INDEX($D12:$D$71,CN$1)),0)</f>
        <v>0</v>
      </c>
      <c r="CO12" s="6" cm="1">
        <f t="array" ref="CO12">IFERROR(CN12*(1-INDEX($D12:$D$71,CO$1)),0)</f>
        <v>0</v>
      </c>
      <c r="CP12" s="6" cm="1">
        <f t="array" ref="CP12">IFERROR(CO12*(1-INDEX($D12:$D$71,CP$1)),0)</f>
        <v>0</v>
      </c>
      <c r="CQ12" s="6" cm="1">
        <f t="array" ref="CQ12">IFERROR(CP12*(1-INDEX($D12:$D$71,CQ$1)),0)</f>
        <v>0</v>
      </c>
      <c r="CR12" s="6" cm="1">
        <f t="array" ref="CR12">IFERROR(CQ12*(1-INDEX($D12:$D$71,CR$1)),0)</f>
        <v>0</v>
      </c>
      <c r="CS12" s="6" cm="1">
        <f t="array" ref="CS12">IFERROR(CR12*(1-INDEX($D12:$D$71,CS$1)),0)</f>
        <v>0</v>
      </c>
      <c r="CT12" s="6" cm="1">
        <f t="array" ref="CT12">IFERROR(CS12*(1-INDEX($D12:$D$71,CT$1)),0)</f>
        <v>0</v>
      </c>
      <c r="CU12" s="6" cm="1">
        <f t="array" ref="CU12">IFERROR(CT12*(1-INDEX($D12:$D$71,CU$1)),0)</f>
        <v>0</v>
      </c>
      <c r="CV12" s="6" cm="1">
        <f t="array" ref="CV12">IFERROR(CU12*(1-INDEX($D12:$D$71,CV$1)),0)</f>
        <v>0</v>
      </c>
      <c r="CW12" s="6" cm="1">
        <f t="array" ref="CW12">IFERROR(CV12*(1-INDEX($D12:$D$71,CW$1)),0)</f>
        <v>0</v>
      </c>
      <c r="CX12" s="6" cm="1">
        <f t="array" ref="CX12">IFERROR(CW12*(1-INDEX($D12:$D$71,CX$1)),0)</f>
        <v>0</v>
      </c>
      <c r="CY12" s="6" cm="1">
        <f t="array" ref="CY12">IFERROR(CX12*(1-INDEX($D12:$D$71,CY$1)),0)</f>
        <v>0</v>
      </c>
      <c r="CZ12" s="6" cm="1">
        <f t="array" ref="CZ12">IFERROR(CY12*(1-INDEX($D12:$D$71,CZ$1)),0)</f>
        <v>0</v>
      </c>
      <c r="DA12" s="6" cm="1">
        <f t="array" ref="DA12">IFERROR(CZ12*(1-INDEX($D12:$D$71,DA$1)),0)</f>
        <v>0</v>
      </c>
      <c r="DB12" s="6" cm="1">
        <f t="array" ref="DB12">IFERROR(DA12*(1-INDEX($D12:$D$71,DB$1)),0)</f>
        <v>0</v>
      </c>
      <c r="DC12" s="6" cm="1">
        <f t="array" ref="DC12">IFERROR(DB12*(1-INDEX($D12:$D$71,DC$1)),0)</f>
        <v>0</v>
      </c>
      <c r="DD12" s="6" cm="1">
        <f t="array" ref="DD12">IFERROR(DC12*(1-INDEX($D12:$D$71,DD$1)),0)</f>
        <v>0</v>
      </c>
      <c r="DE12" s="6" cm="1">
        <f t="array" ref="DE12">IFERROR(DD12*(1-INDEX($D12:$D$71,DE$1)),0)</f>
        <v>0</v>
      </c>
      <c r="DF12" s="6" cm="1">
        <f t="array" ref="DF12">IFERROR(DE12*(1-INDEX($D12:$D$71,DF$1)),0)</f>
        <v>0</v>
      </c>
      <c r="DG12" s="6" cm="1">
        <f t="array" ref="DG12">IFERROR(DF12*(1-INDEX($D12:$D$71,DG$1)),0)</f>
        <v>0</v>
      </c>
      <c r="DH12" s="6" cm="1">
        <f t="array" ref="DH12">IFERROR(DG12*(1-INDEX($D12:$D$71,DH$1)),0)</f>
        <v>0</v>
      </c>
      <c r="DI12" s="6" cm="1">
        <f t="array" ref="DI12">IFERROR(DH12*(1-INDEX($D12:$D$71,DI$1)),0)</f>
        <v>0</v>
      </c>
      <c r="DJ12" s="6" cm="1">
        <f t="array" ref="DJ12">IFERROR(DI12*(1-INDEX($D12:$D$71,DJ$1)),0)</f>
        <v>0</v>
      </c>
      <c r="DK12" s="6" cm="1">
        <f t="array" ref="DK12">IFERROR(DJ12*(1-INDEX($D12:$D$71,DK$1)),0)</f>
        <v>0</v>
      </c>
      <c r="DL12" s="6" cm="1">
        <f t="array" ref="DL12">IFERROR(DK12*(1-INDEX($D12:$D$71,DL$1)),0)</f>
        <v>0</v>
      </c>
      <c r="DM12" s="6" cm="1">
        <f t="array" ref="DM12">IFERROR(DL12*(1-INDEX($D12:$D$71,DM$1)),0)</f>
        <v>0</v>
      </c>
      <c r="DN12" s="6" cm="1">
        <f t="array" ref="DN12">IFERROR(DM12*(1-INDEX($D12:$D$71,DN$1)),0)</f>
        <v>0</v>
      </c>
      <c r="DO12" s="6" cm="1">
        <f t="array" ref="DO12">IFERROR(DN12*(1-INDEX($D12:$D$71,DO$1)),0)</f>
        <v>0</v>
      </c>
      <c r="DP12" s="6" cm="1">
        <f t="array" ref="DP12">IFERROR(DO12*(1-INDEX($D12:$D$71,DP$1)),0)</f>
        <v>0</v>
      </c>
      <c r="DQ12" s="6" cm="1">
        <f t="array" ref="DQ12">IFERROR(DP12*(1-INDEX($D12:$D$71,DQ$1)),0)</f>
        <v>0</v>
      </c>
      <c r="DR12" s="6" cm="1">
        <f t="array" ref="DR12">IFERROR(DQ12*(1-INDEX($D12:$D$71,DR$1)),0)</f>
        <v>0</v>
      </c>
      <c r="DS12" s="6" cm="1">
        <f t="array" ref="DS12">IFERROR(DR12*(1-INDEX($D12:$D$71,DS$1)),0)</f>
        <v>0</v>
      </c>
      <c r="DT12" s="6" cm="1">
        <f t="array" ref="DT12">IFERROR(DS12*(1-INDEX($D12:$D$71,DT$1)),0)</f>
        <v>0</v>
      </c>
      <c r="DU12" s="6" cm="1">
        <f t="array" ref="DU12">IFERROR(DT12*(1-INDEX($D12:$D$71,DU$1)),0)</f>
        <v>0</v>
      </c>
      <c r="DV12" s="6" cm="1">
        <f t="array" ref="DV12">IFERROR(DU12*(1-INDEX($D12:$D$71,DV$1)),0)</f>
        <v>0</v>
      </c>
      <c r="DW12" s="6" cm="1">
        <f t="array" ref="DW12">IFERROR(DV12*(1-INDEX($D12:$D$71,DW$1)),0)</f>
        <v>0</v>
      </c>
      <c r="DX12" s="6" cm="1">
        <f t="array" ref="DX12">IFERROR(DW12*(1-INDEX($D12:$D$71,DX$1)),0)</f>
        <v>0</v>
      </c>
    </row>
    <row r="13" spans="1:128" x14ac:dyDescent="0.25">
      <c r="B13" s="21"/>
      <c r="C13" s="6">
        <v>75</v>
      </c>
      <c r="D13" s="6">
        <v>2.325E-2</v>
      </c>
      <c r="E13" s="6">
        <f>-1/2*(LN(1-D12)+LN(1-D13))</f>
        <v>2.2363876349030032E-2</v>
      </c>
      <c r="F13" s="6" cm="1">
        <f t="array" ref="F13">SUMPRODUCT($A$6^($K$1:$DT$1+1),K13:DT13,TRANSPOSE(D13:D126))</f>
        <v>0.68143490420162123</v>
      </c>
      <c r="G13" s="6" cm="1">
        <f t="array" ref="G13">SUMPRODUCT($A$6^($K$1:$DT$1),K13:DT13)</f>
        <v>10.937401622410984</v>
      </c>
      <c r="H13" s="6">
        <f t="shared" si="0"/>
        <v>10.474930514837148</v>
      </c>
      <c r="I13" s="6">
        <f t="shared" si="1"/>
        <v>10.47477144704151</v>
      </c>
      <c r="K13" s="6">
        <v>1</v>
      </c>
      <c r="L13" s="6" cm="1">
        <f t="array" ref="L13">IFERROR(K13*(1-INDEX($D13:$D$71,L$1)),0)</f>
        <v>0.97675000000000001</v>
      </c>
      <c r="M13" s="6" cm="1">
        <f t="array" ref="M13">IFERROR(L13*(1-INDEX($D13:$D$71,M$1)),0)</f>
        <v>0.95154984999999992</v>
      </c>
      <c r="N13" s="6" cm="1">
        <f t="array" ref="N13">IFERROR(M13*(1-INDEX($D13:$D$71,N$1)),0)</f>
        <v>0.92422133830799991</v>
      </c>
      <c r="O13" s="6" cm="1">
        <f t="array" ref="O13">IFERROR(N13*(1-INDEX($D13:$D$71,O$1)),0)</f>
        <v>0.89465549769552699</v>
      </c>
      <c r="P13" s="6" cm="1">
        <f t="array" ref="P13">IFERROR(O13*(1-INDEX($D13:$D$71,P$1)),0)</f>
        <v>0.86272524298277364</v>
      </c>
      <c r="Q13" s="6" cm="1">
        <f t="array" ref="Q13">IFERROR(P13*(1-INDEX($D13:$D$71,Q$1)),0)</f>
        <v>0.82833701479748023</v>
      </c>
      <c r="R13" s="6" cm="1">
        <f t="array" ref="R13">IFERROR(Q13*(1-INDEX($D13:$D$71,R$1)),0)</f>
        <v>0.79116124957336931</v>
      </c>
      <c r="S13" s="6" cm="1">
        <f t="array" ref="S13">IFERROR(R13*(1-INDEX($D13:$D$71,S$1)),0)</f>
        <v>0.75112849034495688</v>
      </c>
      <c r="T13" s="6" cm="1">
        <f t="array" ref="T13">IFERROR(S13*(1-INDEX($D13:$D$71,T$1)),0)</f>
        <v>0.70828412125568052</v>
      </c>
      <c r="U13" s="6" cm="1">
        <f t="array" ref="U13">IFERROR(T13*(1-INDEX($D13:$D$71,U$1)),0)</f>
        <v>0.6626068782759017</v>
      </c>
      <c r="V13" s="6" cm="1">
        <f t="array" ref="V13">IFERROR(U13*(1-INDEX($D13:$D$71,V$1)),0)</f>
        <v>0.61424982829932639</v>
      </c>
      <c r="W13" s="6" cm="1">
        <f t="array" ref="W13">IFERROR(V13*(1-INDEX($D13:$D$71,W$1)),0)</f>
        <v>0.56344522500068916</v>
      </c>
      <c r="X13" s="6" cm="1">
        <f t="array" ref="X13">IFERROR(W13*(1-INDEX($D13:$D$71,X$1)),0)</f>
        <v>0.51090959222162491</v>
      </c>
      <c r="Y13" s="6" cm="1">
        <f t="array" ref="Y13">IFERROR(X13*(1-INDEX($D13:$D$71,Y$1)),0)</f>
        <v>0.45734583057310974</v>
      </c>
      <c r="Z13" s="6" cm="1">
        <f t="array" ref="Z13">IFERROR(Y13*(1-INDEX($D13:$D$71,Z$1)),0)</f>
        <v>0.40358940164754642</v>
      </c>
      <c r="AA13" s="6" cm="1">
        <f t="array" ref="AA13">IFERROR(Z13*(1-INDEX($D13:$D$71,AA$1)),0)</f>
        <v>0.35061829268130595</v>
      </c>
      <c r="AB13" s="6" cm="1">
        <f t="array" ref="AB13">IFERROR(AA13*(1-INDEX($D13:$D$71,AB$1)),0)</f>
        <v>0.29956826926690783</v>
      </c>
      <c r="AC13" s="6" cm="1">
        <f t="array" ref="AC13">IFERROR(AB13*(1-INDEX($D13:$D$71,AC$1)),0)</f>
        <v>0.25135275632839904</v>
      </c>
      <c r="AD13" s="6" cm="1">
        <f t="array" ref="AD13">IFERROR(AC13*(1-INDEX($D13:$D$71,AD$1)),0)</f>
        <v>0.20680048026919032</v>
      </c>
      <c r="AE13" s="6" cm="1">
        <f t="array" ref="AE13">IFERROR(AD13*(1-INDEX($D13:$D$71,AE$1)),0)</f>
        <v>0.16682801543795853</v>
      </c>
      <c r="AF13" s="6" cm="1">
        <f t="array" ref="AF13">IFERROR(AE13*(1-INDEX($D13:$D$71,AF$1)),0)</f>
        <v>0.13174241551120147</v>
      </c>
      <c r="AG13" s="6" cm="1">
        <f t="array" ref="AG13">IFERROR(AF13*(1-INDEX($D13:$D$71,AG$1)),0)</f>
        <v>0.101251950865289</v>
      </c>
      <c r="AH13" s="6" cm="1">
        <f t="array" ref="AH13">IFERROR(AG13*(1-INDEX($D13:$D$71,AH$1)),0)</f>
        <v>7.5495479604176782E-2</v>
      </c>
      <c r="AI13" s="6" cm="1">
        <f t="array" ref="AI13">IFERROR(AH13*(1-INDEX($D13:$D$71,AI$1)),0)</f>
        <v>5.4426201156243123E-2</v>
      </c>
      <c r="AJ13" s="6" cm="1">
        <f t="array" ref="AJ13">IFERROR(AI13*(1-INDEX($D13:$D$71,AJ$1)),0)</f>
        <v>3.7821311445484909E-2</v>
      </c>
      <c r="AK13" s="6" cm="1">
        <f t="array" ref="AK13">IFERROR(AJ13*(1-INDEX($D13:$D$71,AK$1)),0)</f>
        <v>2.5265014258698374E-2</v>
      </c>
      <c r="AL13" s="6" cm="1">
        <f t="array" ref="AL13">IFERROR(AK13*(1-INDEX($D13:$D$71,AL$1)),0)</f>
        <v>1.6234792862354401E-2</v>
      </c>
      <c r="AM13" s="6" cm="1">
        <f t="array" ref="AM13">IFERROR(AL13*(1-INDEX($D13:$D$71,AM$1)),0)</f>
        <v>1.0023685809074855E-2</v>
      </c>
      <c r="AN13" s="6" cm="1">
        <f t="array" ref="AN13">IFERROR(AM13*(1-INDEX($D13:$D$71,AN$1)),0)</f>
        <v>5.9437449742071168E-3</v>
      </c>
      <c r="AO13" s="6" cm="1">
        <f t="array" ref="AO13">IFERROR(AN13*(1-INDEX($D13:$D$71,AO$1)),0)</f>
        <v>3.3857354496575997E-3</v>
      </c>
      <c r="AP13" s="6" cm="1">
        <f t="array" ref="AP13">IFERROR(AO13*(1-INDEX($D13:$D$71,AP$1)),0)</f>
        <v>1.8547397366769297E-3</v>
      </c>
      <c r="AQ13" s="6" cm="1">
        <f t="array" ref="AQ13">IFERROR(AP13*(1-INDEX($D13:$D$71,AQ$1)),0)</f>
        <v>9.7911710699175123E-4</v>
      </c>
      <c r="AR13" s="6" cm="1">
        <f t="array" ref="AR13">IFERROR(AQ13*(1-INDEX($D13:$D$71,AR$1)),0)</f>
        <v>4.9140908482809002E-4</v>
      </c>
      <c r="AS13" s="6" cm="1">
        <f t="array" ref="AS13">IFERROR(AR13*(1-INDEX($D13:$D$71,AS$1)),0)</f>
        <v>2.3315395438753558E-4</v>
      </c>
      <c r="AT13" s="6" cm="1">
        <f t="array" ref="AT13">IFERROR(AS13*(1-INDEX($D13:$D$71,AT$1)),0)</f>
        <v>1.0387474975873486E-4</v>
      </c>
      <c r="AU13" s="6" cm="1">
        <f t="array" ref="AU13">IFERROR(AT13*(1-INDEX($D13:$D$71,AU$1)),0)</f>
        <v>4.3105943654879797E-5</v>
      </c>
      <c r="AV13" s="6" cm="1">
        <f t="array" ref="AV13">IFERROR(AU13*(1-INDEX($D13:$D$71,AV$1)),0)</f>
        <v>1.649923099334179E-5</v>
      </c>
      <c r="AW13" s="6" cm="1">
        <f t="array" ref="AW13">IFERROR(AV13*(1-INDEX($D13:$D$71,AW$1)),0)</f>
        <v>5.7544367935478163E-6</v>
      </c>
      <c r="AX13" s="6" cm="1">
        <f t="array" ref="AX13">IFERROR(AW13*(1-INDEX($D13:$D$71,AX$1)),0)</f>
        <v>1.8005632727011115E-6</v>
      </c>
      <c r="AY13" s="6" cm="1">
        <f t="array" ref="AY13">IFERROR(AX13*(1-INDEX($D13:$D$71,AY$1)),0)</f>
        <v>4.9526293378916773E-7</v>
      </c>
      <c r="AZ13" s="6" cm="1">
        <f t="array" ref="AZ13">IFERROR(AY13*(1-INDEX($D13:$D$71,AZ$1)),0)</f>
        <v>1.1645117362184698E-7</v>
      </c>
      <c r="BA13" s="6" cm="1">
        <f t="array" ref="BA13">IFERROR(AZ13*(1-INDEX($D13:$D$71,BA$1)),0)</f>
        <v>2.2476241020752687E-8</v>
      </c>
      <c r="BB13" s="6" cm="1">
        <f t="array" ref="BB13">IFERROR(BA13*(1-INDEX($D13:$D$71,BB$1)),0)</f>
        <v>3.3392951284532288E-9</v>
      </c>
      <c r="BC13" s="6" cm="1">
        <f t="array" ref="BC13">IFERROR(BB13*(1-INDEX($D13:$D$71,BC$1)),0)</f>
        <v>3.3950613570983951E-10</v>
      </c>
      <c r="BD13" s="6" cm="1">
        <f t="array" ref="BD13">IFERROR(BC13*(1-INDEX($D13:$D$71,BD$1)),0)</f>
        <v>1.7722220284053632E-11</v>
      </c>
      <c r="BE13" s="6" cm="1">
        <f t="array" ref="BE13">IFERROR(BD13*(1-INDEX($D13:$D$71,BE$1)),0)</f>
        <v>0</v>
      </c>
      <c r="BF13" s="6" cm="1">
        <f t="array" ref="BF13">IFERROR(BE13*(1-INDEX($D13:$D$71,BF$1)),0)</f>
        <v>0</v>
      </c>
      <c r="BG13" s="6" cm="1">
        <f t="array" ref="BG13">IFERROR(BF13*(1-INDEX($D13:$D$71,BG$1)),0)</f>
        <v>0</v>
      </c>
      <c r="BH13" s="6" cm="1">
        <f t="array" ref="BH13">IFERROR(BG13*(1-INDEX($D13:$D$71,BH$1)),0)</f>
        <v>0</v>
      </c>
      <c r="BI13" s="6" cm="1">
        <f t="array" ref="BI13">IFERROR(BH13*(1-INDEX($D13:$D$71,BI$1)),0)</f>
        <v>0</v>
      </c>
      <c r="BJ13" s="6" cm="1">
        <f t="array" ref="BJ13">IFERROR(BI13*(1-INDEX($D13:$D$71,BJ$1)),0)</f>
        <v>0</v>
      </c>
      <c r="BK13" s="6" cm="1">
        <f t="array" ref="BK13">IFERROR(BJ13*(1-INDEX($D13:$D$71,BK$1)),0)</f>
        <v>0</v>
      </c>
      <c r="BL13" s="6" cm="1">
        <f t="array" ref="BL13">IFERROR(BK13*(1-INDEX($D13:$D$71,BL$1)),0)</f>
        <v>0</v>
      </c>
      <c r="BM13" s="6" cm="1">
        <f t="array" ref="BM13">IFERROR(BL13*(1-INDEX($D13:$D$71,BM$1)),0)</f>
        <v>0</v>
      </c>
      <c r="BN13" s="6" cm="1">
        <f t="array" ref="BN13">IFERROR(BM13*(1-INDEX($D13:$D$71,BN$1)),0)</f>
        <v>0</v>
      </c>
      <c r="BO13" s="6" cm="1">
        <f t="array" ref="BO13">IFERROR(BN13*(1-INDEX($D13:$D$71,BO$1)),0)</f>
        <v>0</v>
      </c>
      <c r="BP13" s="6" cm="1">
        <f t="array" ref="BP13">IFERROR(BO13*(1-INDEX($D13:$D$71,BP$1)),0)</f>
        <v>0</v>
      </c>
      <c r="BQ13" s="6" cm="1">
        <f t="array" ref="BQ13">IFERROR(BP13*(1-INDEX($D13:$D$71,BQ$1)),0)</f>
        <v>0</v>
      </c>
      <c r="BR13" s="6" cm="1">
        <f t="array" ref="BR13">IFERROR(BQ13*(1-INDEX($D13:$D$71,BR$1)),0)</f>
        <v>0</v>
      </c>
      <c r="BS13" s="6" cm="1">
        <f t="array" ref="BS13">IFERROR(BR13*(1-INDEX($D13:$D$71,BS$1)),0)</f>
        <v>0</v>
      </c>
      <c r="BT13" s="6" cm="1">
        <f t="array" ref="BT13">IFERROR(BS13*(1-INDEX($D13:$D$71,BT$1)),0)</f>
        <v>0</v>
      </c>
      <c r="BU13" s="6" cm="1">
        <f t="array" ref="BU13">IFERROR(BT13*(1-INDEX($D13:$D$71,BU$1)),0)</f>
        <v>0</v>
      </c>
      <c r="BV13" s="6" cm="1">
        <f t="array" ref="BV13">IFERROR(BU13*(1-INDEX($D13:$D$71,BV$1)),0)</f>
        <v>0</v>
      </c>
      <c r="BW13" s="6" cm="1">
        <f t="array" ref="BW13">IFERROR(BV13*(1-INDEX($D13:$D$71,BW$1)),0)</f>
        <v>0</v>
      </c>
      <c r="BX13" s="6" cm="1">
        <f t="array" ref="BX13">IFERROR(BW13*(1-INDEX($D13:$D$71,BX$1)),0)</f>
        <v>0</v>
      </c>
      <c r="BY13" s="6" cm="1">
        <f t="array" ref="BY13">IFERROR(BX13*(1-INDEX($D13:$D$71,BY$1)),0)</f>
        <v>0</v>
      </c>
      <c r="BZ13" s="6" cm="1">
        <f t="array" ref="BZ13">IFERROR(BY13*(1-INDEX($D13:$D$71,BZ$1)),0)</f>
        <v>0</v>
      </c>
      <c r="CA13" s="6" cm="1">
        <f t="array" ref="CA13">IFERROR(BZ13*(1-INDEX($D13:$D$71,CA$1)),0)</f>
        <v>0</v>
      </c>
      <c r="CB13" s="6" cm="1">
        <f t="array" ref="CB13">IFERROR(CA13*(1-INDEX($D13:$D$71,CB$1)),0)</f>
        <v>0</v>
      </c>
      <c r="CC13" s="6" cm="1">
        <f t="array" ref="CC13">IFERROR(CB13*(1-INDEX($D13:$D$71,CC$1)),0)</f>
        <v>0</v>
      </c>
      <c r="CD13" s="6" cm="1">
        <f t="array" ref="CD13">IFERROR(CC13*(1-INDEX($D13:$D$71,CD$1)),0)</f>
        <v>0</v>
      </c>
      <c r="CE13" s="6" cm="1">
        <f t="array" ref="CE13">IFERROR(CD13*(1-INDEX($D13:$D$71,CE$1)),0)</f>
        <v>0</v>
      </c>
      <c r="CF13" s="6" cm="1">
        <f t="array" ref="CF13">IFERROR(CE13*(1-INDEX($D13:$D$71,CF$1)),0)</f>
        <v>0</v>
      </c>
      <c r="CG13" s="6" cm="1">
        <f t="array" ref="CG13">IFERROR(CF13*(1-INDEX($D13:$D$71,CG$1)),0)</f>
        <v>0</v>
      </c>
      <c r="CH13" s="6" cm="1">
        <f t="array" ref="CH13">IFERROR(CG13*(1-INDEX($D13:$D$71,CH$1)),0)</f>
        <v>0</v>
      </c>
      <c r="CI13" s="6" cm="1">
        <f t="array" ref="CI13">IFERROR(CH13*(1-INDEX($D13:$D$71,CI$1)),0)</f>
        <v>0</v>
      </c>
      <c r="CJ13" s="6" cm="1">
        <f t="array" ref="CJ13">IFERROR(CI13*(1-INDEX($D13:$D$71,CJ$1)),0)</f>
        <v>0</v>
      </c>
      <c r="CK13" s="6" cm="1">
        <f t="array" ref="CK13">IFERROR(CJ13*(1-INDEX($D13:$D$71,CK$1)),0)</f>
        <v>0</v>
      </c>
      <c r="CL13" s="6" cm="1">
        <f t="array" ref="CL13">IFERROR(CK13*(1-INDEX($D13:$D$71,CL$1)),0)</f>
        <v>0</v>
      </c>
      <c r="CM13" s="6" cm="1">
        <f t="array" ref="CM13">IFERROR(CL13*(1-INDEX($D13:$D$71,CM$1)),0)</f>
        <v>0</v>
      </c>
      <c r="CN13" s="6" cm="1">
        <f t="array" ref="CN13">IFERROR(CM13*(1-INDEX($D13:$D$71,CN$1)),0)</f>
        <v>0</v>
      </c>
      <c r="CO13" s="6" cm="1">
        <f t="array" ref="CO13">IFERROR(CN13*(1-INDEX($D13:$D$71,CO$1)),0)</f>
        <v>0</v>
      </c>
      <c r="CP13" s="6" cm="1">
        <f t="array" ref="CP13">IFERROR(CO13*(1-INDEX($D13:$D$71,CP$1)),0)</f>
        <v>0</v>
      </c>
      <c r="CQ13" s="6" cm="1">
        <f t="array" ref="CQ13">IFERROR(CP13*(1-INDEX($D13:$D$71,CQ$1)),0)</f>
        <v>0</v>
      </c>
      <c r="CR13" s="6" cm="1">
        <f t="array" ref="CR13">IFERROR(CQ13*(1-INDEX($D13:$D$71,CR$1)),0)</f>
        <v>0</v>
      </c>
      <c r="CS13" s="6" cm="1">
        <f t="array" ref="CS13">IFERROR(CR13*(1-INDEX($D13:$D$71,CS$1)),0)</f>
        <v>0</v>
      </c>
      <c r="CT13" s="6" cm="1">
        <f t="array" ref="CT13">IFERROR(CS13*(1-INDEX($D13:$D$71,CT$1)),0)</f>
        <v>0</v>
      </c>
      <c r="CU13" s="6" cm="1">
        <f t="array" ref="CU13">IFERROR(CT13*(1-INDEX($D13:$D$71,CU$1)),0)</f>
        <v>0</v>
      </c>
      <c r="CV13" s="6" cm="1">
        <f t="array" ref="CV13">IFERROR(CU13*(1-INDEX($D13:$D$71,CV$1)),0)</f>
        <v>0</v>
      </c>
      <c r="CW13" s="6" cm="1">
        <f t="array" ref="CW13">IFERROR(CV13*(1-INDEX($D13:$D$71,CW$1)),0)</f>
        <v>0</v>
      </c>
      <c r="CX13" s="6" cm="1">
        <f t="array" ref="CX13">IFERROR(CW13*(1-INDEX($D13:$D$71,CX$1)),0)</f>
        <v>0</v>
      </c>
      <c r="CY13" s="6" cm="1">
        <f t="array" ref="CY13">IFERROR(CX13*(1-INDEX($D13:$D$71,CY$1)),0)</f>
        <v>0</v>
      </c>
      <c r="CZ13" s="6" cm="1">
        <f t="array" ref="CZ13">IFERROR(CY13*(1-INDEX($D13:$D$71,CZ$1)),0)</f>
        <v>0</v>
      </c>
      <c r="DA13" s="6" cm="1">
        <f t="array" ref="DA13">IFERROR(CZ13*(1-INDEX($D13:$D$71,DA$1)),0)</f>
        <v>0</v>
      </c>
      <c r="DB13" s="6" cm="1">
        <f t="array" ref="DB13">IFERROR(DA13*(1-INDEX($D13:$D$71,DB$1)),0)</f>
        <v>0</v>
      </c>
      <c r="DC13" s="6" cm="1">
        <f t="array" ref="DC13">IFERROR(DB13*(1-INDEX($D13:$D$71,DC$1)),0)</f>
        <v>0</v>
      </c>
      <c r="DD13" s="6" cm="1">
        <f t="array" ref="DD13">IFERROR(DC13*(1-INDEX($D13:$D$71,DD$1)),0)</f>
        <v>0</v>
      </c>
      <c r="DE13" s="6" cm="1">
        <f t="array" ref="DE13">IFERROR(DD13*(1-INDEX($D13:$D$71,DE$1)),0)</f>
        <v>0</v>
      </c>
      <c r="DF13" s="6" cm="1">
        <f t="array" ref="DF13">IFERROR(DE13*(1-INDEX($D13:$D$71,DF$1)),0)</f>
        <v>0</v>
      </c>
      <c r="DG13" s="6" cm="1">
        <f t="array" ref="DG13">IFERROR(DF13*(1-INDEX($D13:$D$71,DG$1)),0)</f>
        <v>0</v>
      </c>
      <c r="DH13" s="6" cm="1">
        <f t="array" ref="DH13">IFERROR(DG13*(1-INDEX($D13:$D$71,DH$1)),0)</f>
        <v>0</v>
      </c>
      <c r="DI13" s="6" cm="1">
        <f t="array" ref="DI13">IFERROR(DH13*(1-INDEX($D13:$D$71,DI$1)),0)</f>
        <v>0</v>
      </c>
      <c r="DJ13" s="6" cm="1">
        <f t="array" ref="DJ13">IFERROR(DI13*(1-INDEX($D13:$D$71,DJ$1)),0)</f>
        <v>0</v>
      </c>
      <c r="DK13" s="6" cm="1">
        <f t="array" ref="DK13">IFERROR(DJ13*(1-INDEX($D13:$D$71,DK$1)),0)</f>
        <v>0</v>
      </c>
      <c r="DL13" s="6" cm="1">
        <f t="array" ref="DL13">IFERROR(DK13*(1-INDEX($D13:$D$71,DL$1)),0)</f>
        <v>0</v>
      </c>
      <c r="DM13" s="6" cm="1">
        <f t="array" ref="DM13">IFERROR(DL13*(1-INDEX($D13:$D$71,DM$1)),0)</f>
        <v>0</v>
      </c>
      <c r="DN13" s="6" cm="1">
        <f t="array" ref="DN13">IFERROR(DM13*(1-INDEX($D13:$D$71,DN$1)),0)</f>
        <v>0</v>
      </c>
      <c r="DO13" s="6" cm="1">
        <f t="array" ref="DO13">IFERROR(DN13*(1-INDEX($D13:$D$71,DO$1)),0)</f>
        <v>0</v>
      </c>
      <c r="DP13" s="6" cm="1">
        <f t="array" ref="DP13">IFERROR(DO13*(1-INDEX($D13:$D$71,DP$1)),0)</f>
        <v>0</v>
      </c>
      <c r="DQ13" s="6" cm="1">
        <f t="array" ref="DQ13">IFERROR(DP13*(1-INDEX($D13:$D$71,DQ$1)),0)</f>
        <v>0</v>
      </c>
      <c r="DR13" s="6" cm="1">
        <f t="array" ref="DR13">IFERROR(DQ13*(1-INDEX($D13:$D$71,DR$1)),0)</f>
        <v>0</v>
      </c>
      <c r="DS13" s="6" cm="1">
        <f t="array" ref="DS13">IFERROR(DR13*(1-INDEX($D13:$D$71,DS$1)),0)</f>
        <v>0</v>
      </c>
      <c r="DT13" s="6" cm="1">
        <f t="array" ref="DT13">IFERROR(DS13*(1-INDEX($D13:$D$71,DT$1)),0)</f>
        <v>0</v>
      </c>
      <c r="DU13" s="6" cm="1">
        <f t="array" ref="DU13">IFERROR(DT13*(1-INDEX($D13:$D$71,DU$1)),0)</f>
        <v>0</v>
      </c>
      <c r="DV13" s="6" cm="1">
        <f t="array" ref="DV13">IFERROR(DU13*(1-INDEX($D13:$D$71,DV$1)),0)</f>
        <v>0</v>
      </c>
      <c r="DW13" s="6" cm="1">
        <f t="array" ref="DW13">IFERROR(DV13*(1-INDEX($D13:$D$71,DW$1)),0)</f>
        <v>0</v>
      </c>
      <c r="DX13" s="6" cm="1">
        <f t="array" ref="DX13">IFERROR(DW13*(1-INDEX($D13:$D$71,DX$1)),0)</f>
        <v>0</v>
      </c>
    </row>
    <row r="14" spans="1:128" x14ac:dyDescent="0.25">
      <c r="A14" t="s">
        <v>68</v>
      </c>
      <c r="B14" s="21"/>
      <c r="C14" s="6">
        <v>76</v>
      </c>
      <c r="D14" s="6">
        <v>2.58E-2</v>
      </c>
      <c r="E14" s="6">
        <f t="shared" ref="E14:E71" si="3">-1/2*(LN(1-D13)+LN(1-D14))</f>
        <v>2.4831601328325945E-2</v>
      </c>
      <c r="F14" s="6" cm="1">
        <f t="array" ref="F14">SUMPRODUCT($A$6^($K$1:$DT$1+1),K14:DT14,TRANSPOSE(D14:D127))</f>
        <v>0.69478162408770994</v>
      </c>
      <c r="G14" s="6" cm="1">
        <f t="array" ref="G14">SUMPRODUCT($A$6^($K$1:$DT$1),K14:DT14)</f>
        <v>10.479164239655303</v>
      </c>
      <c r="H14" s="6">
        <f t="shared" si="0"/>
        <v>10.016659998453184</v>
      </c>
      <c r="I14" s="6">
        <f t="shared" si="1"/>
        <v>10.016329848619138</v>
      </c>
      <c r="K14" s="6">
        <v>1</v>
      </c>
      <c r="L14" s="6" cm="1">
        <f t="array" ref="L14">IFERROR(K14*(1-INDEX($D14:$D$71,L$1)),0)</f>
        <v>0.97419999999999995</v>
      </c>
      <c r="M14" s="6" cm="1">
        <f t="array" ref="M14">IFERROR(L14*(1-INDEX($D14:$D$71,M$1)),0)</f>
        <v>0.94622097599999999</v>
      </c>
      <c r="N14" s="6" cm="1">
        <f t="array" ref="N14">IFERROR(M14*(1-INDEX($D14:$D$71,N$1)),0)</f>
        <v>0.91595136697776003</v>
      </c>
      <c r="O14" s="6" cm="1">
        <f t="array" ref="O14">IFERROR(N14*(1-INDEX($D14:$D$71,O$1)),0)</f>
        <v>0.88326106269032378</v>
      </c>
      <c r="P14" s="6" cm="1">
        <f t="array" ref="P14">IFERROR(O14*(1-INDEX($D14:$D$71,P$1)),0)</f>
        <v>0.84805427673148748</v>
      </c>
      <c r="Q14" s="6" cm="1">
        <f t="array" ref="Q14">IFERROR(P14*(1-INDEX($D14:$D$71,Q$1)),0)</f>
        <v>0.80999360079177829</v>
      </c>
      <c r="R14" s="6" cm="1">
        <f t="array" ref="R14">IFERROR(Q14*(1-INDEX($D14:$D$71,R$1)),0)</f>
        <v>0.7690079245917143</v>
      </c>
      <c r="S14" s="6" cm="1">
        <f t="array" ref="S14">IFERROR(R14*(1-INDEX($D14:$D$71,S$1)),0)</f>
        <v>0.72514371257300292</v>
      </c>
      <c r="T14" s="6" cm="1">
        <f t="array" ref="T14">IFERROR(S14*(1-INDEX($D14:$D$71,T$1)),0)</f>
        <v>0.67837919454917006</v>
      </c>
      <c r="U14" s="6" cm="1">
        <f t="array" ref="U14">IFERROR(T14*(1-INDEX($D14:$D$71,U$1)),0)</f>
        <v>0.62887108093097155</v>
      </c>
      <c r="V14" s="6" cm="1">
        <f t="array" ref="V14">IFERROR(U14*(1-INDEX($D14:$D$71,V$1)),0)</f>
        <v>0.57685715382717095</v>
      </c>
      <c r="W14" s="6" cm="1">
        <f t="array" ref="W14">IFERROR(V14*(1-INDEX($D14:$D$71,W$1)),0)</f>
        <v>0.52307099280432556</v>
      </c>
      <c r="X14" s="6" cm="1">
        <f t="array" ref="X14">IFERROR(W14*(1-INDEX($D14:$D$71,X$1)),0)</f>
        <v>0.46823222991872004</v>
      </c>
      <c r="Y14" s="6" cm="1">
        <f t="array" ref="Y14">IFERROR(X14*(1-INDEX($D14:$D$71,Y$1)),0)</f>
        <v>0.41319621361407372</v>
      </c>
      <c r="Z14" s="6" cm="1">
        <f t="array" ref="Z14">IFERROR(Y14*(1-INDEX($D14:$D$71,Z$1)),0)</f>
        <v>0.35896421057722655</v>
      </c>
      <c r="AA14" s="6" cm="1">
        <f t="array" ref="AA14">IFERROR(Z14*(1-INDEX($D14:$D$71,AA$1)),0)</f>
        <v>0.30669902151718237</v>
      </c>
      <c r="AB14" s="6" cm="1">
        <f t="array" ref="AB14">IFERROR(AA14*(1-INDEX($D14:$D$71,AB$1)),0)</f>
        <v>0.25733581400399191</v>
      </c>
      <c r="AC14" s="6" cm="1">
        <f t="array" ref="AC14">IFERROR(AB14*(1-INDEX($D14:$D$71,AC$1)),0)</f>
        <v>0.21172304097178435</v>
      </c>
      <c r="AD14" s="6" cm="1">
        <f t="array" ref="AD14">IFERROR(AC14*(1-INDEX($D14:$D$71,AD$1)),0)</f>
        <v>0.17079909438234817</v>
      </c>
      <c r="AE14" s="6" cm="1">
        <f t="array" ref="AE14">IFERROR(AD14*(1-INDEX($D14:$D$71,AE$1)),0)</f>
        <v>0.13487833684279651</v>
      </c>
      <c r="AF14" s="6" cm="1">
        <f t="array" ref="AF14">IFERROR(AE14*(1-INDEX($D14:$D$71,AF$1)),0)</f>
        <v>0.10366209456389969</v>
      </c>
      <c r="AG14" s="6" cm="1">
        <f t="array" ref="AG14">IFERROR(AF14*(1-INDEX($D14:$D$71,AG$1)),0)</f>
        <v>7.7292530948734881E-2</v>
      </c>
      <c r="AH14" s="6" cm="1">
        <f t="array" ref="AH14">IFERROR(AG14*(1-INDEX($D14:$D$71,AH$1)),0)</f>
        <v>5.5721731411561948E-2</v>
      </c>
      <c r="AI14" s="6" cm="1">
        <f t="array" ref="AI14">IFERROR(AH14*(1-INDEX($D14:$D$71,AI$1)),0)</f>
        <v>3.8721588375208511E-2</v>
      </c>
      <c r="AJ14" s="6" cm="1">
        <f t="array" ref="AJ14">IFERROR(AI14*(1-INDEX($D14:$D$71,AJ$1)),0)</f>
        <v>2.5866408250523037E-2</v>
      </c>
      <c r="AK14" s="6" cm="1">
        <f t="array" ref="AK14">IFERROR(AJ14*(1-INDEX($D14:$D$71,AK$1)),0)</f>
        <v>1.6621236613621092E-2</v>
      </c>
      <c r="AL14" s="6" cm="1">
        <f t="array" ref="AL14">IFERROR(AK14*(1-INDEX($D14:$D$71,AL$1)),0)</f>
        <v>1.0262283909981936E-2</v>
      </c>
      <c r="AM14" s="6" cm="1">
        <f t="array" ref="AM14">IFERROR(AL14*(1-INDEX($D14:$D$71,AM$1)),0)</f>
        <v>6.0852264901019885E-3</v>
      </c>
      <c r="AN14" s="6" cm="1">
        <f t="array" ref="AN14">IFERROR(AM14*(1-INDEX($D14:$D$71,AN$1)),0)</f>
        <v>3.4663275655567954E-3</v>
      </c>
      <c r="AO14" s="6" cm="1">
        <f t="array" ref="AO14">IFERROR(AN14*(1-INDEX($D14:$D$71,AO$1)),0)</f>
        <v>1.8988889036876682E-3</v>
      </c>
      <c r="AP14" s="6" cm="1">
        <f t="array" ref="AP14">IFERROR(AO14*(1-INDEX($D14:$D$71,AP$1)),0)</f>
        <v>1.00242345225672E-3</v>
      </c>
      <c r="AQ14" s="6" cm="1">
        <f t="array" ref="AQ14">IFERROR(AP14*(1-INDEX($D14:$D$71,AQ$1)),0)</f>
        <v>5.0310630645312516E-4</v>
      </c>
      <c r="AR14" s="6" cm="1">
        <f t="array" ref="AR14">IFERROR(AQ14*(1-INDEX($D14:$D$71,AR$1)),0)</f>
        <v>2.3870381815974977E-4</v>
      </c>
      <c r="AS14" s="6" cm="1">
        <f t="array" ref="AS14">IFERROR(AR14*(1-INDEX($D14:$D$71,AS$1)),0)</f>
        <v>1.0634732506653172E-4</v>
      </c>
      <c r="AT14" s="6" cm="1">
        <f t="array" ref="AT14">IFERROR(AS14*(1-INDEX($D14:$D$71,AT$1)),0)</f>
        <v>4.4132012956109334E-5</v>
      </c>
      <c r="AU14" s="6" cm="1">
        <f t="array" ref="AU14">IFERROR(AT14*(1-INDEX($D14:$D$71,AU$1)),0)</f>
        <v>1.6891969279080407E-5</v>
      </c>
      <c r="AV14" s="6" cm="1">
        <f t="array" ref="AV14">IFERROR(AU14*(1-INDEX($D14:$D$71,AV$1)),0)</f>
        <v>5.8914121254648744E-6</v>
      </c>
      <c r="AW14" s="6" cm="1">
        <f t="array" ref="AW14">IFERROR(AV14*(1-INDEX($D14:$D$71,AW$1)),0)</f>
        <v>1.843422854057959E-6</v>
      </c>
      <c r="AX14" s="6" cm="1">
        <f t="array" ref="AX14">IFERROR(AW14*(1-INDEX($D14:$D$71,AX$1)),0)</f>
        <v>5.0705189023718209E-7</v>
      </c>
      <c r="AY14" s="6" cm="1">
        <f t="array" ref="AY14">IFERROR(AX14*(1-INDEX($D14:$D$71,AY$1)),0)</f>
        <v>1.192231109514686E-7</v>
      </c>
      <c r="AZ14" s="6" cm="1">
        <f t="array" ref="AZ14">IFERROR(AY14*(1-INDEX($D14:$D$71,AZ$1)),0)</f>
        <v>2.3011252644742955E-8</v>
      </c>
      <c r="BA14" s="6" cm="1">
        <f t="array" ref="BA14">IFERROR(AZ14*(1-INDEX($D14:$D$71,BA$1)),0)</f>
        <v>3.4187818054294628E-9</v>
      </c>
      <c r="BB14" s="6" cm="1">
        <f t="array" ref="BB14">IFERROR(BA14*(1-INDEX($D14:$D$71,BB$1)),0)</f>
        <v>3.4758754615801321E-10</v>
      </c>
      <c r="BC14" s="6" cm="1">
        <f t="array" ref="BC14">IFERROR(BB14*(1-INDEX($D14:$D$71,BC$1)),0)</f>
        <v>1.8144069909448298E-11</v>
      </c>
      <c r="BD14" s="6" cm="1">
        <f t="array" ref="BD14">IFERROR(BC14*(1-INDEX($D14:$D$71,BD$1)),0)</f>
        <v>0</v>
      </c>
      <c r="BE14" s="6" cm="1">
        <f t="array" ref="BE14">IFERROR(BD14*(1-INDEX($D14:$D$71,BE$1)),0)</f>
        <v>0</v>
      </c>
      <c r="BF14" s="6" cm="1">
        <f t="array" ref="BF14">IFERROR(BE14*(1-INDEX($D14:$D$71,BF$1)),0)</f>
        <v>0</v>
      </c>
      <c r="BG14" s="6" cm="1">
        <f t="array" ref="BG14">IFERROR(BF14*(1-INDEX($D14:$D$71,BG$1)),0)</f>
        <v>0</v>
      </c>
      <c r="BH14" s="6" cm="1">
        <f t="array" ref="BH14">IFERROR(BG14*(1-INDEX($D14:$D$71,BH$1)),0)</f>
        <v>0</v>
      </c>
      <c r="BI14" s="6" cm="1">
        <f t="array" ref="BI14">IFERROR(BH14*(1-INDEX($D14:$D$71,BI$1)),0)</f>
        <v>0</v>
      </c>
      <c r="BJ14" s="6" cm="1">
        <f t="array" ref="BJ14">IFERROR(BI14*(1-INDEX($D14:$D$71,BJ$1)),0)</f>
        <v>0</v>
      </c>
      <c r="BK14" s="6" cm="1">
        <f t="array" ref="BK14">IFERROR(BJ14*(1-INDEX($D14:$D$71,BK$1)),0)</f>
        <v>0</v>
      </c>
      <c r="BL14" s="6" cm="1">
        <f t="array" ref="BL14">IFERROR(BK14*(1-INDEX($D14:$D$71,BL$1)),0)</f>
        <v>0</v>
      </c>
      <c r="BM14" s="6" cm="1">
        <f t="array" ref="BM14">IFERROR(BL14*(1-INDEX($D14:$D$71,BM$1)),0)</f>
        <v>0</v>
      </c>
      <c r="BN14" s="6" cm="1">
        <f t="array" ref="BN14">IFERROR(BM14*(1-INDEX($D14:$D$71,BN$1)),0)</f>
        <v>0</v>
      </c>
      <c r="BO14" s="6" cm="1">
        <f t="array" ref="BO14">IFERROR(BN14*(1-INDEX($D14:$D$71,BO$1)),0)</f>
        <v>0</v>
      </c>
      <c r="BP14" s="6" cm="1">
        <f t="array" ref="BP14">IFERROR(BO14*(1-INDEX($D14:$D$71,BP$1)),0)</f>
        <v>0</v>
      </c>
      <c r="BQ14" s="6" cm="1">
        <f t="array" ref="BQ14">IFERROR(BP14*(1-INDEX($D14:$D$71,BQ$1)),0)</f>
        <v>0</v>
      </c>
      <c r="BR14" s="6" cm="1">
        <f t="array" ref="BR14">IFERROR(BQ14*(1-INDEX($D14:$D$71,BR$1)),0)</f>
        <v>0</v>
      </c>
      <c r="BS14" s="6" cm="1">
        <f t="array" ref="BS14">IFERROR(BR14*(1-INDEX($D14:$D$71,BS$1)),0)</f>
        <v>0</v>
      </c>
      <c r="BT14" s="6" cm="1">
        <f t="array" ref="BT14">IFERROR(BS14*(1-INDEX($D14:$D$71,BT$1)),0)</f>
        <v>0</v>
      </c>
      <c r="BU14" s="6" cm="1">
        <f t="array" ref="BU14">IFERROR(BT14*(1-INDEX($D14:$D$71,BU$1)),0)</f>
        <v>0</v>
      </c>
      <c r="BV14" s="6" cm="1">
        <f t="array" ref="BV14">IFERROR(BU14*(1-INDEX($D14:$D$71,BV$1)),0)</f>
        <v>0</v>
      </c>
      <c r="BW14" s="6" cm="1">
        <f t="array" ref="BW14">IFERROR(BV14*(1-INDEX($D14:$D$71,BW$1)),0)</f>
        <v>0</v>
      </c>
      <c r="BX14" s="6" cm="1">
        <f t="array" ref="BX14">IFERROR(BW14*(1-INDEX($D14:$D$71,BX$1)),0)</f>
        <v>0</v>
      </c>
      <c r="BY14" s="6" cm="1">
        <f t="array" ref="BY14">IFERROR(BX14*(1-INDEX($D14:$D$71,BY$1)),0)</f>
        <v>0</v>
      </c>
      <c r="BZ14" s="6" cm="1">
        <f t="array" ref="BZ14">IFERROR(BY14*(1-INDEX($D14:$D$71,BZ$1)),0)</f>
        <v>0</v>
      </c>
      <c r="CA14" s="6" cm="1">
        <f t="array" ref="CA14">IFERROR(BZ14*(1-INDEX($D14:$D$71,CA$1)),0)</f>
        <v>0</v>
      </c>
      <c r="CB14" s="6" cm="1">
        <f t="array" ref="CB14">IFERROR(CA14*(1-INDEX($D14:$D$71,CB$1)),0)</f>
        <v>0</v>
      </c>
      <c r="CC14" s="6" cm="1">
        <f t="array" ref="CC14">IFERROR(CB14*(1-INDEX($D14:$D$71,CC$1)),0)</f>
        <v>0</v>
      </c>
      <c r="CD14" s="6" cm="1">
        <f t="array" ref="CD14">IFERROR(CC14*(1-INDEX($D14:$D$71,CD$1)),0)</f>
        <v>0</v>
      </c>
      <c r="CE14" s="6" cm="1">
        <f t="array" ref="CE14">IFERROR(CD14*(1-INDEX($D14:$D$71,CE$1)),0)</f>
        <v>0</v>
      </c>
      <c r="CF14" s="6" cm="1">
        <f t="array" ref="CF14">IFERROR(CE14*(1-INDEX($D14:$D$71,CF$1)),0)</f>
        <v>0</v>
      </c>
      <c r="CG14" s="6" cm="1">
        <f t="array" ref="CG14">IFERROR(CF14*(1-INDEX($D14:$D$71,CG$1)),0)</f>
        <v>0</v>
      </c>
      <c r="CH14" s="6" cm="1">
        <f t="array" ref="CH14">IFERROR(CG14*(1-INDEX($D14:$D$71,CH$1)),0)</f>
        <v>0</v>
      </c>
      <c r="CI14" s="6" cm="1">
        <f t="array" ref="CI14">IFERROR(CH14*(1-INDEX($D14:$D$71,CI$1)),0)</f>
        <v>0</v>
      </c>
      <c r="CJ14" s="6" cm="1">
        <f t="array" ref="CJ14">IFERROR(CI14*(1-INDEX($D14:$D$71,CJ$1)),0)</f>
        <v>0</v>
      </c>
      <c r="CK14" s="6" cm="1">
        <f t="array" ref="CK14">IFERROR(CJ14*(1-INDEX($D14:$D$71,CK$1)),0)</f>
        <v>0</v>
      </c>
      <c r="CL14" s="6" cm="1">
        <f t="array" ref="CL14">IFERROR(CK14*(1-INDEX($D14:$D$71,CL$1)),0)</f>
        <v>0</v>
      </c>
      <c r="CM14" s="6" cm="1">
        <f t="array" ref="CM14">IFERROR(CL14*(1-INDEX($D14:$D$71,CM$1)),0)</f>
        <v>0</v>
      </c>
      <c r="CN14" s="6" cm="1">
        <f t="array" ref="CN14">IFERROR(CM14*(1-INDEX($D14:$D$71,CN$1)),0)</f>
        <v>0</v>
      </c>
      <c r="CO14" s="6" cm="1">
        <f t="array" ref="CO14">IFERROR(CN14*(1-INDEX($D14:$D$71,CO$1)),0)</f>
        <v>0</v>
      </c>
      <c r="CP14" s="6" cm="1">
        <f t="array" ref="CP14">IFERROR(CO14*(1-INDEX($D14:$D$71,CP$1)),0)</f>
        <v>0</v>
      </c>
      <c r="CQ14" s="6" cm="1">
        <f t="array" ref="CQ14">IFERROR(CP14*(1-INDEX($D14:$D$71,CQ$1)),0)</f>
        <v>0</v>
      </c>
      <c r="CR14" s="6" cm="1">
        <f t="array" ref="CR14">IFERROR(CQ14*(1-INDEX($D14:$D$71,CR$1)),0)</f>
        <v>0</v>
      </c>
      <c r="CS14" s="6" cm="1">
        <f t="array" ref="CS14">IFERROR(CR14*(1-INDEX($D14:$D$71,CS$1)),0)</f>
        <v>0</v>
      </c>
      <c r="CT14" s="6" cm="1">
        <f t="array" ref="CT14">IFERROR(CS14*(1-INDEX($D14:$D$71,CT$1)),0)</f>
        <v>0</v>
      </c>
      <c r="CU14" s="6" cm="1">
        <f t="array" ref="CU14">IFERROR(CT14*(1-INDEX($D14:$D$71,CU$1)),0)</f>
        <v>0</v>
      </c>
      <c r="CV14" s="6" cm="1">
        <f t="array" ref="CV14">IFERROR(CU14*(1-INDEX($D14:$D$71,CV$1)),0)</f>
        <v>0</v>
      </c>
      <c r="CW14" s="6" cm="1">
        <f t="array" ref="CW14">IFERROR(CV14*(1-INDEX($D14:$D$71,CW$1)),0)</f>
        <v>0</v>
      </c>
      <c r="CX14" s="6" cm="1">
        <f t="array" ref="CX14">IFERROR(CW14*(1-INDEX($D14:$D$71,CX$1)),0)</f>
        <v>0</v>
      </c>
      <c r="CY14" s="6" cm="1">
        <f t="array" ref="CY14">IFERROR(CX14*(1-INDEX($D14:$D$71,CY$1)),0)</f>
        <v>0</v>
      </c>
      <c r="CZ14" s="6" cm="1">
        <f t="array" ref="CZ14">IFERROR(CY14*(1-INDEX($D14:$D$71,CZ$1)),0)</f>
        <v>0</v>
      </c>
      <c r="DA14" s="6" cm="1">
        <f t="array" ref="DA14">IFERROR(CZ14*(1-INDEX($D14:$D$71,DA$1)),0)</f>
        <v>0</v>
      </c>
      <c r="DB14" s="6" cm="1">
        <f t="array" ref="DB14">IFERROR(DA14*(1-INDEX($D14:$D$71,DB$1)),0)</f>
        <v>0</v>
      </c>
      <c r="DC14" s="6" cm="1">
        <f t="array" ref="DC14">IFERROR(DB14*(1-INDEX($D14:$D$71,DC$1)),0)</f>
        <v>0</v>
      </c>
      <c r="DD14" s="6" cm="1">
        <f t="array" ref="DD14">IFERROR(DC14*(1-INDEX($D14:$D$71,DD$1)),0)</f>
        <v>0</v>
      </c>
      <c r="DE14" s="6" cm="1">
        <f t="array" ref="DE14">IFERROR(DD14*(1-INDEX($D14:$D$71,DE$1)),0)</f>
        <v>0</v>
      </c>
      <c r="DF14" s="6" cm="1">
        <f t="array" ref="DF14">IFERROR(DE14*(1-INDEX($D14:$D$71,DF$1)),0)</f>
        <v>0</v>
      </c>
      <c r="DG14" s="6" cm="1">
        <f t="array" ref="DG14">IFERROR(DF14*(1-INDEX($D14:$D$71,DG$1)),0)</f>
        <v>0</v>
      </c>
      <c r="DH14" s="6" cm="1">
        <f t="array" ref="DH14">IFERROR(DG14*(1-INDEX($D14:$D$71,DH$1)),0)</f>
        <v>0</v>
      </c>
      <c r="DI14" s="6" cm="1">
        <f t="array" ref="DI14">IFERROR(DH14*(1-INDEX($D14:$D$71,DI$1)),0)</f>
        <v>0</v>
      </c>
      <c r="DJ14" s="6" cm="1">
        <f t="array" ref="DJ14">IFERROR(DI14*(1-INDEX($D14:$D$71,DJ$1)),0)</f>
        <v>0</v>
      </c>
      <c r="DK14" s="6" cm="1">
        <f t="array" ref="DK14">IFERROR(DJ14*(1-INDEX($D14:$D$71,DK$1)),0)</f>
        <v>0</v>
      </c>
      <c r="DL14" s="6" cm="1">
        <f t="array" ref="DL14">IFERROR(DK14*(1-INDEX($D14:$D$71,DL$1)),0)</f>
        <v>0</v>
      </c>
      <c r="DM14" s="6" cm="1">
        <f t="array" ref="DM14">IFERROR(DL14*(1-INDEX($D14:$D$71,DM$1)),0)</f>
        <v>0</v>
      </c>
      <c r="DN14" s="6" cm="1">
        <f t="array" ref="DN14">IFERROR(DM14*(1-INDEX($D14:$D$71,DN$1)),0)</f>
        <v>0</v>
      </c>
      <c r="DO14" s="6" cm="1">
        <f t="array" ref="DO14">IFERROR(DN14*(1-INDEX($D14:$D$71,DO$1)),0)</f>
        <v>0</v>
      </c>
      <c r="DP14" s="6" cm="1">
        <f t="array" ref="DP14">IFERROR(DO14*(1-INDEX($D14:$D$71,DP$1)),0)</f>
        <v>0</v>
      </c>
      <c r="DQ14" s="6" cm="1">
        <f t="array" ref="DQ14">IFERROR(DP14*(1-INDEX($D14:$D$71,DQ$1)),0)</f>
        <v>0</v>
      </c>
      <c r="DR14" s="6" cm="1">
        <f t="array" ref="DR14">IFERROR(DQ14*(1-INDEX($D14:$D$71,DR$1)),0)</f>
        <v>0</v>
      </c>
      <c r="DS14" s="6" cm="1">
        <f t="array" ref="DS14">IFERROR(DR14*(1-INDEX($D14:$D$71,DS$1)),0)</f>
        <v>0</v>
      </c>
      <c r="DT14" s="6" cm="1">
        <f t="array" ref="DT14">IFERROR(DS14*(1-INDEX($D14:$D$71,DT$1)),0)</f>
        <v>0</v>
      </c>
      <c r="DU14" s="6" cm="1">
        <f t="array" ref="DU14">IFERROR(DT14*(1-INDEX($D14:$D$71,DU$1)),0)</f>
        <v>0</v>
      </c>
      <c r="DV14" s="6" cm="1">
        <f t="array" ref="DV14">IFERROR(DU14*(1-INDEX($D14:$D$71,DV$1)),0)</f>
        <v>0</v>
      </c>
      <c r="DW14" s="6" cm="1">
        <f t="array" ref="DW14">IFERROR(DV14*(1-INDEX($D14:$D$71,DW$1)),0)</f>
        <v>0</v>
      </c>
      <c r="DX14" s="6" cm="1">
        <f t="array" ref="DX14">IFERROR(DW14*(1-INDEX($D14:$D$71,DX$1)),0)</f>
        <v>0</v>
      </c>
    </row>
    <row r="15" spans="1:128" x14ac:dyDescent="0.25">
      <c r="A15" s="2">
        <f>(1-(1+A4)^(-1/12))*12</f>
        <v>2.9522426998333184E-2</v>
      </c>
      <c r="B15" s="21"/>
      <c r="C15" s="6">
        <v>77</v>
      </c>
      <c r="D15" s="6">
        <v>2.8719999999999999E-2</v>
      </c>
      <c r="E15" s="6">
        <f t="shared" si="3"/>
        <v>2.7639573678056001E-2</v>
      </c>
      <c r="F15" s="6" cm="1">
        <f t="array" ref="F15">SUMPRODUCT($A$6^($K$1:$DT$1+1),K15:DT15,TRANSPOSE(D15:D128))</f>
        <v>0.70809389530932143</v>
      </c>
      <c r="G15" s="6" cm="1">
        <f t="array" ref="G15">SUMPRODUCT($A$6^($K$1:$DT$1),K15:DT15)</f>
        <v>10.022109594379964</v>
      </c>
      <c r="H15" s="6">
        <f t="shared" si="0"/>
        <v>9.559572305069441</v>
      </c>
      <c r="I15" s="6">
        <f t="shared" si="1"/>
        <v>9.5590428306319879</v>
      </c>
      <c r="K15" s="6">
        <v>1</v>
      </c>
      <c r="L15" s="6" cm="1">
        <f t="array" ref="L15">IFERROR(K15*(1-INDEX($D15:$D$71,L$1)),0)</f>
        <v>0.97128000000000003</v>
      </c>
      <c r="M15" s="6" cm="1">
        <f t="array" ref="M15">IFERROR(L15*(1-INDEX($D15:$D$71,M$1)),0)</f>
        <v>0.94020875280000005</v>
      </c>
      <c r="N15" s="6" cm="1">
        <f t="array" ref="N15">IFERROR(M15*(1-INDEX($D15:$D$71,N$1)),0)</f>
        <v>0.90665270241256801</v>
      </c>
      <c r="O15" s="6" cm="1">
        <f t="array" ref="O15">IFERROR(N15*(1-INDEX($D15:$D$71,O$1)),0)</f>
        <v>0.8705135256944031</v>
      </c>
      <c r="P15" s="6" cm="1">
        <f t="array" ref="P15">IFERROR(O15*(1-INDEX($D15:$D$71,P$1)),0)</f>
        <v>0.83144487866123828</v>
      </c>
      <c r="Q15" s="6" cm="1">
        <f t="array" ref="Q15">IFERROR(P15*(1-INDEX($D15:$D$71,Q$1)),0)</f>
        <v>0.78937376780097968</v>
      </c>
      <c r="R15" s="6" cm="1">
        <f t="array" ref="R15">IFERROR(Q15*(1-INDEX($D15:$D$71,R$1)),0)</f>
        <v>0.74434788808561181</v>
      </c>
      <c r="S15" s="6" cm="1">
        <f t="array" ref="S15">IFERROR(R15*(1-INDEX($D15:$D$71,S$1)),0)</f>
        <v>0.69634489278297074</v>
      </c>
      <c r="T15" s="6" cm="1">
        <f t="array" ref="T15">IFERROR(S15*(1-INDEX($D15:$D$71,T$1)),0)</f>
        <v>0.64552564250766953</v>
      </c>
      <c r="U15" s="6" cm="1">
        <f t="array" ref="U15">IFERROR(T15*(1-INDEX($D15:$D$71,U$1)),0)</f>
        <v>0.59213421661586019</v>
      </c>
      <c r="V15" s="6" cm="1">
        <f t="array" ref="V15">IFERROR(U15*(1-INDEX($D15:$D$71,V$1)),0)</f>
        <v>0.53692362225859736</v>
      </c>
      <c r="W15" s="6" cm="1">
        <f t="array" ref="W15">IFERROR(V15*(1-INDEX($D15:$D$71,W$1)),0)</f>
        <v>0.480632549701006</v>
      </c>
      <c r="X15" s="6" cm="1">
        <f t="array" ref="X15">IFERROR(W15*(1-INDEX($D15:$D$71,X$1)),0)</f>
        <v>0.42413899980914976</v>
      </c>
      <c r="Y15" s="6" cm="1">
        <f t="array" ref="Y15">IFERROR(X15*(1-INDEX($D15:$D$71,Y$1)),0)</f>
        <v>0.36847075608419888</v>
      </c>
      <c r="Z15" s="6" cm="1">
        <f t="array" ref="Z15">IFERROR(Y15*(1-INDEX($D15:$D$71,Z$1)),0)</f>
        <v>0.31482141399833952</v>
      </c>
      <c r="AA15" s="6" cm="1">
        <f t="array" ref="AA15">IFERROR(Z15*(1-INDEX($D15:$D$71,AA$1)),0)</f>
        <v>0.26415090741530678</v>
      </c>
      <c r="AB15" s="6" cm="1">
        <f t="array" ref="AB15">IFERROR(AA15*(1-INDEX($D15:$D$71,AB$1)),0)</f>
        <v>0.21733015907594364</v>
      </c>
      <c r="AC15" s="6" cm="1">
        <f t="array" ref="AC15">IFERROR(AB15*(1-INDEX($D15:$D$71,AC$1)),0)</f>
        <v>0.17532241262815451</v>
      </c>
      <c r="AD15" s="6" cm="1">
        <f t="array" ref="AD15">IFERROR(AC15*(1-INDEX($D15:$D$71,AD$1)),0)</f>
        <v>0.13845035602832734</v>
      </c>
      <c r="AE15" s="6" cm="1">
        <f t="array" ref="AE15">IFERROR(AD15*(1-INDEX($D15:$D$71,AE$1)),0)</f>
        <v>0.10640740562913126</v>
      </c>
      <c r="AF15" s="6" cm="1">
        <f t="array" ref="AF15">IFERROR(AE15*(1-INDEX($D15:$D$71,AF$1)),0)</f>
        <v>7.933948978519284E-2</v>
      </c>
      <c r="AG15" s="6" cm="1">
        <f t="array" ref="AG15">IFERROR(AF15*(1-INDEX($D15:$D$71,AG$1)),0)</f>
        <v>5.719742497594122E-2</v>
      </c>
      <c r="AH15" s="6" cm="1">
        <f t="array" ref="AH15">IFERROR(AG15*(1-INDEX($D15:$D$71,AH$1)),0)</f>
        <v>3.9747062590031315E-2</v>
      </c>
      <c r="AI15" s="6" cm="1">
        <f t="array" ref="AI15">IFERROR(AH15*(1-INDEX($D15:$D$71,AI$1)),0)</f>
        <v>2.6551435280766818E-2</v>
      </c>
      <c r="AJ15" s="6" cm="1">
        <f t="array" ref="AJ15">IFERROR(AI15*(1-INDEX($D15:$D$71,AJ$1)),0)</f>
        <v>1.706142128271514E-2</v>
      </c>
      <c r="AK15" s="6" cm="1">
        <f t="array" ref="AK15">IFERROR(AJ15*(1-INDEX($D15:$D$71,AK$1)),0)</f>
        <v>1.0534062728373983E-2</v>
      </c>
      <c r="AL15" s="6" cm="1">
        <f t="array" ref="AL15">IFERROR(AK15*(1-INDEX($D15:$D$71,AL$1)),0)</f>
        <v>6.2463831760439202E-3</v>
      </c>
      <c r="AM15" s="6" cm="1">
        <f t="array" ref="AM15">IFERROR(AL15*(1-INDEX($D15:$D$71,AM$1)),0)</f>
        <v>3.5581272485698981E-3</v>
      </c>
      <c r="AN15" s="6" cm="1">
        <f t="array" ref="AN15">IFERROR(AM15*(1-INDEX($D15:$D$71,AN$1)),0)</f>
        <v>1.9491776880390759E-3</v>
      </c>
      <c r="AO15" s="6" cm="1">
        <f t="array" ref="AO15">IFERROR(AN15*(1-INDEX($D15:$D$71,AO$1)),0)</f>
        <v>1.0289709015158283E-3</v>
      </c>
      <c r="AP15" s="6" cm="1">
        <f t="array" ref="AP15">IFERROR(AO15*(1-INDEX($D15:$D$71,AP$1)),0)</f>
        <v>5.1643020576177905E-4</v>
      </c>
      <c r="AQ15" s="6" cm="1">
        <f t="array" ref="AQ15">IFERROR(AP15*(1-INDEX($D15:$D$71,AQ$1)),0)</f>
        <v>2.4502547542573367E-4</v>
      </c>
      <c r="AR15" s="6" cm="1">
        <f t="array" ref="AR15">IFERROR(AQ15*(1-INDEX($D15:$D$71,AR$1)),0)</f>
        <v>1.0916374981167287E-4</v>
      </c>
      <c r="AS15" s="6" cm="1">
        <f t="array" ref="AS15">IFERROR(AR15*(1-INDEX($D15:$D$71,AS$1)),0)</f>
        <v>4.5300772896848014E-5</v>
      </c>
      <c r="AT15" s="6" cm="1">
        <f t="array" ref="AT15">IFERROR(AS15*(1-INDEX($D15:$D$71,AT$1)),0)</f>
        <v>1.7339323833997545E-5</v>
      </c>
      <c r="AU15" s="6" cm="1">
        <f t="array" ref="AU15">IFERROR(AT15*(1-INDEX($D15:$D$71,AU$1)),0)</f>
        <v>6.0474359735833243E-6</v>
      </c>
      <c r="AV15" s="6" cm="1">
        <f t="array" ref="AV15">IFERROR(AU15*(1-INDEX($D15:$D$71,AV$1)),0)</f>
        <v>1.8922427161342219E-6</v>
      </c>
      <c r="AW15" s="6" cm="1">
        <f t="array" ref="AW15">IFERROR(AV15*(1-INDEX($D15:$D$71,AW$1)),0)</f>
        <v>5.2048028149987901E-7</v>
      </c>
      <c r="AX15" s="6" cm="1">
        <f t="array" ref="AX15">IFERROR(AW15*(1-INDEX($D15:$D$71,AX$1)),0)</f>
        <v>1.2238052858906652E-7</v>
      </c>
      <c r="AY15" s="6" cm="1">
        <f t="array" ref="AY15">IFERROR(AX15*(1-INDEX($D15:$D$71,AY$1)),0)</f>
        <v>2.3620665822975732E-8</v>
      </c>
      <c r="AZ15" s="6" cm="1">
        <f t="array" ref="AZ15">IFERROR(AY15*(1-INDEX($D15:$D$71,AZ$1)),0)</f>
        <v>3.5093223213195066E-9</v>
      </c>
      <c r="BA15" s="6" cm="1">
        <f t="array" ref="BA15">IFERROR(AZ15*(1-INDEX($D15:$D$71,BA$1)),0)</f>
        <v>3.56792800408554E-10</v>
      </c>
      <c r="BB15" s="6" cm="1">
        <f t="array" ref="BB15">IFERROR(BA15*(1-INDEX($D15:$D$71,BB$1)),0)</f>
        <v>1.8624584181326526E-11</v>
      </c>
      <c r="BC15" s="6" cm="1">
        <f t="array" ref="BC15">IFERROR(BB15*(1-INDEX($D15:$D$71,BC$1)),0)</f>
        <v>0</v>
      </c>
      <c r="BD15" s="6" cm="1">
        <f t="array" ref="BD15">IFERROR(BC15*(1-INDEX($D15:$D$71,BD$1)),0)</f>
        <v>0</v>
      </c>
      <c r="BE15" s="6" cm="1">
        <f t="array" ref="BE15">IFERROR(BD15*(1-INDEX($D15:$D$71,BE$1)),0)</f>
        <v>0</v>
      </c>
      <c r="BF15" s="6" cm="1">
        <f t="array" ref="BF15">IFERROR(BE15*(1-INDEX($D15:$D$71,BF$1)),0)</f>
        <v>0</v>
      </c>
      <c r="BG15" s="6" cm="1">
        <f t="array" ref="BG15">IFERROR(BF15*(1-INDEX($D15:$D$71,BG$1)),0)</f>
        <v>0</v>
      </c>
      <c r="BH15" s="6" cm="1">
        <f t="array" ref="BH15">IFERROR(BG15*(1-INDEX($D15:$D$71,BH$1)),0)</f>
        <v>0</v>
      </c>
      <c r="BI15" s="6" cm="1">
        <f t="array" ref="BI15">IFERROR(BH15*(1-INDEX($D15:$D$71,BI$1)),0)</f>
        <v>0</v>
      </c>
      <c r="BJ15" s="6" cm="1">
        <f t="array" ref="BJ15">IFERROR(BI15*(1-INDEX($D15:$D$71,BJ$1)),0)</f>
        <v>0</v>
      </c>
      <c r="BK15" s="6" cm="1">
        <f t="array" ref="BK15">IFERROR(BJ15*(1-INDEX($D15:$D$71,BK$1)),0)</f>
        <v>0</v>
      </c>
      <c r="BL15" s="6" cm="1">
        <f t="array" ref="BL15">IFERROR(BK15*(1-INDEX($D15:$D$71,BL$1)),0)</f>
        <v>0</v>
      </c>
      <c r="BM15" s="6" cm="1">
        <f t="array" ref="BM15">IFERROR(BL15*(1-INDEX($D15:$D$71,BM$1)),0)</f>
        <v>0</v>
      </c>
      <c r="BN15" s="6" cm="1">
        <f t="array" ref="BN15">IFERROR(BM15*(1-INDEX($D15:$D$71,BN$1)),0)</f>
        <v>0</v>
      </c>
      <c r="BO15" s="6" cm="1">
        <f t="array" ref="BO15">IFERROR(BN15*(1-INDEX($D15:$D$71,BO$1)),0)</f>
        <v>0</v>
      </c>
      <c r="BP15" s="6" cm="1">
        <f t="array" ref="BP15">IFERROR(BO15*(1-INDEX($D15:$D$71,BP$1)),0)</f>
        <v>0</v>
      </c>
      <c r="BQ15" s="6" cm="1">
        <f t="array" ref="BQ15">IFERROR(BP15*(1-INDEX($D15:$D$71,BQ$1)),0)</f>
        <v>0</v>
      </c>
      <c r="BR15" s="6" cm="1">
        <f t="array" ref="BR15">IFERROR(BQ15*(1-INDEX($D15:$D$71,BR$1)),0)</f>
        <v>0</v>
      </c>
      <c r="BS15" s="6" cm="1">
        <f t="array" ref="BS15">IFERROR(BR15*(1-INDEX($D15:$D$71,BS$1)),0)</f>
        <v>0</v>
      </c>
      <c r="BT15" s="6" cm="1">
        <f t="array" ref="BT15">IFERROR(BS15*(1-INDEX($D15:$D$71,BT$1)),0)</f>
        <v>0</v>
      </c>
      <c r="BU15" s="6" cm="1">
        <f t="array" ref="BU15">IFERROR(BT15*(1-INDEX($D15:$D$71,BU$1)),0)</f>
        <v>0</v>
      </c>
      <c r="BV15" s="6" cm="1">
        <f t="array" ref="BV15">IFERROR(BU15*(1-INDEX($D15:$D$71,BV$1)),0)</f>
        <v>0</v>
      </c>
      <c r="BW15" s="6" cm="1">
        <f t="array" ref="BW15">IFERROR(BV15*(1-INDEX($D15:$D$71,BW$1)),0)</f>
        <v>0</v>
      </c>
      <c r="BX15" s="6" cm="1">
        <f t="array" ref="BX15">IFERROR(BW15*(1-INDEX($D15:$D$71,BX$1)),0)</f>
        <v>0</v>
      </c>
      <c r="BY15" s="6" cm="1">
        <f t="array" ref="BY15">IFERROR(BX15*(1-INDEX($D15:$D$71,BY$1)),0)</f>
        <v>0</v>
      </c>
      <c r="BZ15" s="6" cm="1">
        <f t="array" ref="BZ15">IFERROR(BY15*(1-INDEX($D15:$D$71,BZ$1)),0)</f>
        <v>0</v>
      </c>
      <c r="CA15" s="6" cm="1">
        <f t="array" ref="CA15">IFERROR(BZ15*(1-INDEX($D15:$D$71,CA$1)),0)</f>
        <v>0</v>
      </c>
      <c r="CB15" s="6" cm="1">
        <f t="array" ref="CB15">IFERROR(CA15*(1-INDEX($D15:$D$71,CB$1)),0)</f>
        <v>0</v>
      </c>
      <c r="CC15" s="6" cm="1">
        <f t="array" ref="CC15">IFERROR(CB15*(1-INDEX($D15:$D$71,CC$1)),0)</f>
        <v>0</v>
      </c>
      <c r="CD15" s="6" cm="1">
        <f t="array" ref="CD15">IFERROR(CC15*(1-INDEX($D15:$D$71,CD$1)),0)</f>
        <v>0</v>
      </c>
      <c r="CE15" s="6" cm="1">
        <f t="array" ref="CE15">IFERROR(CD15*(1-INDEX($D15:$D$71,CE$1)),0)</f>
        <v>0</v>
      </c>
      <c r="CF15" s="6" cm="1">
        <f t="array" ref="CF15">IFERROR(CE15*(1-INDEX($D15:$D$71,CF$1)),0)</f>
        <v>0</v>
      </c>
      <c r="CG15" s="6" cm="1">
        <f t="array" ref="CG15">IFERROR(CF15*(1-INDEX($D15:$D$71,CG$1)),0)</f>
        <v>0</v>
      </c>
      <c r="CH15" s="6" cm="1">
        <f t="array" ref="CH15">IFERROR(CG15*(1-INDEX($D15:$D$71,CH$1)),0)</f>
        <v>0</v>
      </c>
      <c r="CI15" s="6" cm="1">
        <f t="array" ref="CI15">IFERROR(CH15*(1-INDEX($D15:$D$71,CI$1)),0)</f>
        <v>0</v>
      </c>
      <c r="CJ15" s="6" cm="1">
        <f t="array" ref="CJ15">IFERROR(CI15*(1-INDEX($D15:$D$71,CJ$1)),0)</f>
        <v>0</v>
      </c>
      <c r="CK15" s="6" cm="1">
        <f t="array" ref="CK15">IFERROR(CJ15*(1-INDEX($D15:$D$71,CK$1)),0)</f>
        <v>0</v>
      </c>
      <c r="CL15" s="6" cm="1">
        <f t="array" ref="CL15">IFERROR(CK15*(1-INDEX($D15:$D$71,CL$1)),0)</f>
        <v>0</v>
      </c>
      <c r="CM15" s="6" cm="1">
        <f t="array" ref="CM15">IFERROR(CL15*(1-INDEX($D15:$D$71,CM$1)),0)</f>
        <v>0</v>
      </c>
      <c r="CN15" s="6" cm="1">
        <f t="array" ref="CN15">IFERROR(CM15*(1-INDEX($D15:$D$71,CN$1)),0)</f>
        <v>0</v>
      </c>
      <c r="CO15" s="6" cm="1">
        <f t="array" ref="CO15">IFERROR(CN15*(1-INDEX($D15:$D$71,CO$1)),0)</f>
        <v>0</v>
      </c>
      <c r="CP15" s="6" cm="1">
        <f t="array" ref="CP15">IFERROR(CO15*(1-INDEX($D15:$D$71,CP$1)),0)</f>
        <v>0</v>
      </c>
      <c r="CQ15" s="6" cm="1">
        <f t="array" ref="CQ15">IFERROR(CP15*(1-INDEX($D15:$D$71,CQ$1)),0)</f>
        <v>0</v>
      </c>
      <c r="CR15" s="6" cm="1">
        <f t="array" ref="CR15">IFERROR(CQ15*(1-INDEX($D15:$D$71,CR$1)),0)</f>
        <v>0</v>
      </c>
      <c r="CS15" s="6" cm="1">
        <f t="array" ref="CS15">IFERROR(CR15*(1-INDEX($D15:$D$71,CS$1)),0)</f>
        <v>0</v>
      </c>
      <c r="CT15" s="6" cm="1">
        <f t="array" ref="CT15">IFERROR(CS15*(1-INDEX($D15:$D$71,CT$1)),0)</f>
        <v>0</v>
      </c>
      <c r="CU15" s="6" cm="1">
        <f t="array" ref="CU15">IFERROR(CT15*(1-INDEX($D15:$D$71,CU$1)),0)</f>
        <v>0</v>
      </c>
      <c r="CV15" s="6" cm="1">
        <f t="array" ref="CV15">IFERROR(CU15*(1-INDEX($D15:$D$71,CV$1)),0)</f>
        <v>0</v>
      </c>
      <c r="CW15" s="6" cm="1">
        <f t="array" ref="CW15">IFERROR(CV15*(1-INDEX($D15:$D$71,CW$1)),0)</f>
        <v>0</v>
      </c>
      <c r="CX15" s="6" cm="1">
        <f t="array" ref="CX15">IFERROR(CW15*(1-INDEX($D15:$D$71,CX$1)),0)</f>
        <v>0</v>
      </c>
      <c r="CY15" s="6" cm="1">
        <f t="array" ref="CY15">IFERROR(CX15*(1-INDEX($D15:$D$71,CY$1)),0)</f>
        <v>0</v>
      </c>
      <c r="CZ15" s="6" cm="1">
        <f t="array" ref="CZ15">IFERROR(CY15*(1-INDEX($D15:$D$71,CZ$1)),0)</f>
        <v>0</v>
      </c>
      <c r="DA15" s="6" cm="1">
        <f t="array" ref="DA15">IFERROR(CZ15*(1-INDEX($D15:$D$71,DA$1)),0)</f>
        <v>0</v>
      </c>
      <c r="DB15" s="6" cm="1">
        <f t="array" ref="DB15">IFERROR(DA15*(1-INDEX($D15:$D$71,DB$1)),0)</f>
        <v>0</v>
      </c>
      <c r="DC15" s="6" cm="1">
        <f t="array" ref="DC15">IFERROR(DB15*(1-INDEX($D15:$D$71,DC$1)),0)</f>
        <v>0</v>
      </c>
      <c r="DD15" s="6" cm="1">
        <f t="array" ref="DD15">IFERROR(DC15*(1-INDEX($D15:$D$71,DD$1)),0)</f>
        <v>0</v>
      </c>
      <c r="DE15" s="6" cm="1">
        <f t="array" ref="DE15">IFERROR(DD15*(1-INDEX($D15:$D$71,DE$1)),0)</f>
        <v>0</v>
      </c>
      <c r="DF15" s="6" cm="1">
        <f t="array" ref="DF15">IFERROR(DE15*(1-INDEX($D15:$D$71,DF$1)),0)</f>
        <v>0</v>
      </c>
      <c r="DG15" s="6" cm="1">
        <f t="array" ref="DG15">IFERROR(DF15*(1-INDEX($D15:$D$71,DG$1)),0)</f>
        <v>0</v>
      </c>
      <c r="DH15" s="6" cm="1">
        <f t="array" ref="DH15">IFERROR(DG15*(1-INDEX($D15:$D$71,DH$1)),0)</f>
        <v>0</v>
      </c>
      <c r="DI15" s="6" cm="1">
        <f t="array" ref="DI15">IFERROR(DH15*(1-INDEX($D15:$D$71,DI$1)),0)</f>
        <v>0</v>
      </c>
      <c r="DJ15" s="6" cm="1">
        <f t="array" ref="DJ15">IFERROR(DI15*(1-INDEX($D15:$D$71,DJ$1)),0)</f>
        <v>0</v>
      </c>
      <c r="DK15" s="6" cm="1">
        <f t="array" ref="DK15">IFERROR(DJ15*(1-INDEX($D15:$D$71,DK$1)),0)</f>
        <v>0</v>
      </c>
      <c r="DL15" s="6" cm="1">
        <f t="array" ref="DL15">IFERROR(DK15*(1-INDEX($D15:$D$71,DL$1)),0)</f>
        <v>0</v>
      </c>
      <c r="DM15" s="6" cm="1">
        <f t="array" ref="DM15">IFERROR(DL15*(1-INDEX($D15:$D$71,DM$1)),0)</f>
        <v>0</v>
      </c>
      <c r="DN15" s="6" cm="1">
        <f t="array" ref="DN15">IFERROR(DM15*(1-INDEX($D15:$D$71,DN$1)),0)</f>
        <v>0</v>
      </c>
      <c r="DO15" s="6" cm="1">
        <f t="array" ref="DO15">IFERROR(DN15*(1-INDEX($D15:$D$71,DO$1)),0)</f>
        <v>0</v>
      </c>
      <c r="DP15" s="6" cm="1">
        <f t="array" ref="DP15">IFERROR(DO15*(1-INDEX($D15:$D$71,DP$1)),0)</f>
        <v>0</v>
      </c>
      <c r="DQ15" s="6" cm="1">
        <f t="array" ref="DQ15">IFERROR(DP15*(1-INDEX($D15:$D$71,DQ$1)),0)</f>
        <v>0</v>
      </c>
      <c r="DR15" s="6" cm="1">
        <f t="array" ref="DR15">IFERROR(DQ15*(1-INDEX($D15:$D$71,DR$1)),0)</f>
        <v>0</v>
      </c>
      <c r="DS15" s="6" cm="1">
        <f t="array" ref="DS15">IFERROR(DR15*(1-INDEX($D15:$D$71,DS$1)),0)</f>
        <v>0</v>
      </c>
      <c r="DT15" s="6" cm="1">
        <f t="array" ref="DT15">IFERROR(DS15*(1-INDEX($D15:$D$71,DT$1)),0)</f>
        <v>0</v>
      </c>
      <c r="DU15" s="6" cm="1">
        <f t="array" ref="DU15">IFERROR(DT15*(1-INDEX($D15:$D$71,DU$1)),0)</f>
        <v>0</v>
      </c>
      <c r="DV15" s="6" cm="1">
        <f t="array" ref="DV15">IFERROR(DU15*(1-INDEX($D15:$D$71,DV$1)),0)</f>
        <v>0</v>
      </c>
      <c r="DW15" s="6" cm="1">
        <f t="array" ref="DW15">IFERROR(DV15*(1-INDEX($D15:$D$71,DW$1)),0)</f>
        <v>0</v>
      </c>
      <c r="DX15" s="6" cm="1">
        <f t="array" ref="DX15">IFERROR(DW15*(1-INDEX($D15:$D$71,DX$1)),0)</f>
        <v>0</v>
      </c>
    </row>
    <row r="16" spans="1:128" x14ac:dyDescent="0.25">
      <c r="B16" s="21"/>
      <c r="C16" s="6">
        <v>78</v>
      </c>
      <c r="D16" s="6">
        <v>3.1989999999999998E-2</v>
      </c>
      <c r="E16" s="6">
        <f t="shared" si="3"/>
        <v>3.0826675463412424E-2</v>
      </c>
      <c r="F16" s="6" cm="1">
        <f t="array" ref="F16">SUMPRODUCT($A$6^($K$1:$DT$1+1),K16:DT16,TRANSPOSE(D16:D129))</f>
        <v>0.72133340763590437</v>
      </c>
      <c r="G16" s="6" cm="1">
        <f t="array" ref="G16">SUMPRODUCT($A$6^($K$1:$DT$1),K16:DT16)</f>
        <v>9.5675530045006241</v>
      </c>
      <c r="H16" s="6">
        <f t="shared" si="0"/>
        <v>9.1049828477077899</v>
      </c>
      <c r="I16" s="6">
        <f t="shared" si="1"/>
        <v>9.1042224933248086</v>
      </c>
      <c r="K16" s="6">
        <v>1</v>
      </c>
      <c r="L16" s="6" cm="1">
        <f t="array" ref="L16">IFERROR(K16*(1-INDEX($D16:$D$71,L$1)),0)</f>
        <v>0.96801000000000004</v>
      </c>
      <c r="M16" s="6" cm="1">
        <f t="array" ref="M16">IFERROR(L16*(1-INDEX($D16:$D$71,M$1)),0)</f>
        <v>0.93346172310000008</v>
      </c>
      <c r="N16" s="6" cm="1">
        <f t="array" ref="N16">IFERROR(M16*(1-INDEX($D16:$D$71,N$1)),0)</f>
        <v>0.89625393881723403</v>
      </c>
      <c r="O16" s="6" cm="1">
        <f t="array" ref="O16">IFERROR(N16*(1-INDEX($D16:$D$71,O$1)),0)</f>
        <v>0.85603006204311649</v>
      </c>
      <c r="P16" s="6" cm="1">
        <f t="array" ref="P16">IFERROR(O16*(1-INDEX($D16:$D$71,P$1)),0)</f>
        <v>0.81271494090373486</v>
      </c>
      <c r="Q16" s="6" cm="1">
        <f t="array" ref="Q16">IFERROR(P16*(1-INDEX($D16:$D$71,Q$1)),0)</f>
        <v>0.76635768067458587</v>
      </c>
      <c r="R16" s="6" cm="1">
        <f t="array" ref="R16">IFERROR(Q16*(1-INDEX($D16:$D$71,R$1)),0)</f>
        <v>0.71693527384788192</v>
      </c>
      <c r="S16" s="6" cm="1">
        <f t="array" ref="S16">IFERROR(R16*(1-INDEX($D16:$D$71,S$1)),0)</f>
        <v>0.66461333756246344</v>
      </c>
      <c r="T16" s="6" cm="1">
        <f t="array" ref="T16">IFERROR(S16*(1-INDEX($D16:$D$71,T$1)),0)</f>
        <v>0.60964316841267208</v>
      </c>
      <c r="U16" s="6" cm="1">
        <f t="array" ref="U16">IFERROR(T16*(1-INDEX($D16:$D$71,U$1)),0)</f>
        <v>0.55280003938987454</v>
      </c>
      <c r="V16" s="6" cm="1">
        <f t="array" ref="V16">IFERROR(U16*(1-INDEX($D16:$D$71,V$1)),0)</f>
        <v>0.49484448326024005</v>
      </c>
      <c r="W16" s="6" cm="1">
        <f t="array" ref="W16">IFERROR(V16*(1-INDEX($D16:$D$71,W$1)),0)</f>
        <v>0.43668046269783145</v>
      </c>
      <c r="X16" s="6" cm="1">
        <f t="array" ref="X16">IFERROR(W16*(1-INDEX($D16:$D$71,X$1)),0)</f>
        <v>0.37936615196874107</v>
      </c>
      <c r="Y16" s="6" cm="1">
        <f t="array" ref="Y16">IFERROR(X16*(1-INDEX($D16:$D$71,Y$1)),0)</f>
        <v>0.32413044024209237</v>
      </c>
      <c r="Z16" s="6" cm="1">
        <f t="array" ref="Z16">IFERROR(Y16*(1-INDEX($D16:$D$71,Z$1)),0)</f>
        <v>0.27196164588512761</v>
      </c>
      <c r="AA16" s="6" cm="1">
        <f t="array" ref="AA16">IFERROR(Z16*(1-INDEX($D16:$D$71,AA$1)),0)</f>
        <v>0.22375644415198873</v>
      </c>
      <c r="AB16" s="6" cm="1">
        <f t="array" ref="AB16">IFERROR(AA16*(1-INDEX($D16:$D$71,AB$1)),0)</f>
        <v>0.18050656106185084</v>
      </c>
      <c r="AC16" s="6" cm="1">
        <f t="array" ref="AC16">IFERROR(AB16*(1-INDEX($D16:$D$71,AC$1)),0)</f>
        <v>0.14254422620493298</v>
      </c>
      <c r="AD16" s="6" cm="1">
        <f t="array" ref="AD16">IFERROR(AC16*(1-INDEX($D16:$D$71,AD$1)),0)</f>
        <v>0.10955379049206329</v>
      </c>
      <c r="AE16" s="6" cm="1">
        <f t="array" ref="AE16">IFERROR(AD16*(1-INDEX($D16:$D$71,AE$1)),0)</f>
        <v>8.168549726669222E-2</v>
      </c>
      <c r="AF16" s="6" cm="1">
        <f t="array" ref="AF16">IFERROR(AE16*(1-INDEX($D16:$D$71,AF$1)),0)</f>
        <v>5.8888708689503758E-2</v>
      </c>
      <c r="AG16" s="6" cm="1">
        <f t="array" ref="AG16">IFERROR(AF16*(1-INDEX($D16:$D$71,AG$1)),0)</f>
        <v>4.0922352555423057E-2</v>
      </c>
      <c r="AH16" s="6" cm="1">
        <f t="array" ref="AH16">IFERROR(AG16*(1-INDEX($D16:$D$71,AH$1)),0)</f>
        <v>2.7336540730548156E-2</v>
      </c>
      <c r="AI16" s="6" cm="1">
        <f t="array" ref="AI16">IFERROR(AH16*(1-INDEX($D16:$D$71,AI$1)),0)</f>
        <v>1.7565914342635634E-2</v>
      </c>
      <c r="AJ16" s="6" cm="1">
        <f t="array" ref="AJ16">IFERROR(AI16*(1-INDEX($D16:$D$71,AJ$1)),0)</f>
        <v>1.0845546833430095E-2</v>
      </c>
      <c r="AK16" s="6" cm="1">
        <f t="array" ref="AK16">IFERROR(AJ16*(1-INDEX($D16:$D$71,AK$1)),0)</f>
        <v>6.4310839058190437E-3</v>
      </c>
      <c r="AL16" s="6" cm="1">
        <f t="array" ref="AL16">IFERROR(AK16*(1-INDEX($D16:$D$71,AL$1)),0)</f>
        <v>3.6633383252717019E-3</v>
      </c>
      <c r="AM16" s="6" cm="1">
        <f t="array" ref="AM16">IFERROR(AL16*(1-INDEX($D16:$D$71,AM$1)),0)</f>
        <v>2.0068133679670909E-3</v>
      </c>
      <c r="AN16" s="6" cm="1">
        <f t="array" ref="AN16">IFERROR(AM16*(1-INDEX($D16:$D$71,AN$1)),0)</f>
        <v>1.0593967769498274E-3</v>
      </c>
      <c r="AO16" s="6" cm="1">
        <f t="array" ref="AO16">IFERROR(AN16*(1-INDEX($D16:$D$71,AO$1)),0)</f>
        <v>5.3170064838334882E-4</v>
      </c>
      <c r="AP16" s="6" cm="1">
        <f t="array" ref="AP16">IFERROR(AO16*(1-INDEX($D16:$D$71,AP$1)),0)</f>
        <v>2.522706896319637E-4</v>
      </c>
      <c r="AQ16" s="6" cm="1">
        <f t="array" ref="AQ16">IFERROR(AP16*(1-INDEX($D16:$D$71,AQ$1)),0)</f>
        <v>1.1239163764483247E-4</v>
      </c>
      <c r="AR16" s="6" cm="1">
        <f t="array" ref="AR16">IFERROR(AQ16*(1-INDEX($D16:$D$71,AR$1)),0)</f>
        <v>4.6640281789852581E-5</v>
      </c>
      <c r="AS16" s="6" cm="1">
        <f t="array" ref="AS16">IFERROR(AR16*(1-INDEX($D16:$D$71,AS$1)),0)</f>
        <v>1.7852034257883972E-5</v>
      </c>
      <c r="AT16" s="6" cm="1">
        <f t="array" ref="AT16">IFERROR(AS16*(1-INDEX($D16:$D$71,AT$1)),0)</f>
        <v>6.2262539881221934E-6</v>
      </c>
      <c r="AU16" s="6" cm="1">
        <f t="array" ref="AU16">IFERROR(AT16*(1-INDEX($D16:$D$71,AU$1)),0)</f>
        <v>1.9481948728834341E-6</v>
      </c>
      <c r="AV16" s="6" cm="1">
        <f t="array" ref="AV16">IFERROR(AU16*(1-INDEX($D16:$D$71,AV$1)),0)</f>
        <v>5.3587048173531734E-7</v>
      </c>
      <c r="AW16" s="6" cm="1">
        <f t="array" ref="AW16">IFERROR(AV16*(1-INDEX($D16:$D$71,AW$1)),0)</f>
        <v>1.2599922637042515E-7</v>
      </c>
      <c r="AX16" s="6" cm="1">
        <f t="array" ref="AX16">IFERROR(AW16*(1-INDEX($D16:$D$71,AX$1)),0)</f>
        <v>2.4319110681755759E-8</v>
      </c>
      <c r="AY16" s="6" cm="1">
        <f t="array" ref="AY16">IFERROR(AX16*(1-INDEX($D16:$D$71,AY$1)),0)</f>
        <v>3.6130902739884554E-9</v>
      </c>
      <c r="AZ16" s="6" cm="1">
        <f t="array" ref="AZ16">IFERROR(AY16*(1-INDEX($D16:$D$71,AZ$1)),0)</f>
        <v>3.6734288815640601E-10</v>
      </c>
      <c r="BA16" s="6" cm="1">
        <f t="array" ref="BA16">IFERROR(AZ16*(1-INDEX($D16:$D$71,BA$1)),0)</f>
        <v>1.9175298761764402E-11</v>
      </c>
      <c r="BB16" s="6" cm="1">
        <f t="array" ref="BB16">IFERROR(BA16*(1-INDEX($D16:$D$71,BB$1)),0)</f>
        <v>0</v>
      </c>
      <c r="BC16" s="6" cm="1">
        <f t="array" ref="BC16">IFERROR(BB16*(1-INDEX($D16:$D$71,BC$1)),0)</f>
        <v>0</v>
      </c>
      <c r="BD16" s="6" cm="1">
        <f t="array" ref="BD16">IFERROR(BC16*(1-INDEX($D16:$D$71,BD$1)),0)</f>
        <v>0</v>
      </c>
      <c r="BE16" s="6" cm="1">
        <f t="array" ref="BE16">IFERROR(BD16*(1-INDEX($D16:$D$71,BE$1)),0)</f>
        <v>0</v>
      </c>
      <c r="BF16" s="6" cm="1">
        <f t="array" ref="BF16">IFERROR(BE16*(1-INDEX($D16:$D$71,BF$1)),0)</f>
        <v>0</v>
      </c>
      <c r="BG16" s="6" cm="1">
        <f t="array" ref="BG16">IFERROR(BF16*(1-INDEX($D16:$D$71,BG$1)),0)</f>
        <v>0</v>
      </c>
      <c r="BH16" s="6" cm="1">
        <f t="array" ref="BH16">IFERROR(BG16*(1-INDEX($D16:$D$71,BH$1)),0)</f>
        <v>0</v>
      </c>
      <c r="BI16" s="6" cm="1">
        <f t="array" ref="BI16">IFERROR(BH16*(1-INDEX($D16:$D$71,BI$1)),0)</f>
        <v>0</v>
      </c>
      <c r="BJ16" s="6" cm="1">
        <f t="array" ref="BJ16">IFERROR(BI16*(1-INDEX($D16:$D$71,BJ$1)),0)</f>
        <v>0</v>
      </c>
      <c r="BK16" s="6" cm="1">
        <f t="array" ref="BK16">IFERROR(BJ16*(1-INDEX($D16:$D$71,BK$1)),0)</f>
        <v>0</v>
      </c>
      <c r="BL16" s="6" cm="1">
        <f t="array" ref="BL16">IFERROR(BK16*(1-INDEX($D16:$D$71,BL$1)),0)</f>
        <v>0</v>
      </c>
      <c r="BM16" s="6" cm="1">
        <f t="array" ref="BM16">IFERROR(BL16*(1-INDEX($D16:$D$71,BM$1)),0)</f>
        <v>0</v>
      </c>
      <c r="BN16" s="6" cm="1">
        <f t="array" ref="BN16">IFERROR(BM16*(1-INDEX($D16:$D$71,BN$1)),0)</f>
        <v>0</v>
      </c>
      <c r="BO16" s="6" cm="1">
        <f t="array" ref="BO16">IFERROR(BN16*(1-INDEX($D16:$D$71,BO$1)),0)</f>
        <v>0</v>
      </c>
      <c r="BP16" s="6" cm="1">
        <f t="array" ref="BP16">IFERROR(BO16*(1-INDEX($D16:$D$71,BP$1)),0)</f>
        <v>0</v>
      </c>
      <c r="BQ16" s="6" cm="1">
        <f t="array" ref="BQ16">IFERROR(BP16*(1-INDEX($D16:$D$71,BQ$1)),0)</f>
        <v>0</v>
      </c>
      <c r="BR16" s="6" cm="1">
        <f t="array" ref="BR16">IFERROR(BQ16*(1-INDEX($D16:$D$71,BR$1)),0)</f>
        <v>0</v>
      </c>
      <c r="BS16" s="6" cm="1">
        <f t="array" ref="BS16">IFERROR(BR16*(1-INDEX($D16:$D$71,BS$1)),0)</f>
        <v>0</v>
      </c>
      <c r="BT16" s="6" cm="1">
        <f t="array" ref="BT16">IFERROR(BS16*(1-INDEX($D16:$D$71,BT$1)),0)</f>
        <v>0</v>
      </c>
      <c r="BU16" s="6" cm="1">
        <f t="array" ref="BU16">IFERROR(BT16*(1-INDEX($D16:$D$71,BU$1)),0)</f>
        <v>0</v>
      </c>
      <c r="BV16" s="6" cm="1">
        <f t="array" ref="BV16">IFERROR(BU16*(1-INDEX($D16:$D$71,BV$1)),0)</f>
        <v>0</v>
      </c>
      <c r="BW16" s="6" cm="1">
        <f t="array" ref="BW16">IFERROR(BV16*(1-INDEX($D16:$D$71,BW$1)),0)</f>
        <v>0</v>
      </c>
      <c r="BX16" s="6" cm="1">
        <f t="array" ref="BX16">IFERROR(BW16*(1-INDEX($D16:$D$71,BX$1)),0)</f>
        <v>0</v>
      </c>
      <c r="BY16" s="6" cm="1">
        <f t="array" ref="BY16">IFERROR(BX16*(1-INDEX($D16:$D$71,BY$1)),0)</f>
        <v>0</v>
      </c>
      <c r="BZ16" s="6" cm="1">
        <f t="array" ref="BZ16">IFERROR(BY16*(1-INDEX($D16:$D$71,BZ$1)),0)</f>
        <v>0</v>
      </c>
      <c r="CA16" s="6" cm="1">
        <f t="array" ref="CA16">IFERROR(BZ16*(1-INDEX($D16:$D$71,CA$1)),0)</f>
        <v>0</v>
      </c>
      <c r="CB16" s="6" cm="1">
        <f t="array" ref="CB16">IFERROR(CA16*(1-INDEX($D16:$D$71,CB$1)),0)</f>
        <v>0</v>
      </c>
      <c r="CC16" s="6" cm="1">
        <f t="array" ref="CC16">IFERROR(CB16*(1-INDEX($D16:$D$71,CC$1)),0)</f>
        <v>0</v>
      </c>
      <c r="CD16" s="6" cm="1">
        <f t="array" ref="CD16">IFERROR(CC16*(1-INDEX($D16:$D$71,CD$1)),0)</f>
        <v>0</v>
      </c>
      <c r="CE16" s="6" cm="1">
        <f t="array" ref="CE16">IFERROR(CD16*(1-INDEX($D16:$D$71,CE$1)),0)</f>
        <v>0</v>
      </c>
      <c r="CF16" s="6" cm="1">
        <f t="array" ref="CF16">IFERROR(CE16*(1-INDEX($D16:$D$71,CF$1)),0)</f>
        <v>0</v>
      </c>
      <c r="CG16" s="6" cm="1">
        <f t="array" ref="CG16">IFERROR(CF16*(1-INDEX($D16:$D$71,CG$1)),0)</f>
        <v>0</v>
      </c>
      <c r="CH16" s="6" cm="1">
        <f t="array" ref="CH16">IFERROR(CG16*(1-INDEX($D16:$D$71,CH$1)),0)</f>
        <v>0</v>
      </c>
      <c r="CI16" s="6" cm="1">
        <f t="array" ref="CI16">IFERROR(CH16*(1-INDEX($D16:$D$71,CI$1)),0)</f>
        <v>0</v>
      </c>
      <c r="CJ16" s="6" cm="1">
        <f t="array" ref="CJ16">IFERROR(CI16*(1-INDEX($D16:$D$71,CJ$1)),0)</f>
        <v>0</v>
      </c>
      <c r="CK16" s="6" cm="1">
        <f t="array" ref="CK16">IFERROR(CJ16*(1-INDEX($D16:$D$71,CK$1)),0)</f>
        <v>0</v>
      </c>
      <c r="CL16" s="6" cm="1">
        <f t="array" ref="CL16">IFERROR(CK16*(1-INDEX($D16:$D$71,CL$1)),0)</f>
        <v>0</v>
      </c>
      <c r="CM16" s="6" cm="1">
        <f t="array" ref="CM16">IFERROR(CL16*(1-INDEX($D16:$D$71,CM$1)),0)</f>
        <v>0</v>
      </c>
      <c r="CN16" s="6" cm="1">
        <f t="array" ref="CN16">IFERROR(CM16*(1-INDEX($D16:$D$71,CN$1)),0)</f>
        <v>0</v>
      </c>
      <c r="CO16" s="6" cm="1">
        <f t="array" ref="CO16">IFERROR(CN16*(1-INDEX($D16:$D$71,CO$1)),0)</f>
        <v>0</v>
      </c>
      <c r="CP16" s="6" cm="1">
        <f t="array" ref="CP16">IFERROR(CO16*(1-INDEX($D16:$D$71,CP$1)),0)</f>
        <v>0</v>
      </c>
      <c r="CQ16" s="6" cm="1">
        <f t="array" ref="CQ16">IFERROR(CP16*(1-INDEX($D16:$D$71,CQ$1)),0)</f>
        <v>0</v>
      </c>
      <c r="CR16" s="6" cm="1">
        <f t="array" ref="CR16">IFERROR(CQ16*(1-INDEX($D16:$D$71,CR$1)),0)</f>
        <v>0</v>
      </c>
      <c r="CS16" s="6" cm="1">
        <f t="array" ref="CS16">IFERROR(CR16*(1-INDEX($D16:$D$71,CS$1)),0)</f>
        <v>0</v>
      </c>
      <c r="CT16" s="6" cm="1">
        <f t="array" ref="CT16">IFERROR(CS16*(1-INDEX($D16:$D$71,CT$1)),0)</f>
        <v>0</v>
      </c>
      <c r="CU16" s="6" cm="1">
        <f t="array" ref="CU16">IFERROR(CT16*(1-INDEX($D16:$D$71,CU$1)),0)</f>
        <v>0</v>
      </c>
      <c r="CV16" s="6" cm="1">
        <f t="array" ref="CV16">IFERROR(CU16*(1-INDEX($D16:$D$71,CV$1)),0)</f>
        <v>0</v>
      </c>
      <c r="CW16" s="6" cm="1">
        <f t="array" ref="CW16">IFERROR(CV16*(1-INDEX($D16:$D$71,CW$1)),0)</f>
        <v>0</v>
      </c>
      <c r="CX16" s="6" cm="1">
        <f t="array" ref="CX16">IFERROR(CW16*(1-INDEX($D16:$D$71,CX$1)),0)</f>
        <v>0</v>
      </c>
      <c r="CY16" s="6" cm="1">
        <f t="array" ref="CY16">IFERROR(CX16*(1-INDEX($D16:$D$71,CY$1)),0)</f>
        <v>0</v>
      </c>
      <c r="CZ16" s="6" cm="1">
        <f t="array" ref="CZ16">IFERROR(CY16*(1-INDEX($D16:$D$71,CZ$1)),0)</f>
        <v>0</v>
      </c>
      <c r="DA16" s="6" cm="1">
        <f t="array" ref="DA16">IFERROR(CZ16*(1-INDEX($D16:$D$71,DA$1)),0)</f>
        <v>0</v>
      </c>
      <c r="DB16" s="6" cm="1">
        <f t="array" ref="DB16">IFERROR(DA16*(1-INDEX($D16:$D$71,DB$1)),0)</f>
        <v>0</v>
      </c>
      <c r="DC16" s="6" cm="1">
        <f t="array" ref="DC16">IFERROR(DB16*(1-INDEX($D16:$D$71,DC$1)),0)</f>
        <v>0</v>
      </c>
      <c r="DD16" s="6" cm="1">
        <f t="array" ref="DD16">IFERROR(DC16*(1-INDEX($D16:$D$71,DD$1)),0)</f>
        <v>0</v>
      </c>
      <c r="DE16" s="6" cm="1">
        <f t="array" ref="DE16">IFERROR(DD16*(1-INDEX($D16:$D$71,DE$1)),0)</f>
        <v>0</v>
      </c>
      <c r="DF16" s="6" cm="1">
        <f t="array" ref="DF16">IFERROR(DE16*(1-INDEX($D16:$D$71,DF$1)),0)</f>
        <v>0</v>
      </c>
      <c r="DG16" s="6" cm="1">
        <f t="array" ref="DG16">IFERROR(DF16*(1-INDEX($D16:$D$71,DG$1)),0)</f>
        <v>0</v>
      </c>
      <c r="DH16" s="6" cm="1">
        <f t="array" ref="DH16">IFERROR(DG16*(1-INDEX($D16:$D$71,DH$1)),0)</f>
        <v>0</v>
      </c>
      <c r="DI16" s="6" cm="1">
        <f t="array" ref="DI16">IFERROR(DH16*(1-INDEX($D16:$D$71,DI$1)),0)</f>
        <v>0</v>
      </c>
      <c r="DJ16" s="6" cm="1">
        <f t="array" ref="DJ16">IFERROR(DI16*(1-INDEX($D16:$D$71,DJ$1)),0)</f>
        <v>0</v>
      </c>
      <c r="DK16" s="6" cm="1">
        <f t="array" ref="DK16">IFERROR(DJ16*(1-INDEX($D16:$D$71,DK$1)),0)</f>
        <v>0</v>
      </c>
      <c r="DL16" s="6" cm="1">
        <f t="array" ref="DL16">IFERROR(DK16*(1-INDEX($D16:$D$71,DL$1)),0)</f>
        <v>0</v>
      </c>
      <c r="DM16" s="6" cm="1">
        <f t="array" ref="DM16">IFERROR(DL16*(1-INDEX($D16:$D$71,DM$1)),0)</f>
        <v>0</v>
      </c>
      <c r="DN16" s="6" cm="1">
        <f t="array" ref="DN16">IFERROR(DM16*(1-INDEX($D16:$D$71,DN$1)),0)</f>
        <v>0</v>
      </c>
      <c r="DO16" s="6" cm="1">
        <f t="array" ref="DO16">IFERROR(DN16*(1-INDEX($D16:$D$71,DO$1)),0)</f>
        <v>0</v>
      </c>
      <c r="DP16" s="6" cm="1">
        <f t="array" ref="DP16">IFERROR(DO16*(1-INDEX($D16:$D$71,DP$1)),0)</f>
        <v>0</v>
      </c>
      <c r="DQ16" s="6" cm="1">
        <f t="array" ref="DQ16">IFERROR(DP16*(1-INDEX($D16:$D$71,DQ$1)),0)</f>
        <v>0</v>
      </c>
      <c r="DR16" s="6" cm="1">
        <f t="array" ref="DR16">IFERROR(DQ16*(1-INDEX($D16:$D$71,DR$1)),0)</f>
        <v>0</v>
      </c>
      <c r="DS16" s="6" cm="1">
        <f t="array" ref="DS16">IFERROR(DR16*(1-INDEX($D16:$D$71,DS$1)),0)</f>
        <v>0</v>
      </c>
      <c r="DT16" s="6" cm="1">
        <f t="array" ref="DT16">IFERROR(DS16*(1-INDEX($D16:$D$71,DT$1)),0)</f>
        <v>0</v>
      </c>
      <c r="DU16" s="6" cm="1">
        <f t="array" ref="DU16">IFERROR(DT16*(1-INDEX($D16:$D$71,DU$1)),0)</f>
        <v>0</v>
      </c>
      <c r="DV16" s="6" cm="1">
        <f t="array" ref="DV16">IFERROR(DU16*(1-INDEX($D16:$D$71,DV$1)),0)</f>
        <v>0</v>
      </c>
      <c r="DW16" s="6" cm="1">
        <f t="array" ref="DW16">IFERROR(DV16*(1-INDEX($D16:$D$71,DW$1)),0)</f>
        <v>0</v>
      </c>
      <c r="DX16" s="6" cm="1">
        <f t="array" ref="DX16">IFERROR(DW16*(1-INDEX($D16:$D$71,DX$1)),0)</f>
        <v>0</v>
      </c>
    </row>
    <row r="17" spans="2:128" x14ac:dyDescent="0.25">
      <c r="B17" s="21"/>
      <c r="C17" s="6">
        <v>79</v>
      </c>
      <c r="D17" s="6">
        <v>3.569E-2</v>
      </c>
      <c r="E17" s="6">
        <f t="shared" si="3"/>
        <v>3.442766024161939E-2</v>
      </c>
      <c r="F17" s="6" cm="1">
        <f t="array" ref="F17">SUMPRODUCT($A$6^($K$1:$DT$1+1),K17:DT17,TRANSPOSE(D17:D130))</f>
        <v>0.73447940606500051</v>
      </c>
      <c r="G17" s="6" cm="1">
        <f t="array" ref="G17">SUMPRODUCT($A$6^($K$1:$DT$1),K17:DT17)</f>
        <v>9.1162070584349735</v>
      </c>
      <c r="H17" s="6">
        <f t="shared" si="0"/>
        <v>8.6536042663108805</v>
      </c>
      <c r="I17" s="6">
        <f t="shared" si="1"/>
        <v>8.6525785490975355</v>
      </c>
      <c r="K17" s="6">
        <v>1</v>
      </c>
      <c r="L17" s="6" cm="1">
        <f t="array" ref="L17">IFERROR(K17*(1-INDEX($D17:$D$71,L$1)),0)</f>
        <v>0.96431</v>
      </c>
      <c r="M17" s="6" cm="1">
        <f t="array" ref="M17">IFERROR(L17*(1-INDEX($D17:$D$71,M$1)),0)</f>
        <v>0.92587260339999999</v>
      </c>
      <c r="N17" s="6" cm="1">
        <f t="array" ref="N17">IFERROR(M17*(1-INDEX($D17:$D$71,N$1)),0)</f>
        <v>0.88431944095940795</v>
      </c>
      <c r="O17" s="6" cm="1">
        <f t="array" ref="O17">IFERROR(N17*(1-INDEX($D17:$D$71,O$1)),0)</f>
        <v>0.83957287724686191</v>
      </c>
      <c r="P17" s="6" cm="1">
        <f t="array" ref="P17">IFERROR(O17*(1-INDEX($D17:$D$71,P$1)),0)</f>
        <v>0.79168364032870098</v>
      </c>
      <c r="Q17" s="6" cm="1">
        <f t="array" ref="Q17">IFERROR(P17*(1-INDEX($D17:$D$71,Q$1)),0)</f>
        <v>0.74062796236390305</v>
      </c>
      <c r="R17" s="6" cm="1">
        <f t="array" ref="R17">IFERROR(Q17*(1-INDEX($D17:$D$71,R$1)),0)</f>
        <v>0.68657693367058537</v>
      </c>
      <c r="S17" s="6" cm="1">
        <f t="array" ref="S17">IFERROR(R17*(1-INDEX($D17:$D$71,S$1)),0)</f>
        <v>0.62979015548669126</v>
      </c>
      <c r="T17" s="6" cm="1">
        <f t="array" ref="T17">IFERROR(S17*(1-INDEX($D17:$D$71,T$1)),0)</f>
        <v>0.57106852138911213</v>
      </c>
      <c r="U17" s="6" cm="1">
        <f t="array" ref="U17">IFERROR(T17*(1-INDEX($D17:$D$71,U$1)),0)</f>
        <v>0.51119769760667755</v>
      </c>
      <c r="V17" s="6" cm="1">
        <f t="array" ref="V17">IFERROR(U17*(1-INDEX($D17:$D$71,V$1)),0)</f>
        <v>0.45111152022998868</v>
      </c>
      <c r="W17" s="6" cm="1">
        <f t="array" ref="W17">IFERROR(V17*(1-INDEX($D17:$D$71,W$1)),0)</f>
        <v>0.39190313319980269</v>
      </c>
      <c r="X17" s="6" cm="1">
        <f t="array" ref="X17">IFERROR(W17*(1-INDEX($D17:$D$71,X$1)),0)</f>
        <v>0.33484203700591142</v>
      </c>
      <c r="Y17" s="6" cm="1">
        <f t="array" ref="Y17">IFERROR(X17*(1-INDEX($D17:$D$71,Y$1)),0)</f>
        <v>0.28094921114980997</v>
      </c>
      <c r="Z17" s="6" cm="1">
        <f t="array" ref="Z17">IFERROR(Y17*(1-INDEX($D17:$D$71,Z$1)),0)</f>
        <v>0.23115096347350614</v>
      </c>
      <c r="AA17" s="6" cm="1">
        <f t="array" ref="AA17">IFERROR(Z17*(1-INDEX($D17:$D$71,AA$1)),0)</f>
        <v>0.18647179374371214</v>
      </c>
      <c r="AB17" s="6" cm="1">
        <f t="array" ref="AB17">IFERROR(AA17*(1-INDEX($D17:$D$71,AB$1)),0)</f>
        <v>0.14725491080147204</v>
      </c>
      <c r="AC17" s="6" cm="1">
        <f t="array" ref="AC17">IFERROR(AB17*(1-INDEX($D17:$D$71,AC$1)),0)</f>
        <v>0.11317423424557936</v>
      </c>
      <c r="AD17" s="6" cm="1">
        <f t="array" ref="AD17">IFERROR(AC17*(1-INDEX($D17:$D$71,AD$1)),0)</f>
        <v>8.4384972538188871E-2</v>
      </c>
      <c r="AE17" s="6" cm="1">
        <f t="array" ref="AE17">IFERROR(AD17*(1-INDEX($D17:$D$71,AE$1)),0)</f>
        <v>6.0834814402231124E-2</v>
      </c>
      <c r="AF17" s="6" cm="1">
        <f t="array" ref="AF17">IFERROR(AE17*(1-INDEX($D17:$D$71,AF$1)),0)</f>
        <v>4.2274720876254432E-2</v>
      </c>
      <c r="AG17" s="6" cm="1">
        <f t="array" ref="AG17">IFERROR(AF17*(1-INDEX($D17:$D$71,AG$1)),0)</f>
        <v>2.8239936292546723E-2</v>
      </c>
      <c r="AH17" s="6" cm="1">
        <f t="array" ref="AH17">IFERROR(AG17*(1-INDEX($D17:$D$71,AH$1)),0)</f>
        <v>1.8146418262864672E-2</v>
      </c>
      <c r="AI17" s="6" cm="1">
        <f t="array" ref="AI17">IFERROR(AH17*(1-INDEX($D17:$D$71,AI$1)),0)</f>
        <v>1.1203961563857907E-2</v>
      </c>
      <c r="AJ17" s="6" cm="1">
        <f t="array" ref="AJ17">IFERROR(AI17*(1-INDEX($D17:$D$71,AJ$1)),0)</f>
        <v>6.6436130885208231E-3</v>
      </c>
      <c r="AK17" s="6" cm="1">
        <f t="array" ref="AK17">IFERROR(AJ17*(1-INDEX($D17:$D$71,AK$1)),0)</f>
        <v>3.7844013236141161E-3</v>
      </c>
      <c r="AL17" s="6" cm="1">
        <f t="array" ref="AL17">IFERROR(AK17*(1-INDEX($D17:$D$71,AL$1)),0)</f>
        <v>2.073132889089049E-3</v>
      </c>
      <c r="AM17" s="6" cm="1">
        <f t="array" ref="AM17">IFERROR(AL17*(1-INDEX($D17:$D$71,AM$1)),0)</f>
        <v>1.094406852150109E-3</v>
      </c>
      <c r="AN17" s="6" cm="1">
        <f t="array" ref="AN17">IFERROR(AM17*(1-INDEX($D17:$D$71,AN$1)),0)</f>
        <v>5.4927185502561817E-4</v>
      </c>
      <c r="AO17" s="6" cm="1">
        <f t="array" ref="AO17">IFERROR(AN17*(1-INDEX($D17:$D$71,AO$1)),0)</f>
        <v>2.6060752433545477E-4</v>
      </c>
      <c r="AP17" s="6" cm="1">
        <f t="array" ref="AP17">IFERROR(AO17*(1-INDEX($D17:$D$71,AP$1)),0)</f>
        <v>1.1610586424193182E-4</v>
      </c>
      <c r="AQ17" s="6" cm="1">
        <f t="array" ref="AQ17">IFERROR(AP17*(1-INDEX($D17:$D$71,AQ$1)),0)</f>
        <v>4.8181611543116865E-5</v>
      </c>
      <c r="AR17" s="6" cm="1">
        <f t="array" ref="AR17">IFERROR(AQ17*(1-INDEX($D17:$D$71,AR$1)),0)</f>
        <v>1.8441993634243412E-5</v>
      </c>
      <c r="AS17" s="6" cm="1">
        <f t="array" ref="AS17">IFERROR(AR17*(1-INDEX($D17:$D$71,AS$1)),0)</f>
        <v>6.4320141198150749E-6</v>
      </c>
      <c r="AT17" s="6" cm="1">
        <f t="array" ref="AT17">IFERROR(AS17*(1-INDEX($D17:$D$71,AT$1)),0)</f>
        <v>2.0125772180901368E-6</v>
      </c>
      <c r="AU17" s="6" cm="1">
        <f t="array" ref="AU17">IFERROR(AT17*(1-INDEX($D17:$D$71,AU$1)),0)</f>
        <v>5.5357948960787299E-7</v>
      </c>
      <c r="AV17" s="6" cm="1">
        <f t="array" ref="AV17">IFERROR(AU17*(1-INDEX($D17:$D$71,AV$1)),0)</f>
        <v>1.3016314539149915E-7</v>
      </c>
      <c r="AW17" s="6" cm="1">
        <f t="array" ref="AW17">IFERROR(AV17*(1-INDEX($D17:$D$71,AW$1)),0)</f>
        <v>2.5122788692013253E-8</v>
      </c>
      <c r="AX17" s="6" cm="1">
        <f t="array" ref="AX17">IFERROR(AW17*(1-INDEX($D17:$D$71,AX$1)),0)</f>
        <v>3.7324927159724116E-9</v>
      </c>
      <c r="AY17" s="6" cm="1">
        <f t="array" ref="AY17">IFERROR(AX17*(1-INDEX($D17:$D$71,AY$1)),0)</f>
        <v>3.7948253443291484E-10</v>
      </c>
      <c r="AZ17" s="6" cm="1">
        <f t="array" ref="AZ17">IFERROR(AY17*(1-INDEX($D17:$D$71,AZ$1)),0)</f>
        <v>1.9808988297398163E-11</v>
      </c>
      <c r="BA17" s="6" cm="1">
        <f t="array" ref="BA17">IFERROR(AZ17*(1-INDEX($D17:$D$71,BA$1)),0)</f>
        <v>0</v>
      </c>
      <c r="BB17" s="6" cm="1">
        <f t="array" ref="BB17">IFERROR(BA17*(1-INDEX($D17:$D$71,BB$1)),0)</f>
        <v>0</v>
      </c>
      <c r="BC17" s="6" cm="1">
        <f t="array" ref="BC17">IFERROR(BB17*(1-INDEX($D17:$D$71,BC$1)),0)</f>
        <v>0</v>
      </c>
      <c r="BD17" s="6" cm="1">
        <f t="array" ref="BD17">IFERROR(BC17*(1-INDEX($D17:$D$71,BD$1)),0)</f>
        <v>0</v>
      </c>
      <c r="BE17" s="6" cm="1">
        <f t="array" ref="BE17">IFERROR(BD17*(1-INDEX($D17:$D$71,BE$1)),0)</f>
        <v>0</v>
      </c>
      <c r="BF17" s="6" cm="1">
        <f t="array" ref="BF17">IFERROR(BE17*(1-INDEX($D17:$D$71,BF$1)),0)</f>
        <v>0</v>
      </c>
      <c r="BG17" s="6" cm="1">
        <f t="array" ref="BG17">IFERROR(BF17*(1-INDEX($D17:$D$71,BG$1)),0)</f>
        <v>0</v>
      </c>
      <c r="BH17" s="6" cm="1">
        <f t="array" ref="BH17">IFERROR(BG17*(1-INDEX($D17:$D$71,BH$1)),0)</f>
        <v>0</v>
      </c>
      <c r="BI17" s="6" cm="1">
        <f t="array" ref="BI17">IFERROR(BH17*(1-INDEX($D17:$D$71,BI$1)),0)</f>
        <v>0</v>
      </c>
      <c r="BJ17" s="6" cm="1">
        <f t="array" ref="BJ17">IFERROR(BI17*(1-INDEX($D17:$D$71,BJ$1)),0)</f>
        <v>0</v>
      </c>
      <c r="BK17" s="6" cm="1">
        <f t="array" ref="BK17">IFERROR(BJ17*(1-INDEX($D17:$D$71,BK$1)),0)</f>
        <v>0</v>
      </c>
      <c r="BL17" s="6" cm="1">
        <f t="array" ref="BL17">IFERROR(BK17*(1-INDEX($D17:$D$71,BL$1)),0)</f>
        <v>0</v>
      </c>
      <c r="BM17" s="6" cm="1">
        <f t="array" ref="BM17">IFERROR(BL17*(1-INDEX($D17:$D$71,BM$1)),0)</f>
        <v>0</v>
      </c>
      <c r="BN17" s="6" cm="1">
        <f t="array" ref="BN17">IFERROR(BM17*(1-INDEX($D17:$D$71,BN$1)),0)</f>
        <v>0</v>
      </c>
      <c r="BO17" s="6" cm="1">
        <f t="array" ref="BO17">IFERROR(BN17*(1-INDEX($D17:$D$71,BO$1)),0)</f>
        <v>0</v>
      </c>
      <c r="BP17" s="6" cm="1">
        <f t="array" ref="BP17">IFERROR(BO17*(1-INDEX($D17:$D$71,BP$1)),0)</f>
        <v>0</v>
      </c>
      <c r="BQ17" s="6" cm="1">
        <f t="array" ref="BQ17">IFERROR(BP17*(1-INDEX($D17:$D$71,BQ$1)),0)</f>
        <v>0</v>
      </c>
      <c r="BR17" s="6" cm="1">
        <f t="array" ref="BR17">IFERROR(BQ17*(1-INDEX($D17:$D$71,BR$1)),0)</f>
        <v>0</v>
      </c>
      <c r="BS17" s="6" cm="1">
        <f t="array" ref="BS17">IFERROR(BR17*(1-INDEX($D17:$D$71,BS$1)),0)</f>
        <v>0</v>
      </c>
      <c r="BT17" s="6" cm="1">
        <f t="array" ref="BT17">IFERROR(BS17*(1-INDEX($D17:$D$71,BT$1)),0)</f>
        <v>0</v>
      </c>
      <c r="BU17" s="6" cm="1">
        <f t="array" ref="BU17">IFERROR(BT17*(1-INDEX($D17:$D$71,BU$1)),0)</f>
        <v>0</v>
      </c>
      <c r="BV17" s="6" cm="1">
        <f t="array" ref="BV17">IFERROR(BU17*(1-INDEX($D17:$D$71,BV$1)),0)</f>
        <v>0</v>
      </c>
      <c r="BW17" s="6" cm="1">
        <f t="array" ref="BW17">IFERROR(BV17*(1-INDEX($D17:$D$71,BW$1)),0)</f>
        <v>0</v>
      </c>
      <c r="BX17" s="6" cm="1">
        <f t="array" ref="BX17">IFERROR(BW17*(1-INDEX($D17:$D$71,BX$1)),0)</f>
        <v>0</v>
      </c>
      <c r="BY17" s="6" cm="1">
        <f t="array" ref="BY17">IFERROR(BX17*(1-INDEX($D17:$D$71,BY$1)),0)</f>
        <v>0</v>
      </c>
      <c r="BZ17" s="6" cm="1">
        <f t="array" ref="BZ17">IFERROR(BY17*(1-INDEX($D17:$D$71,BZ$1)),0)</f>
        <v>0</v>
      </c>
      <c r="CA17" s="6" cm="1">
        <f t="array" ref="CA17">IFERROR(BZ17*(1-INDEX($D17:$D$71,CA$1)),0)</f>
        <v>0</v>
      </c>
      <c r="CB17" s="6" cm="1">
        <f t="array" ref="CB17">IFERROR(CA17*(1-INDEX($D17:$D$71,CB$1)),0)</f>
        <v>0</v>
      </c>
      <c r="CC17" s="6" cm="1">
        <f t="array" ref="CC17">IFERROR(CB17*(1-INDEX($D17:$D$71,CC$1)),0)</f>
        <v>0</v>
      </c>
      <c r="CD17" s="6" cm="1">
        <f t="array" ref="CD17">IFERROR(CC17*(1-INDEX($D17:$D$71,CD$1)),0)</f>
        <v>0</v>
      </c>
      <c r="CE17" s="6" cm="1">
        <f t="array" ref="CE17">IFERROR(CD17*(1-INDEX($D17:$D$71,CE$1)),0)</f>
        <v>0</v>
      </c>
      <c r="CF17" s="6" cm="1">
        <f t="array" ref="CF17">IFERROR(CE17*(1-INDEX($D17:$D$71,CF$1)),0)</f>
        <v>0</v>
      </c>
      <c r="CG17" s="6" cm="1">
        <f t="array" ref="CG17">IFERROR(CF17*(1-INDEX($D17:$D$71,CG$1)),0)</f>
        <v>0</v>
      </c>
      <c r="CH17" s="6" cm="1">
        <f t="array" ref="CH17">IFERROR(CG17*(1-INDEX($D17:$D$71,CH$1)),0)</f>
        <v>0</v>
      </c>
      <c r="CI17" s="6" cm="1">
        <f t="array" ref="CI17">IFERROR(CH17*(1-INDEX($D17:$D$71,CI$1)),0)</f>
        <v>0</v>
      </c>
      <c r="CJ17" s="6" cm="1">
        <f t="array" ref="CJ17">IFERROR(CI17*(1-INDEX($D17:$D$71,CJ$1)),0)</f>
        <v>0</v>
      </c>
      <c r="CK17" s="6" cm="1">
        <f t="array" ref="CK17">IFERROR(CJ17*(1-INDEX($D17:$D$71,CK$1)),0)</f>
        <v>0</v>
      </c>
      <c r="CL17" s="6" cm="1">
        <f t="array" ref="CL17">IFERROR(CK17*(1-INDEX($D17:$D$71,CL$1)),0)</f>
        <v>0</v>
      </c>
      <c r="CM17" s="6" cm="1">
        <f t="array" ref="CM17">IFERROR(CL17*(1-INDEX($D17:$D$71,CM$1)),0)</f>
        <v>0</v>
      </c>
      <c r="CN17" s="6" cm="1">
        <f t="array" ref="CN17">IFERROR(CM17*(1-INDEX($D17:$D$71,CN$1)),0)</f>
        <v>0</v>
      </c>
      <c r="CO17" s="6" cm="1">
        <f t="array" ref="CO17">IFERROR(CN17*(1-INDEX($D17:$D$71,CO$1)),0)</f>
        <v>0</v>
      </c>
      <c r="CP17" s="6" cm="1">
        <f t="array" ref="CP17">IFERROR(CO17*(1-INDEX($D17:$D$71,CP$1)),0)</f>
        <v>0</v>
      </c>
      <c r="CQ17" s="6" cm="1">
        <f t="array" ref="CQ17">IFERROR(CP17*(1-INDEX($D17:$D$71,CQ$1)),0)</f>
        <v>0</v>
      </c>
      <c r="CR17" s="6" cm="1">
        <f t="array" ref="CR17">IFERROR(CQ17*(1-INDEX($D17:$D$71,CR$1)),0)</f>
        <v>0</v>
      </c>
      <c r="CS17" s="6" cm="1">
        <f t="array" ref="CS17">IFERROR(CR17*(1-INDEX($D17:$D$71,CS$1)),0)</f>
        <v>0</v>
      </c>
      <c r="CT17" s="6" cm="1">
        <f t="array" ref="CT17">IFERROR(CS17*(1-INDEX($D17:$D$71,CT$1)),0)</f>
        <v>0</v>
      </c>
      <c r="CU17" s="6" cm="1">
        <f t="array" ref="CU17">IFERROR(CT17*(1-INDEX($D17:$D$71,CU$1)),0)</f>
        <v>0</v>
      </c>
      <c r="CV17" s="6" cm="1">
        <f t="array" ref="CV17">IFERROR(CU17*(1-INDEX($D17:$D$71,CV$1)),0)</f>
        <v>0</v>
      </c>
      <c r="CW17" s="6" cm="1">
        <f t="array" ref="CW17">IFERROR(CV17*(1-INDEX($D17:$D$71,CW$1)),0)</f>
        <v>0</v>
      </c>
      <c r="CX17" s="6" cm="1">
        <f t="array" ref="CX17">IFERROR(CW17*(1-INDEX($D17:$D$71,CX$1)),0)</f>
        <v>0</v>
      </c>
      <c r="CY17" s="6" cm="1">
        <f t="array" ref="CY17">IFERROR(CX17*(1-INDEX($D17:$D$71,CY$1)),0)</f>
        <v>0</v>
      </c>
      <c r="CZ17" s="6" cm="1">
        <f t="array" ref="CZ17">IFERROR(CY17*(1-INDEX($D17:$D$71,CZ$1)),0)</f>
        <v>0</v>
      </c>
      <c r="DA17" s="6" cm="1">
        <f t="array" ref="DA17">IFERROR(CZ17*(1-INDEX($D17:$D$71,DA$1)),0)</f>
        <v>0</v>
      </c>
      <c r="DB17" s="6" cm="1">
        <f t="array" ref="DB17">IFERROR(DA17*(1-INDEX($D17:$D$71,DB$1)),0)</f>
        <v>0</v>
      </c>
      <c r="DC17" s="6" cm="1">
        <f t="array" ref="DC17">IFERROR(DB17*(1-INDEX($D17:$D$71,DC$1)),0)</f>
        <v>0</v>
      </c>
      <c r="DD17" s="6" cm="1">
        <f t="array" ref="DD17">IFERROR(DC17*(1-INDEX($D17:$D$71,DD$1)),0)</f>
        <v>0</v>
      </c>
      <c r="DE17" s="6" cm="1">
        <f t="array" ref="DE17">IFERROR(DD17*(1-INDEX($D17:$D$71,DE$1)),0)</f>
        <v>0</v>
      </c>
      <c r="DF17" s="6" cm="1">
        <f t="array" ref="DF17">IFERROR(DE17*(1-INDEX($D17:$D$71,DF$1)),0)</f>
        <v>0</v>
      </c>
      <c r="DG17" s="6" cm="1">
        <f t="array" ref="DG17">IFERROR(DF17*(1-INDEX($D17:$D$71,DG$1)),0)</f>
        <v>0</v>
      </c>
      <c r="DH17" s="6" cm="1">
        <f t="array" ref="DH17">IFERROR(DG17*(1-INDEX($D17:$D$71,DH$1)),0)</f>
        <v>0</v>
      </c>
      <c r="DI17" s="6" cm="1">
        <f t="array" ref="DI17">IFERROR(DH17*(1-INDEX($D17:$D$71,DI$1)),0)</f>
        <v>0</v>
      </c>
      <c r="DJ17" s="6" cm="1">
        <f t="array" ref="DJ17">IFERROR(DI17*(1-INDEX($D17:$D$71,DJ$1)),0)</f>
        <v>0</v>
      </c>
      <c r="DK17" s="6" cm="1">
        <f t="array" ref="DK17">IFERROR(DJ17*(1-INDEX($D17:$D$71,DK$1)),0)</f>
        <v>0</v>
      </c>
      <c r="DL17" s="6" cm="1">
        <f t="array" ref="DL17">IFERROR(DK17*(1-INDEX($D17:$D$71,DL$1)),0)</f>
        <v>0</v>
      </c>
      <c r="DM17" s="6" cm="1">
        <f t="array" ref="DM17">IFERROR(DL17*(1-INDEX($D17:$D$71,DM$1)),0)</f>
        <v>0</v>
      </c>
      <c r="DN17" s="6" cm="1">
        <f t="array" ref="DN17">IFERROR(DM17*(1-INDEX($D17:$D$71,DN$1)),0)</f>
        <v>0</v>
      </c>
      <c r="DO17" s="6" cm="1">
        <f t="array" ref="DO17">IFERROR(DN17*(1-INDEX($D17:$D$71,DO$1)),0)</f>
        <v>0</v>
      </c>
      <c r="DP17" s="6" cm="1">
        <f t="array" ref="DP17">IFERROR(DO17*(1-INDEX($D17:$D$71,DP$1)),0)</f>
        <v>0</v>
      </c>
      <c r="DQ17" s="6" cm="1">
        <f t="array" ref="DQ17">IFERROR(DP17*(1-INDEX($D17:$D$71,DQ$1)),0)</f>
        <v>0</v>
      </c>
      <c r="DR17" s="6" cm="1">
        <f t="array" ref="DR17">IFERROR(DQ17*(1-INDEX($D17:$D$71,DR$1)),0)</f>
        <v>0</v>
      </c>
      <c r="DS17" s="6" cm="1">
        <f t="array" ref="DS17">IFERROR(DR17*(1-INDEX($D17:$D$71,DS$1)),0)</f>
        <v>0</v>
      </c>
      <c r="DT17" s="6" cm="1">
        <f t="array" ref="DT17">IFERROR(DS17*(1-INDEX($D17:$D$71,DT$1)),0)</f>
        <v>0</v>
      </c>
      <c r="DU17" s="6" cm="1">
        <f t="array" ref="DU17">IFERROR(DT17*(1-INDEX($D17:$D$71,DU$1)),0)</f>
        <v>0</v>
      </c>
      <c r="DV17" s="6" cm="1">
        <f t="array" ref="DV17">IFERROR(DU17*(1-INDEX($D17:$D$71,DV$1)),0)</f>
        <v>0</v>
      </c>
      <c r="DW17" s="6" cm="1">
        <f t="array" ref="DW17">IFERROR(DV17*(1-INDEX($D17:$D$71,DW$1)),0)</f>
        <v>0</v>
      </c>
      <c r="DX17" s="6" cm="1">
        <f t="array" ref="DX17">IFERROR(DW17*(1-INDEX($D17:$D$71,DX$1)),0)</f>
        <v>0</v>
      </c>
    </row>
    <row r="18" spans="2:128" x14ac:dyDescent="0.25">
      <c r="B18" s="21"/>
      <c r="C18" s="6">
        <v>80</v>
      </c>
      <c r="D18" s="6">
        <v>3.986E-2</v>
      </c>
      <c r="E18" s="6">
        <f t="shared" si="3"/>
        <v>3.8509315561199881E-2</v>
      </c>
      <c r="F18" s="6" cm="1">
        <f t="array" ref="F18">SUMPRODUCT($A$6^($K$1:$DT$1+1),K18:DT18,TRANSPOSE(D18:D131))</f>
        <v>0.74750213960961764</v>
      </c>
      <c r="G18" s="6" cm="1">
        <f t="array" ref="G18">SUMPRODUCT($A$6^($K$1:$DT$1),K18:DT18)</f>
        <v>8.6690932067364486</v>
      </c>
      <c r="H18" s="6">
        <f t="shared" si="0"/>
        <v>8.2064580852898157</v>
      </c>
      <c r="I18" s="6">
        <f t="shared" si="1"/>
        <v>8.2051269215247622</v>
      </c>
      <c r="K18" s="6">
        <v>1</v>
      </c>
      <c r="L18" s="6" cm="1">
        <f t="array" ref="L18">IFERROR(K18*(1-INDEX($D18:$D$71,L$1)),0)</f>
        <v>0.96013999999999999</v>
      </c>
      <c r="M18" s="6" cm="1">
        <f t="array" ref="M18">IFERROR(L18*(1-INDEX($D18:$D$71,M$1)),0)</f>
        <v>0.9170489168</v>
      </c>
      <c r="N18" s="6" cm="1">
        <f t="array" ref="N18">IFERROR(M18*(1-INDEX($D18:$D$71,N$1)),0)</f>
        <v>0.87064624160991999</v>
      </c>
      <c r="O18" s="6" cm="1">
        <f t="array" ref="O18">IFERROR(N18*(1-INDEX($D18:$D$71,O$1)),0)</f>
        <v>0.82098457998849017</v>
      </c>
      <c r="P18" s="6" cm="1">
        <f t="array" ref="P18">IFERROR(O18*(1-INDEX($D18:$D$71,P$1)),0)</f>
        <v>0.76803928442503244</v>
      </c>
      <c r="Q18" s="6" cm="1">
        <f t="array" ref="Q18">IFERROR(P18*(1-INDEX($D18:$D$71,Q$1)),0)</f>
        <v>0.71198777744769359</v>
      </c>
      <c r="R18" s="6" cm="1">
        <f t="array" ref="R18">IFERROR(Q18*(1-INDEX($D18:$D$71,R$1)),0)</f>
        <v>0.65309926837499488</v>
      </c>
      <c r="S18" s="6" cm="1">
        <f t="array" ref="S18">IFERROR(R18*(1-INDEX($D18:$D$71,S$1)),0)</f>
        <v>0.59220429259171037</v>
      </c>
      <c r="T18" s="6" cm="1">
        <f t="array" ref="T18">IFERROR(S18*(1-INDEX($D18:$D$71,T$1)),0)</f>
        <v>0.5301175945563954</v>
      </c>
      <c r="U18" s="6" cm="1">
        <f t="array" ref="U18">IFERROR(T18*(1-INDEX($D18:$D$71,U$1)),0)</f>
        <v>0.4678075724922367</v>
      </c>
      <c r="V18" s="6" cm="1">
        <f t="array" ref="V18">IFERROR(U18*(1-INDEX($D18:$D$71,V$1)),0)</f>
        <v>0.40640782860263064</v>
      </c>
      <c r="W18" s="6" cm="1">
        <f t="array" ref="W18">IFERROR(V18*(1-INDEX($D18:$D$71,W$1)),0)</f>
        <v>0.34723484875808763</v>
      </c>
      <c r="X18" s="6" cm="1">
        <f t="array" ref="X18">IFERROR(W18*(1-INDEX($D18:$D$71,X$1)),0)</f>
        <v>0.29134739985047348</v>
      </c>
      <c r="Y18" s="6" cm="1">
        <f t="array" ref="Y18">IFERROR(X18*(1-INDEX($D18:$D$71,Y$1)),0)</f>
        <v>0.23970607322697704</v>
      </c>
      <c r="Z18" s="6" cm="1">
        <f t="array" ref="Z18">IFERROR(Y18*(1-INDEX($D18:$D$71,Z$1)),0)</f>
        <v>0.19337328633293466</v>
      </c>
      <c r="AA18" s="6" cm="1">
        <f t="array" ref="AA18">IFERROR(Z18*(1-INDEX($D18:$D$71,AA$1)),0)</f>
        <v>0.15270495048425517</v>
      </c>
      <c r="AB18" s="6" cm="1">
        <f t="array" ref="AB18">IFERROR(AA18*(1-INDEX($D18:$D$71,AB$1)),0)</f>
        <v>0.11736291674417916</v>
      </c>
      <c r="AC18" s="6" cm="1">
        <f t="array" ref="AC18">IFERROR(AB18*(1-INDEX($D18:$D$71,AC$1)),0)</f>
        <v>8.7508137982794859E-2</v>
      </c>
      <c r="AD18" s="6" cm="1">
        <f t="array" ref="AD18">IFERROR(AC18*(1-INDEX($D18:$D$71,AD$1)),0)</f>
        <v>6.308636683455647E-2</v>
      </c>
      <c r="AE18" s="6" cm="1">
        <f t="array" ref="AE18">IFERROR(AD18*(1-INDEX($D18:$D$71,AE$1)),0)</f>
        <v>4.3839347177001636E-2</v>
      </c>
      <c r="AF18" s="6" cm="1">
        <f t="array" ref="AF18">IFERROR(AE18*(1-INDEX($D18:$D$71,AF$1)),0)</f>
        <v>2.9285122307708862E-2</v>
      </c>
      <c r="AG18" s="6" cm="1">
        <f t="array" ref="AG18">IFERROR(AF18*(1-INDEX($D18:$D$71,AG$1)),0)</f>
        <v>1.8818033892487557E-2</v>
      </c>
      <c r="AH18" s="6" cm="1">
        <f t="array" ref="AH18">IFERROR(AG18*(1-INDEX($D18:$D$71,AH$1)),0)</f>
        <v>1.1618630485899669E-2</v>
      </c>
      <c r="AI18" s="6" cm="1">
        <f t="array" ref="AI18">IFERROR(AH18*(1-INDEX($D18:$D$71,AI$1)),0)</f>
        <v>6.8894993192239271E-3</v>
      </c>
      <c r="AJ18" s="6" cm="1">
        <f t="array" ref="AJ18">IFERROR(AI18*(1-INDEX($D18:$D$71,AJ$1)),0)</f>
        <v>3.9244654972095255E-3</v>
      </c>
      <c r="AK18" s="6" cm="1">
        <f t="array" ref="AK18">IFERROR(AJ18*(1-INDEX($D18:$D$71,AK$1)),0)</f>
        <v>2.1498614440263503E-3</v>
      </c>
      <c r="AL18" s="6" cm="1">
        <f t="array" ref="AL18">IFERROR(AK18*(1-INDEX($D18:$D$71,AL$1)),0)</f>
        <v>1.1349118563015103E-3</v>
      </c>
      <c r="AM18" s="6" cm="1">
        <f t="array" ref="AM18">IFERROR(AL18*(1-INDEX($D18:$D$71,AM$1)),0)</f>
        <v>5.6960091155916492E-4</v>
      </c>
      <c r="AN18" s="6" cm="1">
        <f t="array" ref="AN18">IFERROR(AM18*(1-INDEX($D18:$D$71,AN$1)),0)</f>
        <v>2.7025284849836138E-4</v>
      </c>
      <c r="AO18" s="6" cm="1">
        <f t="array" ref="AO18">IFERROR(AN18*(1-INDEX($D18:$D$71,AO$1)),0)</f>
        <v>1.2040304906298996E-4</v>
      </c>
      <c r="AP18" s="6" cm="1">
        <f t="array" ref="AP18">IFERROR(AO18*(1-INDEX($D18:$D$71,AP$1)),0)</f>
        <v>4.9964857300159578E-5</v>
      </c>
      <c r="AQ18" s="6" cm="1">
        <f t="array" ref="AQ18">IFERROR(AP18*(1-INDEX($D18:$D$71,AQ$1)),0)</f>
        <v>1.9124548780209079E-5</v>
      </c>
      <c r="AR18" s="6" cm="1">
        <f t="array" ref="AR18">IFERROR(AQ18*(1-INDEX($D18:$D$71,AR$1)),0)</f>
        <v>6.6700688780735206E-6</v>
      </c>
      <c r="AS18" s="6" cm="1">
        <f t="array" ref="AS18">IFERROR(AR18*(1-INDEX($D18:$D$71,AS$1)),0)</f>
        <v>2.0870645519492043E-6</v>
      </c>
      <c r="AT18" s="6" cm="1">
        <f t="array" ref="AT18">IFERROR(AS18*(1-INDEX($D18:$D$71,AT$1)),0)</f>
        <v>5.7406797565914803E-7</v>
      </c>
      <c r="AU18" s="6" cm="1">
        <f t="array" ref="AU18">IFERROR(AT18*(1-INDEX($D18:$D$71,AU$1)),0)</f>
        <v>1.3498060311673546E-7</v>
      </c>
      <c r="AV18" s="6" cm="1">
        <f t="array" ref="AV18">IFERROR(AU18*(1-INDEX($D18:$D$71,AV$1)),0)</f>
        <v>2.6052606207561114E-8</v>
      </c>
      <c r="AW18" s="6" cm="1">
        <f t="array" ref="AW18">IFERROR(AV18*(1-INDEX($D18:$D$71,AW$1)),0)</f>
        <v>3.8706357042573572E-9</v>
      </c>
      <c r="AX18" s="6" cm="1">
        <f t="array" ref="AX18">IFERROR(AW18*(1-INDEX($D18:$D$71,AX$1)),0)</f>
        <v>3.9352753205184523E-10</v>
      </c>
      <c r="AY18" s="6" cm="1">
        <f t="array" ref="AY18">IFERROR(AX18*(1-INDEX($D18:$D$71,AY$1)),0)</f>
        <v>2.0542137173106329E-11</v>
      </c>
      <c r="AZ18" s="6" cm="1">
        <f t="array" ref="AZ18">IFERROR(AY18*(1-INDEX($D18:$D$71,AZ$1)),0)</f>
        <v>0</v>
      </c>
      <c r="BA18" s="6" cm="1">
        <f t="array" ref="BA18">IFERROR(AZ18*(1-INDEX($D18:$D$71,BA$1)),0)</f>
        <v>0</v>
      </c>
      <c r="BB18" s="6" cm="1">
        <f t="array" ref="BB18">IFERROR(BA18*(1-INDEX($D18:$D$71,BB$1)),0)</f>
        <v>0</v>
      </c>
      <c r="BC18" s="6" cm="1">
        <f t="array" ref="BC18">IFERROR(BB18*(1-INDEX($D18:$D$71,BC$1)),0)</f>
        <v>0</v>
      </c>
      <c r="BD18" s="6" cm="1">
        <f t="array" ref="BD18">IFERROR(BC18*(1-INDEX($D18:$D$71,BD$1)),0)</f>
        <v>0</v>
      </c>
      <c r="BE18" s="6" cm="1">
        <f t="array" ref="BE18">IFERROR(BD18*(1-INDEX($D18:$D$71,BE$1)),0)</f>
        <v>0</v>
      </c>
      <c r="BF18" s="6" cm="1">
        <f t="array" ref="BF18">IFERROR(BE18*(1-INDEX($D18:$D$71,BF$1)),0)</f>
        <v>0</v>
      </c>
      <c r="BG18" s="6" cm="1">
        <f t="array" ref="BG18">IFERROR(BF18*(1-INDEX($D18:$D$71,BG$1)),0)</f>
        <v>0</v>
      </c>
      <c r="BH18" s="6" cm="1">
        <f t="array" ref="BH18">IFERROR(BG18*(1-INDEX($D18:$D$71,BH$1)),0)</f>
        <v>0</v>
      </c>
      <c r="BI18" s="6" cm="1">
        <f t="array" ref="BI18">IFERROR(BH18*(1-INDEX($D18:$D$71,BI$1)),0)</f>
        <v>0</v>
      </c>
      <c r="BJ18" s="6" cm="1">
        <f t="array" ref="BJ18">IFERROR(BI18*(1-INDEX($D18:$D$71,BJ$1)),0)</f>
        <v>0</v>
      </c>
      <c r="BK18" s="6" cm="1">
        <f t="array" ref="BK18">IFERROR(BJ18*(1-INDEX($D18:$D$71,BK$1)),0)</f>
        <v>0</v>
      </c>
      <c r="BL18" s="6" cm="1">
        <f t="array" ref="BL18">IFERROR(BK18*(1-INDEX($D18:$D$71,BL$1)),0)</f>
        <v>0</v>
      </c>
      <c r="BM18" s="6" cm="1">
        <f t="array" ref="BM18">IFERROR(BL18*(1-INDEX($D18:$D$71,BM$1)),0)</f>
        <v>0</v>
      </c>
      <c r="BN18" s="6" cm="1">
        <f t="array" ref="BN18">IFERROR(BM18*(1-INDEX($D18:$D$71,BN$1)),0)</f>
        <v>0</v>
      </c>
      <c r="BO18" s="6" cm="1">
        <f t="array" ref="BO18">IFERROR(BN18*(1-INDEX($D18:$D$71,BO$1)),0)</f>
        <v>0</v>
      </c>
      <c r="BP18" s="6" cm="1">
        <f t="array" ref="BP18">IFERROR(BO18*(1-INDEX($D18:$D$71,BP$1)),0)</f>
        <v>0</v>
      </c>
      <c r="BQ18" s="6" cm="1">
        <f t="array" ref="BQ18">IFERROR(BP18*(1-INDEX($D18:$D$71,BQ$1)),0)</f>
        <v>0</v>
      </c>
      <c r="BR18" s="6" cm="1">
        <f t="array" ref="BR18">IFERROR(BQ18*(1-INDEX($D18:$D$71,BR$1)),0)</f>
        <v>0</v>
      </c>
      <c r="BS18" s="6" cm="1">
        <f t="array" ref="BS18">IFERROR(BR18*(1-INDEX($D18:$D$71,BS$1)),0)</f>
        <v>0</v>
      </c>
      <c r="BT18" s="6" cm="1">
        <f t="array" ref="BT18">IFERROR(BS18*(1-INDEX($D18:$D$71,BT$1)),0)</f>
        <v>0</v>
      </c>
      <c r="BU18" s="6" cm="1">
        <f t="array" ref="BU18">IFERROR(BT18*(1-INDEX($D18:$D$71,BU$1)),0)</f>
        <v>0</v>
      </c>
      <c r="BV18" s="6" cm="1">
        <f t="array" ref="BV18">IFERROR(BU18*(1-INDEX($D18:$D$71,BV$1)),0)</f>
        <v>0</v>
      </c>
      <c r="BW18" s="6" cm="1">
        <f t="array" ref="BW18">IFERROR(BV18*(1-INDEX($D18:$D$71,BW$1)),0)</f>
        <v>0</v>
      </c>
      <c r="BX18" s="6" cm="1">
        <f t="array" ref="BX18">IFERROR(BW18*(1-INDEX($D18:$D$71,BX$1)),0)</f>
        <v>0</v>
      </c>
      <c r="BY18" s="6" cm="1">
        <f t="array" ref="BY18">IFERROR(BX18*(1-INDEX($D18:$D$71,BY$1)),0)</f>
        <v>0</v>
      </c>
      <c r="BZ18" s="6" cm="1">
        <f t="array" ref="BZ18">IFERROR(BY18*(1-INDEX($D18:$D$71,BZ$1)),0)</f>
        <v>0</v>
      </c>
      <c r="CA18" s="6" cm="1">
        <f t="array" ref="CA18">IFERROR(BZ18*(1-INDEX($D18:$D$71,CA$1)),0)</f>
        <v>0</v>
      </c>
      <c r="CB18" s="6" cm="1">
        <f t="array" ref="CB18">IFERROR(CA18*(1-INDEX($D18:$D$71,CB$1)),0)</f>
        <v>0</v>
      </c>
      <c r="CC18" s="6" cm="1">
        <f t="array" ref="CC18">IFERROR(CB18*(1-INDEX($D18:$D$71,CC$1)),0)</f>
        <v>0</v>
      </c>
      <c r="CD18" s="6" cm="1">
        <f t="array" ref="CD18">IFERROR(CC18*(1-INDEX($D18:$D$71,CD$1)),0)</f>
        <v>0</v>
      </c>
      <c r="CE18" s="6" cm="1">
        <f t="array" ref="CE18">IFERROR(CD18*(1-INDEX($D18:$D$71,CE$1)),0)</f>
        <v>0</v>
      </c>
      <c r="CF18" s="6" cm="1">
        <f t="array" ref="CF18">IFERROR(CE18*(1-INDEX($D18:$D$71,CF$1)),0)</f>
        <v>0</v>
      </c>
      <c r="CG18" s="6" cm="1">
        <f t="array" ref="CG18">IFERROR(CF18*(1-INDEX($D18:$D$71,CG$1)),0)</f>
        <v>0</v>
      </c>
      <c r="CH18" s="6" cm="1">
        <f t="array" ref="CH18">IFERROR(CG18*(1-INDEX($D18:$D$71,CH$1)),0)</f>
        <v>0</v>
      </c>
      <c r="CI18" s="6" cm="1">
        <f t="array" ref="CI18">IFERROR(CH18*(1-INDEX($D18:$D$71,CI$1)),0)</f>
        <v>0</v>
      </c>
      <c r="CJ18" s="6" cm="1">
        <f t="array" ref="CJ18">IFERROR(CI18*(1-INDEX($D18:$D$71,CJ$1)),0)</f>
        <v>0</v>
      </c>
      <c r="CK18" s="6" cm="1">
        <f t="array" ref="CK18">IFERROR(CJ18*(1-INDEX($D18:$D$71,CK$1)),0)</f>
        <v>0</v>
      </c>
      <c r="CL18" s="6" cm="1">
        <f t="array" ref="CL18">IFERROR(CK18*(1-INDEX($D18:$D$71,CL$1)),0)</f>
        <v>0</v>
      </c>
      <c r="CM18" s="6" cm="1">
        <f t="array" ref="CM18">IFERROR(CL18*(1-INDEX($D18:$D$71,CM$1)),0)</f>
        <v>0</v>
      </c>
      <c r="CN18" s="6" cm="1">
        <f t="array" ref="CN18">IFERROR(CM18*(1-INDEX($D18:$D$71,CN$1)),0)</f>
        <v>0</v>
      </c>
      <c r="CO18" s="6" cm="1">
        <f t="array" ref="CO18">IFERROR(CN18*(1-INDEX($D18:$D$71,CO$1)),0)</f>
        <v>0</v>
      </c>
      <c r="CP18" s="6" cm="1">
        <f t="array" ref="CP18">IFERROR(CO18*(1-INDEX($D18:$D$71,CP$1)),0)</f>
        <v>0</v>
      </c>
      <c r="CQ18" s="6" cm="1">
        <f t="array" ref="CQ18">IFERROR(CP18*(1-INDEX($D18:$D$71,CQ$1)),0)</f>
        <v>0</v>
      </c>
      <c r="CR18" s="6" cm="1">
        <f t="array" ref="CR18">IFERROR(CQ18*(1-INDEX($D18:$D$71,CR$1)),0)</f>
        <v>0</v>
      </c>
      <c r="CS18" s="6" cm="1">
        <f t="array" ref="CS18">IFERROR(CR18*(1-INDEX($D18:$D$71,CS$1)),0)</f>
        <v>0</v>
      </c>
      <c r="CT18" s="6" cm="1">
        <f t="array" ref="CT18">IFERROR(CS18*(1-INDEX($D18:$D$71,CT$1)),0)</f>
        <v>0</v>
      </c>
      <c r="CU18" s="6" cm="1">
        <f t="array" ref="CU18">IFERROR(CT18*(1-INDEX($D18:$D$71,CU$1)),0)</f>
        <v>0</v>
      </c>
      <c r="CV18" s="6" cm="1">
        <f t="array" ref="CV18">IFERROR(CU18*(1-INDEX($D18:$D$71,CV$1)),0)</f>
        <v>0</v>
      </c>
      <c r="CW18" s="6" cm="1">
        <f t="array" ref="CW18">IFERROR(CV18*(1-INDEX($D18:$D$71,CW$1)),0)</f>
        <v>0</v>
      </c>
      <c r="CX18" s="6" cm="1">
        <f t="array" ref="CX18">IFERROR(CW18*(1-INDEX($D18:$D$71,CX$1)),0)</f>
        <v>0</v>
      </c>
      <c r="CY18" s="6" cm="1">
        <f t="array" ref="CY18">IFERROR(CX18*(1-INDEX($D18:$D$71,CY$1)),0)</f>
        <v>0</v>
      </c>
      <c r="CZ18" s="6" cm="1">
        <f t="array" ref="CZ18">IFERROR(CY18*(1-INDEX($D18:$D$71,CZ$1)),0)</f>
        <v>0</v>
      </c>
      <c r="DA18" s="6" cm="1">
        <f t="array" ref="DA18">IFERROR(CZ18*(1-INDEX($D18:$D$71,DA$1)),0)</f>
        <v>0</v>
      </c>
      <c r="DB18" s="6" cm="1">
        <f t="array" ref="DB18">IFERROR(DA18*(1-INDEX($D18:$D$71,DB$1)),0)</f>
        <v>0</v>
      </c>
      <c r="DC18" s="6" cm="1">
        <f t="array" ref="DC18">IFERROR(DB18*(1-INDEX($D18:$D$71,DC$1)),0)</f>
        <v>0</v>
      </c>
      <c r="DD18" s="6" cm="1">
        <f t="array" ref="DD18">IFERROR(DC18*(1-INDEX($D18:$D$71,DD$1)),0)</f>
        <v>0</v>
      </c>
      <c r="DE18" s="6" cm="1">
        <f t="array" ref="DE18">IFERROR(DD18*(1-INDEX($D18:$D$71,DE$1)),0)</f>
        <v>0</v>
      </c>
      <c r="DF18" s="6" cm="1">
        <f t="array" ref="DF18">IFERROR(DE18*(1-INDEX($D18:$D$71,DF$1)),0)</f>
        <v>0</v>
      </c>
      <c r="DG18" s="6" cm="1">
        <f t="array" ref="DG18">IFERROR(DF18*(1-INDEX($D18:$D$71,DG$1)),0)</f>
        <v>0</v>
      </c>
      <c r="DH18" s="6" cm="1">
        <f t="array" ref="DH18">IFERROR(DG18*(1-INDEX($D18:$D$71,DH$1)),0)</f>
        <v>0</v>
      </c>
      <c r="DI18" s="6" cm="1">
        <f t="array" ref="DI18">IFERROR(DH18*(1-INDEX($D18:$D$71,DI$1)),0)</f>
        <v>0</v>
      </c>
      <c r="DJ18" s="6" cm="1">
        <f t="array" ref="DJ18">IFERROR(DI18*(1-INDEX($D18:$D$71,DJ$1)),0)</f>
        <v>0</v>
      </c>
      <c r="DK18" s="6" cm="1">
        <f t="array" ref="DK18">IFERROR(DJ18*(1-INDEX($D18:$D$71,DK$1)),0)</f>
        <v>0</v>
      </c>
      <c r="DL18" s="6" cm="1">
        <f t="array" ref="DL18">IFERROR(DK18*(1-INDEX($D18:$D$71,DL$1)),0)</f>
        <v>0</v>
      </c>
      <c r="DM18" s="6" cm="1">
        <f t="array" ref="DM18">IFERROR(DL18*(1-INDEX($D18:$D$71,DM$1)),0)</f>
        <v>0</v>
      </c>
      <c r="DN18" s="6" cm="1">
        <f t="array" ref="DN18">IFERROR(DM18*(1-INDEX($D18:$D$71,DN$1)),0)</f>
        <v>0</v>
      </c>
      <c r="DO18" s="6" cm="1">
        <f t="array" ref="DO18">IFERROR(DN18*(1-INDEX($D18:$D$71,DO$1)),0)</f>
        <v>0</v>
      </c>
      <c r="DP18" s="6" cm="1">
        <f t="array" ref="DP18">IFERROR(DO18*(1-INDEX($D18:$D$71,DP$1)),0)</f>
        <v>0</v>
      </c>
      <c r="DQ18" s="6" cm="1">
        <f t="array" ref="DQ18">IFERROR(DP18*(1-INDEX($D18:$D$71,DQ$1)),0)</f>
        <v>0</v>
      </c>
      <c r="DR18" s="6" cm="1">
        <f t="array" ref="DR18">IFERROR(DQ18*(1-INDEX($D18:$D$71,DR$1)),0)</f>
        <v>0</v>
      </c>
      <c r="DS18" s="6" cm="1">
        <f t="array" ref="DS18">IFERROR(DR18*(1-INDEX($D18:$D$71,DS$1)),0)</f>
        <v>0</v>
      </c>
      <c r="DT18" s="6" cm="1">
        <f t="array" ref="DT18">IFERROR(DS18*(1-INDEX($D18:$D$71,DT$1)),0)</f>
        <v>0</v>
      </c>
      <c r="DU18" s="6" cm="1">
        <f t="array" ref="DU18">IFERROR(DT18*(1-INDEX($D18:$D$71,DU$1)),0)</f>
        <v>0</v>
      </c>
      <c r="DV18" s="6" cm="1">
        <f t="array" ref="DV18">IFERROR(DU18*(1-INDEX($D18:$D$71,DV$1)),0)</f>
        <v>0</v>
      </c>
      <c r="DW18" s="6" cm="1">
        <f t="array" ref="DW18">IFERROR(DV18*(1-INDEX($D18:$D$71,DW$1)),0)</f>
        <v>0</v>
      </c>
      <c r="DX18" s="6" cm="1">
        <f t="array" ref="DX18">IFERROR(DW18*(1-INDEX($D18:$D$71,DX$1)),0)</f>
        <v>0</v>
      </c>
    </row>
    <row r="19" spans="2:128" x14ac:dyDescent="0.25">
      <c r="B19" s="21"/>
      <c r="C19" s="6">
        <v>81</v>
      </c>
      <c r="D19" s="6">
        <v>4.4880000000000003E-2</v>
      </c>
      <c r="E19" s="6">
        <f t="shared" si="3"/>
        <v>4.3297231882286437E-2</v>
      </c>
      <c r="F19" s="6" cm="1">
        <f t="array" ref="F19">SUMPRODUCT($A$6^($K$1:$DT$1+1),K19:DT19,TRANSPOSE(D19:D132))</f>
        <v>0.76037578248787319</v>
      </c>
      <c r="G19" s="6" cm="1">
        <f t="array" ref="G19">SUMPRODUCT($A$6^($K$1:$DT$1),K19:DT19)</f>
        <v>8.2270981345830236</v>
      </c>
      <c r="H19" s="6">
        <f t="shared" si="0"/>
        <v>7.764431053935839</v>
      </c>
      <c r="I19" s="6">
        <f t="shared" si="1"/>
        <v>7.7627356271294889</v>
      </c>
      <c r="K19" s="6">
        <v>1</v>
      </c>
      <c r="L19" s="6" cm="1">
        <f t="array" ref="L19">IFERROR(K19*(1-INDEX($D19:$D$71,L$1)),0)</f>
        <v>0.95511999999999997</v>
      </c>
      <c r="M19" s="6" cm="1">
        <f t="array" ref="M19">IFERROR(L19*(1-INDEX($D19:$D$71,M$1)),0)</f>
        <v>0.90679092799999994</v>
      </c>
      <c r="N19" s="6" cm="1">
        <f t="array" ref="N19">IFERROR(M19*(1-INDEX($D19:$D$71,N$1)),0)</f>
        <v>0.85506757346688</v>
      </c>
      <c r="O19" s="6" cm="1">
        <f t="array" ref="O19">IFERROR(N19*(1-INDEX($D19:$D$71,O$1)),0)</f>
        <v>0.79992426565400099</v>
      </c>
      <c r="P19" s="6" cm="1">
        <f t="array" ref="P19">IFERROR(O19*(1-INDEX($D19:$D$71,P$1)),0)</f>
        <v>0.74154579274657195</v>
      </c>
      <c r="Q19" s="6" cm="1">
        <f t="array" ref="Q19">IFERROR(P19*(1-INDEX($D19:$D$71,Q$1)),0)</f>
        <v>0.68021254022850297</v>
      </c>
      <c r="R19" s="6" cm="1">
        <f t="array" ref="R19">IFERROR(Q19*(1-INDEX($D19:$D$71,R$1)),0)</f>
        <v>0.61678952297759737</v>
      </c>
      <c r="S19" s="6" cm="1">
        <f t="array" ref="S19">IFERROR(R19*(1-INDEX($D19:$D$71,S$1)),0)</f>
        <v>0.55212530938862603</v>
      </c>
      <c r="T19" s="6" cm="1">
        <f t="array" ref="T19">IFERROR(S19*(1-INDEX($D19:$D$71,T$1)),0)</f>
        <v>0.48722850052308692</v>
      </c>
      <c r="U19" s="6" cm="1">
        <f t="array" ref="U19">IFERROR(T19*(1-INDEX($D19:$D$71,U$1)),0)</f>
        <v>0.42327975982943178</v>
      </c>
      <c r="V19" s="6" cm="1">
        <f t="array" ref="V19">IFERROR(U19*(1-INDEX($D19:$D$71,V$1)),0)</f>
        <v>0.36165022679826653</v>
      </c>
      <c r="W19" s="6" cm="1">
        <f t="array" ref="W19">IFERROR(V19*(1-INDEX($D19:$D$71,W$1)),0)</f>
        <v>0.30344262279508555</v>
      </c>
      <c r="X19" s="6" cm="1">
        <f t="array" ref="X19">IFERROR(W19*(1-INDEX($D19:$D$71,X$1)),0)</f>
        <v>0.24965741790465662</v>
      </c>
      <c r="Y19" s="6" cm="1">
        <f t="array" ref="Y19">IFERROR(X19*(1-INDEX($D19:$D$71,Y$1)),0)</f>
        <v>0.20140113559786554</v>
      </c>
      <c r="Z19" s="6" cm="1">
        <f t="array" ref="Z19">IFERROR(Y19*(1-INDEX($D19:$D$71,Z$1)),0)</f>
        <v>0.15904446277027845</v>
      </c>
      <c r="AA19" s="6" cm="1">
        <f t="array" ref="AA19">IFERROR(Z19*(1-INDEX($D19:$D$71,AA$1)),0)</f>
        <v>0.12223521230672521</v>
      </c>
      <c r="AB19" s="6" cm="1">
        <f t="array" ref="AB19">IFERROR(AA19*(1-INDEX($D19:$D$71,AB$1)),0)</f>
        <v>9.1141019000140447E-2</v>
      </c>
      <c r="AC19" s="6" cm="1">
        <f t="array" ref="AC19">IFERROR(AB19*(1-INDEX($D19:$D$71,AC$1)),0)</f>
        <v>6.5705383417581253E-2</v>
      </c>
      <c r="AD19" s="6" cm="1">
        <f t="array" ref="AD19">IFERROR(AC19*(1-INDEX($D19:$D$71,AD$1)),0)</f>
        <v>4.5659327990711387E-2</v>
      </c>
      <c r="AE19" s="6" cm="1">
        <f t="array" ref="AE19">IFERROR(AD19*(1-INDEX($D19:$D$71,AE$1)),0)</f>
        <v>3.0500887691075115E-2</v>
      </c>
      <c r="AF19" s="6" cm="1">
        <f t="array" ref="AF19">IFERROR(AE19*(1-INDEX($D19:$D$71,AF$1)),0)</f>
        <v>1.9599260412531044E-2</v>
      </c>
      <c r="AG19" s="6" cm="1">
        <f t="array" ref="AG19">IFERROR(AF19*(1-INDEX($D19:$D$71,AG$1)),0)</f>
        <v>1.2100975363904918E-2</v>
      </c>
      <c r="AH19" s="6" cm="1">
        <f t="array" ref="AH19">IFERROR(AG19*(1-INDEX($D19:$D$71,AH$1)),0)</f>
        <v>7.1755153615346992E-3</v>
      </c>
      <c r="AI19" s="6" cm="1">
        <f t="array" ref="AI19">IFERROR(AH19*(1-INDEX($D19:$D$71,AI$1)),0)</f>
        <v>4.0873888153910107E-3</v>
      </c>
      <c r="AJ19" s="6" cm="1">
        <f t="array" ref="AJ19">IFERROR(AI19*(1-INDEX($D19:$D$71,AJ$1)),0)</f>
        <v>2.2391124669593498E-3</v>
      </c>
      <c r="AK19" s="6" cm="1">
        <f t="array" ref="AK19">IFERROR(AJ19*(1-INDEX($D19:$D$71,AK$1)),0)</f>
        <v>1.1820274713078408E-3</v>
      </c>
      <c r="AL19" s="6" cm="1">
        <f t="array" ref="AL19">IFERROR(AK19*(1-INDEX($D19:$D$71,AL$1)),0)</f>
        <v>5.9324776757469215E-4</v>
      </c>
      <c r="AM19" s="6" cm="1">
        <f t="array" ref="AM19">IFERROR(AL19*(1-INDEX($D19:$D$71,AM$1)),0)</f>
        <v>2.8147233580348843E-4</v>
      </c>
      <c r="AN19" s="6" cm="1">
        <f t="array" ref="AN19">IFERROR(AM19*(1-INDEX($D19:$D$71,AN$1)),0)</f>
        <v>1.2540155504717017E-4</v>
      </c>
      <c r="AO19" s="6" cm="1">
        <f t="array" ref="AO19">IFERROR(AN19*(1-INDEX($D19:$D$71,AO$1)),0)</f>
        <v>5.2039137313474679E-5</v>
      </c>
      <c r="AP19" s="6" cm="1">
        <f t="array" ref="AP19">IFERROR(AO19*(1-INDEX($D19:$D$71,AP$1)),0)</f>
        <v>1.9918500198105566E-5</v>
      </c>
      <c r="AQ19" s="6" cm="1">
        <f t="array" ref="AQ19">IFERROR(AP19*(1-INDEX($D19:$D$71,AQ$1)),0)</f>
        <v>6.9469753140932784E-6</v>
      </c>
      <c r="AR19" s="6" cm="1">
        <f t="array" ref="AR19">IFERROR(AQ19*(1-INDEX($D19:$D$71,AR$1)),0)</f>
        <v>2.1737085757797865E-6</v>
      </c>
      <c r="AS19" s="6" cm="1">
        <f t="array" ref="AS19">IFERROR(AR19*(1-INDEX($D19:$D$71,AS$1)),0)</f>
        <v>5.9790028085398802E-7</v>
      </c>
      <c r="AT19" s="6" cm="1">
        <f t="array" ref="AT19">IFERROR(AS19*(1-INDEX($D19:$D$71,AT$1)),0)</f>
        <v>1.4058429303719818E-7</v>
      </c>
      <c r="AU19" s="6" cm="1">
        <f t="array" ref="AU19">IFERROR(AT19*(1-INDEX($D19:$D$71,AU$1)),0)</f>
        <v>2.7134174399109622E-8</v>
      </c>
      <c r="AV19" s="6" cm="1">
        <f t="array" ref="AV19">IFERROR(AU19*(1-INDEX($D19:$D$71,AV$1)),0)</f>
        <v>4.031324290475719E-9</v>
      </c>
      <c r="AW19" s="6" cm="1">
        <f t="array" ref="AW19">IFERROR(AV19*(1-INDEX($D19:$D$71,AW$1)),0)</f>
        <v>4.0986474061266605E-10</v>
      </c>
      <c r="AX19" s="6" cm="1">
        <f t="array" ref="AX19">IFERROR(AW19*(1-INDEX($D19:$D$71,AX$1)),0)</f>
        <v>2.1394939459981178E-11</v>
      </c>
      <c r="AY19" s="6" cm="1">
        <f t="array" ref="AY19">IFERROR(AX19*(1-INDEX($D19:$D$71,AY$1)),0)</f>
        <v>0</v>
      </c>
      <c r="AZ19" s="6" cm="1">
        <f t="array" ref="AZ19">IFERROR(AY19*(1-INDEX($D19:$D$71,AZ$1)),0)</f>
        <v>0</v>
      </c>
      <c r="BA19" s="6" cm="1">
        <f t="array" ref="BA19">IFERROR(AZ19*(1-INDEX($D19:$D$71,BA$1)),0)</f>
        <v>0</v>
      </c>
      <c r="BB19" s="6" cm="1">
        <f t="array" ref="BB19">IFERROR(BA19*(1-INDEX($D19:$D$71,BB$1)),0)</f>
        <v>0</v>
      </c>
      <c r="BC19" s="6" cm="1">
        <f t="array" ref="BC19">IFERROR(BB19*(1-INDEX($D19:$D$71,BC$1)),0)</f>
        <v>0</v>
      </c>
      <c r="BD19" s="6" cm="1">
        <f t="array" ref="BD19">IFERROR(BC19*(1-INDEX($D19:$D$71,BD$1)),0)</f>
        <v>0</v>
      </c>
      <c r="BE19" s="6" cm="1">
        <f t="array" ref="BE19">IFERROR(BD19*(1-INDEX($D19:$D$71,BE$1)),0)</f>
        <v>0</v>
      </c>
      <c r="BF19" s="6" cm="1">
        <f t="array" ref="BF19">IFERROR(BE19*(1-INDEX($D19:$D$71,BF$1)),0)</f>
        <v>0</v>
      </c>
      <c r="BG19" s="6" cm="1">
        <f t="array" ref="BG19">IFERROR(BF19*(1-INDEX($D19:$D$71,BG$1)),0)</f>
        <v>0</v>
      </c>
      <c r="BH19" s="6" cm="1">
        <f t="array" ref="BH19">IFERROR(BG19*(1-INDEX($D19:$D$71,BH$1)),0)</f>
        <v>0</v>
      </c>
      <c r="BI19" s="6" cm="1">
        <f t="array" ref="BI19">IFERROR(BH19*(1-INDEX($D19:$D$71,BI$1)),0)</f>
        <v>0</v>
      </c>
      <c r="BJ19" s="6" cm="1">
        <f t="array" ref="BJ19">IFERROR(BI19*(1-INDEX($D19:$D$71,BJ$1)),0)</f>
        <v>0</v>
      </c>
      <c r="BK19" s="6" cm="1">
        <f t="array" ref="BK19">IFERROR(BJ19*(1-INDEX($D19:$D$71,BK$1)),0)</f>
        <v>0</v>
      </c>
      <c r="BL19" s="6" cm="1">
        <f t="array" ref="BL19">IFERROR(BK19*(1-INDEX($D19:$D$71,BL$1)),0)</f>
        <v>0</v>
      </c>
      <c r="BM19" s="6" cm="1">
        <f t="array" ref="BM19">IFERROR(BL19*(1-INDEX($D19:$D$71,BM$1)),0)</f>
        <v>0</v>
      </c>
      <c r="BN19" s="6" cm="1">
        <f t="array" ref="BN19">IFERROR(BM19*(1-INDEX($D19:$D$71,BN$1)),0)</f>
        <v>0</v>
      </c>
      <c r="BO19" s="6" cm="1">
        <f t="array" ref="BO19">IFERROR(BN19*(1-INDEX($D19:$D$71,BO$1)),0)</f>
        <v>0</v>
      </c>
      <c r="BP19" s="6" cm="1">
        <f t="array" ref="BP19">IFERROR(BO19*(1-INDEX($D19:$D$71,BP$1)),0)</f>
        <v>0</v>
      </c>
      <c r="BQ19" s="6" cm="1">
        <f t="array" ref="BQ19">IFERROR(BP19*(1-INDEX($D19:$D$71,BQ$1)),0)</f>
        <v>0</v>
      </c>
      <c r="BR19" s="6" cm="1">
        <f t="array" ref="BR19">IFERROR(BQ19*(1-INDEX($D19:$D$71,BR$1)),0)</f>
        <v>0</v>
      </c>
      <c r="BS19" s="6" cm="1">
        <f t="array" ref="BS19">IFERROR(BR19*(1-INDEX($D19:$D$71,BS$1)),0)</f>
        <v>0</v>
      </c>
      <c r="BT19" s="6" cm="1">
        <f t="array" ref="BT19">IFERROR(BS19*(1-INDEX($D19:$D$71,BT$1)),0)</f>
        <v>0</v>
      </c>
      <c r="BU19" s="6" cm="1">
        <f t="array" ref="BU19">IFERROR(BT19*(1-INDEX($D19:$D$71,BU$1)),0)</f>
        <v>0</v>
      </c>
      <c r="BV19" s="6" cm="1">
        <f t="array" ref="BV19">IFERROR(BU19*(1-INDEX($D19:$D$71,BV$1)),0)</f>
        <v>0</v>
      </c>
      <c r="BW19" s="6" cm="1">
        <f t="array" ref="BW19">IFERROR(BV19*(1-INDEX($D19:$D$71,BW$1)),0)</f>
        <v>0</v>
      </c>
      <c r="BX19" s="6" cm="1">
        <f t="array" ref="BX19">IFERROR(BW19*(1-INDEX($D19:$D$71,BX$1)),0)</f>
        <v>0</v>
      </c>
      <c r="BY19" s="6" cm="1">
        <f t="array" ref="BY19">IFERROR(BX19*(1-INDEX($D19:$D$71,BY$1)),0)</f>
        <v>0</v>
      </c>
      <c r="BZ19" s="6" cm="1">
        <f t="array" ref="BZ19">IFERROR(BY19*(1-INDEX($D19:$D$71,BZ$1)),0)</f>
        <v>0</v>
      </c>
      <c r="CA19" s="6" cm="1">
        <f t="array" ref="CA19">IFERROR(BZ19*(1-INDEX($D19:$D$71,CA$1)),0)</f>
        <v>0</v>
      </c>
      <c r="CB19" s="6" cm="1">
        <f t="array" ref="CB19">IFERROR(CA19*(1-INDEX($D19:$D$71,CB$1)),0)</f>
        <v>0</v>
      </c>
      <c r="CC19" s="6" cm="1">
        <f t="array" ref="CC19">IFERROR(CB19*(1-INDEX($D19:$D$71,CC$1)),0)</f>
        <v>0</v>
      </c>
      <c r="CD19" s="6" cm="1">
        <f t="array" ref="CD19">IFERROR(CC19*(1-INDEX($D19:$D$71,CD$1)),0)</f>
        <v>0</v>
      </c>
      <c r="CE19" s="6" cm="1">
        <f t="array" ref="CE19">IFERROR(CD19*(1-INDEX($D19:$D$71,CE$1)),0)</f>
        <v>0</v>
      </c>
      <c r="CF19" s="6" cm="1">
        <f t="array" ref="CF19">IFERROR(CE19*(1-INDEX($D19:$D$71,CF$1)),0)</f>
        <v>0</v>
      </c>
      <c r="CG19" s="6" cm="1">
        <f t="array" ref="CG19">IFERROR(CF19*(1-INDEX($D19:$D$71,CG$1)),0)</f>
        <v>0</v>
      </c>
      <c r="CH19" s="6" cm="1">
        <f t="array" ref="CH19">IFERROR(CG19*(1-INDEX($D19:$D$71,CH$1)),0)</f>
        <v>0</v>
      </c>
      <c r="CI19" s="6" cm="1">
        <f t="array" ref="CI19">IFERROR(CH19*(1-INDEX($D19:$D$71,CI$1)),0)</f>
        <v>0</v>
      </c>
      <c r="CJ19" s="6" cm="1">
        <f t="array" ref="CJ19">IFERROR(CI19*(1-INDEX($D19:$D$71,CJ$1)),0)</f>
        <v>0</v>
      </c>
      <c r="CK19" s="6" cm="1">
        <f t="array" ref="CK19">IFERROR(CJ19*(1-INDEX($D19:$D$71,CK$1)),0)</f>
        <v>0</v>
      </c>
      <c r="CL19" s="6" cm="1">
        <f t="array" ref="CL19">IFERROR(CK19*(1-INDEX($D19:$D$71,CL$1)),0)</f>
        <v>0</v>
      </c>
      <c r="CM19" s="6" cm="1">
        <f t="array" ref="CM19">IFERROR(CL19*(1-INDEX($D19:$D$71,CM$1)),0)</f>
        <v>0</v>
      </c>
      <c r="CN19" s="6" cm="1">
        <f t="array" ref="CN19">IFERROR(CM19*(1-INDEX($D19:$D$71,CN$1)),0)</f>
        <v>0</v>
      </c>
      <c r="CO19" s="6" cm="1">
        <f t="array" ref="CO19">IFERROR(CN19*(1-INDEX($D19:$D$71,CO$1)),0)</f>
        <v>0</v>
      </c>
      <c r="CP19" s="6" cm="1">
        <f t="array" ref="CP19">IFERROR(CO19*(1-INDEX($D19:$D$71,CP$1)),0)</f>
        <v>0</v>
      </c>
      <c r="CQ19" s="6" cm="1">
        <f t="array" ref="CQ19">IFERROR(CP19*(1-INDEX($D19:$D$71,CQ$1)),0)</f>
        <v>0</v>
      </c>
      <c r="CR19" s="6" cm="1">
        <f t="array" ref="CR19">IFERROR(CQ19*(1-INDEX($D19:$D$71,CR$1)),0)</f>
        <v>0</v>
      </c>
      <c r="CS19" s="6" cm="1">
        <f t="array" ref="CS19">IFERROR(CR19*(1-INDEX($D19:$D$71,CS$1)),0)</f>
        <v>0</v>
      </c>
      <c r="CT19" s="6" cm="1">
        <f t="array" ref="CT19">IFERROR(CS19*(1-INDEX($D19:$D$71,CT$1)),0)</f>
        <v>0</v>
      </c>
      <c r="CU19" s="6" cm="1">
        <f t="array" ref="CU19">IFERROR(CT19*(1-INDEX($D19:$D$71,CU$1)),0)</f>
        <v>0</v>
      </c>
      <c r="CV19" s="6" cm="1">
        <f t="array" ref="CV19">IFERROR(CU19*(1-INDEX($D19:$D$71,CV$1)),0)</f>
        <v>0</v>
      </c>
      <c r="CW19" s="6" cm="1">
        <f t="array" ref="CW19">IFERROR(CV19*(1-INDEX($D19:$D$71,CW$1)),0)</f>
        <v>0</v>
      </c>
      <c r="CX19" s="6" cm="1">
        <f t="array" ref="CX19">IFERROR(CW19*(1-INDEX($D19:$D$71,CX$1)),0)</f>
        <v>0</v>
      </c>
      <c r="CY19" s="6" cm="1">
        <f t="array" ref="CY19">IFERROR(CX19*(1-INDEX($D19:$D$71,CY$1)),0)</f>
        <v>0</v>
      </c>
      <c r="CZ19" s="6" cm="1">
        <f t="array" ref="CZ19">IFERROR(CY19*(1-INDEX($D19:$D$71,CZ$1)),0)</f>
        <v>0</v>
      </c>
      <c r="DA19" s="6" cm="1">
        <f t="array" ref="DA19">IFERROR(CZ19*(1-INDEX($D19:$D$71,DA$1)),0)</f>
        <v>0</v>
      </c>
      <c r="DB19" s="6" cm="1">
        <f t="array" ref="DB19">IFERROR(DA19*(1-INDEX($D19:$D$71,DB$1)),0)</f>
        <v>0</v>
      </c>
      <c r="DC19" s="6" cm="1">
        <f t="array" ref="DC19">IFERROR(DB19*(1-INDEX($D19:$D$71,DC$1)),0)</f>
        <v>0</v>
      </c>
      <c r="DD19" s="6" cm="1">
        <f t="array" ref="DD19">IFERROR(DC19*(1-INDEX($D19:$D$71,DD$1)),0)</f>
        <v>0</v>
      </c>
      <c r="DE19" s="6" cm="1">
        <f t="array" ref="DE19">IFERROR(DD19*(1-INDEX($D19:$D$71,DE$1)),0)</f>
        <v>0</v>
      </c>
      <c r="DF19" s="6" cm="1">
        <f t="array" ref="DF19">IFERROR(DE19*(1-INDEX($D19:$D$71,DF$1)),0)</f>
        <v>0</v>
      </c>
      <c r="DG19" s="6" cm="1">
        <f t="array" ref="DG19">IFERROR(DF19*(1-INDEX($D19:$D$71,DG$1)),0)</f>
        <v>0</v>
      </c>
      <c r="DH19" s="6" cm="1">
        <f t="array" ref="DH19">IFERROR(DG19*(1-INDEX($D19:$D$71,DH$1)),0)</f>
        <v>0</v>
      </c>
      <c r="DI19" s="6" cm="1">
        <f t="array" ref="DI19">IFERROR(DH19*(1-INDEX($D19:$D$71,DI$1)),0)</f>
        <v>0</v>
      </c>
      <c r="DJ19" s="6" cm="1">
        <f t="array" ref="DJ19">IFERROR(DI19*(1-INDEX($D19:$D$71,DJ$1)),0)</f>
        <v>0</v>
      </c>
      <c r="DK19" s="6" cm="1">
        <f t="array" ref="DK19">IFERROR(DJ19*(1-INDEX($D19:$D$71,DK$1)),0)</f>
        <v>0</v>
      </c>
      <c r="DL19" s="6" cm="1">
        <f t="array" ref="DL19">IFERROR(DK19*(1-INDEX($D19:$D$71,DL$1)),0)</f>
        <v>0</v>
      </c>
      <c r="DM19" s="6" cm="1">
        <f t="array" ref="DM19">IFERROR(DL19*(1-INDEX($D19:$D$71,DM$1)),0)</f>
        <v>0</v>
      </c>
      <c r="DN19" s="6" cm="1">
        <f t="array" ref="DN19">IFERROR(DM19*(1-INDEX($D19:$D$71,DN$1)),0)</f>
        <v>0</v>
      </c>
      <c r="DO19" s="6" cm="1">
        <f t="array" ref="DO19">IFERROR(DN19*(1-INDEX($D19:$D$71,DO$1)),0)</f>
        <v>0</v>
      </c>
      <c r="DP19" s="6" cm="1">
        <f t="array" ref="DP19">IFERROR(DO19*(1-INDEX($D19:$D$71,DP$1)),0)</f>
        <v>0</v>
      </c>
      <c r="DQ19" s="6" cm="1">
        <f t="array" ref="DQ19">IFERROR(DP19*(1-INDEX($D19:$D$71,DQ$1)),0)</f>
        <v>0</v>
      </c>
      <c r="DR19" s="6" cm="1">
        <f t="array" ref="DR19">IFERROR(DQ19*(1-INDEX($D19:$D$71,DR$1)),0)</f>
        <v>0</v>
      </c>
      <c r="DS19" s="6" cm="1">
        <f t="array" ref="DS19">IFERROR(DR19*(1-INDEX($D19:$D$71,DS$1)),0)</f>
        <v>0</v>
      </c>
      <c r="DT19" s="6" cm="1">
        <f t="array" ref="DT19">IFERROR(DS19*(1-INDEX($D19:$D$71,DT$1)),0)</f>
        <v>0</v>
      </c>
      <c r="DU19" s="6" cm="1">
        <f t="array" ref="DU19">IFERROR(DT19*(1-INDEX($D19:$D$71,DU$1)),0)</f>
        <v>0</v>
      </c>
      <c r="DV19" s="6" cm="1">
        <f t="array" ref="DV19">IFERROR(DU19*(1-INDEX($D19:$D$71,DV$1)),0)</f>
        <v>0</v>
      </c>
      <c r="DW19" s="6" cm="1">
        <f t="array" ref="DW19">IFERROR(DV19*(1-INDEX($D19:$D$71,DW$1)),0)</f>
        <v>0</v>
      </c>
      <c r="DX19" s="6" cm="1">
        <f t="array" ref="DX19">IFERROR(DW19*(1-INDEX($D19:$D$71,DX$1)),0)</f>
        <v>0</v>
      </c>
    </row>
    <row r="20" spans="2:128" x14ac:dyDescent="0.25">
      <c r="B20" s="21"/>
      <c r="C20" s="6">
        <v>82</v>
      </c>
      <c r="D20" s="6">
        <v>5.0599999999999999E-2</v>
      </c>
      <c r="E20" s="6">
        <f t="shared" si="3"/>
        <v>4.8921682404961801E-2</v>
      </c>
      <c r="F20" s="6" cm="1">
        <f t="array" ref="F20">SUMPRODUCT($A$6^($K$1:$DT$1+1),K20:DT20,TRANSPOSE(D20:D133))</f>
        <v>0.77299926288059018</v>
      </c>
      <c r="G20" s="6" cm="1">
        <f t="array" ref="G20">SUMPRODUCT($A$6^($K$1:$DT$1),K20:DT20)</f>
        <v>7.793691974433071</v>
      </c>
      <c r="H20" s="6">
        <f t="shared" si="0"/>
        <v>7.3309935556211467</v>
      </c>
      <c r="I20" s="6">
        <f t="shared" si="1"/>
        <v>7.3288640176596624</v>
      </c>
      <c r="K20" s="6">
        <v>1</v>
      </c>
      <c r="L20" s="6" cm="1">
        <f t="array" ref="L20">IFERROR(K20*(1-INDEX($D20:$D$71,L$1)),0)</f>
        <v>0.94940000000000002</v>
      </c>
      <c r="M20" s="6" cm="1">
        <f t="array" ref="M20">IFERROR(L20*(1-INDEX($D20:$D$71,M$1)),0)</f>
        <v>0.89524622400000009</v>
      </c>
      <c r="N20" s="6" cm="1">
        <f t="array" ref="N20">IFERROR(M20*(1-INDEX($D20:$D$71,N$1)),0)</f>
        <v>0.83751179501424011</v>
      </c>
      <c r="O20" s="6" cm="1">
        <f t="array" ref="O20">IFERROR(N20*(1-INDEX($D20:$D$71,O$1)),0)</f>
        <v>0.77639018421410089</v>
      </c>
      <c r="P20" s="6" cm="1">
        <f t="array" ref="P20">IFERROR(O20*(1-INDEX($D20:$D$71,P$1)),0)</f>
        <v>0.71217495207775261</v>
      </c>
      <c r="Q20" s="6" cm="1">
        <f t="array" ref="Q20">IFERROR(P20*(1-INDEX($D20:$D$71,Q$1)),0)</f>
        <v>0.64577175954602295</v>
      </c>
      <c r="R20" s="6" cm="1">
        <f t="array" ref="R20">IFERROR(Q20*(1-INDEX($D20:$D$71,R$1)),0)</f>
        <v>0.57806904827521788</v>
      </c>
      <c r="S20" s="6" cm="1">
        <f t="array" ref="S20">IFERROR(R20*(1-INDEX($D20:$D$71,S$1)),0)</f>
        <v>0.51012281234094881</v>
      </c>
      <c r="T20" s="6" cm="1">
        <f t="array" ref="T20">IFERROR(S20*(1-INDEX($D20:$D$71,T$1)),0)</f>
        <v>0.4431691932211993</v>
      </c>
      <c r="U20" s="6" cm="1">
        <f t="array" ref="U20">IFERROR(T20*(1-INDEX($D20:$D$71,U$1)),0)</f>
        <v>0.37864375868819272</v>
      </c>
      <c r="V20" s="6" cm="1">
        <f t="array" ref="V20">IFERROR(U20*(1-INDEX($D20:$D$71,V$1)),0)</f>
        <v>0.31770104572732816</v>
      </c>
      <c r="W20" s="6" cm="1">
        <f t="array" ref="W20">IFERROR(V20*(1-INDEX($D20:$D$71,W$1)),0)</f>
        <v>0.26138853537215923</v>
      </c>
      <c r="X20" s="6" cm="1">
        <f t="array" ref="X20">IFERROR(W20*(1-INDEX($D20:$D$71,X$1)),0)</f>
        <v>0.21086474537007457</v>
      </c>
      <c r="Y20" s="6" cm="1">
        <f t="array" ref="Y20">IFERROR(X20*(1-INDEX($D20:$D$71,Y$1)),0)</f>
        <v>0.1665177807712942</v>
      </c>
      <c r="Z20" s="6" cm="1">
        <f t="array" ref="Z20">IFERROR(Y20*(1-INDEX($D20:$D$71,Z$1)),0)</f>
        <v>0.12797890558958588</v>
      </c>
      <c r="AA20" s="6" cm="1">
        <f t="array" ref="AA20">IFERROR(Z20*(1-INDEX($D20:$D$71,AA$1)),0)</f>
        <v>9.5423631585707019E-2</v>
      </c>
      <c r="AB20" s="6" cm="1">
        <f t="array" ref="AB20">IFERROR(AA20*(1-INDEX($D20:$D$71,AB$1)),0)</f>
        <v>6.8792804482767908E-2</v>
      </c>
      <c r="AC20" s="6" cm="1">
        <f t="array" ref="AC20">IFERROR(AB20*(1-INDEX($D20:$D$71,AC$1)),0)</f>
        <v>4.7804807763120252E-2</v>
      </c>
      <c r="AD20" s="6" cm="1">
        <f t="array" ref="AD20">IFERROR(AC20*(1-INDEX($D20:$D$71,AD$1)),0)</f>
        <v>3.1934089633841957E-2</v>
      </c>
      <c r="AE20" s="6" cm="1">
        <f t="array" ref="AE20">IFERROR(AD20*(1-INDEX($D20:$D$71,AE$1)),0)</f>
        <v>2.0520207316914164E-2</v>
      </c>
      <c r="AF20" s="6" cm="1">
        <f t="array" ref="AF20">IFERROR(AE20*(1-INDEX($D20:$D$71,AF$1)),0)</f>
        <v>1.2669586401609145E-2</v>
      </c>
      <c r="AG20" s="6" cm="1">
        <f t="array" ref="AG20">IFERROR(AF20*(1-INDEX($D20:$D$71,AG$1)),0)</f>
        <v>7.5126846485621748E-3</v>
      </c>
      <c r="AH20" s="6" cm="1">
        <f t="array" ref="AH20">IFERROR(AG20*(1-INDEX($D20:$D$71,AH$1)),0)</f>
        <v>4.2794505563604713E-3</v>
      </c>
      <c r="AI20" s="6" cm="1">
        <f t="array" ref="AI20">IFERROR(AH20*(1-INDEX($D20:$D$71,AI$1)),0)</f>
        <v>2.3443258092798297E-3</v>
      </c>
      <c r="AJ20" s="6" cm="1">
        <f t="array" ref="AJ20">IFERROR(AI20*(1-INDEX($D20:$D$71,AJ$1)),0)</f>
        <v>1.2375695947188221E-3</v>
      </c>
      <c r="AK20" s="6" cm="1">
        <f t="array" ref="AK20">IFERROR(AJ20*(1-INDEX($D20:$D$71,AK$1)),0)</f>
        <v>6.2112380389342959E-4</v>
      </c>
      <c r="AL20" s="6" cm="1">
        <f t="array" ref="AL20">IFERROR(AK20*(1-INDEX($D20:$D$71,AL$1)),0)</f>
        <v>2.9469839999527662E-4</v>
      </c>
      <c r="AM20" s="6" cm="1">
        <f t="array" ref="AM20">IFERROR(AL20*(1-INDEX($D20:$D$71,AM$1)),0)</f>
        <v>1.3129403116589564E-4</v>
      </c>
      <c r="AN20" s="6" cm="1">
        <f t="array" ref="AN20">IFERROR(AM20*(1-INDEX($D20:$D$71,AN$1)),0)</f>
        <v>5.4484397053223371E-5</v>
      </c>
      <c r="AO20" s="6" cm="1">
        <f t="array" ref="AO20">IFERROR(AN20*(1-INDEX($D20:$D$71,AO$1)),0)</f>
        <v>2.0854447816091776E-5</v>
      </c>
      <c r="AP20" s="6" cm="1">
        <f t="array" ref="AP20">IFERROR(AO20*(1-INDEX($D20:$D$71,AP$1)),0)</f>
        <v>7.2734057648183294E-6</v>
      </c>
      <c r="AQ20" s="6" cm="1">
        <f t="array" ref="AQ20">IFERROR(AP20*(1-INDEX($D20:$D$71,AQ$1)),0)</f>
        <v>2.2758486638116548E-6</v>
      </c>
      <c r="AR20" s="6" cm="1">
        <f t="array" ref="AR20">IFERROR(AQ20*(1-INDEX($D20:$D$71,AR$1)),0)</f>
        <v>6.2599493346803373E-7</v>
      </c>
      <c r="AS20" s="6" cm="1">
        <f t="array" ref="AS20">IFERROR(AR20*(1-INDEX($D20:$D$71,AS$1)),0)</f>
        <v>1.4719018870633874E-7</v>
      </c>
      <c r="AT20" s="6" cm="1">
        <f t="array" ref="AT20">IFERROR(AS20*(1-INDEX($D20:$D$71,AT$1)),0)</f>
        <v>2.8409178322210443E-8</v>
      </c>
      <c r="AU20" s="6" cm="1">
        <f t="array" ref="AU20">IFERROR(AT20*(1-INDEX($D20:$D$71,AU$1)),0)</f>
        <v>4.2207516233308083E-9</v>
      </c>
      <c r="AV20" s="6" cm="1">
        <f t="array" ref="AV20">IFERROR(AU20*(1-INDEX($D20:$D$71,AV$1)),0)</f>
        <v>4.2912381754404298E-10</v>
      </c>
      <c r="AW20" s="6" cm="1">
        <f t="array" ref="AW20">IFERROR(AV20*(1-INDEX($D20:$D$71,AW$1)),0)</f>
        <v>2.2400263275799056E-11</v>
      </c>
      <c r="AX20" s="6" cm="1">
        <f t="array" ref="AX20">IFERROR(AW20*(1-INDEX($D20:$D$71,AX$1)),0)</f>
        <v>0</v>
      </c>
      <c r="AY20" s="6" cm="1">
        <f t="array" ref="AY20">IFERROR(AX20*(1-INDEX($D20:$D$71,AY$1)),0)</f>
        <v>0</v>
      </c>
      <c r="AZ20" s="6" cm="1">
        <f t="array" ref="AZ20">IFERROR(AY20*(1-INDEX($D20:$D$71,AZ$1)),0)</f>
        <v>0</v>
      </c>
      <c r="BA20" s="6" cm="1">
        <f t="array" ref="BA20">IFERROR(AZ20*(1-INDEX($D20:$D$71,BA$1)),0)</f>
        <v>0</v>
      </c>
      <c r="BB20" s="6" cm="1">
        <f t="array" ref="BB20">IFERROR(BA20*(1-INDEX($D20:$D$71,BB$1)),0)</f>
        <v>0</v>
      </c>
      <c r="BC20" s="6" cm="1">
        <f t="array" ref="BC20">IFERROR(BB20*(1-INDEX($D20:$D$71,BC$1)),0)</f>
        <v>0</v>
      </c>
      <c r="BD20" s="6" cm="1">
        <f t="array" ref="BD20">IFERROR(BC20*(1-INDEX($D20:$D$71,BD$1)),0)</f>
        <v>0</v>
      </c>
      <c r="BE20" s="6" cm="1">
        <f t="array" ref="BE20">IFERROR(BD20*(1-INDEX($D20:$D$71,BE$1)),0)</f>
        <v>0</v>
      </c>
      <c r="BF20" s="6" cm="1">
        <f t="array" ref="BF20">IFERROR(BE20*(1-INDEX($D20:$D$71,BF$1)),0)</f>
        <v>0</v>
      </c>
      <c r="BG20" s="6" cm="1">
        <f t="array" ref="BG20">IFERROR(BF20*(1-INDEX($D20:$D$71,BG$1)),0)</f>
        <v>0</v>
      </c>
      <c r="BH20" s="6" cm="1">
        <f t="array" ref="BH20">IFERROR(BG20*(1-INDEX($D20:$D$71,BH$1)),0)</f>
        <v>0</v>
      </c>
      <c r="BI20" s="6" cm="1">
        <f t="array" ref="BI20">IFERROR(BH20*(1-INDEX($D20:$D$71,BI$1)),0)</f>
        <v>0</v>
      </c>
      <c r="BJ20" s="6" cm="1">
        <f t="array" ref="BJ20">IFERROR(BI20*(1-INDEX($D20:$D$71,BJ$1)),0)</f>
        <v>0</v>
      </c>
      <c r="BK20" s="6" cm="1">
        <f t="array" ref="BK20">IFERROR(BJ20*(1-INDEX($D20:$D$71,BK$1)),0)</f>
        <v>0</v>
      </c>
      <c r="BL20" s="6" cm="1">
        <f t="array" ref="BL20">IFERROR(BK20*(1-INDEX($D20:$D$71,BL$1)),0)</f>
        <v>0</v>
      </c>
      <c r="BM20" s="6" cm="1">
        <f t="array" ref="BM20">IFERROR(BL20*(1-INDEX($D20:$D$71,BM$1)),0)</f>
        <v>0</v>
      </c>
      <c r="BN20" s="6" cm="1">
        <f t="array" ref="BN20">IFERROR(BM20*(1-INDEX($D20:$D$71,BN$1)),0)</f>
        <v>0</v>
      </c>
      <c r="BO20" s="6" cm="1">
        <f t="array" ref="BO20">IFERROR(BN20*(1-INDEX($D20:$D$71,BO$1)),0)</f>
        <v>0</v>
      </c>
      <c r="BP20" s="6" cm="1">
        <f t="array" ref="BP20">IFERROR(BO20*(1-INDEX($D20:$D$71,BP$1)),0)</f>
        <v>0</v>
      </c>
      <c r="BQ20" s="6" cm="1">
        <f t="array" ref="BQ20">IFERROR(BP20*(1-INDEX($D20:$D$71,BQ$1)),0)</f>
        <v>0</v>
      </c>
      <c r="BR20" s="6" cm="1">
        <f t="array" ref="BR20">IFERROR(BQ20*(1-INDEX($D20:$D$71,BR$1)),0)</f>
        <v>0</v>
      </c>
      <c r="BS20" s="6" cm="1">
        <f t="array" ref="BS20">IFERROR(BR20*(1-INDEX($D20:$D$71,BS$1)),0)</f>
        <v>0</v>
      </c>
      <c r="BT20" s="6" cm="1">
        <f t="array" ref="BT20">IFERROR(BS20*(1-INDEX($D20:$D$71,BT$1)),0)</f>
        <v>0</v>
      </c>
      <c r="BU20" s="6" cm="1">
        <f t="array" ref="BU20">IFERROR(BT20*(1-INDEX($D20:$D$71,BU$1)),0)</f>
        <v>0</v>
      </c>
      <c r="BV20" s="6" cm="1">
        <f t="array" ref="BV20">IFERROR(BU20*(1-INDEX($D20:$D$71,BV$1)),0)</f>
        <v>0</v>
      </c>
      <c r="BW20" s="6" cm="1">
        <f t="array" ref="BW20">IFERROR(BV20*(1-INDEX($D20:$D$71,BW$1)),0)</f>
        <v>0</v>
      </c>
      <c r="BX20" s="6" cm="1">
        <f t="array" ref="BX20">IFERROR(BW20*(1-INDEX($D20:$D$71,BX$1)),0)</f>
        <v>0</v>
      </c>
      <c r="BY20" s="6" cm="1">
        <f t="array" ref="BY20">IFERROR(BX20*(1-INDEX($D20:$D$71,BY$1)),0)</f>
        <v>0</v>
      </c>
      <c r="BZ20" s="6" cm="1">
        <f t="array" ref="BZ20">IFERROR(BY20*(1-INDEX($D20:$D$71,BZ$1)),0)</f>
        <v>0</v>
      </c>
      <c r="CA20" s="6" cm="1">
        <f t="array" ref="CA20">IFERROR(BZ20*(1-INDEX($D20:$D$71,CA$1)),0)</f>
        <v>0</v>
      </c>
      <c r="CB20" s="6" cm="1">
        <f t="array" ref="CB20">IFERROR(CA20*(1-INDEX($D20:$D$71,CB$1)),0)</f>
        <v>0</v>
      </c>
      <c r="CC20" s="6" cm="1">
        <f t="array" ref="CC20">IFERROR(CB20*(1-INDEX($D20:$D$71,CC$1)),0)</f>
        <v>0</v>
      </c>
      <c r="CD20" s="6" cm="1">
        <f t="array" ref="CD20">IFERROR(CC20*(1-INDEX($D20:$D$71,CD$1)),0)</f>
        <v>0</v>
      </c>
      <c r="CE20" s="6" cm="1">
        <f t="array" ref="CE20">IFERROR(CD20*(1-INDEX($D20:$D$71,CE$1)),0)</f>
        <v>0</v>
      </c>
      <c r="CF20" s="6" cm="1">
        <f t="array" ref="CF20">IFERROR(CE20*(1-INDEX($D20:$D$71,CF$1)),0)</f>
        <v>0</v>
      </c>
      <c r="CG20" s="6" cm="1">
        <f t="array" ref="CG20">IFERROR(CF20*(1-INDEX($D20:$D$71,CG$1)),0)</f>
        <v>0</v>
      </c>
      <c r="CH20" s="6" cm="1">
        <f t="array" ref="CH20">IFERROR(CG20*(1-INDEX($D20:$D$71,CH$1)),0)</f>
        <v>0</v>
      </c>
      <c r="CI20" s="6" cm="1">
        <f t="array" ref="CI20">IFERROR(CH20*(1-INDEX($D20:$D$71,CI$1)),0)</f>
        <v>0</v>
      </c>
      <c r="CJ20" s="6" cm="1">
        <f t="array" ref="CJ20">IFERROR(CI20*(1-INDEX($D20:$D$71,CJ$1)),0)</f>
        <v>0</v>
      </c>
      <c r="CK20" s="6" cm="1">
        <f t="array" ref="CK20">IFERROR(CJ20*(1-INDEX($D20:$D$71,CK$1)),0)</f>
        <v>0</v>
      </c>
      <c r="CL20" s="6" cm="1">
        <f t="array" ref="CL20">IFERROR(CK20*(1-INDEX($D20:$D$71,CL$1)),0)</f>
        <v>0</v>
      </c>
      <c r="CM20" s="6" cm="1">
        <f t="array" ref="CM20">IFERROR(CL20*(1-INDEX($D20:$D$71,CM$1)),0)</f>
        <v>0</v>
      </c>
      <c r="CN20" s="6" cm="1">
        <f t="array" ref="CN20">IFERROR(CM20*(1-INDEX($D20:$D$71,CN$1)),0)</f>
        <v>0</v>
      </c>
      <c r="CO20" s="6" cm="1">
        <f t="array" ref="CO20">IFERROR(CN20*(1-INDEX($D20:$D$71,CO$1)),0)</f>
        <v>0</v>
      </c>
      <c r="CP20" s="6" cm="1">
        <f t="array" ref="CP20">IFERROR(CO20*(1-INDEX($D20:$D$71,CP$1)),0)</f>
        <v>0</v>
      </c>
      <c r="CQ20" s="6" cm="1">
        <f t="array" ref="CQ20">IFERROR(CP20*(1-INDEX($D20:$D$71,CQ$1)),0)</f>
        <v>0</v>
      </c>
      <c r="CR20" s="6" cm="1">
        <f t="array" ref="CR20">IFERROR(CQ20*(1-INDEX($D20:$D$71,CR$1)),0)</f>
        <v>0</v>
      </c>
      <c r="CS20" s="6" cm="1">
        <f t="array" ref="CS20">IFERROR(CR20*(1-INDEX($D20:$D$71,CS$1)),0)</f>
        <v>0</v>
      </c>
      <c r="CT20" s="6" cm="1">
        <f t="array" ref="CT20">IFERROR(CS20*(1-INDEX($D20:$D$71,CT$1)),0)</f>
        <v>0</v>
      </c>
      <c r="CU20" s="6" cm="1">
        <f t="array" ref="CU20">IFERROR(CT20*(1-INDEX($D20:$D$71,CU$1)),0)</f>
        <v>0</v>
      </c>
      <c r="CV20" s="6" cm="1">
        <f t="array" ref="CV20">IFERROR(CU20*(1-INDEX($D20:$D$71,CV$1)),0)</f>
        <v>0</v>
      </c>
      <c r="CW20" s="6" cm="1">
        <f t="array" ref="CW20">IFERROR(CV20*(1-INDEX($D20:$D$71,CW$1)),0)</f>
        <v>0</v>
      </c>
      <c r="CX20" s="6" cm="1">
        <f t="array" ref="CX20">IFERROR(CW20*(1-INDEX($D20:$D$71,CX$1)),0)</f>
        <v>0</v>
      </c>
      <c r="CY20" s="6" cm="1">
        <f t="array" ref="CY20">IFERROR(CX20*(1-INDEX($D20:$D$71,CY$1)),0)</f>
        <v>0</v>
      </c>
      <c r="CZ20" s="6" cm="1">
        <f t="array" ref="CZ20">IFERROR(CY20*(1-INDEX($D20:$D$71,CZ$1)),0)</f>
        <v>0</v>
      </c>
      <c r="DA20" s="6" cm="1">
        <f t="array" ref="DA20">IFERROR(CZ20*(1-INDEX($D20:$D$71,DA$1)),0)</f>
        <v>0</v>
      </c>
      <c r="DB20" s="6" cm="1">
        <f t="array" ref="DB20">IFERROR(DA20*(1-INDEX($D20:$D$71,DB$1)),0)</f>
        <v>0</v>
      </c>
      <c r="DC20" s="6" cm="1">
        <f t="array" ref="DC20">IFERROR(DB20*(1-INDEX($D20:$D$71,DC$1)),0)</f>
        <v>0</v>
      </c>
      <c r="DD20" s="6" cm="1">
        <f t="array" ref="DD20">IFERROR(DC20*(1-INDEX($D20:$D$71,DD$1)),0)</f>
        <v>0</v>
      </c>
      <c r="DE20" s="6" cm="1">
        <f t="array" ref="DE20">IFERROR(DD20*(1-INDEX($D20:$D$71,DE$1)),0)</f>
        <v>0</v>
      </c>
      <c r="DF20" s="6" cm="1">
        <f t="array" ref="DF20">IFERROR(DE20*(1-INDEX($D20:$D$71,DF$1)),0)</f>
        <v>0</v>
      </c>
      <c r="DG20" s="6" cm="1">
        <f t="array" ref="DG20">IFERROR(DF20*(1-INDEX($D20:$D$71,DG$1)),0)</f>
        <v>0</v>
      </c>
      <c r="DH20" s="6" cm="1">
        <f t="array" ref="DH20">IFERROR(DG20*(1-INDEX($D20:$D$71,DH$1)),0)</f>
        <v>0</v>
      </c>
      <c r="DI20" s="6" cm="1">
        <f t="array" ref="DI20">IFERROR(DH20*(1-INDEX($D20:$D$71,DI$1)),0)</f>
        <v>0</v>
      </c>
      <c r="DJ20" s="6" cm="1">
        <f t="array" ref="DJ20">IFERROR(DI20*(1-INDEX($D20:$D$71,DJ$1)),0)</f>
        <v>0</v>
      </c>
      <c r="DK20" s="6" cm="1">
        <f t="array" ref="DK20">IFERROR(DJ20*(1-INDEX($D20:$D$71,DK$1)),0)</f>
        <v>0</v>
      </c>
      <c r="DL20" s="6" cm="1">
        <f t="array" ref="DL20">IFERROR(DK20*(1-INDEX($D20:$D$71,DL$1)),0)</f>
        <v>0</v>
      </c>
      <c r="DM20" s="6" cm="1">
        <f t="array" ref="DM20">IFERROR(DL20*(1-INDEX($D20:$D$71,DM$1)),0)</f>
        <v>0</v>
      </c>
      <c r="DN20" s="6" cm="1">
        <f t="array" ref="DN20">IFERROR(DM20*(1-INDEX($D20:$D$71,DN$1)),0)</f>
        <v>0</v>
      </c>
      <c r="DO20" s="6" cm="1">
        <f t="array" ref="DO20">IFERROR(DN20*(1-INDEX($D20:$D$71,DO$1)),0)</f>
        <v>0</v>
      </c>
      <c r="DP20" s="6" cm="1">
        <f t="array" ref="DP20">IFERROR(DO20*(1-INDEX($D20:$D$71,DP$1)),0)</f>
        <v>0</v>
      </c>
      <c r="DQ20" s="6" cm="1">
        <f t="array" ref="DQ20">IFERROR(DP20*(1-INDEX($D20:$D$71,DQ$1)),0)</f>
        <v>0</v>
      </c>
      <c r="DR20" s="6" cm="1">
        <f t="array" ref="DR20">IFERROR(DQ20*(1-INDEX($D20:$D$71,DR$1)),0)</f>
        <v>0</v>
      </c>
      <c r="DS20" s="6" cm="1">
        <f t="array" ref="DS20">IFERROR(DR20*(1-INDEX($D20:$D$71,DS$1)),0)</f>
        <v>0</v>
      </c>
      <c r="DT20" s="6" cm="1">
        <f t="array" ref="DT20">IFERROR(DS20*(1-INDEX($D20:$D$71,DT$1)),0)</f>
        <v>0</v>
      </c>
      <c r="DU20" s="6" cm="1">
        <f t="array" ref="DU20">IFERROR(DT20*(1-INDEX($D20:$D$71,DU$1)),0)</f>
        <v>0</v>
      </c>
      <c r="DV20" s="6" cm="1">
        <f t="array" ref="DV20">IFERROR(DU20*(1-INDEX($D20:$D$71,DV$1)),0)</f>
        <v>0</v>
      </c>
      <c r="DW20" s="6" cm="1">
        <f t="array" ref="DW20">IFERROR(DV20*(1-INDEX($D20:$D$71,DW$1)),0)</f>
        <v>0</v>
      </c>
      <c r="DX20" s="6" cm="1">
        <f t="array" ref="DX20">IFERROR(DW20*(1-INDEX($D20:$D$71,DX$1)),0)</f>
        <v>0</v>
      </c>
    </row>
    <row r="21" spans="2:128" x14ac:dyDescent="0.25">
      <c r="B21" s="21"/>
      <c r="C21" s="6">
        <v>83</v>
      </c>
      <c r="D21" s="6">
        <v>5.704E-2</v>
      </c>
      <c r="E21" s="6">
        <f t="shared" si="3"/>
        <v>5.5328243964371193E-2</v>
      </c>
      <c r="F21" s="6" cm="1">
        <f t="array" ref="F21">SUMPRODUCT($A$6^($K$1:$DT$1+1),K21:DT21,TRANSPOSE(D21:D134))</f>
        <v>0.78532677561302699</v>
      </c>
      <c r="G21" s="6" cm="1">
        <f t="array" ref="G21">SUMPRODUCT($A$6^($K$1:$DT$1),K21:DT21)</f>
        <v>7.3704473706194022</v>
      </c>
      <c r="H21" s="6">
        <f t="shared" si="0"/>
        <v>6.9077183483912385</v>
      </c>
      <c r="I21" s="6">
        <f t="shared" si="1"/>
        <v>6.9050892412169453</v>
      </c>
      <c r="K21" s="6">
        <v>1</v>
      </c>
      <c r="L21" s="6" cm="1">
        <f t="array" ref="L21">IFERROR(K21*(1-INDEX($D21:$D$71,L$1)),0)</f>
        <v>0.94296000000000002</v>
      </c>
      <c r="M21" s="6" cm="1">
        <f t="array" ref="M21">IFERROR(L21*(1-INDEX($D21:$D$71,M$1)),0)</f>
        <v>0.88214850960000013</v>
      </c>
      <c r="N21" s="6" cm="1">
        <f t="array" ref="N21">IFERROR(M21*(1-INDEX($D21:$D$71,N$1)),0)</f>
        <v>0.81776931136939213</v>
      </c>
      <c r="O21" s="6" cm="1">
        <f t="array" ref="O21">IFERROR(N21*(1-INDEX($D21:$D$71,O$1)),0)</f>
        <v>0.7501316116260297</v>
      </c>
      <c r="P21" s="6" cm="1">
        <f t="array" ref="P21">IFERROR(O21*(1-INDEX($D21:$D$71,P$1)),0)</f>
        <v>0.68018934015801868</v>
      </c>
      <c r="Q21" s="6" cm="1">
        <f t="array" ref="Q21">IFERROR(P21*(1-INDEX($D21:$D$71,Q$1)),0)</f>
        <v>0.60887828973585201</v>
      </c>
      <c r="R21" s="6" cm="1">
        <f t="array" ref="R21">IFERROR(Q21*(1-INDEX($D21:$D$71,R$1)),0)</f>
        <v>0.53731073556029996</v>
      </c>
      <c r="S21" s="6" cm="1">
        <f t="array" ref="S21">IFERROR(R21*(1-INDEX($D21:$D$71,S$1)),0)</f>
        <v>0.46678870151801061</v>
      </c>
      <c r="T21" s="6" cm="1">
        <f t="array" ref="T21">IFERROR(S21*(1-INDEX($D21:$D$71,T$1)),0)</f>
        <v>0.39882426657698827</v>
      </c>
      <c r="U21" s="6" cm="1">
        <f t="array" ref="U21">IFERROR(T21*(1-INDEX($D21:$D$71,U$1)),0)</f>
        <v>0.33463350087142202</v>
      </c>
      <c r="V21" s="6" cm="1">
        <f t="array" ref="V21">IFERROR(U21*(1-INDEX($D21:$D$71,V$1)),0)</f>
        <v>0.27531971284196244</v>
      </c>
      <c r="W21" s="6" cm="1">
        <f t="array" ref="W21">IFERROR(V21*(1-INDEX($D21:$D$71,W$1)),0)</f>
        <v>0.22210316554673953</v>
      </c>
      <c r="X21" s="6" cm="1">
        <f t="array" ref="X21">IFERROR(W21*(1-INDEX($D21:$D$71,X$1)),0)</f>
        <v>0.17539264880060473</v>
      </c>
      <c r="Y21" s="6" cm="1">
        <f t="array" ref="Y21">IFERROR(X21*(1-INDEX($D21:$D$71,Y$1)),0)</f>
        <v>0.13479977416219277</v>
      </c>
      <c r="Z21" s="6" cm="1">
        <f t="array" ref="Z21">IFERROR(Y21*(1-INDEX($D21:$D$71,Z$1)),0)</f>
        <v>0.10050940761081417</v>
      </c>
      <c r="AA21" s="6" cm="1">
        <f t="array" ref="AA21">IFERROR(Z21*(1-INDEX($D21:$D$71,AA$1)),0)</f>
        <v>7.245924213478816E-2</v>
      </c>
      <c r="AB21" s="6" cm="1">
        <f t="array" ref="AB21">IFERROR(AA21*(1-INDEX($D21:$D$71,AB$1)),0)</f>
        <v>5.0352651951885645E-2</v>
      </c>
      <c r="AC21" s="6" cm="1">
        <f t="array" ref="AC21">IFERROR(AB21*(1-INDEX($D21:$D$71,AC$1)),0)</f>
        <v>3.3636075030379131E-2</v>
      </c>
      <c r="AD21" s="6" cm="1">
        <f t="array" ref="AD21">IFERROR(AC21*(1-INDEX($D21:$D$71,AD$1)),0)</f>
        <v>2.1613869093021019E-2</v>
      </c>
      <c r="AE21" s="6" cm="1">
        <f t="array" ref="AE21">IFERROR(AD21*(1-INDEX($D21:$D$71,AE$1)),0)</f>
        <v>1.334483505541304E-2</v>
      </c>
      <c r="AF21" s="6" cm="1">
        <f t="array" ref="AF21">IFERROR(AE21*(1-INDEX($D21:$D$71,AF$1)),0)</f>
        <v>7.9130868428082708E-3</v>
      </c>
      <c r="AG21" s="6" cm="1">
        <f t="array" ref="AG21">IFERROR(AF21*(1-INDEX($D21:$D$71,AG$1)),0)</f>
        <v>4.5075316582688747E-3</v>
      </c>
      <c r="AH21" s="6" cm="1">
        <f t="array" ref="AH21">IFERROR(AG21*(1-INDEX($D21:$D$71,AH$1)),0)</f>
        <v>2.4692709177162723E-3</v>
      </c>
      <c r="AI21" s="6" cm="1">
        <f t="array" ref="AI21">IFERROR(AH21*(1-INDEX($D21:$D$71,AI$1)),0)</f>
        <v>1.3035281174624202E-3</v>
      </c>
      <c r="AJ21" s="6" cm="1">
        <f t="array" ref="AJ21">IFERROR(AI21*(1-INDEX($D21:$D$71,AJ$1)),0)</f>
        <v>6.5422772687321403E-4</v>
      </c>
      <c r="AK21" s="6" cm="1">
        <f t="array" ref="AK21">IFERROR(AJ21*(1-INDEX($D21:$D$71,AK$1)),0)</f>
        <v>3.1040488729226512E-4</v>
      </c>
      <c r="AL21" s="6" cm="1">
        <f t="array" ref="AL21">IFERROR(AK21*(1-INDEX($D21:$D$71,AL$1)),0)</f>
        <v>1.3829158538644997E-4</v>
      </c>
      <c r="AM21" s="6" cm="1">
        <f t="array" ref="AM21">IFERROR(AL21*(1-INDEX($D21:$D$71,AM$1)),0)</f>
        <v>5.7388242103669015E-5</v>
      </c>
      <c r="AN21" s="6" cm="1">
        <f t="array" ref="AN21">IFERROR(AM21*(1-INDEX($D21:$D$71,AN$1)),0)</f>
        <v>2.1965923547600352E-5</v>
      </c>
      <c r="AO21" s="6" cm="1">
        <f t="array" ref="AO21">IFERROR(AN21*(1-INDEX($D21:$D$71,AO$1)),0)</f>
        <v>7.6610551556965756E-6</v>
      </c>
      <c r="AP21" s="6" cm="1">
        <f t="array" ref="AP21">IFERROR(AO21*(1-INDEX($D21:$D$71,AP$1)),0)</f>
        <v>2.3971441582174581E-6</v>
      </c>
      <c r="AQ21" s="6" cm="1">
        <f t="array" ref="AQ21">IFERROR(AP21*(1-INDEX($D21:$D$71,AQ$1)),0)</f>
        <v>6.5935847215929398E-7</v>
      </c>
      <c r="AR21" s="6" cm="1">
        <f t="array" ref="AR21">IFERROR(AQ21*(1-INDEX($D21:$D$71,AR$1)),0)</f>
        <v>1.5503495755881475E-7</v>
      </c>
      <c r="AS21" s="6" cm="1">
        <f t="array" ref="AS21">IFERROR(AR21*(1-INDEX($D21:$D$71,AS$1)),0)</f>
        <v>2.992329715842684E-8</v>
      </c>
      <c r="AT21" s="6" cm="1">
        <f t="array" ref="AT21">IFERROR(AS21*(1-INDEX($D21:$D$71,AT$1)),0)</f>
        <v>4.4457042588274785E-9</v>
      </c>
      <c r="AU21" s="6" cm="1">
        <f t="array" ref="AU21">IFERROR(AT21*(1-INDEX($D21:$D$71,AU$1)),0)</f>
        <v>4.5199475199498942E-10</v>
      </c>
      <c r="AV21" s="6" cm="1">
        <f t="array" ref="AV21">IFERROR(AU21*(1-INDEX($D21:$D$71,AV$1)),0)</f>
        <v>2.3594126054138457E-11</v>
      </c>
      <c r="AW21" s="6" cm="1">
        <f t="array" ref="AW21">IFERROR(AV21*(1-INDEX($D21:$D$71,AW$1)),0)</f>
        <v>0</v>
      </c>
      <c r="AX21" s="6" cm="1">
        <f t="array" ref="AX21">IFERROR(AW21*(1-INDEX($D21:$D$71,AX$1)),0)</f>
        <v>0</v>
      </c>
      <c r="AY21" s="6" cm="1">
        <f t="array" ref="AY21">IFERROR(AX21*(1-INDEX($D21:$D$71,AY$1)),0)</f>
        <v>0</v>
      </c>
      <c r="AZ21" s="6" cm="1">
        <f t="array" ref="AZ21">IFERROR(AY21*(1-INDEX($D21:$D$71,AZ$1)),0)</f>
        <v>0</v>
      </c>
      <c r="BA21" s="6" cm="1">
        <f t="array" ref="BA21">IFERROR(AZ21*(1-INDEX($D21:$D$71,BA$1)),0)</f>
        <v>0</v>
      </c>
      <c r="BB21" s="6" cm="1">
        <f t="array" ref="BB21">IFERROR(BA21*(1-INDEX($D21:$D$71,BB$1)),0)</f>
        <v>0</v>
      </c>
      <c r="BC21" s="6" cm="1">
        <f t="array" ref="BC21">IFERROR(BB21*(1-INDEX($D21:$D$71,BC$1)),0)</f>
        <v>0</v>
      </c>
      <c r="BD21" s="6" cm="1">
        <f t="array" ref="BD21">IFERROR(BC21*(1-INDEX($D21:$D$71,BD$1)),0)</f>
        <v>0</v>
      </c>
      <c r="BE21" s="6" cm="1">
        <f t="array" ref="BE21">IFERROR(BD21*(1-INDEX($D21:$D$71,BE$1)),0)</f>
        <v>0</v>
      </c>
      <c r="BF21" s="6" cm="1">
        <f t="array" ref="BF21">IFERROR(BE21*(1-INDEX($D21:$D$71,BF$1)),0)</f>
        <v>0</v>
      </c>
      <c r="BG21" s="6" cm="1">
        <f t="array" ref="BG21">IFERROR(BF21*(1-INDEX($D21:$D$71,BG$1)),0)</f>
        <v>0</v>
      </c>
      <c r="BH21" s="6" cm="1">
        <f t="array" ref="BH21">IFERROR(BG21*(1-INDEX($D21:$D$71,BH$1)),0)</f>
        <v>0</v>
      </c>
      <c r="BI21" s="6" cm="1">
        <f t="array" ref="BI21">IFERROR(BH21*(1-INDEX($D21:$D$71,BI$1)),0)</f>
        <v>0</v>
      </c>
      <c r="BJ21" s="6" cm="1">
        <f t="array" ref="BJ21">IFERROR(BI21*(1-INDEX($D21:$D$71,BJ$1)),0)</f>
        <v>0</v>
      </c>
      <c r="BK21" s="6" cm="1">
        <f t="array" ref="BK21">IFERROR(BJ21*(1-INDEX($D21:$D$71,BK$1)),0)</f>
        <v>0</v>
      </c>
      <c r="BL21" s="6" cm="1">
        <f t="array" ref="BL21">IFERROR(BK21*(1-INDEX($D21:$D$71,BL$1)),0)</f>
        <v>0</v>
      </c>
      <c r="BM21" s="6" cm="1">
        <f t="array" ref="BM21">IFERROR(BL21*(1-INDEX($D21:$D$71,BM$1)),0)</f>
        <v>0</v>
      </c>
      <c r="BN21" s="6" cm="1">
        <f t="array" ref="BN21">IFERROR(BM21*(1-INDEX($D21:$D$71,BN$1)),0)</f>
        <v>0</v>
      </c>
      <c r="BO21" s="6" cm="1">
        <f t="array" ref="BO21">IFERROR(BN21*(1-INDEX($D21:$D$71,BO$1)),0)</f>
        <v>0</v>
      </c>
      <c r="BP21" s="6" cm="1">
        <f t="array" ref="BP21">IFERROR(BO21*(1-INDEX($D21:$D$71,BP$1)),0)</f>
        <v>0</v>
      </c>
      <c r="BQ21" s="6" cm="1">
        <f t="array" ref="BQ21">IFERROR(BP21*(1-INDEX($D21:$D$71,BQ$1)),0)</f>
        <v>0</v>
      </c>
      <c r="BR21" s="6" cm="1">
        <f t="array" ref="BR21">IFERROR(BQ21*(1-INDEX($D21:$D$71,BR$1)),0)</f>
        <v>0</v>
      </c>
      <c r="BS21" s="6" cm="1">
        <f t="array" ref="BS21">IFERROR(BR21*(1-INDEX($D21:$D$71,BS$1)),0)</f>
        <v>0</v>
      </c>
      <c r="BT21" s="6" cm="1">
        <f t="array" ref="BT21">IFERROR(BS21*(1-INDEX($D21:$D$71,BT$1)),0)</f>
        <v>0</v>
      </c>
      <c r="BU21" s="6" cm="1">
        <f t="array" ref="BU21">IFERROR(BT21*(1-INDEX($D21:$D$71,BU$1)),0)</f>
        <v>0</v>
      </c>
      <c r="BV21" s="6" cm="1">
        <f t="array" ref="BV21">IFERROR(BU21*(1-INDEX($D21:$D$71,BV$1)),0)</f>
        <v>0</v>
      </c>
      <c r="BW21" s="6" cm="1">
        <f t="array" ref="BW21">IFERROR(BV21*(1-INDEX($D21:$D$71,BW$1)),0)</f>
        <v>0</v>
      </c>
      <c r="BX21" s="6" cm="1">
        <f t="array" ref="BX21">IFERROR(BW21*(1-INDEX($D21:$D$71,BX$1)),0)</f>
        <v>0</v>
      </c>
      <c r="BY21" s="6" cm="1">
        <f t="array" ref="BY21">IFERROR(BX21*(1-INDEX($D21:$D$71,BY$1)),0)</f>
        <v>0</v>
      </c>
      <c r="BZ21" s="6" cm="1">
        <f t="array" ref="BZ21">IFERROR(BY21*(1-INDEX($D21:$D$71,BZ$1)),0)</f>
        <v>0</v>
      </c>
      <c r="CA21" s="6" cm="1">
        <f t="array" ref="CA21">IFERROR(BZ21*(1-INDEX($D21:$D$71,CA$1)),0)</f>
        <v>0</v>
      </c>
      <c r="CB21" s="6" cm="1">
        <f t="array" ref="CB21">IFERROR(CA21*(1-INDEX($D21:$D$71,CB$1)),0)</f>
        <v>0</v>
      </c>
      <c r="CC21" s="6" cm="1">
        <f t="array" ref="CC21">IFERROR(CB21*(1-INDEX($D21:$D$71,CC$1)),0)</f>
        <v>0</v>
      </c>
      <c r="CD21" s="6" cm="1">
        <f t="array" ref="CD21">IFERROR(CC21*(1-INDEX($D21:$D$71,CD$1)),0)</f>
        <v>0</v>
      </c>
      <c r="CE21" s="6" cm="1">
        <f t="array" ref="CE21">IFERROR(CD21*(1-INDEX($D21:$D$71,CE$1)),0)</f>
        <v>0</v>
      </c>
      <c r="CF21" s="6" cm="1">
        <f t="array" ref="CF21">IFERROR(CE21*(1-INDEX($D21:$D$71,CF$1)),0)</f>
        <v>0</v>
      </c>
      <c r="CG21" s="6" cm="1">
        <f t="array" ref="CG21">IFERROR(CF21*(1-INDEX($D21:$D$71,CG$1)),0)</f>
        <v>0</v>
      </c>
      <c r="CH21" s="6" cm="1">
        <f t="array" ref="CH21">IFERROR(CG21*(1-INDEX($D21:$D$71,CH$1)),0)</f>
        <v>0</v>
      </c>
      <c r="CI21" s="6" cm="1">
        <f t="array" ref="CI21">IFERROR(CH21*(1-INDEX($D21:$D$71,CI$1)),0)</f>
        <v>0</v>
      </c>
      <c r="CJ21" s="6" cm="1">
        <f t="array" ref="CJ21">IFERROR(CI21*(1-INDEX($D21:$D$71,CJ$1)),0)</f>
        <v>0</v>
      </c>
      <c r="CK21" s="6" cm="1">
        <f t="array" ref="CK21">IFERROR(CJ21*(1-INDEX($D21:$D$71,CK$1)),0)</f>
        <v>0</v>
      </c>
      <c r="CL21" s="6" cm="1">
        <f t="array" ref="CL21">IFERROR(CK21*(1-INDEX($D21:$D$71,CL$1)),0)</f>
        <v>0</v>
      </c>
      <c r="CM21" s="6" cm="1">
        <f t="array" ref="CM21">IFERROR(CL21*(1-INDEX($D21:$D$71,CM$1)),0)</f>
        <v>0</v>
      </c>
      <c r="CN21" s="6" cm="1">
        <f t="array" ref="CN21">IFERROR(CM21*(1-INDEX($D21:$D$71,CN$1)),0)</f>
        <v>0</v>
      </c>
      <c r="CO21" s="6" cm="1">
        <f t="array" ref="CO21">IFERROR(CN21*(1-INDEX($D21:$D$71,CO$1)),0)</f>
        <v>0</v>
      </c>
      <c r="CP21" s="6" cm="1">
        <f t="array" ref="CP21">IFERROR(CO21*(1-INDEX($D21:$D$71,CP$1)),0)</f>
        <v>0</v>
      </c>
      <c r="CQ21" s="6" cm="1">
        <f t="array" ref="CQ21">IFERROR(CP21*(1-INDEX($D21:$D$71,CQ$1)),0)</f>
        <v>0</v>
      </c>
      <c r="CR21" s="6" cm="1">
        <f t="array" ref="CR21">IFERROR(CQ21*(1-INDEX($D21:$D$71,CR$1)),0)</f>
        <v>0</v>
      </c>
      <c r="CS21" s="6" cm="1">
        <f t="array" ref="CS21">IFERROR(CR21*(1-INDEX($D21:$D$71,CS$1)),0)</f>
        <v>0</v>
      </c>
      <c r="CT21" s="6" cm="1">
        <f t="array" ref="CT21">IFERROR(CS21*(1-INDEX($D21:$D$71,CT$1)),0)</f>
        <v>0</v>
      </c>
      <c r="CU21" s="6" cm="1">
        <f t="array" ref="CU21">IFERROR(CT21*(1-INDEX($D21:$D$71,CU$1)),0)</f>
        <v>0</v>
      </c>
      <c r="CV21" s="6" cm="1">
        <f t="array" ref="CV21">IFERROR(CU21*(1-INDEX($D21:$D$71,CV$1)),0)</f>
        <v>0</v>
      </c>
      <c r="CW21" s="6" cm="1">
        <f t="array" ref="CW21">IFERROR(CV21*(1-INDEX($D21:$D$71,CW$1)),0)</f>
        <v>0</v>
      </c>
      <c r="CX21" s="6" cm="1">
        <f t="array" ref="CX21">IFERROR(CW21*(1-INDEX($D21:$D$71,CX$1)),0)</f>
        <v>0</v>
      </c>
      <c r="CY21" s="6" cm="1">
        <f t="array" ref="CY21">IFERROR(CX21*(1-INDEX($D21:$D$71,CY$1)),0)</f>
        <v>0</v>
      </c>
      <c r="CZ21" s="6" cm="1">
        <f t="array" ref="CZ21">IFERROR(CY21*(1-INDEX($D21:$D$71,CZ$1)),0)</f>
        <v>0</v>
      </c>
      <c r="DA21" s="6" cm="1">
        <f t="array" ref="DA21">IFERROR(CZ21*(1-INDEX($D21:$D$71,DA$1)),0)</f>
        <v>0</v>
      </c>
      <c r="DB21" s="6" cm="1">
        <f t="array" ref="DB21">IFERROR(DA21*(1-INDEX($D21:$D$71,DB$1)),0)</f>
        <v>0</v>
      </c>
      <c r="DC21" s="6" cm="1">
        <f t="array" ref="DC21">IFERROR(DB21*(1-INDEX($D21:$D$71,DC$1)),0)</f>
        <v>0</v>
      </c>
      <c r="DD21" s="6" cm="1">
        <f t="array" ref="DD21">IFERROR(DC21*(1-INDEX($D21:$D$71,DD$1)),0)</f>
        <v>0</v>
      </c>
      <c r="DE21" s="6" cm="1">
        <f t="array" ref="DE21">IFERROR(DD21*(1-INDEX($D21:$D$71,DE$1)),0)</f>
        <v>0</v>
      </c>
      <c r="DF21" s="6" cm="1">
        <f t="array" ref="DF21">IFERROR(DE21*(1-INDEX($D21:$D$71,DF$1)),0)</f>
        <v>0</v>
      </c>
      <c r="DG21" s="6" cm="1">
        <f t="array" ref="DG21">IFERROR(DF21*(1-INDEX($D21:$D$71,DG$1)),0)</f>
        <v>0</v>
      </c>
      <c r="DH21" s="6" cm="1">
        <f t="array" ref="DH21">IFERROR(DG21*(1-INDEX($D21:$D$71,DH$1)),0)</f>
        <v>0</v>
      </c>
      <c r="DI21" s="6" cm="1">
        <f t="array" ref="DI21">IFERROR(DH21*(1-INDEX($D21:$D$71,DI$1)),0)</f>
        <v>0</v>
      </c>
      <c r="DJ21" s="6" cm="1">
        <f t="array" ref="DJ21">IFERROR(DI21*(1-INDEX($D21:$D$71,DJ$1)),0)</f>
        <v>0</v>
      </c>
      <c r="DK21" s="6" cm="1">
        <f t="array" ref="DK21">IFERROR(DJ21*(1-INDEX($D21:$D$71,DK$1)),0)</f>
        <v>0</v>
      </c>
      <c r="DL21" s="6" cm="1">
        <f t="array" ref="DL21">IFERROR(DK21*(1-INDEX($D21:$D$71,DL$1)),0)</f>
        <v>0</v>
      </c>
      <c r="DM21" s="6" cm="1">
        <f t="array" ref="DM21">IFERROR(DL21*(1-INDEX($D21:$D$71,DM$1)),0)</f>
        <v>0</v>
      </c>
      <c r="DN21" s="6" cm="1">
        <f t="array" ref="DN21">IFERROR(DM21*(1-INDEX($D21:$D$71,DN$1)),0)</f>
        <v>0</v>
      </c>
      <c r="DO21" s="6" cm="1">
        <f t="array" ref="DO21">IFERROR(DN21*(1-INDEX($D21:$D$71,DO$1)),0)</f>
        <v>0</v>
      </c>
      <c r="DP21" s="6" cm="1">
        <f t="array" ref="DP21">IFERROR(DO21*(1-INDEX($D21:$D$71,DP$1)),0)</f>
        <v>0</v>
      </c>
      <c r="DQ21" s="6" cm="1">
        <f t="array" ref="DQ21">IFERROR(DP21*(1-INDEX($D21:$D$71,DQ$1)),0)</f>
        <v>0</v>
      </c>
      <c r="DR21" s="6" cm="1">
        <f t="array" ref="DR21">IFERROR(DQ21*(1-INDEX($D21:$D$71,DR$1)),0)</f>
        <v>0</v>
      </c>
      <c r="DS21" s="6" cm="1">
        <f t="array" ref="DS21">IFERROR(DR21*(1-INDEX($D21:$D$71,DS$1)),0)</f>
        <v>0</v>
      </c>
      <c r="DT21" s="6" cm="1">
        <f t="array" ref="DT21">IFERROR(DS21*(1-INDEX($D21:$D$71,DT$1)),0)</f>
        <v>0</v>
      </c>
      <c r="DU21" s="6" cm="1">
        <f t="array" ref="DU21">IFERROR(DT21*(1-INDEX($D21:$D$71,DU$1)),0)</f>
        <v>0</v>
      </c>
      <c r="DV21" s="6" cm="1">
        <f t="array" ref="DV21">IFERROR(DU21*(1-INDEX($D21:$D$71,DV$1)),0)</f>
        <v>0</v>
      </c>
      <c r="DW21" s="6" cm="1">
        <f t="array" ref="DW21">IFERROR(DV21*(1-INDEX($D21:$D$71,DW$1)),0)</f>
        <v>0</v>
      </c>
      <c r="DX21" s="6" cm="1">
        <f t="array" ref="DX21">IFERROR(DW21*(1-INDEX($D21:$D$71,DX$1)),0)</f>
        <v>0</v>
      </c>
    </row>
    <row r="22" spans="2:128" x14ac:dyDescent="0.25">
      <c r="B22" s="21"/>
      <c r="C22" s="6">
        <v>84</v>
      </c>
      <c r="D22" s="6">
        <v>6.4489999999999992E-2</v>
      </c>
      <c r="E22" s="6">
        <f t="shared" si="3"/>
        <v>6.2697429459038251E-2</v>
      </c>
      <c r="F22" s="6" cm="1">
        <f t="array" ref="F22">SUMPRODUCT($A$6^($K$1:$DT$1+1),K22:DT22,TRANSPOSE(D22:D135))</f>
        <v>0.79732605718314442</v>
      </c>
      <c r="G22" s="6" cm="1">
        <f t="array" ref="G22">SUMPRODUCT($A$6^($K$1:$DT$1),K22:DT22)</f>
        <v>6.958472036712041</v>
      </c>
      <c r="H22" s="6">
        <f t="shared" si="0"/>
        <v>6.4957132259112349</v>
      </c>
      <c r="I22" s="6">
        <f t="shared" si="1"/>
        <v>6.4925040730933006</v>
      </c>
      <c r="K22" s="6">
        <v>1</v>
      </c>
      <c r="L22" s="6" cm="1">
        <f t="array" ref="L22">IFERROR(K22*(1-INDEX($D22:$D$71,L$1)),0)</f>
        <v>0.93551000000000006</v>
      </c>
      <c r="M22" s="6" cm="1">
        <f t="array" ref="M22">IFERROR(L22*(1-INDEX($D22:$D$71,M$1)),0)</f>
        <v>0.86723648019999999</v>
      </c>
      <c r="N22" s="6" cm="1">
        <f t="array" ref="N22">IFERROR(M22*(1-INDEX($D22:$D$71,N$1)),0)</f>
        <v>0.79550735092265801</v>
      </c>
      <c r="O22" s="6" cm="1">
        <f t="array" ref="O22">IFERROR(N22*(1-INDEX($D22:$D$71,O$1)),0)</f>
        <v>0.72133424552262937</v>
      </c>
      <c r="P22" s="6" cm="1">
        <f t="array" ref="P22">IFERROR(O22*(1-INDEX($D22:$D$71,P$1)),0)</f>
        <v>0.64570956322203688</v>
      </c>
      <c r="Q22" s="6" cm="1">
        <f t="array" ref="Q22">IFERROR(P22*(1-INDEX($D22:$D$71,Q$1)),0)</f>
        <v>0.56981286116091867</v>
      </c>
      <c r="R22" s="6" cm="1">
        <f t="array" ref="R22">IFERROR(Q22*(1-INDEX($D22:$D$71,R$1)),0)</f>
        <v>0.49502492313354812</v>
      </c>
      <c r="S22" s="6" cm="1">
        <f t="array" ref="S22">IFERROR(R22*(1-INDEX($D22:$D$71,S$1)),0)</f>
        <v>0.42294929432530354</v>
      </c>
      <c r="T22" s="6" cm="1">
        <f t="array" ref="T22">IFERROR(S22*(1-INDEX($D22:$D$71,T$1)),0)</f>
        <v>0.35487560540364599</v>
      </c>
      <c r="U22" s="6" cm="1">
        <f t="array" ref="U22">IFERROR(T22*(1-INDEX($D22:$D$71,U$1)),0)</f>
        <v>0.29197390434584974</v>
      </c>
      <c r="V22" s="6" cm="1">
        <f t="array" ref="V22">IFERROR(U22*(1-INDEX($D22:$D$71,V$1)),0)</f>
        <v>0.23553826837484046</v>
      </c>
      <c r="W22" s="6" cm="1">
        <f t="array" ref="W22">IFERROR(V22*(1-INDEX($D22:$D$71,W$1)),0)</f>
        <v>0.18600221515292775</v>
      </c>
      <c r="X22" s="6" cm="1">
        <f t="array" ref="X22">IFERROR(W22*(1-INDEX($D22:$D$71,X$1)),0)</f>
        <v>0.14295386247793415</v>
      </c>
      <c r="Y22" s="6" cm="1">
        <f t="array" ref="Y22">IFERROR(X22*(1-INDEX($D22:$D$71,Y$1)),0)</f>
        <v>0.10658925894079725</v>
      </c>
      <c r="Z22" s="6" cm="1">
        <f t="array" ref="Z22">IFERROR(Y22*(1-INDEX($D22:$D$71,Z$1)),0)</f>
        <v>7.6842328555599554E-2</v>
      </c>
      <c r="AA22" s="6" cm="1">
        <f t="array" ref="AA22">IFERROR(Z22*(1-INDEX($D22:$D$71,AA$1)),0)</f>
        <v>5.339850253657169E-2</v>
      </c>
      <c r="AB22" s="6" cm="1">
        <f t="array" ref="AB22">IFERROR(AA22*(1-INDEX($D22:$D$71,AB$1)),0)</f>
        <v>3.5670733679455252E-2</v>
      </c>
      <c r="AC22" s="6" cm="1">
        <f t="array" ref="AC22">IFERROR(AB22*(1-INDEX($D22:$D$71,AC$1)),0)</f>
        <v>2.2921300047744352E-2</v>
      </c>
      <c r="AD22" s="6" cm="1">
        <f t="array" ref="AD22">IFERROR(AC22*(1-INDEX($D22:$D$71,AD$1)),0)</f>
        <v>1.415206907547832E-2</v>
      </c>
      <c r="AE22" s="6" cm="1">
        <f t="array" ref="AE22">IFERROR(AD22*(1-INDEX($D22:$D$71,AE$1)),0)</f>
        <v>8.3917523996863783E-3</v>
      </c>
      <c r="AF22" s="6" cm="1">
        <f t="array" ref="AF22">IFERROR(AE22*(1-INDEX($D22:$D$71,AF$1)),0)</f>
        <v>4.7801939194333518E-3</v>
      </c>
      <c r="AG22" s="6" cm="1">
        <f t="array" ref="AG22">IFERROR(AF22*(1-INDEX($D22:$D$71,AG$1)),0)</f>
        <v>2.6186380310047846E-3</v>
      </c>
      <c r="AH22" s="6" cm="1">
        <f t="array" ref="AH22">IFERROR(AG22*(1-INDEX($D22:$D$71,AH$1)),0)</f>
        <v>1.3823790165674258E-3</v>
      </c>
      <c r="AI22" s="6" cm="1">
        <f t="array" ref="AI22">IFERROR(AH22*(1-INDEX($D22:$D$71,AI$1)),0)</f>
        <v>6.9380220462502524E-4</v>
      </c>
      <c r="AJ22" s="6" cm="1">
        <f t="array" ref="AJ22">IFERROR(AI22*(1-INDEX($D22:$D$71,AJ$1)),0)</f>
        <v>3.2918139400638948E-4</v>
      </c>
      <c r="AK22" s="6" cm="1">
        <f t="array" ref="AK22">IFERROR(AJ22*(1-INDEX($D22:$D$71,AK$1)),0)</f>
        <v>1.4665689465772665E-4</v>
      </c>
      <c r="AL22" s="6" cm="1">
        <f t="array" ref="AL22">IFERROR(AK22*(1-INDEX($D22:$D$71,AL$1)),0)</f>
        <v>6.0859678145063407E-5</v>
      </c>
      <c r="AM22" s="6" cm="1">
        <f t="array" ref="AM22">IFERROR(AL22*(1-INDEX($D22:$D$71,AM$1)),0)</f>
        <v>2.3294650406804468E-5</v>
      </c>
      <c r="AN22" s="6" cm="1">
        <f t="array" ref="AN22">IFERROR(AM22*(1-INDEX($D22:$D$71,AN$1)),0)</f>
        <v>8.1244752223811953E-6</v>
      </c>
      <c r="AO22" s="6" cm="1">
        <f t="array" ref="AO22">IFERROR(AN22*(1-INDEX($D22:$D$71,AO$1)),0)</f>
        <v>2.5421482970830757E-6</v>
      </c>
      <c r="AP22" s="6" cm="1">
        <f t="array" ref="AP22">IFERROR(AO22*(1-INDEX($D22:$D$71,AP$1)),0)</f>
        <v>6.9924331059567073E-7</v>
      </c>
      <c r="AQ22" s="6" cm="1">
        <f t="array" ref="AQ22">IFERROR(AP22*(1-INDEX($D22:$D$71,AQ$1)),0)</f>
        <v>1.6441307962036002E-7</v>
      </c>
      <c r="AR22" s="6" cm="1">
        <f t="array" ref="AR22">IFERROR(AQ22*(1-INDEX($D22:$D$71,AR$1)),0)</f>
        <v>3.1733368497525688E-8</v>
      </c>
      <c r="AS22" s="6" cm="1">
        <f t="array" ref="AS22">IFERROR(AR22*(1-INDEX($D22:$D$71,AS$1)),0)</f>
        <v>4.7146265576773946E-9</v>
      </c>
      <c r="AT22" s="6" cm="1">
        <f t="array" ref="AT22">IFERROR(AS22*(1-INDEX($D22:$D$71,AT$1)),0)</f>
        <v>4.7933608211906037E-10</v>
      </c>
      <c r="AU22" s="6" cm="1">
        <f t="array" ref="AU22">IFERROR(AT22*(1-INDEX($D22:$D$71,AU$1)),0)</f>
        <v>2.5021343486614962E-11</v>
      </c>
      <c r="AV22" s="6" cm="1">
        <f t="array" ref="AV22">IFERROR(AU22*(1-INDEX($D22:$D$71,AV$1)),0)</f>
        <v>0</v>
      </c>
      <c r="AW22" s="6" cm="1">
        <f t="array" ref="AW22">IFERROR(AV22*(1-INDEX($D22:$D$71,AW$1)),0)</f>
        <v>0</v>
      </c>
      <c r="AX22" s="6" cm="1">
        <f t="array" ref="AX22">IFERROR(AW22*(1-INDEX($D22:$D$71,AX$1)),0)</f>
        <v>0</v>
      </c>
      <c r="AY22" s="6" cm="1">
        <f t="array" ref="AY22">IFERROR(AX22*(1-INDEX($D22:$D$71,AY$1)),0)</f>
        <v>0</v>
      </c>
      <c r="AZ22" s="6" cm="1">
        <f t="array" ref="AZ22">IFERROR(AY22*(1-INDEX($D22:$D$71,AZ$1)),0)</f>
        <v>0</v>
      </c>
      <c r="BA22" s="6" cm="1">
        <f t="array" ref="BA22">IFERROR(AZ22*(1-INDEX($D22:$D$71,BA$1)),0)</f>
        <v>0</v>
      </c>
      <c r="BB22" s="6" cm="1">
        <f t="array" ref="BB22">IFERROR(BA22*(1-INDEX($D22:$D$71,BB$1)),0)</f>
        <v>0</v>
      </c>
      <c r="BC22" s="6" cm="1">
        <f t="array" ref="BC22">IFERROR(BB22*(1-INDEX($D22:$D$71,BC$1)),0)</f>
        <v>0</v>
      </c>
      <c r="BD22" s="6" cm="1">
        <f t="array" ref="BD22">IFERROR(BC22*(1-INDEX($D22:$D$71,BD$1)),0)</f>
        <v>0</v>
      </c>
      <c r="BE22" s="6" cm="1">
        <f t="array" ref="BE22">IFERROR(BD22*(1-INDEX($D22:$D$71,BE$1)),0)</f>
        <v>0</v>
      </c>
      <c r="BF22" s="6" cm="1">
        <f t="array" ref="BF22">IFERROR(BE22*(1-INDEX($D22:$D$71,BF$1)),0)</f>
        <v>0</v>
      </c>
      <c r="BG22" s="6" cm="1">
        <f t="array" ref="BG22">IFERROR(BF22*(1-INDEX($D22:$D$71,BG$1)),0)</f>
        <v>0</v>
      </c>
      <c r="BH22" s="6" cm="1">
        <f t="array" ref="BH22">IFERROR(BG22*(1-INDEX($D22:$D$71,BH$1)),0)</f>
        <v>0</v>
      </c>
      <c r="BI22" s="6" cm="1">
        <f t="array" ref="BI22">IFERROR(BH22*(1-INDEX($D22:$D$71,BI$1)),0)</f>
        <v>0</v>
      </c>
      <c r="BJ22" s="6" cm="1">
        <f t="array" ref="BJ22">IFERROR(BI22*(1-INDEX($D22:$D$71,BJ$1)),0)</f>
        <v>0</v>
      </c>
      <c r="BK22" s="6" cm="1">
        <f t="array" ref="BK22">IFERROR(BJ22*(1-INDEX($D22:$D$71,BK$1)),0)</f>
        <v>0</v>
      </c>
      <c r="BL22" s="6" cm="1">
        <f t="array" ref="BL22">IFERROR(BK22*(1-INDEX($D22:$D$71,BL$1)),0)</f>
        <v>0</v>
      </c>
      <c r="BM22" s="6" cm="1">
        <f t="array" ref="BM22">IFERROR(BL22*(1-INDEX($D22:$D$71,BM$1)),0)</f>
        <v>0</v>
      </c>
      <c r="BN22" s="6" cm="1">
        <f t="array" ref="BN22">IFERROR(BM22*(1-INDEX($D22:$D$71,BN$1)),0)</f>
        <v>0</v>
      </c>
      <c r="BO22" s="6" cm="1">
        <f t="array" ref="BO22">IFERROR(BN22*(1-INDEX($D22:$D$71,BO$1)),0)</f>
        <v>0</v>
      </c>
      <c r="BP22" s="6" cm="1">
        <f t="array" ref="BP22">IFERROR(BO22*(1-INDEX($D22:$D$71,BP$1)),0)</f>
        <v>0</v>
      </c>
      <c r="BQ22" s="6" cm="1">
        <f t="array" ref="BQ22">IFERROR(BP22*(1-INDEX($D22:$D$71,BQ$1)),0)</f>
        <v>0</v>
      </c>
      <c r="BR22" s="6" cm="1">
        <f t="array" ref="BR22">IFERROR(BQ22*(1-INDEX($D22:$D$71,BR$1)),0)</f>
        <v>0</v>
      </c>
      <c r="BS22" s="6" cm="1">
        <f t="array" ref="BS22">IFERROR(BR22*(1-INDEX($D22:$D$71,BS$1)),0)</f>
        <v>0</v>
      </c>
      <c r="BT22" s="6" cm="1">
        <f t="array" ref="BT22">IFERROR(BS22*(1-INDEX($D22:$D$71,BT$1)),0)</f>
        <v>0</v>
      </c>
      <c r="BU22" s="6" cm="1">
        <f t="array" ref="BU22">IFERROR(BT22*(1-INDEX($D22:$D$71,BU$1)),0)</f>
        <v>0</v>
      </c>
      <c r="BV22" s="6" cm="1">
        <f t="array" ref="BV22">IFERROR(BU22*(1-INDEX($D22:$D$71,BV$1)),0)</f>
        <v>0</v>
      </c>
      <c r="BW22" s="6" cm="1">
        <f t="array" ref="BW22">IFERROR(BV22*(1-INDEX($D22:$D$71,BW$1)),0)</f>
        <v>0</v>
      </c>
      <c r="BX22" s="6" cm="1">
        <f t="array" ref="BX22">IFERROR(BW22*(1-INDEX($D22:$D$71,BX$1)),0)</f>
        <v>0</v>
      </c>
      <c r="BY22" s="6" cm="1">
        <f t="array" ref="BY22">IFERROR(BX22*(1-INDEX($D22:$D$71,BY$1)),0)</f>
        <v>0</v>
      </c>
      <c r="BZ22" s="6" cm="1">
        <f t="array" ref="BZ22">IFERROR(BY22*(1-INDEX($D22:$D$71,BZ$1)),0)</f>
        <v>0</v>
      </c>
      <c r="CA22" s="6" cm="1">
        <f t="array" ref="CA22">IFERROR(BZ22*(1-INDEX($D22:$D$71,CA$1)),0)</f>
        <v>0</v>
      </c>
      <c r="CB22" s="6" cm="1">
        <f t="array" ref="CB22">IFERROR(CA22*(1-INDEX($D22:$D$71,CB$1)),0)</f>
        <v>0</v>
      </c>
      <c r="CC22" s="6" cm="1">
        <f t="array" ref="CC22">IFERROR(CB22*(1-INDEX($D22:$D$71,CC$1)),0)</f>
        <v>0</v>
      </c>
      <c r="CD22" s="6" cm="1">
        <f t="array" ref="CD22">IFERROR(CC22*(1-INDEX($D22:$D$71,CD$1)),0)</f>
        <v>0</v>
      </c>
      <c r="CE22" s="6" cm="1">
        <f t="array" ref="CE22">IFERROR(CD22*(1-INDEX($D22:$D$71,CE$1)),0)</f>
        <v>0</v>
      </c>
      <c r="CF22" s="6" cm="1">
        <f t="array" ref="CF22">IFERROR(CE22*(1-INDEX($D22:$D$71,CF$1)),0)</f>
        <v>0</v>
      </c>
      <c r="CG22" s="6" cm="1">
        <f t="array" ref="CG22">IFERROR(CF22*(1-INDEX($D22:$D$71,CG$1)),0)</f>
        <v>0</v>
      </c>
      <c r="CH22" s="6" cm="1">
        <f t="array" ref="CH22">IFERROR(CG22*(1-INDEX($D22:$D$71,CH$1)),0)</f>
        <v>0</v>
      </c>
      <c r="CI22" s="6" cm="1">
        <f t="array" ref="CI22">IFERROR(CH22*(1-INDEX($D22:$D$71,CI$1)),0)</f>
        <v>0</v>
      </c>
      <c r="CJ22" s="6" cm="1">
        <f t="array" ref="CJ22">IFERROR(CI22*(1-INDEX($D22:$D$71,CJ$1)),0)</f>
        <v>0</v>
      </c>
      <c r="CK22" s="6" cm="1">
        <f t="array" ref="CK22">IFERROR(CJ22*(1-INDEX($D22:$D$71,CK$1)),0)</f>
        <v>0</v>
      </c>
      <c r="CL22" s="6" cm="1">
        <f t="array" ref="CL22">IFERROR(CK22*(1-INDEX($D22:$D$71,CL$1)),0)</f>
        <v>0</v>
      </c>
      <c r="CM22" s="6" cm="1">
        <f t="array" ref="CM22">IFERROR(CL22*(1-INDEX($D22:$D$71,CM$1)),0)</f>
        <v>0</v>
      </c>
      <c r="CN22" s="6" cm="1">
        <f t="array" ref="CN22">IFERROR(CM22*(1-INDEX($D22:$D$71,CN$1)),0)</f>
        <v>0</v>
      </c>
      <c r="CO22" s="6" cm="1">
        <f t="array" ref="CO22">IFERROR(CN22*(1-INDEX($D22:$D$71,CO$1)),0)</f>
        <v>0</v>
      </c>
      <c r="CP22" s="6" cm="1">
        <f t="array" ref="CP22">IFERROR(CO22*(1-INDEX($D22:$D$71,CP$1)),0)</f>
        <v>0</v>
      </c>
      <c r="CQ22" s="6" cm="1">
        <f t="array" ref="CQ22">IFERROR(CP22*(1-INDEX($D22:$D$71,CQ$1)),0)</f>
        <v>0</v>
      </c>
      <c r="CR22" s="6" cm="1">
        <f t="array" ref="CR22">IFERROR(CQ22*(1-INDEX($D22:$D$71,CR$1)),0)</f>
        <v>0</v>
      </c>
      <c r="CS22" s="6" cm="1">
        <f t="array" ref="CS22">IFERROR(CR22*(1-INDEX($D22:$D$71,CS$1)),0)</f>
        <v>0</v>
      </c>
      <c r="CT22" s="6" cm="1">
        <f t="array" ref="CT22">IFERROR(CS22*(1-INDEX($D22:$D$71,CT$1)),0)</f>
        <v>0</v>
      </c>
      <c r="CU22" s="6" cm="1">
        <f t="array" ref="CU22">IFERROR(CT22*(1-INDEX($D22:$D$71,CU$1)),0)</f>
        <v>0</v>
      </c>
      <c r="CV22" s="6" cm="1">
        <f t="array" ref="CV22">IFERROR(CU22*(1-INDEX($D22:$D$71,CV$1)),0)</f>
        <v>0</v>
      </c>
      <c r="CW22" s="6" cm="1">
        <f t="array" ref="CW22">IFERROR(CV22*(1-INDEX($D22:$D$71,CW$1)),0)</f>
        <v>0</v>
      </c>
      <c r="CX22" s="6" cm="1">
        <f t="array" ref="CX22">IFERROR(CW22*(1-INDEX($D22:$D$71,CX$1)),0)</f>
        <v>0</v>
      </c>
      <c r="CY22" s="6" cm="1">
        <f t="array" ref="CY22">IFERROR(CX22*(1-INDEX($D22:$D$71,CY$1)),0)</f>
        <v>0</v>
      </c>
      <c r="CZ22" s="6" cm="1">
        <f t="array" ref="CZ22">IFERROR(CY22*(1-INDEX($D22:$D$71,CZ$1)),0)</f>
        <v>0</v>
      </c>
      <c r="DA22" s="6" cm="1">
        <f t="array" ref="DA22">IFERROR(CZ22*(1-INDEX($D22:$D$71,DA$1)),0)</f>
        <v>0</v>
      </c>
      <c r="DB22" s="6" cm="1">
        <f t="array" ref="DB22">IFERROR(DA22*(1-INDEX($D22:$D$71,DB$1)),0)</f>
        <v>0</v>
      </c>
      <c r="DC22" s="6" cm="1">
        <f t="array" ref="DC22">IFERROR(DB22*(1-INDEX($D22:$D$71,DC$1)),0)</f>
        <v>0</v>
      </c>
      <c r="DD22" s="6" cm="1">
        <f t="array" ref="DD22">IFERROR(DC22*(1-INDEX($D22:$D$71,DD$1)),0)</f>
        <v>0</v>
      </c>
      <c r="DE22" s="6" cm="1">
        <f t="array" ref="DE22">IFERROR(DD22*(1-INDEX($D22:$D$71,DE$1)),0)</f>
        <v>0</v>
      </c>
      <c r="DF22" s="6" cm="1">
        <f t="array" ref="DF22">IFERROR(DE22*(1-INDEX($D22:$D$71,DF$1)),0)</f>
        <v>0</v>
      </c>
      <c r="DG22" s="6" cm="1">
        <f t="array" ref="DG22">IFERROR(DF22*(1-INDEX($D22:$D$71,DG$1)),0)</f>
        <v>0</v>
      </c>
      <c r="DH22" s="6" cm="1">
        <f t="array" ref="DH22">IFERROR(DG22*(1-INDEX($D22:$D$71,DH$1)),0)</f>
        <v>0</v>
      </c>
      <c r="DI22" s="6" cm="1">
        <f t="array" ref="DI22">IFERROR(DH22*(1-INDEX($D22:$D$71,DI$1)),0)</f>
        <v>0</v>
      </c>
      <c r="DJ22" s="6" cm="1">
        <f t="array" ref="DJ22">IFERROR(DI22*(1-INDEX($D22:$D$71,DJ$1)),0)</f>
        <v>0</v>
      </c>
      <c r="DK22" s="6" cm="1">
        <f t="array" ref="DK22">IFERROR(DJ22*(1-INDEX($D22:$D$71,DK$1)),0)</f>
        <v>0</v>
      </c>
      <c r="DL22" s="6" cm="1">
        <f t="array" ref="DL22">IFERROR(DK22*(1-INDEX($D22:$D$71,DL$1)),0)</f>
        <v>0</v>
      </c>
      <c r="DM22" s="6" cm="1">
        <f t="array" ref="DM22">IFERROR(DL22*(1-INDEX($D22:$D$71,DM$1)),0)</f>
        <v>0</v>
      </c>
      <c r="DN22" s="6" cm="1">
        <f t="array" ref="DN22">IFERROR(DM22*(1-INDEX($D22:$D$71,DN$1)),0)</f>
        <v>0</v>
      </c>
      <c r="DO22" s="6" cm="1">
        <f t="array" ref="DO22">IFERROR(DN22*(1-INDEX($D22:$D$71,DO$1)),0)</f>
        <v>0</v>
      </c>
      <c r="DP22" s="6" cm="1">
        <f t="array" ref="DP22">IFERROR(DO22*(1-INDEX($D22:$D$71,DP$1)),0)</f>
        <v>0</v>
      </c>
      <c r="DQ22" s="6" cm="1">
        <f t="array" ref="DQ22">IFERROR(DP22*(1-INDEX($D22:$D$71,DQ$1)),0)</f>
        <v>0</v>
      </c>
      <c r="DR22" s="6" cm="1">
        <f t="array" ref="DR22">IFERROR(DQ22*(1-INDEX($D22:$D$71,DR$1)),0)</f>
        <v>0</v>
      </c>
      <c r="DS22" s="6" cm="1">
        <f t="array" ref="DS22">IFERROR(DR22*(1-INDEX($D22:$D$71,DS$1)),0)</f>
        <v>0</v>
      </c>
      <c r="DT22" s="6" cm="1">
        <f t="array" ref="DT22">IFERROR(DS22*(1-INDEX($D22:$D$71,DT$1)),0)</f>
        <v>0</v>
      </c>
      <c r="DU22" s="6" cm="1">
        <f t="array" ref="DU22">IFERROR(DT22*(1-INDEX($D22:$D$71,DU$1)),0)</f>
        <v>0</v>
      </c>
      <c r="DV22" s="6" cm="1">
        <f t="array" ref="DV22">IFERROR(DU22*(1-INDEX($D22:$D$71,DV$1)),0)</f>
        <v>0</v>
      </c>
      <c r="DW22" s="6" cm="1">
        <f t="array" ref="DW22">IFERROR(DV22*(1-INDEX($D22:$D$71,DW$1)),0)</f>
        <v>0</v>
      </c>
      <c r="DX22" s="6" cm="1">
        <f t="array" ref="DX22">IFERROR(DW22*(1-INDEX($D22:$D$71,DX$1)),0)</f>
        <v>0</v>
      </c>
    </row>
    <row r="23" spans="2:128" x14ac:dyDescent="0.25">
      <c r="B23" s="21"/>
      <c r="C23" s="6">
        <v>85</v>
      </c>
      <c r="D23" s="6">
        <v>7.2980000000000003E-2</v>
      </c>
      <c r="E23" s="6">
        <f t="shared" si="3"/>
        <v>7.1221791265120266E-2</v>
      </c>
      <c r="F23" s="6" cm="1">
        <f t="array" ref="F23">SUMPRODUCT($A$6^($K$1:$DT$1+1),K23:DT23,TRANSPOSE(D23:D136))</f>
        <v>0.80892330268905588</v>
      </c>
      <c r="G23" s="6" cm="1">
        <f t="array" ref="G23">SUMPRODUCT($A$6^($K$1:$DT$1),K23:DT23)</f>
        <v>6.5602999410090757</v>
      </c>
      <c r="H23" s="6">
        <f t="shared" si="0"/>
        <v>6.0975123397021003</v>
      </c>
      <c r="I23" s="6">
        <f t="shared" si="1"/>
        <v>6.0936265469862443</v>
      </c>
      <c r="K23" s="6">
        <v>1</v>
      </c>
      <c r="L23" s="6" cm="1">
        <f t="array" ref="L23">IFERROR(K23*(1-INDEX($D23:$D$71,L$1)),0)</f>
        <v>0.92701999999999996</v>
      </c>
      <c r="M23" s="6" cm="1">
        <f t="array" ref="M23">IFERROR(L23*(1-INDEX($D23:$D$71,M$1)),0)</f>
        <v>0.85034617580000005</v>
      </c>
      <c r="N23" s="6" cm="1">
        <f t="array" ref="N23">IFERROR(M23*(1-INDEX($D23:$D$71,N$1)),0)</f>
        <v>0.77105989836840805</v>
      </c>
      <c r="O23" s="6" cm="1">
        <f t="array" ref="O23">IFERROR(N23*(1-INDEX($D23:$D$71,O$1)),0)</f>
        <v>0.69022197862346413</v>
      </c>
      <c r="P23" s="6" cm="1">
        <f t="array" ref="P23">IFERROR(O23*(1-INDEX($D23:$D$71,P$1)),0)</f>
        <v>0.60909328725606215</v>
      </c>
      <c r="Q23" s="6" cm="1">
        <f t="array" ref="Q23">IFERROR(P23*(1-INDEX($D23:$D$71,Q$1)),0)</f>
        <v>0.52914979330370404</v>
      </c>
      <c r="R23" s="6" cm="1">
        <f t="array" ref="R23">IFERROR(Q23*(1-INDEX($D23:$D$71,R$1)),0)</f>
        <v>0.45210558339868478</v>
      </c>
      <c r="S23" s="6" cm="1">
        <f t="array" ref="S23">IFERROR(R23*(1-INDEX($D23:$D$71,S$1)),0)</f>
        <v>0.37933918975066649</v>
      </c>
      <c r="T23" s="6" cm="1">
        <f t="array" ref="T23">IFERROR(S23*(1-INDEX($D23:$D$71,T$1)),0)</f>
        <v>0.31210131836736082</v>
      </c>
      <c r="U23" s="6" cm="1">
        <f t="array" ref="U23">IFERROR(T23*(1-INDEX($D23:$D$71,U$1)),0)</f>
        <v>0.25177525454013366</v>
      </c>
      <c r="V23" s="6" cm="1">
        <f t="array" ref="V23">IFERROR(U23*(1-INDEX($D23:$D$71,V$1)),0)</f>
        <v>0.19882440075779814</v>
      </c>
      <c r="W23" s="6" cm="1">
        <f t="array" ref="W23">IFERROR(V23*(1-INDEX($D23:$D$71,W$1)),0)</f>
        <v>0.15280848144641335</v>
      </c>
      <c r="X23" s="6" cm="1">
        <f t="array" ref="X23">IFERROR(W23*(1-INDEX($D23:$D$71,X$1)),0)</f>
        <v>0.11393705993607471</v>
      </c>
      <c r="Y23" s="6" cm="1">
        <f t="array" ref="Y23">IFERROR(X23*(1-INDEX($D23:$D$71,Y$1)),0)</f>
        <v>8.213950524911498E-2</v>
      </c>
      <c r="Z23" s="6" cm="1">
        <f t="array" ref="Z23">IFERROR(Y23*(1-INDEX($D23:$D$71,Z$1)),0)</f>
        <v>5.7079563592662495E-2</v>
      </c>
      <c r="AA23" s="6" cm="1">
        <f t="array" ref="AA23">IFERROR(Z23*(1-INDEX($D23:$D$71,AA$1)),0)</f>
        <v>3.812971927553447E-2</v>
      </c>
      <c r="AB23" s="6" cm="1">
        <f t="array" ref="AB23">IFERROR(AA23*(1-INDEX($D23:$D$71,AB$1)),0)</f>
        <v>2.4501395012072935E-2</v>
      </c>
      <c r="AC23" s="6" cm="1">
        <f t="array" ref="AC23">IFERROR(AB23*(1-INDEX($D23:$D$71,AC$1)),0)</f>
        <v>1.5127651308354074E-2</v>
      </c>
      <c r="AD23" s="6" cm="1">
        <f t="array" ref="AD23">IFERROR(AC23*(1-INDEX($D23:$D$71,AD$1)),0)</f>
        <v>8.9702433963147147E-3</v>
      </c>
      <c r="AE23" s="6" cm="1">
        <f t="array" ref="AE23">IFERROR(AD23*(1-INDEX($D23:$D$71,AE$1)),0)</f>
        <v>5.1097197458427508E-3</v>
      </c>
      <c r="AF23" s="6" cm="1">
        <f t="array" ref="AF23">IFERROR(AE23*(1-INDEX($D23:$D$71,AF$1)),0)</f>
        <v>2.7991555739701173E-3</v>
      </c>
      <c r="AG23" s="6" cm="1">
        <f t="array" ref="AG23">IFERROR(AF23*(1-INDEX($D23:$D$71,AG$1)),0)</f>
        <v>1.4776742274988251E-3</v>
      </c>
      <c r="AH23" s="6" cm="1">
        <f t="array" ref="AH23">IFERROR(AG23*(1-INDEX($D23:$D$71,AH$1)),0)</f>
        <v>7.4162991803938523E-4</v>
      </c>
      <c r="AI23" s="6" cm="1">
        <f t="array" ref="AI23">IFERROR(AH23*(1-INDEX($D23:$D$71,AI$1)),0)</f>
        <v>3.518737309129667E-4</v>
      </c>
      <c r="AJ23" s="6" cm="1">
        <f t="array" ref="AJ23">IFERROR(AI23*(1-INDEX($D23:$D$71,AJ$1)),0)</f>
        <v>1.5676678459634495E-4</v>
      </c>
      <c r="AK23" s="6" cm="1">
        <f t="array" ref="AK23">IFERROR(AJ23*(1-INDEX($D23:$D$71,AK$1)),0)</f>
        <v>6.5055080271791228E-5</v>
      </c>
      <c r="AL23" s="6" cm="1">
        <f t="array" ref="AL23">IFERROR(AK23*(1-INDEX($D23:$D$71,AL$1)),0)</f>
        <v>2.490048252483081E-5</v>
      </c>
      <c r="AM23" s="6" cm="1">
        <f t="array" ref="AM23">IFERROR(AL23*(1-INDEX($D23:$D$71,AM$1)),0)</f>
        <v>8.6845412901852428E-6</v>
      </c>
      <c r="AN23" s="6" cm="1">
        <f t="array" ref="AN23">IFERROR(AM23*(1-INDEX($D23:$D$71,AN$1)),0)</f>
        <v>2.7173929696989621E-6</v>
      </c>
      <c r="AO23" s="6" cm="1">
        <f t="array" ref="AO23">IFERROR(AN23*(1-INDEX($D23:$D$71,AO$1)),0)</f>
        <v>7.4744611024539647E-7</v>
      </c>
      <c r="AP23" s="6" cm="1">
        <f t="array" ref="AP23">IFERROR(AO23*(1-INDEX($D23:$D$71,AP$1)),0)</f>
        <v>1.7574700390200004E-7</v>
      </c>
      <c r="AQ23" s="6" cm="1">
        <f t="array" ref="AQ23">IFERROR(AP23*(1-INDEX($D23:$D$71,AQ$1)),0)</f>
        <v>3.3920929223125032E-8</v>
      </c>
      <c r="AR23" s="6" cm="1">
        <f t="array" ref="AR23">IFERROR(AQ23*(1-INDEX($D23:$D$71,AR$1)),0)</f>
        <v>5.0396324546796894E-9</v>
      </c>
      <c r="AS23" s="6" cm="1">
        <f t="array" ref="AS23">IFERROR(AR23*(1-INDEX($D23:$D$71,AS$1)),0)</f>
        <v>5.1237943166728363E-10</v>
      </c>
      <c r="AT23" s="6" cm="1">
        <f t="array" ref="AT23">IFERROR(AS23*(1-INDEX($D23:$D$71,AT$1)),0)</f>
        <v>2.6746206333032219E-11</v>
      </c>
      <c r="AU23" s="6" cm="1">
        <f t="array" ref="AU23">IFERROR(AT23*(1-INDEX($D23:$D$71,AU$1)),0)</f>
        <v>0</v>
      </c>
      <c r="AV23" s="6" cm="1">
        <f t="array" ref="AV23">IFERROR(AU23*(1-INDEX($D23:$D$71,AV$1)),0)</f>
        <v>0</v>
      </c>
      <c r="AW23" s="6" cm="1">
        <f t="array" ref="AW23">IFERROR(AV23*(1-INDEX($D23:$D$71,AW$1)),0)</f>
        <v>0</v>
      </c>
      <c r="AX23" s="6" cm="1">
        <f t="array" ref="AX23">IFERROR(AW23*(1-INDEX($D23:$D$71,AX$1)),0)</f>
        <v>0</v>
      </c>
      <c r="AY23" s="6" cm="1">
        <f t="array" ref="AY23">IFERROR(AX23*(1-INDEX($D23:$D$71,AY$1)),0)</f>
        <v>0</v>
      </c>
      <c r="AZ23" s="6" cm="1">
        <f t="array" ref="AZ23">IFERROR(AY23*(1-INDEX($D23:$D$71,AZ$1)),0)</f>
        <v>0</v>
      </c>
      <c r="BA23" s="6" cm="1">
        <f t="array" ref="BA23">IFERROR(AZ23*(1-INDEX($D23:$D$71,BA$1)),0)</f>
        <v>0</v>
      </c>
      <c r="BB23" s="6" cm="1">
        <f t="array" ref="BB23">IFERROR(BA23*(1-INDEX($D23:$D$71,BB$1)),0)</f>
        <v>0</v>
      </c>
      <c r="BC23" s="6" cm="1">
        <f t="array" ref="BC23">IFERROR(BB23*(1-INDEX($D23:$D$71,BC$1)),0)</f>
        <v>0</v>
      </c>
      <c r="BD23" s="6" cm="1">
        <f t="array" ref="BD23">IFERROR(BC23*(1-INDEX($D23:$D$71,BD$1)),0)</f>
        <v>0</v>
      </c>
      <c r="BE23" s="6" cm="1">
        <f t="array" ref="BE23">IFERROR(BD23*(1-INDEX($D23:$D$71,BE$1)),0)</f>
        <v>0</v>
      </c>
      <c r="BF23" s="6" cm="1">
        <f t="array" ref="BF23">IFERROR(BE23*(1-INDEX($D23:$D$71,BF$1)),0)</f>
        <v>0</v>
      </c>
      <c r="BG23" s="6" cm="1">
        <f t="array" ref="BG23">IFERROR(BF23*(1-INDEX($D23:$D$71,BG$1)),0)</f>
        <v>0</v>
      </c>
      <c r="BH23" s="6" cm="1">
        <f t="array" ref="BH23">IFERROR(BG23*(1-INDEX($D23:$D$71,BH$1)),0)</f>
        <v>0</v>
      </c>
      <c r="BI23" s="6" cm="1">
        <f t="array" ref="BI23">IFERROR(BH23*(1-INDEX($D23:$D$71,BI$1)),0)</f>
        <v>0</v>
      </c>
      <c r="BJ23" s="6" cm="1">
        <f t="array" ref="BJ23">IFERROR(BI23*(1-INDEX($D23:$D$71,BJ$1)),0)</f>
        <v>0</v>
      </c>
      <c r="BK23" s="6" cm="1">
        <f t="array" ref="BK23">IFERROR(BJ23*(1-INDEX($D23:$D$71,BK$1)),0)</f>
        <v>0</v>
      </c>
      <c r="BL23" s="6" cm="1">
        <f t="array" ref="BL23">IFERROR(BK23*(1-INDEX($D23:$D$71,BL$1)),0)</f>
        <v>0</v>
      </c>
      <c r="BM23" s="6" cm="1">
        <f t="array" ref="BM23">IFERROR(BL23*(1-INDEX($D23:$D$71,BM$1)),0)</f>
        <v>0</v>
      </c>
      <c r="BN23" s="6" cm="1">
        <f t="array" ref="BN23">IFERROR(BM23*(1-INDEX($D23:$D$71,BN$1)),0)</f>
        <v>0</v>
      </c>
      <c r="BO23" s="6" cm="1">
        <f t="array" ref="BO23">IFERROR(BN23*(1-INDEX($D23:$D$71,BO$1)),0)</f>
        <v>0</v>
      </c>
      <c r="BP23" s="6" cm="1">
        <f t="array" ref="BP23">IFERROR(BO23*(1-INDEX($D23:$D$71,BP$1)),0)</f>
        <v>0</v>
      </c>
      <c r="BQ23" s="6" cm="1">
        <f t="array" ref="BQ23">IFERROR(BP23*(1-INDEX($D23:$D$71,BQ$1)),0)</f>
        <v>0</v>
      </c>
      <c r="BR23" s="6" cm="1">
        <f t="array" ref="BR23">IFERROR(BQ23*(1-INDEX($D23:$D$71,BR$1)),0)</f>
        <v>0</v>
      </c>
      <c r="BS23" s="6" cm="1">
        <f t="array" ref="BS23">IFERROR(BR23*(1-INDEX($D23:$D$71,BS$1)),0)</f>
        <v>0</v>
      </c>
      <c r="BT23" s="6" cm="1">
        <f t="array" ref="BT23">IFERROR(BS23*(1-INDEX($D23:$D$71,BT$1)),0)</f>
        <v>0</v>
      </c>
      <c r="BU23" s="6" cm="1">
        <f t="array" ref="BU23">IFERROR(BT23*(1-INDEX($D23:$D$71,BU$1)),0)</f>
        <v>0</v>
      </c>
      <c r="BV23" s="6" cm="1">
        <f t="array" ref="BV23">IFERROR(BU23*(1-INDEX($D23:$D$71,BV$1)),0)</f>
        <v>0</v>
      </c>
      <c r="BW23" s="6" cm="1">
        <f t="array" ref="BW23">IFERROR(BV23*(1-INDEX($D23:$D$71,BW$1)),0)</f>
        <v>0</v>
      </c>
      <c r="BX23" s="6" cm="1">
        <f t="array" ref="BX23">IFERROR(BW23*(1-INDEX($D23:$D$71,BX$1)),0)</f>
        <v>0</v>
      </c>
      <c r="BY23" s="6" cm="1">
        <f t="array" ref="BY23">IFERROR(BX23*(1-INDEX($D23:$D$71,BY$1)),0)</f>
        <v>0</v>
      </c>
      <c r="BZ23" s="6" cm="1">
        <f t="array" ref="BZ23">IFERROR(BY23*(1-INDEX($D23:$D$71,BZ$1)),0)</f>
        <v>0</v>
      </c>
      <c r="CA23" s="6" cm="1">
        <f t="array" ref="CA23">IFERROR(BZ23*(1-INDEX($D23:$D$71,CA$1)),0)</f>
        <v>0</v>
      </c>
      <c r="CB23" s="6" cm="1">
        <f t="array" ref="CB23">IFERROR(CA23*(1-INDEX($D23:$D$71,CB$1)),0)</f>
        <v>0</v>
      </c>
      <c r="CC23" s="6" cm="1">
        <f t="array" ref="CC23">IFERROR(CB23*(1-INDEX($D23:$D$71,CC$1)),0)</f>
        <v>0</v>
      </c>
      <c r="CD23" s="6" cm="1">
        <f t="array" ref="CD23">IFERROR(CC23*(1-INDEX($D23:$D$71,CD$1)),0)</f>
        <v>0</v>
      </c>
      <c r="CE23" s="6" cm="1">
        <f t="array" ref="CE23">IFERROR(CD23*(1-INDEX($D23:$D$71,CE$1)),0)</f>
        <v>0</v>
      </c>
      <c r="CF23" s="6" cm="1">
        <f t="array" ref="CF23">IFERROR(CE23*(1-INDEX($D23:$D$71,CF$1)),0)</f>
        <v>0</v>
      </c>
      <c r="CG23" s="6" cm="1">
        <f t="array" ref="CG23">IFERROR(CF23*(1-INDEX($D23:$D$71,CG$1)),0)</f>
        <v>0</v>
      </c>
      <c r="CH23" s="6" cm="1">
        <f t="array" ref="CH23">IFERROR(CG23*(1-INDEX($D23:$D$71,CH$1)),0)</f>
        <v>0</v>
      </c>
      <c r="CI23" s="6" cm="1">
        <f t="array" ref="CI23">IFERROR(CH23*(1-INDEX($D23:$D$71,CI$1)),0)</f>
        <v>0</v>
      </c>
      <c r="CJ23" s="6" cm="1">
        <f t="array" ref="CJ23">IFERROR(CI23*(1-INDEX($D23:$D$71,CJ$1)),0)</f>
        <v>0</v>
      </c>
      <c r="CK23" s="6" cm="1">
        <f t="array" ref="CK23">IFERROR(CJ23*(1-INDEX($D23:$D$71,CK$1)),0)</f>
        <v>0</v>
      </c>
      <c r="CL23" s="6" cm="1">
        <f t="array" ref="CL23">IFERROR(CK23*(1-INDEX($D23:$D$71,CL$1)),0)</f>
        <v>0</v>
      </c>
      <c r="CM23" s="6" cm="1">
        <f t="array" ref="CM23">IFERROR(CL23*(1-INDEX($D23:$D$71,CM$1)),0)</f>
        <v>0</v>
      </c>
      <c r="CN23" s="6" cm="1">
        <f t="array" ref="CN23">IFERROR(CM23*(1-INDEX($D23:$D$71,CN$1)),0)</f>
        <v>0</v>
      </c>
      <c r="CO23" s="6" cm="1">
        <f t="array" ref="CO23">IFERROR(CN23*(1-INDEX($D23:$D$71,CO$1)),0)</f>
        <v>0</v>
      </c>
      <c r="CP23" s="6" cm="1">
        <f t="array" ref="CP23">IFERROR(CO23*(1-INDEX($D23:$D$71,CP$1)),0)</f>
        <v>0</v>
      </c>
      <c r="CQ23" s="6" cm="1">
        <f t="array" ref="CQ23">IFERROR(CP23*(1-INDEX($D23:$D$71,CQ$1)),0)</f>
        <v>0</v>
      </c>
      <c r="CR23" s="6" cm="1">
        <f t="array" ref="CR23">IFERROR(CQ23*(1-INDEX($D23:$D$71,CR$1)),0)</f>
        <v>0</v>
      </c>
      <c r="CS23" s="6" cm="1">
        <f t="array" ref="CS23">IFERROR(CR23*(1-INDEX($D23:$D$71,CS$1)),0)</f>
        <v>0</v>
      </c>
      <c r="CT23" s="6" cm="1">
        <f t="array" ref="CT23">IFERROR(CS23*(1-INDEX($D23:$D$71,CT$1)),0)</f>
        <v>0</v>
      </c>
      <c r="CU23" s="6" cm="1">
        <f t="array" ref="CU23">IFERROR(CT23*(1-INDEX($D23:$D$71,CU$1)),0)</f>
        <v>0</v>
      </c>
      <c r="CV23" s="6" cm="1">
        <f t="array" ref="CV23">IFERROR(CU23*(1-INDEX($D23:$D$71,CV$1)),0)</f>
        <v>0</v>
      </c>
      <c r="CW23" s="6" cm="1">
        <f t="array" ref="CW23">IFERROR(CV23*(1-INDEX($D23:$D$71,CW$1)),0)</f>
        <v>0</v>
      </c>
      <c r="CX23" s="6" cm="1">
        <f t="array" ref="CX23">IFERROR(CW23*(1-INDEX($D23:$D$71,CX$1)),0)</f>
        <v>0</v>
      </c>
      <c r="CY23" s="6" cm="1">
        <f t="array" ref="CY23">IFERROR(CX23*(1-INDEX($D23:$D$71,CY$1)),0)</f>
        <v>0</v>
      </c>
      <c r="CZ23" s="6" cm="1">
        <f t="array" ref="CZ23">IFERROR(CY23*(1-INDEX($D23:$D$71,CZ$1)),0)</f>
        <v>0</v>
      </c>
      <c r="DA23" s="6" cm="1">
        <f t="array" ref="DA23">IFERROR(CZ23*(1-INDEX($D23:$D$71,DA$1)),0)</f>
        <v>0</v>
      </c>
      <c r="DB23" s="6" cm="1">
        <f t="array" ref="DB23">IFERROR(DA23*(1-INDEX($D23:$D$71,DB$1)),0)</f>
        <v>0</v>
      </c>
      <c r="DC23" s="6" cm="1">
        <f t="array" ref="DC23">IFERROR(DB23*(1-INDEX($D23:$D$71,DC$1)),0)</f>
        <v>0</v>
      </c>
      <c r="DD23" s="6" cm="1">
        <f t="array" ref="DD23">IFERROR(DC23*(1-INDEX($D23:$D$71,DD$1)),0)</f>
        <v>0</v>
      </c>
      <c r="DE23" s="6" cm="1">
        <f t="array" ref="DE23">IFERROR(DD23*(1-INDEX($D23:$D$71,DE$1)),0)</f>
        <v>0</v>
      </c>
      <c r="DF23" s="6" cm="1">
        <f t="array" ref="DF23">IFERROR(DE23*(1-INDEX($D23:$D$71,DF$1)),0)</f>
        <v>0</v>
      </c>
      <c r="DG23" s="6" cm="1">
        <f t="array" ref="DG23">IFERROR(DF23*(1-INDEX($D23:$D$71,DG$1)),0)</f>
        <v>0</v>
      </c>
      <c r="DH23" s="6" cm="1">
        <f t="array" ref="DH23">IFERROR(DG23*(1-INDEX($D23:$D$71,DH$1)),0)</f>
        <v>0</v>
      </c>
      <c r="DI23" s="6" cm="1">
        <f t="array" ref="DI23">IFERROR(DH23*(1-INDEX($D23:$D$71,DI$1)),0)</f>
        <v>0</v>
      </c>
      <c r="DJ23" s="6" cm="1">
        <f t="array" ref="DJ23">IFERROR(DI23*(1-INDEX($D23:$D$71,DJ$1)),0)</f>
        <v>0</v>
      </c>
      <c r="DK23" s="6" cm="1">
        <f t="array" ref="DK23">IFERROR(DJ23*(1-INDEX($D23:$D$71,DK$1)),0)</f>
        <v>0</v>
      </c>
      <c r="DL23" s="6" cm="1">
        <f t="array" ref="DL23">IFERROR(DK23*(1-INDEX($D23:$D$71,DL$1)),0)</f>
        <v>0</v>
      </c>
      <c r="DM23" s="6" cm="1">
        <f t="array" ref="DM23">IFERROR(DL23*(1-INDEX($D23:$D$71,DM$1)),0)</f>
        <v>0</v>
      </c>
      <c r="DN23" s="6" cm="1">
        <f t="array" ref="DN23">IFERROR(DM23*(1-INDEX($D23:$D$71,DN$1)),0)</f>
        <v>0</v>
      </c>
      <c r="DO23" s="6" cm="1">
        <f t="array" ref="DO23">IFERROR(DN23*(1-INDEX($D23:$D$71,DO$1)),0)</f>
        <v>0</v>
      </c>
      <c r="DP23" s="6" cm="1">
        <f t="array" ref="DP23">IFERROR(DO23*(1-INDEX($D23:$D$71,DP$1)),0)</f>
        <v>0</v>
      </c>
      <c r="DQ23" s="6" cm="1">
        <f t="array" ref="DQ23">IFERROR(DP23*(1-INDEX($D23:$D$71,DQ$1)),0)</f>
        <v>0</v>
      </c>
      <c r="DR23" s="6" cm="1">
        <f t="array" ref="DR23">IFERROR(DQ23*(1-INDEX($D23:$D$71,DR$1)),0)</f>
        <v>0</v>
      </c>
      <c r="DS23" s="6" cm="1">
        <f t="array" ref="DS23">IFERROR(DR23*(1-INDEX($D23:$D$71,DS$1)),0)</f>
        <v>0</v>
      </c>
      <c r="DT23" s="6" cm="1">
        <f t="array" ref="DT23">IFERROR(DS23*(1-INDEX($D23:$D$71,DT$1)),0)</f>
        <v>0</v>
      </c>
      <c r="DU23" s="6" cm="1">
        <f t="array" ref="DU23">IFERROR(DT23*(1-INDEX($D23:$D$71,DU$1)),0)</f>
        <v>0</v>
      </c>
      <c r="DV23" s="6" cm="1">
        <f t="array" ref="DV23">IFERROR(DU23*(1-INDEX($D23:$D$71,DV$1)),0)</f>
        <v>0</v>
      </c>
      <c r="DW23" s="6" cm="1">
        <f t="array" ref="DW23">IFERROR(DV23*(1-INDEX($D23:$D$71,DW$1)),0)</f>
        <v>0</v>
      </c>
      <c r="DX23" s="6" cm="1">
        <f t="array" ref="DX23">IFERROR(DW23*(1-INDEX($D23:$D$71,DX$1)),0)</f>
        <v>0</v>
      </c>
    </row>
    <row r="24" spans="2:128" x14ac:dyDescent="0.25">
      <c r="B24" s="21"/>
      <c r="C24" s="6">
        <v>86</v>
      </c>
      <c r="D24" s="6">
        <v>8.2709999999999992E-2</v>
      </c>
      <c r="E24" s="6">
        <f t="shared" si="3"/>
        <v>8.1055873380429758E-2</v>
      </c>
      <c r="F24" s="6" cm="1">
        <f t="array" ref="F24">SUMPRODUCT($A$6^($K$1:$DT$1+1),K24:DT24,TRANSPOSE(D24:D137))</f>
        <v>0.82005890031469431</v>
      </c>
      <c r="G24" s="6" cm="1">
        <f t="array" ref="G24">SUMPRODUCT($A$6^($K$1:$DT$1),K24:DT24)</f>
        <v>6.1779777558621696</v>
      </c>
      <c r="H24" s="6">
        <f t="shared" si="0"/>
        <v>5.715162510103565</v>
      </c>
      <c r="I24" s="6">
        <f t="shared" si="1"/>
        <v>5.7104905460161381</v>
      </c>
      <c r="K24" s="6">
        <v>1</v>
      </c>
      <c r="L24" s="6" cm="1">
        <f t="array" ref="L24">IFERROR(K24*(1-INDEX($D24:$D$71,L$1)),0)</f>
        <v>0.91729000000000005</v>
      </c>
      <c r="M24" s="6" cm="1">
        <f t="array" ref="M24">IFERROR(L24*(1-INDEX($D24:$D$71,M$1)),0)</f>
        <v>0.8317618804000001</v>
      </c>
      <c r="N24" s="6" cm="1">
        <f t="array" ref="N24">IFERROR(M24*(1-INDEX($D24:$D$71,N$1)),0)</f>
        <v>0.744559964858864</v>
      </c>
      <c r="O24" s="6" cm="1">
        <f t="array" ref="O24">IFERROR(N24*(1-INDEX($D24:$D$71,O$1)),0)</f>
        <v>0.65704438658935316</v>
      </c>
      <c r="P24" s="6" cm="1">
        <f t="array" ref="P24">IFERROR(O24*(1-INDEX($D24:$D$71,P$1)),0)</f>
        <v>0.57080731084950054</v>
      </c>
      <c r="Q24" s="6" cm="1">
        <f t="array" ref="Q24">IFERROR(P24*(1-INDEX($D24:$D$71,Q$1)),0)</f>
        <v>0.48769776638981327</v>
      </c>
      <c r="R24" s="6" cm="1">
        <f t="array" ref="R24">IFERROR(Q24*(1-INDEX($D24:$D$71,R$1)),0)</f>
        <v>0.40920281088937288</v>
      </c>
      <c r="S24" s="6" cm="1">
        <f t="array" ref="S24">IFERROR(R24*(1-INDEX($D24:$D$71,S$1)),0)</f>
        <v>0.33667161265923151</v>
      </c>
      <c r="T24" s="6" cm="1">
        <f t="array" ref="T24">IFERROR(S24*(1-INDEX($D24:$D$71,T$1)),0)</f>
        <v>0.27159635664832865</v>
      </c>
      <c r="U24" s="6" cm="1">
        <f t="array" ref="U24">IFERROR(T24*(1-INDEX($D24:$D$71,U$1)),0)</f>
        <v>0.21447692688161865</v>
      </c>
      <c r="V24" s="6" cm="1">
        <f t="array" ref="V24">IFERROR(U24*(1-INDEX($D24:$D$71,V$1)),0)</f>
        <v>0.16483838692413683</v>
      </c>
      <c r="W24" s="6" cm="1">
        <f t="array" ref="W24">IFERROR(V24*(1-INDEX($D24:$D$71,W$1)),0)</f>
        <v>0.12290679805837489</v>
      </c>
      <c r="X24" s="6" cm="1">
        <f t="array" ref="X24">IFERROR(W24*(1-INDEX($D24:$D$71,X$1)),0)</f>
        <v>8.8605968856243625E-2</v>
      </c>
      <c r="Y24" s="6" cm="1">
        <f t="array" ref="Y24">IFERROR(X24*(1-INDEX($D24:$D$71,Y$1)),0)</f>
        <v>6.1573173817892263E-2</v>
      </c>
      <c r="Z24" s="6" cm="1">
        <f t="array" ref="Z24">IFERROR(Y24*(1-INDEX($D24:$D$71,Z$1)),0)</f>
        <v>4.1131495842090207E-2</v>
      </c>
      <c r="AA24" s="6" cm="1">
        <f t="array" ref="AA24">IFERROR(Z24*(1-INDEX($D24:$D$71,AA$1)),0)</f>
        <v>2.6430276598210324E-2</v>
      </c>
      <c r="AB24" s="6" cm="1">
        <f t="array" ref="AB24">IFERROR(AA24*(1-INDEX($D24:$D$71,AB$1)),0)</f>
        <v>1.6318581377267022E-2</v>
      </c>
      <c r="AC24" s="6" cm="1">
        <f t="array" ref="AC24">IFERROR(AB24*(1-INDEX($D24:$D$71,AC$1)),0)</f>
        <v>9.6764291992780267E-3</v>
      </c>
      <c r="AD24" s="6" cm="1">
        <f t="array" ref="AD24">IFERROR(AC24*(1-INDEX($D24:$D$71,AD$1)),0)</f>
        <v>5.5119843647847416E-3</v>
      </c>
      <c r="AE24" s="6" cm="1">
        <f t="array" ref="AE24">IFERROR(AD24*(1-INDEX($D24:$D$71,AE$1)),0)</f>
        <v>3.0195201548727296E-3</v>
      </c>
      <c r="AF24" s="6" cm="1">
        <f t="array" ref="AF24">IFERROR(AE24*(1-INDEX($D24:$D$71,AF$1)),0)</f>
        <v>1.594004689757314E-3</v>
      </c>
      <c r="AG24" s="6" cm="1">
        <f t="array" ref="AG24">IFERROR(AF24*(1-INDEX($D24:$D$71,AG$1)),0)</f>
        <v>8.0001501374229826E-4</v>
      </c>
      <c r="AH24" s="6" cm="1">
        <f t="array" ref="AH24">IFERROR(AG24*(1-INDEX($D24:$D$71,AH$1)),0)</f>
        <v>3.7957512342017084E-4</v>
      </c>
      <c r="AI24" s="6" cm="1">
        <f t="array" ref="AI24">IFERROR(AH24*(1-INDEX($D24:$D$71,AI$1)),0)</f>
        <v>1.6910830898615451E-4</v>
      </c>
      <c r="AJ24" s="6" cm="1">
        <f t="array" ref="AJ24">IFERROR(AI24*(1-INDEX($D24:$D$71,AJ$1)),0)</f>
        <v>7.0176566063074398E-5</v>
      </c>
      <c r="AK24" s="6" cm="1">
        <f t="array" ref="AK24">IFERROR(AJ24*(1-INDEX($D24:$D$71,AK$1)),0)</f>
        <v>2.6860782426302358E-5</v>
      </c>
      <c r="AL24" s="6" cm="1">
        <f t="array" ref="AL24">IFERROR(AK24*(1-INDEX($D24:$D$71,AL$1)),0)</f>
        <v>9.3682350868214737E-6</v>
      </c>
      <c r="AM24" s="6" cm="1">
        <f t="array" ref="AM24">IFERROR(AL24*(1-INDEX($D24:$D$71,AM$1)),0)</f>
        <v>2.9313207586664387E-6</v>
      </c>
      <c r="AN24" s="6" cm="1">
        <f t="array" ref="AN24">IFERROR(AM24*(1-INDEX($D24:$D$71,AN$1)),0)</f>
        <v>8.0628908787879057E-7</v>
      </c>
      <c r="AO24" s="6" cm="1">
        <f t="array" ref="AO24">IFERROR(AN24*(1-INDEX($D24:$D$71,AO$1)),0)</f>
        <v>1.8958275323293998E-7</v>
      </c>
      <c r="AP24" s="6" cm="1">
        <f t="array" ref="AP24">IFERROR(AO24*(1-INDEX($D24:$D$71,AP$1)),0)</f>
        <v>3.659136720148975E-8</v>
      </c>
      <c r="AQ24" s="6" cm="1">
        <f t="array" ref="AQ24">IFERROR(AP24*(1-INDEX($D24:$D$71,AQ$1)),0)</f>
        <v>5.4363794251253357E-9</v>
      </c>
      <c r="AR24" s="6" cm="1">
        <f t="array" ref="AR24">IFERROR(AQ24*(1-INDEX($D24:$D$71,AR$1)),0)</f>
        <v>5.5271669615249244E-10</v>
      </c>
      <c r="AS24" s="6" cm="1">
        <f t="array" ref="AS24">IFERROR(AR24*(1-INDEX($D24:$D$71,AS$1)),0)</f>
        <v>2.8851811539160118E-11</v>
      </c>
      <c r="AT24" s="6" cm="1">
        <f t="array" ref="AT24">IFERROR(AS24*(1-INDEX($D24:$D$71,AT$1)),0)</f>
        <v>0</v>
      </c>
      <c r="AU24" s="6" cm="1">
        <f t="array" ref="AU24">IFERROR(AT24*(1-INDEX($D24:$D$71,AU$1)),0)</f>
        <v>0</v>
      </c>
      <c r="AV24" s="6" cm="1">
        <f t="array" ref="AV24">IFERROR(AU24*(1-INDEX($D24:$D$71,AV$1)),0)</f>
        <v>0</v>
      </c>
      <c r="AW24" s="6" cm="1">
        <f t="array" ref="AW24">IFERROR(AV24*(1-INDEX($D24:$D$71,AW$1)),0)</f>
        <v>0</v>
      </c>
      <c r="AX24" s="6" cm="1">
        <f t="array" ref="AX24">IFERROR(AW24*(1-INDEX($D24:$D$71,AX$1)),0)</f>
        <v>0</v>
      </c>
      <c r="AY24" s="6" cm="1">
        <f t="array" ref="AY24">IFERROR(AX24*(1-INDEX($D24:$D$71,AY$1)),0)</f>
        <v>0</v>
      </c>
      <c r="AZ24" s="6" cm="1">
        <f t="array" ref="AZ24">IFERROR(AY24*(1-INDEX($D24:$D$71,AZ$1)),0)</f>
        <v>0</v>
      </c>
      <c r="BA24" s="6" cm="1">
        <f t="array" ref="BA24">IFERROR(AZ24*(1-INDEX($D24:$D$71,BA$1)),0)</f>
        <v>0</v>
      </c>
      <c r="BB24" s="6" cm="1">
        <f t="array" ref="BB24">IFERROR(BA24*(1-INDEX($D24:$D$71,BB$1)),0)</f>
        <v>0</v>
      </c>
      <c r="BC24" s="6" cm="1">
        <f t="array" ref="BC24">IFERROR(BB24*(1-INDEX($D24:$D$71,BC$1)),0)</f>
        <v>0</v>
      </c>
      <c r="BD24" s="6" cm="1">
        <f t="array" ref="BD24">IFERROR(BC24*(1-INDEX($D24:$D$71,BD$1)),0)</f>
        <v>0</v>
      </c>
      <c r="BE24" s="6" cm="1">
        <f t="array" ref="BE24">IFERROR(BD24*(1-INDEX($D24:$D$71,BE$1)),0)</f>
        <v>0</v>
      </c>
      <c r="BF24" s="6" cm="1">
        <f t="array" ref="BF24">IFERROR(BE24*(1-INDEX($D24:$D$71,BF$1)),0)</f>
        <v>0</v>
      </c>
      <c r="BG24" s="6" cm="1">
        <f t="array" ref="BG24">IFERROR(BF24*(1-INDEX($D24:$D$71,BG$1)),0)</f>
        <v>0</v>
      </c>
      <c r="BH24" s="6" cm="1">
        <f t="array" ref="BH24">IFERROR(BG24*(1-INDEX($D24:$D$71,BH$1)),0)</f>
        <v>0</v>
      </c>
      <c r="BI24" s="6" cm="1">
        <f t="array" ref="BI24">IFERROR(BH24*(1-INDEX($D24:$D$71,BI$1)),0)</f>
        <v>0</v>
      </c>
      <c r="BJ24" s="6" cm="1">
        <f t="array" ref="BJ24">IFERROR(BI24*(1-INDEX($D24:$D$71,BJ$1)),0)</f>
        <v>0</v>
      </c>
      <c r="BK24" s="6" cm="1">
        <f t="array" ref="BK24">IFERROR(BJ24*(1-INDEX($D24:$D$71,BK$1)),0)</f>
        <v>0</v>
      </c>
      <c r="BL24" s="6" cm="1">
        <f t="array" ref="BL24">IFERROR(BK24*(1-INDEX($D24:$D$71,BL$1)),0)</f>
        <v>0</v>
      </c>
      <c r="BM24" s="6" cm="1">
        <f t="array" ref="BM24">IFERROR(BL24*(1-INDEX($D24:$D$71,BM$1)),0)</f>
        <v>0</v>
      </c>
      <c r="BN24" s="6" cm="1">
        <f t="array" ref="BN24">IFERROR(BM24*(1-INDEX($D24:$D$71,BN$1)),0)</f>
        <v>0</v>
      </c>
      <c r="BO24" s="6" cm="1">
        <f t="array" ref="BO24">IFERROR(BN24*(1-INDEX($D24:$D$71,BO$1)),0)</f>
        <v>0</v>
      </c>
      <c r="BP24" s="6" cm="1">
        <f t="array" ref="BP24">IFERROR(BO24*(1-INDEX($D24:$D$71,BP$1)),0)</f>
        <v>0</v>
      </c>
      <c r="BQ24" s="6" cm="1">
        <f t="array" ref="BQ24">IFERROR(BP24*(1-INDEX($D24:$D$71,BQ$1)),0)</f>
        <v>0</v>
      </c>
      <c r="BR24" s="6" cm="1">
        <f t="array" ref="BR24">IFERROR(BQ24*(1-INDEX($D24:$D$71,BR$1)),0)</f>
        <v>0</v>
      </c>
      <c r="BS24" s="6" cm="1">
        <f t="array" ref="BS24">IFERROR(BR24*(1-INDEX($D24:$D$71,BS$1)),0)</f>
        <v>0</v>
      </c>
      <c r="BT24" s="6" cm="1">
        <f t="array" ref="BT24">IFERROR(BS24*(1-INDEX($D24:$D$71,BT$1)),0)</f>
        <v>0</v>
      </c>
      <c r="BU24" s="6" cm="1">
        <f t="array" ref="BU24">IFERROR(BT24*(1-INDEX($D24:$D$71,BU$1)),0)</f>
        <v>0</v>
      </c>
      <c r="BV24" s="6" cm="1">
        <f t="array" ref="BV24">IFERROR(BU24*(1-INDEX($D24:$D$71,BV$1)),0)</f>
        <v>0</v>
      </c>
      <c r="BW24" s="6" cm="1">
        <f t="array" ref="BW24">IFERROR(BV24*(1-INDEX($D24:$D$71,BW$1)),0)</f>
        <v>0</v>
      </c>
      <c r="BX24" s="6" cm="1">
        <f t="array" ref="BX24">IFERROR(BW24*(1-INDEX($D24:$D$71,BX$1)),0)</f>
        <v>0</v>
      </c>
      <c r="BY24" s="6" cm="1">
        <f t="array" ref="BY24">IFERROR(BX24*(1-INDEX($D24:$D$71,BY$1)),0)</f>
        <v>0</v>
      </c>
      <c r="BZ24" s="6" cm="1">
        <f t="array" ref="BZ24">IFERROR(BY24*(1-INDEX($D24:$D$71,BZ$1)),0)</f>
        <v>0</v>
      </c>
      <c r="CA24" s="6" cm="1">
        <f t="array" ref="CA24">IFERROR(BZ24*(1-INDEX($D24:$D$71,CA$1)),0)</f>
        <v>0</v>
      </c>
      <c r="CB24" s="6" cm="1">
        <f t="array" ref="CB24">IFERROR(CA24*(1-INDEX($D24:$D$71,CB$1)),0)</f>
        <v>0</v>
      </c>
      <c r="CC24" s="6" cm="1">
        <f t="array" ref="CC24">IFERROR(CB24*(1-INDEX($D24:$D$71,CC$1)),0)</f>
        <v>0</v>
      </c>
      <c r="CD24" s="6" cm="1">
        <f t="array" ref="CD24">IFERROR(CC24*(1-INDEX($D24:$D$71,CD$1)),0)</f>
        <v>0</v>
      </c>
      <c r="CE24" s="6" cm="1">
        <f t="array" ref="CE24">IFERROR(CD24*(1-INDEX($D24:$D$71,CE$1)),0)</f>
        <v>0</v>
      </c>
      <c r="CF24" s="6" cm="1">
        <f t="array" ref="CF24">IFERROR(CE24*(1-INDEX($D24:$D$71,CF$1)),0)</f>
        <v>0</v>
      </c>
      <c r="CG24" s="6" cm="1">
        <f t="array" ref="CG24">IFERROR(CF24*(1-INDEX($D24:$D$71,CG$1)),0)</f>
        <v>0</v>
      </c>
      <c r="CH24" s="6" cm="1">
        <f t="array" ref="CH24">IFERROR(CG24*(1-INDEX($D24:$D$71,CH$1)),0)</f>
        <v>0</v>
      </c>
      <c r="CI24" s="6" cm="1">
        <f t="array" ref="CI24">IFERROR(CH24*(1-INDEX($D24:$D$71,CI$1)),0)</f>
        <v>0</v>
      </c>
      <c r="CJ24" s="6" cm="1">
        <f t="array" ref="CJ24">IFERROR(CI24*(1-INDEX($D24:$D$71,CJ$1)),0)</f>
        <v>0</v>
      </c>
      <c r="CK24" s="6" cm="1">
        <f t="array" ref="CK24">IFERROR(CJ24*(1-INDEX($D24:$D$71,CK$1)),0)</f>
        <v>0</v>
      </c>
      <c r="CL24" s="6" cm="1">
        <f t="array" ref="CL24">IFERROR(CK24*(1-INDEX($D24:$D$71,CL$1)),0)</f>
        <v>0</v>
      </c>
      <c r="CM24" s="6" cm="1">
        <f t="array" ref="CM24">IFERROR(CL24*(1-INDEX($D24:$D$71,CM$1)),0)</f>
        <v>0</v>
      </c>
      <c r="CN24" s="6" cm="1">
        <f t="array" ref="CN24">IFERROR(CM24*(1-INDEX($D24:$D$71,CN$1)),0)</f>
        <v>0</v>
      </c>
      <c r="CO24" s="6" cm="1">
        <f t="array" ref="CO24">IFERROR(CN24*(1-INDEX($D24:$D$71,CO$1)),0)</f>
        <v>0</v>
      </c>
      <c r="CP24" s="6" cm="1">
        <f t="array" ref="CP24">IFERROR(CO24*(1-INDEX($D24:$D$71,CP$1)),0)</f>
        <v>0</v>
      </c>
      <c r="CQ24" s="6" cm="1">
        <f t="array" ref="CQ24">IFERROR(CP24*(1-INDEX($D24:$D$71,CQ$1)),0)</f>
        <v>0</v>
      </c>
      <c r="CR24" s="6" cm="1">
        <f t="array" ref="CR24">IFERROR(CQ24*(1-INDEX($D24:$D$71,CR$1)),0)</f>
        <v>0</v>
      </c>
      <c r="CS24" s="6" cm="1">
        <f t="array" ref="CS24">IFERROR(CR24*(1-INDEX($D24:$D$71,CS$1)),0)</f>
        <v>0</v>
      </c>
      <c r="CT24" s="6" cm="1">
        <f t="array" ref="CT24">IFERROR(CS24*(1-INDEX($D24:$D$71,CT$1)),0)</f>
        <v>0</v>
      </c>
      <c r="CU24" s="6" cm="1">
        <f t="array" ref="CU24">IFERROR(CT24*(1-INDEX($D24:$D$71,CU$1)),0)</f>
        <v>0</v>
      </c>
      <c r="CV24" s="6" cm="1">
        <f t="array" ref="CV24">IFERROR(CU24*(1-INDEX($D24:$D$71,CV$1)),0)</f>
        <v>0</v>
      </c>
      <c r="CW24" s="6" cm="1">
        <f t="array" ref="CW24">IFERROR(CV24*(1-INDEX($D24:$D$71,CW$1)),0)</f>
        <v>0</v>
      </c>
      <c r="CX24" s="6" cm="1">
        <f t="array" ref="CX24">IFERROR(CW24*(1-INDEX($D24:$D$71,CX$1)),0)</f>
        <v>0</v>
      </c>
      <c r="CY24" s="6" cm="1">
        <f t="array" ref="CY24">IFERROR(CX24*(1-INDEX($D24:$D$71,CY$1)),0)</f>
        <v>0</v>
      </c>
      <c r="CZ24" s="6" cm="1">
        <f t="array" ref="CZ24">IFERROR(CY24*(1-INDEX($D24:$D$71,CZ$1)),0)</f>
        <v>0</v>
      </c>
      <c r="DA24" s="6" cm="1">
        <f t="array" ref="DA24">IFERROR(CZ24*(1-INDEX($D24:$D$71,DA$1)),0)</f>
        <v>0</v>
      </c>
      <c r="DB24" s="6" cm="1">
        <f t="array" ref="DB24">IFERROR(DA24*(1-INDEX($D24:$D$71,DB$1)),0)</f>
        <v>0</v>
      </c>
      <c r="DC24" s="6" cm="1">
        <f t="array" ref="DC24">IFERROR(DB24*(1-INDEX($D24:$D$71,DC$1)),0)</f>
        <v>0</v>
      </c>
      <c r="DD24" s="6" cm="1">
        <f t="array" ref="DD24">IFERROR(DC24*(1-INDEX($D24:$D$71,DD$1)),0)</f>
        <v>0</v>
      </c>
      <c r="DE24" s="6" cm="1">
        <f t="array" ref="DE24">IFERROR(DD24*(1-INDEX($D24:$D$71,DE$1)),0)</f>
        <v>0</v>
      </c>
      <c r="DF24" s="6" cm="1">
        <f t="array" ref="DF24">IFERROR(DE24*(1-INDEX($D24:$D$71,DF$1)),0)</f>
        <v>0</v>
      </c>
      <c r="DG24" s="6" cm="1">
        <f t="array" ref="DG24">IFERROR(DF24*(1-INDEX($D24:$D$71,DG$1)),0)</f>
        <v>0</v>
      </c>
      <c r="DH24" s="6" cm="1">
        <f t="array" ref="DH24">IFERROR(DG24*(1-INDEX($D24:$D$71,DH$1)),0)</f>
        <v>0</v>
      </c>
      <c r="DI24" s="6" cm="1">
        <f t="array" ref="DI24">IFERROR(DH24*(1-INDEX($D24:$D$71,DI$1)),0)</f>
        <v>0</v>
      </c>
      <c r="DJ24" s="6" cm="1">
        <f t="array" ref="DJ24">IFERROR(DI24*(1-INDEX($D24:$D$71,DJ$1)),0)</f>
        <v>0</v>
      </c>
      <c r="DK24" s="6" cm="1">
        <f t="array" ref="DK24">IFERROR(DJ24*(1-INDEX($D24:$D$71,DK$1)),0)</f>
        <v>0</v>
      </c>
      <c r="DL24" s="6" cm="1">
        <f t="array" ref="DL24">IFERROR(DK24*(1-INDEX($D24:$D$71,DL$1)),0)</f>
        <v>0</v>
      </c>
      <c r="DM24" s="6" cm="1">
        <f t="array" ref="DM24">IFERROR(DL24*(1-INDEX($D24:$D$71,DM$1)),0)</f>
        <v>0</v>
      </c>
      <c r="DN24" s="6" cm="1">
        <f t="array" ref="DN24">IFERROR(DM24*(1-INDEX($D24:$D$71,DN$1)),0)</f>
        <v>0</v>
      </c>
      <c r="DO24" s="6" cm="1">
        <f t="array" ref="DO24">IFERROR(DN24*(1-INDEX($D24:$D$71,DO$1)),0)</f>
        <v>0</v>
      </c>
      <c r="DP24" s="6" cm="1">
        <f t="array" ref="DP24">IFERROR(DO24*(1-INDEX($D24:$D$71,DP$1)),0)</f>
        <v>0</v>
      </c>
      <c r="DQ24" s="6" cm="1">
        <f t="array" ref="DQ24">IFERROR(DP24*(1-INDEX($D24:$D$71,DQ$1)),0)</f>
        <v>0</v>
      </c>
      <c r="DR24" s="6" cm="1">
        <f t="array" ref="DR24">IFERROR(DQ24*(1-INDEX($D24:$D$71,DR$1)),0)</f>
        <v>0</v>
      </c>
      <c r="DS24" s="6" cm="1">
        <f t="array" ref="DS24">IFERROR(DR24*(1-INDEX($D24:$D$71,DS$1)),0)</f>
        <v>0</v>
      </c>
      <c r="DT24" s="6" cm="1">
        <f t="array" ref="DT24">IFERROR(DS24*(1-INDEX($D24:$D$71,DT$1)),0)</f>
        <v>0</v>
      </c>
      <c r="DU24" s="6" cm="1">
        <f t="array" ref="DU24">IFERROR(DT24*(1-INDEX($D24:$D$71,DU$1)),0)</f>
        <v>0</v>
      </c>
      <c r="DV24" s="6" cm="1">
        <f t="array" ref="DV24">IFERROR(DU24*(1-INDEX($D24:$D$71,DV$1)),0)</f>
        <v>0</v>
      </c>
      <c r="DW24" s="6" cm="1">
        <f t="array" ref="DW24">IFERROR(DV24*(1-INDEX($D24:$D$71,DW$1)),0)</f>
        <v>0</v>
      </c>
      <c r="DX24" s="6" cm="1">
        <f t="array" ref="DX24">IFERROR(DW24*(1-INDEX($D24:$D$71,DX$1)),0)</f>
        <v>0</v>
      </c>
    </row>
    <row r="25" spans="2:128" x14ac:dyDescent="0.25">
      <c r="B25" s="21"/>
      <c r="C25" s="6">
        <v>87</v>
      </c>
      <c r="D25" s="6">
        <v>9.323999999999999E-2</v>
      </c>
      <c r="E25" s="6">
        <f t="shared" si="3"/>
        <v>9.2104540283342473E-2</v>
      </c>
      <c r="F25" s="6" cm="1">
        <f t="array" ref="F25">SUMPRODUCT($A$6^($K$1:$DT$1+1),K25:DT25,TRANSPOSE(D25:D138))</f>
        <v>0.83065406504391726</v>
      </c>
      <c r="G25" s="6" cm="1">
        <f t="array" ref="G25">SUMPRODUCT($A$6^($K$1:$DT$1),K25:DT25)</f>
        <v>5.8142104334921729</v>
      </c>
      <c r="H25" s="6">
        <f t="shared" si="0"/>
        <v>5.3513688849226719</v>
      </c>
      <c r="I25" s="6">
        <f t="shared" si="1"/>
        <v>5.3458088953086902</v>
      </c>
      <c r="K25" s="6">
        <v>1</v>
      </c>
      <c r="L25" s="6" cm="1">
        <f t="array" ref="L25">IFERROR(K25*(1-INDEX($D25:$D$71,L$1)),0)</f>
        <v>0.90676000000000001</v>
      </c>
      <c r="M25" s="6" cm="1">
        <f t="array" ref="M25">IFERROR(L25*(1-INDEX($D25:$D$71,M$1)),0)</f>
        <v>0.81169528159999993</v>
      </c>
      <c r="N25" s="6" cm="1">
        <f t="array" ref="N25">IFERROR(M25*(1-INDEX($D25:$D$71,N$1)),0)</f>
        <v>0.71628861820073597</v>
      </c>
      <c r="O25" s="6" cm="1">
        <f t="array" ref="O25">IFERROR(N25*(1-INDEX($D25:$D$71,O$1)),0)</f>
        <v>0.62227573706188943</v>
      </c>
      <c r="P25" s="6" cm="1">
        <f t="array" ref="P25">IFERROR(O25*(1-INDEX($D25:$D$71,P$1)),0)</f>
        <v>0.53167238974567832</v>
      </c>
      <c r="Q25" s="6" cm="1">
        <f t="array" ref="Q25">IFERROR(P25*(1-INDEX($D25:$D$71,Q$1)),0)</f>
        <v>0.44609971861611142</v>
      </c>
      <c r="R25" s="6" cm="1">
        <f t="array" ref="R25">IFERROR(Q25*(1-INDEX($D25:$D$71,R$1)),0)</f>
        <v>0.36702854349140568</v>
      </c>
      <c r="S25" s="6" cm="1">
        <f t="array" ref="S25">IFERROR(R25*(1-INDEX($D25:$D$71,S$1)),0)</f>
        <v>0.2960855963199519</v>
      </c>
      <c r="T25" s="6" cm="1">
        <f t="array" ref="T25">IFERROR(S25*(1-INDEX($D25:$D$71,T$1)),0)</f>
        <v>0.23381583455790281</v>
      </c>
      <c r="U25" s="6" cm="1">
        <f t="array" ref="U25">IFERROR(T25*(1-INDEX($D25:$D$71,U$1)),0)</f>
        <v>0.1797014978078218</v>
      </c>
      <c r="V25" s="6" cm="1">
        <f t="array" ref="V25">IFERROR(U25*(1-INDEX($D25:$D$71,V$1)),0)</f>
        <v>0.13398903079546809</v>
      </c>
      <c r="W25" s="6" cm="1">
        <f t="array" ref="W25">IFERROR(V25*(1-INDEX($D25:$D$71,W$1)),0)</f>
        <v>9.6595372081068859E-2</v>
      </c>
      <c r="X25" s="6" cm="1">
        <f t="array" ref="X25">IFERROR(W25*(1-INDEX($D25:$D$71,X$1)),0)</f>
        <v>6.7125090012855562E-2</v>
      </c>
      <c r="Y25" s="6" cm="1">
        <f t="array" ref="Y25">IFERROR(X25*(1-INDEX($D25:$D$71,Y$1)),0)</f>
        <v>4.4840231379487644E-2</v>
      </c>
      <c r="Z25" s="6" cm="1">
        <f t="array" ref="Z25">IFERROR(Y25*(1-INDEX($D25:$D$71,Z$1)),0)</f>
        <v>2.8813435879831168E-2</v>
      </c>
      <c r="AA25" s="6" cm="1">
        <f t="array" ref="AA25">IFERROR(Z25*(1-INDEX($D25:$D$71,AA$1)),0)</f>
        <v>1.7789991580925361E-2</v>
      </c>
      <c r="AB25" s="6" cm="1">
        <f t="array" ref="AB25">IFERROR(AA25*(1-INDEX($D25:$D$71,AB$1)),0)</f>
        <v>1.0548931307741311E-2</v>
      </c>
      <c r="AC25" s="6" cm="1">
        <f t="array" ref="AC25">IFERROR(AB25*(1-INDEX($D25:$D$71,AC$1)),0)</f>
        <v>6.0089877408286826E-3</v>
      </c>
      <c r="AD25" s="6" cm="1">
        <f t="array" ref="AD25">IFERROR(AC25*(1-INDEX($D25:$D$71,AD$1)),0)</f>
        <v>3.2917835743033609E-3</v>
      </c>
      <c r="AE25" s="6" cm="1">
        <f t="array" ref="AE25">IFERROR(AD25*(1-INDEX($D25:$D$71,AE$1)),0)</f>
        <v>1.7377325488747443E-3</v>
      </c>
      <c r="AF25" s="6" cm="1">
        <f t="array" ref="AF25">IFERROR(AE25*(1-INDEX($D25:$D$71,AF$1)),0)</f>
        <v>8.7215058895474535E-4</v>
      </c>
      <c r="AG25" s="6" cm="1">
        <f t="array" ref="AG25">IFERROR(AF25*(1-INDEX($D25:$D$71,AG$1)),0)</f>
        <v>4.1380056843546848E-4</v>
      </c>
      <c r="AH25" s="6" cm="1">
        <f t="array" ref="AH25">IFERROR(AG25*(1-INDEX($D25:$D$71,AH$1)),0)</f>
        <v>1.8435642924936993E-4</v>
      </c>
      <c r="AI25" s="6" cm="1">
        <f t="array" ref="AI25">IFERROR(AH25*(1-INDEX($D25:$D$71,AI$1)),0)</f>
        <v>7.6504231009903533E-5</v>
      </c>
      <c r="AJ25" s="6" cm="1">
        <f t="array" ref="AJ25">IFERROR(AI25*(1-INDEX($D25:$D$71,AJ$1)),0)</f>
        <v>2.9282759461350675E-5</v>
      </c>
      <c r="AK25" s="6" cm="1">
        <f t="array" ref="AK25">IFERROR(AJ25*(1-INDEX($D25:$D$71,AK$1)),0)</f>
        <v>1.0212948017335276E-5</v>
      </c>
      <c r="AL25" s="6" cm="1">
        <f t="array" ref="AL25">IFERROR(AK25*(1-INDEX($D25:$D$71,AL$1)),0)</f>
        <v>3.1956314346242076E-6</v>
      </c>
      <c r="AM25" s="6" cm="1">
        <f t="array" ref="AM25">IFERROR(AL25*(1-INDEX($D25:$D$71,AM$1)),0)</f>
        <v>8.7899038240773447E-7</v>
      </c>
      <c r="AN25" s="6" cm="1">
        <f t="array" ref="AN25">IFERROR(AM25*(1-INDEX($D25:$D$71,AN$1)),0)</f>
        <v>2.0667700861553055E-7</v>
      </c>
      <c r="AO25" s="6" cm="1">
        <f t="array" ref="AO25">IFERROR(AN25*(1-INDEX($D25:$D$71,AO$1)),0)</f>
        <v>3.9890729432883552E-8</v>
      </c>
      <c r="AP25" s="6" cm="1">
        <f t="array" ref="AP25">IFERROR(AO25*(1-INDEX($D25:$D$71,AP$1)),0)</f>
        <v>5.9265656718435127E-9</v>
      </c>
      <c r="AQ25" s="6" cm="1">
        <f t="array" ref="AQ25">IFERROR(AP25*(1-INDEX($D25:$D$71,AQ$1)),0)</f>
        <v>6.0255393185632945E-10</v>
      </c>
      <c r="AR25" s="6" cm="1">
        <f t="array" ref="AR25">IFERROR(AQ25*(1-INDEX($D25:$D$71,AR$1)),0)</f>
        <v>3.145331524290041E-11</v>
      </c>
      <c r="AS25" s="6" cm="1">
        <f t="array" ref="AS25">IFERROR(AR25*(1-INDEX($D25:$D$71,AS$1)),0)</f>
        <v>0</v>
      </c>
      <c r="AT25" s="6" cm="1">
        <f t="array" ref="AT25">IFERROR(AS25*(1-INDEX($D25:$D$71,AT$1)),0)</f>
        <v>0</v>
      </c>
      <c r="AU25" s="6" cm="1">
        <f t="array" ref="AU25">IFERROR(AT25*(1-INDEX($D25:$D$71,AU$1)),0)</f>
        <v>0</v>
      </c>
      <c r="AV25" s="6" cm="1">
        <f t="array" ref="AV25">IFERROR(AU25*(1-INDEX($D25:$D$71,AV$1)),0)</f>
        <v>0</v>
      </c>
      <c r="AW25" s="6" cm="1">
        <f t="array" ref="AW25">IFERROR(AV25*(1-INDEX($D25:$D$71,AW$1)),0)</f>
        <v>0</v>
      </c>
      <c r="AX25" s="6" cm="1">
        <f t="array" ref="AX25">IFERROR(AW25*(1-INDEX($D25:$D$71,AX$1)),0)</f>
        <v>0</v>
      </c>
      <c r="AY25" s="6" cm="1">
        <f t="array" ref="AY25">IFERROR(AX25*(1-INDEX($D25:$D$71,AY$1)),0)</f>
        <v>0</v>
      </c>
      <c r="AZ25" s="6" cm="1">
        <f t="array" ref="AZ25">IFERROR(AY25*(1-INDEX($D25:$D$71,AZ$1)),0)</f>
        <v>0</v>
      </c>
      <c r="BA25" s="6" cm="1">
        <f t="array" ref="BA25">IFERROR(AZ25*(1-INDEX($D25:$D$71,BA$1)),0)</f>
        <v>0</v>
      </c>
      <c r="BB25" s="6" cm="1">
        <f t="array" ref="BB25">IFERROR(BA25*(1-INDEX($D25:$D$71,BB$1)),0)</f>
        <v>0</v>
      </c>
      <c r="BC25" s="6" cm="1">
        <f t="array" ref="BC25">IFERROR(BB25*(1-INDEX($D25:$D$71,BC$1)),0)</f>
        <v>0</v>
      </c>
      <c r="BD25" s="6" cm="1">
        <f t="array" ref="BD25">IFERROR(BC25*(1-INDEX($D25:$D$71,BD$1)),0)</f>
        <v>0</v>
      </c>
      <c r="BE25" s="6" cm="1">
        <f t="array" ref="BE25">IFERROR(BD25*(1-INDEX($D25:$D$71,BE$1)),0)</f>
        <v>0</v>
      </c>
      <c r="BF25" s="6" cm="1">
        <f t="array" ref="BF25">IFERROR(BE25*(1-INDEX($D25:$D$71,BF$1)),0)</f>
        <v>0</v>
      </c>
      <c r="BG25" s="6" cm="1">
        <f t="array" ref="BG25">IFERROR(BF25*(1-INDEX($D25:$D$71,BG$1)),0)</f>
        <v>0</v>
      </c>
      <c r="BH25" s="6" cm="1">
        <f t="array" ref="BH25">IFERROR(BG25*(1-INDEX($D25:$D$71,BH$1)),0)</f>
        <v>0</v>
      </c>
      <c r="BI25" s="6" cm="1">
        <f t="array" ref="BI25">IFERROR(BH25*(1-INDEX($D25:$D$71,BI$1)),0)</f>
        <v>0</v>
      </c>
      <c r="BJ25" s="6" cm="1">
        <f t="array" ref="BJ25">IFERROR(BI25*(1-INDEX($D25:$D$71,BJ$1)),0)</f>
        <v>0</v>
      </c>
      <c r="BK25" s="6" cm="1">
        <f t="array" ref="BK25">IFERROR(BJ25*(1-INDEX($D25:$D$71,BK$1)),0)</f>
        <v>0</v>
      </c>
      <c r="BL25" s="6" cm="1">
        <f t="array" ref="BL25">IFERROR(BK25*(1-INDEX($D25:$D$71,BL$1)),0)</f>
        <v>0</v>
      </c>
      <c r="BM25" s="6" cm="1">
        <f t="array" ref="BM25">IFERROR(BL25*(1-INDEX($D25:$D$71,BM$1)),0)</f>
        <v>0</v>
      </c>
      <c r="BN25" s="6" cm="1">
        <f t="array" ref="BN25">IFERROR(BM25*(1-INDEX($D25:$D$71,BN$1)),0)</f>
        <v>0</v>
      </c>
      <c r="BO25" s="6" cm="1">
        <f t="array" ref="BO25">IFERROR(BN25*(1-INDEX($D25:$D$71,BO$1)),0)</f>
        <v>0</v>
      </c>
      <c r="BP25" s="6" cm="1">
        <f t="array" ref="BP25">IFERROR(BO25*(1-INDEX($D25:$D$71,BP$1)),0)</f>
        <v>0</v>
      </c>
      <c r="BQ25" s="6" cm="1">
        <f t="array" ref="BQ25">IFERROR(BP25*(1-INDEX($D25:$D$71,BQ$1)),0)</f>
        <v>0</v>
      </c>
      <c r="BR25" s="6" cm="1">
        <f t="array" ref="BR25">IFERROR(BQ25*(1-INDEX($D25:$D$71,BR$1)),0)</f>
        <v>0</v>
      </c>
      <c r="BS25" s="6" cm="1">
        <f t="array" ref="BS25">IFERROR(BR25*(1-INDEX($D25:$D$71,BS$1)),0)</f>
        <v>0</v>
      </c>
      <c r="BT25" s="6" cm="1">
        <f t="array" ref="BT25">IFERROR(BS25*(1-INDEX($D25:$D$71,BT$1)),0)</f>
        <v>0</v>
      </c>
      <c r="BU25" s="6" cm="1">
        <f t="array" ref="BU25">IFERROR(BT25*(1-INDEX($D25:$D$71,BU$1)),0)</f>
        <v>0</v>
      </c>
      <c r="BV25" s="6" cm="1">
        <f t="array" ref="BV25">IFERROR(BU25*(1-INDEX($D25:$D$71,BV$1)),0)</f>
        <v>0</v>
      </c>
      <c r="BW25" s="6" cm="1">
        <f t="array" ref="BW25">IFERROR(BV25*(1-INDEX($D25:$D$71,BW$1)),0)</f>
        <v>0</v>
      </c>
      <c r="BX25" s="6" cm="1">
        <f t="array" ref="BX25">IFERROR(BW25*(1-INDEX($D25:$D$71,BX$1)),0)</f>
        <v>0</v>
      </c>
      <c r="BY25" s="6" cm="1">
        <f t="array" ref="BY25">IFERROR(BX25*(1-INDEX($D25:$D$71,BY$1)),0)</f>
        <v>0</v>
      </c>
      <c r="BZ25" s="6" cm="1">
        <f t="array" ref="BZ25">IFERROR(BY25*(1-INDEX($D25:$D$71,BZ$1)),0)</f>
        <v>0</v>
      </c>
      <c r="CA25" s="6" cm="1">
        <f t="array" ref="CA25">IFERROR(BZ25*(1-INDEX($D25:$D$71,CA$1)),0)</f>
        <v>0</v>
      </c>
      <c r="CB25" s="6" cm="1">
        <f t="array" ref="CB25">IFERROR(CA25*(1-INDEX($D25:$D$71,CB$1)),0)</f>
        <v>0</v>
      </c>
      <c r="CC25" s="6" cm="1">
        <f t="array" ref="CC25">IFERROR(CB25*(1-INDEX($D25:$D$71,CC$1)),0)</f>
        <v>0</v>
      </c>
      <c r="CD25" s="6" cm="1">
        <f t="array" ref="CD25">IFERROR(CC25*(1-INDEX($D25:$D$71,CD$1)),0)</f>
        <v>0</v>
      </c>
      <c r="CE25" s="6" cm="1">
        <f t="array" ref="CE25">IFERROR(CD25*(1-INDEX($D25:$D$71,CE$1)),0)</f>
        <v>0</v>
      </c>
      <c r="CF25" s="6" cm="1">
        <f t="array" ref="CF25">IFERROR(CE25*(1-INDEX($D25:$D$71,CF$1)),0)</f>
        <v>0</v>
      </c>
      <c r="CG25" s="6" cm="1">
        <f t="array" ref="CG25">IFERROR(CF25*(1-INDEX($D25:$D$71,CG$1)),0)</f>
        <v>0</v>
      </c>
      <c r="CH25" s="6" cm="1">
        <f t="array" ref="CH25">IFERROR(CG25*(1-INDEX($D25:$D$71,CH$1)),0)</f>
        <v>0</v>
      </c>
      <c r="CI25" s="6" cm="1">
        <f t="array" ref="CI25">IFERROR(CH25*(1-INDEX($D25:$D$71,CI$1)),0)</f>
        <v>0</v>
      </c>
      <c r="CJ25" s="6" cm="1">
        <f t="array" ref="CJ25">IFERROR(CI25*(1-INDEX($D25:$D$71,CJ$1)),0)</f>
        <v>0</v>
      </c>
      <c r="CK25" s="6" cm="1">
        <f t="array" ref="CK25">IFERROR(CJ25*(1-INDEX($D25:$D$71,CK$1)),0)</f>
        <v>0</v>
      </c>
      <c r="CL25" s="6" cm="1">
        <f t="array" ref="CL25">IFERROR(CK25*(1-INDEX($D25:$D$71,CL$1)),0)</f>
        <v>0</v>
      </c>
      <c r="CM25" s="6" cm="1">
        <f t="array" ref="CM25">IFERROR(CL25*(1-INDEX($D25:$D$71,CM$1)),0)</f>
        <v>0</v>
      </c>
      <c r="CN25" s="6" cm="1">
        <f t="array" ref="CN25">IFERROR(CM25*(1-INDEX($D25:$D$71,CN$1)),0)</f>
        <v>0</v>
      </c>
      <c r="CO25" s="6" cm="1">
        <f t="array" ref="CO25">IFERROR(CN25*(1-INDEX($D25:$D$71,CO$1)),0)</f>
        <v>0</v>
      </c>
      <c r="CP25" s="6" cm="1">
        <f t="array" ref="CP25">IFERROR(CO25*(1-INDEX($D25:$D$71,CP$1)),0)</f>
        <v>0</v>
      </c>
      <c r="CQ25" s="6" cm="1">
        <f t="array" ref="CQ25">IFERROR(CP25*(1-INDEX($D25:$D$71,CQ$1)),0)</f>
        <v>0</v>
      </c>
      <c r="CR25" s="6" cm="1">
        <f t="array" ref="CR25">IFERROR(CQ25*(1-INDEX($D25:$D$71,CR$1)),0)</f>
        <v>0</v>
      </c>
      <c r="CS25" s="6" cm="1">
        <f t="array" ref="CS25">IFERROR(CR25*(1-INDEX($D25:$D$71,CS$1)),0)</f>
        <v>0</v>
      </c>
      <c r="CT25" s="6" cm="1">
        <f t="array" ref="CT25">IFERROR(CS25*(1-INDEX($D25:$D$71,CT$1)),0)</f>
        <v>0</v>
      </c>
      <c r="CU25" s="6" cm="1">
        <f t="array" ref="CU25">IFERROR(CT25*(1-INDEX($D25:$D$71,CU$1)),0)</f>
        <v>0</v>
      </c>
      <c r="CV25" s="6" cm="1">
        <f t="array" ref="CV25">IFERROR(CU25*(1-INDEX($D25:$D$71,CV$1)),0)</f>
        <v>0</v>
      </c>
      <c r="CW25" s="6" cm="1">
        <f t="array" ref="CW25">IFERROR(CV25*(1-INDEX($D25:$D$71,CW$1)),0)</f>
        <v>0</v>
      </c>
      <c r="CX25" s="6" cm="1">
        <f t="array" ref="CX25">IFERROR(CW25*(1-INDEX($D25:$D$71,CX$1)),0)</f>
        <v>0</v>
      </c>
      <c r="CY25" s="6" cm="1">
        <f t="array" ref="CY25">IFERROR(CX25*(1-INDEX($D25:$D$71,CY$1)),0)</f>
        <v>0</v>
      </c>
      <c r="CZ25" s="6" cm="1">
        <f t="array" ref="CZ25">IFERROR(CY25*(1-INDEX($D25:$D$71,CZ$1)),0)</f>
        <v>0</v>
      </c>
      <c r="DA25" s="6" cm="1">
        <f t="array" ref="DA25">IFERROR(CZ25*(1-INDEX($D25:$D$71,DA$1)),0)</f>
        <v>0</v>
      </c>
      <c r="DB25" s="6" cm="1">
        <f t="array" ref="DB25">IFERROR(DA25*(1-INDEX($D25:$D$71,DB$1)),0)</f>
        <v>0</v>
      </c>
      <c r="DC25" s="6" cm="1">
        <f t="array" ref="DC25">IFERROR(DB25*(1-INDEX($D25:$D$71,DC$1)),0)</f>
        <v>0</v>
      </c>
      <c r="DD25" s="6" cm="1">
        <f t="array" ref="DD25">IFERROR(DC25*(1-INDEX($D25:$D$71,DD$1)),0)</f>
        <v>0</v>
      </c>
      <c r="DE25" s="6" cm="1">
        <f t="array" ref="DE25">IFERROR(DD25*(1-INDEX($D25:$D$71,DE$1)),0)</f>
        <v>0</v>
      </c>
      <c r="DF25" s="6" cm="1">
        <f t="array" ref="DF25">IFERROR(DE25*(1-INDEX($D25:$D$71,DF$1)),0)</f>
        <v>0</v>
      </c>
      <c r="DG25" s="6" cm="1">
        <f t="array" ref="DG25">IFERROR(DF25*(1-INDEX($D25:$D$71,DG$1)),0)</f>
        <v>0</v>
      </c>
      <c r="DH25" s="6" cm="1">
        <f t="array" ref="DH25">IFERROR(DG25*(1-INDEX($D25:$D$71,DH$1)),0)</f>
        <v>0</v>
      </c>
      <c r="DI25" s="6" cm="1">
        <f t="array" ref="DI25">IFERROR(DH25*(1-INDEX($D25:$D$71,DI$1)),0)</f>
        <v>0</v>
      </c>
      <c r="DJ25" s="6" cm="1">
        <f t="array" ref="DJ25">IFERROR(DI25*(1-INDEX($D25:$D$71,DJ$1)),0)</f>
        <v>0</v>
      </c>
      <c r="DK25" s="6" cm="1">
        <f t="array" ref="DK25">IFERROR(DJ25*(1-INDEX($D25:$D$71,DK$1)),0)</f>
        <v>0</v>
      </c>
      <c r="DL25" s="6" cm="1">
        <f t="array" ref="DL25">IFERROR(DK25*(1-INDEX($D25:$D$71,DL$1)),0)</f>
        <v>0</v>
      </c>
      <c r="DM25" s="6" cm="1">
        <f t="array" ref="DM25">IFERROR(DL25*(1-INDEX($D25:$D$71,DM$1)),0)</f>
        <v>0</v>
      </c>
      <c r="DN25" s="6" cm="1">
        <f t="array" ref="DN25">IFERROR(DM25*(1-INDEX($D25:$D$71,DN$1)),0)</f>
        <v>0</v>
      </c>
      <c r="DO25" s="6" cm="1">
        <f t="array" ref="DO25">IFERROR(DN25*(1-INDEX($D25:$D$71,DO$1)),0)</f>
        <v>0</v>
      </c>
      <c r="DP25" s="6" cm="1">
        <f t="array" ref="DP25">IFERROR(DO25*(1-INDEX($D25:$D$71,DP$1)),0)</f>
        <v>0</v>
      </c>
      <c r="DQ25" s="6" cm="1">
        <f t="array" ref="DQ25">IFERROR(DP25*(1-INDEX($D25:$D$71,DQ$1)),0)</f>
        <v>0</v>
      </c>
      <c r="DR25" s="6" cm="1">
        <f t="array" ref="DR25">IFERROR(DQ25*(1-INDEX($D25:$D$71,DR$1)),0)</f>
        <v>0</v>
      </c>
      <c r="DS25" s="6" cm="1">
        <f t="array" ref="DS25">IFERROR(DR25*(1-INDEX($D25:$D$71,DS$1)),0)</f>
        <v>0</v>
      </c>
      <c r="DT25" s="6" cm="1">
        <f t="array" ref="DT25">IFERROR(DS25*(1-INDEX($D25:$D$71,DT$1)),0)</f>
        <v>0</v>
      </c>
      <c r="DU25" s="6" cm="1">
        <f t="array" ref="DU25">IFERROR(DT25*(1-INDEX($D25:$D$71,DU$1)),0)</f>
        <v>0</v>
      </c>
      <c r="DV25" s="6" cm="1">
        <f t="array" ref="DV25">IFERROR(DU25*(1-INDEX($D25:$D$71,DV$1)),0)</f>
        <v>0</v>
      </c>
      <c r="DW25" s="6" cm="1">
        <f t="array" ref="DW25">IFERROR(DV25*(1-INDEX($D25:$D$71,DW$1)),0)</f>
        <v>0</v>
      </c>
      <c r="DX25" s="6" cm="1">
        <f t="array" ref="DX25">IFERROR(DW25*(1-INDEX($D25:$D$71,DX$1)),0)</f>
        <v>0</v>
      </c>
    </row>
    <row r="26" spans="2:128" x14ac:dyDescent="0.25">
      <c r="B26" s="21"/>
      <c r="C26" s="6">
        <v>88</v>
      </c>
      <c r="D26" s="6">
        <v>0.10484</v>
      </c>
      <c r="E26" s="6">
        <f t="shared" si="3"/>
        <v>0.10431513910849777</v>
      </c>
      <c r="F26" s="6" cm="1">
        <f t="array" ref="F26">SUMPRODUCT($A$6^($K$1:$DT$1+1),K26:DT26,TRANSPOSE(D26:D139))</f>
        <v>0.84072266861709288</v>
      </c>
      <c r="G26" s="6" cm="1">
        <f t="array" ref="G26">SUMPRODUCT($A$6^($K$1:$DT$1),K26:DT26)</f>
        <v>5.4685217108131576</v>
      </c>
      <c r="H26" s="6">
        <f t="shared" si="0"/>
        <v>5.0056551666364308</v>
      </c>
      <c r="I26" s="6">
        <f t="shared" si="1"/>
        <v>4.9991096890463433</v>
      </c>
      <c r="K26" s="6">
        <v>1</v>
      </c>
      <c r="L26" s="6" cm="1">
        <f t="array" ref="L26">IFERROR(K26*(1-INDEX($D26:$D$71,L$1)),0)</f>
        <v>0.89515999999999996</v>
      </c>
      <c r="M26" s="6" cm="1">
        <f t="array" ref="M26">IFERROR(L26*(1-INDEX($D26:$D$71,M$1)),0)</f>
        <v>0.78994289360000003</v>
      </c>
      <c r="N26" s="6" cm="1">
        <f t="array" ref="N26">IFERROR(M26*(1-INDEX($D26:$D$71,N$1)),0)</f>
        <v>0.68626288881500008</v>
      </c>
      <c r="O26" s="6" cm="1">
        <f t="array" ref="O26">IFERROR(N26*(1-INDEX($D26:$D$71,O$1)),0)</f>
        <v>0.58634301220353613</v>
      </c>
      <c r="P26" s="6" cm="1">
        <f t="array" ref="P26">IFERROR(O26*(1-INDEX($D26:$D$71,P$1)),0)</f>
        <v>0.49197110438937702</v>
      </c>
      <c r="Q26" s="6" cm="1">
        <f t="array" ref="Q26">IFERROR(P26*(1-INDEX($D26:$D$71,Q$1)),0)</f>
        <v>0.40476922613635996</v>
      </c>
      <c r="R26" s="6" cm="1">
        <f t="array" ref="R26">IFERROR(Q26*(1-INDEX($D26:$D$71,R$1)),0)</f>
        <v>0.32653138241646296</v>
      </c>
      <c r="S26" s="6" cm="1">
        <f t="array" ref="S26">IFERROR(R26*(1-INDEX($D26:$D$71,S$1)),0)</f>
        <v>0.25785856738045665</v>
      </c>
      <c r="T26" s="6" cm="1">
        <f t="array" ref="T26">IFERROR(S26*(1-INDEX($D26:$D$71,T$1)),0)</f>
        <v>0.19817978054592378</v>
      </c>
      <c r="U26" s="6" cm="1">
        <f t="array" ref="U26">IFERROR(T26*(1-INDEX($D26:$D$71,U$1)),0)</f>
        <v>0.14776680797065167</v>
      </c>
      <c r="V26" s="6" cm="1">
        <f t="array" ref="V26">IFERROR(U26*(1-INDEX($D26:$D$71,V$1)),0)</f>
        <v>0.1065280472022022</v>
      </c>
      <c r="W26" s="6" cm="1">
        <f t="array" ref="W26">IFERROR(V26*(1-INDEX($D26:$D$71,W$1)),0)</f>
        <v>7.4027405281282335E-2</v>
      </c>
      <c r="X26" s="6" cm="1">
        <f t="array" ref="X26">IFERROR(W26*(1-INDEX($D26:$D$71,X$1)),0)</f>
        <v>4.9451047001949411E-2</v>
      </c>
      <c r="Y26" s="6" cm="1">
        <f t="array" ref="Y26">IFERROR(X26*(1-INDEX($D26:$D$71,Y$1)),0)</f>
        <v>3.1776253782512649E-2</v>
      </c>
      <c r="Z26" s="6" cm="1">
        <f t="array" ref="Z26">IFERROR(Y26*(1-INDEX($D26:$D$71,Z$1)),0)</f>
        <v>1.9619294610398963E-2</v>
      </c>
      <c r="AA26" s="6" cm="1">
        <f t="array" ref="AA26">IFERROR(Z26*(1-INDEX($D26:$D$71,AA$1)),0)</f>
        <v>1.1633653125128273E-2</v>
      </c>
      <c r="AB26" s="6" cm="1">
        <f t="array" ref="AB26">IFERROR(AA26*(1-INDEX($D26:$D$71,AB$1)),0)</f>
        <v>6.6268778296668177E-3</v>
      </c>
      <c r="AC26" s="6" cm="1">
        <f t="array" ref="AC26">IFERROR(AB26*(1-INDEX($D26:$D$71,AC$1)),0)</f>
        <v>3.6302699438697794E-3</v>
      </c>
      <c r="AD26" s="6" cm="1">
        <f t="array" ref="AD26">IFERROR(AC26*(1-INDEX($D26:$D$71,AD$1)),0)</f>
        <v>1.9164195033688567E-3</v>
      </c>
      <c r="AE26" s="6" cm="1">
        <f t="array" ref="AE26">IFERROR(AD26*(1-INDEX($D26:$D$71,AE$1)),0)</f>
        <v>9.6183178454579542E-4</v>
      </c>
      <c r="AF26" s="6" cm="1">
        <f t="array" ref="AF26">IFERROR(AE26*(1-INDEX($D26:$D$71,AF$1)),0)</f>
        <v>4.5635070849559808E-4</v>
      </c>
      <c r="AG26" s="6" cm="1">
        <f t="array" ref="AG26">IFERROR(AF26*(1-INDEX($D26:$D$71,AG$1)),0)</f>
        <v>2.0331336764895888E-4</v>
      </c>
      <c r="AH26" s="6" cm="1">
        <f t="array" ref="AH26">IFERROR(AG26*(1-INDEX($D26:$D$71,AH$1)),0)</f>
        <v>8.4370981306964961E-5</v>
      </c>
      <c r="AI26" s="6" cm="1">
        <f t="array" ref="AI26">IFERROR(AH26*(1-INDEX($D26:$D$71,AI$1)),0)</f>
        <v>3.2293836805053911E-5</v>
      </c>
      <c r="AJ26" s="6" cm="1">
        <f t="array" ref="AJ26">IFERROR(AI26*(1-INDEX($D26:$D$71,AJ$1)),0)</f>
        <v>1.1263121462498652E-5</v>
      </c>
      <c r="AK26" s="6" cm="1">
        <f t="array" ref="AK26">IFERROR(AJ26*(1-INDEX($D26:$D$71,AK$1)),0)</f>
        <v>3.5242307056158281E-6</v>
      </c>
      <c r="AL26" s="6" cm="1">
        <f t="array" ref="AL26">IFERROR(AK26*(1-INDEX($D26:$D$71,AL$1)),0)</f>
        <v>9.6937489788668963E-7</v>
      </c>
      <c r="AM26" s="6" cm="1">
        <f t="array" ref="AM26">IFERROR(AL26*(1-INDEX($D26:$D$71,AM$1)),0)</f>
        <v>2.279291197400973E-7</v>
      </c>
      <c r="AN26" s="6" cm="1">
        <f t="array" ref="AN26">IFERROR(AM26*(1-INDEX($D26:$D$71,AN$1)),0)</f>
        <v>4.3992599401036183E-8</v>
      </c>
      <c r="AO26" s="6" cm="1">
        <f t="array" ref="AO26">IFERROR(AN26*(1-INDEX($D26:$D$71,AO$1)),0)</f>
        <v>6.5359804930119494E-9</v>
      </c>
      <c r="AP26" s="6" cm="1">
        <f t="array" ref="AP26">IFERROR(AO26*(1-INDEX($D26:$D$71,AP$1)),0)</f>
        <v>6.6451313672452446E-10</v>
      </c>
      <c r="AQ26" s="6" cm="1">
        <f t="array" ref="AQ26">IFERROR(AP26*(1-INDEX($D26:$D$71,AQ$1)),0)</f>
        <v>3.4687585737020194E-11</v>
      </c>
      <c r="AR26" s="6" cm="1">
        <f t="array" ref="AR26">IFERROR(AQ26*(1-INDEX($D26:$D$71,AR$1)),0)</f>
        <v>0</v>
      </c>
      <c r="AS26" s="6" cm="1">
        <f t="array" ref="AS26">IFERROR(AR26*(1-INDEX($D26:$D$71,AS$1)),0)</f>
        <v>0</v>
      </c>
      <c r="AT26" s="6" cm="1">
        <f t="array" ref="AT26">IFERROR(AS26*(1-INDEX($D26:$D$71,AT$1)),0)</f>
        <v>0</v>
      </c>
      <c r="AU26" s="6" cm="1">
        <f t="array" ref="AU26">IFERROR(AT26*(1-INDEX($D26:$D$71,AU$1)),0)</f>
        <v>0</v>
      </c>
      <c r="AV26" s="6" cm="1">
        <f t="array" ref="AV26">IFERROR(AU26*(1-INDEX($D26:$D$71,AV$1)),0)</f>
        <v>0</v>
      </c>
      <c r="AW26" s="6" cm="1">
        <f t="array" ref="AW26">IFERROR(AV26*(1-INDEX($D26:$D$71,AW$1)),0)</f>
        <v>0</v>
      </c>
      <c r="AX26" s="6" cm="1">
        <f t="array" ref="AX26">IFERROR(AW26*(1-INDEX($D26:$D$71,AX$1)),0)</f>
        <v>0</v>
      </c>
      <c r="AY26" s="6" cm="1">
        <f t="array" ref="AY26">IFERROR(AX26*(1-INDEX($D26:$D$71,AY$1)),0)</f>
        <v>0</v>
      </c>
      <c r="AZ26" s="6" cm="1">
        <f t="array" ref="AZ26">IFERROR(AY26*(1-INDEX($D26:$D$71,AZ$1)),0)</f>
        <v>0</v>
      </c>
      <c r="BA26" s="6" cm="1">
        <f t="array" ref="BA26">IFERROR(AZ26*(1-INDEX($D26:$D$71,BA$1)),0)</f>
        <v>0</v>
      </c>
      <c r="BB26" s="6" cm="1">
        <f t="array" ref="BB26">IFERROR(BA26*(1-INDEX($D26:$D$71,BB$1)),0)</f>
        <v>0</v>
      </c>
      <c r="BC26" s="6" cm="1">
        <f t="array" ref="BC26">IFERROR(BB26*(1-INDEX($D26:$D$71,BC$1)),0)</f>
        <v>0</v>
      </c>
      <c r="BD26" s="6" cm="1">
        <f t="array" ref="BD26">IFERROR(BC26*(1-INDEX($D26:$D$71,BD$1)),0)</f>
        <v>0</v>
      </c>
      <c r="BE26" s="6" cm="1">
        <f t="array" ref="BE26">IFERROR(BD26*(1-INDEX($D26:$D$71,BE$1)),0)</f>
        <v>0</v>
      </c>
      <c r="BF26" s="6" cm="1">
        <f t="array" ref="BF26">IFERROR(BE26*(1-INDEX($D26:$D$71,BF$1)),0)</f>
        <v>0</v>
      </c>
      <c r="BG26" s="6" cm="1">
        <f t="array" ref="BG26">IFERROR(BF26*(1-INDEX($D26:$D$71,BG$1)),0)</f>
        <v>0</v>
      </c>
      <c r="BH26" s="6" cm="1">
        <f t="array" ref="BH26">IFERROR(BG26*(1-INDEX($D26:$D$71,BH$1)),0)</f>
        <v>0</v>
      </c>
      <c r="BI26" s="6" cm="1">
        <f t="array" ref="BI26">IFERROR(BH26*(1-INDEX($D26:$D$71,BI$1)),0)</f>
        <v>0</v>
      </c>
      <c r="BJ26" s="6" cm="1">
        <f t="array" ref="BJ26">IFERROR(BI26*(1-INDEX($D26:$D$71,BJ$1)),0)</f>
        <v>0</v>
      </c>
      <c r="BK26" s="6" cm="1">
        <f t="array" ref="BK26">IFERROR(BJ26*(1-INDEX($D26:$D$71,BK$1)),0)</f>
        <v>0</v>
      </c>
      <c r="BL26" s="6" cm="1">
        <f t="array" ref="BL26">IFERROR(BK26*(1-INDEX($D26:$D$71,BL$1)),0)</f>
        <v>0</v>
      </c>
      <c r="BM26" s="6" cm="1">
        <f t="array" ref="BM26">IFERROR(BL26*(1-INDEX($D26:$D$71,BM$1)),0)</f>
        <v>0</v>
      </c>
      <c r="BN26" s="6" cm="1">
        <f t="array" ref="BN26">IFERROR(BM26*(1-INDEX($D26:$D$71,BN$1)),0)</f>
        <v>0</v>
      </c>
      <c r="BO26" s="6" cm="1">
        <f t="array" ref="BO26">IFERROR(BN26*(1-INDEX($D26:$D$71,BO$1)),0)</f>
        <v>0</v>
      </c>
      <c r="BP26" s="6" cm="1">
        <f t="array" ref="BP26">IFERROR(BO26*(1-INDEX($D26:$D$71,BP$1)),0)</f>
        <v>0</v>
      </c>
      <c r="BQ26" s="6" cm="1">
        <f t="array" ref="BQ26">IFERROR(BP26*(1-INDEX($D26:$D$71,BQ$1)),0)</f>
        <v>0</v>
      </c>
      <c r="BR26" s="6" cm="1">
        <f t="array" ref="BR26">IFERROR(BQ26*(1-INDEX($D26:$D$71,BR$1)),0)</f>
        <v>0</v>
      </c>
      <c r="BS26" s="6" cm="1">
        <f t="array" ref="BS26">IFERROR(BR26*(1-INDEX($D26:$D$71,BS$1)),0)</f>
        <v>0</v>
      </c>
      <c r="BT26" s="6" cm="1">
        <f t="array" ref="BT26">IFERROR(BS26*(1-INDEX($D26:$D$71,BT$1)),0)</f>
        <v>0</v>
      </c>
      <c r="BU26" s="6" cm="1">
        <f t="array" ref="BU26">IFERROR(BT26*(1-INDEX($D26:$D$71,BU$1)),0)</f>
        <v>0</v>
      </c>
      <c r="BV26" s="6" cm="1">
        <f t="array" ref="BV26">IFERROR(BU26*(1-INDEX($D26:$D$71,BV$1)),0)</f>
        <v>0</v>
      </c>
      <c r="BW26" s="6" cm="1">
        <f t="array" ref="BW26">IFERROR(BV26*(1-INDEX($D26:$D$71,BW$1)),0)</f>
        <v>0</v>
      </c>
      <c r="BX26" s="6" cm="1">
        <f t="array" ref="BX26">IFERROR(BW26*(1-INDEX($D26:$D$71,BX$1)),0)</f>
        <v>0</v>
      </c>
      <c r="BY26" s="6" cm="1">
        <f t="array" ref="BY26">IFERROR(BX26*(1-INDEX($D26:$D$71,BY$1)),0)</f>
        <v>0</v>
      </c>
      <c r="BZ26" s="6" cm="1">
        <f t="array" ref="BZ26">IFERROR(BY26*(1-INDEX($D26:$D$71,BZ$1)),0)</f>
        <v>0</v>
      </c>
      <c r="CA26" s="6" cm="1">
        <f t="array" ref="CA26">IFERROR(BZ26*(1-INDEX($D26:$D$71,CA$1)),0)</f>
        <v>0</v>
      </c>
      <c r="CB26" s="6" cm="1">
        <f t="array" ref="CB26">IFERROR(CA26*(1-INDEX($D26:$D$71,CB$1)),0)</f>
        <v>0</v>
      </c>
      <c r="CC26" s="6" cm="1">
        <f t="array" ref="CC26">IFERROR(CB26*(1-INDEX($D26:$D$71,CC$1)),0)</f>
        <v>0</v>
      </c>
      <c r="CD26" s="6" cm="1">
        <f t="array" ref="CD26">IFERROR(CC26*(1-INDEX($D26:$D$71,CD$1)),0)</f>
        <v>0</v>
      </c>
      <c r="CE26" s="6" cm="1">
        <f t="array" ref="CE26">IFERROR(CD26*(1-INDEX($D26:$D$71,CE$1)),0)</f>
        <v>0</v>
      </c>
      <c r="CF26" s="6" cm="1">
        <f t="array" ref="CF26">IFERROR(CE26*(1-INDEX($D26:$D$71,CF$1)),0)</f>
        <v>0</v>
      </c>
      <c r="CG26" s="6" cm="1">
        <f t="array" ref="CG26">IFERROR(CF26*(1-INDEX($D26:$D$71,CG$1)),0)</f>
        <v>0</v>
      </c>
      <c r="CH26" s="6" cm="1">
        <f t="array" ref="CH26">IFERROR(CG26*(1-INDEX($D26:$D$71,CH$1)),0)</f>
        <v>0</v>
      </c>
      <c r="CI26" s="6" cm="1">
        <f t="array" ref="CI26">IFERROR(CH26*(1-INDEX($D26:$D$71,CI$1)),0)</f>
        <v>0</v>
      </c>
      <c r="CJ26" s="6" cm="1">
        <f t="array" ref="CJ26">IFERROR(CI26*(1-INDEX($D26:$D$71,CJ$1)),0)</f>
        <v>0</v>
      </c>
      <c r="CK26" s="6" cm="1">
        <f t="array" ref="CK26">IFERROR(CJ26*(1-INDEX($D26:$D$71,CK$1)),0)</f>
        <v>0</v>
      </c>
      <c r="CL26" s="6" cm="1">
        <f t="array" ref="CL26">IFERROR(CK26*(1-INDEX($D26:$D$71,CL$1)),0)</f>
        <v>0</v>
      </c>
      <c r="CM26" s="6" cm="1">
        <f t="array" ref="CM26">IFERROR(CL26*(1-INDEX($D26:$D$71,CM$1)),0)</f>
        <v>0</v>
      </c>
      <c r="CN26" s="6" cm="1">
        <f t="array" ref="CN26">IFERROR(CM26*(1-INDEX($D26:$D$71,CN$1)),0)</f>
        <v>0</v>
      </c>
      <c r="CO26" s="6" cm="1">
        <f t="array" ref="CO26">IFERROR(CN26*(1-INDEX($D26:$D$71,CO$1)),0)</f>
        <v>0</v>
      </c>
      <c r="CP26" s="6" cm="1">
        <f t="array" ref="CP26">IFERROR(CO26*(1-INDEX($D26:$D$71,CP$1)),0)</f>
        <v>0</v>
      </c>
      <c r="CQ26" s="6" cm="1">
        <f t="array" ref="CQ26">IFERROR(CP26*(1-INDEX($D26:$D$71,CQ$1)),0)</f>
        <v>0</v>
      </c>
      <c r="CR26" s="6" cm="1">
        <f t="array" ref="CR26">IFERROR(CQ26*(1-INDEX($D26:$D$71,CR$1)),0)</f>
        <v>0</v>
      </c>
      <c r="CS26" s="6" cm="1">
        <f t="array" ref="CS26">IFERROR(CR26*(1-INDEX($D26:$D$71,CS$1)),0)</f>
        <v>0</v>
      </c>
      <c r="CT26" s="6" cm="1">
        <f t="array" ref="CT26">IFERROR(CS26*(1-INDEX($D26:$D$71,CT$1)),0)</f>
        <v>0</v>
      </c>
      <c r="CU26" s="6" cm="1">
        <f t="array" ref="CU26">IFERROR(CT26*(1-INDEX($D26:$D$71,CU$1)),0)</f>
        <v>0</v>
      </c>
      <c r="CV26" s="6" cm="1">
        <f t="array" ref="CV26">IFERROR(CU26*(1-INDEX($D26:$D$71,CV$1)),0)</f>
        <v>0</v>
      </c>
      <c r="CW26" s="6" cm="1">
        <f t="array" ref="CW26">IFERROR(CV26*(1-INDEX($D26:$D$71,CW$1)),0)</f>
        <v>0</v>
      </c>
      <c r="CX26" s="6" cm="1">
        <f t="array" ref="CX26">IFERROR(CW26*(1-INDEX($D26:$D$71,CX$1)),0)</f>
        <v>0</v>
      </c>
      <c r="CY26" s="6" cm="1">
        <f t="array" ref="CY26">IFERROR(CX26*(1-INDEX($D26:$D$71,CY$1)),0)</f>
        <v>0</v>
      </c>
      <c r="CZ26" s="6" cm="1">
        <f t="array" ref="CZ26">IFERROR(CY26*(1-INDEX($D26:$D$71,CZ$1)),0)</f>
        <v>0</v>
      </c>
      <c r="DA26" s="6" cm="1">
        <f t="array" ref="DA26">IFERROR(CZ26*(1-INDEX($D26:$D$71,DA$1)),0)</f>
        <v>0</v>
      </c>
      <c r="DB26" s="6" cm="1">
        <f t="array" ref="DB26">IFERROR(DA26*(1-INDEX($D26:$D$71,DB$1)),0)</f>
        <v>0</v>
      </c>
      <c r="DC26" s="6" cm="1">
        <f t="array" ref="DC26">IFERROR(DB26*(1-INDEX($D26:$D$71,DC$1)),0)</f>
        <v>0</v>
      </c>
      <c r="DD26" s="6" cm="1">
        <f t="array" ref="DD26">IFERROR(DC26*(1-INDEX($D26:$D$71,DD$1)),0)</f>
        <v>0</v>
      </c>
      <c r="DE26" s="6" cm="1">
        <f t="array" ref="DE26">IFERROR(DD26*(1-INDEX($D26:$D$71,DE$1)),0)</f>
        <v>0</v>
      </c>
      <c r="DF26" s="6" cm="1">
        <f t="array" ref="DF26">IFERROR(DE26*(1-INDEX($D26:$D$71,DF$1)),0)</f>
        <v>0</v>
      </c>
      <c r="DG26" s="6" cm="1">
        <f t="array" ref="DG26">IFERROR(DF26*(1-INDEX($D26:$D$71,DG$1)),0)</f>
        <v>0</v>
      </c>
      <c r="DH26" s="6" cm="1">
        <f t="array" ref="DH26">IFERROR(DG26*(1-INDEX($D26:$D$71,DH$1)),0)</f>
        <v>0</v>
      </c>
      <c r="DI26" s="6" cm="1">
        <f t="array" ref="DI26">IFERROR(DH26*(1-INDEX($D26:$D$71,DI$1)),0)</f>
        <v>0</v>
      </c>
      <c r="DJ26" s="6" cm="1">
        <f t="array" ref="DJ26">IFERROR(DI26*(1-INDEX($D26:$D$71,DJ$1)),0)</f>
        <v>0</v>
      </c>
      <c r="DK26" s="6" cm="1">
        <f t="array" ref="DK26">IFERROR(DJ26*(1-INDEX($D26:$D$71,DK$1)),0)</f>
        <v>0</v>
      </c>
      <c r="DL26" s="6" cm="1">
        <f t="array" ref="DL26">IFERROR(DK26*(1-INDEX($D26:$D$71,DL$1)),0)</f>
        <v>0</v>
      </c>
      <c r="DM26" s="6" cm="1">
        <f t="array" ref="DM26">IFERROR(DL26*(1-INDEX($D26:$D$71,DM$1)),0)</f>
        <v>0</v>
      </c>
      <c r="DN26" s="6" cm="1">
        <f t="array" ref="DN26">IFERROR(DM26*(1-INDEX($D26:$D$71,DN$1)),0)</f>
        <v>0</v>
      </c>
      <c r="DO26" s="6" cm="1">
        <f t="array" ref="DO26">IFERROR(DN26*(1-INDEX($D26:$D$71,DO$1)),0)</f>
        <v>0</v>
      </c>
      <c r="DP26" s="6" cm="1">
        <f t="array" ref="DP26">IFERROR(DO26*(1-INDEX($D26:$D$71,DP$1)),0)</f>
        <v>0</v>
      </c>
      <c r="DQ26" s="6" cm="1">
        <f t="array" ref="DQ26">IFERROR(DP26*(1-INDEX($D26:$D$71,DQ$1)),0)</f>
        <v>0</v>
      </c>
      <c r="DR26" s="6" cm="1">
        <f t="array" ref="DR26">IFERROR(DQ26*(1-INDEX($D26:$D$71,DR$1)),0)</f>
        <v>0</v>
      </c>
      <c r="DS26" s="6" cm="1">
        <f t="array" ref="DS26">IFERROR(DR26*(1-INDEX($D26:$D$71,DS$1)),0)</f>
        <v>0</v>
      </c>
      <c r="DT26" s="6" cm="1">
        <f t="array" ref="DT26">IFERROR(DS26*(1-INDEX($D26:$D$71,DT$1)),0)</f>
        <v>0</v>
      </c>
      <c r="DU26" s="6" cm="1">
        <f t="array" ref="DU26">IFERROR(DT26*(1-INDEX($D26:$D$71,DU$1)),0)</f>
        <v>0</v>
      </c>
      <c r="DV26" s="6" cm="1">
        <f t="array" ref="DV26">IFERROR(DU26*(1-INDEX($D26:$D$71,DV$1)),0)</f>
        <v>0</v>
      </c>
      <c r="DW26" s="6" cm="1">
        <f t="array" ref="DW26">IFERROR(DV26*(1-INDEX($D26:$D$71,DW$1)),0)</f>
        <v>0</v>
      </c>
      <c r="DX26" s="6" cm="1">
        <f t="array" ref="DX26">IFERROR(DW26*(1-INDEX($D26:$D$71,DX$1)),0)</f>
        <v>0</v>
      </c>
    </row>
    <row r="27" spans="2:128" x14ac:dyDescent="0.25">
      <c r="B27" s="21"/>
      <c r="C27" s="6">
        <v>89</v>
      </c>
      <c r="D27" s="6">
        <v>0.11754000000000001</v>
      </c>
      <c r="E27" s="6">
        <f t="shared" si="3"/>
        <v>0.11789731135807464</v>
      </c>
      <c r="F27" s="6" cm="1">
        <f t="array" ref="F27">SUMPRODUCT($A$6^($K$1:$DT$1+1),K27:DT27,TRANSPOSE(D27:D140))</f>
        <v>0.85024392139461724</v>
      </c>
      <c r="G27" s="6" cm="1">
        <f t="array" ref="G27">SUMPRODUCT($A$6^($K$1:$DT$1),K27:DT27)</f>
        <v>5.1416253654514881</v>
      </c>
      <c r="H27" s="6">
        <f t="shared" si="0"/>
        <v>4.6787351844821501</v>
      </c>
      <c r="I27" s="6">
        <f t="shared" si="1"/>
        <v>4.6710893560505937</v>
      </c>
      <c r="K27" s="6">
        <v>1</v>
      </c>
      <c r="L27" s="6" cm="1">
        <f t="array" ref="L27">IFERROR(K27*(1-INDEX($D27:$D$71,L$1)),0)</f>
        <v>0.88246000000000002</v>
      </c>
      <c r="M27" s="6" cm="1">
        <f t="array" ref="M27">IFERROR(L27*(1-INDEX($D27:$D$71,M$1)),0)</f>
        <v>0.76663712500000003</v>
      </c>
      <c r="N27" s="6" cm="1">
        <f t="array" ref="N27">IFERROR(M27*(1-INDEX($D27:$D$71,N$1)),0)</f>
        <v>0.65501475960000011</v>
      </c>
      <c r="O27" s="6" cm="1">
        <f t="array" ref="O27">IFERROR(N27*(1-INDEX($D27:$D$71,O$1)),0)</f>
        <v>0.54959013404238011</v>
      </c>
      <c r="P27" s="6" cm="1">
        <f t="array" ref="P27">IFERROR(O27*(1-INDEX($D27:$D$71,P$1)),0)</f>
        <v>0.45217528278336822</v>
      </c>
      <c r="Q27" s="6" cm="1">
        <f t="array" ref="Q27">IFERROR(P27*(1-INDEX($D27:$D$71,Q$1)),0)</f>
        <v>0.36477432237417101</v>
      </c>
      <c r="R27" s="6" cm="1">
        <f t="array" ref="R27">IFERROR(Q27*(1-INDEX($D27:$D$71,R$1)),0)</f>
        <v>0.28805863463565912</v>
      </c>
      <c r="S27" s="6" cm="1">
        <f t="array" ref="S27">IFERROR(R27*(1-INDEX($D27:$D$71,S$1)),0)</f>
        <v>0.22139034423558218</v>
      </c>
      <c r="T27" s="6" cm="1">
        <f t="array" ref="T27">IFERROR(S27*(1-INDEX($D27:$D$71,T$1)),0)</f>
        <v>0.16507306846893477</v>
      </c>
      <c r="U27" s="6" cm="1">
        <f t="array" ref="U27">IFERROR(T27*(1-INDEX($D27:$D$71,U$1)),0)</f>
        <v>0.11900447652062446</v>
      </c>
      <c r="V27" s="6" cm="1">
        <f t="array" ref="V27">IFERROR(U27*(1-INDEX($D27:$D$71,V$1)),0)</f>
        <v>8.2697400778947147E-2</v>
      </c>
      <c r="W27" s="6" cm="1">
        <f t="array" ref="W27">IFERROR(V27*(1-INDEX($D27:$D$71,W$1)),0)</f>
        <v>5.5242690694344482E-2</v>
      </c>
      <c r="X27" s="6" cm="1">
        <f t="array" ref="X27">IFERROR(W27*(1-INDEX($D27:$D$71,X$1)),0)</f>
        <v>3.5497848186371875E-2</v>
      </c>
      <c r="Y27" s="6" cm="1">
        <f t="array" ref="Y27">IFERROR(X27*(1-INDEX($D27:$D$71,Y$1)),0)</f>
        <v>2.1917081427229725E-2</v>
      </c>
      <c r="Z27" s="6" cm="1">
        <f t="array" ref="Z27">IFERROR(Y27*(1-INDEX($D27:$D$71,Z$1)),0)</f>
        <v>1.299617177390441E-2</v>
      </c>
      <c r="AA27" s="6" cm="1">
        <f t="array" ref="AA27">IFERROR(Z27*(1-INDEX($D27:$D$71,AA$1)),0)</f>
        <v>7.4030093275691692E-3</v>
      </c>
      <c r="AB27" s="6" cm="1">
        <f t="array" ref="AB27">IFERROR(AA27*(1-INDEX($D27:$D$71,AB$1)),0)</f>
        <v>4.055442539735667E-3</v>
      </c>
      <c r="AC27" s="6" cm="1">
        <f t="array" ref="AC27">IFERROR(AB27*(1-INDEX($D27:$D$71,AC$1)),0)</f>
        <v>2.1408681167264586E-3</v>
      </c>
      <c r="AD27" s="6" cm="1">
        <f t="array" ref="AD27">IFERROR(AC27*(1-INDEX($D27:$D$71,AD$1)),0)</f>
        <v>1.0744802991038422E-3</v>
      </c>
      <c r="AE27" s="6" cm="1">
        <f t="array" ref="AE27">IFERROR(AD27*(1-INDEX($D27:$D$71,AE$1)),0)</f>
        <v>5.0979792271280892E-4</v>
      </c>
      <c r="AF27" s="6" cm="1">
        <f t="array" ref="AF27">IFERROR(AE27*(1-INDEX($D27:$D$71,AF$1)),0)</f>
        <v>2.2712517052701065E-4</v>
      </c>
      <c r="AG27" s="6" cm="1">
        <f t="array" ref="AG27">IFERROR(AF27*(1-INDEX($D27:$D$71,AG$1)),0)</f>
        <v>9.4252403265298885E-5</v>
      </c>
      <c r="AH27" s="6" cm="1">
        <f t="array" ref="AH27">IFERROR(AG27*(1-INDEX($D27:$D$71,AH$1)),0)</f>
        <v>3.6076049873825798E-5</v>
      </c>
      <c r="AI27" s="6" cm="1">
        <f t="array" ref="AI27">IFERROR(AH27*(1-INDEX($D27:$D$71,AI$1)),0)</f>
        <v>1.2582243914494225E-5</v>
      </c>
      <c r="AJ27" s="6" cm="1">
        <f t="array" ref="AJ27">IFERROR(AI27*(1-INDEX($D27:$D$71,AJ$1)),0)</f>
        <v>3.9369841208452421E-6</v>
      </c>
      <c r="AK27" s="6" cm="1">
        <f t="array" ref="AK27">IFERROR(AJ27*(1-INDEX($D27:$D$71,AK$1)),0)</f>
        <v>1.0829068522796921E-6</v>
      </c>
      <c r="AL27" s="6" cm="1">
        <f t="array" ref="AL27">IFERROR(AK27*(1-INDEX($D27:$D$71,AL$1)),0)</f>
        <v>2.5462388817652395E-7</v>
      </c>
      <c r="AM27" s="6" cm="1">
        <f t="array" ref="AM27">IFERROR(AL27*(1-INDEX($D27:$D$71,AM$1)),0)</f>
        <v>4.9144956656950893E-8</v>
      </c>
      <c r="AN27" s="6" cm="1">
        <f t="array" ref="AN27">IFERROR(AM27*(1-INDEX($D27:$D$71,AN$1)),0)</f>
        <v>7.3014662105231982E-9</v>
      </c>
      <c r="AO27" s="6" cm="1">
        <f t="array" ref="AO27">IFERROR(AN27*(1-INDEX($D27:$D$71,AO$1)),0)</f>
        <v>7.4234006962389302E-10</v>
      </c>
      <c r="AP27" s="6" cm="1">
        <f t="array" ref="AP27">IFERROR(AO27*(1-INDEX($D27:$D$71,AP$1)),0)</f>
        <v>3.8750151634367234E-11</v>
      </c>
      <c r="AQ27" s="6" cm="1">
        <f t="array" ref="AQ27">IFERROR(AP27*(1-INDEX($D27:$D$71,AQ$1)),0)</f>
        <v>0</v>
      </c>
      <c r="AR27" s="6" cm="1">
        <f t="array" ref="AR27">IFERROR(AQ27*(1-INDEX($D27:$D$71,AR$1)),0)</f>
        <v>0</v>
      </c>
      <c r="AS27" s="6" cm="1">
        <f t="array" ref="AS27">IFERROR(AR27*(1-INDEX($D27:$D$71,AS$1)),0)</f>
        <v>0</v>
      </c>
      <c r="AT27" s="6" cm="1">
        <f t="array" ref="AT27">IFERROR(AS27*(1-INDEX($D27:$D$71,AT$1)),0)</f>
        <v>0</v>
      </c>
      <c r="AU27" s="6" cm="1">
        <f t="array" ref="AU27">IFERROR(AT27*(1-INDEX($D27:$D$71,AU$1)),0)</f>
        <v>0</v>
      </c>
      <c r="AV27" s="6" cm="1">
        <f t="array" ref="AV27">IFERROR(AU27*(1-INDEX($D27:$D$71,AV$1)),0)</f>
        <v>0</v>
      </c>
      <c r="AW27" s="6" cm="1">
        <f t="array" ref="AW27">IFERROR(AV27*(1-INDEX($D27:$D$71,AW$1)),0)</f>
        <v>0</v>
      </c>
      <c r="AX27" s="6" cm="1">
        <f t="array" ref="AX27">IFERROR(AW27*(1-INDEX($D27:$D$71,AX$1)),0)</f>
        <v>0</v>
      </c>
      <c r="AY27" s="6" cm="1">
        <f t="array" ref="AY27">IFERROR(AX27*(1-INDEX($D27:$D$71,AY$1)),0)</f>
        <v>0</v>
      </c>
      <c r="AZ27" s="6" cm="1">
        <f t="array" ref="AZ27">IFERROR(AY27*(1-INDEX($D27:$D$71,AZ$1)),0)</f>
        <v>0</v>
      </c>
      <c r="BA27" s="6" cm="1">
        <f t="array" ref="BA27">IFERROR(AZ27*(1-INDEX($D27:$D$71,BA$1)),0)</f>
        <v>0</v>
      </c>
      <c r="BB27" s="6" cm="1">
        <f t="array" ref="BB27">IFERROR(BA27*(1-INDEX($D27:$D$71,BB$1)),0)</f>
        <v>0</v>
      </c>
      <c r="BC27" s="6" cm="1">
        <f t="array" ref="BC27">IFERROR(BB27*(1-INDEX($D27:$D$71,BC$1)),0)</f>
        <v>0</v>
      </c>
      <c r="BD27" s="6" cm="1">
        <f t="array" ref="BD27">IFERROR(BC27*(1-INDEX($D27:$D$71,BD$1)),0)</f>
        <v>0</v>
      </c>
      <c r="BE27" s="6" cm="1">
        <f t="array" ref="BE27">IFERROR(BD27*(1-INDEX($D27:$D$71,BE$1)),0)</f>
        <v>0</v>
      </c>
      <c r="BF27" s="6" cm="1">
        <f t="array" ref="BF27">IFERROR(BE27*(1-INDEX($D27:$D$71,BF$1)),0)</f>
        <v>0</v>
      </c>
      <c r="BG27" s="6" cm="1">
        <f t="array" ref="BG27">IFERROR(BF27*(1-INDEX($D27:$D$71,BG$1)),0)</f>
        <v>0</v>
      </c>
      <c r="BH27" s="6" cm="1">
        <f t="array" ref="BH27">IFERROR(BG27*(1-INDEX($D27:$D$71,BH$1)),0)</f>
        <v>0</v>
      </c>
      <c r="BI27" s="6" cm="1">
        <f t="array" ref="BI27">IFERROR(BH27*(1-INDEX($D27:$D$71,BI$1)),0)</f>
        <v>0</v>
      </c>
      <c r="BJ27" s="6" cm="1">
        <f t="array" ref="BJ27">IFERROR(BI27*(1-INDEX($D27:$D$71,BJ$1)),0)</f>
        <v>0</v>
      </c>
      <c r="BK27" s="6" cm="1">
        <f t="array" ref="BK27">IFERROR(BJ27*(1-INDEX($D27:$D$71,BK$1)),0)</f>
        <v>0</v>
      </c>
      <c r="BL27" s="6" cm="1">
        <f t="array" ref="BL27">IFERROR(BK27*(1-INDEX($D27:$D$71,BL$1)),0)</f>
        <v>0</v>
      </c>
      <c r="BM27" s="6" cm="1">
        <f t="array" ref="BM27">IFERROR(BL27*(1-INDEX($D27:$D$71,BM$1)),0)</f>
        <v>0</v>
      </c>
      <c r="BN27" s="6" cm="1">
        <f t="array" ref="BN27">IFERROR(BM27*(1-INDEX($D27:$D$71,BN$1)),0)</f>
        <v>0</v>
      </c>
      <c r="BO27" s="6" cm="1">
        <f t="array" ref="BO27">IFERROR(BN27*(1-INDEX($D27:$D$71,BO$1)),0)</f>
        <v>0</v>
      </c>
      <c r="BP27" s="6" cm="1">
        <f t="array" ref="BP27">IFERROR(BO27*(1-INDEX($D27:$D$71,BP$1)),0)</f>
        <v>0</v>
      </c>
      <c r="BQ27" s="6" cm="1">
        <f t="array" ref="BQ27">IFERROR(BP27*(1-INDEX($D27:$D$71,BQ$1)),0)</f>
        <v>0</v>
      </c>
      <c r="BR27" s="6" cm="1">
        <f t="array" ref="BR27">IFERROR(BQ27*(1-INDEX($D27:$D$71,BR$1)),0)</f>
        <v>0</v>
      </c>
      <c r="BS27" s="6" cm="1">
        <f t="array" ref="BS27">IFERROR(BR27*(1-INDEX($D27:$D$71,BS$1)),0)</f>
        <v>0</v>
      </c>
      <c r="BT27" s="6" cm="1">
        <f t="array" ref="BT27">IFERROR(BS27*(1-INDEX($D27:$D$71,BT$1)),0)</f>
        <v>0</v>
      </c>
      <c r="BU27" s="6" cm="1">
        <f t="array" ref="BU27">IFERROR(BT27*(1-INDEX($D27:$D$71,BU$1)),0)</f>
        <v>0</v>
      </c>
      <c r="BV27" s="6" cm="1">
        <f t="array" ref="BV27">IFERROR(BU27*(1-INDEX($D27:$D$71,BV$1)),0)</f>
        <v>0</v>
      </c>
      <c r="BW27" s="6" cm="1">
        <f t="array" ref="BW27">IFERROR(BV27*(1-INDEX($D27:$D$71,BW$1)),0)</f>
        <v>0</v>
      </c>
      <c r="BX27" s="6" cm="1">
        <f t="array" ref="BX27">IFERROR(BW27*(1-INDEX($D27:$D$71,BX$1)),0)</f>
        <v>0</v>
      </c>
      <c r="BY27" s="6" cm="1">
        <f t="array" ref="BY27">IFERROR(BX27*(1-INDEX($D27:$D$71,BY$1)),0)</f>
        <v>0</v>
      </c>
      <c r="BZ27" s="6" cm="1">
        <f t="array" ref="BZ27">IFERROR(BY27*(1-INDEX($D27:$D$71,BZ$1)),0)</f>
        <v>0</v>
      </c>
      <c r="CA27" s="6" cm="1">
        <f t="array" ref="CA27">IFERROR(BZ27*(1-INDEX($D27:$D$71,CA$1)),0)</f>
        <v>0</v>
      </c>
      <c r="CB27" s="6" cm="1">
        <f t="array" ref="CB27">IFERROR(CA27*(1-INDEX($D27:$D$71,CB$1)),0)</f>
        <v>0</v>
      </c>
      <c r="CC27" s="6" cm="1">
        <f t="array" ref="CC27">IFERROR(CB27*(1-INDEX($D27:$D$71,CC$1)),0)</f>
        <v>0</v>
      </c>
      <c r="CD27" s="6" cm="1">
        <f t="array" ref="CD27">IFERROR(CC27*(1-INDEX($D27:$D$71,CD$1)),0)</f>
        <v>0</v>
      </c>
      <c r="CE27" s="6" cm="1">
        <f t="array" ref="CE27">IFERROR(CD27*(1-INDEX($D27:$D$71,CE$1)),0)</f>
        <v>0</v>
      </c>
      <c r="CF27" s="6" cm="1">
        <f t="array" ref="CF27">IFERROR(CE27*(1-INDEX($D27:$D$71,CF$1)),0)</f>
        <v>0</v>
      </c>
      <c r="CG27" s="6" cm="1">
        <f t="array" ref="CG27">IFERROR(CF27*(1-INDEX($D27:$D$71,CG$1)),0)</f>
        <v>0</v>
      </c>
      <c r="CH27" s="6" cm="1">
        <f t="array" ref="CH27">IFERROR(CG27*(1-INDEX($D27:$D$71,CH$1)),0)</f>
        <v>0</v>
      </c>
      <c r="CI27" s="6" cm="1">
        <f t="array" ref="CI27">IFERROR(CH27*(1-INDEX($D27:$D$71,CI$1)),0)</f>
        <v>0</v>
      </c>
      <c r="CJ27" s="6" cm="1">
        <f t="array" ref="CJ27">IFERROR(CI27*(1-INDEX($D27:$D$71,CJ$1)),0)</f>
        <v>0</v>
      </c>
      <c r="CK27" s="6" cm="1">
        <f t="array" ref="CK27">IFERROR(CJ27*(1-INDEX($D27:$D$71,CK$1)),0)</f>
        <v>0</v>
      </c>
      <c r="CL27" s="6" cm="1">
        <f t="array" ref="CL27">IFERROR(CK27*(1-INDEX($D27:$D$71,CL$1)),0)</f>
        <v>0</v>
      </c>
      <c r="CM27" s="6" cm="1">
        <f t="array" ref="CM27">IFERROR(CL27*(1-INDEX($D27:$D$71,CM$1)),0)</f>
        <v>0</v>
      </c>
      <c r="CN27" s="6" cm="1">
        <f t="array" ref="CN27">IFERROR(CM27*(1-INDEX($D27:$D$71,CN$1)),0)</f>
        <v>0</v>
      </c>
      <c r="CO27" s="6" cm="1">
        <f t="array" ref="CO27">IFERROR(CN27*(1-INDEX($D27:$D$71,CO$1)),0)</f>
        <v>0</v>
      </c>
      <c r="CP27" s="6" cm="1">
        <f t="array" ref="CP27">IFERROR(CO27*(1-INDEX($D27:$D$71,CP$1)),0)</f>
        <v>0</v>
      </c>
      <c r="CQ27" s="6" cm="1">
        <f t="array" ref="CQ27">IFERROR(CP27*(1-INDEX($D27:$D$71,CQ$1)),0)</f>
        <v>0</v>
      </c>
      <c r="CR27" s="6" cm="1">
        <f t="array" ref="CR27">IFERROR(CQ27*(1-INDEX($D27:$D$71,CR$1)),0)</f>
        <v>0</v>
      </c>
      <c r="CS27" s="6" cm="1">
        <f t="array" ref="CS27">IFERROR(CR27*(1-INDEX($D27:$D$71,CS$1)),0)</f>
        <v>0</v>
      </c>
      <c r="CT27" s="6" cm="1">
        <f t="array" ref="CT27">IFERROR(CS27*(1-INDEX($D27:$D$71,CT$1)),0)</f>
        <v>0</v>
      </c>
      <c r="CU27" s="6" cm="1">
        <f t="array" ref="CU27">IFERROR(CT27*(1-INDEX($D27:$D$71,CU$1)),0)</f>
        <v>0</v>
      </c>
      <c r="CV27" s="6" cm="1">
        <f t="array" ref="CV27">IFERROR(CU27*(1-INDEX($D27:$D$71,CV$1)),0)</f>
        <v>0</v>
      </c>
      <c r="CW27" s="6" cm="1">
        <f t="array" ref="CW27">IFERROR(CV27*(1-INDEX($D27:$D$71,CW$1)),0)</f>
        <v>0</v>
      </c>
      <c r="CX27" s="6" cm="1">
        <f t="array" ref="CX27">IFERROR(CW27*(1-INDEX($D27:$D$71,CX$1)),0)</f>
        <v>0</v>
      </c>
      <c r="CY27" s="6" cm="1">
        <f t="array" ref="CY27">IFERROR(CX27*(1-INDEX($D27:$D$71,CY$1)),0)</f>
        <v>0</v>
      </c>
      <c r="CZ27" s="6" cm="1">
        <f t="array" ref="CZ27">IFERROR(CY27*(1-INDEX($D27:$D$71,CZ$1)),0)</f>
        <v>0</v>
      </c>
      <c r="DA27" s="6" cm="1">
        <f t="array" ref="DA27">IFERROR(CZ27*(1-INDEX($D27:$D$71,DA$1)),0)</f>
        <v>0</v>
      </c>
      <c r="DB27" s="6" cm="1">
        <f t="array" ref="DB27">IFERROR(DA27*(1-INDEX($D27:$D$71,DB$1)),0)</f>
        <v>0</v>
      </c>
      <c r="DC27" s="6" cm="1">
        <f t="array" ref="DC27">IFERROR(DB27*(1-INDEX($D27:$D$71,DC$1)),0)</f>
        <v>0</v>
      </c>
      <c r="DD27" s="6" cm="1">
        <f t="array" ref="DD27">IFERROR(DC27*(1-INDEX($D27:$D$71,DD$1)),0)</f>
        <v>0</v>
      </c>
      <c r="DE27" s="6" cm="1">
        <f t="array" ref="DE27">IFERROR(DD27*(1-INDEX($D27:$D$71,DE$1)),0)</f>
        <v>0</v>
      </c>
      <c r="DF27" s="6" cm="1">
        <f t="array" ref="DF27">IFERROR(DE27*(1-INDEX($D27:$D$71,DF$1)),0)</f>
        <v>0</v>
      </c>
      <c r="DG27" s="6" cm="1">
        <f t="array" ref="DG27">IFERROR(DF27*(1-INDEX($D27:$D$71,DG$1)),0)</f>
        <v>0</v>
      </c>
      <c r="DH27" s="6" cm="1">
        <f t="array" ref="DH27">IFERROR(DG27*(1-INDEX($D27:$D$71,DH$1)),0)</f>
        <v>0</v>
      </c>
      <c r="DI27" s="6" cm="1">
        <f t="array" ref="DI27">IFERROR(DH27*(1-INDEX($D27:$D$71,DI$1)),0)</f>
        <v>0</v>
      </c>
      <c r="DJ27" s="6" cm="1">
        <f t="array" ref="DJ27">IFERROR(DI27*(1-INDEX($D27:$D$71,DJ$1)),0)</f>
        <v>0</v>
      </c>
      <c r="DK27" s="6" cm="1">
        <f t="array" ref="DK27">IFERROR(DJ27*(1-INDEX($D27:$D$71,DK$1)),0)</f>
        <v>0</v>
      </c>
      <c r="DL27" s="6" cm="1">
        <f t="array" ref="DL27">IFERROR(DK27*(1-INDEX($D27:$D$71,DL$1)),0)</f>
        <v>0</v>
      </c>
      <c r="DM27" s="6" cm="1">
        <f t="array" ref="DM27">IFERROR(DL27*(1-INDEX($D27:$D$71,DM$1)),0)</f>
        <v>0</v>
      </c>
      <c r="DN27" s="6" cm="1">
        <f t="array" ref="DN27">IFERROR(DM27*(1-INDEX($D27:$D$71,DN$1)),0)</f>
        <v>0</v>
      </c>
      <c r="DO27" s="6" cm="1">
        <f t="array" ref="DO27">IFERROR(DN27*(1-INDEX($D27:$D$71,DO$1)),0)</f>
        <v>0</v>
      </c>
      <c r="DP27" s="6" cm="1">
        <f t="array" ref="DP27">IFERROR(DO27*(1-INDEX($D27:$D$71,DP$1)),0)</f>
        <v>0</v>
      </c>
      <c r="DQ27" s="6" cm="1">
        <f t="array" ref="DQ27">IFERROR(DP27*(1-INDEX($D27:$D$71,DQ$1)),0)</f>
        <v>0</v>
      </c>
      <c r="DR27" s="6" cm="1">
        <f t="array" ref="DR27">IFERROR(DQ27*(1-INDEX($D27:$D$71,DR$1)),0)</f>
        <v>0</v>
      </c>
      <c r="DS27" s="6" cm="1">
        <f t="array" ref="DS27">IFERROR(DR27*(1-INDEX($D27:$D$71,DS$1)),0)</f>
        <v>0</v>
      </c>
      <c r="DT27" s="6" cm="1">
        <f t="array" ref="DT27">IFERROR(DS27*(1-INDEX($D27:$D$71,DT$1)),0)</f>
        <v>0</v>
      </c>
      <c r="DU27" s="6" cm="1">
        <f t="array" ref="DU27">IFERROR(DT27*(1-INDEX($D27:$D$71,DU$1)),0)</f>
        <v>0</v>
      </c>
      <c r="DV27" s="6" cm="1">
        <f t="array" ref="DV27">IFERROR(DU27*(1-INDEX($D27:$D$71,DV$1)),0)</f>
        <v>0</v>
      </c>
      <c r="DW27" s="6" cm="1">
        <f t="array" ref="DW27">IFERROR(DV27*(1-INDEX($D27:$D$71,DW$1)),0)</f>
        <v>0</v>
      </c>
      <c r="DX27" s="6" cm="1">
        <f t="array" ref="DX27">IFERROR(DW27*(1-INDEX($D27:$D$71,DX$1)),0)</f>
        <v>0</v>
      </c>
    </row>
    <row r="28" spans="2:128" x14ac:dyDescent="0.25">
      <c r="B28" s="21"/>
      <c r="C28" s="6">
        <v>90</v>
      </c>
      <c r="D28" s="6">
        <v>0.13125000000000001</v>
      </c>
      <c r="E28" s="6">
        <f t="shared" si="3"/>
        <v>0.13287084954205067</v>
      </c>
      <c r="F28" s="6" cm="1">
        <f t="array" ref="F28">SUMPRODUCT($A$6^($K$1:$DT$1+1),K28:DT28,TRANSPOSE(D28:D141))</f>
        <v>0.85920182108702436</v>
      </c>
      <c r="G28" s="6" cm="1">
        <f t="array" ref="G28">SUMPRODUCT($A$6^($K$1:$DT$1),K28:DT28)</f>
        <v>4.8340708093455005</v>
      </c>
      <c r="H28" s="6">
        <f t="shared" si="0"/>
        <v>4.3711583901243154</v>
      </c>
      <c r="I28" s="6">
        <f t="shared" si="1"/>
        <v>4.3622956703379465</v>
      </c>
      <c r="K28" s="6">
        <v>1</v>
      </c>
      <c r="L28" s="6" cm="1">
        <f t="array" ref="L28">IFERROR(K28*(1-INDEX($D28:$D$71,L$1)),0)</f>
        <v>0.86875000000000002</v>
      </c>
      <c r="M28" s="6" cm="1">
        <f t="array" ref="M28">IFERROR(L28*(1-INDEX($D28:$D$71,M$1)),0)</f>
        <v>0.74226000000000003</v>
      </c>
      <c r="N28" s="6" cm="1">
        <f t="array" ref="N28">IFERROR(M28*(1-INDEX($D28:$D$71,N$1)),0)</f>
        <v>0.6227932530000001</v>
      </c>
      <c r="O28" s="6" cm="1">
        <f t="array" ref="O28">IFERROR(N28*(1-INDEX($D28:$D$71,O$1)),0)</f>
        <v>0.51240314890575012</v>
      </c>
      <c r="P28" s="6" cm="1">
        <f t="array" ref="P28">IFERROR(O28*(1-INDEX($D28:$D$71,P$1)),0)</f>
        <v>0.41336074425375768</v>
      </c>
      <c r="Q28" s="6" cm="1">
        <f t="array" ref="Q28">IFERROR(P28*(1-INDEX($D28:$D$71,Q$1)),0)</f>
        <v>0.32642684612974993</v>
      </c>
      <c r="R28" s="6" cm="1">
        <f t="array" ref="R28">IFERROR(Q28*(1-INDEX($D28:$D$71,R$1)),0)</f>
        <v>0.25087861686148061</v>
      </c>
      <c r="S28" s="6" cm="1">
        <f t="array" ref="S28">IFERROR(R28*(1-INDEX($D28:$D$71,S$1)),0)</f>
        <v>0.18706011430425715</v>
      </c>
      <c r="T28" s="6" cm="1">
        <f t="array" ref="T28">IFERROR(S28*(1-INDEX($D28:$D$71,T$1)),0)</f>
        <v>0.13485537760422506</v>
      </c>
      <c r="U28" s="6" cm="1">
        <f t="array" ref="U28">IFERROR(T28*(1-INDEX($D28:$D$71,U$1)),0)</f>
        <v>9.3712350450952039E-2</v>
      </c>
      <c r="V28" s="6" cm="1">
        <f t="array" ref="V28">IFERROR(U28*(1-INDEX($D28:$D$71,V$1)),0)</f>
        <v>6.2600787224740467E-2</v>
      </c>
      <c r="W28" s="6" cm="1">
        <f t="array" ref="W28">IFERROR(V28*(1-INDEX($D28:$D$71,W$1)),0)</f>
        <v>4.0226013854873725E-2</v>
      </c>
      <c r="X28" s="6" cm="1">
        <f t="array" ref="X28">IFERROR(W28*(1-INDEX($D28:$D$71,X$1)),0)</f>
        <v>2.4836345474276138E-2</v>
      </c>
      <c r="Y28" s="6" cm="1">
        <f t="array" ref="Y28">IFERROR(X28*(1-INDEX($D28:$D$71,Y$1)),0)</f>
        <v>1.4727207775881521E-2</v>
      </c>
      <c r="Z28" s="6" cm="1">
        <f t="array" ref="Z28">IFERROR(Y28*(1-INDEX($D28:$D$71,Z$1)),0)</f>
        <v>8.3890593653753905E-3</v>
      </c>
      <c r="AA28" s="6" cm="1">
        <f t="array" ref="AA28">IFERROR(Z28*(1-INDEX($D28:$D$71,AA$1)),0)</f>
        <v>4.5956106109462927E-3</v>
      </c>
      <c r="AB28" s="6" cm="1">
        <f t="array" ref="AB28">IFERROR(AA28*(1-INDEX($D28:$D$71,AB$1)),0)</f>
        <v>2.4260228415185479E-3</v>
      </c>
      <c r="AC28" s="6" cm="1">
        <f t="array" ref="AC28">IFERROR(AB28*(1-INDEX($D28:$D$71,AC$1)),0)</f>
        <v>1.2175966039297439E-3</v>
      </c>
      <c r="AD28" s="6" cm="1">
        <f t="array" ref="AD28">IFERROR(AC28*(1-INDEX($D28:$D$71,AD$1)),0)</f>
        <v>5.7770088470050632E-4</v>
      </c>
      <c r="AE28" s="6" cm="1">
        <f t="array" ref="AE28">IFERROR(AD28*(1-INDEX($D28:$D$71,AE$1)),0)</f>
        <v>2.5737729815176959E-4</v>
      </c>
      <c r="AF28" s="6" cm="1">
        <f t="array" ref="AF28">IFERROR(AE28*(1-INDEX($D28:$D$71,AF$1)),0)</f>
        <v>1.0680643118702134E-4</v>
      </c>
      <c r="AG28" s="6" cm="1">
        <f t="array" ref="AG28">IFERROR(AF28*(1-INDEX($D28:$D$71,AG$1)),0)</f>
        <v>4.0881229601144287E-5</v>
      </c>
      <c r="AH28" s="6" cm="1">
        <f t="array" ref="AH28">IFERROR(AG28*(1-INDEX($D28:$D$71,AH$1)),0)</f>
        <v>1.4258146447991093E-5</v>
      </c>
      <c r="AI28" s="6" cm="1">
        <f t="array" ref="AI28">IFERROR(AH28*(1-INDEX($D28:$D$71,AI$1)),0)</f>
        <v>4.4613740235764123E-6</v>
      </c>
      <c r="AJ28" s="6" cm="1">
        <f t="array" ref="AJ28">IFERROR(AI28*(1-INDEX($D28:$D$71,AJ$1)),0)</f>
        <v>1.2271455389249279E-6</v>
      </c>
      <c r="AK28" s="6" cm="1">
        <f t="array" ref="AK28">IFERROR(AJ28*(1-INDEX($D28:$D$71,AK$1)),0)</f>
        <v>2.8853873056741823E-7</v>
      </c>
      <c r="AL28" s="6" cm="1">
        <f t="array" ref="AL28">IFERROR(AK28*(1-INDEX($D28:$D$71,AL$1)),0)</f>
        <v>5.5690860386817395E-8</v>
      </c>
      <c r="AM28" s="6" cm="1">
        <f t="array" ref="AM28">IFERROR(AL28*(1-INDEX($D28:$D$71,AM$1)),0)</f>
        <v>8.2739911276694651E-9</v>
      </c>
      <c r="AN28" s="6" cm="1">
        <f t="array" ref="AN28">IFERROR(AM28*(1-INDEX($D28:$D$71,AN$1)),0)</f>
        <v>8.4121667795015391E-10</v>
      </c>
      <c r="AO28" s="6" cm="1">
        <f t="array" ref="AO28">IFERROR(AN28*(1-INDEX($D28:$D$71,AO$1)),0)</f>
        <v>4.3911510588998052E-11</v>
      </c>
      <c r="AP28" s="6" cm="1">
        <f t="array" ref="AP28">IFERROR(AO28*(1-INDEX($D28:$D$71,AP$1)),0)</f>
        <v>0</v>
      </c>
      <c r="AQ28" s="6" cm="1">
        <f t="array" ref="AQ28">IFERROR(AP28*(1-INDEX($D28:$D$71,AQ$1)),0)</f>
        <v>0</v>
      </c>
      <c r="AR28" s="6" cm="1">
        <f t="array" ref="AR28">IFERROR(AQ28*(1-INDEX($D28:$D$71,AR$1)),0)</f>
        <v>0</v>
      </c>
      <c r="AS28" s="6" cm="1">
        <f t="array" ref="AS28">IFERROR(AR28*(1-INDEX($D28:$D$71,AS$1)),0)</f>
        <v>0</v>
      </c>
      <c r="AT28" s="6" cm="1">
        <f t="array" ref="AT28">IFERROR(AS28*(1-INDEX($D28:$D$71,AT$1)),0)</f>
        <v>0</v>
      </c>
      <c r="AU28" s="6" cm="1">
        <f t="array" ref="AU28">IFERROR(AT28*(1-INDEX($D28:$D$71,AU$1)),0)</f>
        <v>0</v>
      </c>
      <c r="AV28" s="6" cm="1">
        <f t="array" ref="AV28">IFERROR(AU28*(1-INDEX($D28:$D$71,AV$1)),0)</f>
        <v>0</v>
      </c>
      <c r="AW28" s="6" cm="1">
        <f t="array" ref="AW28">IFERROR(AV28*(1-INDEX($D28:$D$71,AW$1)),0)</f>
        <v>0</v>
      </c>
      <c r="AX28" s="6" cm="1">
        <f t="array" ref="AX28">IFERROR(AW28*(1-INDEX($D28:$D$71,AX$1)),0)</f>
        <v>0</v>
      </c>
      <c r="AY28" s="6" cm="1">
        <f t="array" ref="AY28">IFERROR(AX28*(1-INDEX($D28:$D$71,AY$1)),0)</f>
        <v>0</v>
      </c>
      <c r="AZ28" s="6" cm="1">
        <f t="array" ref="AZ28">IFERROR(AY28*(1-INDEX($D28:$D$71,AZ$1)),0)</f>
        <v>0</v>
      </c>
      <c r="BA28" s="6" cm="1">
        <f t="array" ref="BA28">IFERROR(AZ28*(1-INDEX($D28:$D$71,BA$1)),0)</f>
        <v>0</v>
      </c>
      <c r="BB28" s="6" cm="1">
        <f t="array" ref="BB28">IFERROR(BA28*(1-INDEX($D28:$D$71,BB$1)),0)</f>
        <v>0</v>
      </c>
      <c r="BC28" s="6" cm="1">
        <f t="array" ref="BC28">IFERROR(BB28*(1-INDEX($D28:$D$71,BC$1)),0)</f>
        <v>0</v>
      </c>
      <c r="BD28" s="6" cm="1">
        <f t="array" ref="BD28">IFERROR(BC28*(1-INDEX($D28:$D$71,BD$1)),0)</f>
        <v>0</v>
      </c>
      <c r="BE28" s="6" cm="1">
        <f t="array" ref="BE28">IFERROR(BD28*(1-INDEX($D28:$D$71,BE$1)),0)</f>
        <v>0</v>
      </c>
      <c r="BF28" s="6" cm="1">
        <f t="array" ref="BF28">IFERROR(BE28*(1-INDEX($D28:$D$71,BF$1)),0)</f>
        <v>0</v>
      </c>
      <c r="BG28" s="6" cm="1">
        <f t="array" ref="BG28">IFERROR(BF28*(1-INDEX($D28:$D$71,BG$1)),0)</f>
        <v>0</v>
      </c>
      <c r="BH28" s="6" cm="1">
        <f t="array" ref="BH28">IFERROR(BG28*(1-INDEX($D28:$D$71,BH$1)),0)</f>
        <v>0</v>
      </c>
      <c r="BI28" s="6" cm="1">
        <f t="array" ref="BI28">IFERROR(BH28*(1-INDEX($D28:$D$71,BI$1)),0)</f>
        <v>0</v>
      </c>
      <c r="BJ28" s="6" cm="1">
        <f t="array" ref="BJ28">IFERROR(BI28*(1-INDEX($D28:$D$71,BJ$1)),0)</f>
        <v>0</v>
      </c>
      <c r="BK28" s="6" cm="1">
        <f t="array" ref="BK28">IFERROR(BJ28*(1-INDEX($D28:$D$71,BK$1)),0)</f>
        <v>0</v>
      </c>
      <c r="BL28" s="6" cm="1">
        <f t="array" ref="BL28">IFERROR(BK28*(1-INDEX($D28:$D$71,BL$1)),0)</f>
        <v>0</v>
      </c>
      <c r="BM28" s="6" cm="1">
        <f t="array" ref="BM28">IFERROR(BL28*(1-INDEX($D28:$D$71,BM$1)),0)</f>
        <v>0</v>
      </c>
      <c r="BN28" s="6" cm="1">
        <f t="array" ref="BN28">IFERROR(BM28*(1-INDEX($D28:$D$71,BN$1)),0)</f>
        <v>0</v>
      </c>
      <c r="BO28" s="6" cm="1">
        <f t="array" ref="BO28">IFERROR(BN28*(1-INDEX($D28:$D$71,BO$1)),0)</f>
        <v>0</v>
      </c>
      <c r="BP28" s="6" cm="1">
        <f t="array" ref="BP28">IFERROR(BO28*(1-INDEX($D28:$D$71,BP$1)),0)</f>
        <v>0</v>
      </c>
      <c r="BQ28" s="6" cm="1">
        <f t="array" ref="BQ28">IFERROR(BP28*(1-INDEX($D28:$D$71,BQ$1)),0)</f>
        <v>0</v>
      </c>
      <c r="BR28" s="6" cm="1">
        <f t="array" ref="BR28">IFERROR(BQ28*(1-INDEX($D28:$D$71,BR$1)),0)</f>
        <v>0</v>
      </c>
      <c r="BS28" s="6" cm="1">
        <f t="array" ref="BS28">IFERROR(BR28*(1-INDEX($D28:$D$71,BS$1)),0)</f>
        <v>0</v>
      </c>
      <c r="BT28" s="6" cm="1">
        <f t="array" ref="BT28">IFERROR(BS28*(1-INDEX($D28:$D$71,BT$1)),0)</f>
        <v>0</v>
      </c>
      <c r="BU28" s="6" cm="1">
        <f t="array" ref="BU28">IFERROR(BT28*(1-INDEX($D28:$D$71,BU$1)),0)</f>
        <v>0</v>
      </c>
      <c r="BV28" s="6" cm="1">
        <f t="array" ref="BV28">IFERROR(BU28*(1-INDEX($D28:$D$71,BV$1)),0)</f>
        <v>0</v>
      </c>
      <c r="BW28" s="6" cm="1">
        <f t="array" ref="BW28">IFERROR(BV28*(1-INDEX($D28:$D$71,BW$1)),0)</f>
        <v>0</v>
      </c>
      <c r="BX28" s="6" cm="1">
        <f t="array" ref="BX28">IFERROR(BW28*(1-INDEX($D28:$D$71,BX$1)),0)</f>
        <v>0</v>
      </c>
      <c r="BY28" s="6" cm="1">
        <f t="array" ref="BY28">IFERROR(BX28*(1-INDEX($D28:$D$71,BY$1)),0)</f>
        <v>0</v>
      </c>
      <c r="BZ28" s="6" cm="1">
        <f t="array" ref="BZ28">IFERROR(BY28*(1-INDEX($D28:$D$71,BZ$1)),0)</f>
        <v>0</v>
      </c>
      <c r="CA28" s="6" cm="1">
        <f t="array" ref="CA28">IFERROR(BZ28*(1-INDEX($D28:$D$71,CA$1)),0)</f>
        <v>0</v>
      </c>
      <c r="CB28" s="6" cm="1">
        <f t="array" ref="CB28">IFERROR(CA28*(1-INDEX($D28:$D$71,CB$1)),0)</f>
        <v>0</v>
      </c>
      <c r="CC28" s="6" cm="1">
        <f t="array" ref="CC28">IFERROR(CB28*(1-INDEX($D28:$D$71,CC$1)),0)</f>
        <v>0</v>
      </c>
      <c r="CD28" s="6" cm="1">
        <f t="array" ref="CD28">IFERROR(CC28*(1-INDEX($D28:$D$71,CD$1)),0)</f>
        <v>0</v>
      </c>
      <c r="CE28" s="6" cm="1">
        <f t="array" ref="CE28">IFERROR(CD28*(1-INDEX($D28:$D$71,CE$1)),0)</f>
        <v>0</v>
      </c>
      <c r="CF28" s="6" cm="1">
        <f t="array" ref="CF28">IFERROR(CE28*(1-INDEX($D28:$D$71,CF$1)),0)</f>
        <v>0</v>
      </c>
      <c r="CG28" s="6" cm="1">
        <f t="array" ref="CG28">IFERROR(CF28*(1-INDEX($D28:$D$71,CG$1)),0)</f>
        <v>0</v>
      </c>
      <c r="CH28" s="6" cm="1">
        <f t="array" ref="CH28">IFERROR(CG28*(1-INDEX($D28:$D$71,CH$1)),0)</f>
        <v>0</v>
      </c>
      <c r="CI28" s="6" cm="1">
        <f t="array" ref="CI28">IFERROR(CH28*(1-INDEX($D28:$D$71,CI$1)),0)</f>
        <v>0</v>
      </c>
      <c r="CJ28" s="6" cm="1">
        <f t="array" ref="CJ28">IFERROR(CI28*(1-INDEX($D28:$D$71,CJ$1)),0)</f>
        <v>0</v>
      </c>
      <c r="CK28" s="6" cm="1">
        <f t="array" ref="CK28">IFERROR(CJ28*(1-INDEX($D28:$D$71,CK$1)),0)</f>
        <v>0</v>
      </c>
      <c r="CL28" s="6" cm="1">
        <f t="array" ref="CL28">IFERROR(CK28*(1-INDEX($D28:$D$71,CL$1)),0)</f>
        <v>0</v>
      </c>
      <c r="CM28" s="6" cm="1">
        <f t="array" ref="CM28">IFERROR(CL28*(1-INDEX($D28:$D$71,CM$1)),0)</f>
        <v>0</v>
      </c>
      <c r="CN28" s="6" cm="1">
        <f t="array" ref="CN28">IFERROR(CM28*(1-INDEX($D28:$D$71,CN$1)),0)</f>
        <v>0</v>
      </c>
      <c r="CO28" s="6" cm="1">
        <f t="array" ref="CO28">IFERROR(CN28*(1-INDEX($D28:$D$71,CO$1)),0)</f>
        <v>0</v>
      </c>
      <c r="CP28" s="6" cm="1">
        <f t="array" ref="CP28">IFERROR(CO28*(1-INDEX($D28:$D$71,CP$1)),0)</f>
        <v>0</v>
      </c>
      <c r="CQ28" s="6" cm="1">
        <f t="array" ref="CQ28">IFERROR(CP28*(1-INDEX($D28:$D$71,CQ$1)),0)</f>
        <v>0</v>
      </c>
      <c r="CR28" s="6" cm="1">
        <f t="array" ref="CR28">IFERROR(CQ28*(1-INDEX($D28:$D$71,CR$1)),0)</f>
        <v>0</v>
      </c>
      <c r="CS28" s="6" cm="1">
        <f t="array" ref="CS28">IFERROR(CR28*(1-INDEX($D28:$D$71,CS$1)),0)</f>
        <v>0</v>
      </c>
      <c r="CT28" s="6" cm="1">
        <f t="array" ref="CT28">IFERROR(CS28*(1-INDEX($D28:$D$71,CT$1)),0)</f>
        <v>0</v>
      </c>
      <c r="CU28" s="6" cm="1">
        <f t="array" ref="CU28">IFERROR(CT28*(1-INDEX($D28:$D$71,CU$1)),0)</f>
        <v>0</v>
      </c>
      <c r="CV28" s="6" cm="1">
        <f t="array" ref="CV28">IFERROR(CU28*(1-INDEX($D28:$D$71,CV$1)),0)</f>
        <v>0</v>
      </c>
      <c r="CW28" s="6" cm="1">
        <f t="array" ref="CW28">IFERROR(CV28*(1-INDEX($D28:$D$71,CW$1)),0)</f>
        <v>0</v>
      </c>
      <c r="CX28" s="6" cm="1">
        <f t="array" ref="CX28">IFERROR(CW28*(1-INDEX($D28:$D$71,CX$1)),0)</f>
        <v>0</v>
      </c>
      <c r="CY28" s="6" cm="1">
        <f t="array" ref="CY28">IFERROR(CX28*(1-INDEX($D28:$D$71,CY$1)),0)</f>
        <v>0</v>
      </c>
      <c r="CZ28" s="6" cm="1">
        <f t="array" ref="CZ28">IFERROR(CY28*(1-INDEX($D28:$D$71,CZ$1)),0)</f>
        <v>0</v>
      </c>
      <c r="DA28" s="6" cm="1">
        <f t="array" ref="DA28">IFERROR(CZ28*(1-INDEX($D28:$D$71,DA$1)),0)</f>
        <v>0</v>
      </c>
      <c r="DB28" s="6" cm="1">
        <f t="array" ref="DB28">IFERROR(DA28*(1-INDEX($D28:$D$71,DB$1)),0)</f>
        <v>0</v>
      </c>
      <c r="DC28" s="6" cm="1">
        <f t="array" ref="DC28">IFERROR(DB28*(1-INDEX($D28:$D$71,DC$1)),0)</f>
        <v>0</v>
      </c>
      <c r="DD28" s="6" cm="1">
        <f t="array" ref="DD28">IFERROR(DC28*(1-INDEX($D28:$D$71,DD$1)),0)</f>
        <v>0</v>
      </c>
      <c r="DE28" s="6" cm="1">
        <f t="array" ref="DE28">IFERROR(DD28*(1-INDEX($D28:$D$71,DE$1)),0)</f>
        <v>0</v>
      </c>
      <c r="DF28" s="6" cm="1">
        <f t="array" ref="DF28">IFERROR(DE28*(1-INDEX($D28:$D$71,DF$1)),0)</f>
        <v>0</v>
      </c>
      <c r="DG28" s="6" cm="1">
        <f t="array" ref="DG28">IFERROR(DF28*(1-INDEX($D28:$D$71,DG$1)),0)</f>
        <v>0</v>
      </c>
      <c r="DH28" s="6" cm="1">
        <f t="array" ref="DH28">IFERROR(DG28*(1-INDEX($D28:$D$71,DH$1)),0)</f>
        <v>0</v>
      </c>
      <c r="DI28" s="6" cm="1">
        <f t="array" ref="DI28">IFERROR(DH28*(1-INDEX($D28:$D$71,DI$1)),0)</f>
        <v>0</v>
      </c>
      <c r="DJ28" s="6" cm="1">
        <f t="array" ref="DJ28">IFERROR(DI28*(1-INDEX($D28:$D$71,DJ$1)),0)</f>
        <v>0</v>
      </c>
      <c r="DK28" s="6" cm="1">
        <f t="array" ref="DK28">IFERROR(DJ28*(1-INDEX($D28:$D$71,DK$1)),0)</f>
        <v>0</v>
      </c>
      <c r="DL28" s="6" cm="1">
        <f t="array" ref="DL28">IFERROR(DK28*(1-INDEX($D28:$D$71,DL$1)),0)</f>
        <v>0</v>
      </c>
      <c r="DM28" s="6" cm="1">
        <f t="array" ref="DM28">IFERROR(DL28*(1-INDEX($D28:$D$71,DM$1)),0)</f>
        <v>0</v>
      </c>
      <c r="DN28" s="6" cm="1">
        <f t="array" ref="DN28">IFERROR(DM28*(1-INDEX($D28:$D$71,DN$1)),0)</f>
        <v>0</v>
      </c>
      <c r="DO28" s="6" cm="1">
        <f t="array" ref="DO28">IFERROR(DN28*(1-INDEX($D28:$D$71,DO$1)),0)</f>
        <v>0</v>
      </c>
      <c r="DP28" s="6" cm="1">
        <f t="array" ref="DP28">IFERROR(DO28*(1-INDEX($D28:$D$71,DP$1)),0)</f>
        <v>0</v>
      </c>
      <c r="DQ28" s="6" cm="1">
        <f t="array" ref="DQ28">IFERROR(DP28*(1-INDEX($D28:$D$71,DQ$1)),0)</f>
        <v>0</v>
      </c>
      <c r="DR28" s="6" cm="1">
        <f t="array" ref="DR28">IFERROR(DQ28*(1-INDEX($D28:$D$71,DR$1)),0)</f>
        <v>0</v>
      </c>
      <c r="DS28" s="6" cm="1">
        <f t="array" ref="DS28">IFERROR(DR28*(1-INDEX($D28:$D$71,DS$1)),0)</f>
        <v>0</v>
      </c>
      <c r="DT28" s="6" cm="1">
        <f t="array" ref="DT28">IFERROR(DS28*(1-INDEX($D28:$D$71,DT$1)),0)</f>
        <v>0</v>
      </c>
      <c r="DU28" s="6" cm="1">
        <f t="array" ref="DU28">IFERROR(DT28*(1-INDEX($D28:$D$71,DU$1)),0)</f>
        <v>0</v>
      </c>
      <c r="DV28" s="6" cm="1">
        <f t="array" ref="DV28">IFERROR(DU28*(1-INDEX($D28:$D$71,DV$1)),0)</f>
        <v>0</v>
      </c>
      <c r="DW28" s="6" cm="1">
        <f t="array" ref="DW28">IFERROR(DV28*(1-INDEX($D28:$D$71,DW$1)),0)</f>
        <v>0</v>
      </c>
      <c r="DX28" s="6" cm="1">
        <f t="array" ref="DX28">IFERROR(DW28*(1-INDEX($D28:$D$71,DX$1)),0)</f>
        <v>0</v>
      </c>
    </row>
    <row r="29" spans="2:128" x14ac:dyDescent="0.25">
      <c r="B29" s="21"/>
      <c r="C29" s="6">
        <v>91</v>
      </c>
      <c r="D29" s="6">
        <v>0.14560000000000001</v>
      </c>
      <c r="E29" s="6">
        <f t="shared" si="3"/>
        <v>0.14902784643967087</v>
      </c>
      <c r="F29" s="6" cm="1">
        <f t="array" ref="F29">SUMPRODUCT($A$6^($K$1:$DT$1+1),K29:DT29,TRANSPOSE(D29:D142))</f>
        <v>0.8676004324830332</v>
      </c>
      <c r="G29" s="6" cm="1">
        <f t="array" ref="G29">SUMPRODUCT($A$6^($K$1:$DT$1),K29:DT29)</f>
        <v>4.545718484749198</v>
      </c>
      <c r="H29" s="6">
        <f t="shared" si="0"/>
        <v>4.0827852157259477</v>
      </c>
      <c r="I29" s="6">
        <f t="shared" si="1"/>
        <v>4.072606279447454</v>
      </c>
      <c r="K29" s="6">
        <v>1</v>
      </c>
      <c r="L29" s="6" cm="1">
        <f t="array" ref="L29">IFERROR(K29*(1-INDEX($D29:$D$71,L$1)),0)</f>
        <v>0.85440000000000005</v>
      </c>
      <c r="M29" s="6" cm="1">
        <f t="array" ref="M29">IFERROR(L29*(1-INDEX($D29:$D$71,M$1)),0)</f>
        <v>0.71688432000000013</v>
      </c>
      <c r="N29" s="6" cm="1">
        <f t="array" ref="N29">IFERROR(M29*(1-INDEX($D29:$D$71,N$1)),0)</f>
        <v>0.58981657428000012</v>
      </c>
      <c r="O29" s="6" cm="1">
        <f t="array" ref="O29">IFERROR(N29*(1-INDEX($D29:$D$71,O$1)),0)</f>
        <v>0.47581092863741892</v>
      </c>
      <c r="P29" s="6" cm="1">
        <f t="array" ref="P29">IFERROR(O29*(1-INDEX($D29:$D$71,P$1)),0)</f>
        <v>0.37574313223568334</v>
      </c>
      <c r="Q29" s="6" cm="1">
        <f t="array" ref="Q29">IFERROR(P29*(1-INDEX($D29:$D$71,Q$1)),0)</f>
        <v>0.28878114171105679</v>
      </c>
      <c r="R29" s="6" cm="1">
        <f t="array" ref="R29">IFERROR(Q29*(1-INDEX($D29:$D$71,R$1)),0)</f>
        <v>0.21532099488259815</v>
      </c>
      <c r="S29" s="6" cm="1">
        <f t="array" ref="S29">IFERROR(R29*(1-INDEX($D29:$D$71,S$1)),0)</f>
        <v>0.15522921163076267</v>
      </c>
      <c r="T29" s="6" cm="1">
        <f t="array" ref="T29">IFERROR(S29*(1-INDEX($D29:$D$71,T$1)),0)</f>
        <v>0.10787033145433329</v>
      </c>
      <c r="U29" s="6" cm="1">
        <f t="array" ref="U29">IFERROR(T29*(1-INDEX($D29:$D$71,U$1)),0)</f>
        <v>7.2058460114809181E-2</v>
      </c>
      <c r="V29" s="6" cm="1">
        <f t="array" ref="V29">IFERROR(U29*(1-INDEX($D29:$D$71,V$1)),0)</f>
        <v>4.6303325300574079E-2</v>
      </c>
      <c r="W29" s="6" cm="1">
        <f t="array" ref="W29">IFERROR(V29*(1-INDEX($D29:$D$71,W$1)),0)</f>
        <v>2.8588599107080451E-2</v>
      </c>
      <c r="X29" s="6" cm="1">
        <f t="array" ref="X29">IFERROR(W29*(1-INDEX($D29:$D$71,X$1)),0)</f>
        <v>1.6952181612525496E-2</v>
      </c>
      <c r="Y29" s="6" cm="1">
        <f t="array" ref="Y29">IFERROR(X29*(1-INDEX($D29:$D$71,Y$1)),0)</f>
        <v>9.6564712119428971E-3</v>
      </c>
      <c r="Z29" s="6" cm="1">
        <f t="array" ref="Z29">IFERROR(Y29*(1-INDEX($D29:$D$71,Z$1)),0)</f>
        <v>5.2899114946144384E-3</v>
      </c>
      <c r="AA29" s="6" cm="1">
        <f t="array" ref="AA29">IFERROR(Z29*(1-INDEX($D29:$D$71,AA$1)),0)</f>
        <v>2.7925442780069622E-3</v>
      </c>
      <c r="AB29" s="6" cm="1">
        <f t="array" ref="AB29">IFERROR(AA29*(1-INDEX($D29:$D$71,AB$1)),0)</f>
        <v>1.4015500476889141E-3</v>
      </c>
      <c r="AC29" s="6" cm="1">
        <f t="array" ref="AC29">IFERROR(AB29*(1-INDEX($D29:$D$71,AC$1)),0)</f>
        <v>6.6497943562648216E-4</v>
      </c>
      <c r="AD29" s="6" cm="1">
        <f t="array" ref="AD29">IFERROR(AC29*(1-INDEX($D29:$D$71,AD$1)),0)</f>
        <v>2.9626163816031032E-4</v>
      </c>
      <c r="AE29" s="6" cm="1">
        <f t="array" ref="AE29">IFERROR(AD29*(1-INDEX($D29:$D$71,AE$1)),0)</f>
        <v>1.2294265460376558E-4</v>
      </c>
      <c r="AF29" s="6" cm="1">
        <f t="array" ref="AF29">IFERROR(AE29*(1-INDEX($D29:$D$71,AF$1)),0)</f>
        <v>4.7057530476137308E-5</v>
      </c>
      <c r="AG29" s="6" cm="1">
        <f t="array" ref="AG29">IFERROR(AF29*(1-INDEX($D29:$D$71,AG$1)),0)</f>
        <v>1.6412254904162409E-5</v>
      </c>
      <c r="AH29" s="6" cm="1">
        <f t="array" ref="AH29">IFERROR(AG29*(1-INDEX($D29:$D$71,AH$1)),0)</f>
        <v>5.1353945595124171E-6</v>
      </c>
      <c r="AI29" s="6" cm="1">
        <f t="array" ref="AI29">IFERROR(AH29*(1-INDEX($D29:$D$71,AI$1)),0)</f>
        <v>1.4125416275394854E-6</v>
      </c>
      <c r="AJ29" s="6" cm="1">
        <f t="array" ref="AJ29">IFERROR(AI29*(1-INDEX($D29:$D$71,AJ$1)),0)</f>
        <v>3.3213091288335914E-7</v>
      </c>
      <c r="AK29" s="6" cm="1">
        <f t="array" ref="AK29">IFERROR(AJ29*(1-INDEX($D29:$D$71,AK$1)),0)</f>
        <v>6.410458749561715E-8</v>
      </c>
      <c r="AL29" s="6" cm="1">
        <f t="array" ref="AL29">IFERROR(AK29*(1-INDEX($D29:$D$71,AL$1)),0)</f>
        <v>9.5240185642238453E-9</v>
      </c>
      <c r="AM29" s="6" cm="1">
        <f t="array" ref="AM29">IFERROR(AL29*(1-INDEX($D29:$D$71,AM$1)),0)</f>
        <v>9.6830696742463756E-10</v>
      </c>
      <c r="AN29" s="6" cm="1">
        <f t="array" ref="AN29">IFERROR(AM29*(1-INDEX($D29:$D$71,AN$1)),0)</f>
        <v>5.0545623699566105E-11</v>
      </c>
      <c r="AO29" s="6" cm="1">
        <f t="array" ref="AO29">IFERROR(AN29*(1-INDEX($D29:$D$71,AO$1)),0)</f>
        <v>0</v>
      </c>
      <c r="AP29" s="6" cm="1">
        <f t="array" ref="AP29">IFERROR(AO29*(1-INDEX($D29:$D$71,AP$1)),0)</f>
        <v>0</v>
      </c>
      <c r="AQ29" s="6" cm="1">
        <f t="array" ref="AQ29">IFERROR(AP29*(1-INDEX($D29:$D$71,AQ$1)),0)</f>
        <v>0</v>
      </c>
      <c r="AR29" s="6" cm="1">
        <f t="array" ref="AR29">IFERROR(AQ29*(1-INDEX($D29:$D$71,AR$1)),0)</f>
        <v>0</v>
      </c>
      <c r="AS29" s="6" cm="1">
        <f t="array" ref="AS29">IFERROR(AR29*(1-INDEX($D29:$D$71,AS$1)),0)</f>
        <v>0</v>
      </c>
      <c r="AT29" s="6" cm="1">
        <f t="array" ref="AT29">IFERROR(AS29*(1-INDEX($D29:$D$71,AT$1)),0)</f>
        <v>0</v>
      </c>
      <c r="AU29" s="6" cm="1">
        <f t="array" ref="AU29">IFERROR(AT29*(1-INDEX($D29:$D$71,AU$1)),0)</f>
        <v>0</v>
      </c>
      <c r="AV29" s="6" cm="1">
        <f t="array" ref="AV29">IFERROR(AU29*(1-INDEX($D29:$D$71,AV$1)),0)</f>
        <v>0</v>
      </c>
      <c r="AW29" s="6" cm="1">
        <f t="array" ref="AW29">IFERROR(AV29*(1-INDEX($D29:$D$71,AW$1)),0)</f>
        <v>0</v>
      </c>
      <c r="AX29" s="6" cm="1">
        <f t="array" ref="AX29">IFERROR(AW29*(1-INDEX($D29:$D$71,AX$1)),0)</f>
        <v>0</v>
      </c>
      <c r="AY29" s="6" cm="1">
        <f t="array" ref="AY29">IFERROR(AX29*(1-INDEX($D29:$D$71,AY$1)),0)</f>
        <v>0</v>
      </c>
      <c r="AZ29" s="6" cm="1">
        <f t="array" ref="AZ29">IFERROR(AY29*(1-INDEX($D29:$D$71,AZ$1)),0)</f>
        <v>0</v>
      </c>
      <c r="BA29" s="6" cm="1">
        <f t="array" ref="BA29">IFERROR(AZ29*(1-INDEX($D29:$D$71,BA$1)),0)</f>
        <v>0</v>
      </c>
      <c r="BB29" s="6" cm="1">
        <f t="array" ref="BB29">IFERROR(BA29*(1-INDEX($D29:$D$71,BB$1)),0)</f>
        <v>0</v>
      </c>
      <c r="BC29" s="6" cm="1">
        <f t="array" ref="BC29">IFERROR(BB29*(1-INDEX($D29:$D$71,BC$1)),0)</f>
        <v>0</v>
      </c>
      <c r="BD29" s="6" cm="1">
        <f t="array" ref="BD29">IFERROR(BC29*(1-INDEX($D29:$D$71,BD$1)),0)</f>
        <v>0</v>
      </c>
      <c r="BE29" s="6" cm="1">
        <f t="array" ref="BE29">IFERROR(BD29*(1-INDEX($D29:$D$71,BE$1)),0)</f>
        <v>0</v>
      </c>
      <c r="BF29" s="6" cm="1">
        <f t="array" ref="BF29">IFERROR(BE29*(1-INDEX($D29:$D$71,BF$1)),0)</f>
        <v>0</v>
      </c>
      <c r="BG29" s="6" cm="1">
        <f t="array" ref="BG29">IFERROR(BF29*(1-INDEX($D29:$D$71,BG$1)),0)</f>
        <v>0</v>
      </c>
      <c r="BH29" s="6" cm="1">
        <f t="array" ref="BH29">IFERROR(BG29*(1-INDEX($D29:$D$71,BH$1)),0)</f>
        <v>0</v>
      </c>
      <c r="BI29" s="6" cm="1">
        <f t="array" ref="BI29">IFERROR(BH29*(1-INDEX($D29:$D$71,BI$1)),0)</f>
        <v>0</v>
      </c>
      <c r="BJ29" s="6" cm="1">
        <f t="array" ref="BJ29">IFERROR(BI29*(1-INDEX($D29:$D$71,BJ$1)),0)</f>
        <v>0</v>
      </c>
      <c r="BK29" s="6" cm="1">
        <f t="array" ref="BK29">IFERROR(BJ29*(1-INDEX($D29:$D$71,BK$1)),0)</f>
        <v>0</v>
      </c>
      <c r="BL29" s="6" cm="1">
        <f t="array" ref="BL29">IFERROR(BK29*(1-INDEX($D29:$D$71,BL$1)),0)</f>
        <v>0</v>
      </c>
      <c r="BM29" s="6" cm="1">
        <f t="array" ref="BM29">IFERROR(BL29*(1-INDEX($D29:$D$71,BM$1)),0)</f>
        <v>0</v>
      </c>
      <c r="BN29" s="6" cm="1">
        <f t="array" ref="BN29">IFERROR(BM29*(1-INDEX($D29:$D$71,BN$1)),0)</f>
        <v>0</v>
      </c>
      <c r="BO29" s="6" cm="1">
        <f t="array" ref="BO29">IFERROR(BN29*(1-INDEX($D29:$D$71,BO$1)),0)</f>
        <v>0</v>
      </c>
      <c r="BP29" s="6" cm="1">
        <f t="array" ref="BP29">IFERROR(BO29*(1-INDEX($D29:$D$71,BP$1)),0)</f>
        <v>0</v>
      </c>
      <c r="BQ29" s="6" cm="1">
        <f t="array" ref="BQ29">IFERROR(BP29*(1-INDEX($D29:$D$71,BQ$1)),0)</f>
        <v>0</v>
      </c>
      <c r="BR29" s="6" cm="1">
        <f t="array" ref="BR29">IFERROR(BQ29*(1-INDEX($D29:$D$71,BR$1)),0)</f>
        <v>0</v>
      </c>
      <c r="BS29" s="6" cm="1">
        <f t="array" ref="BS29">IFERROR(BR29*(1-INDEX($D29:$D$71,BS$1)),0)</f>
        <v>0</v>
      </c>
      <c r="BT29" s="6" cm="1">
        <f t="array" ref="BT29">IFERROR(BS29*(1-INDEX($D29:$D$71,BT$1)),0)</f>
        <v>0</v>
      </c>
      <c r="BU29" s="6" cm="1">
        <f t="array" ref="BU29">IFERROR(BT29*(1-INDEX($D29:$D$71,BU$1)),0)</f>
        <v>0</v>
      </c>
      <c r="BV29" s="6" cm="1">
        <f t="array" ref="BV29">IFERROR(BU29*(1-INDEX($D29:$D$71,BV$1)),0)</f>
        <v>0</v>
      </c>
      <c r="BW29" s="6" cm="1">
        <f t="array" ref="BW29">IFERROR(BV29*(1-INDEX($D29:$D$71,BW$1)),0)</f>
        <v>0</v>
      </c>
      <c r="BX29" s="6" cm="1">
        <f t="array" ref="BX29">IFERROR(BW29*(1-INDEX($D29:$D$71,BX$1)),0)</f>
        <v>0</v>
      </c>
      <c r="BY29" s="6" cm="1">
        <f t="array" ref="BY29">IFERROR(BX29*(1-INDEX($D29:$D$71,BY$1)),0)</f>
        <v>0</v>
      </c>
      <c r="BZ29" s="6" cm="1">
        <f t="array" ref="BZ29">IFERROR(BY29*(1-INDEX($D29:$D$71,BZ$1)),0)</f>
        <v>0</v>
      </c>
      <c r="CA29" s="6" cm="1">
        <f t="array" ref="CA29">IFERROR(BZ29*(1-INDEX($D29:$D$71,CA$1)),0)</f>
        <v>0</v>
      </c>
      <c r="CB29" s="6" cm="1">
        <f t="array" ref="CB29">IFERROR(CA29*(1-INDEX($D29:$D$71,CB$1)),0)</f>
        <v>0</v>
      </c>
      <c r="CC29" s="6" cm="1">
        <f t="array" ref="CC29">IFERROR(CB29*(1-INDEX($D29:$D$71,CC$1)),0)</f>
        <v>0</v>
      </c>
      <c r="CD29" s="6" cm="1">
        <f t="array" ref="CD29">IFERROR(CC29*(1-INDEX($D29:$D$71,CD$1)),0)</f>
        <v>0</v>
      </c>
      <c r="CE29" s="6" cm="1">
        <f t="array" ref="CE29">IFERROR(CD29*(1-INDEX($D29:$D$71,CE$1)),0)</f>
        <v>0</v>
      </c>
      <c r="CF29" s="6" cm="1">
        <f t="array" ref="CF29">IFERROR(CE29*(1-INDEX($D29:$D$71,CF$1)),0)</f>
        <v>0</v>
      </c>
      <c r="CG29" s="6" cm="1">
        <f t="array" ref="CG29">IFERROR(CF29*(1-INDEX($D29:$D$71,CG$1)),0)</f>
        <v>0</v>
      </c>
      <c r="CH29" s="6" cm="1">
        <f t="array" ref="CH29">IFERROR(CG29*(1-INDEX($D29:$D$71,CH$1)),0)</f>
        <v>0</v>
      </c>
      <c r="CI29" s="6" cm="1">
        <f t="array" ref="CI29">IFERROR(CH29*(1-INDEX($D29:$D$71,CI$1)),0)</f>
        <v>0</v>
      </c>
      <c r="CJ29" s="6" cm="1">
        <f t="array" ref="CJ29">IFERROR(CI29*(1-INDEX($D29:$D$71,CJ$1)),0)</f>
        <v>0</v>
      </c>
      <c r="CK29" s="6" cm="1">
        <f t="array" ref="CK29">IFERROR(CJ29*(1-INDEX($D29:$D$71,CK$1)),0)</f>
        <v>0</v>
      </c>
      <c r="CL29" s="6" cm="1">
        <f t="array" ref="CL29">IFERROR(CK29*(1-INDEX($D29:$D$71,CL$1)),0)</f>
        <v>0</v>
      </c>
      <c r="CM29" s="6" cm="1">
        <f t="array" ref="CM29">IFERROR(CL29*(1-INDEX($D29:$D$71,CM$1)),0)</f>
        <v>0</v>
      </c>
      <c r="CN29" s="6" cm="1">
        <f t="array" ref="CN29">IFERROR(CM29*(1-INDEX($D29:$D$71,CN$1)),0)</f>
        <v>0</v>
      </c>
      <c r="CO29" s="6" cm="1">
        <f t="array" ref="CO29">IFERROR(CN29*(1-INDEX($D29:$D$71,CO$1)),0)</f>
        <v>0</v>
      </c>
      <c r="CP29" s="6" cm="1">
        <f t="array" ref="CP29">IFERROR(CO29*(1-INDEX($D29:$D$71,CP$1)),0)</f>
        <v>0</v>
      </c>
      <c r="CQ29" s="6" cm="1">
        <f t="array" ref="CQ29">IFERROR(CP29*(1-INDEX($D29:$D$71,CQ$1)),0)</f>
        <v>0</v>
      </c>
      <c r="CR29" s="6" cm="1">
        <f t="array" ref="CR29">IFERROR(CQ29*(1-INDEX($D29:$D$71,CR$1)),0)</f>
        <v>0</v>
      </c>
      <c r="CS29" s="6" cm="1">
        <f t="array" ref="CS29">IFERROR(CR29*(1-INDEX($D29:$D$71,CS$1)),0)</f>
        <v>0</v>
      </c>
      <c r="CT29" s="6" cm="1">
        <f t="array" ref="CT29">IFERROR(CS29*(1-INDEX($D29:$D$71,CT$1)),0)</f>
        <v>0</v>
      </c>
      <c r="CU29" s="6" cm="1">
        <f t="array" ref="CU29">IFERROR(CT29*(1-INDEX($D29:$D$71,CU$1)),0)</f>
        <v>0</v>
      </c>
      <c r="CV29" s="6" cm="1">
        <f t="array" ref="CV29">IFERROR(CU29*(1-INDEX($D29:$D$71,CV$1)),0)</f>
        <v>0</v>
      </c>
      <c r="CW29" s="6" cm="1">
        <f t="array" ref="CW29">IFERROR(CV29*(1-INDEX($D29:$D$71,CW$1)),0)</f>
        <v>0</v>
      </c>
      <c r="CX29" s="6" cm="1">
        <f t="array" ref="CX29">IFERROR(CW29*(1-INDEX($D29:$D$71,CX$1)),0)</f>
        <v>0</v>
      </c>
      <c r="CY29" s="6" cm="1">
        <f t="array" ref="CY29">IFERROR(CX29*(1-INDEX($D29:$D$71,CY$1)),0)</f>
        <v>0</v>
      </c>
      <c r="CZ29" s="6" cm="1">
        <f t="array" ref="CZ29">IFERROR(CY29*(1-INDEX($D29:$D$71,CZ$1)),0)</f>
        <v>0</v>
      </c>
      <c r="DA29" s="6" cm="1">
        <f t="array" ref="DA29">IFERROR(CZ29*(1-INDEX($D29:$D$71,DA$1)),0)</f>
        <v>0</v>
      </c>
      <c r="DB29" s="6" cm="1">
        <f t="array" ref="DB29">IFERROR(DA29*(1-INDEX($D29:$D$71,DB$1)),0)</f>
        <v>0</v>
      </c>
      <c r="DC29" s="6" cm="1">
        <f t="array" ref="DC29">IFERROR(DB29*(1-INDEX($D29:$D$71,DC$1)),0)</f>
        <v>0</v>
      </c>
      <c r="DD29" s="6" cm="1">
        <f t="array" ref="DD29">IFERROR(DC29*(1-INDEX($D29:$D$71,DD$1)),0)</f>
        <v>0</v>
      </c>
      <c r="DE29" s="6" cm="1">
        <f t="array" ref="DE29">IFERROR(DD29*(1-INDEX($D29:$D$71,DE$1)),0)</f>
        <v>0</v>
      </c>
      <c r="DF29" s="6" cm="1">
        <f t="array" ref="DF29">IFERROR(DE29*(1-INDEX($D29:$D$71,DF$1)),0)</f>
        <v>0</v>
      </c>
      <c r="DG29" s="6" cm="1">
        <f t="array" ref="DG29">IFERROR(DF29*(1-INDEX($D29:$D$71,DG$1)),0)</f>
        <v>0</v>
      </c>
      <c r="DH29" s="6" cm="1">
        <f t="array" ref="DH29">IFERROR(DG29*(1-INDEX($D29:$D$71,DH$1)),0)</f>
        <v>0</v>
      </c>
      <c r="DI29" s="6" cm="1">
        <f t="array" ref="DI29">IFERROR(DH29*(1-INDEX($D29:$D$71,DI$1)),0)</f>
        <v>0</v>
      </c>
      <c r="DJ29" s="6" cm="1">
        <f t="array" ref="DJ29">IFERROR(DI29*(1-INDEX($D29:$D$71,DJ$1)),0)</f>
        <v>0</v>
      </c>
      <c r="DK29" s="6" cm="1">
        <f t="array" ref="DK29">IFERROR(DJ29*(1-INDEX($D29:$D$71,DK$1)),0)</f>
        <v>0</v>
      </c>
      <c r="DL29" s="6" cm="1">
        <f t="array" ref="DL29">IFERROR(DK29*(1-INDEX($D29:$D$71,DL$1)),0)</f>
        <v>0</v>
      </c>
      <c r="DM29" s="6" cm="1">
        <f t="array" ref="DM29">IFERROR(DL29*(1-INDEX($D29:$D$71,DM$1)),0)</f>
        <v>0</v>
      </c>
      <c r="DN29" s="6" cm="1">
        <f t="array" ref="DN29">IFERROR(DM29*(1-INDEX($D29:$D$71,DN$1)),0)</f>
        <v>0</v>
      </c>
      <c r="DO29" s="6" cm="1">
        <f t="array" ref="DO29">IFERROR(DN29*(1-INDEX($D29:$D$71,DO$1)),0)</f>
        <v>0</v>
      </c>
      <c r="DP29" s="6" cm="1">
        <f t="array" ref="DP29">IFERROR(DO29*(1-INDEX($D29:$D$71,DP$1)),0)</f>
        <v>0</v>
      </c>
      <c r="DQ29" s="6" cm="1">
        <f t="array" ref="DQ29">IFERROR(DP29*(1-INDEX($D29:$D$71,DQ$1)),0)</f>
        <v>0</v>
      </c>
      <c r="DR29" s="6" cm="1">
        <f t="array" ref="DR29">IFERROR(DQ29*(1-INDEX($D29:$D$71,DR$1)),0)</f>
        <v>0</v>
      </c>
      <c r="DS29" s="6" cm="1">
        <f t="array" ref="DS29">IFERROR(DR29*(1-INDEX($D29:$D$71,DS$1)),0)</f>
        <v>0</v>
      </c>
      <c r="DT29" s="6" cm="1">
        <f t="array" ref="DT29">IFERROR(DS29*(1-INDEX($D29:$D$71,DT$1)),0)</f>
        <v>0</v>
      </c>
      <c r="DU29" s="6" cm="1">
        <f t="array" ref="DU29">IFERROR(DT29*(1-INDEX($D29:$D$71,DU$1)),0)</f>
        <v>0</v>
      </c>
      <c r="DV29" s="6" cm="1">
        <f t="array" ref="DV29">IFERROR(DU29*(1-INDEX($D29:$D$71,DV$1)),0)</f>
        <v>0</v>
      </c>
      <c r="DW29" s="6" cm="1">
        <f t="array" ref="DW29">IFERROR(DV29*(1-INDEX($D29:$D$71,DW$1)),0)</f>
        <v>0</v>
      </c>
      <c r="DX29" s="6" cm="1">
        <f t="array" ref="DX29">IFERROR(DW29*(1-INDEX($D29:$D$71,DX$1)),0)</f>
        <v>0</v>
      </c>
    </row>
    <row r="30" spans="2:128" x14ac:dyDescent="0.25">
      <c r="B30" s="21"/>
      <c r="C30" s="6">
        <v>92</v>
      </c>
      <c r="D30" s="6">
        <v>0.16094999999999998</v>
      </c>
      <c r="E30" s="6">
        <f t="shared" si="3"/>
        <v>0.1664203951555864</v>
      </c>
      <c r="F30" s="6" cm="1">
        <f t="array" ref="F30">SUMPRODUCT($A$6^($K$1:$DT$1+1),K30:DT30,TRANSPOSE(D30:D143))</f>
        <v>0.87550145769841325</v>
      </c>
      <c r="G30" s="6" cm="1">
        <f t="array" ref="G30">SUMPRODUCT($A$6^($K$1:$DT$1),K30:DT30)</f>
        <v>4.2744499523544857</v>
      </c>
      <c r="H30" s="6">
        <f t="shared" si="0"/>
        <v>3.8114970688016307</v>
      </c>
      <c r="I30" s="6">
        <f t="shared" si="1"/>
        <v>3.7998984331254406</v>
      </c>
      <c r="K30" s="6">
        <v>1</v>
      </c>
      <c r="L30" s="6" cm="1">
        <f t="array" ref="L30">IFERROR(K30*(1-INDEX($D30:$D$71,L$1)),0)</f>
        <v>0.83905000000000007</v>
      </c>
      <c r="M30" s="6" cm="1">
        <f t="array" ref="M30">IFERROR(L30*(1-INDEX($D30:$D$71,M$1)),0)</f>
        <v>0.69032838750000003</v>
      </c>
      <c r="N30" s="6" cm="1">
        <f t="array" ref="N30">IFERROR(M30*(1-INDEX($D30:$D$71,N$1)),0)</f>
        <v>0.55689481348012504</v>
      </c>
      <c r="O30" s="6" cm="1">
        <f t="array" ref="O30">IFERROR(N30*(1-INDEX($D30:$D$71,O$1)),0)</f>
        <v>0.43977426525711993</v>
      </c>
      <c r="P30" s="6" cm="1">
        <f t="array" ref="P30">IFERROR(O30*(1-INDEX($D30:$D$71,P$1)),0)</f>
        <v>0.33799290930601211</v>
      </c>
      <c r="Q30" s="6" cm="1">
        <f t="array" ref="Q30">IFERROR(P30*(1-INDEX($D30:$D$71,Q$1)),0)</f>
        <v>0.25201427303674873</v>
      </c>
      <c r="R30" s="6" cm="1">
        <f t="array" ref="R30">IFERROR(Q30*(1-INDEX($D30:$D$71,R$1)),0)</f>
        <v>0.18168212971765288</v>
      </c>
      <c r="S30" s="6" cm="1">
        <f t="array" ref="S30">IFERROR(R30*(1-INDEX($D30:$D$71,S$1)),0)</f>
        <v>0.12625272876209417</v>
      </c>
      <c r="T30" s="6" cm="1">
        <f t="array" ref="T30">IFERROR(S30*(1-INDEX($D30:$D$71,T$1)),0)</f>
        <v>8.4338085340366534E-2</v>
      </c>
      <c r="U30" s="6" cm="1">
        <f t="array" ref="U30">IFERROR(T30*(1-INDEX($D30:$D$71,U$1)),0)</f>
        <v>5.4193966878012721E-2</v>
      </c>
      <c r="V30" s="6" cm="1">
        <f t="array" ref="V30">IFERROR(U30*(1-INDEX($D30:$D$71,V$1)),0)</f>
        <v>3.3460439029822618E-2</v>
      </c>
      <c r="W30" s="6" cm="1">
        <f t="array" ref="W30">IFERROR(V30*(1-INDEX($D30:$D$71,W$1)),0)</f>
        <v>1.9841036531513919E-2</v>
      </c>
      <c r="X30" s="6" cm="1">
        <f t="array" ref="X30">IFERROR(W30*(1-INDEX($D30:$D$71,X$1)),0)</f>
        <v>1.1302049639446273E-2</v>
      </c>
      <c r="Y30" s="6" cm="1">
        <f t="array" ref="Y30">IFERROR(X30*(1-INDEX($D30:$D$71,Y$1)),0)</f>
        <v>6.1913758129850636E-3</v>
      </c>
      <c r="Z30" s="6" cm="1">
        <f t="array" ref="Z30">IFERROR(Y30*(1-INDEX($D30:$D$71,Z$1)),0)</f>
        <v>3.2684272916748153E-3</v>
      </c>
      <c r="AA30" s="6" cm="1">
        <f t="array" ref="AA30">IFERROR(Z30*(1-INDEX($D30:$D$71,AA$1)),0)</f>
        <v>1.640390973418673E-3</v>
      </c>
      <c r="AB30" s="6" cm="1">
        <f t="array" ref="AB30">IFERROR(AA30*(1-INDEX($D30:$D$71,AB$1)),0)</f>
        <v>7.782999012482236E-4</v>
      </c>
      <c r="AC30" s="6" cm="1">
        <f t="array" ref="AC30">IFERROR(AB30*(1-INDEX($D30:$D$71,AC$1)),0)</f>
        <v>3.4674817200410862E-4</v>
      </c>
      <c r="AD30" s="6" cm="1">
        <f t="array" ref="AD30">IFERROR(AC30*(1-INDEX($D30:$D$71,AD$1)),0)</f>
        <v>1.4389355641826501E-4</v>
      </c>
      <c r="AE30" s="6" cm="1">
        <f t="array" ref="AE30">IFERROR(AD30*(1-INDEX($D30:$D$71,AE$1)),0)</f>
        <v>5.5076697654655115E-5</v>
      </c>
      <c r="AF30" s="6" cm="1">
        <f t="array" ref="AF30">IFERROR(AE30*(1-INDEX($D30:$D$71,AF$1)),0)</f>
        <v>1.9209099841014066E-5</v>
      </c>
      <c r="AG30" s="6" cm="1">
        <f t="array" ref="AG30">IFERROR(AF30*(1-INDEX($D30:$D$71,AG$1)),0)</f>
        <v>6.0105273402533001E-6</v>
      </c>
      <c r="AH30" s="6" cm="1">
        <f t="array" ref="AH30">IFERROR(AG30*(1-INDEX($D30:$D$71,AH$1)),0)</f>
        <v>1.6532556502100726E-6</v>
      </c>
      <c r="AI30" s="6" cm="1">
        <f t="array" ref="AI30">IFERROR(AH30*(1-INDEX($D30:$D$71,AI$1)),0)</f>
        <v>3.8873000103389431E-7</v>
      </c>
      <c r="AJ30" s="6" cm="1">
        <f t="array" ref="AJ30">IFERROR(AI30*(1-INDEX($D30:$D$71,AJ$1)),0)</f>
        <v>7.5028777499551949E-8</v>
      </c>
      <c r="AK30" s="6" cm="1">
        <f t="array" ref="AK30">IFERROR(AJ30*(1-INDEX($D30:$D$71,AK$1)),0)</f>
        <v>1.114702547310844E-8</v>
      </c>
      <c r="AL30" s="6" cm="1">
        <f t="array" ref="AL30">IFERROR(AK30*(1-INDEX($D30:$D$71,AL$1)),0)</f>
        <v>1.1333180798509343E-9</v>
      </c>
      <c r="AM30" s="6" cm="1">
        <f t="array" ref="AM30">IFERROR(AL30*(1-INDEX($D30:$D$71,AM$1)),0)</f>
        <v>5.9159203768218795E-11</v>
      </c>
      <c r="AN30" s="6" cm="1">
        <f t="array" ref="AN30">IFERROR(AM30*(1-INDEX($D30:$D$71,AN$1)),0)</f>
        <v>0</v>
      </c>
      <c r="AO30" s="6" cm="1">
        <f t="array" ref="AO30">IFERROR(AN30*(1-INDEX($D30:$D$71,AO$1)),0)</f>
        <v>0</v>
      </c>
      <c r="AP30" s="6" cm="1">
        <f t="array" ref="AP30">IFERROR(AO30*(1-INDEX($D30:$D$71,AP$1)),0)</f>
        <v>0</v>
      </c>
      <c r="AQ30" s="6" cm="1">
        <f t="array" ref="AQ30">IFERROR(AP30*(1-INDEX($D30:$D$71,AQ$1)),0)</f>
        <v>0</v>
      </c>
      <c r="AR30" s="6" cm="1">
        <f t="array" ref="AR30">IFERROR(AQ30*(1-INDEX($D30:$D$71,AR$1)),0)</f>
        <v>0</v>
      </c>
      <c r="AS30" s="6" cm="1">
        <f t="array" ref="AS30">IFERROR(AR30*(1-INDEX($D30:$D$71,AS$1)),0)</f>
        <v>0</v>
      </c>
      <c r="AT30" s="6" cm="1">
        <f t="array" ref="AT30">IFERROR(AS30*(1-INDEX($D30:$D$71,AT$1)),0)</f>
        <v>0</v>
      </c>
      <c r="AU30" s="6" cm="1">
        <f t="array" ref="AU30">IFERROR(AT30*(1-INDEX($D30:$D$71,AU$1)),0)</f>
        <v>0</v>
      </c>
      <c r="AV30" s="6" cm="1">
        <f t="array" ref="AV30">IFERROR(AU30*(1-INDEX($D30:$D$71,AV$1)),0)</f>
        <v>0</v>
      </c>
      <c r="AW30" s="6" cm="1">
        <f t="array" ref="AW30">IFERROR(AV30*(1-INDEX($D30:$D$71,AW$1)),0)</f>
        <v>0</v>
      </c>
      <c r="AX30" s="6" cm="1">
        <f t="array" ref="AX30">IFERROR(AW30*(1-INDEX($D30:$D$71,AX$1)),0)</f>
        <v>0</v>
      </c>
      <c r="AY30" s="6" cm="1">
        <f t="array" ref="AY30">IFERROR(AX30*(1-INDEX($D30:$D$71,AY$1)),0)</f>
        <v>0</v>
      </c>
      <c r="AZ30" s="6" cm="1">
        <f t="array" ref="AZ30">IFERROR(AY30*(1-INDEX($D30:$D$71,AZ$1)),0)</f>
        <v>0</v>
      </c>
      <c r="BA30" s="6" cm="1">
        <f t="array" ref="BA30">IFERROR(AZ30*(1-INDEX($D30:$D$71,BA$1)),0)</f>
        <v>0</v>
      </c>
      <c r="BB30" s="6" cm="1">
        <f t="array" ref="BB30">IFERROR(BA30*(1-INDEX($D30:$D$71,BB$1)),0)</f>
        <v>0</v>
      </c>
      <c r="BC30" s="6" cm="1">
        <f t="array" ref="BC30">IFERROR(BB30*(1-INDEX($D30:$D$71,BC$1)),0)</f>
        <v>0</v>
      </c>
      <c r="BD30" s="6" cm="1">
        <f t="array" ref="BD30">IFERROR(BC30*(1-INDEX($D30:$D$71,BD$1)),0)</f>
        <v>0</v>
      </c>
      <c r="BE30" s="6" cm="1">
        <f t="array" ref="BE30">IFERROR(BD30*(1-INDEX($D30:$D$71,BE$1)),0)</f>
        <v>0</v>
      </c>
      <c r="BF30" s="6" cm="1">
        <f t="array" ref="BF30">IFERROR(BE30*(1-INDEX($D30:$D$71,BF$1)),0)</f>
        <v>0</v>
      </c>
      <c r="BG30" s="6" cm="1">
        <f t="array" ref="BG30">IFERROR(BF30*(1-INDEX($D30:$D$71,BG$1)),0)</f>
        <v>0</v>
      </c>
      <c r="BH30" s="6" cm="1">
        <f t="array" ref="BH30">IFERROR(BG30*(1-INDEX($D30:$D$71,BH$1)),0)</f>
        <v>0</v>
      </c>
      <c r="BI30" s="6" cm="1">
        <f t="array" ref="BI30">IFERROR(BH30*(1-INDEX($D30:$D$71,BI$1)),0)</f>
        <v>0</v>
      </c>
      <c r="BJ30" s="6" cm="1">
        <f t="array" ref="BJ30">IFERROR(BI30*(1-INDEX($D30:$D$71,BJ$1)),0)</f>
        <v>0</v>
      </c>
      <c r="BK30" s="6" cm="1">
        <f t="array" ref="BK30">IFERROR(BJ30*(1-INDEX($D30:$D$71,BK$1)),0)</f>
        <v>0</v>
      </c>
      <c r="BL30" s="6" cm="1">
        <f t="array" ref="BL30">IFERROR(BK30*(1-INDEX($D30:$D$71,BL$1)),0)</f>
        <v>0</v>
      </c>
      <c r="BM30" s="6" cm="1">
        <f t="array" ref="BM30">IFERROR(BL30*(1-INDEX($D30:$D$71,BM$1)),0)</f>
        <v>0</v>
      </c>
      <c r="BN30" s="6" cm="1">
        <f t="array" ref="BN30">IFERROR(BM30*(1-INDEX($D30:$D$71,BN$1)),0)</f>
        <v>0</v>
      </c>
      <c r="BO30" s="6" cm="1">
        <f t="array" ref="BO30">IFERROR(BN30*(1-INDEX($D30:$D$71,BO$1)),0)</f>
        <v>0</v>
      </c>
      <c r="BP30" s="6" cm="1">
        <f t="array" ref="BP30">IFERROR(BO30*(1-INDEX($D30:$D$71,BP$1)),0)</f>
        <v>0</v>
      </c>
      <c r="BQ30" s="6" cm="1">
        <f t="array" ref="BQ30">IFERROR(BP30*(1-INDEX($D30:$D$71,BQ$1)),0)</f>
        <v>0</v>
      </c>
      <c r="BR30" s="6" cm="1">
        <f t="array" ref="BR30">IFERROR(BQ30*(1-INDEX($D30:$D$71,BR$1)),0)</f>
        <v>0</v>
      </c>
      <c r="BS30" s="6" cm="1">
        <f t="array" ref="BS30">IFERROR(BR30*(1-INDEX($D30:$D$71,BS$1)),0)</f>
        <v>0</v>
      </c>
      <c r="BT30" s="6" cm="1">
        <f t="array" ref="BT30">IFERROR(BS30*(1-INDEX($D30:$D$71,BT$1)),0)</f>
        <v>0</v>
      </c>
      <c r="BU30" s="6" cm="1">
        <f t="array" ref="BU30">IFERROR(BT30*(1-INDEX($D30:$D$71,BU$1)),0)</f>
        <v>0</v>
      </c>
      <c r="BV30" s="6" cm="1">
        <f t="array" ref="BV30">IFERROR(BU30*(1-INDEX($D30:$D$71,BV$1)),0)</f>
        <v>0</v>
      </c>
      <c r="BW30" s="6" cm="1">
        <f t="array" ref="BW30">IFERROR(BV30*(1-INDEX($D30:$D$71,BW$1)),0)</f>
        <v>0</v>
      </c>
      <c r="BX30" s="6" cm="1">
        <f t="array" ref="BX30">IFERROR(BW30*(1-INDEX($D30:$D$71,BX$1)),0)</f>
        <v>0</v>
      </c>
      <c r="BY30" s="6" cm="1">
        <f t="array" ref="BY30">IFERROR(BX30*(1-INDEX($D30:$D$71,BY$1)),0)</f>
        <v>0</v>
      </c>
      <c r="BZ30" s="6" cm="1">
        <f t="array" ref="BZ30">IFERROR(BY30*(1-INDEX($D30:$D$71,BZ$1)),0)</f>
        <v>0</v>
      </c>
      <c r="CA30" s="6" cm="1">
        <f t="array" ref="CA30">IFERROR(BZ30*(1-INDEX($D30:$D$71,CA$1)),0)</f>
        <v>0</v>
      </c>
      <c r="CB30" s="6" cm="1">
        <f t="array" ref="CB30">IFERROR(CA30*(1-INDEX($D30:$D$71,CB$1)),0)</f>
        <v>0</v>
      </c>
      <c r="CC30" s="6" cm="1">
        <f t="array" ref="CC30">IFERROR(CB30*(1-INDEX($D30:$D$71,CC$1)),0)</f>
        <v>0</v>
      </c>
      <c r="CD30" s="6" cm="1">
        <f t="array" ref="CD30">IFERROR(CC30*(1-INDEX($D30:$D$71,CD$1)),0)</f>
        <v>0</v>
      </c>
      <c r="CE30" s="6" cm="1">
        <f t="array" ref="CE30">IFERROR(CD30*(1-INDEX($D30:$D$71,CE$1)),0)</f>
        <v>0</v>
      </c>
      <c r="CF30" s="6" cm="1">
        <f t="array" ref="CF30">IFERROR(CE30*(1-INDEX($D30:$D$71,CF$1)),0)</f>
        <v>0</v>
      </c>
      <c r="CG30" s="6" cm="1">
        <f t="array" ref="CG30">IFERROR(CF30*(1-INDEX($D30:$D$71,CG$1)),0)</f>
        <v>0</v>
      </c>
      <c r="CH30" s="6" cm="1">
        <f t="array" ref="CH30">IFERROR(CG30*(1-INDEX($D30:$D$71,CH$1)),0)</f>
        <v>0</v>
      </c>
      <c r="CI30" s="6" cm="1">
        <f t="array" ref="CI30">IFERROR(CH30*(1-INDEX($D30:$D$71,CI$1)),0)</f>
        <v>0</v>
      </c>
      <c r="CJ30" s="6" cm="1">
        <f t="array" ref="CJ30">IFERROR(CI30*(1-INDEX($D30:$D$71,CJ$1)),0)</f>
        <v>0</v>
      </c>
      <c r="CK30" s="6" cm="1">
        <f t="array" ref="CK30">IFERROR(CJ30*(1-INDEX($D30:$D$71,CK$1)),0)</f>
        <v>0</v>
      </c>
      <c r="CL30" s="6" cm="1">
        <f t="array" ref="CL30">IFERROR(CK30*(1-INDEX($D30:$D$71,CL$1)),0)</f>
        <v>0</v>
      </c>
      <c r="CM30" s="6" cm="1">
        <f t="array" ref="CM30">IFERROR(CL30*(1-INDEX($D30:$D$71,CM$1)),0)</f>
        <v>0</v>
      </c>
      <c r="CN30" s="6" cm="1">
        <f t="array" ref="CN30">IFERROR(CM30*(1-INDEX($D30:$D$71,CN$1)),0)</f>
        <v>0</v>
      </c>
      <c r="CO30" s="6" cm="1">
        <f t="array" ref="CO30">IFERROR(CN30*(1-INDEX($D30:$D$71,CO$1)),0)</f>
        <v>0</v>
      </c>
      <c r="CP30" s="6" cm="1">
        <f t="array" ref="CP30">IFERROR(CO30*(1-INDEX($D30:$D$71,CP$1)),0)</f>
        <v>0</v>
      </c>
      <c r="CQ30" s="6" cm="1">
        <f t="array" ref="CQ30">IFERROR(CP30*(1-INDEX($D30:$D$71,CQ$1)),0)</f>
        <v>0</v>
      </c>
      <c r="CR30" s="6" cm="1">
        <f t="array" ref="CR30">IFERROR(CQ30*(1-INDEX($D30:$D$71,CR$1)),0)</f>
        <v>0</v>
      </c>
      <c r="CS30" s="6" cm="1">
        <f t="array" ref="CS30">IFERROR(CR30*(1-INDEX($D30:$D$71,CS$1)),0)</f>
        <v>0</v>
      </c>
      <c r="CT30" s="6" cm="1">
        <f t="array" ref="CT30">IFERROR(CS30*(1-INDEX($D30:$D$71,CT$1)),0)</f>
        <v>0</v>
      </c>
      <c r="CU30" s="6" cm="1">
        <f t="array" ref="CU30">IFERROR(CT30*(1-INDEX($D30:$D$71,CU$1)),0)</f>
        <v>0</v>
      </c>
      <c r="CV30" s="6" cm="1">
        <f t="array" ref="CV30">IFERROR(CU30*(1-INDEX($D30:$D$71,CV$1)),0)</f>
        <v>0</v>
      </c>
      <c r="CW30" s="6" cm="1">
        <f t="array" ref="CW30">IFERROR(CV30*(1-INDEX($D30:$D$71,CW$1)),0)</f>
        <v>0</v>
      </c>
      <c r="CX30" s="6" cm="1">
        <f t="array" ref="CX30">IFERROR(CW30*(1-INDEX($D30:$D$71,CX$1)),0)</f>
        <v>0</v>
      </c>
      <c r="CY30" s="6" cm="1">
        <f t="array" ref="CY30">IFERROR(CX30*(1-INDEX($D30:$D$71,CY$1)),0)</f>
        <v>0</v>
      </c>
      <c r="CZ30" s="6" cm="1">
        <f t="array" ref="CZ30">IFERROR(CY30*(1-INDEX($D30:$D$71,CZ$1)),0)</f>
        <v>0</v>
      </c>
      <c r="DA30" s="6" cm="1">
        <f t="array" ref="DA30">IFERROR(CZ30*(1-INDEX($D30:$D$71,DA$1)),0)</f>
        <v>0</v>
      </c>
      <c r="DB30" s="6" cm="1">
        <f t="array" ref="DB30">IFERROR(DA30*(1-INDEX($D30:$D$71,DB$1)),0)</f>
        <v>0</v>
      </c>
      <c r="DC30" s="6" cm="1">
        <f t="array" ref="DC30">IFERROR(DB30*(1-INDEX($D30:$D$71,DC$1)),0)</f>
        <v>0</v>
      </c>
      <c r="DD30" s="6" cm="1">
        <f t="array" ref="DD30">IFERROR(DC30*(1-INDEX($D30:$D$71,DD$1)),0)</f>
        <v>0</v>
      </c>
      <c r="DE30" s="6" cm="1">
        <f t="array" ref="DE30">IFERROR(DD30*(1-INDEX($D30:$D$71,DE$1)),0)</f>
        <v>0</v>
      </c>
      <c r="DF30" s="6" cm="1">
        <f t="array" ref="DF30">IFERROR(DE30*(1-INDEX($D30:$D$71,DF$1)),0)</f>
        <v>0</v>
      </c>
      <c r="DG30" s="6" cm="1">
        <f t="array" ref="DG30">IFERROR(DF30*(1-INDEX($D30:$D$71,DG$1)),0)</f>
        <v>0</v>
      </c>
      <c r="DH30" s="6" cm="1">
        <f t="array" ref="DH30">IFERROR(DG30*(1-INDEX($D30:$D$71,DH$1)),0)</f>
        <v>0</v>
      </c>
      <c r="DI30" s="6" cm="1">
        <f t="array" ref="DI30">IFERROR(DH30*(1-INDEX($D30:$D$71,DI$1)),0)</f>
        <v>0</v>
      </c>
      <c r="DJ30" s="6" cm="1">
        <f t="array" ref="DJ30">IFERROR(DI30*(1-INDEX($D30:$D$71,DJ$1)),0)</f>
        <v>0</v>
      </c>
      <c r="DK30" s="6" cm="1">
        <f t="array" ref="DK30">IFERROR(DJ30*(1-INDEX($D30:$D$71,DK$1)),0)</f>
        <v>0</v>
      </c>
      <c r="DL30" s="6" cm="1">
        <f t="array" ref="DL30">IFERROR(DK30*(1-INDEX($D30:$D$71,DL$1)),0)</f>
        <v>0</v>
      </c>
      <c r="DM30" s="6" cm="1">
        <f t="array" ref="DM30">IFERROR(DL30*(1-INDEX($D30:$D$71,DM$1)),0)</f>
        <v>0</v>
      </c>
      <c r="DN30" s="6" cm="1">
        <f t="array" ref="DN30">IFERROR(DM30*(1-INDEX($D30:$D$71,DN$1)),0)</f>
        <v>0</v>
      </c>
      <c r="DO30" s="6" cm="1">
        <f t="array" ref="DO30">IFERROR(DN30*(1-INDEX($D30:$D$71,DO$1)),0)</f>
        <v>0</v>
      </c>
      <c r="DP30" s="6" cm="1">
        <f t="array" ref="DP30">IFERROR(DO30*(1-INDEX($D30:$D$71,DP$1)),0)</f>
        <v>0</v>
      </c>
      <c r="DQ30" s="6" cm="1">
        <f t="array" ref="DQ30">IFERROR(DP30*(1-INDEX($D30:$D$71,DQ$1)),0)</f>
        <v>0</v>
      </c>
      <c r="DR30" s="6" cm="1">
        <f t="array" ref="DR30">IFERROR(DQ30*(1-INDEX($D30:$D$71,DR$1)),0)</f>
        <v>0</v>
      </c>
      <c r="DS30" s="6" cm="1">
        <f t="array" ref="DS30">IFERROR(DR30*(1-INDEX($D30:$D$71,DS$1)),0)</f>
        <v>0</v>
      </c>
      <c r="DT30" s="6" cm="1">
        <f t="array" ref="DT30">IFERROR(DS30*(1-INDEX($D30:$D$71,DT$1)),0)</f>
        <v>0</v>
      </c>
      <c r="DU30" s="6" cm="1">
        <f t="array" ref="DU30">IFERROR(DT30*(1-INDEX($D30:$D$71,DU$1)),0)</f>
        <v>0</v>
      </c>
      <c r="DV30" s="6" cm="1">
        <f t="array" ref="DV30">IFERROR(DU30*(1-INDEX($D30:$D$71,DV$1)),0)</f>
        <v>0</v>
      </c>
      <c r="DW30" s="6" cm="1">
        <f t="array" ref="DW30">IFERROR(DV30*(1-INDEX($D30:$D$71,DW$1)),0)</f>
        <v>0</v>
      </c>
      <c r="DX30" s="6" cm="1">
        <f t="array" ref="DX30">IFERROR(DW30*(1-INDEX($D30:$D$71,DX$1)),0)</f>
        <v>0</v>
      </c>
    </row>
    <row r="31" spans="2:128" x14ac:dyDescent="0.25">
      <c r="B31" s="21"/>
      <c r="C31" s="6">
        <v>93</v>
      </c>
      <c r="D31" s="6">
        <v>0.17724999999999999</v>
      </c>
      <c r="E31" s="6">
        <f t="shared" si="3"/>
        <v>0.18529393534682698</v>
      </c>
      <c r="F31" s="6" cm="1">
        <f t="array" ref="F31">SUMPRODUCT($A$6^($K$1:$DT$1+1),K31:DT31,TRANSPOSE(D31:D144))</f>
        <v>0.88292295027634282</v>
      </c>
      <c r="G31" s="6" cm="1">
        <f t="array" ref="G31">SUMPRODUCT($A$6^($K$1:$DT$1),K31:DT31)</f>
        <v>4.0196453738455622</v>
      </c>
      <c r="H31" s="6">
        <f t="shared" si="0"/>
        <v>3.5566740662171208</v>
      </c>
      <c r="I31" s="6">
        <f t="shared" si="1"/>
        <v>3.543531981788191</v>
      </c>
      <c r="K31" s="6">
        <v>1</v>
      </c>
      <c r="L31" s="6" cm="1">
        <f t="array" ref="L31">IFERROR(K31*(1-INDEX($D31:$D$71,L$1)),0)</f>
        <v>0.82274999999999998</v>
      </c>
      <c r="M31" s="6" cm="1">
        <f t="array" ref="M31">IFERROR(L31*(1-INDEX($D31:$D$71,M$1)),0)</f>
        <v>0.66372065250000001</v>
      </c>
      <c r="N31" s="6" cm="1">
        <f t="array" ref="N31">IFERROR(M31*(1-INDEX($D31:$D$71,N$1)),0)</f>
        <v>0.52413356207272499</v>
      </c>
      <c r="O31" s="6" cm="1">
        <f t="array" ref="O31">IFERROR(N31*(1-INDEX($D31:$D$71,O$1)),0)</f>
        <v>0.40282809046661355</v>
      </c>
      <c r="P31" s="6" cm="1">
        <f t="array" ref="P31">IFERROR(O31*(1-INDEX($D31:$D$71,P$1)),0)</f>
        <v>0.30035668081371636</v>
      </c>
      <c r="Q31" s="6" cm="1">
        <f t="array" ref="Q31">IFERROR(P31*(1-INDEX($D31:$D$71,Q$1)),0)</f>
        <v>0.2165331383322244</v>
      </c>
      <c r="R31" s="6" cm="1">
        <f t="array" ref="R31">IFERROR(Q31*(1-INDEX($D31:$D$71,R$1)),0)</f>
        <v>0.15047104315844606</v>
      </c>
      <c r="S31" s="6" cm="1">
        <f t="array" ref="S31">IFERROR(R31*(1-INDEX($D31:$D$71,S$1)),0)</f>
        <v>0.10051616154027355</v>
      </c>
      <c r="T31" s="6" cm="1">
        <f t="array" ref="T31">IFERROR(S31*(1-INDEX($D31:$D$71,T$1)),0)</f>
        <v>6.4589675082548967E-2</v>
      </c>
      <c r="U31" s="6" cm="1">
        <f t="array" ref="U31">IFERROR(T31*(1-INDEX($D31:$D$71,U$1)),0)</f>
        <v>3.9878957189467386E-2</v>
      </c>
      <c r="V31" s="6" cm="1">
        <f t="array" ref="V31">IFERROR(U31*(1-INDEX($D31:$D$71,V$1)),0)</f>
        <v>2.3647025244638475E-2</v>
      </c>
      <c r="W31" s="6" cm="1">
        <f t="array" ref="W31">IFERROR(V31*(1-INDEX($D31:$D$71,W$1)),0)</f>
        <v>1.3470054990103413E-2</v>
      </c>
      <c r="X31" s="6" cm="1">
        <f t="array" ref="X31">IFERROR(W31*(1-INDEX($D31:$D$71,X$1)),0)</f>
        <v>7.379030824128551E-3</v>
      </c>
      <c r="Y31" s="6" cm="1">
        <f t="array" ref="Y31">IFERROR(X31*(1-INDEX($D31:$D$71,Y$1)),0)</f>
        <v>3.8953903720574624E-3</v>
      </c>
      <c r="Z31" s="6" cm="1">
        <f t="array" ref="Z31">IFERROR(Y31*(1-INDEX($D31:$D$71,Z$1)),0)</f>
        <v>1.9550574738319195E-3</v>
      </c>
      <c r="AA31" s="6" cm="1">
        <f t="array" ref="AA31">IFERROR(Z31*(1-INDEX($D31:$D$71,AA$1)),0)</f>
        <v>9.2759656903429249E-4</v>
      </c>
      <c r="AB31" s="6" cm="1">
        <f t="array" ref="AB31">IFERROR(AA31*(1-INDEX($D31:$D$71,AB$1)),0)</f>
        <v>4.1326282343615803E-4</v>
      </c>
      <c r="AC31" s="6" cm="1">
        <f t="array" ref="AC31">IFERROR(AB31*(1-INDEX($D31:$D$71,AC$1)),0)</f>
        <v>1.7149580646953687E-4</v>
      </c>
      <c r="AD31" s="6" cm="1">
        <f t="array" ref="AD31">IFERROR(AC31*(1-INDEX($D31:$D$71,AD$1)),0)</f>
        <v>6.5641734884279925E-5</v>
      </c>
      <c r="AE31" s="6" cm="1">
        <f t="array" ref="AE31">IFERROR(AD31*(1-INDEX($D31:$D$71,AE$1)),0)</f>
        <v>2.2893867875590312E-5</v>
      </c>
      <c r="AF31" s="6" cm="1">
        <f t="array" ref="AF31">IFERROR(AE31*(1-INDEX($D31:$D$71,AF$1)),0)</f>
        <v>7.1634912582722071E-6</v>
      </c>
      <c r="AG31" s="6" cm="1">
        <f t="array" ref="AG31">IFERROR(AF31*(1-INDEX($D31:$D$71,AG$1)),0)</f>
        <v>1.9703899055003529E-6</v>
      </c>
      <c r="AH31" s="6" cm="1">
        <f t="array" ref="AH31">IFERROR(AG31*(1-INDEX($D31:$D$71,AH$1)),0)</f>
        <v>4.6329777848029787E-7</v>
      </c>
      <c r="AI31" s="6" cm="1">
        <f t="array" ref="AI31">IFERROR(AH31*(1-INDEX($D31:$D$71,AI$1)),0)</f>
        <v>8.9421104224482297E-8</v>
      </c>
      <c r="AJ31" s="6" cm="1">
        <f t="array" ref="AJ31">IFERROR(AI31*(1-INDEX($D31:$D$71,AJ$1)),0)</f>
        <v>1.3285293454631342E-8</v>
      </c>
      <c r="AK31" s="6" cm="1">
        <f t="array" ref="AK31">IFERROR(AJ31*(1-INDEX($D31:$D$71,AK$1)),0)</f>
        <v>1.3507157855323677E-9</v>
      </c>
      <c r="AL31" s="6" cm="1">
        <f t="array" ref="AL31">IFERROR(AK31*(1-INDEX($D31:$D$71,AL$1)),0)</f>
        <v>7.0507364004789622E-11</v>
      </c>
      <c r="AM31" s="6" cm="1">
        <f t="array" ref="AM31">IFERROR(AL31*(1-INDEX($D31:$D$71,AM$1)),0)</f>
        <v>0</v>
      </c>
      <c r="AN31" s="6" cm="1">
        <f t="array" ref="AN31">IFERROR(AM31*(1-INDEX($D31:$D$71,AN$1)),0)</f>
        <v>0</v>
      </c>
      <c r="AO31" s="6" cm="1">
        <f t="array" ref="AO31">IFERROR(AN31*(1-INDEX($D31:$D$71,AO$1)),0)</f>
        <v>0</v>
      </c>
      <c r="AP31" s="6" cm="1">
        <f t="array" ref="AP31">IFERROR(AO31*(1-INDEX($D31:$D$71,AP$1)),0)</f>
        <v>0</v>
      </c>
      <c r="AQ31" s="6" cm="1">
        <f t="array" ref="AQ31">IFERROR(AP31*(1-INDEX($D31:$D$71,AQ$1)),0)</f>
        <v>0</v>
      </c>
      <c r="AR31" s="6" cm="1">
        <f t="array" ref="AR31">IFERROR(AQ31*(1-INDEX($D31:$D$71,AR$1)),0)</f>
        <v>0</v>
      </c>
      <c r="AS31" s="6" cm="1">
        <f t="array" ref="AS31">IFERROR(AR31*(1-INDEX($D31:$D$71,AS$1)),0)</f>
        <v>0</v>
      </c>
      <c r="AT31" s="6" cm="1">
        <f t="array" ref="AT31">IFERROR(AS31*(1-INDEX($D31:$D$71,AT$1)),0)</f>
        <v>0</v>
      </c>
      <c r="AU31" s="6" cm="1">
        <f t="array" ref="AU31">IFERROR(AT31*(1-INDEX($D31:$D$71,AU$1)),0)</f>
        <v>0</v>
      </c>
      <c r="AV31" s="6" cm="1">
        <f t="array" ref="AV31">IFERROR(AU31*(1-INDEX($D31:$D$71,AV$1)),0)</f>
        <v>0</v>
      </c>
      <c r="AW31" s="6" cm="1">
        <f t="array" ref="AW31">IFERROR(AV31*(1-INDEX($D31:$D$71,AW$1)),0)</f>
        <v>0</v>
      </c>
      <c r="AX31" s="6" cm="1">
        <f t="array" ref="AX31">IFERROR(AW31*(1-INDEX($D31:$D$71,AX$1)),0)</f>
        <v>0</v>
      </c>
      <c r="AY31" s="6" cm="1">
        <f t="array" ref="AY31">IFERROR(AX31*(1-INDEX($D31:$D$71,AY$1)),0)</f>
        <v>0</v>
      </c>
      <c r="AZ31" s="6" cm="1">
        <f t="array" ref="AZ31">IFERROR(AY31*(1-INDEX($D31:$D$71,AZ$1)),0)</f>
        <v>0</v>
      </c>
      <c r="BA31" s="6" cm="1">
        <f t="array" ref="BA31">IFERROR(AZ31*(1-INDEX($D31:$D$71,BA$1)),0)</f>
        <v>0</v>
      </c>
      <c r="BB31" s="6" cm="1">
        <f t="array" ref="BB31">IFERROR(BA31*(1-INDEX($D31:$D$71,BB$1)),0)</f>
        <v>0</v>
      </c>
      <c r="BC31" s="6" cm="1">
        <f t="array" ref="BC31">IFERROR(BB31*(1-INDEX($D31:$D$71,BC$1)),0)</f>
        <v>0</v>
      </c>
      <c r="BD31" s="6" cm="1">
        <f t="array" ref="BD31">IFERROR(BC31*(1-INDEX($D31:$D$71,BD$1)),0)</f>
        <v>0</v>
      </c>
      <c r="BE31" s="6" cm="1">
        <f t="array" ref="BE31">IFERROR(BD31*(1-INDEX($D31:$D$71,BE$1)),0)</f>
        <v>0</v>
      </c>
      <c r="BF31" s="6" cm="1">
        <f t="array" ref="BF31">IFERROR(BE31*(1-INDEX($D31:$D$71,BF$1)),0)</f>
        <v>0</v>
      </c>
      <c r="BG31" s="6" cm="1">
        <f t="array" ref="BG31">IFERROR(BF31*(1-INDEX($D31:$D$71,BG$1)),0)</f>
        <v>0</v>
      </c>
      <c r="BH31" s="6" cm="1">
        <f t="array" ref="BH31">IFERROR(BG31*(1-INDEX($D31:$D$71,BH$1)),0)</f>
        <v>0</v>
      </c>
      <c r="BI31" s="6" cm="1">
        <f t="array" ref="BI31">IFERROR(BH31*(1-INDEX($D31:$D$71,BI$1)),0)</f>
        <v>0</v>
      </c>
      <c r="BJ31" s="6" cm="1">
        <f t="array" ref="BJ31">IFERROR(BI31*(1-INDEX($D31:$D$71,BJ$1)),0)</f>
        <v>0</v>
      </c>
      <c r="BK31" s="6" cm="1">
        <f t="array" ref="BK31">IFERROR(BJ31*(1-INDEX($D31:$D$71,BK$1)),0)</f>
        <v>0</v>
      </c>
      <c r="BL31" s="6" cm="1">
        <f t="array" ref="BL31">IFERROR(BK31*(1-INDEX($D31:$D$71,BL$1)),0)</f>
        <v>0</v>
      </c>
      <c r="BM31" s="6" cm="1">
        <f t="array" ref="BM31">IFERROR(BL31*(1-INDEX($D31:$D$71,BM$1)),0)</f>
        <v>0</v>
      </c>
      <c r="BN31" s="6" cm="1">
        <f t="array" ref="BN31">IFERROR(BM31*(1-INDEX($D31:$D$71,BN$1)),0)</f>
        <v>0</v>
      </c>
      <c r="BO31" s="6" cm="1">
        <f t="array" ref="BO31">IFERROR(BN31*(1-INDEX($D31:$D$71,BO$1)),0)</f>
        <v>0</v>
      </c>
      <c r="BP31" s="6" cm="1">
        <f t="array" ref="BP31">IFERROR(BO31*(1-INDEX($D31:$D$71,BP$1)),0)</f>
        <v>0</v>
      </c>
      <c r="BQ31" s="6" cm="1">
        <f t="array" ref="BQ31">IFERROR(BP31*(1-INDEX($D31:$D$71,BQ$1)),0)</f>
        <v>0</v>
      </c>
      <c r="BR31" s="6" cm="1">
        <f t="array" ref="BR31">IFERROR(BQ31*(1-INDEX($D31:$D$71,BR$1)),0)</f>
        <v>0</v>
      </c>
      <c r="BS31" s="6" cm="1">
        <f t="array" ref="BS31">IFERROR(BR31*(1-INDEX($D31:$D$71,BS$1)),0)</f>
        <v>0</v>
      </c>
      <c r="BT31" s="6" cm="1">
        <f t="array" ref="BT31">IFERROR(BS31*(1-INDEX($D31:$D$71,BT$1)),0)</f>
        <v>0</v>
      </c>
      <c r="BU31" s="6" cm="1">
        <f t="array" ref="BU31">IFERROR(BT31*(1-INDEX($D31:$D$71,BU$1)),0)</f>
        <v>0</v>
      </c>
      <c r="BV31" s="6" cm="1">
        <f t="array" ref="BV31">IFERROR(BU31*(1-INDEX($D31:$D$71,BV$1)),0)</f>
        <v>0</v>
      </c>
      <c r="BW31" s="6" cm="1">
        <f t="array" ref="BW31">IFERROR(BV31*(1-INDEX($D31:$D$71,BW$1)),0)</f>
        <v>0</v>
      </c>
      <c r="BX31" s="6" cm="1">
        <f t="array" ref="BX31">IFERROR(BW31*(1-INDEX($D31:$D$71,BX$1)),0)</f>
        <v>0</v>
      </c>
      <c r="BY31" s="6" cm="1">
        <f t="array" ref="BY31">IFERROR(BX31*(1-INDEX($D31:$D$71,BY$1)),0)</f>
        <v>0</v>
      </c>
      <c r="BZ31" s="6" cm="1">
        <f t="array" ref="BZ31">IFERROR(BY31*(1-INDEX($D31:$D$71,BZ$1)),0)</f>
        <v>0</v>
      </c>
      <c r="CA31" s="6" cm="1">
        <f t="array" ref="CA31">IFERROR(BZ31*(1-INDEX($D31:$D$71,CA$1)),0)</f>
        <v>0</v>
      </c>
      <c r="CB31" s="6" cm="1">
        <f t="array" ref="CB31">IFERROR(CA31*(1-INDEX($D31:$D$71,CB$1)),0)</f>
        <v>0</v>
      </c>
      <c r="CC31" s="6" cm="1">
        <f t="array" ref="CC31">IFERROR(CB31*(1-INDEX($D31:$D$71,CC$1)),0)</f>
        <v>0</v>
      </c>
      <c r="CD31" s="6" cm="1">
        <f t="array" ref="CD31">IFERROR(CC31*(1-INDEX($D31:$D$71,CD$1)),0)</f>
        <v>0</v>
      </c>
      <c r="CE31" s="6" cm="1">
        <f t="array" ref="CE31">IFERROR(CD31*(1-INDEX($D31:$D$71,CE$1)),0)</f>
        <v>0</v>
      </c>
      <c r="CF31" s="6" cm="1">
        <f t="array" ref="CF31">IFERROR(CE31*(1-INDEX($D31:$D$71,CF$1)),0)</f>
        <v>0</v>
      </c>
      <c r="CG31" s="6" cm="1">
        <f t="array" ref="CG31">IFERROR(CF31*(1-INDEX($D31:$D$71,CG$1)),0)</f>
        <v>0</v>
      </c>
      <c r="CH31" s="6" cm="1">
        <f t="array" ref="CH31">IFERROR(CG31*(1-INDEX($D31:$D$71,CH$1)),0)</f>
        <v>0</v>
      </c>
      <c r="CI31" s="6" cm="1">
        <f t="array" ref="CI31">IFERROR(CH31*(1-INDEX($D31:$D$71,CI$1)),0)</f>
        <v>0</v>
      </c>
      <c r="CJ31" s="6" cm="1">
        <f t="array" ref="CJ31">IFERROR(CI31*(1-INDEX($D31:$D$71,CJ$1)),0)</f>
        <v>0</v>
      </c>
      <c r="CK31" s="6" cm="1">
        <f t="array" ref="CK31">IFERROR(CJ31*(1-INDEX($D31:$D$71,CK$1)),0)</f>
        <v>0</v>
      </c>
      <c r="CL31" s="6" cm="1">
        <f t="array" ref="CL31">IFERROR(CK31*(1-INDEX($D31:$D$71,CL$1)),0)</f>
        <v>0</v>
      </c>
      <c r="CM31" s="6" cm="1">
        <f t="array" ref="CM31">IFERROR(CL31*(1-INDEX($D31:$D$71,CM$1)),0)</f>
        <v>0</v>
      </c>
      <c r="CN31" s="6" cm="1">
        <f t="array" ref="CN31">IFERROR(CM31*(1-INDEX($D31:$D$71,CN$1)),0)</f>
        <v>0</v>
      </c>
      <c r="CO31" s="6" cm="1">
        <f t="array" ref="CO31">IFERROR(CN31*(1-INDEX($D31:$D$71,CO$1)),0)</f>
        <v>0</v>
      </c>
      <c r="CP31" s="6" cm="1">
        <f t="array" ref="CP31">IFERROR(CO31*(1-INDEX($D31:$D$71,CP$1)),0)</f>
        <v>0</v>
      </c>
      <c r="CQ31" s="6" cm="1">
        <f t="array" ref="CQ31">IFERROR(CP31*(1-INDEX($D31:$D$71,CQ$1)),0)</f>
        <v>0</v>
      </c>
      <c r="CR31" s="6" cm="1">
        <f t="array" ref="CR31">IFERROR(CQ31*(1-INDEX($D31:$D$71,CR$1)),0)</f>
        <v>0</v>
      </c>
      <c r="CS31" s="6" cm="1">
        <f t="array" ref="CS31">IFERROR(CR31*(1-INDEX($D31:$D$71,CS$1)),0)</f>
        <v>0</v>
      </c>
      <c r="CT31" s="6" cm="1">
        <f t="array" ref="CT31">IFERROR(CS31*(1-INDEX($D31:$D$71,CT$1)),0)</f>
        <v>0</v>
      </c>
      <c r="CU31" s="6" cm="1">
        <f t="array" ref="CU31">IFERROR(CT31*(1-INDEX($D31:$D$71,CU$1)),0)</f>
        <v>0</v>
      </c>
      <c r="CV31" s="6" cm="1">
        <f t="array" ref="CV31">IFERROR(CU31*(1-INDEX($D31:$D$71,CV$1)),0)</f>
        <v>0</v>
      </c>
      <c r="CW31" s="6" cm="1">
        <f t="array" ref="CW31">IFERROR(CV31*(1-INDEX($D31:$D$71,CW$1)),0)</f>
        <v>0</v>
      </c>
      <c r="CX31" s="6" cm="1">
        <f t="array" ref="CX31">IFERROR(CW31*(1-INDEX($D31:$D$71,CX$1)),0)</f>
        <v>0</v>
      </c>
      <c r="CY31" s="6" cm="1">
        <f t="array" ref="CY31">IFERROR(CX31*(1-INDEX($D31:$D$71,CY$1)),0)</f>
        <v>0</v>
      </c>
      <c r="CZ31" s="6" cm="1">
        <f t="array" ref="CZ31">IFERROR(CY31*(1-INDEX($D31:$D$71,CZ$1)),0)</f>
        <v>0</v>
      </c>
      <c r="DA31" s="6" cm="1">
        <f t="array" ref="DA31">IFERROR(CZ31*(1-INDEX($D31:$D$71,DA$1)),0)</f>
        <v>0</v>
      </c>
      <c r="DB31" s="6" cm="1">
        <f t="array" ref="DB31">IFERROR(DA31*(1-INDEX($D31:$D$71,DB$1)),0)</f>
        <v>0</v>
      </c>
      <c r="DC31" s="6" cm="1">
        <f t="array" ref="DC31">IFERROR(DB31*(1-INDEX($D31:$D$71,DC$1)),0)</f>
        <v>0</v>
      </c>
      <c r="DD31" s="6" cm="1">
        <f t="array" ref="DD31">IFERROR(DC31*(1-INDEX($D31:$D$71,DD$1)),0)</f>
        <v>0</v>
      </c>
      <c r="DE31" s="6" cm="1">
        <f t="array" ref="DE31">IFERROR(DD31*(1-INDEX($D31:$D$71,DE$1)),0)</f>
        <v>0</v>
      </c>
      <c r="DF31" s="6" cm="1">
        <f t="array" ref="DF31">IFERROR(DE31*(1-INDEX($D31:$D$71,DF$1)),0)</f>
        <v>0</v>
      </c>
      <c r="DG31" s="6" cm="1">
        <f t="array" ref="DG31">IFERROR(DF31*(1-INDEX($D31:$D$71,DG$1)),0)</f>
        <v>0</v>
      </c>
      <c r="DH31" s="6" cm="1">
        <f t="array" ref="DH31">IFERROR(DG31*(1-INDEX($D31:$D$71,DH$1)),0)</f>
        <v>0</v>
      </c>
      <c r="DI31" s="6" cm="1">
        <f t="array" ref="DI31">IFERROR(DH31*(1-INDEX($D31:$D$71,DI$1)),0)</f>
        <v>0</v>
      </c>
      <c r="DJ31" s="6" cm="1">
        <f t="array" ref="DJ31">IFERROR(DI31*(1-INDEX($D31:$D$71,DJ$1)),0)</f>
        <v>0</v>
      </c>
      <c r="DK31" s="6" cm="1">
        <f t="array" ref="DK31">IFERROR(DJ31*(1-INDEX($D31:$D$71,DK$1)),0)</f>
        <v>0</v>
      </c>
      <c r="DL31" s="6" cm="1">
        <f t="array" ref="DL31">IFERROR(DK31*(1-INDEX($D31:$D$71,DL$1)),0)</f>
        <v>0</v>
      </c>
      <c r="DM31" s="6" cm="1">
        <f t="array" ref="DM31">IFERROR(DL31*(1-INDEX($D31:$D$71,DM$1)),0)</f>
        <v>0</v>
      </c>
      <c r="DN31" s="6" cm="1">
        <f t="array" ref="DN31">IFERROR(DM31*(1-INDEX($D31:$D$71,DN$1)),0)</f>
        <v>0</v>
      </c>
      <c r="DO31" s="6" cm="1">
        <f t="array" ref="DO31">IFERROR(DN31*(1-INDEX($D31:$D$71,DO$1)),0)</f>
        <v>0</v>
      </c>
      <c r="DP31" s="6" cm="1">
        <f t="array" ref="DP31">IFERROR(DO31*(1-INDEX($D31:$D$71,DP$1)),0)</f>
        <v>0</v>
      </c>
      <c r="DQ31" s="6" cm="1">
        <f t="array" ref="DQ31">IFERROR(DP31*(1-INDEX($D31:$D$71,DQ$1)),0)</f>
        <v>0</v>
      </c>
      <c r="DR31" s="6" cm="1">
        <f t="array" ref="DR31">IFERROR(DQ31*(1-INDEX($D31:$D$71,DR$1)),0)</f>
        <v>0</v>
      </c>
      <c r="DS31" s="6" cm="1">
        <f t="array" ref="DS31">IFERROR(DR31*(1-INDEX($D31:$D$71,DS$1)),0)</f>
        <v>0</v>
      </c>
      <c r="DT31" s="6" cm="1">
        <f t="array" ref="DT31">IFERROR(DS31*(1-INDEX($D31:$D$71,DT$1)),0)</f>
        <v>0</v>
      </c>
      <c r="DU31" s="6" cm="1">
        <f t="array" ref="DU31">IFERROR(DT31*(1-INDEX($D31:$D$71,DU$1)),0)</f>
        <v>0</v>
      </c>
      <c r="DV31" s="6" cm="1">
        <f t="array" ref="DV31">IFERROR(DU31*(1-INDEX($D31:$D$71,DV$1)),0)</f>
        <v>0</v>
      </c>
      <c r="DW31" s="6" cm="1">
        <f t="array" ref="DW31">IFERROR(DV31*(1-INDEX($D31:$D$71,DW$1)),0)</f>
        <v>0</v>
      </c>
      <c r="DX31" s="6" cm="1">
        <f t="array" ref="DX31">IFERROR(DW31*(1-INDEX($D31:$D$71,DX$1)),0)</f>
        <v>0</v>
      </c>
    </row>
    <row r="32" spans="2:128" x14ac:dyDescent="0.25">
      <c r="B32" s="21"/>
      <c r="C32" s="6">
        <v>94</v>
      </c>
      <c r="D32" s="6">
        <v>0.19328999999999999</v>
      </c>
      <c r="E32" s="6">
        <f t="shared" si="3"/>
        <v>0.20494696104637608</v>
      </c>
      <c r="F32" s="6" cm="1">
        <f t="array" ref="F32">SUMPRODUCT($A$6^($K$1:$DT$1+1),K32:DT32,TRANSPOSE(D32:D145))</f>
        <v>0.88989442574856659</v>
      </c>
      <c r="G32" s="6" cm="1">
        <f t="array" ref="G32">SUMPRODUCT($A$6^($K$1:$DT$1),K32:DT32)</f>
        <v>3.7802913826325519</v>
      </c>
      <c r="H32" s="6">
        <f t="shared" si="0"/>
        <v>3.3173027681093301</v>
      </c>
      <c r="I32" s="6">
        <f t="shared" si="1"/>
        <v>3.302551611712313</v>
      </c>
      <c r="K32" s="6">
        <v>1</v>
      </c>
      <c r="L32" s="6" cm="1">
        <f t="array" ref="L32">IFERROR(K32*(1-INDEX($D32:$D$71,L$1)),0)</f>
        <v>0.80671000000000004</v>
      </c>
      <c r="M32" s="6" cm="1">
        <f t="array" ref="M32">IFERROR(L32*(1-INDEX($D32:$D$71,M$1)),0)</f>
        <v>0.63705081990000001</v>
      </c>
      <c r="N32" s="6" cm="1">
        <f t="array" ref="N32">IFERROR(M32*(1-INDEX($D32:$D$71,N$1)),0)</f>
        <v>0.48961177814234402</v>
      </c>
      <c r="O32" s="6" cm="1">
        <f t="array" ref="O32">IFERROR(N32*(1-INDEX($D32:$D$71,O$1)),0)</f>
        <v>0.36506433401849453</v>
      </c>
      <c r="P32" s="6" cm="1">
        <f t="array" ref="P32">IFERROR(O32*(1-INDEX($D32:$D$71,P$1)),0)</f>
        <v>0.26318217968061308</v>
      </c>
      <c r="Q32" s="6" cm="1">
        <f t="array" ref="Q32">IFERROR(P32*(1-INDEX($D32:$D$71,Q$1)),0)</f>
        <v>0.18288792848185484</v>
      </c>
      <c r="R32" s="6" cm="1">
        <f t="array" ref="R32">IFERROR(Q32*(1-INDEX($D32:$D$71,R$1)),0)</f>
        <v>0.12217096510516386</v>
      </c>
      <c r="S32" s="6" cm="1">
        <f t="array" ref="S32">IFERROR(R32*(1-INDEX($D32:$D$71,S$1)),0)</f>
        <v>7.8504618757276184E-2</v>
      </c>
      <c r="T32" s="6" cm="1">
        <f t="array" ref="T32">IFERROR(S32*(1-INDEX($D32:$D$71,T$1)),0)</f>
        <v>4.8470321713117465E-2</v>
      </c>
      <c r="U32" s="6" cm="1">
        <f t="array" ref="U32">IFERROR(T32*(1-INDEX($D32:$D$71,U$1)),0)</f>
        <v>2.8741446666227261E-2</v>
      </c>
      <c r="V32" s="6" cm="1">
        <f t="array" ref="V32">IFERROR(U32*(1-INDEX($D32:$D$71,V$1)),0)</f>
        <v>1.6371990264483036E-2</v>
      </c>
      <c r="W32" s="6" cm="1">
        <f t="array" ref="W32">IFERROR(V32*(1-INDEX($D32:$D$71,W$1)),0)</f>
        <v>8.9687399867864528E-3</v>
      </c>
      <c r="X32" s="6" cm="1">
        <f t="array" ref="X32">IFERROR(W32*(1-INDEX($D32:$D$71,X$1)),0)</f>
        <v>4.7345978390245687E-3</v>
      </c>
      <c r="Y32" s="6" cm="1">
        <f t="array" ref="Y32">IFERROR(X32*(1-INDEX($D32:$D$71,Y$1)),0)</f>
        <v>2.3762473094280407E-3</v>
      </c>
      <c r="Z32" s="6" cm="1">
        <f t="array" ref="Z32">IFERROR(Y32*(1-INDEX($D32:$D$71,Z$1)),0)</f>
        <v>1.1274342984312282E-3</v>
      </c>
      <c r="AA32" s="6" cm="1">
        <f t="array" ref="AA32">IFERROR(Z32*(1-INDEX($D32:$D$71,AA$1)),0)</f>
        <v>5.0229452863708075E-4</v>
      </c>
      <c r="AB32" s="6" cm="1">
        <f t="array" ref="AB32">IFERROR(AA32*(1-INDEX($D32:$D$71,AB$1)),0)</f>
        <v>2.0844218349381577E-4</v>
      </c>
      <c r="AC32" s="6" cm="1">
        <f t="array" ref="AC32">IFERROR(AB32*(1-INDEX($D32:$D$71,AC$1)),0)</f>
        <v>7.9783330154092926E-5</v>
      </c>
      <c r="AD32" s="6" cm="1">
        <f t="array" ref="AD32">IFERROR(AC32*(1-INDEX($D32:$D$71,AD$1)),0)</f>
        <v>2.7826032057842991E-5</v>
      </c>
      <c r="AE32" s="6" cm="1">
        <f t="array" ref="AE32">IFERROR(AD32*(1-INDEX($D32:$D$71,AE$1)),0)</f>
        <v>8.7067654308990708E-6</v>
      </c>
      <c r="AF32" s="6" cm="1">
        <f t="array" ref="AF32">IFERROR(AE32*(1-INDEX($D32:$D$71,AF$1)),0)</f>
        <v>2.3948828994230981E-6</v>
      </c>
      <c r="AG32" s="6" cm="1">
        <f t="array" ref="AG32">IFERROR(AF32*(1-INDEX($D32:$D$71,AG$1)),0)</f>
        <v>5.6310881614135292E-7</v>
      </c>
      <c r="AH32" s="6" cm="1">
        <f t="array" ref="AH32">IFERROR(AG32*(1-INDEX($D32:$D$71,AH$1)),0)</f>
        <v>1.0868563260344254E-7</v>
      </c>
      <c r="AI32" s="6" cm="1">
        <f t="array" ref="AI32">IFERROR(AH32*(1-INDEX($D32:$D$71,AI$1)),0)</f>
        <v>1.6147424435893466E-8</v>
      </c>
      <c r="AJ32" s="6" cm="1">
        <f t="array" ref="AJ32">IFERROR(AI32*(1-INDEX($D32:$D$71,AJ$1)),0)</f>
        <v>1.6417086423972875E-9</v>
      </c>
      <c r="AK32" s="6" cm="1">
        <f t="array" ref="AK32">IFERROR(AJ32*(1-INDEX($D32:$D$71,AK$1)),0)</f>
        <v>8.5697191133138454E-11</v>
      </c>
      <c r="AL32" s="6" cm="1">
        <f t="array" ref="AL32">IFERROR(AK32*(1-INDEX($D32:$D$71,AL$1)),0)</f>
        <v>0</v>
      </c>
      <c r="AM32" s="6" cm="1">
        <f t="array" ref="AM32">IFERROR(AL32*(1-INDEX($D32:$D$71,AM$1)),0)</f>
        <v>0</v>
      </c>
      <c r="AN32" s="6" cm="1">
        <f t="array" ref="AN32">IFERROR(AM32*(1-INDEX($D32:$D$71,AN$1)),0)</f>
        <v>0</v>
      </c>
      <c r="AO32" s="6" cm="1">
        <f t="array" ref="AO32">IFERROR(AN32*(1-INDEX($D32:$D$71,AO$1)),0)</f>
        <v>0</v>
      </c>
      <c r="AP32" s="6" cm="1">
        <f t="array" ref="AP32">IFERROR(AO32*(1-INDEX($D32:$D$71,AP$1)),0)</f>
        <v>0</v>
      </c>
      <c r="AQ32" s="6" cm="1">
        <f t="array" ref="AQ32">IFERROR(AP32*(1-INDEX($D32:$D$71,AQ$1)),0)</f>
        <v>0</v>
      </c>
      <c r="AR32" s="6" cm="1">
        <f t="array" ref="AR32">IFERROR(AQ32*(1-INDEX($D32:$D$71,AR$1)),0)</f>
        <v>0</v>
      </c>
      <c r="AS32" s="6" cm="1">
        <f t="array" ref="AS32">IFERROR(AR32*(1-INDEX($D32:$D$71,AS$1)),0)</f>
        <v>0</v>
      </c>
      <c r="AT32" s="6" cm="1">
        <f t="array" ref="AT32">IFERROR(AS32*(1-INDEX($D32:$D$71,AT$1)),0)</f>
        <v>0</v>
      </c>
      <c r="AU32" s="6" cm="1">
        <f t="array" ref="AU32">IFERROR(AT32*(1-INDEX($D32:$D$71,AU$1)),0)</f>
        <v>0</v>
      </c>
      <c r="AV32" s="6" cm="1">
        <f t="array" ref="AV32">IFERROR(AU32*(1-INDEX($D32:$D$71,AV$1)),0)</f>
        <v>0</v>
      </c>
      <c r="AW32" s="6" cm="1">
        <f t="array" ref="AW32">IFERROR(AV32*(1-INDEX($D32:$D$71,AW$1)),0)</f>
        <v>0</v>
      </c>
      <c r="AX32" s="6" cm="1">
        <f t="array" ref="AX32">IFERROR(AW32*(1-INDEX($D32:$D$71,AX$1)),0)</f>
        <v>0</v>
      </c>
      <c r="AY32" s="6" cm="1">
        <f t="array" ref="AY32">IFERROR(AX32*(1-INDEX($D32:$D$71,AY$1)),0)</f>
        <v>0</v>
      </c>
      <c r="AZ32" s="6" cm="1">
        <f t="array" ref="AZ32">IFERROR(AY32*(1-INDEX($D32:$D$71,AZ$1)),0)</f>
        <v>0</v>
      </c>
      <c r="BA32" s="6" cm="1">
        <f t="array" ref="BA32">IFERROR(AZ32*(1-INDEX($D32:$D$71,BA$1)),0)</f>
        <v>0</v>
      </c>
      <c r="BB32" s="6" cm="1">
        <f t="array" ref="BB32">IFERROR(BA32*(1-INDEX($D32:$D$71,BB$1)),0)</f>
        <v>0</v>
      </c>
      <c r="BC32" s="6" cm="1">
        <f t="array" ref="BC32">IFERROR(BB32*(1-INDEX($D32:$D$71,BC$1)),0)</f>
        <v>0</v>
      </c>
      <c r="BD32" s="6" cm="1">
        <f t="array" ref="BD32">IFERROR(BC32*(1-INDEX($D32:$D$71,BD$1)),0)</f>
        <v>0</v>
      </c>
      <c r="BE32" s="6" cm="1">
        <f t="array" ref="BE32">IFERROR(BD32*(1-INDEX($D32:$D$71,BE$1)),0)</f>
        <v>0</v>
      </c>
      <c r="BF32" s="6" cm="1">
        <f t="array" ref="BF32">IFERROR(BE32*(1-INDEX($D32:$D$71,BF$1)),0)</f>
        <v>0</v>
      </c>
      <c r="BG32" s="6" cm="1">
        <f t="array" ref="BG32">IFERROR(BF32*(1-INDEX($D32:$D$71,BG$1)),0)</f>
        <v>0</v>
      </c>
      <c r="BH32" s="6" cm="1">
        <f t="array" ref="BH32">IFERROR(BG32*(1-INDEX($D32:$D$71,BH$1)),0)</f>
        <v>0</v>
      </c>
      <c r="BI32" s="6" cm="1">
        <f t="array" ref="BI32">IFERROR(BH32*(1-INDEX($D32:$D$71,BI$1)),0)</f>
        <v>0</v>
      </c>
      <c r="BJ32" s="6" cm="1">
        <f t="array" ref="BJ32">IFERROR(BI32*(1-INDEX($D32:$D$71,BJ$1)),0)</f>
        <v>0</v>
      </c>
      <c r="BK32" s="6" cm="1">
        <f t="array" ref="BK32">IFERROR(BJ32*(1-INDEX($D32:$D$71,BK$1)),0)</f>
        <v>0</v>
      </c>
      <c r="BL32" s="6" cm="1">
        <f t="array" ref="BL32">IFERROR(BK32*(1-INDEX($D32:$D$71,BL$1)),0)</f>
        <v>0</v>
      </c>
      <c r="BM32" s="6" cm="1">
        <f t="array" ref="BM32">IFERROR(BL32*(1-INDEX($D32:$D$71,BM$1)),0)</f>
        <v>0</v>
      </c>
      <c r="BN32" s="6" cm="1">
        <f t="array" ref="BN32">IFERROR(BM32*(1-INDEX($D32:$D$71,BN$1)),0)</f>
        <v>0</v>
      </c>
      <c r="BO32" s="6" cm="1">
        <f t="array" ref="BO32">IFERROR(BN32*(1-INDEX($D32:$D$71,BO$1)),0)</f>
        <v>0</v>
      </c>
      <c r="BP32" s="6" cm="1">
        <f t="array" ref="BP32">IFERROR(BO32*(1-INDEX($D32:$D$71,BP$1)),0)</f>
        <v>0</v>
      </c>
      <c r="BQ32" s="6" cm="1">
        <f t="array" ref="BQ32">IFERROR(BP32*(1-INDEX($D32:$D$71,BQ$1)),0)</f>
        <v>0</v>
      </c>
      <c r="BR32" s="6" cm="1">
        <f t="array" ref="BR32">IFERROR(BQ32*(1-INDEX($D32:$D$71,BR$1)),0)</f>
        <v>0</v>
      </c>
      <c r="BS32" s="6" cm="1">
        <f t="array" ref="BS32">IFERROR(BR32*(1-INDEX($D32:$D$71,BS$1)),0)</f>
        <v>0</v>
      </c>
      <c r="BT32" s="6" cm="1">
        <f t="array" ref="BT32">IFERROR(BS32*(1-INDEX($D32:$D$71,BT$1)),0)</f>
        <v>0</v>
      </c>
      <c r="BU32" s="6" cm="1">
        <f t="array" ref="BU32">IFERROR(BT32*(1-INDEX($D32:$D$71,BU$1)),0)</f>
        <v>0</v>
      </c>
      <c r="BV32" s="6" cm="1">
        <f t="array" ref="BV32">IFERROR(BU32*(1-INDEX($D32:$D$71,BV$1)),0)</f>
        <v>0</v>
      </c>
      <c r="BW32" s="6" cm="1">
        <f t="array" ref="BW32">IFERROR(BV32*(1-INDEX($D32:$D$71,BW$1)),0)</f>
        <v>0</v>
      </c>
      <c r="BX32" s="6" cm="1">
        <f t="array" ref="BX32">IFERROR(BW32*(1-INDEX($D32:$D$71,BX$1)),0)</f>
        <v>0</v>
      </c>
      <c r="BY32" s="6" cm="1">
        <f t="array" ref="BY32">IFERROR(BX32*(1-INDEX($D32:$D$71,BY$1)),0)</f>
        <v>0</v>
      </c>
      <c r="BZ32" s="6" cm="1">
        <f t="array" ref="BZ32">IFERROR(BY32*(1-INDEX($D32:$D$71,BZ$1)),0)</f>
        <v>0</v>
      </c>
      <c r="CA32" s="6" cm="1">
        <f t="array" ref="CA32">IFERROR(BZ32*(1-INDEX($D32:$D$71,CA$1)),0)</f>
        <v>0</v>
      </c>
      <c r="CB32" s="6" cm="1">
        <f t="array" ref="CB32">IFERROR(CA32*(1-INDEX($D32:$D$71,CB$1)),0)</f>
        <v>0</v>
      </c>
      <c r="CC32" s="6" cm="1">
        <f t="array" ref="CC32">IFERROR(CB32*(1-INDEX($D32:$D$71,CC$1)),0)</f>
        <v>0</v>
      </c>
      <c r="CD32" s="6" cm="1">
        <f t="array" ref="CD32">IFERROR(CC32*(1-INDEX($D32:$D$71,CD$1)),0)</f>
        <v>0</v>
      </c>
      <c r="CE32" s="6" cm="1">
        <f t="array" ref="CE32">IFERROR(CD32*(1-INDEX($D32:$D$71,CE$1)),0)</f>
        <v>0</v>
      </c>
      <c r="CF32" s="6" cm="1">
        <f t="array" ref="CF32">IFERROR(CE32*(1-INDEX($D32:$D$71,CF$1)),0)</f>
        <v>0</v>
      </c>
      <c r="CG32" s="6" cm="1">
        <f t="array" ref="CG32">IFERROR(CF32*(1-INDEX($D32:$D$71,CG$1)),0)</f>
        <v>0</v>
      </c>
      <c r="CH32" s="6" cm="1">
        <f t="array" ref="CH32">IFERROR(CG32*(1-INDEX($D32:$D$71,CH$1)),0)</f>
        <v>0</v>
      </c>
      <c r="CI32" s="6" cm="1">
        <f t="array" ref="CI32">IFERROR(CH32*(1-INDEX($D32:$D$71,CI$1)),0)</f>
        <v>0</v>
      </c>
      <c r="CJ32" s="6" cm="1">
        <f t="array" ref="CJ32">IFERROR(CI32*(1-INDEX($D32:$D$71,CJ$1)),0)</f>
        <v>0</v>
      </c>
      <c r="CK32" s="6" cm="1">
        <f t="array" ref="CK32">IFERROR(CJ32*(1-INDEX($D32:$D$71,CK$1)),0)</f>
        <v>0</v>
      </c>
      <c r="CL32" s="6" cm="1">
        <f t="array" ref="CL32">IFERROR(CK32*(1-INDEX($D32:$D$71,CL$1)),0)</f>
        <v>0</v>
      </c>
      <c r="CM32" s="6" cm="1">
        <f t="array" ref="CM32">IFERROR(CL32*(1-INDEX($D32:$D$71,CM$1)),0)</f>
        <v>0</v>
      </c>
      <c r="CN32" s="6" cm="1">
        <f t="array" ref="CN32">IFERROR(CM32*(1-INDEX($D32:$D$71,CN$1)),0)</f>
        <v>0</v>
      </c>
      <c r="CO32" s="6" cm="1">
        <f t="array" ref="CO32">IFERROR(CN32*(1-INDEX($D32:$D$71,CO$1)),0)</f>
        <v>0</v>
      </c>
      <c r="CP32" s="6" cm="1">
        <f t="array" ref="CP32">IFERROR(CO32*(1-INDEX($D32:$D$71,CP$1)),0)</f>
        <v>0</v>
      </c>
      <c r="CQ32" s="6" cm="1">
        <f t="array" ref="CQ32">IFERROR(CP32*(1-INDEX($D32:$D$71,CQ$1)),0)</f>
        <v>0</v>
      </c>
      <c r="CR32" s="6" cm="1">
        <f t="array" ref="CR32">IFERROR(CQ32*(1-INDEX($D32:$D$71,CR$1)),0)</f>
        <v>0</v>
      </c>
      <c r="CS32" s="6" cm="1">
        <f t="array" ref="CS32">IFERROR(CR32*(1-INDEX($D32:$D$71,CS$1)),0)</f>
        <v>0</v>
      </c>
      <c r="CT32" s="6" cm="1">
        <f t="array" ref="CT32">IFERROR(CS32*(1-INDEX($D32:$D$71,CT$1)),0)</f>
        <v>0</v>
      </c>
      <c r="CU32" s="6" cm="1">
        <f t="array" ref="CU32">IFERROR(CT32*(1-INDEX($D32:$D$71,CU$1)),0)</f>
        <v>0</v>
      </c>
      <c r="CV32" s="6" cm="1">
        <f t="array" ref="CV32">IFERROR(CU32*(1-INDEX($D32:$D$71,CV$1)),0)</f>
        <v>0</v>
      </c>
      <c r="CW32" s="6" cm="1">
        <f t="array" ref="CW32">IFERROR(CV32*(1-INDEX($D32:$D$71,CW$1)),0)</f>
        <v>0</v>
      </c>
      <c r="CX32" s="6" cm="1">
        <f t="array" ref="CX32">IFERROR(CW32*(1-INDEX($D32:$D$71,CX$1)),0)</f>
        <v>0</v>
      </c>
      <c r="CY32" s="6" cm="1">
        <f t="array" ref="CY32">IFERROR(CX32*(1-INDEX($D32:$D$71,CY$1)),0)</f>
        <v>0</v>
      </c>
      <c r="CZ32" s="6" cm="1">
        <f t="array" ref="CZ32">IFERROR(CY32*(1-INDEX($D32:$D$71,CZ$1)),0)</f>
        <v>0</v>
      </c>
      <c r="DA32" s="6" cm="1">
        <f t="array" ref="DA32">IFERROR(CZ32*(1-INDEX($D32:$D$71,DA$1)),0)</f>
        <v>0</v>
      </c>
      <c r="DB32" s="6" cm="1">
        <f t="array" ref="DB32">IFERROR(DA32*(1-INDEX($D32:$D$71,DB$1)),0)</f>
        <v>0</v>
      </c>
      <c r="DC32" s="6" cm="1">
        <f t="array" ref="DC32">IFERROR(DB32*(1-INDEX($D32:$D$71,DC$1)),0)</f>
        <v>0</v>
      </c>
      <c r="DD32" s="6" cm="1">
        <f t="array" ref="DD32">IFERROR(DC32*(1-INDEX($D32:$D$71,DD$1)),0)</f>
        <v>0</v>
      </c>
      <c r="DE32" s="6" cm="1">
        <f t="array" ref="DE32">IFERROR(DD32*(1-INDEX($D32:$D$71,DE$1)),0)</f>
        <v>0</v>
      </c>
      <c r="DF32" s="6" cm="1">
        <f t="array" ref="DF32">IFERROR(DE32*(1-INDEX($D32:$D$71,DF$1)),0)</f>
        <v>0</v>
      </c>
      <c r="DG32" s="6" cm="1">
        <f t="array" ref="DG32">IFERROR(DF32*(1-INDEX($D32:$D$71,DG$1)),0)</f>
        <v>0</v>
      </c>
      <c r="DH32" s="6" cm="1">
        <f t="array" ref="DH32">IFERROR(DG32*(1-INDEX($D32:$D$71,DH$1)),0)</f>
        <v>0</v>
      </c>
      <c r="DI32" s="6" cm="1">
        <f t="array" ref="DI32">IFERROR(DH32*(1-INDEX($D32:$D$71,DI$1)),0)</f>
        <v>0</v>
      </c>
      <c r="DJ32" s="6" cm="1">
        <f t="array" ref="DJ32">IFERROR(DI32*(1-INDEX($D32:$D$71,DJ$1)),0)</f>
        <v>0</v>
      </c>
      <c r="DK32" s="6" cm="1">
        <f t="array" ref="DK32">IFERROR(DJ32*(1-INDEX($D32:$D$71,DK$1)),0)</f>
        <v>0</v>
      </c>
      <c r="DL32" s="6" cm="1">
        <f t="array" ref="DL32">IFERROR(DK32*(1-INDEX($D32:$D$71,DL$1)),0)</f>
        <v>0</v>
      </c>
      <c r="DM32" s="6" cm="1">
        <f t="array" ref="DM32">IFERROR(DL32*(1-INDEX($D32:$D$71,DM$1)),0)</f>
        <v>0</v>
      </c>
      <c r="DN32" s="6" cm="1">
        <f t="array" ref="DN32">IFERROR(DM32*(1-INDEX($D32:$D$71,DN$1)),0)</f>
        <v>0</v>
      </c>
      <c r="DO32" s="6" cm="1">
        <f t="array" ref="DO32">IFERROR(DN32*(1-INDEX($D32:$D$71,DO$1)),0)</f>
        <v>0</v>
      </c>
      <c r="DP32" s="6" cm="1">
        <f t="array" ref="DP32">IFERROR(DO32*(1-INDEX($D32:$D$71,DP$1)),0)</f>
        <v>0</v>
      </c>
      <c r="DQ32" s="6" cm="1">
        <f t="array" ref="DQ32">IFERROR(DP32*(1-INDEX($D32:$D$71,DQ$1)),0)</f>
        <v>0</v>
      </c>
      <c r="DR32" s="6" cm="1">
        <f t="array" ref="DR32">IFERROR(DQ32*(1-INDEX($D32:$D$71,DR$1)),0)</f>
        <v>0</v>
      </c>
      <c r="DS32" s="6" cm="1">
        <f t="array" ref="DS32">IFERROR(DR32*(1-INDEX($D32:$D$71,DS$1)),0)</f>
        <v>0</v>
      </c>
      <c r="DT32" s="6" cm="1">
        <f t="array" ref="DT32">IFERROR(DS32*(1-INDEX($D32:$D$71,DT$1)),0)</f>
        <v>0</v>
      </c>
      <c r="DU32" s="6" cm="1">
        <f t="array" ref="DU32">IFERROR(DT32*(1-INDEX($D32:$D$71,DU$1)),0)</f>
        <v>0</v>
      </c>
      <c r="DV32" s="6" cm="1">
        <f t="array" ref="DV32">IFERROR(DU32*(1-INDEX($D32:$D$71,DV$1)),0)</f>
        <v>0</v>
      </c>
      <c r="DW32" s="6" cm="1">
        <f t="array" ref="DW32">IFERROR(DV32*(1-INDEX($D32:$D$71,DW$1)),0)</f>
        <v>0</v>
      </c>
      <c r="DX32" s="6" cm="1">
        <f t="array" ref="DX32">IFERROR(DW32*(1-INDEX($D32:$D$71,DX$1)),0)</f>
        <v>0</v>
      </c>
    </row>
    <row r="33" spans="2:128" x14ac:dyDescent="0.25">
      <c r="B33" s="21"/>
      <c r="C33" s="6">
        <v>95</v>
      </c>
      <c r="D33" s="6">
        <v>0.21031</v>
      </c>
      <c r="E33" s="6">
        <f t="shared" si="3"/>
        <v>0.22545292326471963</v>
      </c>
      <c r="F33" s="6" cm="1">
        <f t="array" ref="F33">SUMPRODUCT($A$6^($K$1:$DT$1+1),K33:DT33,TRANSPOSE(D33:D146))</f>
        <v>0.89660628791142216</v>
      </c>
      <c r="G33" s="6" cm="1">
        <f t="array" ref="G33">SUMPRODUCT($A$6^($K$1:$DT$1),K33:DT33)</f>
        <v>3.5498507817078346</v>
      </c>
      <c r="H33" s="6">
        <f t="shared" si="0"/>
        <v>3.0868455047875916</v>
      </c>
      <c r="I33" s="6">
        <f t="shared" si="1"/>
        <v>3.0704140474790176</v>
      </c>
      <c r="K33" s="6">
        <v>1</v>
      </c>
      <c r="L33" s="6" cm="1">
        <f t="array" ref="L33">IFERROR(K33*(1-INDEX($D33:$D$71,L$1)),0)</f>
        <v>0.78969</v>
      </c>
      <c r="M33" s="6" cm="1">
        <f t="array" ref="M33">IFERROR(L33*(1-INDEX($D33:$D$71,M$1)),0)</f>
        <v>0.60692414640000003</v>
      </c>
      <c r="N33" s="6" cm="1">
        <f t="array" ref="N33">IFERROR(M33*(1-INDEX($D33:$D$71,N$1)),0)</f>
        <v>0.45253478203876801</v>
      </c>
      <c r="O33" s="6" cm="1">
        <f t="array" ref="O33">IFERROR(N33*(1-INDEX($D33:$D$71,O$1)),0)</f>
        <v>0.32624137506738865</v>
      </c>
      <c r="P33" s="6" cm="1">
        <f t="array" ref="P33">IFERROR(O33*(1-INDEX($D33:$D$71,P$1)),0)</f>
        <v>0.22670839394807907</v>
      </c>
      <c r="Q33" s="6" cm="1">
        <f t="array" ref="Q33">IFERROR(P33*(1-INDEX($D33:$D$71,Q$1)),0)</f>
        <v>0.15144347424125629</v>
      </c>
      <c r="R33" s="6" cm="1">
        <f t="array" ref="R33">IFERROR(Q33*(1-INDEX($D33:$D$71,R$1)),0)</f>
        <v>9.731454767794645E-2</v>
      </c>
      <c r="S33" s="6" cm="1">
        <f t="array" ref="S33">IFERROR(R33*(1-INDEX($D33:$D$71,S$1)),0)</f>
        <v>6.0083948027317702E-2</v>
      </c>
      <c r="T33" s="6" cm="1">
        <f t="array" ref="T33">IFERROR(S33*(1-INDEX($D33:$D$71,T$1)),0)</f>
        <v>3.5627978661758576E-2</v>
      </c>
      <c r="U33" s="6" cm="1">
        <f t="array" ref="U33">IFERROR(T33*(1-INDEX($D33:$D$71,U$1)),0)</f>
        <v>2.0294765485097538E-2</v>
      </c>
      <c r="V33" s="6" cm="1">
        <f t="array" ref="V33">IFERROR(U33*(1-INDEX($D33:$D$71,V$1)),0)</f>
        <v>1.1117675480391283E-2</v>
      </c>
      <c r="W33" s="6" cm="1">
        <f t="array" ref="W33">IFERROR(V33*(1-INDEX($D33:$D$71,W$1)),0)</f>
        <v>5.8690208860985582E-3</v>
      </c>
      <c r="X33" s="6" cm="1">
        <f t="array" ref="X33">IFERROR(W33*(1-INDEX($D33:$D$71,X$1)),0)</f>
        <v>2.9456028925240051E-3</v>
      </c>
      <c r="Y33" s="6" cm="1">
        <f t="array" ref="Y33">IFERROR(X33*(1-INDEX($D33:$D$71,Y$1)),0)</f>
        <v>1.3975707483869393E-3</v>
      </c>
      <c r="Z33" s="6" cm="1">
        <f t="array" ref="Z33">IFERROR(Y33*(1-INDEX($D33:$D$71,Z$1)),0)</f>
        <v>6.2264571982134924E-4</v>
      </c>
      <c r="AA33" s="6" cm="1">
        <f t="array" ref="AA33">IFERROR(Z33*(1-INDEX($D33:$D$71,AA$1)),0)</f>
        <v>2.5838552081146354E-4</v>
      </c>
      <c r="AB33" s="6" cm="1">
        <f t="array" ref="AB33">IFERROR(AA33*(1-INDEX($D33:$D$71,AB$1)),0)</f>
        <v>9.8899641945795786E-5</v>
      </c>
      <c r="AC33" s="6" cm="1">
        <f t="array" ref="AC33">IFERROR(AB33*(1-INDEX($D33:$D$71,AC$1)),0)</f>
        <v>3.4493228121435197E-5</v>
      </c>
      <c r="AD33" s="6" cm="1">
        <f t="array" ref="AD33">IFERROR(AC33*(1-INDEX($D33:$D$71,AD$1)),0)</f>
        <v>1.0792931079197072E-5</v>
      </c>
      <c r="AE33" s="6" cm="1">
        <f t="array" ref="AE33">IFERROR(AD33*(1-INDEX($D33:$D$71,AE$1)),0)</f>
        <v>2.9687036226439461E-6</v>
      </c>
      <c r="AF33" s="6" cm="1">
        <f t="array" ref="AF33">IFERROR(AE33*(1-INDEX($D33:$D$71,AF$1)),0)</f>
        <v>6.9803128279227089E-7</v>
      </c>
      <c r="AG33" s="6" cm="1">
        <f t="array" ref="AG33">IFERROR(AF33*(1-INDEX($D33:$D$71,AG$1)),0)</f>
        <v>1.3472701789173622E-7</v>
      </c>
      <c r="AH33" s="6" cm="1">
        <f t="array" ref="AH33">IFERROR(AG33*(1-INDEX($D33:$D$71,AH$1)),0)</f>
        <v>2.0016393048175262E-8</v>
      </c>
      <c r="AI33" s="6" cm="1">
        <f t="array" ref="AI33">IFERROR(AH33*(1-INDEX($D33:$D$71,AI$1)),0)</f>
        <v>2.0350666812079775E-9</v>
      </c>
      <c r="AJ33" s="6" cm="1">
        <f t="array" ref="AJ33">IFERROR(AI33*(1-INDEX($D33:$D$71,AJ$1)),0)</f>
        <v>1.0623048075905647E-10</v>
      </c>
      <c r="AK33" s="6" cm="1">
        <f t="array" ref="AK33">IFERROR(AJ33*(1-INDEX($D33:$D$71,AK$1)),0)</f>
        <v>0</v>
      </c>
      <c r="AL33" s="6" cm="1">
        <f t="array" ref="AL33">IFERROR(AK33*(1-INDEX($D33:$D$71,AL$1)),0)</f>
        <v>0</v>
      </c>
      <c r="AM33" s="6" cm="1">
        <f t="array" ref="AM33">IFERROR(AL33*(1-INDEX($D33:$D$71,AM$1)),0)</f>
        <v>0</v>
      </c>
      <c r="AN33" s="6" cm="1">
        <f t="array" ref="AN33">IFERROR(AM33*(1-INDEX($D33:$D$71,AN$1)),0)</f>
        <v>0</v>
      </c>
      <c r="AO33" s="6" cm="1">
        <f t="array" ref="AO33">IFERROR(AN33*(1-INDEX($D33:$D$71,AO$1)),0)</f>
        <v>0</v>
      </c>
      <c r="AP33" s="6" cm="1">
        <f t="array" ref="AP33">IFERROR(AO33*(1-INDEX($D33:$D$71,AP$1)),0)</f>
        <v>0</v>
      </c>
      <c r="AQ33" s="6" cm="1">
        <f t="array" ref="AQ33">IFERROR(AP33*(1-INDEX($D33:$D$71,AQ$1)),0)</f>
        <v>0</v>
      </c>
      <c r="AR33" s="6" cm="1">
        <f t="array" ref="AR33">IFERROR(AQ33*(1-INDEX($D33:$D$71,AR$1)),0)</f>
        <v>0</v>
      </c>
      <c r="AS33" s="6" cm="1">
        <f t="array" ref="AS33">IFERROR(AR33*(1-INDEX($D33:$D$71,AS$1)),0)</f>
        <v>0</v>
      </c>
      <c r="AT33" s="6" cm="1">
        <f t="array" ref="AT33">IFERROR(AS33*(1-INDEX($D33:$D$71,AT$1)),0)</f>
        <v>0</v>
      </c>
      <c r="AU33" s="6" cm="1">
        <f t="array" ref="AU33">IFERROR(AT33*(1-INDEX($D33:$D$71,AU$1)),0)</f>
        <v>0</v>
      </c>
      <c r="AV33" s="6" cm="1">
        <f t="array" ref="AV33">IFERROR(AU33*(1-INDEX($D33:$D$71,AV$1)),0)</f>
        <v>0</v>
      </c>
      <c r="AW33" s="6" cm="1">
        <f t="array" ref="AW33">IFERROR(AV33*(1-INDEX($D33:$D$71,AW$1)),0)</f>
        <v>0</v>
      </c>
      <c r="AX33" s="6" cm="1">
        <f t="array" ref="AX33">IFERROR(AW33*(1-INDEX($D33:$D$71,AX$1)),0)</f>
        <v>0</v>
      </c>
      <c r="AY33" s="6" cm="1">
        <f t="array" ref="AY33">IFERROR(AX33*(1-INDEX($D33:$D$71,AY$1)),0)</f>
        <v>0</v>
      </c>
      <c r="AZ33" s="6" cm="1">
        <f t="array" ref="AZ33">IFERROR(AY33*(1-INDEX($D33:$D$71,AZ$1)),0)</f>
        <v>0</v>
      </c>
      <c r="BA33" s="6" cm="1">
        <f t="array" ref="BA33">IFERROR(AZ33*(1-INDEX($D33:$D$71,BA$1)),0)</f>
        <v>0</v>
      </c>
      <c r="BB33" s="6" cm="1">
        <f t="array" ref="BB33">IFERROR(BA33*(1-INDEX($D33:$D$71,BB$1)),0)</f>
        <v>0</v>
      </c>
      <c r="BC33" s="6" cm="1">
        <f t="array" ref="BC33">IFERROR(BB33*(1-INDEX($D33:$D$71,BC$1)),0)</f>
        <v>0</v>
      </c>
      <c r="BD33" s="6" cm="1">
        <f t="array" ref="BD33">IFERROR(BC33*(1-INDEX($D33:$D$71,BD$1)),0)</f>
        <v>0</v>
      </c>
      <c r="BE33" s="6" cm="1">
        <f t="array" ref="BE33">IFERROR(BD33*(1-INDEX($D33:$D$71,BE$1)),0)</f>
        <v>0</v>
      </c>
      <c r="BF33" s="6" cm="1">
        <f t="array" ref="BF33">IFERROR(BE33*(1-INDEX($D33:$D$71,BF$1)),0)</f>
        <v>0</v>
      </c>
      <c r="BG33" s="6" cm="1">
        <f t="array" ref="BG33">IFERROR(BF33*(1-INDEX($D33:$D$71,BG$1)),0)</f>
        <v>0</v>
      </c>
      <c r="BH33" s="6" cm="1">
        <f t="array" ref="BH33">IFERROR(BG33*(1-INDEX($D33:$D$71,BH$1)),0)</f>
        <v>0</v>
      </c>
      <c r="BI33" s="6" cm="1">
        <f t="array" ref="BI33">IFERROR(BH33*(1-INDEX($D33:$D$71,BI$1)),0)</f>
        <v>0</v>
      </c>
      <c r="BJ33" s="6" cm="1">
        <f t="array" ref="BJ33">IFERROR(BI33*(1-INDEX($D33:$D$71,BJ$1)),0)</f>
        <v>0</v>
      </c>
      <c r="BK33" s="6" cm="1">
        <f t="array" ref="BK33">IFERROR(BJ33*(1-INDEX($D33:$D$71,BK$1)),0)</f>
        <v>0</v>
      </c>
      <c r="BL33" s="6" cm="1">
        <f t="array" ref="BL33">IFERROR(BK33*(1-INDEX($D33:$D$71,BL$1)),0)</f>
        <v>0</v>
      </c>
      <c r="BM33" s="6" cm="1">
        <f t="array" ref="BM33">IFERROR(BL33*(1-INDEX($D33:$D$71,BM$1)),0)</f>
        <v>0</v>
      </c>
      <c r="BN33" s="6" cm="1">
        <f t="array" ref="BN33">IFERROR(BM33*(1-INDEX($D33:$D$71,BN$1)),0)</f>
        <v>0</v>
      </c>
      <c r="BO33" s="6" cm="1">
        <f t="array" ref="BO33">IFERROR(BN33*(1-INDEX($D33:$D$71,BO$1)),0)</f>
        <v>0</v>
      </c>
      <c r="BP33" s="6" cm="1">
        <f t="array" ref="BP33">IFERROR(BO33*(1-INDEX($D33:$D$71,BP$1)),0)</f>
        <v>0</v>
      </c>
      <c r="BQ33" s="6" cm="1">
        <f t="array" ref="BQ33">IFERROR(BP33*(1-INDEX($D33:$D$71,BQ$1)),0)</f>
        <v>0</v>
      </c>
      <c r="BR33" s="6" cm="1">
        <f t="array" ref="BR33">IFERROR(BQ33*(1-INDEX($D33:$D$71,BR$1)),0)</f>
        <v>0</v>
      </c>
      <c r="BS33" s="6" cm="1">
        <f t="array" ref="BS33">IFERROR(BR33*(1-INDEX($D33:$D$71,BS$1)),0)</f>
        <v>0</v>
      </c>
      <c r="BT33" s="6" cm="1">
        <f t="array" ref="BT33">IFERROR(BS33*(1-INDEX($D33:$D$71,BT$1)),0)</f>
        <v>0</v>
      </c>
      <c r="BU33" s="6" cm="1">
        <f t="array" ref="BU33">IFERROR(BT33*(1-INDEX($D33:$D$71,BU$1)),0)</f>
        <v>0</v>
      </c>
      <c r="BV33" s="6" cm="1">
        <f t="array" ref="BV33">IFERROR(BU33*(1-INDEX($D33:$D$71,BV$1)),0)</f>
        <v>0</v>
      </c>
      <c r="BW33" s="6" cm="1">
        <f t="array" ref="BW33">IFERROR(BV33*(1-INDEX($D33:$D$71,BW$1)),0)</f>
        <v>0</v>
      </c>
      <c r="BX33" s="6" cm="1">
        <f t="array" ref="BX33">IFERROR(BW33*(1-INDEX($D33:$D$71,BX$1)),0)</f>
        <v>0</v>
      </c>
      <c r="BY33" s="6" cm="1">
        <f t="array" ref="BY33">IFERROR(BX33*(1-INDEX($D33:$D$71,BY$1)),0)</f>
        <v>0</v>
      </c>
      <c r="BZ33" s="6" cm="1">
        <f t="array" ref="BZ33">IFERROR(BY33*(1-INDEX($D33:$D$71,BZ$1)),0)</f>
        <v>0</v>
      </c>
      <c r="CA33" s="6" cm="1">
        <f t="array" ref="CA33">IFERROR(BZ33*(1-INDEX($D33:$D$71,CA$1)),0)</f>
        <v>0</v>
      </c>
      <c r="CB33" s="6" cm="1">
        <f t="array" ref="CB33">IFERROR(CA33*(1-INDEX($D33:$D$71,CB$1)),0)</f>
        <v>0</v>
      </c>
      <c r="CC33" s="6" cm="1">
        <f t="array" ref="CC33">IFERROR(CB33*(1-INDEX($D33:$D$71,CC$1)),0)</f>
        <v>0</v>
      </c>
      <c r="CD33" s="6" cm="1">
        <f t="array" ref="CD33">IFERROR(CC33*(1-INDEX($D33:$D$71,CD$1)),0)</f>
        <v>0</v>
      </c>
      <c r="CE33" s="6" cm="1">
        <f t="array" ref="CE33">IFERROR(CD33*(1-INDEX($D33:$D$71,CE$1)),0)</f>
        <v>0</v>
      </c>
      <c r="CF33" s="6" cm="1">
        <f t="array" ref="CF33">IFERROR(CE33*(1-INDEX($D33:$D$71,CF$1)),0)</f>
        <v>0</v>
      </c>
      <c r="CG33" s="6" cm="1">
        <f t="array" ref="CG33">IFERROR(CF33*(1-INDEX($D33:$D$71,CG$1)),0)</f>
        <v>0</v>
      </c>
      <c r="CH33" s="6" cm="1">
        <f t="array" ref="CH33">IFERROR(CG33*(1-INDEX($D33:$D$71,CH$1)),0)</f>
        <v>0</v>
      </c>
      <c r="CI33" s="6" cm="1">
        <f t="array" ref="CI33">IFERROR(CH33*(1-INDEX($D33:$D$71,CI$1)),0)</f>
        <v>0</v>
      </c>
      <c r="CJ33" s="6" cm="1">
        <f t="array" ref="CJ33">IFERROR(CI33*(1-INDEX($D33:$D$71,CJ$1)),0)</f>
        <v>0</v>
      </c>
      <c r="CK33" s="6" cm="1">
        <f t="array" ref="CK33">IFERROR(CJ33*(1-INDEX($D33:$D$71,CK$1)),0)</f>
        <v>0</v>
      </c>
      <c r="CL33" s="6" cm="1">
        <f t="array" ref="CL33">IFERROR(CK33*(1-INDEX($D33:$D$71,CL$1)),0)</f>
        <v>0</v>
      </c>
      <c r="CM33" s="6" cm="1">
        <f t="array" ref="CM33">IFERROR(CL33*(1-INDEX($D33:$D$71,CM$1)),0)</f>
        <v>0</v>
      </c>
      <c r="CN33" s="6" cm="1">
        <f t="array" ref="CN33">IFERROR(CM33*(1-INDEX($D33:$D$71,CN$1)),0)</f>
        <v>0</v>
      </c>
      <c r="CO33" s="6" cm="1">
        <f t="array" ref="CO33">IFERROR(CN33*(1-INDEX($D33:$D$71,CO$1)),0)</f>
        <v>0</v>
      </c>
      <c r="CP33" s="6" cm="1">
        <f t="array" ref="CP33">IFERROR(CO33*(1-INDEX($D33:$D$71,CP$1)),0)</f>
        <v>0</v>
      </c>
      <c r="CQ33" s="6" cm="1">
        <f t="array" ref="CQ33">IFERROR(CP33*(1-INDEX($D33:$D$71,CQ$1)),0)</f>
        <v>0</v>
      </c>
      <c r="CR33" s="6" cm="1">
        <f t="array" ref="CR33">IFERROR(CQ33*(1-INDEX($D33:$D$71,CR$1)),0)</f>
        <v>0</v>
      </c>
      <c r="CS33" s="6" cm="1">
        <f t="array" ref="CS33">IFERROR(CR33*(1-INDEX($D33:$D$71,CS$1)),0)</f>
        <v>0</v>
      </c>
      <c r="CT33" s="6" cm="1">
        <f t="array" ref="CT33">IFERROR(CS33*(1-INDEX($D33:$D$71,CT$1)),0)</f>
        <v>0</v>
      </c>
      <c r="CU33" s="6" cm="1">
        <f t="array" ref="CU33">IFERROR(CT33*(1-INDEX($D33:$D$71,CU$1)),0)</f>
        <v>0</v>
      </c>
      <c r="CV33" s="6" cm="1">
        <f t="array" ref="CV33">IFERROR(CU33*(1-INDEX($D33:$D$71,CV$1)),0)</f>
        <v>0</v>
      </c>
      <c r="CW33" s="6" cm="1">
        <f t="array" ref="CW33">IFERROR(CV33*(1-INDEX($D33:$D$71,CW$1)),0)</f>
        <v>0</v>
      </c>
      <c r="CX33" s="6" cm="1">
        <f t="array" ref="CX33">IFERROR(CW33*(1-INDEX($D33:$D$71,CX$1)),0)</f>
        <v>0</v>
      </c>
      <c r="CY33" s="6" cm="1">
        <f t="array" ref="CY33">IFERROR(CX33*(1-INDEX($D33:$D$71,CY$1)),0)</f>
        <v>0</v>
      </c>
      <c r="CZ33" s="6" cm="1">
        <f t="array" ref="CZ33">IFERROR(CY33*(1-INDEX($D33:$D$71,CZ$1)),0)</f>
        <v>0</v>
      </c>
      <c r="DA33" s="6" cm="1">
        <f t="array" ref="DA33">IFERROR(CZ33*(1-INDEX($D33:$D$71,DA$1)),0)</f>
        <v>0</v>
      </c>
      <c r="DB33" s="6" cm="1">
        <f t="array" ref="DB33">IFERROR(DA33*(1-INDEX($D33:$D$71,DB$1)),0)</f>
        <v>0</v>
      </c>
      <c r="DC33" s="6" cm="1">
        <f t="array" ref="DC33">IFERROR(DB33*(1-INDEX($D33:$D$71,DC$1)),0)</f>
        <v>0</v>
      </c>
      <c r="DD33" s="6" cm="1">
        <f t="array" ref="DD33">IFERROR(DC33*(1-INDEX($D33:$D$71,DD$1)),0)</f>
        <v>0</v>
      </c>
      <c r="DE33" s="6" cm="1">
        <f t="array" ref="DE33">IFERROR(DD33*(1-INDEX($D33:$D$71,DE$1)),0)</f>
        <v>0</v>
      </c>
      <c r="DF33" s="6" cm="1">
        <f t="array" ref="DF33">IFERROR(DE33*(1-INDEX($D33:$D$71,DF$1)),0)</f>
        <v>0</v>
      </c>
      <c r="DG33" s="6" cm="1">
        <f t="array" ref="DG33">IFERROR(DF33*(1-INDEX($D33:$D$71,DG$1)),0)</f>
        <v>0</v>
      </c>
      <c r="DH33" s="6" cm="1">
        <f t="array" ref="DH33">IFERROR(DG33*(1-INDEX($D33:$D$71,DH$1)),0)</f>
        <v>0</v>
      </c>
      <c r="DI33" s="6" cm="1">
        <f t="array" ref="DI33">IFERROR(DH33*(1-INDEX($D33:$D$71,DI$1)),0)</f>
        <v>0</v>
      </c>
      <c r="DJ33" s="6" cm="1">
        <f t="array" ref="DJ33">IFERROR(DI33*(1-INDEX($D33:$D$71,DJ$1)),0)</f>
        <v>0</v>
      </c>
      <c r="DK33" s="6" cm="1">
        <f t="array" ref="DK33">IFERROR(DJ33*(1-INDEX($D33:$D$71,DK$1)),0)</f>
        <v>0</v>
      </c>
      <c r="DL33" s="6" cm="1">
        <f t="array" ref="DL33">IFERROR(DK33*(1-INDEX($D33:$D$71,DL$1)),0)</f>
        <v>0</v>
      </c>
      <c r="DM33" s="6" cm="1">
        <f t="array" ref="DM33">IFERROR(DL33*(1-INDEX($D33:$D$71,DM$1)),0)</f>
        <v>0</v>
      </c>
      <c r="DN33" s="6" cm="1">
        <f t="array" ref="DN33">IFERROR(DM33*(1-INDEX($D33:$D$71,DN$1)),0)</f>
        <v>0</v>
      </c>
      <c r="DO33" s="6" cm="1">
        <f t="array" ref="DO33">IFERROR(DN33*(1-INDEX($D33:$D$71,DO$1)),0)</f>
        <v>0</v>
      </c>
      <c r="DP33" s="6" cm="1">
        <f t="array" ref="DP33">IFERROR(DO33*(1-INDEX($D33:$D$71,DP$1)),0)</f>
        <v>0</v>
      </c>
      <c r="DQ33" s="6" cm="1">
        <f t="array" ref="DQ33">IFERROR(DP33*(1-INDEX($D33:$D$71,DQ$1)),0)</f>
        <v>0</v>
      </c>
      <c r="DR33" s="6" cm="1">
        <f t="array" ref="DR33">IFERROR(DQ33*(1-INDEX($D33:$D$71,DR$1)),0)</f>
        <v>0</v>
      </c>
      <c r="DS33" s="6" cm="1">
        <f t="array" ref="DS33">IFERROR(DR33*(1-INDEX($D33:$D$71,DS$1)),0)</f>
        <v>0</v>
      </c>
      <c r="DT33" s="6" cm="1">
        <f t="array" ref="DT33">IFERROR(DS33*(1-INDEX($D33:$D$71,DT$1)),0)</f>
        <v>0</v>
      </c>
      <c r="DU33" s="6" cm="1">
        <f t="array" ref="DU33">IFERROR(DT33*(1-INDEX($D33:$D$71,DU$1)),0)</f>
        <v>0</v>
      </c>
      <c r="DV33" s="6" cm="1">
        <f t="array" ref="DV33">IFERROR(DU33*(1-INDEX($D33:$D$71,DV$1)),0)</f>
        <v>0</v>
      </c>
      <c r="DW33" s="6" cm="1">
        <f t="array" ref="DW33">IFERROR(DV33*(1-INDEX($D33:$D$71,DW$1)),0)</f>
        <v>0</v>
      </c>
      <c r="DX33" s="6" cm="1">
        <f t="array" ref="DX33">IFERROR(DW33*(1-INDEX($D33:$D$71,DX$1)),0)</f>
        <v>0</v>
      </c>
    </row>
    <row r="34" spans="2:128" x14ac:dyDescent="0.25">
      <c r="B34" s="21"/>
      <c r="C34" s="6">
        <v>96</v>
      </c>
      <c r="D34" s="6">
        <v>0.23144000000000001</v>
      </c>
      <c r="E34" s="6">
        <f t="shared" si="3"/>
        <v>0.24967573023801443</v>
      </c>
      <c r="F34" s="6" cm="1">
        <f t="array" ref="F34">SUMPRODUCT($A$6^($K$1:$DT$1+1),K34:DT34,TRANSPOSE(D34:D147))</f>
        <v>0.90313221206899541</v>
      </c>
      <c r="G34" s="6" cm="1">
        <f t="array" ref="G34">SUMPRODUCT($A$6^($K$1:$DT$1),K34:DT34)</f>
        <v>3.3257940522978253</v>
      </c>
      <c r="H34" s="6">
        <f t="shared" si="0"/>
        <v>2.8627725745771659</v>
      </c>
      <c r="I34" s="6">
        <f t="shared" si="1"/>
        <v>2.8443527686493431</v>
      </c>
      <c r="K34" s="6">
        <v>1</v>
      </c>
      <c r="L34" s="6" cm="1">
        <f t="array" ref="L34">IFERROR(K34*(1-INDEX($D34:$D$71,L$1)),0)</f>
        <v>0.76856000000000002</v>
      </c>
      <c r="M34" s="6" cm="1">
        <f t="array" ref="M34">IFERROR(L34*(1-INDEX($D34:$D$71,M$1)),0)</f>
        <v>0.57305370719999993</v>
      </c>
      <c r="N34" s="6" cm="1">
        <f t="array" ref="N34">IFERROR(M34*(1-INDEX($D34:$D$71,N$1)),0)</f>
        <v>0.41312587859462396</v>
      </c>
      <c r="O34" s="6" cm="1">
        <f t="array" ref="O34">IFERROR(N34*(1-INDEX($D34:$D$71,O$1)),0)</f>
        <v>0.28708530429419016</v>
      </c>
      <c r="P34" s="6" cm="1">
        <f t="array" ref="P34">IFERROR(O34*(1-INDEX($D34:$D$71,P$1)),0)</f>
        <v>0.19177585412156198</v>
      </c>
      <c r="Q34" s="6" cm="1">
        <f t="array" ref="Q34">IFERROR(P34*(1-INDEX($D34:$D$71,Q$1)),0)</f>
        <v>0.12323132834143329</v>
      </c>
      <c r="R34" s="6" cm="1">
        <f t="array" ref="R34">IFERROR(Q34*(1-INDEX($D34:$D$71,R$1)),0)</f>
        <v>7.6085486744567749E-2</v>
      </c>
      <c r="S34" s="6" cm="1">
        <f t="array" ref="S34">IFERROR(R34*(1-INDEX($D34:$D$71,S$1)),0)</f>
        <v>4.5116411074926338E-2</v>
      </c>
      <c r="T34" s="6" cm="1">
        <f t="array" ref="T34">IFERROR(S34*(1-INDEX($D34:$D$71,T$1)),0)</f>
        <v>2.5699661240610287E-2</v>
      </c>
      <c r="U34" s="6" cm="1">
        <f t="array" ref="U34">IFERROR(T34*(1-INDEX($D34:$D$71,U$1)),0)</f>
        <v>1.4078531424218723E-2</v>
      </c>
      <c r="V34" s="6" cm="1">
        <f t="array" ref="V34">IFERROR(U34*(1-INDEX($D34:$D$71,V$1)),0)</f>
        <v>7.4320567388450644E-3</v>
      </c>
      <c r="W34" s="6" cm="1">
        <f t="array" ref="W34">IFERROR(V34*(1-INDEX($D34:$D$71,W$1)),0)</f>
        <v>3.730074956658949E-3</v>
      </c>
      <c r="X34" s="6" cm="1">
        <f t="array" ref="X34">IFERROR(W34*(1-INDEX($D34:$D$71,X$1)),0)</f>
        <v>1.7697713639364049E-3</v>
      </c>
      <c r="Y34" s="6" cm="1">
        <f t="array" ref="Y34">IFERROR(X34*(1-INDEX($D34:$D$71,Y$1)),0)</f>
        <v>7.8846853806094721E-4</v>
      </c>
      <c r="Z34" s="6" cm="1">
        <f t="array" ref="Z34">IFERROR(Y34*(1-INDEX($D34:$D$71,Z$1)),0)</f>
        <v>3.2719867392453191E-4</v>
      </c>
      <c r="AA34" s="6" cm="1">
        <f t="array" ref="AA34">IFERROR(Z34*(1-INDEX($D34:$D$71,AA$1)),0)</f>
        <v>1.2523856443135382E-4</v>
      </c>
      <c r="AB34" s="6" cm="1">
        <f t="array" ref="AB34">IFERROR(AA34*(1-INDEX($D34:$D$71,AB$1)),0)</f>
        <v>4.3679454116723276E-5</v>
      </c>
      <c r="AC34" s="6" cm="1">
        <f t="array" ref="AC34">IFERROR(AB34*(1-INDEX($D34:$D$71,AC$1)),0)</f>
        <v>1.366730119312271E-5</v>
      </c>
      <c r="AD34" s="6" cm="1">
        <f t="array" ref="AD34">IFERROR(AC34*(1-INDEX($D34:$D$71,AD$1)),0)</f>
        <v>3.7593278661803323E-6</v>
      </c>
      <c r="AE34" s="6" cm="1">
        <f t="array" ref="AE34">IFERROR(AD34*(1-INDEX($D34:$D$71,AE$1)),0)</f>
        <v>8.8393076117498135E-7</v>
      </c>
      <c r="AF34" s="6" cm="1">
        <f t="array" ref="AF34">IFERROR(AE34*(1-INDEX($D34:$D$71,AF$1)),0)</f>
        <v>1.7060747621438316E-7</v>
      </c>
      <c r="AG34" s="6" cm="1">
        <f t="array" ref="AG34">IFERROR(AF34*(1-INDEX($D34:$D$71,AG$1)),0)</f>
        <v>2.5347152741170922E-8</v>
      </c>
      <c r="AH34" s="6" cm="1">
        <f t="array" ref="AH34">IFERROR(AG34*(1-INDEX($D34:$D$71,AH$1)),0)</f>
        <v>2.577045019194846E-9</v>
      </c>
      <c r="AI34" s="6" cm="1">
        <f t="array" ref="AI34">IFERROR(AH34*(1-INDEX($D34:$D$71,AI$1)),0)</f>
        <v>1.3452175000197102E-10</v>
      </c>
      <c r="AJ34" s="6" cm="1">
        <f t="array" ref="AJ34">IFERROR(AI34*(1-INDEX($D34:$D$71,AJ$1)),0)</f>
        <v>0</v>
      </c>
      <c r="AK34" s="6" cm="1">
        <f t="array" ref="AK34">IFERROR(AJ34*(1-INDEX($D34:$D$71,AK$1)),0)</f>
        <v>0</v>
      </c>
      <c r="AL34" s="6" cm="1">
        <f t="array" ref="AL34">IFERROR(AK34*(1-INDEX($D34:$D$71,AL$1)),0)</f>
        <v>0</v>
      </c>
      <c r="AM34" s="6" cm="1">
        <f t="array" ref="AM34">IFERROR(AL34*(1-INDEX($D34:$D$71,AM$1)),0)</f>
        <v>0</v>
      </c>
      <c r="AN34" s="6" cm="1">
        <f t="array" ref="AN34">IFERROR(AM34*(1-INDEX($D34:$D$71,AN$1)),0)</f>
        <v>0</v>
      </c>
      <c r="AO34" s="6" cm="1">
        <f t="array" ref="AO34">IFERROR(AN34*(1-INDEX($D34:$D$71,AO$1)),0)</f>
        <v>0</v>
      </c>
      <c r="AP34" s="6" cm="1">
        <f t="array" ref="AP34">IFERROR(AO34*(1-INDEX($D34:$D$71,AP$1)),0)</f>
        <v>0</v>
      </c>
      <c r="AQ34" s="6" cm="1">
        <f t="array" ref="AQ34">IFERROR(AP34*(1-INDEX($D34:$D$71,AQ$1)),0)</f>
        <v>0</v>
      </c>
      <c r="AR34" s="6" cm="1">
        <f t="array" ref="AR34">IFERROR(AQ34*(1-INDEX($D34:$D$71,AR$1)),0)</f>
        <v>0</v>
      </c>
      <c r="AS34" s="6" cm="1">
        <f t="array" ref="AS34">IFERROR(AR34*(1-INDEX($D34:$D$71,AS$1)),0)</f>
        <v>0</v>
      </c>
      <c r="AT34" s="6" cm="1">
        <f t="array" ref="AT34">IFERROR(AS34*(1-INDEX($D34:$D$71,AT$1)),0)</f>
        <v>0</v>
      </c>
      <c r="AU34" s="6" cm="1">
        <f t="array" ref="AU34">IFERROR(AT34*(1-INDEX($D34:$D$71,AU$1)),0)</f>
        <v>0</v>
      </c>
      <c r="AV34" s="6" cm="1">
        <f t="array" ref="AV34">IFERROR(AU34*(1-INDEX($D34:$D$71,AV$1)),0)</f>
        <v>0</v>
      </c>
      <c r="AW34" s="6" cm="1">
        <f t="array" ref="AW34">IFERROR(AV34*(1-INDEX($D34:$D$71,AW$1)),0)</f>
        <v>0</v>
      </c>
      <c r="AX34" s="6" cm="1">
        <f t="array" ref="AX34">IFERROR(AW34*(1-INDEX($D34:$D$71,AX$1)),0)</f>
        <v>0</v>
      </c>
      <c r="AY34" s="6" cm="1">
        <f t="array" ref="AY34">IFERROR(AX34*(1-INDEX($D34:$D$71,AY$1)),0)</f>
        <v>0</v>
      </c>
      <c r="AZ34" s="6" cm="1">
        <f t="array" ref="AZ34">IFERROR(AY34*(1-INDEX($D34:$D$71,AZ$1)),0)</f>
        <v>0</v>
      </c>
      <c r="BA34" s="6" cm="1">
        <f t="array" ref="BA34">IFERROR(AZ34*(1-INDEX($D34:$D$71,BA$1)),0)</f>
        <v>0</v>
      </c>
      <c r="BB34" s="6" cm="1">
        <f t="array" ref="BB34">IFERROR(BA34*(1-INDEX($D34:$D$71,BB$1)),0)</f>
        <v>0</v>
      </c>
      <c r="BC34" s="6" cm="1">
        <f t="array" ref="BC34">IFERROR(BB34*(1-INDEX($D34:$D$71,BC$1)),0)</f>
        <v>0</v>
      </c>
      <c r="BD34" s="6" cm="1">
        <f t="array" ref="BD34">IFERROR(BC34*(1-INDEX($D34:$D$71,BD$1)),0)</f>
        <v>0</v>
      </c>
      <c r="BE34" s="6" cm="1">
        <f t="array" ref="BE34">IFERROR(BD34*(1-INDEX($D34:$D$71,BE$1)),0)</f>
        <v>0</v>
      </c>
      <c r="BF34" s="6" cm="1">
        <f t="array" ref="BF34">IFERROR(BE34*(1-INDEX($D34:$D$71,BF$1)),0)</f>
        <v>0</v>
      </c>
      <c r="BG34" s="6" cm="1">
        <f t="array" ref="BG34">IFERROR(BF34*(1-INDEX($D34:$D$71,BG$1)),0)</f>
        <v>0</v>
      </c>
      <c r="BH34" s="6" cm="1">
        <f t="array" ref="BH34">IFERROR(BG34*(1-INDEX($D34:$D$71,BH$1)),0)</f>
        <v>0</v>
      </c>
      <c r="BI34" s="6" cm="1">
        <f t="array" ref="BI34">IFERROR(BH34*(1-INDEX($D34:$D$71,BI$1)),0)</f>
        <v>0</v>
      </c>
      <c r="BJ34" s="6" cm="1">
        <f t="array" ref="BJ34">IFERROR(BI34*(1-INDEX($D34:$D$71,BJ$1)),0)</f>
        <v>0</v>
      </c>
      <c r="BK34" s="6" cm="1">
        <f t="array" ref="BK34">IFERROR(BJ34*(1-INDEX($D34:$D$71,BK$1)),0)</f>
        <v>0</v>
      </c>
      <c r="BL34" s="6" cm="1">
        <f t="array" ref="BL34">IFERROR(BK34*(1-INDEX($D34:$D$71,BL$1)),0)</f>
        <v>0</v>
      </c>
      <c r="BM34" s="6" cm="1">
        <f t="array" ref="BM34">IFERROR(BL34*(1-INDEX($D34:$D$71,BM$1)),0)</f>
        <v>0</v>
      </c>
      <c r="BN34" s="6" cm="1">
        <f t="array" ref="BN34">IFERROR(BM34*(1-INDEX($D34:$D$71,BN$1)),0)</f>
        <v>0</v>
      </c>
      <c r="BO34" s="6" cm="1">
        <f t="array" ref="BO34">IFERROR(BN34*(1-INDEX($D34:$D$71,BO$1)),0)</f>
        <v>0</v>
      </c>
      <c r="BP34" s="6" cm="1">
        <f t="array" ref="BP34">IFERROR(BO34*(1-INDEX($D34:$D$71,BP$1)),0)</f>
        <v>0</v>
      </c>
      <c r="BQ34" s="6" cm="1">
        <f t="array" ref="BQ34">IFERROR(BP34*(1-INDEX($D34:$D$71,BQ$1)),0)</f>
        <v>0</v>
      </c>
      <c r="BR34" s="6" cm="1">
        <f t="array" ref="BR34">IFERROR(BQ34*(1-INDEX($D34:$D$71,BR$1)),0)</f>
        <v>0</v>
      </c>
      <c r="BS34" s="6" cm="1">
        <f t="array" ref="BS34">IFERROR(BR34*(1-INDEX($D34:$D$71,BS$1)),0)</f>
        <v>0</v>
      </c>
      <c r="BT34" s="6" cm="1">
        <f t="array" ref="BT34">IFERROR(BS34*(1-INDEX($D34:$D$71,BT$1)),0)</f>
        <v>0</v>
      </c>
      <c r="BU34" s="6" cm="1">
        <f t="array" ref="BU34">IFERROR(BT34*(1-INDEX($D34:$D$71,BU$1)),0)</f>
        <v>0</v>
      </c>
      <c r="BV34" s="6" cm="1">
        <f t="array" ref="BV34">IFERROR(BU34*(1-INDEX($D34:$D$71,BV$1)),0)</f>
        <v>0</v>
      </c>
      <c r="BW34" s="6" cm="1">
        <f t="array" ref="BW34">IFERROR(BV34*(1-INDEX($D34:$D$71,BW$1)),0)</f>
        <v>0</v>
      </c>
      <c r="BX34" s="6" cm="1">
        <f t="array" ref="BX34">IFERROR(BW34*(1-INDEX($D34:$D$71,BX$1)),0)</f>
        <v>0</v>
      </c>
      <c r="BY34" s="6" cm="1">
        <f t="array" ref="BY34">IFERROR(BX34*(1-INDEX($D34:$D$71,BY$1)),0)</f>
        <v>0</v>
      </c>
      <c r="BZ34" s="6" cm="1">
        <f t="array" ref="BZ34">IFERROR(BY34*(1-INDEX($D34:$D$71,BZ$1)),0)</f>
        <v>0</v>
      </c>
      <c r="CA34" s="6" cm="1">
        <f t="array" ref="CA34">IFERROR(BZ34*(1-INDEX($D34:$D$71,CA$1)),0)</f>
        <v>0</v>
      </c>
      <c r="CB34" s="6" cm="1">
        <f t="array" ref="CB34">IFERROR(CA34*(1-INDEX($D34:$D$71,CB$1)),0)</f>
        <v>0</v>
      </c>
      <c r="CC34" s="6" cm="1">
        <f t="array" ref="CC34">IFERROR(CB34*(1-INDEX($D34:$D$71,CC$1)),0)</f>
        <v>0</v>
      </c>
      <c r="CD34" s="6" cm="1">
        <f t="array" ref="CD34">IFERROR(CC34*(1-INDEX($D34:$D$71,CD$1)),0)</f>
        <v>0</v>
      </c>
      <c r="CE34" s="6" cm="1">
        <f t="array" ref="CE34">IFERROR(CD34*(1-INDEX($D34:$D$71,CE$1)),0)</f>
        <v>0</v>
      </c>
      <c r="CF34" s="6" cm="1">
        <f t="array" ref="CF34">IFERROR(CE34*(1-INDEX($D34:$D$71,CF$1)),0)</f>
        <v>0</v>
      </c>
      <c r="CG34" s="6" cm="1">
        <f t="array" ref="CG34">IFERROR(CF34*(1-INDEX($D34:$D$71,CG$1)),0)</f>
        <v>0</v>
      </c>
      <c r="CH34" s="6" cm="1">
        <f t="array" ref="CH34">IFERROR(CG34*(1-INDEX($D34:$D$71,CH$1)),0)</f>
        <v>0</v>
      </c>
      <c r="CI34" s="6" cm="1">
        <f t="array" ref="CI34">IFERROR(CH34*(1-INDEX($D34:$D$71,CI$1)),0)</f>
        <v>0</v>
      </c>
      <c r="CJ34" s="6" cm="1">
        <f t="array" ref="CJ34">IFERROR(CI34*(1-INDEX($D34:$D$71,CJ$1)),0)</f>
        <v>0</v>
      </c>
      <c r="CK34" s="6" cm="1">
        <f t="array" ref="CK34">IFERROR(CJ34*(1-INDEX($D34:$D$71,CK$1)),0)</f>
        <v>0</v>
      </c>
      <c r="CL34" s="6" cm="1">
        <f t="array" ref="CL34">IFERROR(CK34*(1-INDEX($D34:$D$71,CL$1)),0)</f>
        <v>0</v>
      </c>
      <c r="CM34" s="6" cm="1">
        <f t="array" ref="CM34">IFERROR(CL34*(1-INDEX($D34:$D$71,CM$1)),0)</f>
        <v>0</v>
      </c>
      <c r="CN34" s="6" cm="1">
        <f t="array" ref="CN34">IFERROR(CM34*(1-INDEX($D34:$D$71,CN$1)),0)</f>
        <v>0</v>
      </c>
      <c r="CO34" s="6" cm="1">
        <f t="array" ref="CO34">IFERROR(CN34*(1-INDEX($D34:$D$71,CO$1)),0)</f>
        <v>0</v>
      </c>
      <c r="CP34" s="6" cm="1">
        <f t="array" ref="CP34">IFERROR(CO34*(1-INDEX($D34:$D$71,CP$1)),0)</f>
        <v>0</v>
      </c>
      <c r="CQ34" s="6" cm="1">
        <f t="array" ref="CQ34">IFERROR(CP34*(1-INDEX($D34:$D$71,CQ$1)),0)</f>
        <v>0</v>
      </c>
      <c r="CR34" s="6" cm="1">
        <f t="array" ref="CR34">IFERROR(CQ34*(1-INDEX($D34:$D$71,CR$1)),0)</f>
        <v>0</v>
      </c>
      <c r="CS34" s="6" cm="1">
        <f t="array" ref="CS34">IFERROR(CR34*(1-INDEX($D34:$D$71,CS$1)),0)</f>
        <v>0</v>
      </c>
      <c r="CT34" s="6" cm="1">
        <f t="array" ref="CT34">IFERROR(CS34*(1-INDEX($D34:$D$71,CT$1)),0)</f>
        <v>0</v>
      </c>
      <c r="CU34" s="6" cm="1">
        <f t="array" ref="CU34">IFERROR(CT34*(1-INDEX($D34:$D$71,CU$1)),0)</f>
        <v>0</v>
      </c>
      <c r="CV34" s="6" cm="1">
        <f t="array" ref="CV34">IFERROR(CU34*(1-INDEX($D34:$D$71,CV$1)),0)</f>
        <v>0</v>
      </c>
      <c r="CW34" s="6" cm="1">
        <f t="array" ref="CW34">IFERROR(CV34*(1-INDEX($D34:$D$71,CW$1)),0)</f>
        <v>0</v>
      </c>
      <c r="CX34" s="6" cm="1">
        <f t="array" ref="CX34">IFERROR(CW34*(1-INDEX($D34:$D$71,CX$1)),0)</f>
        <v>0</v>
      </c>
      <c r="CY34" s="6" cm="1">
        <f t="array" ref="CY34">IFERROR(CX34*(1-INDEX($D34:$D$71,CY$1)),0)</f>
        <v>0</v>
      </c>
      <c r="CZ34" s="6" cm="1">
        <f t="array" ref="CZ34">IFERROR(CY34*(1-INDEX($D34:$D$71,CZ$1)),0)</f>
        <v>0</v>
      </c>
      <c r="DA34" s="6" cm="1">
        <f t="array" ref="DA34">IFERROR(CZ34*(1-INDEX($D34:$D$71,DA$1)),0)</f>
        <v>0</v>
      </c>
      <c r="DB34" s="6" cm="1">
        <f t="array" ref="DB34">IFERROR(DA34*(1-INDEX($D34:$D$71,DB$1)),0)</f>
        <v>0</v>
      </c>
      <c r="DC34" s="6" cm="1">
        <f t="array" ref="DC34">IFERROR(DB34*(1-INDEX($D34:$D$71,DC$1)),0)</f>
        <v>0</v>
      </c>
      <c r="DD34" s="6" cm="1">
        <f t="array" ref="DD34">IFERROR(DC34*(1-INDEX($D34:$D$71,DD$1)),0)</f>
        <v>0</v>
      </c>
      <c r="DE34" s="6" cm="1">
        <f t="array" ref="DE34">IFERROR(DD34*(1-INDEX($D34:$D$71,DE$1)),0)</f>
        <v>0</v>
      </c>
      <c r="DF34" s="6" cm="1">
        <f t="array" ref="DF34">IFERROR(DE34*(1-INDEX($D34:$D$71,DF$1)),0)</f>
        <v>0</v>
      </c>
      <c r="DG34" s="6" cm="1">
        <f t="array" ref="DG34">IFERROR(DF34*(1-INDEX($D34:$D$71,DG$1)),0)</f>
        <v>0</v>
      </c>
      <c r="DH34" s="6" cm="1">
        <f t="array" ref="DH34">IFERROR(DG34*(1-INDEX($D34:$D$71,DH$1)),0)</f>
        <v>0</v>
      </c>
      <c r="DI34" s="6" cm="1">
        <f t="array" ref="DI34">IFERROR(DH34*(1-INDEX($D34:$D$71,DI$1)),0)</f>
        <v>0</v>
      </c>
      <c r="DJ34" s="6" cm="1">
        <f t="array" ref="DJ34">IFERROR(DI34*(1-INDEX($D34:$D$71,DJ$1)),0)</f>
        <v>0</v>
      </c>
      <c r="DK34" s="6" cm="1">
        <f t="array" ref="DK34">IFERROR(DJ34*(1-INDEX($D34:$D$71,DK$1)),0)</f>
        <v>0</v>
      </c>
      <c r="DL34" s="6" cm="1">
        <f t="array" ref="DL34">IFERROR(DK34*(1-INDEX($D34:$D$71,DL$1)),0)</f>
        <v>0</v>
      </c>
      <c r="DM34" s="6" cm="1">
        <f t="array" ref="DM34">IFERROR(DL34*(1-INDEX($D34:$D$71,DM$1)),0)</f>
        <v>0</v>
      </c>
      <c r="DN34" s="6" cm="1">
        <f t="array" ref="DN34">IFERROR(DM34*(1-INDEX($D34:$D$71,DN$1)),0)</f>
        <v>0</v>
      </c>
      <c r="DO34" s="6" cm="1">
        <f t="array" ref="DO34">IFERROR(DN34*(1-INDEX($D34:$D$71,DO$1)),0)</f>
        <v>0</v>
      </c>
      <c r="DP34" s="6" cm="1">
        <f t="array" ref="DP34">IFERROR(DO34*(1-INDEX($D34:$D$71,DP$1)),0)</f>
        <v>0</v>
      </c>
      <c r="DQ34" s="6" cm="1">
        <f t="array" ref="DQ34">IFERROR(DP34*(1-INDEX($D34:$D$71,DQ$1)),0)</f>
        <v>0</v>
      </c>
      <c r="DR34" s="6" cm="1">
        <f t="array" ref="DR34">IFERROR(DQ34*(1-INDEX($D34:$D$71,DR$1)),0)</f>
        <v>0</v>
      </c>
      <c r="DS34" s="6" cm="1">
        <f t="array" ref="DS34">IFERROR(DR34*(1-INDEX($D34:$D$71,DS$1)),0)</f>
        <v>0</v>
      </c>
      <c r="DT34" s="6" cm="1">
        <f t="array" ref="DT34">IFERROR(DS34*(1-INDEX($D34:$D$71,DT$1)),0)</f>
        <v>0</v>
      </c>
      <c r="DU34" s="6" cm="1">
        <f t="array" ref="DU34">IFERROR(DT34*(1-INDEX($D34:$D$71,DU$1)),0)</f>
        <v>0</v>
      </c>
      <c r="DV34" s="6" cm="1">
        <f t="array" ref="DV34">IFERROR(DU34*(1-INDEX($D34:$D$71,DV$1)),0)</f>
        <v>0</v>
      </c>
      <c r="DW34" s="6" cm="1">
        <f t="array" ref="DW34">IFERROR(DV34*(1-INDEX($D34:$D$71,DW$1)),0)</f>
        <v>0</v>
      </c>
      <c r="DX34" s="6" cm="1">
        <f t="array" ref="DX34">IFERROR(DW34*(1-INDEX($D34:$D$71,DX$1)),0)</f>
        <v>0</v>
      </c>
    </row>
    <row r="35" spans="2:128" x14ac:dyDescent="0.25">
      <c r="B35" s="21"/>
      <c r="C35" s="6">
        <v>97</v>
      </c>
      <c r="D35" s="6">
        <v>0.25438</v>
      </c>
      <c r="E35" s="6">
        <f t="shared" si="3"/>
        <v>0.27838791840841642</v>
      </c>
      <c r="F35" s="6" cm="1">
        <f t="array" ref="F35">SUMPRODUCT($A$6^($K$1:$DT$1+1),K35:DT35,TRANSPOSE(D35:D148))</f>
        <v>0.90921486732469181</v>
      </c>
      <c r="G35" s="6" cm="1">
        <f t="array" ref="G35">SUMPRODUCT($A$6^($K$1:$DT$1),K35:DT35)</f>
        <v>3.1169562218522429</v>
      </c>
      <c r="H35" s="6">
        <f t="shared" ref="H35:H71" si="4">(1-$A$4/$A$9*F35)/$A$15</f>
        <v>2.6539196437593806</v>
      </c>
      <c r="I35" s="6">
        <f t="shared" ref="I35:I71" si="5">G35-(12-1)/2/12-(12^2-1)/12/12^2*(E35+LN(1+$A$4))</f>
        <v>2.6331388717058628</v>
      </c>
      <c r="K35" s="6">
        <v>1</v>
      </c>
      <c r="L35" s="6" cm="1">
        <f t="array" ref="L35">IFERROR(K35*(1-INDEX($D35:$D$71,L$1)),0)</f>
        <v>0.74561999999999995</v>
      </c>
      <c r="M35" s="6" cm="1">
        <f t="array" ref="M35">IFERROR(L35*(1-INDEX($D35:$D$71,M$1)),0)</f>
        <v>0.53753237040000001</v>
      </c>
      <c r="N35" s="6" cm="1">
        <f t="array" ref="N35">IFERROR(M35*(1-INDEX($D35:$D$71,N$1)),0)</f>
        <v>0.37353661951466405</v>
      </c>
      <c r="O35" s="6" cm="1">
        <f t="array" ref="O35">IFERROR(N35*(1-INDEX($D35:$D$71,O$1)),0)</f>
        <v>0.24952619720199073</v>
      </c>
      <c r="P35" s="6" cm="1">
        <f t="array" ref="P35">IFERROR(O35*(1-INDEX($D35:$D$71,P$1)),0)</f>
        <v>0.16034054379805518</v>
      </c>
      <c r="Q35" s="6" cm="1">
        <f t="array" ref="Q35">IFERROR(P35*(1-INDEX($D35:$D$71,Q$1)),0)</f>
        <v>9.8997458551795245E-2</v>
      </c>
      <c r="R35" s="6" cm="1">
        <f t="array" ref="R35">IFERROR(Q35*(1-INDEX($D35:$D$71,R$1)),0)</f>
        <v>5.8702522997458026E-2</v>
      </c>
      <c r="S35" s="6" cm="1">
        <f t="array" ref="S35">IFERROR(R35*(1-INDEX($D35:$D$71,S$1)),0)</f>
        <v>3.3438718175042015E-2</v>
      </c>
      <c r="T35" s="6" cm="1">
        <f t="array" ref="T35">IFERROR(S35*(1-INDEX($D35:$D$71,T$1)),0)</f>
        <v>1.8318064203469767E-2</v>
      </c>
      <c r="U35" s="6" cm="1">
        <f t="array" ref="U35">IFERROR(T35*(1-INDEX($D35:$D$71,U$1)),0)</f>
        <v>9.6701060930116916E-3</v>
      </c>
      <c r="V35" s="6" cm="1">
        <f t="array" ref="V35">IFERROR(U35*(1-INDEX($D35:$D$71,V$1)),0)</f>
        <v>4.8533295470216372E-3</v>
      </c>
      <c r="W35" s="6" cm="1">
        <f t="array" ref="W35">IFERROR(V35*(1-INDEX($D35:$D$71,W$1)),0)</f>
        <v>2.302710736879886E-3</v>
      </c>
      <c r="X35" s="6" cm="1">
        <f t="array" ref="X35">IFERROR(W35*(1-INDEX($D35:$D$71,X$1)),0)</f>
        <v>1.0259036874947268E-3</v>
      </c>
      <c r="Y35" s="6" cm="1">
        <f t="array" ref="Y35">IFERROR(X35*(1-INDEX($D35:$D$71,Y$1)),0)</f>
        <v>4.2572951223656178E-4</v>
      </c>
      <c r="Z35" s="6" cm="1">
        <f t="array" ref="Z35">IFERROR(Y35*(1-INDEX($D35:$D$71,Z$1)),0)</f>
        <v>1.6295222810366639E-4</v>
      </c>
      <c r="AA35" s="6" cm="1">
        <f t="array" ref="AA35">IFERROR(Z35*(1-INDEX($D35:$D$71,AA$1)),0)</f>
        <v>5.6832848595715731E-5</v>
      </c>
      <c r="AB35" s="6" cm="1">
        <f t="array" ref="AB35">IFERROR(AA35*(1-INDEX($D35:$D$71,AB$1)),0)</f>
        <v>1.7782998325599448E-5</v>
      </c>
      <c r="AC35" s="6" cm="1">
        <f t="array" ref="AC35">IFERROR(AB35*(1-INDEX($D35:$D$71,AC$1)),0)</f>
        <v>4.8913915194393836E-6</v>
      </c>
      <c r="AD35" s="6" cm="1">
        <f t="array" ref="AD35">IFERROR(AC35*(1-INDEX($D35:$D$71,AD$1)),0)</f>
        <v>1.1501128879657819E-6</v>
      </c>
      <c r="AE35" s="6" cm="1">
        <f t="array" ref="AE35">IFERROR(AD35*(1-INDEX($D35:$D$71,AE$1)),0)</f>
        <v>2.2198328850627559E-7</v>
      </c>
      <c r="AF35" s="6" cm="1">
        <f t="array" ref="AF35">IFERROR(AE35*(1-INDEX($D35:$D$71,AF$1)),0)</f>
        <v>3.2980057173377384E-8</v>
      </c>
      <c r="AG35" s="6" cm="1">
        <f t="array" ref="AG35">IFERROR(AF35*(1-INDEX($D35:$D$71,AG$1)),0)</f>
        <v>3.3530824128172762E-9</v>
      </c>
      <c r="AH35" s="6" cm="1">
        <f t="array" ref="AH35">IFERROR(AG35*(1-INDEX($D35:$D$71,AH$1)),0)</f>
        <v>1.7503090194906189E-10</v>
      </c>
      <c r="AI35" s="6" cm="1">
        <f t="array" ref="AI35">IFERROR(AH35*(1-INDEX($D35:$D$71,AI$1)),0)</f>
        <v>0</v>
      </c>
      <c r="AJ35" s="6" cm="1">
        <f t="array" ref="AJ35">IFERROR(AI35*(1-INDEX($D35:$D$71,AJ$1)),0)</f>
        <v>0</v>
      </c>
      <c r="AK35" s="6" cm="1">
        <f t="array" ref="AK35">IFERROR(AJ35*(1-INDEX($D35:$D$71,AK$1)),0)</f>
        <v>0</v>
      </c>
      <c r="AL35" s="6" cm="1">
        <f t="array" ref="AL35">IFERROR(AK35*(1-INDEX($D35:$D$71,AL$1)),0)</f>
        <v>0</v>
      </c>
      <c r="AM35" s="6" cm="1">
        <f t="array" ref="AM35">IFERROR(AL35*(1-INDEX($D35:$D$71,AM$1)),0)</f>
        <v>0</v>
      </c>
      <c r="AN35" s="6" cm="1">
        <f t="array" ref="AN35">IFERROR(AM35*(1-INDEX($D35:$D$71,AN$1)),0)</f>
        <v>0</v>
      </c>
      <c r="AO35" s="6" cm="1">
        <f t="array" ref="AO35">IFERROR(AN35*(1-INDEX($D35:$D$71,AO$1)),0)</f>
        <v>0</v>
      </c>
      <c r="AP35" s="6" cm="1">
        <f t="array" ref="AP35">IFERROR(AO35*(1-INDEX($D35:$D$71,AP$1)),0)</f>
        <v>0</v>
      </c>
      <c r="AQ35" s="6" cm="1">
        <f t="array" ref="AQ35">IFERROR(AP35*(1-INDEX($D35:$D$71,AQ$1)),0)</f>
        <v>0</v>
      </c>
      <c r="AR35" s="6" cm="1">
        <f t="array" ref="AR35">IFERROR(AQ35*(1-INDEX($D35:$D$71,AR$1)),0)</f>
        <v>0</v>
      </c>
      <c r="AS35" s="6" cm="1">
        <f t="array" ref="AS35">IFERROR(AR35*(1-INDEX($D35:$D$71,AS$1)),0)</f>
        <v>0</v>
      </c>
      <c r="AT35" s="6" cm="1">
        <f t="array" ref="AT35">IFERROR(AS35*(1-INDEX($D35:$D$71,AT$1)),0)</f>
        <v>0</v>
      </c>
      <c r="AU35" s="6" cm="1">
        <f t="array" ref="AU35">IFERROR(AT35*(1-INDEX($D35:$D$71,AU$1)),0)</f>
        <v>0</v>
      </c>
      <c r="AV35" s="6" cm="1">
        <f t="array" ref="AV35">IFERROR(AU35*(1-INDEX($D35:$D$71,AV$1)),0)</f>
        <v>0</v>
      </c>
      <c r="AW35" s="6" cm="1">
        <f t="array" ref="AW35">IFERROR(AV35*(1-INDEX($D35:$D$71,AW$1)),0)</f>
        <v>0</v>
      </c>
      <c r="AX35" s="6" cm="1">
        <f t="array" ref="AX35">IFERROR(AW35*(1-INDEX($D35:$D$71,AX$1)),0)</f>
        <v>0</v>
      </c>
      <c r="AY35" s="6" cm="1">
        <f t="array" ref="AY35">IFERROR(AX35*(1-INDEX($D35:$D$71,AY$1)),0)</f>
        <v>0</v>
      </c>
      <c r="AZ35" s="6" cm="1">
        <f t="array" ref="AZ35">IFERROR(AY35*(1-INDEX($D35:$D$71,AZ$1)),0)</f>
        <v>0</v>
      </c>
      <c r="BA35" s="6" cm="1">
        <f t="array" ref="BA35">IFERROR(AZ35*(1-INDEX($D35:$D$71,BA$1)),0)</f>
        <v>0</v>
      </c>
      <c r="BB35" s="6" cm="1">
        <f t="array" ref="BB35">IFERROR(BA35*(1-INDEX($D35:$D$71,BB$1)),0)</f>
        <v>0</v>
      </c>
      <c r="BC35" s="6" cm="1">
        <f t="array" ref="BC35">IFERROR(BB35*(1-INDEX($D35:$D$71,BC$1)),0)</f>
        <v>0</v>
      </c>
      <c r="BD35" s="6" cm="1">
        <f t="array" ref="BD35">IFERROR(BC35*(1-INDEX($D35:$D$71,BD$1)),0)</f>
        <v>0</v>
      </c>
      <c r="BE35" s="6" cm="1">
        <f t="array" ref="BE35">IFERROR(BD35*(1-INDEX($D35:$D$71,BE$1)),0)</f>
        <v>0</v>
      </c>
      <c r="BF35" s="6" cm="1">
        <f t="array" ref="BF35">IFERROR(BE35*(1-INDEX($D35:$D$71,BF$1)),0)</f>
        <v>0</v>
      </c>
      <c r="BG35" s="6" cm="1">
        <f t="array" ref="BG35">IFERROR(BF35*(1-INDEX($D35:$D$71,BG$1)),0)</f>
        <v>0</v>
      </c>
      <c r="BH35" s="6" cm="1">
        <f t="array" ref="BH35">IFERROR(BG35*(1-INDEX($D35:$D$71,BH$1)),0)</f>
        <v>0</v>
      </c>
      <c r="BI35" s="6" cm="1">
        <f t="array" ref="BI35">IFERROR(BH35*(1-INDEX($D35:$D$71,BI$1)),0)</f>
        <v>0</v>
      </c>
      <c r="BJ35" s="6" cm="1">
        <f t="array" ref="BJ35">IFERROR(BI35*(1-INDEX($D35:$D$71,BJ$1)),0)</f>
        <v>0</v>
      </c>
      <c r="BK35" s="6" cm="1">
        <f t="array" ref="BK35">IFERROR(BJ35*(1-INDEX($D35:$D$71,BK$1)),0)</f>
        <v>0</v>
      </c>
      <c r="BL35" s="6" cm="1">
        <f t="array" ref="BL35">IFERROR(BK35*(1-INDEX($D35:$D$71,BL$1)),0)</f>
        <v>0</v>
      </c>
      <c r="BM35" s="6" cm="1">
        <f t="array" ref="BM35">IFERROR(BL35*(1-INDEX($D35:$D$71,BM$1)),0)</f>
        <v>0</v>
      </c>
      <c r="BN35" s="6" cm="1">
        <f t="array" ref="BN35">IFERROR(BM35*(1-INDEX($D35:$D$71,BN$1)),0)</f>
        <v>0</v>
      </c>
      <c r="BO35" s="6" cm="1">
        <f t="array" ref="BO35">IFERROR(BN35*(1-INDEX($D35:$D$71,BO$1)),0)</f>
        <v>0</v>
      </c>
      <c r="BP35" s="6" cm="1">
        <f t="array" ref="BP35">IFERROR(BO35*(1-INDEX($D35:$D$71,BP$1)),0)</f>
        <v>0</v>
      </c>
      <c r="BQ35" s="6" cm="1">
        <f t="array" ref="BQ35">IFERROR(BP35*(1-INDEX($D35:$D$71,BQ$1)),0)</f>
        <v>0</v>
      </c>
      <c r="BR35" s="6" cm="1">
        <f t="array" ref="BR35">IFERROR(BQ35*(1-INDEX($D35:$D$71,BR$1)),0)</f>
        <v>0</v>
      </c>
      <c r="BS35" s="6" cm="1">
        <f t="array" ref="BS35">IFERROR(BR35*(1-INDEX($D35:$D$71,BS$1)),0)</f>
        <v>0</v>
      </c>
      <c r="BT35" s="6" cm="1">
        <f t="array" ref="BT35">IFERROR(BS35*(1-INDEX($D35:$D$71,BT$1)),0)</f>
        <v>0</v>
      </c>
      <c r="BU35" s="6" cm="1">
        <f t="array" ref="BU35">IFERROR(BT35*(1-INDEX($D35:$D$71,BU$1)),0)</f>
        <v>0</v>
      </c>
      <c r="BV35" s="6" cm="1">
        <f t="array" ref="BV35">IFERROR(BU35*(1-INDEX($D35:$D$71,BV$1)),0)</f>
        <v>0</v>
      </c>
      <c r="BW35" s="6" cm="1">
        <f t="array" ref="BW35">IFERROR(BV35*(1-INDEX($D35:$D$71,BW$1)),0)</f>
        <v>0</v>
      </c>
      <c r="BX35" s="6" cm="1">
        <f t="array" ref="BX35">IFERROR(BW35*(1-INDEX($D35:$D$71,BX$1)),0)</f>
        <v>0</v>
      </c>
      <c r="BY35" s="6" cm="1">
        <f t="array" ref="BY35">IFERROR(BX35*(1-INDEX($D35:$D$71,BY$1)),0)</f>
        <v>0</v>
      </c>
      <c r="BZ35" s="6" cm="1">
        <f t="array" ref="BZ35">IFERROR(BY35*(1-INDEX($D35:$D$71,BZ$1)),0)</f>
        <v>0</v>
      </c>
      <c r="CA35" s="6" cm="1">
        <f t="array" ref="CA35">IFERROR(BZ35*(1-INDEX($D35:$D$71,CA$1)),0)</f>
        <v>0</v>
      </c>
      <c r="CB35" s="6" cm="1">
        <f t="array" ref="CB35">IFERROR(CA35*(1-INDEX($D35:$D$71,CB$1)),0)</f>
        <v>0</v>
      </c>
      <c r="CC35" s="6" cm="1">
        <f t="array" ref="CC35">IFERROR(CB35*(1-INDEX($D35:$D$71,CC$1)),0)</f>
        <v>0</v>
      </c>
      <c r="CD35" s="6" cm="1">
        <f t="array" ref="CD35">IFERROR(CC35*(1-INDEX($D35:$D$71,CD$1)),0)</f>
        <v>0</v>
      </c>
      <c r="CE35" s="6" cm="1">
        <f t="array" ref="CE35">IFERROR(CD35*(1-INDEX($D35:$D$71,CE$1)),0)</f>
        <v>0</v>
      </c>
      <c r="CF35" s="6" cm="1">
        <f t="array" ref="CF35">IFERROR(CE35*(1-INDEX($D35:$D$71,CF$1)),0)</f>
        <v>0</v>
      </c>
      <c r="CG35" s="6" cm="1">
        <f t="array" ref="CG35">IFERROR(CF35*(1-INDEX($D35:$D$71,CG$1)),0)</f>
        <v>0</v>
      </c>
      <c r="CH35" s="6" cm="1">
        <f t="array" ref="CH35">IFERROR(CG35*(1-INDEX($D35:$D$71,CH$1)),0)</f>
        <v>0</v>
      </c>
      <c r="CI35" s="6" cm="1">
        <f t="array" ref="CI35">IFERROR(CH35*(1-INDEX($D35:$D$71,CI$1)),0)</f>
        <v>0</v>
      </c>
      <c r="CJ35" s="6" cm="1">
        <f t="array" ref="CJ35">IFERROR(CI35*(1-INDEX($D35:$D$71,CJ$1)),0)</f>
        <v>0</v>
      </c>
      <c r="CK35" s="6" cm="1">
        <f t="array" ref="CK35">IFERROR(CJ35*(1-INDEX($D35:$D$71,CK$1)),0)</f>
        <v>0</v>
      </c>
      <c r="CL35" s="6" cm="1">
        <f t="array" ref="CL35">IFERROR(CK35*(1-INDEX($D35:$D$71,CL$1)),0)</f>
        <v>0</v>
      </c>
      <c r="CM35" s="6" cm="1">
        <f t="array" ref="CM35">IFERROR(CL35*(1-INDEX($D35:$D$71,CM$1)),0)</f>
        <v>0</v>
      </c>
      <c r="CN35" s="6" cm="1">
        <f t="array" ref="CN35">IFERROR(CM35*(1-INDEX($D35:$D$71,CN$1)),0)</f>
        <v>0</v>
      </c>
      <c r="CO35" s="6" cm="1">
        <f t="array" ref="CO35">IFERROR(CN35*(1-INDEX($D35:$D$71,CO$1)),0)</f>
        <v>0</v>
      </c>
      <c r="CP35" s="6" cm="1">
        <f t="array" ref="CP35">IFERROR(CO35*(1-INDEX($D35:$D$71,CP$1)),0)</f>
        <v>0</v>
      </c>
      <c r="CQ35" s="6" cm="1">
        <f t="array" ref="CQ35">IFERROR(CP35*(1-INDEX($D35:$D$71,CQ$1)),0)</f>
        <v>0</v>
      </c>
      <c r="CR35" s="6" cm="1">
        <f t="array" ref="CR35">IFERROR(CQ35*(1-INDEX($D35:$D$71,CR$1)),0)</f>
        <v>0</v>
      </c>
      <c r="CS35" s="6" cm="1">
        <f t="array" ref="CS35">IFERROR(CR35*(1-INDEX($D35:$D$71,CS$1)),0)</f>
        <v>0</v>
      </c>
      <c r="CT35" s="6" cm="1">
        <f t="array" ref="CT35">IFERROR(CS35*(1-INDEX($D35:$D$71,CT$1)),0)</f>
        <v>0</v>
      </c>
      <c r="CU35" s="6" cm="1">
        <f t="array" ref="CU35">IFERROR(CT35*(1-INDEX($D35:$D$71,CU$1)),0)</f>
        <v>0</v>
      </c>
      <c r="CV35" s="6" cm="1">
        <f t="array" ref="CV35">IFERROR(CU35*(1-INDEX($D35:$D$71,CV$1)),0)</f>
        <v>0</v>
      </c>
      <c r="CW35" s="6" cm="1">
        <f t="array" ref="CW35">IFERROR(CV35*(1-INDEX($D35:$D$71,CW$1)),0)</f>
        <v>0</v>
      </c>
      <c r="CX35" s="6" cm="1">
        <f t="array" ref="CX35">IFERROR(CW35*(1-INDEX($D35:$D$71,CX$1)),0)</f>
        <v>0</v>
      </c>
      <c r="CY35" s="6" cm="1">
        <f t="array" ref="CY35">IFERROR(CX35*(1-INDEX($D35:$D$71,CY$1)),0)</f>
        <v>0</v>
      </c>
      <c r="CZ35" s="6" cm="1">
        <f t="array" ref="CZ35">IFERROR(CY35*(1-INDEX($D35:$D$71,CZ$1)),0)</f>
        <v>0</v>
      </c>
      <c r="DA35" s="6" cm="1">
        <f t="array" ref="DA35">IFERROR(CZ35*(1-INDEX($D35:$D$71,DA$1)),0)</f>
        <v>0</v>
      </c>
      <c r="DB35" s="6" cm="1">
        <f t="array" ref="DB35">IFERROR(DA35*(1-INDEX($D35:$D$71,DB$1)),0)</f>
        <v>0</v>
      </c>
      <c r="DC35" s="6" cm="1">
        <f t="array" ref="DC35">IFERROR(DB35*(1-INDEX($D35:$D$71,DC$1)),0)</f>
        <v>0</v>
      </c>
      <c r="DD35" s="6" cm="1">
        <f t="array" ref="DD35">IFERROR(DC35*(1-INDEX($D35:$D$71,DD$1)),0)</f>
        <v>0</v>
      </c>
      <c r="DE35" s="6" cm="1">
        <f t="array" ref="DE35">IFERROR(DD35*(1-INDEX($D35:$D$71,DE$1)),0)</f>
        <v>0</v>
      </c>
      <c r="DF35" s="6" cm="1">
        <f t="array" ref="DF35">IFERROR(DE35*(1-INDEX($D35:$D$71,DF$1)),0)</f>
        <v>0</v>
      </c>
      <c r="DG35" s="6" cm="1">
        <f t="array" ref="DG35">IFERROR(DF35*(1-INDEX($D35:$D$71,DG$1)),0)</f>
        <v>0</v>
      </c>
      <c r="DH35" s="6" cm="1">
        <f t="array" ref="DH35">IFERROR(DG35*(1-INDEX($D35:$D$71,DH$1)),0)</f>
        <v>0</v>
      </c>
      <c r="DI35" s="6" cm="1">
        <f t="array" ref="DI35">IFERROR(DH35*(1-INDEX($D35:$D$71,DI$1)),0)</f>
        <v>0</v>
      </c>
      <c r="DJ35" s="6" cm="1">
        <f t="array" ref="DJ35">IFERROR(DI35*(1-INDEX($D35:$D$71,DJ$1)),0)</f>
        <v>0</v>
      </c>
      <c r="DK35" s="6" cm="1">
        <f t="array" ref="DK35">IFERROR(DJ35*(1-INDEX($D35:$D$71,DK$1)),0)</f>
        <v>0</v>
      </c>
      <c r="DL35" s="6" cm="1">
        <f t="array" ref="DL35">IFERROR(DK35*(1-INDEX($D35:$D$71,DL$1)),0)</f>
        <v>0</v>
      </c>
      <c r="DM35" s="6" cm="1">
        <f t="array" ref="DM35">IFERROR(DL35*(1-INDEX($D35:$D$71,DM$1)),0)</f>
        <v>0</v>
      </c>
      <c r="DN35" s="6" cm="1">
        <f t="array" ref="DN35">IFERROR(DM35*(1-INDEX($D35:$D$71,DN$1)),0)</f>
        <v>0</v>
      </c>
      <c r="DO35" s="6" cm="1">
        <f t="array" ref="DO35">IFERROR(DN35*(1-INDEX($D35:$D$71,DO$1)),0)</f>
        <v>0</v>
      </c>
      <c r="DP35" s="6" cm="1">
        <f t="array" ref="DP35">IFERROR(DO35*(1-INDEX($D35:$D$71,DP$1)),0)</f>
        <v>0</v>
      </c>
      <c r="DQ35" s="6" cm="1">
        <f t="array" ref="DQ35">IFERROR(DP35*(1-INDEX($D35:$D$71,DQ$1)),0)</f>
        <v>0</v>
      </c>
      <c r="DR35" s="6" cm="1">
        <f t="array" ref="DR35">IFERROR(DQ35*(1-INDEX($D35:$D$71,DR$1)),0)</f>
        <v>0</v>
      </c>
      <c r="DS35" s="6" cm="1">
        <f t="array" ref="DS35">IFERROR(DR35*(1-INDEX($D35:$D$71,DS$1)),0)</f>
        <v>0</v>
      </c>
      <c r="DT35" s="6" cm="1">
        <f t="array" ref="DT35">IFERROR(DS35*(1-INDEX($D35:$D$71,DT$1)),0)</f>
        <v>0</v>
      </c>
      <c r="DU35" s="6" cm="1">
        <f t="array" ref="DU35">IFERROR(DT35*(1-INDEX($D35:$D$71,DU$1)),0)</f>
        <v>0</v>
      </c>
      <c r="DV35" s="6" cm="1">
        <f t="array" ref="DV35">IFERROR(DU35*(1-INDEX($D35:$D$71,DV$1)),0)</f>
        <v>0</v>
      </c>
      <c r="DW35" s="6" cm="1">
        <f t="array" ref="DW35">IFERROR(DV35*(1-INDEX($D35:$D$71,DW$1)),0)</f>
        <v>0</v>
      </c>
      <c r="DX35" s="6" cm="1">
        <f t="array" ref="DX35">IFERROR(DW35*(1-INDEX($D35:$D$71,DX$1)),0)</f>
        <v>0</v>
      </c>
    </row>
    <row r="36" spans="2:128" x14ac:dyDescent="0.25">
      <c r="B36" s="21"/>
      <c r="C36" s="6">
        <v>98</v>
      </c>
      <c r="D36" s="6">
        <v>0.27907999999999999</v>
      </c>
      <c r="E36" s="6">
        <f t="shared" si="3"/>
        <v>0.31038314839685577</v>
      </c>
      <c r="F36" s="6" cm="1">
        <f t="array" ref="F36">SUMPRODUCT($A$6^($K$1:$DT$1+1),K36:DT36,TRANSPOSE(D36:D149))</f>
        <v>0.91482432518499068</v>
      </c>
      <c r="G36" s="6" cm="1">
        <f t="array" ref="G36">SUMPRODUCT($A$6^($K$1:$DT$1),K36:DT36)</f>
        <v>2.9243648353153215</v>
      </c>
      <c r="H36" s="6">
        <f t="shared" si="4"/>
        <v>2.4613143315768267</v>
      </c>
      <c r="I36" s="6">
        <f t="shared" si="5"/>
        <v>2.4378997317613336</v>
      </c>
      <c r="K36" s="6">
        <v>1</v>
      </c>
      <c r="L36" s="6" cm="1">
        <f t="array" ref="L36">IFERROR(K36*(1-INDEX($D36:$D$71,L$1)),0)</f>
        <v>0.72092000000000001</v>
      </c>
      <c r="M36" s="6" cm="1">
        <f t="array" ref="M36">IFERROR(L36*(1-INDEX($D36:$D$71,M$1)),0)</f>
        <v>0.50097451719999997</v>
      </c>
      <c r="N36" s="6" cm="1">
        <f t="array" ref="N36">IFERROR(M36*(1-INDEX($D36:$D$71,N$1)),0)</f>
        <v>0.33465598723477197</v>
      </c>
      <c r="O36" s="6" cm="1">
        <f t="array" ref="O36">IFERROR(N36*(1-INDEX($D36:$D$71,O$1)),0)</f>
        <v>0.21504324427731975</v>
      </c>
      <c r="P36" s="6" cm="1">
        <f t="array" ref="P36">IFERROR(O36*(1-INDEX($D36:$D$71,P$1)),0)</f>
        <v>0.13277199988170277</v>
      </c>
      <c r="Q36" s="6" cm="1">
        <f t="array" ref="Q36">IFERROR(P36*(1-INDEX($D36:$D$71,Q$1)),0)</f>
        <v>7.8729812769853288E-2</v>
      </c>
      <c r="R36" s="6" cm="1">
        <f t="array" ref="R36">IFERROR(Q36*(1-INDEX($D36:$D$71,R$1)),0)</f>
        <v>4.4846863248091527E-2</v>
      </c>
      <c r="S36" s="6" cm="1">
        <f t="array" ref="S36">IFERROR(R36*(1-INDEX($D36:$D$71,S$1)),0)</f>
        <v>2.4567560155937019E-2</v>
      </c>
      <c r="T36" s="6" cm="1">
        <f t="array" ref="T36">IFERROR(S36*(1-INDEX($D36:$D$71,T$1)),0)</f>
        <v>1.2969215006319153E-2</v>
      </c>
      <c r="U36" s="6" cm="1">
        <f t="array" ref="U36">IFERROR(T36*(1-INDEX($D36:$D$71,U$1)),0)</f>
        <v>6.5091193195215185E-3</v>
      </c>
      <c r="V36" s="6" cm="1">
        <f t="array" ref="V36">IFERROR(U36*(1-INDEX($D36:$D$71,V$1)),0)</f>
        <v>3.0883167523401795E-3</v>
      </c>
      <c r="W36" s="6" cm="1">
        <f t="array" ref="W36">IFERROR(V36*(1-INDEX($D36:$D$71,W$1)),0)</f>
        <v>1.3759068795025969E-3</v>
      </c>
      <c r="X36" s="6" cm="1">
        <f t="array" ref="X36">IFERROR(W36*(1-INDEX($D36:$D$71,X$1)),0)</f>
        <v>5.7097383685598773E-4</v>
      </c>
      <c r="Y36" s="6" cm="1">
        <f t="array" ref="Y36">IFERROR(X36*(1-INDEX($D36:$D$71,Y$1)),0)</f>
        <v>2.1854594579499785E-4</v>
      </c>
      <c r="Z36" s="6" cm="1">
        <f t="array" ref="Z36">IFERROR(Y36*(1-INDEX($D36:$D$71,Z$1)),0)</f>
        <v>7.6222269514921411E-5</v>
      </c>
      <c r="AA36" s="6" cm="1">
        <f t="array" ref="AA36">IFERROR(Z36*(1-INDEX($D36:$D$71,AA$1)),0)</f>
        <v>2.3849948131218907E-5</v>
      </c>
      <c r="AB36" s="6" cm="1">
        <f t="array" ref="AB36">IFERROR(AA36*(1-INDEX($D36:$D$71,AB$1)),0)</f>
        <v>6.5601667329730718E-6</v>
      </c>
      <c r="AC36" s="6" cm="1">
        <f t="array" ref="AC36">IFERROR(AB36*(1-INDEX($D36:$D$71,AC$1)),0)</f>
        <v>1.5424920039239581E-6</v>
      </c>
      <c r="AD36" s="6" cm="1">
        <f t="array" ref="AD36">IFERROR(AC36*(1-INDEX($D36:$D$71,AD$1)),0)</f>
        <v>2.9771638167736319E-7</v>
      </c>
      <c r="AE36" s="6" cm="1">
        <f t="array" ref="AE36">IFERROR(AD36*(1-INDEX($D36:$D$71,AE$1)),0)</f>
        <v>4.4231722825805877E-8</v>
      </c>
      <c r="AF36" s="6" cm="1">
        <f t="array" ref="AF36">IFERROR(AE36*(1-INDEX($D36:$D$71,AF$1)),0)</f>
        <v>4.4970392596996801E-9</v>
      </c>
      <c r="AG36" s="6" cm="1">
        <f t="array" ref="AG36">IFERROR(AF36*(1-INDEX($D36:$D$71,AG$1)),0)</f>
        <v>2.347454493563234E-10</v>
      </c>
      <c r="AH36" s="6" cm="1">
        <f t="array" ref="AH36">IFERROR(AG36*(1-INDEX($D36:$D$71,AH$1)),0)</f>
        <v>0</v>
      </c>
      <c r="AI36" s="6" cm="1">
        <f t="array" ref="AI36">IFERROR(AH36*(1-INDEX($D36:$D$71,AI$1)),0)</f>
        <v>0</v>
      </c>
      <c r="AJ36" s="6" cm="1">
        <f t="array" ref="AJ36">IFERROR(AI36*(1-INDEX($D36:$D$71,AJ$1)),0)</f>
        <v>0</v>
      </c>
      <c r="AK36" s="6" cm="1">
        <f t="array" ref="AK36">IFERROR(AJ36*(1-INDEX($D36:$D$71,AK$1)),0)</f>
        <v>0</v>
      </c>
      <c r="AL36" s="6" cm="1">
        <f t="array" ref="AL36">IFERROR(AK36*(1-INDEX($D36:$D$71,AL$1)),0)</f>
        <v>0</v>
      </c>
      <c r="AM36" s="6" cm="1">
        <f t="array" ref="AM36">IFERROR(AL36*(1-INDEX($D36:$D$71,AM$1)),0)</f>
        <v>0</v>
      </c>
      <c r="AN36" s="6" cm="1">
        <f t="array" ref="AN36">IFERROR(AM36*(1-INDEX($D36:$D$71,AN$1)),0)</f>
        <v>0</v>
      </c>
      <c r="AO36" s="6" cm="1">
        <f t="array" ref="AO36">IFERROR(AN36*(1-INDEX($D36:$D$71,AO$1)),0)</f>
        <v>0</v>
      </c>
      <c r="AP36" s="6" cm="1">
        <f t="array" ref="AP36">IFERROR(AO36*(1-INDEX($D36:$D$71,AP$1)),0)</f>
        <v>0</v>
      </c>
      <c r="AQ36" s="6" cm="1">
        <f t="array" ref="AQ36">IFERROR(AP36*(1-INDEX($D36:$D$71,AQ$1)),0)</f>
        <v>0</v>
      </c>
      <c r="AR36" s="6" cm="1">
        <f t="array" ref="AR36">IFERROR(AQ36*(1-INDEX($D36:$D$71,AR$1)),0)</f>
        <v>0</v>
      </c>
      <c r="AS36" s="6" cm="1">
        <f t="array" ref="AS36">IFERROR(AR36*(1-INDEX($D36:$D$71,AS$1)),0)</f>
        <v>0</v>
      </c>
      <c r="AT36" s="6" cm="1">
        <f t="array" ref="AT36">IFERROR(AS36*(1-INDEX($D36:$D$71,AT$1)),0)</f>
        <v>0</v>
      </c>
      <c r="AU36" s="6" cm="1">
        <f t="array" ref="AU36">IFERROR(AT36*(1-INDEX($D36:$D$71,AU$1)),0)</f>
        <v>0</v>
      </c>
      <c r="AV36" s="6" cm="1">
        <f t="array" ref="AV36">IFERROR(AU36*(1-INDEX($D36:$D$71,AV$1)),0)</f>
        <v>0</v>
      </c>
      <c r="AW36" s="6" cm="1">
        <f t="array" ref="AW36">IFERROR(AV36*(1-INDEX($D36:$D$71,AW$1)),0)</f>
        <v>0</v>
      </c>
      <c r="AX36" s="6" cm="1">
        <f t="array" ref="AX36">IFERROR(AW36*(1-INDEX($D36:$D$71,AX$1)),0)</f>
        <v>0</v>
      </c>
      <c r="AY36" s="6" cm="1">
        <f t="array" ref="AY36">IFERROR(AX36*(1-INDEX($D36:$D$71,AY$1)),0)</f>
        <v>0</v>
      </c>
      <c r="AZ36" s="6" cm="1">
        <f t="array" ref="AZ36">IFERROR(AY36*(1-INDEX($D36:$D$71,AZ$1)),0)</f>
        <v>0</v>
      </c>
      <c r="BA36" s="6" cm="1">
        <f t="array" ref="BA36">IFERROR(AZ36*(1-INDEX($D36:$D$71,BA$1)),0)</f>
        <v>0</v>
      </c>
      <c r="BB36" s="6" cm="1">
        <f t="array" ref="BB36">IFERROR(BA36*(1-INDEX($D36:$D$71,BB$1)),0)</f>
        <v>0</v>
      </c>
      <c r="BC36" s="6" cm="1">
        <f t="array" ref="BC36">IFERROR(BB36*(1-INDEX($D36:$D$71,BC$1)),0)</f>
        <v>0</v>
      </c>
      <c r="BD36" s="6" cm="1">
        <f t="array" ref="BD36">IFERROR(BC36*(1-INDEX($D36:$D$71,BD$1)),0)</f>
        <v>0</v>
      </c>
      <c r="BE36" s="6" cm="1">
        <f t="array" ref="BE36">IFERROR(BD36*(1-INDEX($D36:$D$71,BE$1)),0)</f>
        <v>0</v>
      </c>
      <c r="BF36" s="6" cm="1">
        <f t="array" ref="BF36">IFERROR(BE36*(1-INDEX($D36:$D$71,BF$1)),0)</f>
        <v>0</v>
      </c>
      <c r="BG36" s="6" cm="1">
        <f t="array" ref="BG36">IFERROR(BF36*(1-INDEX($D36:$D$71,BG$1)),0)</f>
        <v>0</v>
      </c>
      <c r="BH36" s="6" cm="1">
        <f t="array" ref="BH36">IFERROR(BG36*(1-INDEX($D36:$D$71,BH$1)),0)</f>
        <v>0</v>
      </c>
      <c r="BI36" s="6" cm="1">
        <f t="array" ref="BI36">IFERROR(BH36*(1-INDEX($D36:$D$71,BI$1)),0)</f>
        <v>0</v>
      </c>
      <c r="BJ36" s="6" cm="1">
        <f t="array" ref="BJ36">IFERROR(BI36*(1-INDEX($D36:$D$71,BJ$1)),0)</f>
        <v>0</v>
      </c>
      <c r="BK36" s="6" cm="1">
        <f t="array" ref="BK36">IFERROR(BJ36*(1-INDEX($D36:$D$71,BK$1)),0)</f>
        <v>0</v>
      </c>
      <c r="BL36" s="6" cm="1">
        <f t="array" ref="BL36">IFERROR(BK36*(1-INDEX($D36:$D$71,BL$1)),0)</f>
        <v>0</v>
      </c>
      <c r="BM36" s="6" cm="1">
        <f t="array" ref="BM36">IFERROR(BL36*(1-INDEX($D36:$D$71,BM$1)),0)</f>
        <v>0</v>
      </c>
      <c r="BN36" s="6" cm="1">
        <f t="array" ref="BN36">IFERROR(BM36*(1-INDEX($D36:$D$71,BN$1)),0)</f>
        <v>0</v>
      </c>
      <c r="BO36" s="6" cm="1">
        <f t="array" ref="BO36">IFERROR(BN36*(1-INDEX($D36:$D$71,BO$1)),0)</f>
        <v>0</v>
      </c>
      <c r="BP36" s="6" cm="1">
        <f t="array" ref="BP36">IFERROR(BO36*(1-INDEX($D36:$D$71,BP$1)),0)</f>
        <v>0</v>
      </c>
      <c r="BQ36" s="6" cm="1">
        <f t="array" ref="BQ36">IFERROR(BP36*(1-INDEX($D36:$D$71,BQ$1)),0)</f>
        <v>0</v>
      </c>
      <c r="BR36" s="6" cm="1">
        <f t="array" ref="BR36">IFERROR(BQ36*(1-INDEX($D36:$D$71,BR$1)),0)</f>
        <v>0</v>
      </c>
      <c r="BS36" s="6" cm="1">
        <f t="array" ref="BS36">IFERROR(BR36*(1-INDEX($D36:$D$71,BS$1)),0)</f>
        <v>0</v>
      </c>
      <c r="BT36" s="6" cm="1">
        <f t="array" ref="BT36">IFERROR(BS36*(1-INDEX($D36:$D$71,BT$1)),0)</f>
        <v>0</v>
      </c>
      <c r="BU36" s="6" cm="1">
        <f t="array" ref="BU36">IFERROR(BT36*(1-INDEX($D36:$D$71,BU$1)),0)</f>
        <v>0</v>
      </c>
      <c r="BV36" s="6" cm="1">
        <f t="array" ref="BV36">IFERROR(BU36*(1-INDEX($D36:$D$71,BV$1)),0)</f>
        <v>0</v>
      </c>
      <c r="BW36" s="6" cm="1">
        <f t="array" ref="BW36">IFERROR(BV36*(1-INDEX($D36:$D$71,BW$1)),0)</f>
        <v>0</v>
      </c>
      <c r="BX36" s="6" cm="1">
        <f t="array" ref="BX36">IFERROR(BW36*(1-INDEX($D36:$D$71,BX$1)),0)</f>
        <v>0</v>
      </c>
      <c r="BY36" s="6" cm="1">
        <f t="array" ref="BY36">IFERROR(BX36*(1-INDEX($D36:$D$71,BY$1)),0)</f>
        <v>0</v>
      </c>
      <c r="BZ36" s="6" cm="1">
        <f t="array" ref="BZ36">IFERROR(BY36*(1-INDEX($D36:$D$71,BZ$1)),0)</f>
        <v>0</v>
      </c>
      <c r="CA36" s="6" cm="1">
        <f t="array" ref="CA36">IFERROR(BZ36*(1-INDEX($D36:$D$71,CA$1)),0)</f>
        <v>0</v>
      </c>
      <c r="CB36" s="6" cm="1">
        <f t="array" ref="CB36">IFERROR(CA36*(1-INDEX($D36:$D$71,CB$1)),0)</f>
        <v>0</v>
      </c>
      <c r="CC36" s="6" cm="1">
        <f t="array" ref="CC36">IFERROR(CB36*(1-INDEX($D36:$D$71,CC$1)),0)</f>
        <v>0</v>
      </c>
      <c r="CD36" s="6" cm="1">
        <f t="array" ref="CD36">IFERROR(CC36*(1-INDEX($D36:$D$71,CD$1)),0)</f>
        <v>0</v>
      </c>
      <c r="CE36" s="6" cm="1">
        <f t="array" ref="CE36">IFERROR(CD36*(1-INDEX($D36:$D$71,CE$1)),0)</f>
        <v>0</v>
      </c>
      <c r="CF36" s="6" cm="1">
        <f t="array" ref="CF36">IFERROR(CE36*(1-INDEX($D36:$D$71,CF$1)),0)</f>
        <v>0</v>
      </c>
      <c r="CG36" s="6" cm="1">
        <f t="array" ref="CG36">IFERROR(CF36*(1-INDEX($D36:$D$71,CG$1)),0)</f>
        <v>0</v>
      </c>
      <c r="CH36" s="6" cm="1">
        <f t="array" ref="CH36">IFERROR(CG36*(1-INDEX($D36:$D$71,CH$1)),0)</f>
        <v>0</v>
      </c>
      <c r="CI36" s="6" cm="1">
        <f t="array" ref="CI36">IFERROR(CH36*(1-INDEX($D36:$D$71,CI$1)),0)</f>
        <v>0</v>
      </c>
      <c r="CJ36" s="6" cm="1">
        <f t="array" ref="CJ36">IFERROR(CI36*(1-INDEX($D36:$D$71,CJ$1)),0)</f>
        <v>0</v>
      </c>
      <c r="CK36" s="6" cm="1">
        <f t="array" ref="CK36">IFERROR(CJ36*(1-INDEX($D36:$D$71,CK$1)),0)</f>
        <v>0</v>
      </c>
      <c r="CL36" s="6" cm="1">
        <f t="array" ref="CL36">IFERROR(CK36*(1-INDEX($D36:$D$71,CL$1)),0)</f>
        <v>0</v>
      </c>
      <c r="CM36" s="6" cm="1">
        <f t="array" ref="CM36">IFERROR(CL36*(1-INDEX($D36:$D$71,CM$1)),0)</f>
        <v>0</v>
      </c>
      <c r="CN36" s="6" cm="1">
        <f t="array" ref="CN36">IFERROR(CM36*(1-INDEX($D36:$D$71,CN$1)),0)</f>
        <v>0</v>
      </c>
      <c r="CO36" s="6" cm="1">
        <f t="array" ref="CO36">IFERROR(CN36*(1-INDEX($D36:$D$71,CO$1)),0)</f>
        <v>0</v>
      </c>
      <c r="CP36" s="6" cm="1">
        <f t="array" ref="CP36">IFERROR(CO36*(1-INDEX($D36:$D$71,CP$1)),0)</f>
        <v>0</v>
      </c>
      <c r="CQ36" s="6" cm="1">
        <f t="array" ref="CQ36">IFERROR(CP36*(1-INDEX($D36:$D$71,CQ$1)),0)</f>
        <v>0</v>
      </c>
      <c r="CR36" s="6" cm="1">
        <f t="array" ref="CR36">IFERROR(CQ36*(1-INDEX($D36:$D$71,CR$1)),0)</f>
        <v>0</v>
      </c>
      <c r="CS36" s="6" cm="1">
        <f t="array" ref="CS36">IFERROR(CR36*(1-INDEX($D36:$D$71,CS$1)),0)</f>
        <v>0</v>
      </c>
      <c r="CT36" s="6" cm="1">
        <f t="array" ref="CT36">IFERROR(CS36*(1-INDEX($D36:$D$71,CT$1)),0)</f>
        <v>0</v>
      </c>
      <c r="CU36" s="6" cm="1">
        <f t="array" ref="CU36">IFERROR(CT36*(1-INDEX($D36:$D$71,CU$1)),0)</f>
        <v>0</v>
      </c>
      <c r="CV36" s="6" cm="1">
        <f t="array" ref="CV36">IFERROR(CU36*(1-INDEX($D36:$D$71,CV$1)),0)</f>
        <v>0</v>
      </c>
      <c r="CW36" s="6" cm="1">
        <f t="array" ref="CW36">IFERROR(CV36*(1-INDEX($D36:$D$71,CW$1)),0)</f>
        <v>0</v>
      </c>
      <c r="CX36" s="6" cm="1">
        <f t="array" ref="CX36">IFERROR(CW36*(1-INDEX($D36:$D$71,CX$1)),0)</f>
        <v>0</v>
      </c>
      <c r="CY36" s="6" cm="1">
        <f t="array" ref="CY36">IFERROR(CX36*(1-INDEX($D36:$D$71,CY$1)),0)</f>
        <v>0</v>
      </c>
      <c r="CZ36" s="6" cm="1">
        <f t="array" ref="CZ36">IFERROR(CY36*(1-INDEX($D36:$D$71,CZ$1)),0)</f>
        <v>0</v>
      </c>
      <c r="DA36" s="6" cm="1">
        <f t="array" ref="DA36">IFERROR(CZ36*(1-INDEX($D36:$D$71,DA$1)),0)</f>
        <v>0</v>
      </c>
      <c r="DB36" s="6" cm="1">
        <f t="array" ref="DB36">IFERROR(DA36*(1-INDEX($D36:$D$71,DB$1)),0)</f>
        <v>0</v>
      </c>
      <c r="DC36" s="6" cm="1">
        <f t="array" ref="DC36">IFERROR(DB36*(1-INDEX($D36:$D$71,DC$1)),0)</f>
        <v>0</v>
      </c>
      <c r="DD36" s="6" cm="1">
        <f t="array" ref="DD36">IFERROR(DC36*(1-INDEX($D36:$D$71,DD$1)),0)</f>
        <v>0</v>
      </c>
      <c r="DE36" s="6" cm="1">
        <f t="array" ref="DE36">IFERROR(DD36*(1-INDEX($D36:$D$71,DE$1)),0)</f>
        <v>0</v>
      </c>
      <c r="DF36" s="6" cm="1">
        <f t="array" ref="DF36">IFERROR(DE36*(1-INDEX($D36:$D$71,DF$1)),0)</f>
        <v>0</v>
      </c>
      <c r="DG36" s="6" cm="1">
        <f t="array" ref="DG36">IFERROR(DF36*(1-INDEX($D36:$D$71,DG$1)),0)</f>
        <v>0</v>
      </c>
      <c r="DH36" s="6" cm="1">
        <f t="array" ref="DH36">IFERROR(DG36*(1-INDEX($D36:$D$71,DH$1)),0)</f>
        <v>0</v>
      </c>
      <c r="DI36" s="6" cm="1">
        <f t="array" ref="DI36">IFERROR(DH36*(1-INDEX($D36:$D$71,DI$1)),0)</f>
        <v>0</v>
      </c>
      <c r="DJ36" s="6" cm="1">
        <f t="array" ref="DJ36">IFERROR(DI36*(1-INDEX($D36:$D$71,DJ$1)),0)</f>
        <v>0</v>
      </c>
      <c r="DK36" s="6" cm="1">
        <f t="array" ref="DK36">IFERROR(DJ36*(1-INDEX($D36:$D$71,DK$1)),0)</f>
        <v>0</v>
      </c>
      <c r="DL36" s="6" cm="1">
        <f t="array" ref="DL36">IFERROR(DK36*(1-INDEX($D36:$D$71,DL$1)),0)</f>
        <v>0</v>
      </c>
      <c r="DM36" s="6" cm="1">
        <f t="array" ref="DM36">IFERROR(DL36*(1-INDEX($D36:$D$71,DM$1)),0)</f>
        <v>0</v>
      </c>
      <c r="DN36" s="6" cm="1">
        <f t="array" ref="DN36">IFERROR(DM36*(1-INDEX($D36:$D$71,DN$1)),0)</f>
        <v>0</v>
      </c>
      <c r="DO36" s="6" cm="1">
        <f t="array" ref="DO36">IFERROR(DN36*(1-INDEX($D36:$D$71,DO$1)),0)</f>
        <v>0</v>
      </c>
      <c r="DP36" s="6" cm="1">
        <f t="array" ref="DP36">IFERROR(DO36*(1-INDEX($D36:$D$71,DP$1)),0)</f>
        <v>0</v>
      </c>
      <c r="DQ36" s="6" cm="1">
        <f t="array" ref="DQ36">IFERROR(DP36*(1-INDEX($D36:$D$71,DQ$1)),0)</f>
        <v>0</v>
      </c>
      <c r="DR36" s="6" cm="1">
        <f t="array" ref="DR36">IFERROR(DQ36*(1-INDEX($D36:$D$71,DR$1)),0)</f>
        <v>0</v>
      </c>
      <c r="DS36" s="6" cm="1">
        <f t="array" ref="DS36">IFERROR(DR36*(1-INDEX($D36:$D$71,DS$1)),0)</f>
        <v>0</v>
      </c>
      <c r="DT36" s="6" cm="1">
        <f t="array" ref="DT36">IFERROR(DS36*(1-INDEX($D36:$D$71,DT$1)),0)</f>
        <v>0</v>
      </c>
      <c r="DU36" s="6" cm="1">
        <f t="array" ref="DU36">IFERROR(DT36*(1-INDEX($D36:$D$71,DU$1)),0)</f>
        <v>0</v>
      </c>
      <c r="DV36" s="6" cm="1">
        <f t="array" ref="DV36">IFERROR(DU36*(1-INDEX($D36:$D$71,DV$1)),0)</f>
        <v>0</v>
      </c>
      <c r="DW36" s="6" cm="1">
        <f t="array" ref="DW36">IFERROR(DV36*(1-INDEX($D36:$D$71,DW$1)),0)</f>
        <v>0</v>
      </c>
      <c r="DX36" s="6" cm="1">
        <f t="array" ref="DX36">IFERROR(DW36*(1-INDEX($D36:$D$71,DX$1)),0)</f>
        <v>0</v>
      </c>
    </row>
    <row r="37" spans="2:128" x14ac:dyDescent="0.25">
      <c r="B37" s="21"/>
      <c r="C37" s="6">
        <v>99</v>
      </c>
      <c r="D37" s="6">
        <v>0.30508999999999997</v>
      </c>
      <c r="E37" s="6">
        <f t="shared" si="3"/>
        <v>0.34560002153156916</v>
      </c>
      <c r="F37" s="6" cm="1">
        <f t="array" ref="F37">SUMPRODUCT($A$6^($K$1:$DT$1+1),K37:DT37,TRANSPOSE(D37:D150))</f>
        <v>0.91992045572399206</v>
      </c>
      <c r="G37" s="6" cm="1">
        <f t="array" ref="G37">SUMPRODUCT($A$6^($K$1:$DT$1),K37:DT37)</f>
        <v>2.7493976868096053</v>
      </c>
      <c r="H37" s="6">
        <f t="shared" si="4"/>
        <v>2.2863345317757946</v>
      </c>
      <c r="I37" s="6">
        <f t="shared" si="5"/>
        <v>2.2600182239626401</v>
      </c>
      <c r="K37" s="6">
        <v>1</v>
      </c>
      <c r="L37" s="6" cm="1">
        <f t="array" ref="L37">IFERROR(K37*(1-INDEX($D37:$D$71,L$1)),0)</f>
        <v>0.69491000000000003</v>
      </c>
      <c r="M37" s="6" cm="1">
        <f t="array" ref="M37">IFERROR(L37*(1-INDEX($D37:$D$71,M$1)),0)</f>
        <v>0.4642068291</v>
      </c>
      <c r="N37" s="6" cm="1">
        <f t="array" ref="N37">IFERROR(M37*(1-INDEX($D37:$D$71,N$1)),0)</f>
        <v>0.29829002424307799</v>
      </c>
      <c r="O37" s="6" cm="1">
        <f t="array" ref="O37">IFERROR(N37*(1-INDEX($D37:$D$71,O$1)),0)</f>
        <v>0.18417022676816125</v>
      </c>
      <c r="P37" s="6" cm="1">
        <f t="array" ref="P37">IFERROR(O37*(1-INDEX($D37:$D$71,P$1)),0)</f>
        <v>0.10920741936671657</v>
      </c>
      <c r="Q37" s="6" cm="1">
        <f t="array" ref="Q37">IFERROR(P37*(1-INDEX($D37:$D$71,Q$1)),0)</f>
        <v>6.2207822293862756E-2</v>
      </c>
      <c r="R37" s="6" cm="1">
        <f t="array" ref="R37">IFERROR(Q37*(1-INDEX($D37:$D$71,R$1)),0)</f>
        <v>3.4078067130800957E-2</v>
      </c>
      <c r="S37" s="6" cm="1">
        <f t="array" ref="S37">IFERROR(R37*(1-INDEX($D37:$D$71,S$1)),0)</f>
        <v>1.7989811638349826E-2</v>
      </c>
      <c r="T37" s="6" cm="1">
        <f t="array" ref="T37">IFERROR(S37*(1-INDEX($D37:$D$71,T$1)),0)</f>
        <v>9.0289065631713929E-3</v>
      </c>
      <c r="U37" s="6" cm="1">
        <f t="array" ref="U37">IFERROR(T37*(1-INDEX($D37:$D$71,U$1)),0)</f>
        <v>4.2838550079622988E-3</v>
      </c>
      <c r="V37" s="6" cm="1">
        <f t="array" ref="V37">IFERROR(U37*(1-INDEX($D37:$D$71,V$1)),0)</f>
        <v>1.9085430831473635E-3</v>
      </c>
      <c r="W37" s="6" cm="1">
        <f t="array" ref="W37">IFERROR(V37*(1-INDEX($D37:$D$71,W$1)),0)</f>
        <v>7.9200720864449291E-4</v>
      </c>
      <c r="X37" s="6" cm="1">
        <f t="array" ref="X37">IFERROR(W37*(1-INDEX($D37:$D$71,X$1)),0)</f>
        <v>3.0314867918076609E-4</v>
      </c>
      <c r="Y37" s="6" cm="1">
        <f t="array" ref="Y37">IFERROR(X37*(1-INDEX($D37:$D$71,Y$1)),0)</f>
        <v>1.057291648378758E-4</v>
      </c>
      <c r="Z37" s="6" cm="1">
        <f t="array" ref="Z37">IFERROR(Y37*(1-INDEX($D37:$D$71,Z$1)),0)</f>
        <v>3.3082655677771334E-5</v>
      </c>
      <c r="AA37" s="6" cm="1">
        <f t="array" ref="AA37">IFERROR(Z37*(1-INDEX($D37:$D$71,AA$1)),0)</f>
        <v>9.0997152707277826E-6</v>
      </c>
      <c r="AB37" s="6" cm="1">
        <f t="array" ref="AB37">IFERROR(AA37*(1-INDEX($D37:$D$71,AB$1)),0)</f>
        <v>2.1396160516062229E-6</v>
      </c>
      <c r="AC37" s="6" cm="1">
        <f t="array" ref="AC37">IFERROR(AB37*(1-INDEX($D37:$D$71,AC$1)),0)</f>
        <v>4.1296729412051712E-7</v>
      </c>
      <c r="AD37" s="6" cm="1">
        <f t="array" ref="AD37">IFERROR(AC37*(1-INDEX($D37:$D$71,AD$1)),0)</f>
        <v>6.135455088748526E-8</v>
      </c>
      <c r="AE37" s="6" cm="1">
        <f t="array" ref="AE37">IFERROR(AD37*(1-INDEX($D37:$D$71,AE$1)),0)</f>
        <v>6.2379171887306223E-9</v>
      </c>
      <c r="AF37" s="6" cm="1">
        <f t="array" ref="AF37">IFERROR(AE37*(1-INDEX($D37:$D$71,AF$1)),0)</f>
        <v>3.2561927725173864E-10</v>
      </c>
      <c r="AG37" s="6" cm="1">
        <f t="array" ref="AG37">IFERROR(AF37*(1-INDEX($D37:$D$71,AG$1)),0)</f>
        <v>0</v>
      </c>
      <c r="AH37" s="6" cm="1">
        <f t="array" ref="AH37">IFERROR(AG37*(1-INDEX($D37:$D$71,AH$1)),0)</f>
        <v>0</v>
      </c>
      <c r="AI37" s="6" cm="1">
        <f t="array" ref="AI37">IFERROR(AH37*(1-INDEX($D37:$D$71,AI$1)),0)</f>
        <v>0</v>
      </c>
      <c r="AJ37" s="6" cm="1">
        <f t="array" ref="AJ37">IFERROR(AI37*(1-INDEX($D37:$D$71,AJ$1)),0)</f>
        <v>0</v>
      </c>
      <c r="AK37" s="6" cm="1">
        <f t="array" ref="AK37">IFERROR(AJ37*(1-INDEX($D37:$D$71,AK$1)),0)</f>
        <v>0</v>
      </c>
      <c r="AL37" s="6" cm="1">
        <f t="array" ref="AL37">IFERROR(AK37*(1-INDEX($D37:$D$71,AL$1)),0)</f>
        <v>0</v>
      </c>
      <c r="AM37" s="6" cm="1">
        <f t="array" ref="AM37">IFERROR(AL37*(1-INDEX($D37:$D$71,AM$1)),0)</f>
        <v>0</v>
      </c>
      <c r="AN37" s="6" cm="1">
        <f t="array" ref="AN37">IFERROR(AM37*(1-INDEX($D37:$D$71,AN$1)),0)</f>
        <v>0</v>
      </c>
      <c r="AO37" s="6" cm="1">
        <f t="array" ref="AO37">IFERROR(AN37*(1-INDEX($D37:$D$71,AO$1)),0)</f>
        <v>0</v>
      </c>
      <c r="AP37" s="6" cm="1">
        <f t="array" ref="AP37">IFERROR(AO37*(1-INDEX($D37:$D$71,AP$1)),0)</f>
        <v>0</v>
      </c>
      <c r="AQ37" s="6" cm="1">
        <f t="array" ref="AQ37">IFERROR(AP37*(1-INDEX($D37:$D$71,AQ$1)),0)</f>
        <v>0</v>
      </c>
      <c r="AR37" s="6" cm="1">
        <f t="array" ref="AR37">IFERROR(AQ37*(1-INDEX($D37:$D$71,AR$1)),0)</f>
        <v>0</v>
      </c>
      <c r="AS37" s="6" cm="1">
        <f t="array" ref="AS37">IFERROR(AR37*(1-INDEX($D37:$D$71,AS$1)),0)</f>
        <v>0</v>
      </c>
      <c r="AT37" s="6" cm="1">
        <f t="array" ref="AT37">IFERROR(AS37*(1-INDEX($D37:$D$71,AT$1)),0)</f>
        <v>0</v>
      </c>
      <c r="AU37" s="6" cm="1">
        <f t="array" ref="AU37">IFERROR(AT37*(1-INDEX($D37:$D$71,AU$1)),0)</f>
        <v>0</v>
      </c>
      <c r="AV37" s="6" cm="1">
        <f t="array" ref="AV37">IFERROR(AU37*(1-INDEX($D37:$D$71,AV$1)),0)</f>
        <v>0</v>
      </c>
      <c r="AW37" s="6" cm="1">
        <f t="array" ref="AW37">IFERROR(AV37*(1-INDEX($D37:$D$71,AW$1)),0)</f>
        <v>0</v>
      </c>
      <c r="AX37" s="6" cm="1">
        <f t="array" ref="AX37">IFERROR(AW37*(1-INDEX($D37:$D$71,AX$1)),0)</f>
        <v>0</v>
      </c>
      <c r="AY37" s="6" cm="1">
        <f t="array" ref="AY37">IFERROR(AX37*(1-INDEX($D37:$D$71,AY$1)),0)</f>
        <v>0</v>
      </c>
      <c r="AZ37" s="6" cm="1">
        <f t="array" ref="AZ37">IFERROR(AY37*(1-INDEX($D37:$D$71,AZ$1)),0)</f>
        <v>0</v>
      </c>
      <c r="BA37" s="6" cm="1">
        <f t="array" ref="BA37">IFERROR(AZ37*(1-INDEX($D37:$D$71,BA$1)),0)</f>
        <v>0</v>
      </c>
      <c r="BB37" s="6" cm="1">
        <f t="array" ref="BB37">IFERROR(BA37*(1-INDEX($D37:$D$71,BB$1)),0)</f>
        <v>0</v>
      </c>
      <c r="BC37" s="6" cm="1">
        <f t="array" ref="BC37">IFERROR(BB37*(1-INDEX($D37:$D$71,BC$1)),0)</f>
        <v>0</v>
      </c>
      <c r="BD37" s="6" cm="1">
        <f t="array" ref="BD37">IFERROR(BC37*(1-INDEX($D37:$D$71,BD$1)),0)</f>
        <v>0</v>
      </c>
      <c r="BE37" s="6" cm="1">
        <f t="array" ref="BE37">IFERROR(BD37*(1-INDEX($D37:$D$71,BE$1)),0)</f>
        <v>0</v>
      </c>
      <c r="BF37" s="6" cm="1">
        <f t="array" ref="BF37">IFERROR(BE37*(1-INDEX($D37:$D$71,BF$1)),0)</f>
        <v>0</v>
      </c>
      <c r="BG37" s="6" cm="1">
        <f t="array" ref="BG37">IFERROR(BF37*(1-INDEX($D37:$D$71,BG$1)),0)</f>
        <v>0</v>
      </c>
      <c r="BH37" s="6" cm="1">
        <f t="array" ref="BH37">IFERROR(BG37*(1-INDEX($D37:$D$71,BH$1)),0)</f>
        <v>0</v>
      </c>
      <c r="BI37" s="6" cm="1">
        <f t="array" ref="BI37">IFERROR(BH37*(1-INDEX($D37:$D$71,BI$1)),0)</f>
        <v>0</v>
      </c>
      <c r="BJ37" s="6" cm="1">
        <f t="array" ref="BJ37">IFERROR(BI37*(1-INDEX($D37:$D$71,BJ$1)),0)</f>
        <v>0</v>
      </c>
      <c r="BK37" s="6" cm="1">
        <f t="array" ref="BK37">IFERROR(BJ37*(1-INDEX($D37:$D$71,BK$1)),0)</f>
        <v>0</v>
      </c>
      <c r="BL37" s="6" cm="1">
        <f t="array" ref="BL37">IFERROR(BK37*(1-INDEX($D37:$D$71,BL$1)),0)</f>
        <v>0</v>
      </c>
      <c r="BM37" s="6" cm="1">
        <f t="array" ref="BM37">IFERROR(BL37*(1-INDEX($D37:$D$71,BM$1)),0)</f>
        <v>0</v>
      </c>
      <c r="BN37" s="6" cm="1">
        <f t="array" ref="BN37">IFERROR(BM37*(1-INDEX($D37:$D$71,BN$1)),0)</f>
        <v>0</v>
      </c>
      <c r="BO37" s="6" cm="1">
        <f t="array" ref="BO37">IFERROR(BN37*(1-INDEX($D37:$D$71,BO$1)),0)</f>
        <v>0</v>
      </c>
      <c r="BP37" s="6" cm="1">
        <f t="array" ref="BP37">IFERROR(BO37*(1-INDEX($D37:$D$71,BP$1)),0)</f>
        <v>0</v>
      </c>
      <c r="BQ37" s="6" cm="1">
        <f t="array" ref="BQ37">IFERROR(BP37*(1-INDEX($D37:$D$71,BQ$1)),0)</f>
        <v>0</v>
      </c>
      <c r="BR37" s="6" cm="1">
        <f t="array" ref="BR37">IFERROR(BQ37*(1-INDEX($D37:$D$71,BR$1)),0)</f>
        <v>0</v>
      </c>
      <c r="BS37" s="6" cm="1">
        <f t="array" ref="BS37">IFERROR(BR37*(1-INDEX($D37:$D$71,BS$1)),0)</f>
        <v>0</v>
      </c>
      <c r="BT37" s="6" cm="1">
        <f t="array" ref="BT37">IFERROR(BS37*(1-INDEX($D37:$D$71,BT$1)),0)</f>
        <v>0</v>
      </c>
      <c r="BU37" s="6" cm="1">
        <f t="array" ref="BU37">IFERROR(BT37*(1-INDEX($D37:$D$71,BU$1)),0)</f>
        <v>0</v>
      </c>
      <c r="BV37" s="6" cm="1">
        <f t="array" ref="BV37">IFERROR(BU37*(1-INDEX($D37:$D$71,BV$1)),0)</f>
        <v>0</v>
      </c>
      <c r="BW37" s="6" cm="1">
        <f t="array" ref="BW37">IFERROR(BV37*(1-INDEX($D37:$D$71,BW$1)),0)</f>
        <v>0</v>
      </c>
      <c r="BX37" s="6" cm="1">
        <f t="array" ref="BX37">IFERROR(BW37*(1-INDEX($D37:$D$71,BX$1)),0)</f>
        <v>0</v>
      </c>
      <c r="BY37" s="6" cm="1">
        <f t="array" ref="BY37">IFERROR(BX37*(1-INDEX($D37:$D$71,BY$1)),0)</f>
        <v>0</v>
      </c>
      <c r="BZ37" s="6" cm="1">
        <f t="array" ref="BZ37">IFERROR(BY37*(1-INDEX($D37:$D$71,BZ$1)),0)</f>
        <v>0</v>
      </c>
      <c r="CA37" s="6" cm="1">
        <f t="array" ref="CA37">IFERROR(BZ37*(1-INDEX($D37:$D$71,CA$1)),0)</f>
        <v>0</v>
      </c>
      <c r="CB37" s="6" cm="1">
        <f t="array" ref="CB37">IFERROR(CA37*(1-INDEX($D37:$D$71,CB$1)),0)</f>
        <v>0</v>
      </c>
      <c r="CC37" s="6" cm="1">
        <f t="array" ref="CC37">IFERROR(CB37*(1-INDEX($D37:$D$71,CC$1)),0)</f>
        <v>0</v>
      </c>
      <c r="CD37" s="6" cm="1">
        <f t="array" ref="CD37">IFERROR(CC37*(1-INDEX($D37:$D$71,CD$1)),0)</f>
        <v>0</v>
      </c>
      <c r="CE37" s="6" cm="1">
        <f t="array" ref="CE37">IFERROR(CD37*(1-INDEX($D37:$D$71,CE$1)),0)</f>
        <v>0</v>
      </c>
      <c r="CF37" s="6" cm="1">
        <f t="array" ref="CF37">IFERROR(CE37*(1-INDEX($D37:$D$71,CF$1)),0)</f>
        <v>0</v>
      </c>
      <c r="CG37" s="6" cm="1">
        <f t="array" ref="CG37">IFERROR(CF37*(1-INDEX($D37:$D$71,CG$1)),0)</f>
        <v>0</v>
      </c>
      <c r="CH37" s="6" cm="1">
        <f t="array" ref="CH37">IFERROR(CG37*(1-INDEX($D37:$D$71,CH$1)),0)</f>
        <v>0</v>
      </c>
      <c r="CI37" s="6" cm="1">
        <f t="array" ref="CI37">IFERROR(CH37*(1-INDEX($D37:$D$71,CI$1)),0)</f>
        <v>0</v>
      </c>
      <c r="CJ37" s="6" cm="1">
        <f t="array" ref="CJ37">IFERROR(CI37*(1-INDEX($D37:$D$71,CJ$1)),0)</f>
        <v>0</v>
      </c>
      <c r="CK37" s="6" cm="1">
        <f t="array" ref="CK37">IFERROR(CJ37*(1-INDEX($D37:$D$71,CK$1)),0)</f>
        <v>0</v>
      </c>
      <c r="CL37" s="6" cm="1">
        <f t="array" ref="CL37">IFERROR(CK37*(1-INDEX($D37:$D$71,CL$1)),0)</f>
        <v>0</v>
      </c>
      <c r="CM37" s="6" cm="1">
        <f t="array" ref="CM37">IFERROR(CL37*(1-INDEX($D37:$D$71,CM$1)),0)</f>
        <v>0</v>
      </c>
      <c r="CN37" s="6" cm="1">
        <f t="array" ref="CN37">IFERROR(CM37*(1-INDEX($D37:$D$71,CN$1)),0)</f>
        <v>0</v>
      </c>
      <c r="CO37" s="6" cm="1">
        <f t="array" ref="CO37">IFERROR(CN37*(1-INDEX($D37:$D$71,CO$1)),0)</f>
        <v>0</v>
      </c>
      <c r="CP37" s="6" cm="1">
        <f t="array" ref="CP37">IFERROR(CO37*(1-INDEX($D37:$D$71,CP$1)),0)</f>
        <v>0</v>
      </c>
      <c r="CQ37" s="6" cm="1">
        <f t="array" ref="CQ37">IFERROR(CP37*(1-INDEX($D37:$D$71,CQ$1)),0)</f>
        <v>0</v>
      </c>
      <c r="CR37" s="6" cm="1">
        <f t="array" ref="CR37">IFERROR(CQ37*(1-INDEX($D37:$D$71,CR$1)),0)</f>
        <v>0</v>
      </c>
      <c r="CS37" s="6" cm="1">
        <f t="array" ref="CS37">IFERROR(CR37*(1-INDEX($D37:$D$71,CS$1)),0)</f>
        <v>0</v>
      </c>
      <c r="CT37" s="6" cm="1">
        <f t="array" ref="CT37">IFERROR(CS37*(1-INDEX($D37:$D$71,CT$1)),0)</f>
        <v>0</v>
      </c>
      <c r="CU37" s="6" cm="1">
        <f t="array" ref="CU37">IFERROR(CT37*(1-INDEX($D37:$D$71,CU$1)),0)</f>
        <v>0</v>
      </c>
      <c r="CV37" s="6" cm="1">
        <f t="array" ref="CV37">IFERROR(CU37*(1-INDEX($D37:$D$71,CV$1)),0)</f>
        <v>0</v>
      </c>
      <c r="CW37" s="6" cm="1">
        <f t="array" ref="CW37">IFERROR(CV37*(1-INDEX($D37:$D$71,CW$1)),0)</f>
        <v>0</v>
      </c>
      <c r="CX37" s="6" cm="1">
        <f t="array" ref="CX37">IFERROR(CW37*(1-INDEX($D37:$D$71,CX$1)),0)</f>
        <v>0</v>
      </c>
      <c r="CY37" s="6" cm="1">
        <f t="array" ref="CY37">IFERROR(CX37*(1-INDEX($D37:$D$71,CY$1)),0)</f>
        <v>0</v>
      </c>
      <c r="CZ37" s="6" cm="1">
        <f t="array" ref="CZ37">IFERROR(CY37*(1-INDEX($D37:$D$71,CZ$1)),0)</f>
        <v>0</v>
      </c>
      <c r="DA37" s="6" cm="1">
        <f t="array" ref="DA37">IFERROR(CZ37*(1-INDEX($D37:$D$71,DA$1)),0)</f>
        <v>0</v>
      </c>
      <c r="DB37" s="6" cm="1">
        <f t="array" ref="DB37">IFERROR(DA37*(1-INDEX($D37:$D$71,DB$1)),0)</f>
        <v>0</v>
      </c>
      <c r="DC37" s="6" cm="1">
        <f t="array" ref="DC37">IFERROR(DB37*(1-INDEX($D37:$D$71,DC$1)),0)</f>
        <v>0</v>
      </c>
      <c r="DD37" s="6" cm="1">
        <f t="array" ref="DD37">IFERROR(DC37*(1-INDEX($D37:$D$71,DD$1)),0)</f>
        <v>0</v>
      </c>
      <c r="DE37" s="6" cm="1">
        <f t="array" ref="DE37">IFERROR(DD37*(1-INDEX($D37:$D$71,DE$1)),0)</f>
        <v>0</v>
      </c>
      <c r="DF37" s="6" cm="1">
        <f t="array" ref="DF37">IFERROR(DE37*(1-INDEX($D37:$D$71,DF$1)),0)</f>
        <v>0</v>
      </c>
      <c r="DG37" s="6" cm="1">
        <f t="array" ref="DG37">IFERROR(DF37*(1-INDEX($D37:$D$71,DG$1)),0)</f>
        <v>0</v>
      </c>
      <c r="DH37" s="6" cm="1">
        <f t="array" ref="DH37">IFERROR(DG37*(1-INDEX($D37:$D$71,DH$1)),0)</f>
        <v>0</v>
      </c>
      <c r="DI37" s="6" cm="1">
        <f t="array" ref="DI37">IFERROR(DH37*(1-INDEX($D37:$D$71,DI$1)),0)</f>
        <v>0</v>
      </c>
      <c r="DJ37" s="6" cm="1">
        <f t="array" ref="DJ37">IFERROR(DI37*(1-INDEX($D37:$D$71,DJ$1)),0)</f>
        <v>0</v>
      </c>
      <c r="DK37" s="6" cm="1">
        <f t="array" ref="DK37">IFERROR(DJ37*(1-INDEX($D37:$D$71,DK$1)),0)</f>
        <v>0</v>
      </c>
      <c r="DL37" s="6" cm="1">
        <f t="array" ref="DL37">IFERROR(DK37*(1-INDEX($D37:$D$71,DL$1)),0)</f>
        <v>0</v>
      </c>
      <c r="DM37" s="6" cm="1">
        <f t="array" ref="DM37">IFERROR(DL37*(1-INDEX($D37:$D$71,DM$1)),0)</f>
        <v>0</v>
      </c>
      <c r="DN37" s="6" cm="1">
        <f t="array" ref="DN37">IFERROR(DM37*(1-INDEX($D37:$D$71,DN$1)),0)</f>
        <v>0</v>
      </c>
      <c r="DO37" s="6" cm="1">
        <f t="array" ref="DO37">IFERROR(DN37*(1-INDEX($D37:$D$71,DO$1)),0)</f>
        <v>0</v>
      </c>
      <c r="DP37" s="6" cm="1">
        <f t="array" ref="DP37">IFERROR(DO37*(1-INDEX($D37:$D$71,DP$1)),0)</f>
        <v>0</v>
      </c>
      <c r="DQ37" s="6" cm="1">
        <f t="array" ref="DQ37">IFERROR(DP37*(1-INDEX($D37:$D$71,DQ$1)),0)</f>
        <v>0</v>
      </c>
      <c r="DR37" s="6" cm="1">
        <f t="array" ref="DR37">IFERROR(DQ37*(1-INDEX($D37:$D$71,DR$1)),0)</f>
        <v>0</v>
      </c>
      <c r="DS37" s="6" cm="1">
        <f t="array" ref="DS37">IFERROR(DR37*(1-INDEX($D37:$D$71,DS$1)),0)</f>
        <v>0</v>
      </c>
      <c r="DT37" s="6" cm="1">
        <f t="array" ref="DT37">IFERROR(DS37*(1-INDEX($D37:$D$71,DT$1)),0)</f>
        <v>0</v>
      </c>
      <c r="DU37" s="6" cm="1">
        <f t="array" ref="DU37">IFERROR(DT37*(1-INDEX($D37:$D$71,DU$1)),0)</f>
        <v>0</v>
      </c>
      <c r="DV37" s="6" cm="1">
        <f t="array" ref="DV37">IFERROR(DU37*(1-INDEX($D37:$D$71,DV$1)),0)</f>
        <v>0</v>
      </c>
      <c r="DW37" s="6" cm="1">
        <f t="array" ref="DW37">IFERROR(DV37*(1-INDEX($D37:$D$71,DW$1)),0)</f>
        <v>0</v>
      </c>
      <c r="DX37" s="6" cm="1">
        <f t="array" ref="DX37">IFERROR(DW37*(1-INDEX($D37:$D$71,DX$1)),0)</f>
        <v>0</v>
      </c>
    </row>
    <row r="38" spans="2:128" x14ac:dyDescent="0.25">
      <c r="B38" s="21"/>
      <c r="C38" s="6">
        <v>100</v>
      </c>
      <c r="D38" s="6">
        <v>0.33199000000000001</v>
      </c>
      <c r="E38" s="6">
        <f t="shared" si="3"/>
        <v>0.38371253685163353</v>
      </c>
      <c r="F38" s="6" cm="1">
        <f t="array" ref="F38">SUMPRODUCT($A$6^($K$1:$DT$1+1),K38:DT38,TRANSPOSE(D38:D151))</f>
        <v>0.92447665078314012</v>
      </c>
      <c r="G38" s="6" cm="1">
        <f t="array" ref="G38">SUMPRODUCT($A$6^($K$1:$DT$1),K38:DT38)</f>
        <v>2.5929683231121938</v>
      </c>
      <c r="H38" s="6">
        <f t="shared" si="4"/>
        <v>2.1298938571889141</v>
      </c>
      <c r="I38" s="6">
        <f t="shared" si="5"/>
        <v>2.1004348731756632</v>
      </c>
      <c r="K38" s="6">
        <v>1</v>
      </c>
      <c r="L38" s="6" cm="1">
        <f t="array" ref="L38">IFERROR(K38*(1-INDEX($D38:$D$71,L$1)),0)</f>
        <v>0.66800999999999999</v>
      </c>
      <c r="M38" s="6" cm="1">
        <f t="array" ref="M38">IFERROR(L38*(1-INDEX($D38:$D$71,M$1)),0)</f>
        <v>0.42924986579999996</v>
      </c>
      <c r="N38" s="6" cm="1">
        <f t="array" ref="N38">IFERROR(M38*(1-INDEX($D38:$D$71,N$1)),0)</f>
        <v>0.265027452142236</v>
      </c>
      <c r="O38" s="6" cm="1">
        <f t="array" ref="O38">IFERROR(N38*(1-INDEX($D38:$D$71,O$1)),0)</f>
        <v>0.15715332829678169</v>
      </c>
      <c r="P38" s="6" cm="1">
        <f t="array" ref="P38">IFERROR(O38*(1-INDEX($D38:$D$71,P$1)),0)</f>
        <v>8.9519250397695746E-2</v>
      </c>
      <c r="Q38" s="6" cm="1">
        <f t="array" ref="Q38">IFERROR(P38*(1-INDEX($D38:$D$71,Q$1)),0)</f>
        <v>4.9039540560361708E-2</v>
      </c>
      <c r="R38" s="6" cm="1">
        <f t="array" ref="R38">IFERROR(Q38*(1-INDEX($D38:$D$71,R$1)),0)</f>
        <v>2.5887973461814949E-2</v>
      </c>
      <c r="S38" s="6" cm="1">
        <f t="array" ref="S38">IFERROR(R38*(1-INDEX($D38:$D$71,S$1)),0)</f>
        <v>1.2992915000750303E-2</v>
      </c>
      <c r="T38" s="6" cm="1">
        <f t="array" ref="T38">IFERROR(S38*(1-INDEX($D38:$D$71,T$1)),0)</f>
        <v>6.1646184512559885E-3</v>
      </c>
      <c r="U38" s="6" cm="1">
        <f t="array" ref="U38">IFERROR(T38*(1-INDEX($D38:$D$71,U$1)),0)</f>
        <v>2.7464608124035681E-3</v>
      </c>
      <c r="V38" s="6" cm="1">
        <f t="array" ref="V38">IFERROR(U38*(1-INDEX($D38:$D$71,V$1)),0)</f>
        <v>1.1397263079312328E-3</v>
      </c>
      <c r="W38" s="6" cm="1">
        <f t="array" ref="W38">IFERROR(V38*(1-INDEX($D38:$D$71,W$1)),0)</f>
        <v>4.3624164162375865E-4</v>
      </c>
      <c r="X38" s="6" cm="1">
        <f t="array" ref="X38">IFERROR(W38*(1-INDEX($D38:$D$71,X$1)),0)</f>
        <v>1.5214799734911832E-4</v>
      </c>
      <c r="Y38" s="6" cm="1">
        <f t="array" ref="Y38">IFERROR(X38*(1-INDEX($D38:$D$71,Y$1)),0)</f>
        <v>4.7607108370539119E-5</v>
      </c>
      <c r="Z38" s="6" cm="1">
        <f t="array" ref="Z38">IFERROR(Y38*(1-INDEX($D38:$D$71,Z$1)),0)</f>
        <v>1.3094811228400488E-5</v>
      </c>
      <c r="AA38" s="6" cm="1">
        <f t="array" ref="AA38">IFERROR(Z38*(1-INDEX($D38:$D$71,AA$1)),0)</f>
        <v>3.0789829641338063E-6</v>
      </c>
      <c r="AB38" s="6" cm="1">
        <f t="array" ref="AB38">IFERROR(AA38*(1-INDEX($D38:$D$71,AB$1)),0)</f>
        <v>5.94274501907466E-7</v>
      </c>
      <c r="AC38" s="6" cm="1">
        <f t="array" ref="AC38">IFERROR(AB38*(1-INDEX($D38:$D$71,AC$1)),0)</f>
        <v>8.8291362748392277E-8</v>
      </c>
      <c r="AD38" s="6" cm="1">
        <f t="array" ref="AD38">IFERROR(AC38*(1-INDEX($D38:$D$71,AD$1)),0)</f>
        <v>8.9765828506290362E-9</v>
      </c>
      <c r="AE38" s="6" cm="1">
        <f t="array" ref="AE38">IFERROR(AD38*(1-INDEX($D38:$D$71,AE$1)),0)</f>
        <v>4.6857762480283593E-10</v>
      </c>
      <c r="AF38" s="6" cm="1">
        <f t="array" ref="AF38">IFERROR(AE38*(1-INDEX($D38:$D$71,AF$1)),0)</f>
        <v>0</v>
      </c>
      <c r="AG38" s="6" cm="1">
        <f t="array" ref="AG38">IFERROR(AF38*(1-INDEX($D38:$D$71,AG$1)),0)</f>
        <v>0</v>
      </c>
      <c r="AH38" s="6" cm="1">
        <f t="array" ref="AH38">IFERROR(AG38*(1-INDEX($D38:$D$71,AH$1)),0)</f>
        <v>0</v>
      </c>
      <c r="AI38" s="6" cm="1">
        <f t="array" ref="AI38">IFERROR(AH38*(1-INDEX($D38:$D$71,AI$1)),0)</f>
        <v>0</v>
      </c>
      <c r="AJ38" s="6" cm="1">
        <f t="array" ref="AJ38">IFERROR(AI38*(1-INDEX($D38:$D$71,AJ$1)),0)</f>
        <v>0</v>
      </c>
      <c r="AK38" s="6" cm="1">
        <f t="array" ref="AK38">IFERROR(AJ38*(1-INDEX($D38:$D$71,AK$1)),0)</f>
        <v>0</v>
      </c>
      <c r="AL38" s="6" cm="1">
        <f t="array" ref="AL38">IFERROR(AK38*(1-INDEX($D38:$D$71,AL$1)),0)</f>
        <v>0</v>
      </c>
      <c r="AM38" s="6" cm="1">
        <f t="array" ref="AM38">IFERROR(AL38*(1-INDEX($D38:$D$71,AM$1)),0)</f>
        <v>0</v>
      </c>
      <c r="AN38" s="6" cm="1">
        <f t="array" ref="AN38">IFERROR(AM38*(1-INDEX($D38:$D$71,AN$1)),0)</f>
        <v>0</v>
      </c>
      <c r="AO38" s="6" cm="1">
        <f t="array" ref="AO38">IFERROR(AN38*(1-INDEX($D38:$D$71,AO$1)),0)</f>
        <v>0</v>
      </c>
      <c r="AP38" s="6" cm="1">
        <f t="array" ref="AP38">IFERROR(AO38*(1-INDEX($D38:$D$71,AP$1)),0)</f>
        <v>0</v>
      </c>
      <c r="AQ38" s="6" cm="1">
        <f t="array" ref="AQ38">IFERROR(AP38*(1-INDEX($D38:$D$71,AQ$1)),0)</f>
        <v>0</v>
      </c>
      <c r="AR38" s="6" cm="1">
        <f t="array" ref="AR38">IFERROR(AQ38*(1-INDEX($D38:$D$71,AR$1)),0)</f>
        <v>0</v>
      </c>
      <c r="AS38" s="6" cm="1">
        <f t="array" ref="AS38">IFERROR(AR38*(1-INDEX($D38:$D$71,AS$1)),0)</f>
        <v>0</v>
      </c>
      <c r="AT38" s="6" cm="1">
        <f t="array" ref="AT38">IFERROR(AS38*(1-INDEX($D38:$D$71,AT$1)),0)</f>
        <v>0</v>
      </c>
      <c r="AU38" s="6" cm="1">
        <f t="array" ref="AU38">IFERROR(AT38*(1-INDEX($D38:$D$71,AU$1)),0)</f>
        <v>0</v>
      </c>
      <c r="AV38" s="6" cm="1">
        <f t="array" ref="AV38">IFERROR(AU38*(1-INDEX($D38:$D$71,AV$1)),0)</f>
        <v>0</v>
      </c>
      <c r="AW38" s="6" cm="1">
        <f t="array" ref="AW38">IFERROR(AV38*(1-INDEX($D38:$D$71,AW$1)),0)</f>
        <v>0</v>
      </c>
      <c r="AX38" s="6" cm="1">
        <f t="array" ref="AX38">IFERROR(AW38*(1-INDEX($D38:$D$71,AX$1)),0)</f>
        <v>0</v>
      </c>
      <c r="AY38" s="6" cm="1">
        <f t="array" ref="AY38">IFERROR(AX38*(1-INDEX($D38:$D$71,AY$1)),0)</f>
        <v>0</v>
      </c>
      <c r="AZ38" s="6" cm="1">
        <f t="array" ref="AZ38">IFERROR(AY38*(1-INDEX($D38:$D$71,AZ$1)),0)</f>
        <v>0</v>
      </c>
      <c r="BA38" s="6" cm="1">
        <f t="array" ref="BA38">IFERROR(AZ38*(1-INDEX($D38:$D$71,BA$1)),0)</f>
        <v>0</v>
      </c>
      <c r="BB38" s="6" cm="1">
        <f t="array" ref="BB38">IFERROR(BA38*(1-INDEX($D38:$D$71,BB$1)),0)</f>
        <v>0</v>
      </c>
      <c r="BC38" s="6" cm="1">
        <f t="array" ref="BC38">IFERROR(BB38*(1-INDEX($D38:$D$71,BC$1)),0)</f>
        <v>0</v>
      </c>
      <c r="BD38" s="6" cm="1">
        <f t="array" ref="BD38">IFERROR(BC38*(1-INDEX($D38:$D$71,BD$1)),0)</f>
        <v>0</v>
      </c>
      <c r="BE38" s="6" cm="1">
        <f t="array" ref="BE38">IFERROR(BD38*(1-INDEX($D38:$D$71,BE$1)),0)</f>
        <v>0</v>
      </c>
      <c r="BF38" s="6" cm="1">
        <f t="array" ref="BF38">IFERROR(BE38*(1-INDEX($D38:$D$71,BF$1)),0)</f>
        <v>0</v>
      </c>
      <c r="BG38" s="6" cm="1">
        <f t="array" ref="BG38">IFERROR(BF38*(1-INDEX($D38:$D$71,BG$1)),0)</f>
        <v>0</v>
      </c>
      <c r="BH38" s="6" cm="1">
        <f t="array" ref="BH38">IFERROR(BG38*(1-INDEX($D38:$D$71,BH$1)),0)</f>
        <v>0</v>
      </c>
      <c r="BI38" s="6" cm="1">
        <f t="array" ref="BI38">IFERROR(BH38*(1-INDEX($D38:$D$71,BI$1)),0)</f>
        <v>0</v>
      </c>
      <c r="BJ38" s="6" cm="1">
        <f t="array" ref="BJ38">IFERROR(BI38*(1-INDEX($D38:$D$71,BJ$1)),0)</f>
        <v>0</v>
      </c>
      <c r="BK38" s="6" cm="1">
        <f t="array" ref="BK38">IFERROR(BJ38*(1-INDEX($D38:$D$71,BK$1)),0)</f>
        <v>0</v>
      </c>
      <c r="BL38" s="6" cm="1">
        <f t="array" ref="BL38">IFERROR(BK38*(1-INDEX($D38:$D$71,BL$1)),0)</f>
        <v>0</v>
      </c>
      <c r="BM38" s="6" cm="1">
        <f t="array" ref="BM38">IFERROR(BL38*(1-INDEX($D38:$D$71,BM$1)),0)</f>
        <v>0</v>
      </c>
      <c r="BN38" s="6" cm="1">
        <f t="array" ref="BN38">IFERROR(BM38*(1-INDEX($D38:$D$71,BN$1)),0)</f>
        <v>0</v>
      </c>
      <c r="BO38" s="6" cm="1">
        <f t="array" ref="BO38">IFERROR(BN38*(1-INDEX($D38:$D$71,BO$1)),0)</f>
        <v>0</v>
      </c>
      <c r="BP38" s="6" cm="1">
        <f t="array" ref="BP38">IFERROR(BO38*(1-INDEX($D38:$D$71,BP$1)),0)</f>
        <v>0</v>
      </c>
      <c r="BQ38" s="6" cm="1">
        <f t="array" ref="BQ38">IFERROR(BP38*(1-INDEX($D38:$D$71,BQ$1)),0)</f>
        <v>0</v>
      </c>
      <c r="BR38" s="6" cm="1">
        <f t="array" ref="BR38">IFERROR(BQ38*(1-INDEX($D38:$D$71,BR$1)),0)</f>
        <v>0</v>
      </c>
      <c r="BS38" s="6" cm="1">
        <f t="array" ref="BS38">IFERROR(BR38*(1-INDEX($D38:$D$71,BS$1)),0)</f>
        <v>0</v>
      </c>
      <c r="BT38" s="6" cm="1">
        <f t="array" ref="BT38">IFERROR(BS38*(1-INDEX($D38:$D$71,BT$1)),0)</f>
        <v>0</v>
      </c>
      <c r="BU38" s="6" cm="1">
        <f t="array" ref="BU38">IFERROR(BT38*(1-INDEX($D38:$D$71,BU$1)),0)</f>
        <v>0</v>
      </c>
      <c r="BV38" s="6" cm="1">
        <f t="array" ref="BV38">IFERROR(BU38*(1-INDEX($D38:$D$71,BV$1)),0)</f>
        <v>0</v>
      </c>
      <c r="BW38" s="6" cm="1">
        <f t="array" ref="BW38">IFERROR(BV38*(1-INDEX($D38:$D$71,BW$1)),0)</f>
        <v>0</v>
      </c>
      <c r="BX38" s="6" cm="1">
        <f t="array" ref="BX38">IFERROR(BW38*(1-INDEX($D38:$D$71,BX$1)),0)</f>
        <v>0</v>
      </c>
      <c r="BY38" s="6" cm="1">
        <f t="array" ref="BY38">IFERROR(BX38*(1-INDEX($D38:$D$71,BY$1)),0)</f>
        <v>0</v>
      </c>
      <c r="BZ38" s="6" cm="1">
        <f t="array" ref="BZ38">IFERROR(BY38*(1-INDEX($D38:$D$71,BZ$1)),0)</f>
        <v>0</v>
      </c>
      <c r="CA38" s="6" cm="1">
        <f t="array" ref="CA38">IFERROR(BZ38*(1-INDEX($D38:$D$71,CA$1)),0)</f>
        <v>0</v>
      </c>
      <c r="CB38" s="6" cm="1">
        <f t="array" ref="CB38">IFERROR(CA38*(1-INDEX($D38:$D$71,CB$1)),0)</f>
        <v>0</v>
      </c>
      <c r="CC38" s="6" cm="1">
        <f t="array" ref="CC38">IFERROR(CB38*(1-INDEX($D38:$D$71,CC$1)),0)</f>
        <v>0</v>
      </c>
      <c r="CD38" s="6" cm="1">
        <f t="array" ref="CD38">IFERROR(CC38*(1-INDEX($D38:$D$71,CD$1)),0)</f>
        <v>0</v>
      </c>
      <c r="CE38" s="6" cm="1">
        <f t="array" ref="CE38">IFERROR(CD38*(1-INDEX($D38:$D$71,CE$1)),0)</f>
        <v>0</v>
      </c>
      <c r="CF38" s="6" cm="1">
        <f t="array" ref="CF38">IFERROR(CE38*(1-INDEX($D38:$D$71,CF$1)),0)</f>
        <v>0</v>
      </c>
      <c r="CG38" s="6" cm="1">
        <f t="array" ref="CG38">IFERROR(CF38*(1-INDEX($D38:$D$71,CG$1)),0)</f>
        <v>0</v>
      </c>
      <c r="CH38" s="6" cm="1">
        <f t="array" ref="CH38">IFERROR(CG38*(1-INDEX($D38:$D$71,CH$1)),0)</f>
        <v>0</v>
      </c>
      <c r="CI38" s="6" cm="1">
        <f t="array" ref="CI38">IFERROR(CH38*(1-INDEX($D38:$D$71,CI$1)),0)</f>
        <v>0</v>
      </c>
      <c r="CJ38" s="6" cm="1">
        <f t="array" ref="CJ38">IFERROR(CI38*(1-INDEX($D38:$D$71,CJ$1)),0)</f>
        <v>0</v>
      </c>
      <c r="CK38" s="6" cm="1">
        <f t="array" ref="CK38">IFERROR(CJ38*(1-INDEX($D38:$D$71,CK$1)),0)</f>
        <v>0</v>
      </c>
      <c r="CL38" s="6" cm="1">
        <f t="array" ref="CL38">IFERROR(CK38*(1-INDEX($D38:$D$71,CL$1)),0)</f>
        <v>0</v>
      </c>
      <c r="CM38" s="6" cm="1">
        <f t="array" ref="CM38">IFERROR(CL38*(1-INDEX($D38:$D$71,CM$1)),0)</f>
        <v>0</v>
      </c>
      <c r="CN38" s="6" cm="1">
        <f t="array" ref="CN38">IFERROR(CM38*(1-INDEX($D38:$D$71,CN$1)),0)</f>
        <v>0</v>
      </c>
      <c r="CO38" s="6" cm="1">
        <f t="array" ref="CO38">IFERROR(CN38*(1-INDEX($D38:$D$71,CO$1)),0)</f>
        <v>0</v>
      </c>
      <c r="CP38" s="6" cm="1">
        <f t="array" ref="CP38">IFERROR(CO38*(1-INDEX($D38:$D$71,CP$1)),0)</f>
        <v>0</v>
      </c>
      <c r="CQ38" s="6" cm="1">
        <f t="array" ref="CQ38">IFERROR(CP38*(1-INDEX($D38:$D$71,CQ$1)),0)</f>
        <v>0</v>
      </c>
      <c r="CR38" s="6" cm="1">
        <f t="array" ref="CR38">IFERROR(CQ38*(1-INDEX($D38:$D$71,CR$1)),0)</f>
        <v>0</v>
      </c>
      <c r="CS38" s="6" cm="1">
        <f t="array" ref="CS38">IFERROR(CR38*(1-INDEX($D38:$D$71,CS$1)),0)</f>
        <v>0</v>
      </c>
      <c r="CT38" s="6" cm="1">
        <f t="array" ref="CT38">IFERROR(CS38*(1-INDEX($D38:$D$71,CT$1)),0)</f>
        <v>0</v>
      </c>
      <c r="CU38" s="6" cm="1">
        <f t="array" ref="CU38">IFERROR(CT38*(1-INDEX($D38:$D$71,CU$1)),0)</f>
        <v>0</v>
      </c>
      <c r="CV38" s="6" cm="1">
        <f t="array" ref="CV38">IFERROR(CU38*(1-INDEX($D38:$D$71,CV$1)),0)</f>
        <v>0</v>
      </c>
      <c r="CW38" s="6" cm="1">
        <f t="array" ref="CW38">IFERROR(CV38*(1-INDEX($D38:$D$71,CW$1)),0)</f>
        <v>0</v>
      </c>
      <c r="CX38" s="6" cm="1">
        <f t="array" ref="CX38">IFERROR(CW38*(1-INDEX($D38:$D$71,CX$1)),0)</f>
        <v>0</v>
      </c>
      <c r="CY38" s="6" cm="1">
        <f t="array" ref="CY38">IFERROR(CX38*(1-INDEX($D38:$D$71,CY$1)),0)</f>
        <v>0</v>
      </c>
      <c r="CZ38" s="6" cm="1">
        <f t="array" ref="CZ38">IFERROR(CY38*(1-INDEX($D38:$D$71,CZ$1)),0)</f>
        <v>0</v>
      </c>
      <c r="DA38" s="6" cm="1">
        <f t="array" ref="DA38">IFERROR(CZ38*(1-INDEX($D38:$D$71,DA$1)),0)</f>
        <v>0</v>
      </c>
      <c r="DB38" s="6" cm="1">
        <f t="array" ref="DB38">IFERROR(DA38*(1-INDEX($D38:$D$71,DB$1)),0)</f>
        <v>0</v>
      </c>
      <c r="DC38" s="6" cm="1">
        <f t="array" ref="DC38">IFERROR(DB38*(1-INDEX($D38:$D$71,DC$1)),0)</f>
        <v>0</v>
      </c>
      <c r="DD38" s="6" cm="1">
        <f t="array" ref="DD38">IFERROR(DC38*(1-INDEX($D38:$D$71,DD$1)),0)</f>
        <v>0</v>
      </c>
      <c r="DE38" s="6" cm="1">
        <f t="array" ref="DE38">IFERROR(DD38*(1-INDEX($D38:$D$71,DE$1)),0)</f>
        <v>0</v>
      </c>
      <c r="DF38" s="6" cm="1">
        <f t="array" ref="DF38">IFERROR(DE38*(1-INDEX($D38:$D$71,DF$1)),0)</f>
        <v>0</v>
      </c>
      <c r="DG38" s="6" cm="1">
        <f t="array" ref="DG38">IFERROR(DF38*(1-INDEX($D38:$D$71,DG$1)),0)</f>
        <v>0</v>
      </c>
      <c r="DH38" s="6" cm="1">
        <f t="array" ref="DH38">IFERROR(DG38*(1-INDEX($D38:$D$71,DH$1)),0)</f>
        <v>0</v>
      </c>
      <c r="DI38" s="6" cm="1">
        <f t="array" ref="DI38">IFERROR(DH38*(1-INDEX($D38:$D$71,DI$1)),0)</f>
        <v>0</v>
      </c>
      <c r="DJ38" s="6" cm="1">
        <f t="array" ref="DJ38">IFERROR(DI38*(1-INDEX($D38:$D$71,DJ$1)),0)</f>
        <v>0</v>
      </c>
      <c r="DK38" s="6" cm="1">
        <f t="array" ref="DK38">IFERROR(DJ38*(1-INDEX($D38:$D$71,DK$1)),0)</f>
        <v>0</v>
      </c>
      <c r="DL38" s="6" cm="1">
        <f t="array" ref="DL38">IFERROR(DK38*(1-INDEX($D38:$D$71,DL$1)),0)</f>
        <v>0</v>
      </c>
      <c r="DM38" s="6" cm="1">
        <f t="array" ref="DM38">IFERROR(DL38*(1-INDEX($D38:$D$71,DM$1)),0)</f>
        <v>0</v>
      </c>
      <c r="DN38" s="6" cm="1">
        <f t="array" ref="DN38">IFERROR(DM38*(1-INDEX($D38:$D$71,DN$1)),0)</f>
        <v>0</v>
      </c>
      <c r="DO38" s="6" cm="1">
        <f t="array" ref="DO38">IFERROR(DN38*(1-INDEX($D38:$D$71,DO$1)),0)</f>
        <v>0</v>
      </c>
      <c r="DP38" s="6" cm="1">
        <f t="array" ref="DP38">IFERROR(DO38*(1-INDEX($D38:$D$71,DP$1)),0)</f>
        <v>0</v>
      </c>
      <c r="DQ38" s="6" cm="1">
        <f t="array" ref="DQ38">IFERROR(DP38*(1-INDEX($D38:$D$71,DQ$1)),0)</f>
        <v>0</v>
      </c>
      <c r="DR38" s="6" cm="1">
        <f t="array" ref="DR38">IFERROR(DQ38*(1-INDEX($D38:$D$71,DR$1)),0)</f>
        <v>0</v>
      </c>
      <c r="DS38" s="6" cm="1">
        <f t="array" ref="DS38">IFERROR(DR38*(1-INDEX($D38:$D$71,DS$1)),0)</f>
        <v>0</v>
      </c>
      <c r="DT38" s="6" cm="1">
        <f t="array" ref="DT38">IFERROR(DS38*(1-INDEX($D38:$D$71,DT$1)),0)</f>
        <v>0</v>
      </c>
      <c r="DU38" s="6" cm="1">
        <f t="array" ref="DU38">IFERROR(DT38*(1-INDEX($D38:$D$71,DU$1)),0)</f>
        <v>0</v>
      </c>
      <c r="DV38" s="6" cm="1">
        <f t="array" ref="DV38">IFERROR(DU38*(1-INDEX($D38:$D$71,DV$1)),0)</f>
        <v>0</v>
      </c>
      <c r="DW38" s="6" cm="1">
        <f t="array" ref="DW38">IFERROR(DV38*(1-INDEX($D38:$D$71,DW$1)),0)</f>
        <v>0</v>
      </c>
      <c r="DX38" s="6" cm="1">
        <f t="array" ref="DX38">IFERROR(DW38*(1-INDEX($D38:$D$71,DX$1)),0)</f>
        <v>0</v>
      </c>
    </row>
    <row r="39" spans="2:128" x14ac:dyDescent="0.25">
      <c r="B39" s="21"/>
      <c r="C39" s="6">
        <v>101</v>
      </c>
      <c r="D39" s="6">
        <v>0.35742000000000002</v>
      </c>
      <c r="E39" s="6">
        <f t="shared" si="3"/>
        <v>0.42285804592146192</v>
      </c>
      <c r="F39" s="6" cm="1">
        <f t="array" ref="F39">SUMPRODUCT($A$6^($K$1:$DT$1+1),K39:DT39,TRANSPOSE(D39:D152))</f>
        <v>0.92846057739649746</v>
      </c>
      <c r="G39" s="6" cm="1">
        <f t="array" ref="G39">SUMPRODUCT($A$6^($K$1:$DT$1),K39:DT39)</f>
        <v>2.4561868427202578</v>
      </c>
      <c r="H39" s="6">
        <f t="shared" si="4"/>
        <v>1.993102486580917</v>
      </c>
      <c r="I39" s="6">
        <f t="shared" si="5"/>
        <v>1.9604139206789906</v>
      </c>
      <c r="K39" s="6">
        <v>1</v>
      </c>
      <c r="L39" s="6" cm="1">
        <f t="array" ref="L39">IFERROR(K39*(1-INDEX($D39:$D$71,L$1)),0)</f>
        <v>0.64257999999999993</v>
      </c>
      <c r="M39" s="6" cm="1">
        <f t="array" ref="M39">IFERROR(L39*(1-INDEX($D39:$D$71,M$1)),0)</f>
        <v>0.39674174360000003</v>
      </c>
      <c r="N39" s="6" cm="1">
        <f t="array" ref="N39">IFERROR(M39*(1-INDEX($D39:$D$71,N$1)),0)</f>
        <v>0.23525595170249203</v>
      </c>
      <c r="O39" s="6" cm="1">
        <f t="array" ref="O39">IFERROR(N39*(1-INDEX($D39:$D$71,O$1)),0)</f>
        <v>0.13400884776829053</v>
      </c>
      <c r="P39" s="6" cm="1">
        <f t="array" ref="P39">IFERROR(O39*(1-INDEX($D39:$D$71,P$1)),0)</f>
        <v>7.3411386895947242E-2</v>
      </c>
      <c r="Q39" s="6" cm="1">
        <f t="array" ref="Q39">IFERROR(P39*(1-INDEX($D39:$D$71,Q$1)),0)</f>
        <v>3.8753871142370555E-2</v>
      </c>
      <c r="R39" s="6" cm="1">
        <f t="array" ref="R39">IFERROR(Q39*(1-INDEX($D39:$D$71,R$1)),0)</f>
        <v>1.9450180387644355E-2</v>
      </c>
      <c r="S39" s="6" cm="1">
        <f t="array" ref="S39">IFERROR(R39*(1-INDEX($D39:$D$71,S$1)),0)</f>
        <v>9.2283325867217412E-3</v>
      </c>
      <c r="T39" s="6" cm="1">
        <f t="array" ref="T39">IFERROR(S39*(1-INDEX($D39:$D$71,T$1)),0)</f>
        <v>4.1114067340362707E-3</v>
      </c>
      <c r="U39" s="6" cm="1">
        <f t="array" ref="U39">IFERROR(T39*(1-INDEX($D39:$D$71,U$1)),0)</f>
        <v>1.7061515664903717E-3</v>
      </c>
      <c r="V39" s="6" cm="1">
        <f t="array" ref="V39">IFERROR(U39*(1-INDEX($D39:$D$71,V$1)),0)</f>
        <v>6.5304657358985466E-4</v>
      </c>
      <c r="W39" s="6" cm="1">
        <f t="array" ref="W39">IFERROR(V39*(1-INDEX($D39:$D$71,W$1)),0)</f>
        <v>2.2776305347093362E-4</v>
      </c>
      <c r="X39" s="6" cm="1">
        <f t="array" ref="X39">IFERROR(W39*(1-INDEX($D39:$D$71,X$1)),0)</f>
        <v>7.1267059431055123E-5</v>
      </c>
      <c r="Y39" s="6" cm="1">
        <f t="array" ref="Y39">IFERROR(X39*(1-INDEX($D39:$D$71,Y$1)),0)</f>
        <v>1.9602717367106018E-5</v>
      </c>
      <c r="Z39" s="6" cm="1">
        <f t="array" ref="Z39">IFERROR(Y39*(1-INDEX($D39:$D$71,Z$1)),0)</f>
        <v>4.6091869345276372E-6</v>
      </c>
      <c r="AA39" s="6" cm="1">
        <f t="array" ref="AA39">IFERROR(Z39*(1-INDEX($D39:$D$71,AA$1)),0)</f>
        <v>8.8961917023317938E-7</v>
      </c>
      <c r="AB39" s="6" cm="1">
        <f t="array" ref="AB39">IFERROR(AA39*(1-INDEX($D39:$D$71,AB$1)),0)</f>
        <v>1.3217072012154355E-7</v>
      </c>
      <c r="AC39" s="6" cm="1">
        <f t="array" ref="AC39">IFERROR(AB39*(1-INDEX($D39:$D$71,AC$1)),0)</f>
        <v>1.3437797114757323E-8</v>
      </c>
      <c r="AD39" s="6" cm="1">
        <f t="array" ref="AD39">IFERROR(AC39*(1-INDEX($D39:$D$71,AD$1)),0)</f>
        <v>7.0145300939033259E-10</v>
      </c>
      <c r="AE39" s="6" cm="1">
        <f t="array" ref="AE39">IFERROR(AD39*(1-INDEX($D39:$D$71,AE$1)),0)</f>
        <v>0</v>
      </c>
      <c r="AF39" s="6" cm="1">
        <f t="array" ref="AF39">IFERROR(AE39*(1-INDEX($D39:$D$71,AF$1)),0)</f>
        <v>0</v>
      </c>
      <c r="AG39" s="6" cm="1">
        <f t="array" ref="AG39">IFERROR(AF39*(1-INDEX($D39:$D$71,AG$1)),0)</f>
        <v>0</v>
      </c>
      <c r="AH39" s="6" cm="1">
        <f t="array" ref="AH39">IFERROR(AG39*(1-INDEX($D39:$D$71,AH$1)),0)</f>
        <v>0</v>
      </c>
      <c r="AI39" s="6" cm="1">
        <f t="array" ref="AI39">IFERROR(AH39*(1-INDEX($D39:$D$71,AI$1)),0)</f>
        <v>0</v>
      </c>
      <c r="AJ39" s="6" cm="1">
        <f t="array" ref="AJ39">IFERROR(AI39*(1-INDEX($D39:$D$71,AJ$1)),0)</f>
        <v>0</v>
      </c>
      <c r="AK39" s="6" cm="1">
        <f t="array" ref="AK39">IFERROR(AJ39*(1-INDEX($D39:$D$71,AK$1)),0)</f>
        <v>0</v>
      </c>
      <c r="AL39" s="6" cm="1">
        <f t="array" ref="AL39">IFERROR(AK39*(1-INDEX($D39:$D$71,AL$1)),0)</f>
        <v>0</v>
      </c>
      <c r="AM39" s="6" cm="1">
        <f t="array" ref="AM39">IFERROR(AL39*(1-INDEX($D39:$D$71,AM$1)),0)</f>
        <v>0</v>
      </c>
      <c r="AN39" s="6" cm="1">
        <f t="array" ref="AN39">IFERROR(AM39*(1-INDEX($D39:$D$71,AN$1)),0)</f>
        <v>0</v>
      </c>
      <c r="AO39" s="6" cm="1">
        <f t="array" ref="AO39">IFERROR(AN39*(1-INDEX($D39:$D$71,AO$1)),0)</f>
        <v>0</v>
      </c>
      <c r="AP39" s="6" cm="1">
        <f t="array" ref="AP39">IFERROR(AO39*(1-INDEX($D39:$D$71,AP$1)),0)</f>
        <v>0</v>
      </c>
      <c r="AQ39" s="6" cm="1">
        <f t="array" ref="AQ39">IFERROR(AP39*(1-INDEX($D39:$D$71,AQ$1)),0)</f>
        <v>0</v>
      </c>
      <c r="AR39" s="6" cm="1">
        <f t="array" ref="AR39">IFERROR(AQ39*(1-INDEX($D39:$D$71,AR$1)),0)</f>
        <v>0</v>
      </c>
      <c r="AS39" s="6" cm="1">
        <f t="array" ref="AS39">IFERROR(AR39*(1-INDEX($D39:$D$71,AS$1)),0)</f>
        <v>0</v>
      </c>
      <c r="AT39" s="6" cm="1">
        <f t="array" ref="AT39">IFERROR(AS39*(1-INDEX($D39:$D$71,AT$1)),0)</f>
        <v>0</v>
      </c>
      <c r="AU39" s="6" cm="1">
        <f t="array" ref="AU39">IFERROR(AT39*(1-INDEX($D39:$D$71,AU$1)),0)</f>
        <v>0</v>
      </c>
      <c r="AV39" s="6" cm="1">
        <f t="array" ref="AV39">IFERROR(AU39*(1-INDEX($D39:$D$71,AV$1)),0)</f>
        <v>0</v>
      </c>
      <c r="AW39" s="6" cm="1">
        <f t="array" ref="AW39">IFERROR(AV39*(1-INDEX($D39:$D$71,AW$1)),0)</f>
        <v>0</v>
      </c>
      <c r="AX39" s="6" cm="1">
        <f t="array" ref="AX39">IFERROR(AW39*(1-INDEX($D39:$D$71,AX$1)),0)</f>
        <v>0</v>
      </c>
      <c r="AY39" s="6" cm="1">
        <f t="array" ref="AY39">IFERROR(AX39*(1-INDEX($D39:$D$71,AY$1)),0)</f>
        <v>0</v>
      </c>
      <c r="AZ39" s="6" cm="1">
        <f t="array" ref="AZ39">IFERROR(AY39*(1-INDEX($D39:$D$71,AZ$1)),0)</f>
        <v>0</v>
      </c>
      <c r="BA39" s="6" cm="1">
        <f t="array" ref="BA39">IFERROR(AZ39*(1-INDEX($D39:$D$71,BA$1)),0)</f>
        <v>0</v>
      </c>
      <c r="BB39" s="6" cm="1">
        <f t="array" ref="BB39">IFERROR(BA39*(1-INDEX($D39:$D$71,BB$1)),0)</f>
        <v>0</v>
      </c>
      <c r="BC39" s="6" cm="1">
        <f t="array" ref="BC39">IFERROR(BB39*(1-INDEX($D39:$D$71,BC$1)),0)</f>
        <v>0</v>
      </c>
      <c r="BD39" s="6" cm="1">
        <f t="array" ref="BD39">IFERROR(BC39*(1-INDEX($D39:$D$71,BD$1)),0)</f>
        <v>0</v>
      </c>
      <c r="BE39" s="6" cm="1">
        <f t="array" ref="BE39">IFERROR(BD39*(1-INDEX($D39:$D$71,BE$1)),0)</f>
        <v>0</v>
      </c>
      <c r="BF39" s="6" cm="1">
        <f t="array" ref="BF39">IFERROR(BE39*(1-INDEX($D39:$D$71,BF$1)),0)</f>
        <v>0</v>
      </c>
      <c r="BG39" s="6" cm="1">
        <f t="array" ref="BG39">IFERROR(BF39*(1-INDEX($D39:$D$71,BG$1)),0)</f>
        <v>0</v>
      </c>
      <c r="BH39" s="6" cm="1">
        <f t="array" ref="BH39">IFERROR(BG39*(1-INDEX($D39:$D$71,BH$1)),0)</f>
        <v>0</v>
      </c>
      <c r="BI39" s="6" cm="1">
        <f t="array" ref="BI39">IFERROR(BH39*(1-INDEX($D39:$D$71,BI$1)),0)</f>
        <v>0</v>
      </c>
      <c r="BJ39" s="6" cm="1">
        <f t="array" ref="BJ39">IFERROR(BI39*(1-INDEX($D39:$D$71,BJ$1)),0)</f>
        <v>0</v>
      </c>
      <c r="BK39" s="6" cm="1">
        <f t="array" ref="BK39">IFERROR(BJ39*(1-INDEX($D39:$D$71,BK$1)),0)</f>
        <v>0</v>
      </c>
      <c r="BL39" s="6" cm="1">
        <f t="array" ref="BL39">IFERROR(BK39*(1-INDEX($D39:$D$71,BL$1)),0)</f>
        <v>0</v>
      </c>
      <c r="BM39" s="6" cm="1">
        <f t="array" ref="BM39">IFERROR(BL39*(1-INDEX($D39:$D$71,BM$1)),0)</f>
        <v>0</v>
      </c>
      <c r="BN39" s="6" cm="1">
        <f t="array" ref="BN39">IFERROR(BM39*(1-INDEX($D39:$D$71,BN$1)),0)</f>
        <v>0</v>
      </c>
      <c r="BO39" s="6" cm="1">
        <f t="array" ref="BO39">IFERROR(BN39*(1-INDEX($D39:$D$71,BO$1)),0)</f>
        <v>0</v>
      </c>
      <c r="BP39" s="6" cm="1">
        <f t="array" ref="BP39">IFERROR(BO39*(1-INDEX($D39:$D$71,BP$1)),0)</f>
        <v>0</v>
      </c>
      <c r="BQ39" s="6" cm="1">
        <f t="array" ref="BQ39">IFERROR(BP39*(1-INDEX($D39:$D$71,BQ$1)),0)</f>
        <v>0</v>
      </c>
      <c r="BR39" s="6" cm="1">
        <f t="array" ref="BR39">IFERROR(BQ39*(1-INDEX($D39:$D$71,BR$1)),0)</f>
        <v>0</v>
      </c>
      <c r="BS39" s="6" cm="1">
        <f t="array" ref="BS39">IFERROR(BR39*(1-INDEX($D39:$D$71,BS$1)),0)</f>
        <v>0</v>
      </c>
      <c r="BT39" s="6" cm="1">
        <f t="array" ref="BT39">IFERROR(BS39*(1-INDEX($D39:$D$71,BT$1)),0)</f>
        <v>0</v>
      </c>
      <c r="BU39" s="6" cm="1">
        <f t="array" ref="BU39">IFERROR(BT39*(1-INDEX($D39:$D$71,BU$1)),0)</f>
        <v>0</v>
      </c>
      <c r="BV39" s="6" cm="1">
        <f t="array" ref="BV39">IFERROR(BU39*(1-INDEX($D39:$D$71,BV$1)),0)</f>
        <v>0</v>
      </c>
      <c r="BW39" s="6" cm="1">
        <f t="array" ref="BW39">IFERROR(BV39*(1-INDEX($D39:$D$71,BW$1)),0)</f>
        <v>0</v>
      </c>
      <c r="BX39" s="6" cm="1">
        <f t="array" ref="BX39">IFERROR(BW39*(1-INDEX($D39:$D$71,BX$1)),0)</f>
        <v>0</v>
      </c>
      <c r="BY39" s="6" cm="1">
        <f t="array" ref="BY39">IFERROR(BX39*(1-INDEX($D39:$D$71,BY$1)),0)</f>
        <v>0</v>
      </c>
      <c r="BZ39" s="6" cm="1">
        <f t="array" ref="BZ39">IFERROR(BY39*(1-INDEX($D39:$D$71,BZ$1)),0)</f>
        <v>0</v>
      </c>
      <c r="CA39" s="6" cm="1">
        <f t="array" ref="CA39">IFERROR(BZ39*(1-INDEX($D39:$D$71,CA$1)),0)</f>
        <v>0</v>
      </c>
      <c r="CB39" s="6" cm="1">
        <f t="array" ref="CB39">IFERROR(CA39*(1-INDEX($D39:$D$71,CB$1)),0)</f>
        <v>0</v>
      </c>
      <c r="CC39" s="6" cm="1">
        <f t="array" ref="CC39">IFERROR(CB39*(1-INDEX($D39:$D$71,CC$1)),0)</f>
        <v>0</v>
      </c>
      <c r="CD39" s="6" cm="1">
        <f t="array" ref="CD39">IFERROR(CC39*(1-INDEX($D39:$D$71,CD$1)),0)</f>
        <v>0</v>
      </c>
      <c r="CE39" s="6" cm="1">
        <f t="array" ref="CE39">IFERROR(CD39*(1-INDEX($D39:$D$71,CE$1)),0)</f>
        <v>0</v>
      </c>
      <c r="CF39" s="6" cm="1">
        <f t="array" ref="CF39">IFERROR(CE39*(1-INDEX($D39:$D$71,CF$1)),0)</f>
        <v>0</v>
      </c>
      <c r="CG39" s="6" cm="1">
        <f t="array" ref="CG39">IFERROR(CF39*(1-INDEX($D39:$D$71,CG$1)),0)</f>
        <v>0</v>
      </c>
      <c r="CH39" s="6" cm="1">
        <f t="array" ref="CH39">IFERROR(CG39*(1-INDEX($D39:$D$71,CH$1)),0)</f>
        <v>0</v>
      </c>
      <c r="CI39" s="6" cm="1">
        <f t="array" ref="CI39">IFERROR(CH39*(1-INDEX($D39:$D$71,CI$1)),0)</f>
        <v>0</v>
      </c>
      <c r="CJ39" s="6" cm="1">
        <f t="array" ref="CJ39">IFERROR(CI39*(1-INDEX($D39:$D$71,CJ$1)),0)</f>
        <v>0</v>
      </c>
      <c r="CK39" s="6" cm="1">
        <f t="array" ref="CK39">IFERROR(CJ39*(1-INDEX($D39:$D$71,CK$1)),0)</f>
        <v>0</v>
      </c>
      <c r="CL39" s="6" cm="1">
        <f t="array" ref="CL39">IFERROR(CK39*(1-INDEX($D39:$D$71,CL$1)),0)</f>
        <v>0</v>
      </c>
      <c r="CM39" s="6" cm="1">
        <f t="array" ref="CM39">IFERROR(CL39*(1-INDEX($D39:$D$71,CM$1)),0)</f>
        <v>0</v>
      </c>
      <c r="CN39" s="6" cm="1">
        <f t="array" ref="CN39">IFERROR(CM39*(1-INDEX($D39:$D$71,CN$1)),0)</f>
        <v>0</v>
      </c>
      <c r="CO39" s="6" cm="1">
        <f t="array" ref="CO39">IFERROR(CN39*(1-INDEX($D39:$D$71,CO$1)),0)</f>
        <v>0</v>
      </c>
      <c r="CP39" s="6" cm="1">
        <f t="array" ref="CP39">IFERROR(CO39*(1-INDEX($D39:$D$71,CP$1)),0)</f>
        <v>0</v>
      </c>
      <c r="CQ39" s="6" cm="1">
        <f t="array" ref="CQ39">IFERROR(CP39*(1-INDEX($D39:$D$71,CQ$1)),0)</f>
        <v>0</v>
      </c>
      <c r="CR39" s="6" cm="1">
        <f t="array" ref="CR39">IFERROR(CQ39*(1-INDEX($D39:$D$71,CR$1)),0)</f>
        <v>0</v>
      </c>
      <c r="CS39" s="6" cm="1">
        <f t="array" ref="CS39">IFERROR(CR39*(1-INDEX($D39:$D$71,CS$1)),0)</f>
        <v>0</v>
      </c>
      <c r="CT39" s="6" cm="1">
        <f t="array" ref="CT39">IFERROR(CS39*(1-INDEX($D39:$D$71,CT$1)),0)</f>
        <v>0</v>
      </c>
      <c r="CU39" s="6" cm="1">
        <f t="array" ref="CU39">IFERROR(CT39*(1-INDEX($D39:$D$71,CU$1)),0)</f>
        <v>0</v>
      </c>
      <c r="CV39" s="6" cm="1">
        <f t="array" ref="CV39">IFERROR(CU39*(1-INDEX($D39:$D$71,CV$1)),0)</f>
        <v>0</v>
      </c>
      <c r="CW39" s="6" cm="1">
        <f t="array" ref="CW39">IFERROR(CV39*(1-INDEX($D39:$D$71,CW$1)),0)</f>
        <v>0</v>
      </c>
      <c r="CX39" s="6" cm="1">
        <f t="array" ref="CX39">IFERROR(CW39*(1-INDEX($D39:$D$71,CX$1)),0)</f>
        <v>0</v>
      </c>
      <c r="CY39" s="6" cm="1">
        <f t="array" ref="CY39">IFERROR(CX39*(1-INDEX($D39:$D$71,CY$1)),0)</f>
        <v>0</v>
      </c>
      <c r="CZ39" s="6" cm="1">
        <f t="array" ref="CZ39">IFERROR(CY39*(1-INDEX($D39:$D$71,CZ$1)),0)</f>
        <v>0</v>
      </c>
      <c r="DA39" s="6" cm="1">
        <f t="array" ref="DA39">IFERROR(CZ39*(1-INDEX($D39:$D$71,DA$1)),0)</f>
        <v>0</v>
      </c>
      <c r="DB39" s="6" cm="1">
        <f t="array" ref="DB39">IFERROR(DA39*(1-INDEX($D39:$D$71,DB$1)),0)</f>
        <v>0</v>
      </c>
      <c r="DC39" s="6" cm="1">
        <f t="array" ref="DC39">IFERROR(DB39*(1-INDEX($D39:$D$71,DC$1)),0)</f>
        <v>0</v>
      </c>
      <c r="DD39" s="6" cm="1">
        <f t="array" ref="DD39">IFERROR(DC39*(1-INDEX($D39:$D$71,DD$1)),0)</f>
        <v>0</v>
      </c>
      <c r="DE39" s="6" cm="1">
        <f t="array" ref="DE39">IFERROR(DD39*(1-INDEX($D39:$D$71,DE$1)),0)</f>
        <v>0</v>
      </c>
      <c r="DF39" s="6" cm="1">
        <f t="array" ref="DF39">IFERROR(DE39*(1-INDEX($D39:$D$71,DF$1)),0)</f>
        <v>0</v>
      </c>
      <c r="DG39" s="6" cm="1">
        <f t="array" ref="DG39">IFERROR(DF39*(1-INDEX($D39:$D$71,DG$1)),0)</f>
        <v>0</v>
      </c>
      <c r="DH39" s="6" cm="1">
        <f t="array" ref="DH39">IFERROR(DG39*(1-INDEX($D39:$D$71,DH$1)),0)</f>
        <v>0</v>
      </c>
      <c r="DI39" s="6" cm="1">
        <f t="array" ref="DI39">IFERROR(DH39*(1-INDEX($D39:$D$71,DI$1)),0)</f>
        <v>0</v>
      </c>
      <c r="DJ39" s="6" cm="1">
        <f t="array" ref="DJ39">IFERROR(DI39*(1-INDEX($D39:$D$71,DJ$1)),0)</f>
        <v>0</v>
      </c>
      <c r="DK39" s="6" cm="1">
        <f t="array" ref="DK39">IFERROR(DJ39*(1-INDEX($D39:$D$71,DK$1)),0)</f>
        <v>0</v>
      </c>
      <c r="DL39" s="6" cm="1">
        <f t="array" ref="DL39">IFERROR(DK39*(1-INDEX($D39:$D$71,DL$1)),0)</f>
        <v>0</v>
      </c>
      <c r="DM39" s="6" cm="1">
        <f t="array" ref="DM39">IFERROR(DL39*(1-INDEX($D39:$D$71,DM$1)),0)</f>
        <v>0</v>
      </c>
      <c r="DN39" s="6" cm="1">
        <f t="array" ref="DN39">IFERROR(DM39*(1-INDEX($D39:$D$71,DN$1)),0)</f>
        <v>0</v>
      </c>
      <c r="DO39" s="6" cm="1">
        <f t="array" ref="DO39">IFERROR(DN39*(1-INDEX($D39:$D$71,DO$1)),0)</f>
        <v>0</v>
      </c>
      <c r="DP39" s="6" cm="1">
        <f t="array" ref="DP39">IFERROR(DO39*(1-INDEX($D39:$D$71,DP$1)),0)</f>
        <v>0</v>
      </c>
      <c r="DQ39" s="6" cm="1">
        <f t="array" ref="DQ39">IFERROR(DP39*(1-INDEX($D39:$D$71,DQ$1)),0)</f>
        <v>0</v>
      </c>
      <c r="DR39" s="6" cm="1">
        <f t="array" ref="DR39">IFERROR(DQ39*(1-INDEX($D39:$D$71,DR$1)),0)</f>
        <v>0</v>
      </c>
      <c r="DS39" s="6" cm="1">
        <f t="array" ref="DS39">IFERROR(DR39*(1-INDEX($D39:$D$71,DS$1)),0)</f>
        <v>0</v>
      </c>
      <c r="DT39" s="6" cm="1">
        <f t="array" ref="DT39">IFERROR(DS39*(1-INDEX($D39:$D$71,DT$1)),0)</f>
        <v>0</v>
      </c>
      <c r="DU39" s="6" cm="1">
        <f t="array" ref="DU39">IFERROR(DT39*(1-INDEX($D39:$D$71,DU$1)),0)</f>
        <v>0</v>
      </c>
      <c r="DV39" s="6" cm="1">
        <f t="array" ref="DV39">IFERROR(DU39*(1-INDEX($D39:$D$71,DV$1)),0)</f>
        <v>0</v>
      </c>
      <c r="DW39" s="6" cm="1">
        <f t="array" ref="DW39">IFERROR(DV39*(1-INDEX($D39:$D$71,DW$1)),0)</f>
        <v>0</v>
      </c>
      <c r="DX39" s="6" cm="1">
        <f t="array" ref="DX39">IFERROR(DW39*(1-INDEX($D39:$D$71,DX$1)),0)</f>
        <v>0</v>
      </c>
    </row>
    <row r="40" spans="2:128" x14ac:dyDescent="0.25">
      <c r="B40" s="21"/>
      <c r="C40" s="6">
        <v>102</v>
      </c>
      <c r="D40" s="6">
        <v>0.38257999999999998</v>
      </c>
      <c r="E40" s="6">
        <f t="shared" si="3"/>
        <v>0.46223486493703347</v>
      </c>
      <c r="F40" s="6" cm="1">
        <f t="array" ref="F40">SUMPRODUCT($A$6^($K$1:$DT$1+1),K40:DT40,TRANSPOSE(D40:D153))</f>
        <v>0.93201530504900898</v>
      </c>
      <c r="G40" s="6" cm="1">
        <f t="array" ref="G40">SUMPRODUCT($A$6^($K$1:$DT$1),K40:DT40)</f>
        <v>2.3341411933173544</v>
      </c>
      <c r="H40" s="6">
        <f t="shared" si="4"/>
        <v>1.8710480124611186</v>
      </c>
      <c r="I40" s="6">
        <f t="shared" si="5"/>
        <v>1.8351096572024606</v>
      </c>
      <c r="K40" s="6">
        <v>1</v>
      </c>
      <c r="L40" s="6" cm="1">
        <f t="array" ref="L40">IFERROR(K40*(1-INDEX($D40:$D$71,L$1)),0)</f>
        <v>0.61742000000000008</v>
      </c>
      <c r="M40" s="6" cm="1">
        <f t="array" ref="M40">IFERROR(L40*(1-INDEX($D40:$D$71,M$1)),0)</f>
        <v>0.36611153740000002</v>
      </c>
      <c r="N40" s="6" cm="1">
        <f t="array" ref="N40">IFERROR(M40*(1-INDEX($D40:$D$71,N$1)),0)</f>
        <v>0.20854811504916201</v>
      </c>
      <c r="O40" s="6" cm="1">
        <f t="array" ref="O40">IFERROR(N40*(1-INDEX($D40:$D$71,O$1)),0)</f>
        <v>0.11424474290508145</v>
      </c>
      <c r="P40" s="6" cm="1">
        <f t="array" ref="P40">IFERROR(O40*(1-INDEX($D40:$D$71,P$1)),0)</f>
        <v>6.0309799779592499E-2</v>
      </c>
      <c r="Q40" s="6" cm="1">
        <f t="array" ref="Q40">IFERROR(P40*(1-INDEX($D40:$D$71,Q$1)),0)</f>
        <v>3.0268885411379676E-2</v>
      </c>
      <c r="R40" s="6" cm="1">
        <f t="array" ref="R40">IFERROR(Q40*(1-INDEX($D40:$D$71,R$1)),0)</f>
        <v>1.43613753722832E-2</v>
      </c>
      <c r="S40" s="6" cm="1">
        <f t="array" ref="S40">IFERROR(R40*(1-INDEX($D40:$D$71,S$1)),0)</f>
        <v>6.3982799558596117E-3</v>
      </c>
      <c r="T40" s="6" cm="1">
        <f t="array" ref="T40">IFERROR(S40*(1-INDEX($D40:$D$71,T$1)),0)</f>
        <v>2.6551582160826218E-3</v>
      </c>
      <c r="U40" s="6" cm="1">
        <f t="array" ref="U40">IFERROR(T40*(1-INDEX($D40:$D$71,U$1)),0)</f>
        <v>1.0162883587877844E-3</v>
      </c>
      <c r="V40" s="6" cm="1">
        <f t="array" ref="V40">IFERROR(U40*(1-INDEX($D40:$D$71,V$1)),0)</f>
        <v>3.5445089089441561E-4</v>
      </c>
      <c r="W40" s="6" cm="1">
        <f t="array" ref="W40">IFERROR(V40*(1-INDEX($D40:$D$71,W$1)),0)</f>
        <v>1.1090768376086263E-4</v>
      </c>
      <c r="X40" s="6" cm="1">
        <f t="array" ref="X40">IFERROR(W40*(1-INDEX($D40:$D$71,X$1)),0)</f>
        <v>3.0506267495262871E-5</v>
      </c>
      <c r="Y40" s="6" cm="1">
        <f t="array" ref="Y40">IFERROR(X40*(1-INDEX($D40:$D$71,Y$1)),0)</f>
        <v>7.172938676161157E-6</v>
      </c>
      <c r="Z40" s="6" cm="1">
        <f t="array" ref="Z40">IFERROR(Y40*(1-INDEX($D40:$D$71,Z$1)),0)</f>
        <v>1.384448893885865E-6</v>
      </c>
      <c r="AA40" s="6" cm="1">
        <f t="array" ref="AA40">IFERROR(Z40*(1-INDEX($D40:$D$71,AA$1)),0)</f>
        <v>2.0568757216462309E-7</v>
      </c>
      <c r="AB40" s="6" cm="1">
        <f t="array" ref="AB40">IFERROR(AA40*(1-INDEX($D40:$D$71,AB$1)),0)</f>
        <v>2.0912255461977216E-8</v>
      </c>
      <c r="AC40" s="6" cm="1">
        <f t="array" ref="AC40">IFERROR(AB40*(1-INDEX($D40:$D$71,AC$1)),0)</f>
        <v>1.0916197351152111E-9</v>
      </c>
      <c r="AD40" s="6" cm="1">
        <f t="array" ref="AD40">IFERROR(AC40*(1-INDEX($D40:$D$71,AD$1)),0)</f>
        <v>0</v>
      </c>
      <c r="AE40" s="6" cm="1">
        <f t="array" ref="AE40">IFERROR(AD40*(1-INDEX($D40:$D$71,AE$1)),0)</f>
        <v>0</v>
      </c>
      <c r="AF40" s="6" cm="1">
        <f t="array" ref="AF40">IFERROR(AE40*(1-INDEX($D40:$D$71,AF$1)),0)</f>
        <v>0</v>
      </c>
      <c r="AG40" s="6" cm="1">
        <f t="array" ref="AG40">IFERROR(AF40*(1-INDEX($D40:$D$71,AG$1)),0)</f>
        <v>0</v>
      </c>
      <c r="AH40" s="6" cm="1">
        <f t="array" ref="AH40">IFERROR(AG40*(1-INDEX($D40:$D$71,AH$1)),0)</f>
        <v>0</v>
      </c>
      <c r="AI40" s="6" cm="1">
        <f t="array" ref="AI40">IFERROR(AH40*(1-INDEX($D40:$D$71,AI$1)),0)</f>
        <v>0</v>
      </c>
      <c r="AJ40" s="6" cm="1">
        <f t="array" ref="AJ40">IFERROR(AI40*(1-INDEX($D40:$D$71,AJ$1)),0)</f>
        <v>0</v>
      </c>
      <c r="AK40" s="6" cm="1">
        <f t="array" ref="AK40">IFERROR(AJ40*(1-INDEX($D40:$D$71,AK$1)),0)</f>
        <v>0</v>
      </c>
      <c r="AL40" s="6" cm="1">
        <f t="array" ref="AL40">IFERROR(AK40*(1-INDEX($D40:$D$71,AL$1)),0)</f>
        <v>0</v>
      </c>
      <c r="AM40" s="6" cm="1">
        <f t="array" ref="AM40">IFERROR(AL40*(1-INDEX($D40:$D$71,AM$1)),0)</f>
        <v>0</v>
      </c>
      <c r="AN40" s="6" cm="1">
        <f t="array" ref="AN40">IFERROR(AM40*(1-INDEX($D40:$D$71,AN$1)),0)</f>
        <v>0</v>
      </c>
      <c r="AO40" s="6" cm="1">
        <f t="array" ref="AO40">IFERROR(AN40*(1-INDEX($D40:$D$71,AO$1)),0)</f>
        <v>0</v>
      </c>
      <c r="AP40" s="6" cm="1">
        <f t="array" ref="AP40">IFERROR(AO40*(1-INDEX($D40:$D$71,AP$1)),0)</f>
        <v>0</v>
      </c>
      <c r="AQ40" s="6" cm="1">
        <f t="array" ref="AQ40">IFERROR(AP40*(1-INDEX($D40:$D$71,AQ$1)),0)</f>
        <v>0</v>
      </c>
      <c r="AR40" s="6" cm="1">
        <f t="array" ref="AR40">IFERROR(AQ40*(1-INDEX($D40:$D$71,AR$1)),0)</f>
        <v>0</v>
      </c>
      <c r="AS40" s="6" cm="1">
        <f t="array" ref="AS40">IFERROR(AR40*(1-INDEX($D40:$D$71,AS$1)),0)</f>
        <v>0</v>
      </c>
      <c r="AT40" s="6" cm="1">
        <f t="array" ref="AT40">IFERROR(AS40*(1-INDEX($D40:$D$71,AT$1)),0)</f>
        <v>0</v>
      </c>
      <c r="AU40" s="6" cm="1">
        <f t="array" ref="AU40">IFERROR(AT40*(1-INDEX($D40:$D$71,AU$1)),0)</f>
        <v>0</v>
      </c>
      <c r="AV40" s="6" cm="1">
        <f t="array" ref="AV40">IFERROR(AU40*(1-INDEX($D40:$D$71,AV$1)),0)</f>
        <v>0</v>
      </c>
      <c r="AW40" s="6" cm="1">
        <f t="array" ref="AW40">IFERROR(AV40*(1-INDEX($D40:$D$71,AW$1)),0)</f>
        <v>0</v>
      </c>
      <c r="AX40" s="6" cm="1">
        <f t="array" ref="AX40">IFERROR(AW40*(1-INDEX($D40:$D$71,AX$1)),0)</f>
        <v>0</v>
      </c>
      <c r="AY40" s="6" cm="1">
        <f t="array" ref="AY40">IFERROR(AX40*(1-INDEX($D40:$D$71,AY$1)),0)</f>
        <v>0</v>
      </c>
      <c r="AZ40" s="6" cm="1">
        <f t="array" ref="AZ40">IFERROR(AY40*(1-INDEX($D40:$D$71,AZ$1)),0)</f>
        <v>0</v>
      </c>
      <c r="BA40" s="6" cm="1">
        <f t="array" ref="BA40">IFERROR(AZ40*(1-INDEX($D40:$D$71,BA$1)),0)</f>
        <v>0</v>
      </c>
      <c r="BB40" s="6" cm="1">
        <f t="array" ref="BB40">IFERROR(BA40*(1-INDEX($D40:$D$71,BB$1)),0)</f>
        <v>0</v>
      </c>
      <c r="BC40" s="6" cm="1">
        <f t="array" ref="BC40">IFERROR(BB40*(1-INDEX($D40:$D$71,BC$1)),0)</f>
        <v>0</v>
      </c>
      <c r="BD40" s="6" cm="1">
        <f t="array" ref="BD40">IFERROR(BC40*(1-INDEX($D40:$D$71,BD$1)),0)</f>
        <v>0</v>
      </c>
      <c r="BE40" s="6" cm="1">
        <f t="array" ref="BE40">IFERROR(BD40*(1-INDEX($D40:$D$71,BE$1)),0)</f>
        <v>0</v>
      </c>
      <c r="BF40" s="6" cm="1">
        <f t="array" ref="BF40">IFERROR(BE40*(1-INDEX($D40:$D$71,BF$1)),0)</f>
        <v>0</v>
      </c>
      <c r="BG40" s="6" cm="1">
        <f t="array" ref="BG40">IFERROR(BF40*(1-INDEX($D40:$D$71,BG$1)),0)</f>
        <v>0</v>
      </c>
      <c r="BH40" s="6" cm="1">
        <f t="array" ref="BH40">IFERROR(BG40*(1-INDEX($D40:$D$71,BH$1)),0)</f>
        <v>0</v>
      </c>
      <c r="BI40" s="6" cm="1">
        <f t="array" ref="BI40">IFERROR(BH40*(1-INDEX($D40:$D$71,BI$1)),0)</f>
        <v>0</v>
      </c>
      <c r="BJ40" s="6" cm="1">
        <f t="array" ref="BJ40">IFERROR(BI40*(1-INDEX($D40:$D$71,BJ$1)),0)</f>
        <v>0</v>
      </c>
      <c r="BK40" s="6" cm="1">
        <f t="array" ref="BK40">IFERROR(BJ40*(1-INDEX($D40:$D$71,BK$1)),0)</f>
        <v>0</v>
      </c>
      <c r="BL40" s="6" cm="1">
        <f t="array" ref="BL40">IFERROR(BK40*(1-INDEX($D40:$D$71,BL$1)),0)</f>
        <v>0</v>
      </c>
      <c r="BM40" s="6" cm="1">
        <f t="array" ref="BM40">IFERROR(BL40*(1-INDEX($D40:$D$71,BM$1)),0)</f>
        <v>0</v>
      </c>
      <c r="BN40" s="6" cm="1">
        <f t="array" ref="BN40">IFERROR(BM40*(1-INDEX($D40:$D$71,BN$1)),0)</f>
        <v>0</v>
      </c>
      <c r="BO40" s="6" cm="1">
        <f t="array" ref="BO40">IFERROR(BN40*(1-INDEX($D40:$D$71,BO$1)),0)</f>
        <v>0</v>
      </c>
      <c r="BP40" s="6" cm="1">
        <f t="array" ref="BP40">IFERROR(BO40*(1-INDEX($D40:$D$71,BP$1)),0)</f>
        <v>0</v>
      </c>
      <c r="BQ40" s="6" cm="1">
        <f t="array" ref="BQ40">IFERROR(BP40*(1-INDEX($D40:$D$71,BQ$1)),0)</f>
        <v>0</v>
      </c>
      <c r="BR40" s="6" cm="1">
        <f t="array" ref="BR40">IFERROR(BQ40*(1-INDEX($D40:$D$71,BR$1)),0)</f>
        <v>0</v>
      </c>
      <c r="BS40" s="6" cm="1">
        <f t="array" ref="BS40">IFERROR(BR40*(1-INDEX($D40:$D$71,BS$1)),0)</f>
        <v>0</v>
      </c>
      <c r="BT40" s="6" cm="1">
        <f t="array" ref="BT40">IFERROR(BS40*(1-INDEX($D40:$D$71,BT$1)),0)</f>
        <v>0</v>
      </c>
      <c r="BU40" s="6" cm="1">
        <f t="array" ref="BU40">IFERROR(BT40*(1-INDEX($D40:$D$71,BU$1)),0)</f>
        <v>0</v>
      </c>
      <c r="BV40" s="6" cm="1">
        <f t="array" ref="BV40">IFERROR(BU40*(1-INDEX($D40:$D$71,BV$1)),0)</f>
        <v>0</v>
      </c>
      <c r="BW40" s="6" cm="1">
        <f t="array" ref="BW40">IFERROR(BV40*(1-INDEX($D40:$D$71,BW$1)),0)</f>
        <v>0</v>
      </c>
      <c r="BX40" s="6" cm="1">
        <f t="array" ref="BX40">IFERROR(BW40*(1-INDEX($D40:$D$71,BX$1)),0)</f>
        <v>0</v>
      </c>
      <c r="BY40" s="6" cm="1">
        <f t="array" ref="BY40">IFERROR(BX40*(1-INDEX($D40:$D$71,BY$1)),0)</f>
        <v>0</v>
      </c>
      <c r="BZ40" s="6" cm="1">
        <f t="array" ref="BZ40">IFERROR(BY40*(1-INDEX($D40:$D$71,BZ$1)),0)</f>
        <v>0</v>
      </c>
      <c r="CA40" s="6" cm="1">
        <f t="array" ref="CA40">IFERROR(BZ40*(1-INDEX($D40:$D$71,CA$1)),0)</f>
        <v>0</v>
      </c>
      <c r="CB40" s="6" cm="1">
        <f t="array" ref="CB40">IFERROR(CA40*(1-INDEX($D40:$D$71,CB$1)),0)</f>
        <v>0</v>
      </c>
      <c r="CC40" s="6" cm="1">
        <f t="array" ref="CC40">IFERROR(CB40*(1-INDEX($D40:$D$71,CC$1)),0)</f>
        <v>0</v>
      </c>
      <c r="CD40" s="6" cm="1">
        <f t="array" ref="CD40">IFERROR(CC40*(1-INDEX($D40:$D$71,CD$1)),0)</f>
        <v>0</v>
      </c>
      <c r="CE40" s="6" cm="1">
        <f t="array" ref="CE40">IFERROR(CD40*(1-INDEX($D40:$D$71,CE$1)),0)</f>
        <v>0</v>
      </c>
      <c r="CF40" s="6" cm="1">
        <f t="array" ref="CF40">IFERROR(CE40*(1-INDEX($D40:$D$71,CF$1)),0)</f>
        <v>0</v>
      </c>
      <c r="CG40" s="6" cm="1">
        <f t="array" ref="CG40">IFERROR(CF40*(1-INDEX($D40:$D$71,CG$1)),0)</f>
        <v>0</v>
      </c>
      <c r="CH40" s="6" cm="1">
        <f t="array" ref="CH40">IFERROR(CG40*(1-INDEX($D40:$D$71,CH$1)),0)</f>
        <v>0</v>
      </c>
      <c r="CI40" s="6" cm="1">
        <f t="array" ref="CI40">IFERROR(CH40*(1-INDEX($D40:$D$71,CI$1)),0)</f>
        <v>0</v>
      </c>
      <c r="CJ40" s="6" cm="1">
        <f t="array" ref="CJ40">IFERROR(CI40*(1-INDEX($D40:$D$71,CJ$1)),0)</f>
        <v>0</v>
      </c>
      <c r="CK40" s="6" cm="1">
        <f t="array" ref="CK40">IFERROR(CJ40*(1-INDEX($D40:$D$71,CK$1)),0)</f>
        <v>0</v>
      </c>
      <c r="CL40" s="6" cm="1">
        <f t="array" ref="CL40">IFERROR(CK40*(1-INDEX($D40:$D$71,CL$1)),0)</f>
        <v>0</v>
      </c>
      <c r="CM40" s="6" cm="1">
        <f t="array" ref="CM40">IFERROR(CL40*(1-INDEX($D40:$D$71,CM$1)),0)</f>
        <v>0</v>
      </c>
      <c r="CN40" s="6" cm="1">
        <f t="array" ref="CN40">IFERROR(CM40*(1-INDEX($D40:$D$71,CN$1)),0)</f>
        <v>0</v>
      </c>
      <c r="CO40" s="6" cm="1">
        <f t="array" ref="CO40">IFERROR(CN40*(1-INDEX($D40:$D$71,CO$1)),0)</f>
        <v>0</v>
      </c>
      <c r="CP40" s="6" cm="1">
        <f t="array" ref="CP40">IFERROR(CO40*(1-INDEX($D40:$D$71,CP$1)),0)</f>
        <v>0</v>
      </c>
      <c r="CQ40" s="6" cm="1">
        <f t="array" ref="CQ40">IFERROR(CP40*(1-INDEX($D40:$D$71,CQ$1)),0)</f>
        <v>0</v>
      </c>
      <c r="CR40" s="6" cm="1">
        <f t="array" ref="CR40">IFERROR(CQ40*(1-INDEX($D40:$D$71,CR$1)),0)</f>
        <v>0</v>
      </c>
      <c r="CS40" s="6" cm="1">
        <f t="array" ref="CS40">IFERROR(CR40*(1-INDEX($D40:$D$71,CS$1)),0)</f>
        <v>0</v>
      </c>
      <c r="CT40" s="6" cm="1">
        <f t="array" ref="CT40">IFERROR(CS40*(1-INDEX($D40:$D$71,CT$1)),0)</f>
        <v>0</v>
      </c>
      <c r="CU40" s="6" cm="1">
        <f t="array" ref="CU40">IFERROR(CT40*(1-INDEX($D40:$D$71,CU$1)),0)</f>
        <v>0</v>
      </c>
      <c r="CV40" s="6" cm="1">
        <f t="array" ref="CV40">IFERROR(CU40*(1-INDEX($D40:$D$71,CV$1)),0)</f>
        <v>0</v>
      </c>
      <c r="CW40" s="6" cm="1">
        <f t="array" ref="CW40">IFERROR(CV40*(1-INDEX($D40:$D$71,CW$1)),0)</f>
        <v>0</v>
      </c>
      <c r="CX40" s="6" cm="1">
        <f t="array" ref="CX40">IFERROR(CW40*(1-INDEX($D40:$D$71,CX$1)),0)</f>
        <v>0</v>
      </c>
      <c r="CY40" s="6" cm="1">
        <f t="array" ref="CY40">IFERROR(CX40*(1-INDEX($D40:$D$71,CY$1)),0)</f>
        <v>0</v>
      </c>
      <c r="CZ40" s="6" cm="1">
        <f t="array" ref="CZ40">IFERROR(CY40*(1-INDEX($D40:$D$71,CZ$1)),0)</f>
        <v>0</v>
      </c>
      <c r="DA40" s="6" cm="1">
        <f t="array" ref="DA40">IFERROR(CZ40*(1-INDEX($D40:$D$71,DA$1)),0)</f>
        <v>0</v>
      </c>
      <c r="DB40" s="6" cm="1">
        <f t="array" ref="DB40">IFERROR(DA40*(1-INDEX($D40:$D$71,DB$1)),0)</f>
        <v>0</v>
      </c>
      <c r="DC40" s="6" cm="1">
        <f t="array" ref="DC40">IFERROR(DB40*(1-INDEX($D40:$D$71,DC$1)),0)</f>
        <v>0</v>
      </c>
      <c r="DD40" s="6" cm="1">
        <f t="array" ref="DD40">IFERROR(DC40*(1-INDEX($D40:$D$71,DD$1)),0)</f>
        <v>0</v>
      </c>
      <c r="DE40" s="6" cm="1">
        <f t="array" ref="DE40">IFERROR(DD40*(1-INDEX($D40:$D$71,DE$1)),0)</f>
        <v>0</v>
      </c>
      <c r="DF40" s="6" cm="1">
        <f t="array" ref="DF40">IFERROR(DE40*(1-INDEX($D40:$D$71,DF$1)),0)</f>
        <v>0</v>
      </c>
      <c r="DG40" s="6" cm="1">
        <f t="array" ref="DG40">IFERROR(DF40*(1-INDEX($D40:$D$71,DG$1)),0)</f>
        <v>0</v>
      </c>
      <c r="DH40" s="6" cm="1">
        <f t="array" ref="DH40">IFERROR(DG40*(1-INDEX($D40:$D$71,DH$1)),0)</f>
        <v>0</v>
      </c>
      <c r="DI40" s="6" cm="1">
        <f t="array" ref="DI40">IFERROR(DH40*(1-INDEX($D40:$D$71,DI$1)),0)</f>
        <v>0</v>
      </c>
      <c r="DJ40" s="6" cm="1">
        <f t="array" ref="DJ40">IFERROR(DI40*(1-INDEX($D40:$D$71,DJ$1)),0)</f>
        <v>0</v>
      </c>
      <c r="DK40" s="6" cm="1">
        <f t="array" ref="DK40">IFERROR(DJ40*(1-INDEX($D40:$D$71,DK$1)),0)</f>
        <v>0</v>
      </c>
      <c r="DL40" s="6" cm="1">
        <f t="array" ref="DL40">IFERROR(DK40*(1-INDEX($D40:$D$71,DL$1)),0)</f>
        <v>0</v>
      </c>
      <c r="DM40" s="6" cm="1">
        <f t="array" ref="DM40">IFERROR(DL40*(1-INDEX($D40:$D$71,DM$1)),0)</f>
        <v>0</v>
      </c>
      <c r="DN40" s="6" cm="1">
        <f t="array" ref="DN40">IFERROR(DM40*(1-INDEX($D40:$D$71,DN$1)),0)</f>
        <v>0</v>
      </c>
      <c r="DO40" s="6" cm="1">
        <f t="array" ref="DO40">IFERROR(DN40*(1-INDEX($D40:$D$71,DO$1)),0)</f>
        <v>0</v>
      </c>
      <c r="DP40" s="6" cm="1">
        <f t="array" ref="DP40">IFERROR(DO40*(1-INDEX($D40:$D$71,DP$1)),0)</f>
        <v>0</v>
      </c>
      <c r="DQ40" s="6" cm="1">
        <f t="array" ref="DQ40">IFERROR(DP40*(1-INDEX($D40:$D$71,DQ$1)),0)</f>
        <v>0</v>
      </c>
      <c r="DR40" s="6" cm="1">
        <f t="array" ref="DR40">IFERROR(DQ40*(1-INDEX($D40:$D$71,DR$1)),0)</f>
        <v>0</v>
      </c>
      <c r="DS40" s="6" cm="1">
        <f t="array" ref="DS40">IFERROR(DR40*(1-INDEX($D40:$D$71,DS$1)),0)</f>
        <v>0</v>
      </c>
      <c r="DT40" s="6" cm="1">
        <f t="array" ref="DT40">IFERROR(DS40*(1-INDEX($D40:$D$71,DT$1)),0)</f>
        <v>0</v>
      </c>
      <c r="DU40" s="6" cm="1">
        <f t="array" ref="DU40">IFERROR(DT40*(1-INDEX($D40:$D$71,DU$1)),0)</f>
        <v>0</v>
      </c>
      <c r="DV40" s="6" cm="1">
        <f t="array" ref="DV40">IFERROR(DU40*(1-INDEX($D40:$D$71,DV$1)),0)</f>
        <v>0</v>
      </c>
      <c r="DW40" s="6" cm="1">
        <f t="array" ref="DW40">IFERROR(DV40*(1-INDEX($D40:$D$71,DW$1)),0)</f>
        <v>0</v>
      </c>
      <c r="DX40" s="6" cm="1">
        <f t="array" ref="DX40">IFERROR(DW40*(1-INDEX($D40:$D$71,DX$1)),0)</f>
        <v>0</v>
      </c>
    </row>
    <row r="41" spans="2:128" x14ac:dyDescent="0.25">
      <c r="B41" s="21"/>
      <c r="C41" s="6">
        <v>103</v>
      </c>
      <c r="D41" s="6">
        <v>0.40702999999999995</v>
      </c>
      <c r="E41" s="6">
        <f t="shared" si="3"/>
        <v>0.50240862250608431</v>
      </c>
      <c r="F41" s="6" cm="1">
        <f t="array" ref="F41">SUMPRODUCT($A$6^($K$1:$DT$1+1),K41:DT41,TRANSPOSE(D41:D154))</f>
        <v>0.93517502542917208</v>
      </c>
      <c r="G41" s="6" cm="1">
        <f t="array" ref="G41">SUMPRODUCT($A$6^($K$1:$DT$1),K41:DT41)</f>
        <v>2.2256574602650936</v>
      </c>
      <c r="H41" s="6">
        <f t="shared" si="4"/>
        <v>1.7625564353092269</v>
      </c>
      <c r="I41" s="6">
        <f t="shared" si="5"/>
        <v>1.7233013597217424</v>
      </c>
      <c r="K41" s="6">
        <v>1</v>
      </c>
      <c r="L41" s="6" cm="1">
        <f t="array" ref="L41">IFERROR(K41*(1-INDEX($D41:$D$71,L$1)),0)</f>
        <v>0.59297</v>
      </c>
      <c r="M41" s="6" cm="1">
        <f t="array" ref="M41">IFERROR(L41*(1-INDEX($D41:$D$71,M$1)),0)</f>
        <v>0.33777350109999998</v>
      </c>
      <c r="N41" s="6" cm="1">
        <f t="array" ref="N41">IFERROR(M41*(1-INDEX($D41:$D$71,N$1)),0)</f>
        <v>0.185035701637591</v>
      </c>
      <c r="O41" s="6" cm="1">
        <f t="array" ref="O41">IFERROR(N41*(1-INDEX($D41:$D$71,O$1)),0)</f>
        <v>9.7680346894484293E-2</v>
      </c>
      <c r="P41" s="6" cm="1">
        <f t="array" ref="P41">IFERROR(O41*(1-INDEX($D41:$D$71,P$1)),0)</f>
        <v>4.9024789302872719E-2</v>
      </c>
      <c r="Q41" s="6" cm="1">
        <f t="array" ref="Q41">IFERROR(P41*(1-INDEX($D41:$D$71,Q$1)),0)</f>
        <v>2.3260301532640991E-2</v>
      </c>
      <c r="R41" s="6" cm="1">
        <f t="array" ref="R41">IFERROR(Q41*(1-INDEX($D41:$D$71,R$1)),0)</f>
        <v>1.0362929538822214E-2</v>
      </c>
      <c r="S41" s="6" cm="1">
        <f t="array" ref="S41">IFERROR(R41*(1-INDEX($D41:$D$71,S$1)),0)</f>
        <v>4.3004085000204429E-3</v>
      </c>
      <c r="T41" s="6" cm="1">
        <f t="array" ref="T41">IFERROR(S41*(1-INDEX($D41:$D$71,T$1)),0)</f>
        <v>1.6460243574678247E-3</v>
      </c>
      <c r="U41" s="6" cm="1">
        <f t="array" ref="U41">IFERROR(T41*(1-INDEX($D41:$D$71,U$1)),0)</f>
        <v>5.7408391515405331E-4</v>
      </c>
      <c r="V41" s="6" cm="1">
        <f t="array" ref="V41">IFERROR(U41*(1-INDEX($D41:$D$71,V$1)),0)</f>
        <v>1.7963085705170325E-4</v>
      </c>
      <c r="W41" s="6" cm="1">
        <f t="array" ref="W41">IFERROR(V41*(1-INDEX($D41:$D$71,W$1)),0)</f>
        <v>4.9409263540641493E-5</v>
      </c>
      <c r="X41" s="6" cm="1">
        <f t="array" ref="X41">IFERROR(W41*(1-INDEX($D41:$D$71,X$1)),0)</f>
        <v>1.1617600136311032E-5</v>
      </c>
      <c r="Y41" s="6" cm="1">
        <f t="array" ref="Y41">IFERROR(X41*(1-INDEX($D41:$D$71,Y$1)),0)</f>
        <v>2.2423130023093924E-6</v>
      </c>
      <c r="Z41" s="6" cm="1">
        <f t="array" ref="Z41">IFERROR(Y41*(1-INDEX($D41:$D$71,Z$1)),0)</f>
        <v>3.3314044275310662E-7</v>
      </c>
      <c r="AA41" s="6" cm="1">
        <f t="array" ref="AA41">IFERROR(Z41*(1-INDEX($D41:$D$71,AA$1)),0)</f>
        <v>3.3870388814708327E-8</v>
      </c>
      <c r="AB41" s="6" cm="1">
        <f t="array" ref="AB41">IFERROR(AA41*(1-INDEX($D41:$D$71,AB$1)),0)</f>
        <v>1.7680342961277755E-9</v>
      </c>
      <c r="AC41" s="6" cm="1">
        <f t="array" ref="AC41">IFERROR(AB41*(1-INDEX($D41:$D$71,AC$1)),0)</f>
        <v>0</v>
      </c>
      <c r="AD41" s="6" cm="1">
        <f t="array" ref="AD41">IFERROR(AC41*(1-INDEX($D41:$D$71,AD$1)),0)</f>
        <v>0</v>
      </c>
      <c r="AE41" s="6" cm="1">
        <f t="array" ref="AE41">IFERROR(AD41*(1-INDEX($D41:$D$71,AE$1)),0)</f>
        <v>0</v>
      </c>
      <c r="AF41" s="6" cm="1">
        <f t="array" ref="AF41">IFERROR(AE41*(1-INDEX($D41:$D$71,AF$1)),0)</f>
        <v>0</v>
      </c>
      <c r="AG41" s="6" cm="1">
        <f t="array" ref="AG41">IFERROR(AF41*(1-INDEX($D41:$D$71,AG$1)),0)</f>
        <v>0</v>
      </c>
      <c r="AH41" s="6" cm="1">
        <f t="array" ref="AH41">IFERROR(AG41*(1-INDEX($D41:$D$71,AH$1)),0)</f>
        <v>0</v>
      </c>
      <c r="AI41" s="6" cm="1">
        <f t="array" ref="AI41">IFERROR(AH41*(1-INDEX($D41:$D$71,AI$1)),0)</f>
        <v>0</v>
      </c>
      <c r="AJ41" s="6" cm="1">
        <f t="array" ref="AJ41">IFERROR(AI41*(1-INDEX($D41:$D$71,AJ$1)),0)</f>
        <v>0</v>
      </c>
      <c r="AK41" s="6" cm="1">
        <f t="array" ref="AK41">IFERROR(AJ41*(1-INDEX($D41:$D$71,AK$1)),0)</f>
        <v>0</v>
      </c>
      <c r="AL41" s="6" cm="1">
        <f t="array" ref="AL41">IFERROR(AK41*(1-INDEX($D41:$D$71,AL$1)),0)</f>
        <v>0</v>
      </c>
      <c r="AM41" s="6" cm="1">
        <f t="array" ref="AM41">IFERROR(AL41*(1-INDEX($D41:$D$71,AM$1)),0)</f>
        <v>0</v>
      </c>
      <c r="AN41" s="6" cm="1">
        <f t="array" ref="AN41">IFERROR(AM41*(1-INDEX($D41:$D$71,AN$1)),0)</f>
        <v>0</v>
      </c>
      <c r="AO41" s="6" cm="1">
        <f t="array" ref="AO41">IFERROR(AN41*(1-INDEX($D41:$D$71,AO$1)),0)</f>
        <v>0</v>
      </c>
      <c r="AP41" s="6" cm="1">
        <f t="array" ref="AP41">IFERROR(AO41*(1-INDEX($D41:$D$71,AP$1)),0)</f>
        <v>0</v>
      </c>
      <c r="AQ41" s="6" cm="1">
        <f t="array" ref="AQ41">IFERROR(AP41*(1-INDEX($D41:$D$71,AQ$1)),0)</f>
        <v>0</v>
      </c>
      <c r="AR41" s="6" cm="1">
        <f t="array" ref="AR41">IFERROR(AQ41*(1-INDEX($D41:$D$71,AR$1)),0)</f>
        <v>0</v>
      </c>
      <c r="AS41" s="6" cm="1">
        <f t="array" ref="AS41">IFERROR(AR41*(1-INDEX($D41:$D$71,AS$1)),0)</f>
        <v>0</v>
      </c>
      <c r="AT41" s="6" cm="1">
        <f t="array" ref="AT41">IFERROR(AS41*(1-INDEX($D41:$D$71,AT$1)),0)</f>
        <v>0</v>
      </c>
      <c r="AU41" s="6" cm="1">
        <f t="array" ref="AU41">IFERROR(AT41*(1-INDEX($D41:$D$71,AU$1)),0)</f>
        <v>0</v>
      </c>
      <c r="AV41" s="6" cm="1">
        <f t="array" ref="AV41">IFERROR(AU41*(1-INDEX($D41:$D$71,AV$1)),0)</f>
        <v>0</v>
      </c>
      <c r="AW41" s="6" cm="1">
        <f t="array" ref="AW41">IFERROR(AV41*(1-INDEX($D41:$D$71,AW$1)),0)</f>
        <v>0</v>
      </c>
      <c r="AX41" s="6" cm="1">
        <f t="array" ref="AX41">IFERROR(AW41*(1-INDEX($D41:$D$71,AX$1)),0)</f>
        <v>0</v>
      </c>
      <c r="AY41" s="6" cm="1">
        <f t="array" ref="AY41">IFERROR(AX41*(1-INDEX($D41:$D$71,AY$1)),0)</f>
        <v>0</v>
      </c>
      <c r="AZ41" s="6" cm="1">
        <f t="array" ref="AZ41">IFERROR(AY41*(1-INDEX($D41:$D$71,AZ$1)),0)</f>
        <v>0</v>
      </c>
      <c r="BA41" s="6" cm="1">
        <f t="array" ref="BA41">IFERROR(AZ41*(1-INDEX($D41:$D$71,BA$1)),0)</f>
        <v>0</v>
      </c>
      <c r="BB41" s="6" cm="1">
        <f t="array" ref="BB41">IFERROR(BA41*(1-INDEX($D41:$D$71,BB$1)),0)</f>
        <v>0</v>
      </c>
      <c r="BC41" s="6" cm="1">
        <f t="array" ref="BC41">IFERROR(BB41*(1-INDEX($D41:$D$71,BC$1)),0)</f>
        <v>0</v>
      </c>
      <c r="BD41" s="6" cm="1">
        <f t="array" ref="BD41">IFERROR(BC41*(1-INDEX($D41:$D$71,BD$1)),0)</f>
        <v>0</v>
      </c>
      <c r="BE41" s="6" cm="1">
        <f t="array" ref="BE41">IFERROR(BD41*(1-INDEX($D41:$D$71,BE$1)),0)</f>
        <v>0</v>
      </c>
      <c r="BF41" s="6" cm="1">
        <f t="array" ref="BF41">IFERROR(BE41*(1-INDEX($D41:$D$71,BF$1)),0)</f>
        <v>0</v>
      </c>
      <c r="BG41" s="6" cm="1">
        <f t="array" ref="BG41">IFERROR(BF41*(1-INDEX($D41:$D$71,BG$1)),0)</f>
        <v>0</v>
      </c>
      <c r="BH41" s="6" cm="1">
        <f t="array" ref="BH41">IFERROR(BG41*(1-INDEX($D41:$D$71,BH$1)),0)</f>
        <v>0</v>
      </c>
      <c r="BI41" s="6" cm="1">
        <f t="array" ref="BI41">IFERROR(BH41*(1-INDEX($D41:$D$71,BI$1)),0)</f>
        <v>0</v>
      </c>
      <c r="BJ41" s="6" cm="1">
        <f t="array" ref="BJ41">IFERROR(BI41*(1-INDEX($D41:$D$71,BJ$1)),0)</f>
        <v>0</v>
      </c>
      <c r="BK41" s="6" cm="1">
        <f t="array" ref="BK41">IFERROR(BJ41*(1-INDEX($D41:$D$71,BK$1)),0)</f>
        <v>0</v>
      </c>
      <c r="BL41" s="6" cm="1">
        <f t="array" ref="BL41">IFERROR(BK41*(1-INDEX($D41:$D$71,BL$1)),0)</f>
        <v>0</v>
      </c>
      <c r="BM41" s="6" cm="1">
        <f t="array" ref="BM41">IFERROR(BL41*(1-INDEX($D41:$D$71,BM$1)),0)</f>
        <v>0</v>
      </c>
      <c r="BN41" s="6" cm="1">
        <f t="array" ref="BN41">IFERROR(BM41*(1-INDEX($D41:$D$71,BN$1)),0)</f>
        <v>0</v>
      </c>
      <c r="BO41" s="6" cm="1">
        <f t="array" ref="BO41">IFERROR(BN41*(1-INDEX($D41:$D$71,BO$1)),0)</f>
        <v>0</v>
      </c>
      <c r="BP41" s="6" cm="1">
        <f t="array" ref="BP41">IFERROR(BO41*(1-INDEX($D41:$D$71,BP$1)),0)</f>
        <v>0</v>
      </c>
      <c r="BQ41" s="6" cm="1">
        <f t="array" ref="BQ41">IFERROR(BP41*(1-INDEX($D41:$D$71,BQ$1)),0)</f>
        <v>0</v>
      </c>
      <c r="BR41" s="6" cm="1">
        <f t="array" ref="BR41">IFERROR(BQ41*(1-INDEX($D41:$D$71,BR$1)),0)</f>
        <v>0</v>
      </c>
      <c r="BS41" s="6" cm="1">
        <f t="array" ref="BS41">IFERROR(BR41*(1-INDEX($D41:$D$71,BS$1)),0)</f>
        <v>0</v>
      </c>
      <c r="BT41" s="6" cm="1">
        <f t="array" ref="BT41">IFERROR(BS41*(1-INDEX($D41:$D$71,BT$1)),0)</f>
        <v>0</v>
      </c>
      <c r="BU41" s="6" cm="1">
        <f t="array" ref="BU41">IFERROR(BT41*(1-INDEX($D41:$D$71,BU$1)),0)</f>
        <v>0</v>
      </c>
      <c r="BV41" s="6" cm="1">
        <f t="array" ref="BV41">IFERROR(BU41*(1-INDEX($D41:$D$71,BV$1)),0)</f>
        <v>0</v>
      </c>
      <c r="BW41" s="6" cm="1">
        <f t="array" ref="BW41">IFERROR(BV41*(1-INDEX($D41:$D$71,BW$1)),0)</f>
        <v>0</v>
      </c>
      <c r="BX41" s="6" cm="1">
        <f t="array" ref="BX41">IFERROR(BW41*(1-INDEX($D41:$D$71,BX$1)),0)</f>
        <v>0</v>
      </c>
      <c r="BY41" s="6" cm="1">
        <f t="array" ref="BY41">IFERROR(BX41*(1-INDEX($D41:$D$71,BY$1)),0)</f>
        <v>0</v>
      </c>
      <c r="BZ41" s="6" cm="1">
        <f t="array" ref="BZ41">IFERROR(BY41*(1-INDEX($D41:$D$71,BZ$1)),0)</f>
        <v>0</v>
      </c>
      <c r="CA41" s="6" cm="1">
        <f t="array" ref="CA41">IFERROR(BZ41*(1-INDEX($D41:$D$71,CA$1)),0)</f>
        <v>0</v>
      </c>
      <c r="CB41" s="6" cm="1">
        <f t="array" ref="CB41">IFERROR(CA41*(1-INDEX($D41:$D$71,CB$1)),0)</f>
        <v>0</v>
      </c>
      <c r="CC41" s="6" cm="1">
        <f t="array" ref="CC41">IFERROR(CB41*(1-INDEX($D41:$D$71,CC$1)),0)</f>
        <v>0</v>
      </c>
      <c r="CD41" s="6" cm="1">
        <f t="array" ref="CD41">IFERROR(CC41*(1-INDEX($D41:$D$71,CD$1)),0)</f>
        <v>0</v>
      </c>
      <c r="CE41" s="6" cm="1">
        <f t="array" ref="CE41">IFERROR(CD41*(1-INDEX($D41:$D$71,CE$1)),0)</f>
        <v>0</v>
      </c>
      <c r="CF41" s="6" cm="1">
        <f t="array" ref="CF41">IFERROR(CE41*(1-INDEX($D41:$D$71,CF$1)),0)</f>
        <v>0</v>
      </c>
      <c r="CG41" s="6" cm="1">
        <f t="array" ref="CG41">IFERROR(CF41*(1-INDEX($D41:$D$71,CG$1)),0)</f>
        <v>0</v>
      </c>
      <c r="CH41" s="6" cm="1">
        <f t="array" ref="CH41">IFERROR(CG41*(1-INDEX($D41:$D$71,CH$1)),0)</f>
        <v>0</v>
      </c>
      <c r="CI41" s="6" cm="1">
        <f t="array" ref="CI41">IFERROR(CH41*(1-INDEX($D41:$D$71,CI$1)),0)</f>
        <v>0</v>
      </c>
      <c r="CJ41" s="6" cm="1">
        <f t="array" ref="CJ41">IFERROR(CI41*(1-INDEX($D41:$D$71,CJ$1)),0)</f>
        <v>0</v>
      </c>
      <c r="CK41" s="6" cm="1">
        <f t="array" ref="CK41">IFERROR(CJ41*(1-INDEX($D41:$D$71,CK$1)),0)</f>
        <v>0</v>
      </c>
      <c r="CL41" s="6" cm="1">
        <f t="array" ref="CL41">IFERROR(CK41*(1-INDEX($D41:$D$71,CL$1)),0)</f>
        <v>0</v>
      </c>
      <c r="CM41" s="6" cm="1">
        <f t="array" ref="CM41">IFERROR(CL41*(1-INDEX($D41:$D$71,CM$1)),0)</f>
        <v>0</v>
      </c>
      <c r="CN41" s="6" cm="1">
        <f t="array" ref="CN41">IFERROR(CM41*(1-INDEX($D41:$D$71,CN$1)),0)</f>
        <v>0</v>
      </c>
      <c r="CO41" s="6" cm="1">
        <f t="array" ref="CO41">IFERROR(CN41*(1-INDEX($D41:$D$71,CO$1)),0)</f>
        <v>0</v>
      </c>
      <c r="CP41" s="6" cm="1">
        <f t="array" ref="CP41">IFERROR(CO41*(1-INDEX($D41:$D$71,CP$1)),0)</f>
        <v>0</v>
      </c>
      <c r="CQ41" s="6" cm="1">
        <f t="array" ref="CQ41">IFERROR(CP41*(1-INDEX($D41:$D$71,CQ$1)),0)</f>
        <v>0</v>
      </c>
      <c r="CR41" s="6" cm="1">
        <f t="array" ref="CR41">IFERROR(CQ41*(1-INDEX($D41:$D$71,CR$1)),0)</f>
        <v>0</v>
      </c>
      <c r="CS41" s="6" cm="1">
        <f t="array" ref="CS41">IFERROR(CR41*(1-INDEX($D41:$D$71,CS$1)),0)</f>
        <v>0</v>
      </c>
      <c r="CT41" s="6" cm="1">
        <f t="array" ref="CT41">IFERROR(CS41*(1-INDEX($D41:$D$71,CT$1)),0)</f>
        <v>0</v>
      </c>
      <c r="CU41" s="6" cm="1">
        <f t="array" ref="CU41">IFERROR(CT41*(1-INDEX($D41:$D$71,CU$1)),0)</f>
        <v>0</v>
      </c>
      <c r="CV41" s="6" cm="1">
        <f t="array" ref="CV41">IFERROR(CU41*(1-INDEX($D41:$D$71,CV$1)),0)</f>
        <v>0</v>
      </c>
      <c r="CW41" s="6" cm="1">
        <f t="array" ref="CW41">IFERROR(CV41*(1-INDEX($D41:$D$71,CW$1)),0)</f>
        <v>0</v>
      </c>
      <c r="CX41" s="6" cm="1">
        <f t="array" ref="CX41">IFERROR(CW41*(1-INDEX($D41:$D$71,CX$1)),0)</f>
        <v>0</v>
      </c>
      <c r="CY41" s="6" cm="1">
        <f t="array" ref="CY41">IFERROR(CX41*(1-INDEX($D41:$D$71,CY$1)),0)</f>
        <v>0</v>
      </c>
      <c r="CZ41" s="6" cm="1">
        <f t="array" ref="CZ41">IFERROR(CY41*(1-INDEX($D41:$D$71,CZ$1)),0)</f>
        <v>0</v>
      </c>
      <c r="DA41" s="6" cm="1">
        <f t="array" ref="DA41">IFERROR(CZ41*(1-INDEX($D41:$D$71,DA$1)),0)</f>
        <v>0</v>
      </c>
      <c r="DB41" s="6" cm="1">
        <f t="array" ref="DB41">IFERROR(DA41*(1-INDEX($D41:$D$71,DB$1)),0)</f>
        <v>0</v>
      </c>
      <c r="DC41" s="6" cm="1">
        <f t="array" ref="DC41">IFERROR(DB41*(1-INDEX($D41:$D$71,DC$1)),0)</f>
        <v>0</v>
      </c>
      <c r="DD41" s="6" cm="1">
        <f t="array" ref="DD41">IFERROR(DC41*(1-INDEX($D41:$D$71,DD$1)),0)</f>
        <v>0</v>
      </c>
      <c r="DE41" s="6" cm="1">
        <f t="array" ref="DE41">IFERROR(DD41*(1-INDEX($D41:$D$71,DE$1)),0)</f>
        <v>0</v>
      </c>
      <c r="DF41" s="6" cm="1">
        <f t="array" ref="DF41">IFERROR(DE41*(1-INDEX($D41:$D$71,DF$1)),0)</f>
        <v>0</v>
      </c>
      <c r="DG41" s="6" cm="1">
        <f t="array" ref="DG41">IFERROR(DF41*(1-INDEX($D41:$D$71,DG$1)),0)</f>
        <v>0</v>
      </c>
      <c r="DH41" s="6" cm="1">
        <f t="array" ref="DH41">IFERROR(DG41*(1-INDEX($D41:$D$71,DH$1)),0)</f>
        <v>0</v>
      </c>
      <c r="DI41" s="6" cm="1">
        <f t="array" ref="DI41">IFERROR(DH41*(1-INDEX($D41:$D$71,DI$1)),0)</f>
        <v>0</v>
      </c>
      <c r="DJ41" s="6" cm="1">
        <f t="array" ref="DJ41">IFERROR(DI41*(1-INDEX($D41:$D$71,DJ$1)),0)</f>
        <v>0</v>
      </c>
      <c r="DK41" s="6" cm="1">
        <f t="array" ref="DK41">IFERROR(DJ41*(1-INDEX($D41:$D$71,DK$1)),0)</f>
        <v>0</v>
      </c>
      <c r="DL41" s="6" cm="1">
        <f t="array" ref="DL41">IFERROR(DK41*(1-INDEX($D41:$D$71,DL$1)),0)</f>
        <v>0</v>
      </c>
      <c r="DM41" s="6" cm="1">
        <f t="array" ref="DM41">IFERROR(DL41*(1-INDEX($D41:$D$71,DM$1)),0)</f>
        <v>0</v>
      </c>
      <c r="DN41" s="6" cm="1">
        <f t="array" ref="DN41">IFERROR(DM41*(1-INDEX($D41:$D$71,DN$1)),0)</f>
        <v>0</v>
      </c>
      <c r="DO41" s="6" cm="1">
        <f t="array" ref="DO41">IFERROR(DN41*(1-INDEX($D41:$D$71,DO$1)),0)</f>
        <v>0</v>
      </c>
      <c r="DP41" s="6" cm="1">
        <f t="array" ref="DP41">IFERROR(DO41*(1-INDEX($D41:$D$71,DP$1)),0)</f>
        <v>0</v>
      </c>
      <c r="DQ41" s="6" cm="1">
        <f t="array" ref="DQ41">IFERROR(DP41*(1-INDEX($D41:$D$71,DQ$1)),0)</f>
        <v>0</v>
      </c>
      <c r="DR41" s="6" cm="1">
        <f t="array" ref="DR41">IFERROR(DQ41*(1-INDEX($D41:$D$71,DR$1)),0)</f>
        <v>0</v>
      </c>
      <c r="DS41" s="6" cm="1">
        <f t="array" ref="DS41">IFERROR(DR41*(1-INDEX($D41:$D$71,DS$1)),0)</f>
        <v>0</v>
      </c>
      <c r="DT41" s="6" cm="1">
        <f t="array" ref="DT41">IFERROR(DS41*(1-INDEX($D41:$D$71,DT$1)),0)</f>
        <v>0</v>
      </c>
      <c r="DU41" s="6" cm="1">
        <f t="array" ref="DU41">IFERROR(DT41*(1-INDEX($D41:$D$71,DU$1)),0)</f>
        <v>0</v>
      </c>
      <c r="DV41" s="6" cm="1">
        <f t="array" ref="DV41">IFERROR(DU41*(1-INDEX($D41:$D$71,DV$1)),0)</f>
        <v>0</v>
      </c>
      <c r="DW41" s="6" cm="1">
        <f t="array" ref="DW41">IFERROR(DV41*(1-INDEX($D41:$D$71,DW$1)),0)</f>
        <v>0</v>
      </c>
      <c r="DX41" s="6" cm="1">
        <f t="array" ref="DX41">IFERROR(DW41*(1-INDEX($D41:$D$71,DX$1)),0)</f>
        <v>0</v>
      </c>
    </row>
    <row r="42" spans="2:128" x14ac:dyDescent="0.25">
      <c r="B42" s="21"/>
      <c r="C42" s="6">
        <v>104</v>
      </c>
      <c r="D42" s="6">
        <v>0.43037000000000003</v>
      </c>
      <c r="E42" s="6">
        <f t="shared" si="3"/>
        <v>0.54268986160767407</v>
      </c>
      <c r="F42" s="6" cm="1">
        <f t="array" ref="F42">SUMPRODUCT($A$6^($K$1:$DT$1+1),K42:DT42,TRANSPOSE(D42:D155))</f>
        <v>0.93799058332132668</v>
      </c>
      <c r="G42" s="6" cm="1">
        <f t="array" ref="G42">SUMPRODUCT($A$6^($K$1:$DT$1),K42:DT42)</f>
        <v>2.1289899726344466</v>
      </c>
      <c r="H42" s="6">
        <f t="shared" si="4"/>
        <v>1.6658819579725541</v>
      </c>
      <c r="I42" s="6">
        <f t="shared" si="5"/>
        <v>1.6233004130682207</v>
      </c>
      <c r="K42" s="6">
        <v>1</v>
      </c>
      <c r="L42" s="6" cm="1">
        <f t="array" ref="L42">IFERROR(K42*(1-INDEX($D42:$D$71,L$1)),0)</f>
        <v>0.56962999999999997</v>
      </c>
      <c r="M42" s="6" cm="1">
        <f t="array" ref="M42">IFERROR(L42*(1-INDEX($D42:$D$71,M$1)),0)</f>
        <v>0.31204901029999998</v>
      </c>
      <c r="N42" s="6" cm="1">
        <f t="array" ref="N42">IFERROR(M42*(1-INDEX($D42:$D$71,N$1)),0)</f>
        <v>0.16473067253737</v>
      </c>
      <c r="O42" s="6" cm="1">
        <f t="array" ref="O42">IFERROR(N42*(1-INDEX($D42:$D$71,O$1)),0)</f>
        <v>8.2676677239780616E-2</v>
      </c>
      <c r="P42" s="6" cm="1">
        <f t="array" ref="P42">IFERROR(O42*(1-INDEX($D42:$D$71,P$1)),0)</f>
        <v>3.9226776283186313E-2</v>
      </c>
      <c r="Q42" s="6" cm="1">
        <f t="array" ref="Q42">IFERROR(P42*(1-INDEX($D42:$D$71,Q$1)),0)</f>
        <v>1.7476313369685168E-2</v>
      </c>
      <c r="R42" s="6" cm="1">
        <f t="array" ref="R42">IFERROR(Q42*(1-INDEX($D42:$D$71,R$1)),0)</f>
        <v>7.2523205221519515E-3</v>
      </c>
      <c r="S42" s="6" cm="1">
        <f t="array" ref="S42">IFERROR(R42*(1-INDEX($D42:$D$71,S$1)),0)</f>
        <v>2.7758982030588811E-3</v>
      </c>
      <c r="T42" s="6" cm="1">
        <f t="array" ref="T42">IFERROR(S42*(1-INDEX($D42:$D$71,T$1)),0)</f>
        <v>9.6815001628084601E-4</v>
      </c>
      <c r="U42" s="6" cm="1">
        <f t="array" ref="U42">IFERROR(T42*(1-INDEX($D42:$D$71,U$1)),0)</f>
        <v>3.0293414009427666E-4</v>
      </c>
      <c r="V42" s="6" cm="1">
        <f t="array" ref="V42">IFERROR(U42*(1-INDEX($D42:$D$71,V$1)),0)</f>
        <v>8.3325064574331728E-5</v>
      </c>
      <c r="W42" s="6" cm="1">
        <f t="array" ref="W42">IFERROR(V42*(1-INDEX($D42:$D$71,W$1)),0)</f>
        <v>1.9592222433362614E-5</v>
      </c>
      <c r="X42" s="6" cm="1">
        <f t="array" ref="X42">IFERROR(W42*(1-INDEX($D42:$D$71,X$1)),0)</f>
        <v>3.7814948518633182E-6</v>
      </c>
      <c r="Y42" s="6" cm="1">
        <f t="array" ref="Y42">IFERROR(X42*(1-INDEX($D42:$D$71,Y$1)),0)</f>
        <v>5.6181669014133353E-7</v>
      </c>
      <c r="Z42" s="6" cm="1">
        <f t="array" ref="Z42">IFERROR(Y42*(1-INDEX($D42:$D$71,Z$1)),0)</f>
        <v>5.7119902886669338E-8</v>
      </c>
      <c r="AA42" s="6" cm="1">
        <f t="array" ref="AA42">IFERROR(Z42*(1-INDEX($D42:$D$71,AA$1)),0)</f>
        <v>2.9816589306841406E-9</v>
      </c>
      <c r="AB42" s="6" cm="1">
        <f t="array" ref="AB42">IFERROR(AA42*(1-INDEX($D42:$D$71,AB$1)),0)</f>
        <v>0</v>
      </c>
      <c r="AC42" s="6" cm="1">
        <f t="array" ref="AC42">IFERROR(AB42*(1-INDEX($D42:$D$71,AC$1)),0)</f>
        <v>0</v>
      </c>
      <c r="AD42" s="6" cm="1">
        <f t="array" ref="AD42">IFERROR(AC42*(1-INDEX($D42:$D$71,AD$1)),0)</f>
        <v>0</v>
      </c>
      <c r="AE42" s="6" cm="1">
        <f t="array" ref="AE42">IFERROR(AD42*(1-INDEX($D42:$D$71,AE$1)),0)</f>
        <v>0</v>
      </c>
      <c r="AF42" s="6" cm="1">
        <f t="array" ref="AF42">IFERROR(AE42*(1-INDEX($D42:$D$71,AF$1)),0)</f>
        <v>0</v>
      </c>
      <c r="AG42" s="6" cm="1">
        <f t="array" ref="AG42">IFERROR(AF42*(1-INDEX($D42:$D$71,AG$1)),0)</f>
        <v>0</v>
      </c>
      <c r="AH42" s="6" cm="1">
        <f t="array" ref="AH42">IFERROR(AG42*(1-INDEX($D42:$D$71,AH$1)),0)</f>
        <v>0</v>
      </c>
      <c r="AI42" s="6" cm="1">
        <f t="array" ref="AI42">IFERROR(AH42*(1-INDEX($D42:$D$71,AI$1)),0)</f>
        <v>0</v>
      </c>
      <c r="AJ42" s="6" cm="1">
        <f t="array" ref="AJ42">IFERROR(AI42*(1-INDEX($D42:$D$71,AJ$1)),0)</f>
        <v>0</v>
      </c>
      <c r="AK42" s="6" cm="1">
        <f t="array" ref="AK42">IFERROR(AJ42*(1-INDEX($D42:$D$71,AK$1)),0)</f>
        <v>0</v>
      </c>
      <c r="AL42" s="6" cm="1">
        <f t="array" ref="AL42">IFERROR(AK42*(1-INDEX($D42:$D$71,AL$1)),0)</f>
        <v>0</v>
      </c>
      <c r="AM42" s="6" cm="1">
        <f t="array" ref="AM42">IFERROR(AL42*(1-INDEX($D42:$D$71,AM$1)),0)</f>
        <v>0</v>
      </c>
      <c r="AN42" s="6" cm="1">
        <f t="array" ref="AN42">IFERROR(AM42*(1-INDEX($D42:$D$71,AN$1)),0)</f>
        <v>0</v>
      </c>
      <c r="AO42" s="6" cm="1">
        <f t="array" ref="AO42">IFERROR(AN42*(1-INDEX($D42:$D$71,AO$1)),0)</f>
        <v>0</v>
      </c>
      <c r="AP42" s="6" cm="1">
        <f t="array" ref="AP42">IFERROR(AO42*(1-INDEX($D42:$D$71,AP$1)),0)</f>
        <v>0</v>
      </c>
      <c r="AQ42" s="6" cm="1">
        <f t="array" ref="AQ42">IFERROR(AP42*(1-INDEX($D42:$D$71,AQ$1)),0)</f>
        <v>0</v>
      </c>
      <c r="AR42" s="6" cm="1">
        <f t="array" ref="AR42">IFERROR(AQ42*(1-INDEX($D42:$D$71,AR$1)),0)</f>
        <v>0</v>
      </c>
      <c r="AS42" s="6" cm="1">
        <f t="array" ref="AS42">IFERROR(AR42*(1-INDEX($D42:$D$71,AS$1)),0)</f>
        <v>0</v>
      </c>
      <c r="AT42" s="6" cm="1">
        <f t="array" ref="AT42">IFERROR(AS42*(1-INDEX($D42:$D$71,AT$1)),0)</f>
        <v>0</v>
      </c>
      <c r="AU42" s="6" cm="1">
        <f t="array" ref="AU42">IFERROR(AT42*(1-INDEX($D42:$D$71,AU$1)),0)</f>
        <v>0</v>
      </c>
      <c r="AV42" s="6" cm="1">
        <f t="array" ref="AV42">IFERROR(AU42*(1-INDEX($D42:$D$71,AV$1)),0)</f>
        <v>0</v>
      </c>
      <c r="AW42" s="6" cm="1">
        <f t="array" ref="AW42">IFERROR(AV42*(1-INDEX($D42:$D$71,AW$1)),0)</f>
        <v>0</v>
      </c>
      <c r="AX42" s="6" cm="1">
        <f t="array" ref="AX42">IFERROR(AW42*(1-INDEX($D42:$D$71,AX$1)),0)</f>
        <v>0</v>
      </c>
      <c r="AY42" s="6" cm="1">
        <f t="array" ref="AY42">IFERROR(AX42*(1-INDEX($D42:$D$71,AY$1)),0)</f>
        <v>0</v>
      </c>
      <c r="AZ42" s="6" cm="1">
        <f t="array" ref="AZ42">IFERROR(AY42*(1-INDEX($D42:$D$71,AZ$1)),0)</f>
        <v>0</v>
      </c>
      <c r="BA42" s="6" cm="1">
        <f t="array" ref="BA42">IFERROR(AZ42*(1-INDEX($D42:$D$71,BA$1)),0)</f>
        <v>0</v>
      </c>
      <c r="BB42" s="6" cm="1">
        <f t="array" ref="BB42">IFERROR(BA42*(1-INDEX($D42:$D$71,BB$1)),0)</f>
        <v>0</v>
      </c>
      <c r="BC42" s="6" cm="1">
        <f t="array" ref="BC42">IFERROR(BB42*(1-INDEX($D42:$D$71,BC$1)),0)</f>
        <v>0</v>
      </c>
      <c r="BD42" s="6" cm="1">
        <f t="array" ref="BD42">IFERROR(BC42*(1-INDEX($D42:$D$71,BD$1)),0)</f>
        <v>0</v>
      </c>
      <c r="BE42" s="6" cm="1">
        <f t="array" ref="BE42">IFERROR(BD42*(1-INDEX($D42:$D$71,BE$1)),0)</f>
        <v>0</v>
      </c>
      <c r="BF42" s="6" cm="1">
        <f t="array" ref="BF42">IFERROR(BE42*(1-INDEX($D42:$D$71,BF$1)),0)</f>
        <v>0</v>
      </c>
      <c r="BG42" s="6" cm="1">
        <f t="array" ref="BG42">IFERROR(BF42*(1-INDEX($D42:$D$71,BG$1)),0)</f>
        <v>0</v>
      </c>
      <c r="BH42" s="6" cm="1">
        <f t="array" ref="BH42">IFERROR(BG42*(1-INDEX($D42:$D$71,BH$1)),0)</f>
        <v>0</v>
      </c>
      <c r="BI42" s="6" cm="1">
        <f t="array" ref="BI42">IFERROR(BH42*(1-INDEX($D42:$D$71,BI$1)),0)</f>
        <v>0</v>
      </c>
      <c r="BJ42" s="6" cm="1">
        <f t="array" ref="BJ42">IFERROR(BI42*(1-INDEX($D42:$D$71,BJ$1)),0)</f>
        <v>0</v>
      </c>
      <c r="BK42" s="6" cm="1">
        <f t="array" ref="BK42">IFERROR(BJ42*(1-INDEX($D42:$D$71,BK$1)),0)</f>
        <v>0</v>
      </c>
      <c r="BL42" s="6" cm="1">
        <f t="array" ref="BL42">IFERROR(BK42*(1-INDEX($D42:$D$71,BL$1)),0)</f>
        <v>0</v>
      </c>
      <c r="BM42" s="6" cm="1">
        <f t="array" ref="BM42">IFERROR(BL42*(1-INDEX($D42:$D$71,BM$1)),0)</f>
        <v>0</v>
      </c>
      <c r="BN42" s="6" cm="1">
        <f t="array" ref="BN42">IFERROR(BM42*(1-INDEX($D42:$D$71,BN$1)),0)</f>
        <v>0</v>
      </c>
      <c r="BO42" s="6" cm="1">
        <f t="array" ref="BO42">IFERROR(BN42*(1-INDEX($D42:$D$71,BO$1)),0)</f>
        <v>0</v>
      </c>
      <c r="BP42" s="6" cm="1">
        <f t="array" ref="BP42">IFERROR(BO42*(1-INDEX($D42:$D$71,BP$1)),0)</f>
        <v>0</v>
      </c>
      <c r="BQ42" s="6" cm="1">
        <f t="array" ref="BQ42">IFERROR(BP42*(1-INDEX($D42:$D$71,BQ$1)),0)</f>
        <v>0</v>
      </c>
      <c r="BR42" s="6" cm="1">
        <f t="array" ref="BR42">IFERROR(BQ42*(1-INDEX($D42:$D$71,BR$1)),0)</f>
        <v>0</v>
      </c>
      <c r="BS42" s="6" cm="1">
        <f t="array" ref="BS42">IFERROR(BR42*(1-INDEX($D42:$D$71,BS$1)),0)</f>
        <v>0</v>
      </c>
      <c r="BT42" s="6" cm="1">
        <f t="array" ref="BT42">IFERROR(BS42*(1-INDEX($D42:$D$71,BT$1)),0)</f>
        <v>0</v>
      </c>
      <c r="BU42" s="6" cm="1">
        <f t="array" ref="BU42">IFERROR(BT42*(1-INDEX($D42:$D$71,BU$1)),0)</f>
        <v>0</v>
      </c>
      <c r="BV42" s="6" cm="1">
        <f t="array" ref="BV42">IFERROR(BU42*(1-INDEX($D42:$D$71,BV$1)),0)</f>
        <v>0</v>
      </c>
      <c r="BW42" s="6" cm="1">
        <f t="array" ref="BW42">IFERROR(BV42*(1-INDEX($D42:$D$71,BW$1)),0)</f>
        <v>0</v>
      </c>
      <c r="BX42" s="6" cm="1">
        <f t="array" ref="BX42">IFERROR(BW42*(1-INDEX($D42:$D$71,BX$1)),0)</f>
        <v>0</v>
      </c>
      <c r="BY42" s="6" cm="1">
        <f t="array" ref="BY42">IFERROR(BX42*(1-INDEX($D42:$D$71,BY$1)),0)</f>
        <v>0</v>
      </c>
      <c r="BZ42" s="6" cm="1">
        <f t="array" ref="BZ42">IFERROR(BY42*(1-INDEX($D42:$D$71,BZ$1)),0)</f>
        <v>0</v>
      </c>
      <c r="CA42" s="6" cm="1">
        <f t="array" ref="CA42">IFERROR(BZ42*(1-INDEX($D42:$D$71,CA$1)),0)</f>
        <v>0</v>
      </c>
      <c r="CB42" s="6" cm="1">
        <f t="array" ref="CB42">IFERROR(CA42*(1-INDEX($D42:$D$71,CB$1)),0)</f>
        <v>0</v>
      </c>
      <c r="CC42" s="6" cm="1">
        <f t="array" ref="CC42">IFERROR(CB42*(1-INDEX($D42:$D$71,CC$1)),0)</f>
        <v>0</v>
      </c>
      <c r="CD42" s="6" cm="1">
        <f t="array" ref="CD42">IFERROR(CC42*(1-INDEX($D42:$D$71,CD$1)),0)</f>
        <v>0</v>
      </c>
      <c r="CE42" s="6" cm="1">
        <f t="array" ref="CE42">IFERROR(CD42*(1-INDEX($D42:$D$71,CE$1)),0)</f>
        <v>0</v>
      </c>
      <c r="CF42" s="6" cm="1">
        <f t="array" ref="CF42">IFERROR(CE42*(1-INDEX($D42:$D$71,CF$1)),0)</f>
        <v>0</v>
      </c>
      <c r="CG42" s="6" cm="1">
        <f t="array" ref="CG42">IFERROR(CF42*(1-INDEX($D42:$D$71,CG$1)),0)</f>
        <v>0</v>
      </c>
      <c r="CH42" s="6" cm="1">
        <f t="array" ref="CH42">IFERROR(CG42*(1-INDEX($D42:$D$71,CH$1)),0)</f>
        <v>0</v>
      </c>
      <c r="CI42" s="6" cm="1">
        <f t="array" ref="CI42">IFERROR(CH42*(1-INDEX($D42:$D$71,CI$1)),0)</f>
        <v>0</v>
      </c>
      <c r="CJ42" s="6" cm="1">
        <f t="array" ref="CJ42">IFERROR(CI42*(1-INDEX($D42:$D$71,CJ$1)),0)</f>
        <v>0</v>
      </c>
      <c r="CK42" s="6" cm="1">
        <f t="array" ref="CK42">IFERROR(CJ42*(1-INDEX($D42:$D$71,CK$1)),0)</f>
        <v>0</v>
      </c>
      <c r="CL42" s="6" cm="1">
        <f t="array" ref="CL42">IFERROR(CK42*(1-INDEX($D42:$D$71,CL$1)),0)</f>
        <v>0</v>
      </c>
      <c r="CM42" s="6" cm="1">
        <f t="array" ref="CM42">IFERROR(CL42*(1-INDEX($D42:$D$71,CM$1)),0)</f>
        <v>0</v>
      </c>
      <c r="CN42" s="6" cm="1">
        <f t="array" ref="CN42">IFERROR(CM42*(1-INDEX($D42:$D$71,CN$1)),0)</f>
        <v>0</v>
      </c>
      <c r="CO42" s="6" cm="1">
        <f t="array" ref="CO42">IFERROR(CN42*(1-INDEX($D42:$D$71,CO$1)),0)</f>
        <v>0</v>
      </c>
      <c r="CP42" s="6" cm="1">
        <f t="array" ref="CP42">IFERROR(CO42*(1-INDEX($D42:$D$71,CP$1)),0)</f>
        <v>0</v>
      </c>
      <c r="CQ42" s="6" cm="1">
        <f t="array" ref="CQ42">IFERROR(CP42*(1-INDEX($D42:$D$71,CQ$1)),0)</f>
        <v>0</v>
      </c>
      <c r="CR42" s="6" cm="1">
        <f t="array" ref="CR42">IFERROR(CQ42*(1-INDEX($D42:$D$71,CR$1)),0)</f>
        <v>0</v>
      </c>
      <c r="CS42" s="6" cm="1">
        <f t="array" ref="CS42">IFERROR(CR42*(1-INDEX($D42:$D$71,CS$1)),0)</f>
        <v>0</v>
      </c>
      <c r="CT42" s="6" cm="1">
        <f t="array" ref="CT42">IFERROR(CS42*(1-INDEX($D42:$D$71,CT$1)),0)</f>
        <v>0</v>
      </c>
      <c r="CU42" s="6" cm="1">
        <f t="array" ref="CU42">IFERROR(CT42*(1-INDEX($D42:$D$71,CU$1)),0)</f>
        <v>0</v>
      </c>
      <c r="CV42" s="6" cm="1">
        <f t="array" ref="CV42">IFERROR(CU42*(1-INDEX($D42:$D$71,CV$1)),0)</f>
        <v>0</v>
      </c>
      <c r="CW42" s="6" cm="1">
        <f t="array" ref="CW42">IFERROR(CV42*(1-INDEX($D42:$D$71,CW$1)),0)</f>
        <v>0</v>
      </c>
      <c r="CX42" s="6" cm="1">
        <f t="array" ref="CX42">IFERROR(CW42*(1-INDEX($D42:$D$71,CX$1)),0)</f>
        <v>0</v>
      </c>
      <c r="CY42" s="6" cm="1">
        <f t="array" ref="CY42">IFERROR(CX42*(1-INDEX($D42:$D$71,CY$1)),0)</f>
        <v>0</v>
      </c>
      <c r="CZ42" s="6" cm="1">
        <f t="array" ref="CZ42">IFERROR(CY42*(1-INDEX($D42:$D$71,CZ$1)),0)</f>
        <v>0</v>
      </c>
      <c r="DA42" s="6" cm="1">
        <f t="array" ref="DA42">IFERROR(CZ42*(1-INDEX($D42:$D$71,DA$1)),0)</f>
        <v>0</v>
      </c>
      <c r="DB42" s="6" cm="1">
        <f t="array" ref="DB42">IFERROR(DA42*(1-INDEX($D42:$D$71,DB$1)),0)</f>
        <v>0</v>
      </c>
      <c r="DC42" s="6" cm="1">
        <f t="array" ref="DC42">IFERROR(DB42*(1-INDEX($D42:$D$71,DC$1)),0)</f>
        <v>0</v>
      </c>
      <c r="DD42" s="6" cm="1">
        <f t="array" ref="DD42">IFERROR(DC42*(1-INDEX($D42:$D$71,DD$1)),0)</f>
        <v>0</v>
      </c>
      <c r="DE42" s="6" cm="1">
        <f t="array" ref="DE42">IFERROR(DD42*(1-INDEX($D42:$D$71,DE$1)),0)</f>
        <v>0</v>
      </c>
      <c r="DF42" s="6" cm="1">
        <f t="array" ref="DF42">IFERROR(DE42*(1-INDEX($D42:$D$71,DF$1)),0)</f>
        <v>0</v>
      </c>
      <c r="DG42" s="6" cm="1">
        <f t="array" ref="DG42">IFERROR(DF42*(1-INDEX($D42:$D$71,DG$1)),0)</f>
        <v>0</v>
      </c>
      <c r="DH42" s="6" cm="1">
        <f t="array" ref="DH42">IFERROR(DG42*(1-INDEX($D42:$D$71,DH$1)),0)</f>
        <v>0</v>
      </c>
      <c r="DI42" s="6" cm="1">
        <f t="array" ref="DI42">IFERROR(DH42*(1-INDEX($D42:$D$71,DI$1)),0)</f>
        <v>0</v>
      </c>
      <c r="DJ42" s="6" cm="1">
        <f t="array" ref="DJ42">IFERROR(DI42*(1-INDEX($D42:$D$71,DJ$1)),0)</f>
        <v>0</v>
      </c>
      <c r="DK42" s="6" cm="1">
        <f t="array" ref="DK42">IFERROR(DJ42*(1-INDEX($D42:$D$71,DK$1)),0)</f>
        <v>0</v>
      </c>
      <c r="DL42" s="6" cm="1">
        <f t="array" ref="DL42">IFERROR(DK42*(1-INDEX($D42:$D$71,DL$1)),0)</f>
        <v>0</v>
      </c>
      <c r="DM42" s="6" cm="1">
        <f t="array" ref="DM42">IFERROR(DL42*(1-INDEX($D42:$D$71,DM$1)),0)</f>
        <v>0</v>
      </c>
      <c r="DN42" s="6" cm="1">
        <f t="array" ref="DN42">IFERROR(DM42*(1-INDEX($D42:$D$71,DN$1)),0)</f>
        <v>0</v>
      </c>
      <c r="DO42" s="6" cm="1">
        <f t="array" ref="DO42">IFERROR(DN42*(1-INDEX($D42:$D$71,DO$1)),0)</f>
        <v>0</v>
      </c>
      <c r="DP42" s="6" cm="1">
        <f t="array" ref="DP42">IFERROR(DO42*(1-INDEX($D42:$D$71,DP$1)),0)</f>
        <v>0</v>
      </c>
      <c r="DQ42" s="6" cm="1">
        <f t="array" ref="DQ42">IFERROR(DP42*(1-INDEX($D42:$D$71,DQ$1)),0)</f>
        <v>0</v>
      </c>
      <c r="DR42" s="6" cm="1">
        <f t="array" ref="DR42">IFERROR(DQ42*(1-INDEX($D42:$D$71,DR$1)),0)</f>
        <v>0</v>
      </c>
      <c r="DS42" s="6" cm="1">
        <f t="array" ref="DS42">IFERROR(DR42*(1-INDEX($D42:$D$71,DS$1)),0)</f>
        <v>0</v>
      </c>
      <c r="DT42" s="6" cm="1">
        <f t="array" ref="DT42">IFERROR(DS42*(1-INDEX($D42:$D$71,DT$1)),0)</f>
        <v>0</v>
      </c>
      <c r="DU42" s="6" cm="1">
        <f t="array" ref="DU42">IFERROR(DT42*(1-INDEX($D42:$D$71,DU$1)),0)</f>
        <v>0</v>
      </c>
      <c r="DV42" s="6" cm="1">
        <f t="array" ref="DV42">IFERROR(DU42*(1-INDEX($D42:$D$71,DV$1)),0)</f>
        <v>0</v>
      </c>
      <c r="DW42" s="6" cm="1">
        <f t="array" ref="DW42">IFERROR(DV42*(1-INDEX($D42:$D$71,DW$1)),0)</f>
        <v>0</v>
      </c>
      <c r="DX42" s="6" cm="1">
        <f t="array" ref="DX42">IFERROR(DW42*(1-INDEX($D42:$D$71,DX$1)),0)</f>
        <v>0</v>
      </c>
    </row>
    <row r="43" spans="2:128" x14ac:dyDescent="0.25">
      <c r="B43" s="21"/>
      <c r="C43" s="6">
        <v>105</v>
      </c>
      <c r="D43" s="6">
        <v>0.45218999999999998</v>
      </c>
      <c r="E43" s="6">
        <f t="shared" si="3"/>
        <v>0.58229750960711446</v>
      </c>
      <c r="F43" s="6" cm="1">
        <f t="array" ref="F43">SUMPRODUCT($A$6^($K$1:$DT$1+1),K43:DT43,TRANSPOSE(D43:D156))</f>
        <v>0.94054087885288129</v>
      </c>
      <c r="G43" s="6" cm="1">
        <f t="array" ref="G43">SUMPRODUCT($A$6^($K$1:$DT$1),K43:DT43)</f>
        <v>2.0414298260510844</v>
      </c>
      <c r="H43" s="6">
        <f t="shared" si="4"/>
        <v>1.5783154802048283</v>
      </c>
      <c r="I43" s="6">
        <f t="shared" si="5"/>
        <v>1.5324625502441642</v>
      </c>
      <c r="K43" s="6">
        <v>1</v>
      </c>
      <c r="L43" s="6" cm="1">
        <f t="array" ref="L43">IFERROR(K43*(1-INDEX($D43:$D$71,L$1)),0)</f>
        <v>0.54781000000000002</v>
      </c>
      <c r="M43" s="6" cm="1">
        <f t="array" ref="M43">IFERROR(L43*(1-INDEX($D43:$D$71,M$1)),0)</f>
        <v>0.28918889900000005</v>
      </c>
      <c r="N43" s="6" cm="1">
        <f t="array" ref="N43">IFERROR(M43*(1-INDEX($D43:$D$71,N$1)),0)</f>
        <v>0.14514101651911002</v>
      </c>
      <c r="O43" s="6" cm="1">
        <f t="array" ref="O43">IFERROR(N43*(1-INDEX($D43:$D$71,O$1)),0)</f>
        <v>6.886360669765694E-2</v>
      </c>
      <c r="P43" s="6" cm="1">
        <f t="array" ref="P43">IFERROR(O43*(1-INDEX($D43:$D$71,P$1)),0)</f>
        <v>3.0680114055940122E-2</v>
      </c>
      <c r="Q43" s="6" cm="1">
        <f t="array" ref="Q43">IFERROR(P43*(1-INDEX($D43:$D$71,Q$1)),0)</f>
        <v>1.2731633730934033E-2</v>
      </c>
      <c r="R43" s="6" cm="1">
        <f t="array" ref="R43">IFERROR(Q43*(1-INDEX($D43:$D$71,R$1)),0)</f>
        <v>4.8731601268523104E-3</v>
      </c>
      <c r="S43" s="6" cm="1">
        <f t="array" ref="S43">IFERROR(R43*(1-INDEX($D43:$D$71,S$1)),0)</f>
        <v>1.6996120574422804E-3</v>
      </c>
      <c r="T43" s="6" cm="1">
        <f t="array" ref="T43">IFERROR(S43*(1-INDEX($D43:$D$71,T$1)),0)</f>
        <v>5.3180861277368947E-4</v>
      </c>
      <c r="U43" s="6" cm="1">
        <f t="array" ref="U43">IFERROR(T43*(1-INDEX($D43:$D$71,U$1)),0)</f>
        <v>1.4627927702953102E-4</v>
      </c>
      <c r="V43" s="6" cm="1">
        <f t="array" ref="V43">IFERROR(U43*(1-INDEX($D43:$D$71,V$1)),0)</f>
        <v>3.4394646407953622E-5</v>
      </c>
      <c r="W43" s="6" cm="1">
        <f t="array" ref="W43">IFERROR(V43*(1-INDEX($D43:$D$71,W$1)),0)</f>
        <v>6.6385107031991294E-6</v>
      </c>
      <c r="X43" s="6" cm="1">
        <f t="array" ref="X43">IFERROR(W43*(1-INDEX($D43:$D$71,X$1)),0)</f>
        <v>9.8628353517429532E-7</v>
      </c>
      <c r="Y43" s="6" cm="1">
        <f t="array" ref="Y43">IFERROR(X43*(1-INDEX($D43:$D$71,Y$1)),0)</f>
        <v>1.0027544702117054E-7</v>
      </c>
      <c r="Z43" s="6" cm="1">
        <f t="array" ref="Z43">IFERROR(Y43*(1-INDEX($D43:$D$71,Z$1)),0)</f>
        <v>5.2343783345051045E-9</v>
      </c>
      <c r="AA43" s="6" cm="1">
        <f t="array" ref="AA43">IFERROR(Z43*(1-INDEX($D43:$D$71,AA$1)),0)</f>
        <v>0</v>
      </c>
      <c r="AB43" s="6" cm="1">
        <f t="array" ref="AB43">IFERROR(AA43*(1-INDEX($D43:$D$71,AB$1)),0)</f>
        <v>0</v>
      </c>
      <c r="AC43" s="6" cm="1">
        <f t="array" ref="AC43">IFERROR(AB43*(1-INDEX($D43:$D$71,AC$1)),0)</f>
        <v>0</v>
      </c>
      <c r="AD43" s="6" cm="1">
        <f t="array" ref="AD43">IFERROR(AC43*(1-INDEX($D43:$D$71,AD$1)),0)</f>
        <v>0</v>
      </c>
      <c r="AE43" s="6" cm="1">
        <f t="array" ref="AE43">IFERROR(AD43*(1-INDEX($D43:$D$71,AE$1)),0)</f>
        <v>0</v>
      </c>
      <c r="AF43" s="6" cm="1">
        <f t="array" ref="AF43">IFERROR(AE43*(1-INDEX($D43:$D$71,AF$1)),0)</f>
        <v>0</v>
      </c>
      <c r="AG43" s="6" cm="1">
        <f t="array" ref="AG43">IFERROR(AF43*(1-INDEX($D43:$D$71,AG$1)),0)</f>
        <v>0</v>
      </c>
      <c r="AH43" s="6" cm="1">
        <f t="array" ref="AH43">IFERROR(AG43*(1-INDEX($D43:$D$71,AH$1)),0)</f>
        <v>0</v>
      </c>
      <c r="AI43" s="6" cm="1">
        <f t="array" ref="AI43">IFERROR(AH43*(1-INDEX($D43:$D$71,AI$1)),0)</f>
        <v>0</v>
      </c>
      <c r="AJ43" s="6" cm="1">
        <f t="array" ref="AJ43">IFERROR(AI43*(1-INDEX($D43:$D$71,AJ$1)),0)</f>
        <v>0</v>
      </c>
      <c r="AK43" s="6" cm="1">
        <f t="array" ref="AK43">IFERROR(AJ43*(1-INDEX($D43:$D$71,AK$1)),0)</f>
        <v>0</v>
      </c>
      <c r="AL43" s="6" cm="1">
        <f t="array" ref="AL43">IFERROR(AK43*(1-INDEX($D43:$D$71,AL$1)),0)</f>
        <v>0</v>
      </c>
      <c r="AM43" s="6" cm="1">
        <f t="array" ref="AM43">IFERROR(AL43*(1-INDEX($D43:$D$71,AM$1)),0)</f>
        <v>0</v>
      </c>
      <c r="AN43" s="6" cm="1">
        <f t="array" ref="AN43">IFERROR(AM43*(1-INDEX($D43:$D$71,AN$1)),0)</f>
        <v>0</v>
      </c>
      <c r="AO43" s="6" cm="1">
        <f t="array" ref="AO43">IFERROR(AN43*(1-INDEX($D43:$D$71,AO$1)),0)</f>
        <v>0</v>
      </c>
      <c r="AP43" s="6" cm="1">
        <f t="array" ref="AP43">IFERROR(AO43*(1-INDEX($D43:$D$71,AP$1)),0)</f>
        <v>0</v>
      </c>
      <c r="AQ43" s="6" cm="1">
        <f t="array" ref="AQ43">IFERROR(AP43*(1-INDEX($D43:$D$71,AQ$1)),0)</f>
        <v>0</v>
      </c>
      <c r="AR43" s="6" cm="1">
        <f t="array" ref="AR43">IFERROR(AQ43*(1-INDEX($D43:$D$71,AR$1)),0)</f>
        <v>0</v>
      </c>
      <c r="AS43" s="6" cm="1">
        <f t="array" ref="AS43">IFERROR(AR43*(1-INDEX($D43:$D$71,AS$1)),0)</f>
        <v>0</v>
      </c>
      <c r="AT43" s="6" cm="1">
        <f t="array" ref="AT43">IFERROR(AS43*(1-INDEX($D43:$D$71,AT$1)),0)</f>
        <v>0</v>
      </c>
      <c r="AU43" s="6" cm="1">
        <f t="array" ref="AU43">IFERROR(AT43*(1-INDEX($D43:$D$71,AU$1)),0)</f>
        <v>0</v>
      </c>
      <c r="AV43" s="6" cm="1">
        <f t="array" ref="AV43">IFERROR(AU43*(1-INDEX($D43:$D$71,AV$1)),0)</f>
        <v>0</v>
      </c>
      <c r="AW43" s="6" cm="1">
        <f t="array" ref="AW43">IFERROR(AV43*(1-INDEX($D43:$D$71,AW$1)),0)</f>
        <v>0</v>
      </c>
      <c r="AX43" s="6" cm="1">
        <f t="array" ref="AX43">IFERROR(AW43*(1-INDEX($D43:$D$71,AX$1)),0)</f>
        <v>0</v>
      </c>
      <c r="AY43" s="6" cm="1">
        <f t="array" ref="AY43">IFERROR(AX43*(1-INDEX($D43:$D$71,AY$1)),0)</f>
        <v>0</v>
      </c>
      <c r="AZ43" s="6" cm="1">
        <f t="array" ref="AZ43">IFERROR(AY43*(1-INDEX($D43:$D$71,AZ$1)),0)</f>
        <v>0</v>
      </c>
      <c r="BA43" s="6" cm="1">
        <f t="array" ref="BA43">IFERROR(AZ43*(1-INDEX($D43:$D$71,BA$1)),0)</f>
        <v>0</v>
      </c>
      <c r="BB43" s="6" cm="1">
        <f t="array" ref="BB43">IFERROR(BA43*(1-INDEX($D43:$D$71,BB$1)),0)</f>
        <v>0</v>
      </c>
      <c r="BC43" s="6" cm="1">
        <f t="array" ref="BC43">IFERROR(BB43*(1-INDEX($D43:$D$71,BC$1)),0)</f>
        <v>0</v>
      </c>
      <c r="BD43" s="6" cm="1">
        <f t="array" ref="BD43">IFERROR(BC43*(1-INDEX($D43:$D$71,BD$1)),0)</f>
        <v>0</v>
      </c>
      <c r="BE43" s="6" cm="1">
        <f t="array" ref="BE43">IFERROR(BD43*(1-INDEX($D43:$D$71,BE$1)),0)</f>
        <v>0</v>
      </c>
      <c r="BF43" s="6" cm="1">
        <f t="array" ref="BF43">IFERROR(BE43*(1-INDEX($D43:$D$71,BF$1)),0)</f>
        <v>0</v>
      </c>
      <c r="BG43" s="6" cm="1">
        <f t="array" ref="BG43">IFERROR(BF43*(1-INDEX($D43:$D$71,BG$1)),0)</f>
        <v>0</v>
      </c>
      <c r="BH43" s="6" cm="1">
        <f t="array" ref="BH43">IFERROR(BG43*(1-INDEX($D43:$D$71,BH$1)),0)</f>
        <v>0</v>
      </c>
      <c r="BI43" s="6" cm="1">
        <f t="array" ref="BI43">IFERROR(BH43*(1-INDEX($D43:$D$71,BI$1)),0)</f>
        <v>0</v>
      </c>
      <c r="BJ43" s="6" cm="1">
        <f t="array" ref="BJ43">IFERROR(BI43*(1-INDEX($D43:$D$71,BJ$1)),0)</f>
        <v>0</v>
      </c>
      <c r="BK43" s="6" cm="1">
        <f t="array" ref="BK43">IFERROR(BJ43*(1-INDEX($D43:$D$71,BK$1)),0)</f>
        <v>0</v>
      </c>
      <c r="BL43" s="6" cm="1">
        <f t="array" ref="BL43">IFERROR(BK43*(1-INDEX($D43:$D$71,BL$1)),0)</f>
        <v>0</v>
      </c>
      <c r="BM43" s="6" cm="1">
        <f t="array" ref="BM43">IFERROR(BL43*(1-INDEX($D43:$D$71,BM$1)),0)</f>
        <v>0</v>
      </c>
      <c r="BN43" s="6" cm="1">
        <f t="array" ref="BN43">IFERROR(BM43*(1-INDEX($D43:$D$71,BN$1)),0)</f>
        <v>0</v>
      </c>
      <c r="BO43" s="6" cm="1">
        <f t="array" ref="BO43">IFERROR(BN43*(1-INDEX($D43:$D$71,BO$1)),0)</f>
        <v>0</v>
      </c>
      <c r="BP43" s="6" cm="1">
        <f t="array" ref="BP43">IFERROR(BO43*(1-INDEX($D43:$D$71,BP$1)),0)</f>
        <v>0</v>
      </c>
      <c r="BQ43" s="6" cm="1">
        <f t="array" ref="BQ43">IFERROR(BP43*(1-INDEX($D43:$D$71,BQ$1)),0)</f>
        <v>0</v>
      </c>
      <c r="BR43" s="6" cm="1">
        <f t="array" ref="BR43">IFERROR(BQ43*(1-INDEX($D43:$D$71,BR$1)),0)</f>
        <v>0</v>
      </c>
      <c r="BS43" s="6" cm="1">
        <f t="array" ref="BS43">IFERROR(BR43*(1-INDEX($D43:$D$71,BS$1)),0)</f>
        <v>0</v>
      </c>
      <c r="BT43" s="6" cm="1">
        <f t="array" ref="BT43">IFERROR(BS43*(1-INDEX($D43:$D$71,BT$1)),0)</f>
        <v>0</v>
      </c>
      <c r="BU43" s="6" cm="1">
        <f t="array" ref="BU43">IFERROR(BT43*(1-INDEX($D43:$D$71,BU$1)),0)</f>
        <v>0</v>
      </c>
      <c r="BV43" s="6" cm="1">
        <f t="array" ref="BV43">IFERROR(BU43*(1-INDEX($D43:$D$71,BV$1)),0)</f>
        <v>0</v>
      </c>
      <c r="BW43" s="6" cm="1">
        <f t="array" ref="BW43">IFERROR(BV43*(1-INDEX($D43:$D$71,BW$1)),0)</f>
        <v>0</v>
      </c>
      <c r="BX43" s="6" cm="1">
        <f t="array" ref="BX43">IFERROR(BW43*(1-INDEX($D43:$D$71,BX$1)),0)</f>
        <v>0</v>
      </c>
      <c r="BY43" s="6" cm="1">
        <f t="array" ref="BY43">IFERROR(BX43*(1-INDEX($D43:$D$71,BY$1)),0)</f>
        <v>0</v>
      </c>
      <c r="BZ43" s="6" cm="1">
        <f t="array" ref="BZ43">IFERROR(BY43*(1-INDEX($D43:$D$71,BZ$1)),0)</f>
        <v>0</v>
      </c>
      <c r="CA43" s="6" cm="1">
        <f t="array" ref="CA43">IFERROR(BZ43*(1-INDEX($D43:$D$71,CA$1)),0)</f>
        <v>0</v>
      </c>
      <c r="CB43" s="6" cm="1">
        <f t="array" ref="CB43">IFERROR(CA43*(1-INDEX($D43:$D$71,CB$1)),0)</f>
        <v>0</v>
      </c>
      <c r="CC43" s="6" cm="1">
        <f t="array" ref="CC43">IFERROR(CB43*(1-INDEX($D43:$D$71,CC$1)),0)</f>
        <v>0</v>
      </c>
      <c r="CD43" s="6" cm="1">
        <f t="array" ref="CD43">IFERROR(CC43*(1-INDEX($D43:$D$71,CD$1)),0)</f>
        <v>0</v>
      </c>
      <c r="CE43" s="6" cm="1">
        <f t="array" ref="CE43">IFERROR(CD43*(1-INDEX($D43:$D$71,CE$1)),0)</f>
        <v>0</v>
      </c>
      <c r="CF43" s="6" cm="1">
        <f t="array" ref="CF43">IFERROR(CE43*(1-INDEX($D43:$D$71,CF$1)),0)</f>
        <v>0</v>
      </c>
      <c r="CG43" s="6" cm="1">
        <f t="array" ref="CG43">IFERROR(CF43*(1-INDEX($D43:$D$71,CG$1)),0)</f>
        <v>0</v>
      </c>
      <c r="CH43" s="6" cm="1">
        <f t="array" ref="CH43">IFERROR(CG43*(1-INDEX($D43:$D$71,CH$1)),0)</f>
        <v>0</v>
      </c>
      <c r="CI43" s="6" cm="1">
        <f t="array" ref="CI43">IFERROR(CH43*(1-INDEX($D43:$D$71,CI$1)),0)</f>
        <v>0</v>
      </c>
      <c r="CJ43" s="6" cm="1">
        <f t="array" ref="CJ43">IFERROR(CI43*(1-INDEX($D43:$D$71,CJ$1)),0)</f>
        <v>0</v>
      </c>
      <c r="CK43" s="6" cm="1">
        <f t="array" ref="CK43">IFERROR(CJ43*(1-INDEX($D43:$D$71,CK$1)),0)</f>
        <v>0</v>
      </c>
      <c r="CL43" s="6" cm="1">
        <f t="array" ref="CL43">IFERROR(CK43*(1-INDEX($D43:$D$71,CL$1)),0)</f>
        <v>0</v>
      </c>
      <c r="CM43" s="6" cm="1">
        <f t="array" ref="CM43">IFERROR(CL43*(1-INDEX($D43:$D$71,CM$1)),0)</f>
        <v>0</v>
      </c>
      <c r="CN43" s="6" cm="1">
        <f t="array" ref="CN43">IFERROR(CM43*(1-INDEX($D43:$D$71,CN$1)),0)</f>
        <v>0</v>
      </c>
      <c r="CO43" s="6" cm="1">
        <f t="array" ref="CO43">IFERROR(CN43*(1-INDEX($D43:$D$71,CO$1)),0)</f>
        <v>0</v>
      </c>
      <c r="CP43" s="6" cm="1">
        <f t="array" ref="CP43">IFERROR(CO43*(1-INDEX($D43:$D$71,CP$1)),0)</f>
        <v>0</v>
      </c>
      <c r="CQ43" s="6" cm="1">
        <f t="array" ref="CQ43">IFERROR(CP43*(1-INDEX($D43:$D$71,CQ$1)),0)</f>
        <v>0</v>
      </c>
      <c r="CR43" s="6" cm="1">
        <f t="array" ref="CR43">IFERROR(CQ43*(1-INDEX($D43:$D$71,CR$1)),0)</f>
        <v>0</v>
      </c>
      <c r="CS43" s="6" cm="1">
        <f t="array" ref="CS43">IFERROR(CR43*(1-INDEX($D43:$D$71,CS$1)),0)</f>
        <v>0</v>
      </c>
      <c r="CT43" s="6" cm="1">
        <f t="array" ref="CT43">IFERROR(CS43*(1-INDEX($D43:$D$71,CT$1)),0)</f>
        <v>0</v>
      </c>
      <c r="CU43" s="6" cm="1">
        <f t="array" ref="CU43">IFERROR(CT43*(1-INDEX($D43:$D$71,CU$1)),0)</f>
        <v>0</v>
      </c>
      <c r="CV43" s="6" cm="1">
        <f t="array" ref="CV43">IFERROR(CU43*(1-INDEX($D43:$D$71,CV$1)),0)</f>
        <v>0</v>
      </c>
      <c r="CW43" s="6" cm="1">
        <f t="array" ref="CW43">IFERROR(CV43*(1-INDEX($D43:$D$71,CW$1)),0)</f>
        <v>0</v>
      </c>
      <c r="CX43" s="6" cm="1">
        <f t="array" ref="CX43">IFERROR(CW43*(1-INDEX($D43:$D$71,CX$1)),0)</f>
        <v>0</v>
      </c>
      <c r="CY43" s="6" cm="1">
        <f t="array" ref="CY43">IFERROR(CX43*(1-INDEX($D43:$D$71,CY$1)),0)</f>
        <v>0</v>
      </c>
      <c r="CZ43" s="6" cm="1">
        <f t="array" ref="CZ43">IFERROR(CY43*(1-INDEX($D43:$D$71,CZ$1)),0)</f>
        <v>0</v>
      </c>
      <c r="DA43" s="6" cm="1">
        <f t="array" ref="DA43">IFERROR(CZ43*(1-INDEX($D43:$D$71,DA$1)),0)</f>
        <v>0</v>
      </c>
      <c r="DB43" s="6" cm="1">
        <f t="array" ref="DB43">IFERROR(DA43*(1-INDEX($D43:$D$71,DB$1)),0)</f>
        <v>0</v>
      </c>
      <c r="DC43" s="6" cm="1">
        <f t="array" ref="DC43">IFERROR(DB43*(1-INDEX($D43:$D$71,DC$1)),0)</f>
        <v>0</v>
      </c>
      <c r="DD43" s="6" cm="1">
        <f t="array" ref="DD43">IFERROR(DC43*(1-INDEX($D43:$D$71,DD$1)),0)</f>
        <v>0</v>
      </c>
      <c r="DE43" s="6" cm="1">
        <f t="array" ref="DE43">IFERROR(DD43*(1-INDEX($D43:$D$71,DE$1)),0)</f>
        <v>0</v>
      </c>
      <c r="DF43" s="6" cm="1">
        <f t="array" ref="DF43">IFERROR(DE43*(1-INDEX($D43:$D$71,DF$1)),0)</f>
        <v>0</v>
      </c>
      <c r="DG43" s="6" cm="1">
        <f t="array" ref="DG43">IFERROR(DF43*(1-INDEX($D43:$D$71,DG$1)),0)</f>
        <v>0</v>
      </c>
      <c r="DH43" s="6" cm="1">
        <f t="array" ref="DH43">IFERROR(DG43*(1-INDEX($D43:$D$71,DH$1)),0)</f>
        <v>0</v>
      </c>
      <c r="DI43" s="6" cm="1">
        <f t="array" ref="DI43">IFERROR(DH43*(1-INDEX($D43:$D$71,DI$1)),0)</f>
        <v>0</v>
      </c>
      <c r="DJ43" s="6" cm="1">
        <f t="array" ref="DJ43">IFERROR(DI43*(1-INDEX($D43:$D$71,DJ$1)),0)</f>
        <v>0</v>
      </c>
      <c r="DK43" s="6" cm="1">
        <f t="array" ref="DK43">IFERROR(DJ43*(1-INDEX($D43:$D$71,DK$1)),0)</f>
        <v>0</v>
      </c>
      <c r="DL43" s="6" cm="1">
        <f t="array" ref="DL43">IFERROR(DK43*(1-INDEX($D43:$D$71,DL$1)),0)</f>
        <v>0</v>
      </c>
      <c r="DM43" s="6" cm="1">
        <f t="array" ref="DM43">IFERROR(DL43*(1-INDEX($D43:$D$71,DM$1)),0)</f>
        <v>0</v>
      </c>
      <c r="DN43" s="6" cm="1">
        <f t="array" ref="DN43">IFERROR(DM43*(1-INDEX($D43:$D$71,DN$1)),0)</f>
        <v>0</v>
      </c>
      <c r="DO43" s="6" cm="1">
        <f t="array" ref="DO43">IFERROR(DN43*(1-INDEX($D43:$D$71,DO$1)),0)</f>
        <v>0</v>
      </c>
      <c r="DP43" s="6" cm="1">
        <f t="array" ref="DP43">IFERROR(DO43*(1-INDEX($D43:$D$71,DP$1)),0)</f>
        <v>0</v>
      </c>
      <c r="DQ43" s="6" cm="1">
        <f t="array" ref="DQ43">IFERROR(DP43*(1-INDEX($D43:$D$71,DQ$1)),0)</f>
        <v>0</v>
      </c>
      <c r="DR43" s="6" cm="1">
        <f t="array" ref="DR43">IFERROR(DQ43*(1-INDEX($D43:$D$71,DR$1)),0)</f>
        <v>0</v>
      </c>
      <c r="DS43" s="6" cm="1">
        <f t="array" ref="DS43">IFERROR(DR43*(1-INDEX($D43:$D$71,DS$1)),0)</f>
        <v>0</v>
      </c>
      <c r="DT43" s="6" cm="1">
        <f t="array" ref="DT43">IFERROR(DS43*(1-INDEX($D43:$D$71,DT$1)),0)</f>
        <v>0</v>
      </c>
      <c r="DU43" s="6" cm="1">
        <f t="array" ref="DU43">IFERROR(DT43*(1-INDEX($D43:$D$71,DU$1)),0)</f>
        <v>0</v>
      </c>
      <c r="DV43" s="6" cm="1">
        <f t="array" ref="DV43">IFERROR(DU43*(1-INDEX($D43:$D$71,DV$1)),0)</f>
        <v>0</v>
      </c>
      <c r="DW43" s="6" cm="1">
        <f t="array" ref="DW43">IFERROR(DV43*(1-INDEX($D43:$D$71,DW$1)),0)</f>
        <v>0</v>
      </c>
      <c r="DX43" s="6" cm="1">
        <f t="array" ref="DX43">IFERROR(DW43*(1-INDEX($D43:$D$71,DX$1)),0)</f>
        <v>0</v>
      </c>
    </row>
    <row r="44" spans="2:128" x14ac:dyDescent="0.25">
      <c r="B44" s="21"/>
      <c r="C44" s="6">
        <v>106</v>
      </c>
      <c r="D44" s="6">
        <v>0.47210000000000002</v>
      </c>
      <c r="E44" s="6">
        <f t="shared" si="3"/>
        <v>0.62033758731740563</v>
      </c>
      <c r="F44" s="6" cm="1">
        <f t="array" ref="F44">SUMPRODUCT($A$6^($K$1:$DT$1+1),K44:DT44,TRANSPOSE(D44:D157))</f>
        <v>0.94296764428993163</v>
      </c>
      <c r="G44" s="6" cm="1">
        <f t="array" ref="G44">SUMPRODUCT($A$6^($K$1:$DT$1),K44:DT44)</f>
        <v>1.9581108793790134</v>
      </c>
      <c r="H44" s="6">
        <f t="shared" si="4"/>
        <v>1.4949905090155409</v>
      </c>
      <c r="I44" s="6">
        <f t="shared" si="5"/>
        <v>1.4459956110300958</v>
      </c>
      <c r="K44" s="6">
        <v>1</v>
      </c>
      <c r="L44" s="6" cm="1">
        <f t="array" ref="L44">IFERROR(K44*(1-INDEX($D44:$D$71,L$1)),0)</f>
        <v>0.52790000000000004</v>
      </c>
      <c r="M44" s="6" cm="1">
        <f t="array" ref="M44">IFERROR(L44*(1-INDEX($D44:$D$71,M$1)),0)</f>
        <v>0.26494773099999996</v>
      </c>
      <c r="N44" s="6" cm="1">
        <f t="array" ref="N44">IFERROR(M44*(1-INDEX($D44:$D$71,N$1)),0)</f>
        <v>0.12570710045025998</v>
      </c>
      <c r="O44" s="6" cm="1">
        <f t="array" ref="O44">IFERROR(N44*(1-INDEX($D44:$D$71,O$1)),0)</f>
        <v>5.6005027392599833E-2</v>
      </c>
      <c r="P44" s="6" cm="1">
        <f t="array" ref="P44">IFERROR(O44*(1-INDEX($D44:$D$71,P$1)),0)</f>
        <v>2.3240966267381081E-2</v>
      </c>
      <c r="Q44" s="6" cm="1">
        <f t="array" ref="Q44">IFERROR(P44*(1-INDEX($D44:$D$71,Q$1)),0)</f>
        <v>8.8957122485027827E-3</v>
      </c>
      <c r="R44" s="6" cm="1">
        <f t="array" ref="R44">IFERROR(Q44*(1-INDEX($D44:$D$71,R$1)),0)</f>
        <v>3.1025575609103157E-3</v>
      </c>
      <c r="S44" s="6" cm="1">
        <f t="array" ref="S44">IFERROR(R44*(1-INDEX($D44:$D$71,S$1)),0)</f>
        <v>9.7079026080883766E-4</v>
      </c>
      <c r="T44" s="6" cm="1">
        <f t="array" ref="T44">IFERROR(S44*(1-INDEX($D44:$D$71,T$1)),0)</f>
        <v>2.6702556913807884E-4</v>
      </c>
      <c r="U44" s="6" cm="1">
        <f t="array" ref="U44">IFERROR(T44*(1-INDEX($D44:$D$71,U$1)),0)</f>
        <v>6.2785722071436459E-5</v>
      </c>
      <c r="V44" s="6" cm="1">
        <f t="array" ref="V44">IFERROR(U44*(1-INDEX($D44:$D$71,V$1)),0)</f>
        <v>1.2118272217007953E-5</v>
      </c>
      <c r="W44" s="6" cm="1">
        <f t="array" ref="W44">IFERROR(V44*(1-INDEX($D44:$D$71,W$1)),0)</f>
        <v>1.8004117032808727E-6</v>
      </c>
      <c r="X44" s="6" cm="1">
        <f t="array" ref="X44">IFERROR(W44*(1-INDEX($D44:$D$71,X$1)),0)</f>
        <v>1.830478578725662E-7</v>
      </c>
      <c r="Y44" s="6" cm="1">
        <f t="array" ref="Y44">IFERROR(X44*(1-INDEX($D44:$D$71,Y$1)),0)</f>
        <v>9.5550981809479593E-9</v>
      </c>
      <c r="Z44" s="6" cm="1">
        <f t="array" ref="Z44">IFERROR(Y44*(1-INDEX($D44:$D$71,Z$1)),0)</f>
        <v>0</v>
      </c>
      <c r="AA44" s="6" cm="1">
        <f t="array" ref="AA44">IFERROR(Z44*(1-INDEX($D44:$D$71,AA$1)),0)</f>
        <v>0</v>
      </c>
      <c r="AB44" s="6" cm="1">
        <f t="array" ref="AB44">IFERROR(AA44*(1-INDEX($D44:$D$71,AB$1)),0)</f>
        <v>0</v>
      </c>
      <c r="AC44" s="6" cm="1">
        <f t="array" ref="AC44">IFERROR(AB44*(1-INDEX($D44:$D$71,AC$1)),0)</f>
        <v>0</v>
      </c>
      <c r="AD44" s="6" cm="1">
        <f t="array" ref="AD44">IFERROR(AC44*(1-INDEX($D44:$D$71,AD$1)),0)</f>
        <v>0</v>
      </c>
      <c r="AE44" s="6" cm="1">
        <f t="array" ref="AE44">IFERROR(AD44*(1-INDEX($D44:$D$71,AE$1)),0)</f>
        <v>0</v>
      </c>
      <c r="AF44" s="6" cm="1">
        <f t="array" ref="AF44">IFERROR(AE44*(1-INDEX($D44:$D$71,AF$1)),0)</f>
        <v>0</v>
      </c>
      <c r="AG44" s="6" cm="1">
        <f t="array" ref="AG44">IFERROR(AF44*(1-INDEX($D44:$D$71,AG$1)),0)</f>
        <v>0</v>
      </c>
      <c r="AH44" s="6" cm="1">
        <f t="array" ref="AH44">IFERROR(AG44*(1-INDEX($D44:$D$71,AH$1)),0)</f>
        <v>0</v>
      </c>
      <c r="AI44" s="6" cm="1">
        <f t="array" ref="AI44">IFERROR(AH44*(1-INDEX($D44:$D$71,AI$1)),0)</f>
        <v>0</v>
      </c>
      <c r="AJ44" s="6" cm="1">
        <f t="array" ref="AJ44">IFERROR(AI44*(1-INDEX($D44:$D$71,AJ$1)),0)</f>
        <v>0</v>
      </c>
      <c r="AK44" s="6" cm="1">
        <f t="array" ref="AK44">IFERROR(AJ44*(1-INDEX($D44:$D$71,AK$1)),0)</f>
        <v>0</v>
      </c>
      <c r="AL44" s="6" cm="1">
        <f t="array" ref="AL44">IFERROR(AK44*(1-INDEX($D44:$D$71,AL$1)),0)</f>
        <v>0</v>
      </c>
      <c r="AM44" s="6" cm="1">
        <f t="array" ref="AM44">IFERROR(AL44*(1-INDEX($D44:$D$71,AM$1)),0)</f>
        <v>0</v>
      </c>
      <c r="AN44" s="6" cm="1">
        <f t="array" ref="AN44">IFERROR(AM44*(1-INDEX($D44:$D$71,AN$1)),0)</f>
        <v>0</v>
      </c>
      <c r="AO44" s="6" cm="1">
        <f t="array" ref="AO44">IFERROR(AN44*(1-INDEX($D44:$D$71,AO$1)),0)</f>
        <v>0</v>
      </c>
      <c r="AP44" s="6" cm="1">
        <f t="array" ref="AP44">IFERROR(AO44*(1-INDEX($D44:$D$71,AP$1)),0)</f>
        <v>0</v>
      </c>
      <c r="AQ44" s="6" cm="1">
        <f t="array" ref="AQ44">IFERROR(AP44*(1-INDEX($D44:$D$71,AQ$1)),0)</f>
        <v>0</v>
      </c>
      <c r="AR44" s="6" cm="1">
        <f t="array" ref="AR44">IFERROR(AQ44*(1-INDEX($D44:$D$71,AR$1)),0)</f>
        <v>0</v>
      </c>
      <c r="AS44" s="6" cm="1">
        <f t="array" ref="AS44">IFERROR(AR44*(1-INDEX($D44:$D$71,AS$1)),0)</f>
        <v>0</v>
      </c>
      <c r="AT44" s="6" cm="1">
        <f t="array" ref="AT44">IFERROR(AS44*(1-INDEX($D44:$D$71,AT$1)),0)</f>
        <v>0</v>
      </c>
      <c r="AU44" s="6" cm="1">
        <f t="array" ref="AU44">IFERROR(AT44*(1-INDEX($D44:$D$71,AU$1)),0)</f>
        <v>0</v>
      </c>
      <c r="AV44" s="6" cm="1">
        <f t="array" ref="AV44">IFERROR(AU44*(1-INDEX($D44:$D$71,AV$1)),0)</f>
        <v>0</v>
      </c>
      <c r="AW44" s="6" cm="1">
        <f t="array" ref="AW44">IFERROR(AV44*(1-INDEX($D44:$D$71,AW$1)),0)</f>
        <v>0</v>
      </c>
      <c r="AX44" s="6" cm="1">
        <f t="array" ref="AX44">IFERROR(AW44*(1-INDEX($D44:$D$71,AX$1)),0)</f>
        <v>0</v>
      </c>
      <c r="AY44" s="6" cm="1">
        <f t="array" ref="AY44">IFERROR(AX44*(1-INDEX($D44:$D$71,AY$1)),0)</f>
        <v>0</v>
      </c>
      <c r="AZ44" s="6" cm="1">
        <f t="array" ref="AZ44">IFERROR(AY44*(1-INDEX($D44:$D$71,AZ$1)),0)</f>
        <v>0</v>
      </c>
      <c r="BA44" s="6" cm="1">
        <f t="array" ref="BA44">IFERROR(AZ44*(1-INDEX($D44:$D$71,BA$1)),0)</f>
        <v>0</v>
      </c>
      <c r="BB44" s="6" cm="1">
        <f t="array" ref="BB44">IFERROR(BA44*(1-INDEX($D44:$D$71,BB$1)),0)</f>
        <v>0</v>
      </c>
      <c r="BC44" s="6" cm="1">
        <f t="array" ref="BC44">IFERROR(BB44*(1-INDEX($D44:$D$71,BC$1)),0)</f>
        <v>0</v>
      </c>
      <c r="BD44" s="6" cm="1">
        <f t="array" ref="BD44">IFERROR(BC44*(1-INDEX($D44:$D$71,BD$1)),0)</f>
        <v>0</v>
      </c>
      <c r="BE44" s="6" cm="1">
        <f t="array" ref="BE44">IFERROR(BD44*(1-INDEX($D44:$D$71,BE$1)),0)</f>
        <v>0</v>
      </c>
      <c r="BF44" s="6" cm="1">
        <f t="array" ref="BF44">IFERROR(BE44*(1-INDEX($D44:$D$71,BF$1)),0)</f>
        <v>0</v>
      </c>
      <c r="BG44" s="6" cm="1">
        <f t="array" ref="BG44">IFERROR(BF44*(1-INDEX($D44:$D$71,BG$1)),0)</f>
        <v>0</v>
      </c>
      <c r="BH44" s="6" cm="1">
        <f t="array" ref="BH44">IFERROR(BG44*(1-INDEX($D44:$D$71,BH$1)),0)</f>
        <v>0</v>
      </c>
      <c r="BI44" s="6" cm="1">
        <f t="array" ref="BI44">IFERROR(BH44*(1-INDEX($D44:$D$71,BI$1)),0)</f>
        <v>0</v>
      </c>
      <c r="BJ44" s="6" cm="1">
        <f t="array" ref="BJ44">IFERROR(BI44*(1-INDEX($D44:$D$71,BJ$1)),0)</f>
        <v>0</v>
      </c>
      <c r="BK44" s="6" cm="1">
        <f t="array" ref="BK44">IFERROR(BJ44*(1-INDEX($D44:$D$71,BK$1)),0)</f>
        <v>0</v>
      </c>
      <c r="BL44" s="6" cm="1">
        <f t="array" ref="BL44">IFERROR(BK44*(1-INDEX($D44:$D$71,BL$1)),0)</f>
        <v>0</v>
      </c>
      <c r="BM44" s="6" cm="1">
        <f t="array" ref="BM44">IFERROR(BL44*(1-INDEX($D44:$D$71,BM$1)),0)</f>
        <v>0</v>
      </c>
      <c r="BN44" s="6" cm="1">
        <f t="array" ref="BN44">IFERROR(BM44*(1-INDEX($D44:$D$71,BN$1)),0)</f>
        <v>0</v>
      </c>
      <c r="BO44" s="6" cm="1">
        <f t="array" ref="BO44">IFERROR(BN44*(1-INDEX($D44:$D$71,BO$1)),0)</f>
        <v>0</v>
      </c>
      <c r="BP44" s="6" cm="1">
        <f t="array" ref="BP44">IFERROR(BO44*(1-INDEX($D44:$D$71,BP$1)),0)</f>
        <v>0</v>
      </c>
      <c r="BQ44" s="6" cm="1">
        <f t="array" ref="BQ44">IFERROR(BP44*(1-INDEX($D44:$D$71,BQ$1)),0)</f>
        <v>0</v>
      </c>
      <c r="BR44" s="6" cm="1">
        <f t="array" ref="BR44">IFERROR(BQ44*(1-INDEX($D44:$D$71,BR$1)),0)</f>
        <v>0</v>
      </c>
      <c r="BS44" s="6" cm="1">
        <f t="array" ref="BS44">IFERROR(BR44*(1-INDEX($D44:$D$71,BS$1)),0)</f>
        <v>0</v>
      </c>
      <c r="BT44" s="6" cm="1">
        <f t="array" ref="BT44">IFERROR(BS44*(1-INDEX($D44:$D$71,BT$1)),0)</f>
        <v>0</v>
      </c>
      <c r="BU44" s="6" cm="1">
        <f t="array" ref="BU44">IFERROR(BT44*(1-INDEX($D44:$D$71,BU$1)),0)</f>
        <v>0</v>
      </c>
      <c r="BV44" s="6" cm="1">
        <f t="array" ref="BV44">IFERROR(BU44*(1-INDEX($D44:$D$71,BV$1)),0)</f>
        <v>0</v>
      </c>
      <c r="BW44" s="6" cm="1">
        <f t="array" ref="BW44">IFERROR(BV44*(1-INDEX($D44:$D$71,BW$1)),0)</f>
        <v>0</v>
      </c>
      <c r="BX44" s="6" cm="1">
        <f t="array" ref="BX44">IFERROR(BW44*(1-INDEX($D44:$D$71,BX$1)),0)</f>
        <v>0</v>
      </c>
      <c r="BY44" s="6" cm="1">
        <f t="array" ref="BY44">IFERROR(BX44*(1-INDEX($D44:$D$71,BY$1)),0)</f>
        <v>0</v>
      </c>
      <c r="BZ44" s="6" cm="1">
        <f t="array" ref="BZ44">IFERROR(BY44*(1-INDEX($D44:$D$71,BZ$1)),0)</f>
        <v>0</v>
      </c>
      <c r="CA44" s="6" cm="1">
        <f t="array" ref="CA44">IFERROR(BZ44*(1-INDEX($D44:$D$71,CA$1)),0)</f>
        <v>0</v>
      </c>
      <c r="CB44" s="6" cm="1">
        <f t="array" ref="CB44">IFERROR(CA44*(1-INDEX($D44:$D$71,CB$1)),0)</f>
        <v>0</v>
      </c>
      <c r="CC44" s="6" cm="1">
        <f t="array" ref="CC44">IFERROR(CB44*(1-INDEX($D44:$D$71,CC$1)),0)</f>
        <v>0</v>
      </c>
      <c r="CD44" s="6" cm="1">
        <f t="array" ref="CD44">IFERROR(CC44*(1-INDEX($D44:$D$71,CD$1)),0)</f>
        <v>0</v>
      </c>
      <c r="CE44" s="6" cm="1">
        <f t="array" ref="CE44">IFERROR(CD44*(1-INDEX($D44:$D$71,CE$1)),0)</f>
        <v>0</v>
      </c>
      <c r="CF44" s="6" cm="1">
        <f t="array" ref="CF44">IFERROR(CE44*(1-INDEX($D44:$D$71,CF$1)),0)</f>
        <v>0</v>
      </c>
      <c r="CG44" s="6" cm="1">
        <f t="array" ref="CG44">IFERROR(CF44*(1-INDEX($D44:$D$71,CG$1)),0)</f>
        <v>0</v>
      </c>
      <c r="CH44" s="6" cm="1">
        <f t="array" ref="CH44">IFERROR(CG44*(1-INDEX($D44:$D$71,CH$1)),0)</f>
        <v>0</v>
      </c>
      <c r="CI44" s="6" cm="1">
        <f t="array" ref="CI44">IFERROR(CH44*(1-INDEX($D44:$D$71,CI$1)),0)</f>
        <v>0</v>
      </c>
      <c r="CJ44" s="6" cm="1">
        <f t="array" ref="CJ44">IFERROR(CI44*(1-INDEX($D44:$D$71,CJ$1)),0)</f>
        <v>0</v>
      </c>
      <c r="CK44" s="6" cm="1">
        <f t="array" ref="CK44">IFERROR(CJ44*(1-INDEX($D44:$D$71,CK$1)),0)</f>
        <v>0</v>
      </c>
      <c r="CL44" s="6" cm="1">
        <f t="array" ref="CL44">IFERROR(CK44*(1-INDEX($D44:$D$71,CL$1)),0)</f>
        <v>0</v>
      </c>
      <c r="CM44" s="6" cm="1">
        <f t="array" ref="CM44">IFERROR(CL44*(1-INDEX($D44:$D$71,CM$1)),0)</f>
        <v>0</v>
      </c>
      <c r="CN44" s="6" cm="1">
        <f t="array" ref="CN44">IFERROR(CM44*(1-INDEX($D44:$D$71,CN$1)),0)</f>
        <v>0</v>
      </c>
      <c r="CO44" s="6" cm="1">
        <f t="array" ref="CO44">IFERROR(CN44*(1-INDEX($D44:$D$71,CO$1)),0)</f>
        <v>0</v>
      </c>
      <c r="CP44" s="6" cm="1">
        <f t="array" ref="CP44">IFERROR(CO44*(1-INDEX($D44:$D$71,CP$1)),0)</f>
        <v>0</v>
      </c>
      <c r="CQ44" s="6" cm="1">
        <f t="array" ref="CQ44">IFERROR(CP44*(1-INDEX($D44:$D$71,CQ$1)),0)</f>
        <v>0</v>
      </c>
      <c r="CR44" s="6" cm="1">
        <f t="array" ref="CR44">IFERROR(CQ44*(1-INDEX($D44:$D$71,CR$1)),0)</f>
        <v>0</v>
      </c>
      <c r="CS44" s="6" cm="1">
        <f t="array" ref="CS44">IFERROR(CR44*(1-INDEX($D44:$D$71,CS$1)),0)</f>
        <v>0</v>
      </c>
      <c r="CT44" s="6" cm="1">
        <f t="array" ref="CT44">IFERROR(CS44*(1-INDEX($D44:$D$71,CT$1)),0)</f>
        <v>0</v>
      </c>
      <c r="CU44" s="6" cm="1">
        <f t="array" ref="CU44">IFERROR(CT44*(1-INDEX($D44:$D$71,CU$1)),0)</f>
        <v>0</v>
      </c>
      <c r="CV44" s="6" cm="1">
        <f t="array" ref="CV44">IFERROR(CU44*(1-INDEX($D44:$D$71,CV$1)),0)</f>
        <v>0</v>
      </c>
      <c r="CW44" s="6" cm="1">
        <f t="array" ref="CW44">IFERROR(CV44*(1-INDEX($D44:$D$71,CW$1)),0)</f>
        <v>0</v>
      </c>
      <c r="CX44" s="6" cm="1">
        <f t="array" ref="CX44">IFERROR(CW44*(1-INDEX($D44:$D$71,CX$1)),0)</f>
        <v>0</v>
      </c>
      <c r="CY44" s="6" cm="1">
        <f t="array" ref="CY44">IFERROR(CX44*(1-INDEX($D44:$D$71,CY$1)),0)</f>
        <v>0</v>
      </c>
      <c r="CZ44" s="6" cm="1">
        <f t="array" ref="CZ44">IFERROR(CY44*(1-INDEX($D44:$D$71,CZ$1)),0)</f>
        <v>0</v>
      </c>
      <c r="DA44" s="6" cm="1">
        <f t="array" ref="DA44">IFERROR(CZ44*(1-INDEX($D44:$D$71,DA$1)),0)</f>
        <v>0</v>
      </c>
      <c r="DB44" s="6" cm="1">
        <f t="array" ref="DB44">IFERROR(DA44*(1-INDEX($D44:$D$71,DB$1)),0)</f>
        <v>0</v>
      </c>
      <c r="DC44" s="6" cm="1">
        <f t="array" ref="DC44">IFERROR(DB44*(1-INDEX($D44:$D$71,DC$1)),0)</f>
        <v>0</v>
      </c>
      <c r="DD44" s="6" cm="1">
        <f t="array" ref="DD44">IFERROR(DC44*(1-INDEX($D44:$D$71,DD$1)),0)</f>
        <v>0</v>
      </c>
      <c r="DE44" s="6" cm="1">
        <f t="array" ref="DE44">IFERROR(DD44*(1-INDEX($D44:$D$71,DE$1)),0)</f>
        <v>0</v>
      </c>
      <c r="DF44" s="6" cm="1">
        <f t="array" ref="DF44">IFERROR(DE44*(1-INDEX($D44:$D$71,DF$1)),0)</f>
        <v>0</v>
      </c>
      <c r="DG44" s="6" cm="1">
        <f t="array" ref="DG44">IFERROR(DF44*(1-INDEX($D44:$D$71,DG$1)),0)</f>
        <v>0</v>
      </c>
      <c r="DH44" s="6" cm="1">
        <f t="array" ref="DH44">IFERROR(DG44*(1-INDEX($D44:$D$71,DH$1)),0)</f>
        <v>0</v>
      </c>
      <c r="DI44" s="6" cm="1">
        <f t="array" ref="DI44">IFERROR(DH44*(1-INDEX($D44:$D$71,DI$1)),0)</f>
        <v>0</v>
      </c>
      <c r="DJ44" s="6" cm="1">
        <f t="array" ref="DJ44">IFERROR(DI44*(1-INDEX($D44:$D$71,DJ$1)),0)</f>
        <v>0</v>
      </c>
      <c r="DK44" s="6" cm="1">
        <f t="array" ref="DK44">IFERROR(DJ44*(1-INDEX($D44:$D$71,DK$1)),0)</f>
        <v>0</v>
      </c>
      <c r="DL44" s="6" cm="1">
        <f t="array" ref="DL44">IFERROR(DK44*(1-INDEX($D44:$D$71,DL$1)),0)</f>
        <v>0</v>
      </c>
      <c r="DM44" s="6" cm="1">
        <f t="array" ref="DM44">IFERROR(DL44*(1-INDEX($D44:$D$71,DM$1)),0)</f>
        <v>0</v>
      </c>
      <c r="DN44" s="6" cm="1">
        <f t="array" ref="DN44">IFERROR(DM44*(1-INDEX($D44:$D$71,DN$1)),0)</f>
        <v>0</v>
      </c>
      <c r="DO44" s="6" cm="1">
        <f t="array" ref="DO44">IFERROR(DN44*(1-INDEX($D44:$D$71,DO$1)),0)</f>
        <v>0</v>
      </c>
      <c r="DP44" s="6" cm="1">
        <f t="array" ref="DP44">IFERROR(DO44*(1-INDEX($D44:$D$71,DP$1)),0)</f>
        <v>0</v>
      </c>
      <c r="DQ44" s="6" cm="1">
        <f t="array" ref="DQ44">IFERROR(DP44*(1-INDEX($D44:$D$71,DQ$1)),0)</f>
        <v>0</v>
      </c>
      <c r="DR44" s="6" cm="1">
        <f t="array" ref="DR44">IFERROR(DQ44*(1-INDEX($D44:$D$71,DR$1)),0)</f>
        <v>0</v>
      </c>
      <c r="DS44" s="6" cm="1">
        <f t="array" ref="DS44">IFERROR(DR44*(1-INDEX($D44:$D$71,DS$1)),0)</f>
        <v>0</v>
      </c>
      <c r="DT44" s="6" cm="1">
        <f t="array" ref="DT44">IFERROR(DS44*(1-INDEX($D44:$D$71,DT$1)),0)</f>
        <v>0</v>
      </c>
      <c r="DU44" s="6" cm="1">
        <f t="array" ref="DU44">IFERROR(DT44*(1-INDEX($D44:$D$71,DU$1)),0)</f>
        <v>0</v>
      </c>
      <c r="DV44" s="6" cm="1">
        <f t="array" ref="DV44">IFERROR(DU44*(1-INDEX($D44:$D$71,DV$1)),0)</f>
        <v>0</v>
      </c>
      <c r="DW44" s="6" cm="1">
        <f t="array" ref="DW44">IFERROR(DV44*(1-INDEX($D44:$D$71,DW$1)),0)</f>
        <v>0</v>
      </c>
      <c r="DX44" s="6" cm="1">
        <f t="array" ref="DX44">IFERROR(DW44*(1-INDEX($D44:$D$71,DX$1)),0)</f>
        <v>0</v>
      </c>
    </row>
    <row r="45" spans="2:128" x14ac:dyDescent="0.25">
      <c r="B45" s="21"/>
      <c r="C45" s="6">
        <v>107</v>
      </c>
      <c r="D45" s="6">
        <v>0.49811</v>
      </c>
      <c r="E45" s="6">
        <f t="shared" si="3"/>
        <v>0.66411135698000678</v>
      </c>
      <c r="F45" s="6" cm="1">
        <f t="array" ref="F45">SUMPRODUCT($A$6^($K$1:$DT$1+1),K45:DT45,TRANSPOSE(D45:D158))</f>
        <v>0.94555156965074738</v>
      </c>
      <c r="G45" s="6" cm="1">
        <f t="array" ref="G45">SUMPRODUCT($A$6^($K$1:$DT$1),K45:DT45)</f>
        <v>1.8693961086576691</v>
      </c>
      <c r="H45" s="6">
        <f t="shared" si="4"/>
        <v>1.4062693236228034</v>
      </c>
      <c r="I45" s="6">
        <f t="shared" si="5"/>
        <v>1.3536583582128303</v>
      </c>
      <c r="K45" s="6">
        <v>1</v>
      </c>
      <c r="L45" s="6" cm="1">
        <f t="array" ref="L45">IFERROR(K45*(1-INDEX($D45:$D$71,L$1)),0)</f>
        <v>0.50188999999999995</v>
      </c>
      <c r="M45" s="6" cm="1">
        <f t="array" ref="M45">IFERROR(L45*(1-INDEX($D45:$D$71,M$1)),0)</f>
        <v>0.23812672939999996</v>
      </c>
      <c r="N45" s="6" cm="1">
        <f t="array" ref="N45">IFERROR(M45*(1-INDEX($D45:$D$71,N$1)),0)</f>
        <v>0.10609022048228799</v>
      </c>
      <c r="O45" s="6" cm="1">
        <f t="array" ref="O45">IFERROR(N45*(1-INDEX($D45:$D$71,O$1)),0)</f>
        <v>4.4025319695739869E-2</v>
      </c>
      <c r="P45" s="6" cm="1">
        <f t="array" ref="P45">IFERROR(O45*(1-INDEX($D45:$D$71,P$1)),0)</f>
        <v>1.6851131366741393E-2</v>
      </c>
      <c r="Q45" s="6" cm="1">
        <f t="array" ref="Q45">IFERROR(P45*(1-INDEX($D45:$D$71,Q$1)),0)</f>
        <v>5.8771690867783959E-3</v>
      </c>
      <c r="R45" s="6" cm="1">
        <f t="array" ref="R45">IFERROR(Q45*(1-INDEX($D45:$D$71,R$1)),0)</f>
        <v>1.8389662072529598E-3</v>
      </c>
      <c r="S45" s="6" cm="1">
        <f t="array" ref="S45">IFERROR(R45*(1-INDEX($D45:$D$71,S$1)),0)</f>
        <v>5.0582604496699911E-4</v>
      </c>
      <c r="T45" s="6" cm="1">
        <f t="array" ref="T45">IFERROR(S45*(1-INDEX($D45:$D$71,T$1)),0)</f>
        <v>1.1893487795309047E-4</v>
      </c>
      <c r="U45" s="6" cm="1">
        <f t="array" ref="U45">IFERROR(T45*(1-INDEX($D45:$D$71,U$1)),0)</f>
        <v>2.2955620793725995E-5</v>
      </c>
      <c r="V45" s="6" cm="1">
        <f t="array" ref="V45">IFERROR(U45*(1-INDEX($D45:$D$71,V$1)),0)</f>
        <v>3.4105165813238733E-6</v>
      </c>
      <c r="W45" s="6" cm="1">
        <f t="array" ref="W45">IFERROR(V45*(1-INDEX($D45:$D$71,W$1)),0)</f>
        <v>3.4674722082319795E-7</v>
      </c>
      <c r="X45" s="6" cm="1">
        <f t="array" ref="X45">IFERROR(W45*(1-INDEX($D45:$D$71,X$1)),0)</f>
        <v>1.8100204926970943E-8</v>
      </c>
      <c r="Y45" s="6" cm="1">
        <f t="array" ref="Y45">IFERROR(X45*(1-INDEX($D45:$D$71,Y$1)),0)</f>
        <v>0</v>
      </c>
      <c r="Z45" s="6" cm="1">
        <f t="array" ref="Z45">IFERROR(Y45*(1-INDEX($D45:$D$71,Z$1)),0)</f>
        <v>0</v>
      </c>
      <c r="AA45" s="6" cm="1">
        <f t="array" ref="AA45">IFERROR(Z45*(1-INDEX($D45:$D$71,AA$1)),0)</f>
        <v>0</v>
      </c>
      <c r="AB45" s="6" cm="1">
        <f t="array" ref="AB45">IFERROR(AA45*(1-INDEX($D45:$D$71,AB$1)),0)</f>
        <v>0</v>
      </c>
      <c r="AC45" s="6" cm="1">
        <f t="array" ref="AC45">IFERROR(AB45*(1-INDEX($D45:$D$71,AC$1)),0)</f>
        <v>0</v>
      </c>
      <c r="AD45" s="6" cm="1">
        <f t="array" ref="AD45">IFERROR(AC45*(1-INDEX($D45:$D$71,AD$1)),0)</f>
        <v>0</v>
      </c>
      <c r="AE45" s="6" cm="1">
        <f t="array" ref="AE45">IFERROR(AD45*(1-INDEX($D45:$D$71,AE$1)),0)</f>
        <v>0</v>
      </c>
      <c r="AF45" s="6" cm="1">
        <f t="array" ref="AF45">IFERROR(AE45*(1-INDEX($D45:$D$71,AF$1)),0)</f>
        <v>0</v>
      </c>
      <c r="AG45" s="6" cm="1">
        <f t="array" ref="AG45">IFERROR(AF45*(1-INDEX($D45:$D$71,AG$1)),0)</f>
        <v>0</v>
      </c>
      <c r="AH45" s="6" cm="1">
        <f t="array" ref="AH45">IFERROR(AG45*(1-INDEX($D45:$D$71,AH$1)),0)</f>
        <v>0</v>
      </c>
      <c r="AI45" s="6" cm="1">
        <f t="array" ref="AI45">IFERROR(AH45*(1-INDEX($D45:$D$71,AI$1)),0)</f>
        <v>0</v>
      </c>
      <c r="AJ45" s="6" cm="1">
        <f t="array" ref="AJ45">IFERROR(AI45*(1-INDEX($D45:$D$71,AJ$1)),0)</f>
        <v>0</v>
      </c>
      <c r="AK45" s="6" cm="1">
        <f t="array" ref="AK45">IFERROR(AJ45*(1-INDEX($D45:$D$71,AK$1)),0)</f>
        <v>0</v>
      </c>
      <c r="AL45" s="6" cm="1">
        <f t="array" ref="AL45">IFERROR(AK45*(1-INDEX($D45:$D$71,AL$1)),0)</f>
        <v>0</v>
      </c>
      <c r="AM45" s="6" cm="1">
        <f t="array" ref="AM45">IFERROR(AL45*(1-INDEX($D45:$D$71,AM$1)),0)</f>
        <v>0</v>
      </c>
      <c r="AN45" s="6" cm="1">
        <f t="array" ref="AN45">IFERROR(AM45*(1-INDEX($D45:$D$71,AN$1)),0)</f>
        <v>0</v>
      </c>
      <c r="AO45" s="6" cm="1">
        <f t="array" ref="AO45">IFERROR(AN45*(1-INDEX($D45:$D$71,AO$1)),0)</f>
        <v>0</v>
      </c>
      <c r="AP45" s="6" cm="1">
        <f t="array" ref="AP45">IFERROR(AO45*(1-INDEX($D45:$D$71,AP$1)),0)</f>
        <v>0</v>
      </c>
      <c r="AQ45" s="6" cm="1">
        <f t="array" ref="AQ45">IFERROR(AP45*(1-INDEX($D45:$D$71,AQ$1)),0)</f>
        <v>0</v>
      </c>
      <c r="AR45" s="6" cm="1">
        <f t="array" ref="AR45">IFERROR(AQ45*(1-INDEX($D45:$D$71,AR$1)),0)</f>
        <v>0</v>
      </c>
      <c r="AS45" s="6" cm="1">
        <f t="array" ref="AS45">IFERROR(AR45*(1-INDEX($D45:$D$71,AS$1)),0)</f>
        <v>0</v>
      </c>
      <c r="AT45" s="6" cm="1">
        <f t="array" ref="AT45">IFERROR(AS45*(1-INDEX($D45:$D$71,AT$1)),0)</f>
        <v>0</v>
      </c>
      <c r="AU45" s="6" cm="1">
        <f t="array" ref="AU45">IFERROR(AT45*(1-INDEX($D45:$D$71,AU$1)),0)</f>
        <v>0</v>
      </c>
      <c r="AV45" s="6" cm="1">
        <f t="array" ref="AV45">IFERROR(AU45*(1-INDEX($D45:$D$71,AV$1)),0)</f>
        <v>0</v>
      </c>
      <c r="AW45" s="6" cm="1">
        <f t="array" ref="AW45">IFERROR(AV45*(1-INDEX($D45:$D$71,AW$1)),0)</f>
        <v>0</v>
      </c>
      <c r="AX45" s="6" cm="1">
        <f t="array" ref="AX45">IFERROR(AW45*(1-INDEX($D45:$D$71,AX$1)),0)</f>
        <v>0</v>
      </c>
      <c r="AY45" s="6" cm="1">
        <f t="array" ref="AY45">IFERROR(AX45*(1-INDEX($D45:$D$71,AY$1)),0)</f>
        <v>0</v>
      </c>
      <c r="AZ45" s="6" cm="1">
        <f t="array" ref="AZ45">IFERROR(AY45*(1-INDEX($D45:$D$71,AZ$1)),0)</f>
        <v>0</v>
      </c>
      <c r="BA45" s="6" cm="1">
        <f t="array" ref="BA45">IFERROR(AZ45*(1-INDEX($D45:$D$71,BA$1)),0)</f>
        <v>0</v>
      </c>
      <c r="BB45" s="6" cm="1">
        <f t="array" ref="BB45">IFERROR(BA45*(1-INDEX($D45:$D$71,BB$1)),0)</f>
        <v>0</v>
      </c>
      <c r="BC45" s="6" cm="1">
        <f t="array" ref="BC45">IFERROR(BB45*(1-INDEX($D45:$D$71,BC$1)),0)</f>
        <v>0</v>
      </c>
      <c r="BD45" s="6" cm="1">
        <f t="array" ref="BD45">IFERROR(BC45*(1-INDEX($D45:$D$71,BD$1)),0)</f>
        <v>0</v>
      </c>
      <c r="BE45" s="6" cm="1">
        <f t="array" ref="BE45">IFERROR(BD45*(1-INDEX($D45:$D$71,BE$1)),0)</f>
        <v>0</v>
      </c>
      <c r="BF45" s="6" cm="1">
        <f t="array" ref="BF45">IFERROR(BE45*(1-INDEX($D45:$D$71,BF$1)),0)</f>
        <v>0</v>
      </c>
      <c r="BG45" s="6" cm="1">
        <f t="array" ref="BG45">IFERROR(BF45*(1-INDEX($D45:$D$71,BG$1)),0)</f>
        <v>0</v>
      </c>
      <c r="BH45" s="6" cm="1">
        <f t="array" ref="BH45">IFERROR(BG45*(1-INDEX($D45:$D$71,BH$1)),0)</f>
        <v>0</v>
      </c>
      <c r="BI45" s="6" cm="1">
        <f t="array" ref="BI45">IFERROR(BH45*(1-INDEX($D45:$D$71,BI$1)),0)</f>
        <v>0</v>
      </c>
      <c r="BJ45" s="6" cm="1">
        <f t="array" ref="BJ45">IFERROR(BI45*(1-INDEX($D45:$D$71,BJ$1)),0)</f>
        <v>0</v>
      </c>
      <c r="BK45" s="6" cm="1">
        <f t="array" ref="BK45">IFERROR(BJ45*(1-INDEX($D45:$D$71,BK$1)),0)</f>
        <v>0</v>
      </c>
      <c r="BL45" s="6" cm="1">
        <f t="array" ref="BL45">IFERROR(BK45*(1-INDEX($D45:$D$71,BL$1)),0)</f>
        <v>0</v>
      </c>
      <c r="BM45" s="6" cm="1">
        <f t="array" ref="BM45">IFERROR(BL45*(1-INDEX($D45:$D$71,BM$1)),0)</f>
        <v>0</v>
      </c>
      <c r="BN45" s="6" cm="1">
        <f t="array" ref="BN45">IFERROR(BM45*(1-INDEX($D45:$D$71,BN$1)),0)</f>
        <v>0</v>
      </c>
      <c r="BO45" s="6" cm="1">
        <f t="array" ref="BO45">IFERROR(BN45*(1-INDEX($D45:$D$71,BO$1)),0)</f>
        <v>0</v>
      </c>
      <c r="BP45" s="6" cm="1">
        <f t="array" ref="BP45">IFERROR(BO45*(1-INDEX($D45:$D$71,BP$1)),0)</f>
        <v>0</v>
      </c>
      <c r="BQ45" s="6" cm="1">
        <f t="array" ref="BQ45">IFERROR(BP45*(1-INDEX($D45:$D$71,BQ$1)),0)</f>
        <v>0</v>
      </c>
      <c r="BR45" s="6" cm="1">
        <f t="array" ref="BR45">IFERROR(BQ45*(1-INDEX($D45:$D$71,BR$1)),0)</f>
        <v>0</v>
      </c>
      <c r="BS45" s="6" cm="1">
        <f t="array" ref="BS45">IFERROR(BR45*(1-INDEX($D45:$D$71,BS$1)),0)</f>
        <v>0</v>
      </c>
      <c r="BT45" s="6" cm="1">
        <f t="array" ref="BT45">IFERROR(BS45*(1-INDEX($D45:$D$71,BT$1)),0)</f>
        <v>0</v>
      </c>
      <c r="BU45" s="6" cm="1">
        <f t="array" ref="BU45">IFERROR(BT45*(1-INDEX($D45:$D$71,BU$1)),0)</f>
        <v>0</v>
      </c>
      <c r="BV45" s="6" cm="1">
        <f t="array" ref="BV45">IFERROR(BU45*(1-INDEX($D45:$D$71,BV$1)),0)</f>
        <v>0</v>
      </c>
      <c r="BW45" s="6" cm="1">
        <f t="array" ref="BW45">IFERROR(BV45*(1-INDEX($D45:$D$71,BW$1)),0)</f>
        <v>0</v>
      </c>
      <c r="BX45" s="6" cm="1">
        <f t="array" ref="BX45">IFERROR(BW45*(1-INDEX($D45:$D$71,BX$1)),0)</f>
        <v>0</v>
      </c>
      <c r="BY45" s="6" cm="1">
        <f t="array" ref="BY45">IFERROR(BX45*(1-INDEX($D45:$D$71,BY$1)),0)</f>
        <v>0</v>
      </c>
      <c r="BZ45" s="6" cm="1">
        <f t="array" ref="BZ45">IFERROR(BY45*(1-INDEX($D45:$D$71,BZ$1)),0)</f>
        <v>0</v>
      </c>
      <c r="CA45" s="6" cm="1">
        <f t="array" ref="CA45">IFERROR(BZ45*(1-INDEX($D45:$D$71,CA$1)),0)</f>
        <v>0</v>
      </c>
      <c r="CB45" s="6" cm="1">
        <f t="array" ref="CB45">IFERROR(CA45*(1-INDEX($D45:$D$71,CB$1)),0)</f>
        <v>0</v>
      </c>
      <c r="CC45" s="6" cm="1">
        <f t="array" ref="CC45">IFERROR(CB45*(1-INDEX($D45:$D$71,CC$1)),0)</f>
        <v>0</v>
      </c>
      <c r="CD45" s="6" cm="1">
        <f t="array" ref="CD45">IFERROR(CC45*(1-INDEX($D45:$D$71,CD$1)),0)</f>
        <v>0</v>
      </c>
      <c r="CE45" s="6" cm="1">
        <f t="array" ref="CE45">IFERROR(CD45*(1-INDEX($D45:$D$71,CE$1)),0)</f>
        <v>0</v>
      </c>
      <c r="CF45" s="6" cm="1">
        <f t="array" ref="CF45">IFERROR(CE45*(1-INDEX($D45:$D$71,CF$1)),0)</f>
        <v>0</v>
      </c>
      <c r="CG45" s="6" cm="1">
        <f t="array" ref="CG45">IFERROR(CF45*(1-INDEX($D45:$D$71,CG$1)),0)</f>
        <v>0</v>
      </c>
      <c r="CH45" s="6" cm="1">
        <f t="array" ref="CH45">IFERROR(CG45*(1-INDEX($D45:$D$71,CH$1)),0)</f>
        <v>0</v>
      </c>
      <c r="CI45" s="6" cm="1">
        <f t="array" ref="CI45">IFERROR(CH45*(1-INDEX($D45:$D$71,CI$1)),0)</f>
        <v>0</v>
      </c>
      <c r="CJ45" s="6" cm="1">
        <f t="array" ref="CJ45">IFERROR(CI45*(1-INDEX($D45:$D$71,CJ$1)),0)</f>
        <v>0</v>
      </c>
      <c r="CK45" s="6" cm="1">
        <f t="array" ref="CK45">IFERROR(CJ45*(1-INDEX($D45:$D$71,CK$1)),0)</f>
        <v>0</v>
      </c>
      <c r="CL45" s="6" cm="1">
        <f t="array" ref="CL45">IFERROR(CK45*(1-INDEX($D45:$D$71,CL$1)),0)</f>
        <v>0</v>
      </c>
      <c r="CM45" s="6" cm="1">
        <f t="array" ref="CM45">IFERROR(CL45*(1-INDEX($D45:$D$71,CM$1)),0)</f>
        <v>0</v>
      </c>
      <c r="CN45" s="6" cm="1">
        <f t="array" ref="CN45">IFERROR(CM45*(1-INDEX($D45:$D$71,CN$1)),0)</f>
        <v>0</v>
      </c>
      <c r="CO45" s="6" cm="1">
        <f t="array" ref="CO45">IFERROR(CN45*(1-INDEX($D45:$D$71,CO$1)),0)</f>
        <v>0</v>
      </c>
      <c r="CP45" s="6" cm="1">
        <f t="array" ref="CP45">IFERROR(CO45*(1-INDEX($D45:$D$71,CP$1)),0)</f>
        <v>0</v>
      </c>
      <c r="CQ45" s="6" cm="1">
        <f t="array" ref="CQ45">IFERROR(CP45*(1-INDEX($D45:$D$71,CQ$1)),0)</f>
        <v>0</v>
      </c>
      <c r="CR45" s="6" cm="1">
        <f t="array" ref="CR45">IFERROR(CQ45*(1-INDEX($D45:$D$71,CR$1)),0)</f>
        <v>0</v>
      </c>
      <c r="CS45" s="6" cm="1">
        <f t="array" ref="CS45">IFERROR(CR45*(1-INDEX($D45:$D$71,CS$1)),0)</f>
        <v>0</v>
      </c>
      <c r="CT45" s="6" cm="1">
        <f t="array" ref="CT45">IFERROR(CS45*(1-INDEX($D45:$D$71,CT$1)),0)</f>
        <v>0</v>
      </c>
      <c r="CU45" s="6" cm="1">
        <f t="array" ref="CU45">IFERROR(CT45*(1-INDEX($D45:$D$71,CU$1)),0)</f>
        <v>0</v>
      </c>
      <c r="CV45" s="6" cm="1">
        <f t="array" ref="CV45">IFERROR(CU45*(1-INDEX($D45:$D$71,CV$1)),0)</f>
        <v>0</v>
      </c>
      <c r="CW45" s="6" cm="1">
        <f t="array" ref="CW45">IFERROR(CV45*(1-INDEX($D45:$D$71,CW$1)),0)</f>
        <v>0</v>
      </c>
      <c r="CX45" s="6" cm="1">
        <f t="array" ref="CX45">IFERROR(CW45*(1-INDEX($D45:$D$71,CX$1)),0)</f>
        <v>0</v>
      </c>
      <c r="CY45" s="6" cm="1">
        <f t="array" ref="CY45">IFERROR(CX45*(1-INDEX($D45:$D$71,CY$1)),0)</f>
        <v>0</v>
      </c>
      <c r="CZ45" s="6" cm="1">
        <f t="array" ref="CZ45">IFERROR(CY45*(1-INDEX($D45:$D$71,CZ$1)),0)</f>
        <v>0</v>
      </c>
      <c r="DA45" s="6" cm="1">
        <f t="array" ref="DA45">IFERROR(CZ45*(1-INDEX($D45:$D$71,DA$1)),0)</f>
        <v>0</v>
      </c>
      <c r="DB45" s="6" cm="1">
        <f t="array" ref="DB45">IFERROR(DA45*(1-INDEX($D45:$D$71,DB$1)),0)</f>
        <v>0</v>
      </c>
      <c r="DC45" s="6" cm="1">
        <f t="array" ref="DC45">IFERROR(DB45*(1-INDEX($D45:$D$71,DC$1)),0)</f>
        <v>0</v>
      </c>
      <c r="DD45" s="6" cm="1">
        <f t="array" ref="DD45">IFERROR(DC45*(1-INDEX($D45:$D$71,DD$1)),0)</f>
        <v>0</v>
      </c>
      <c r="DE45" s="6" cm="1">
        <f t="array" ref="DE45">IFERROR(DD45*(1-INDEX($D45:$D$71,DE$1)),0)</f>
        <v>0</v>
      </c>
      <c r="DF45" s="6" cm="1">
        <f t="array" ref="DF45">IFERROR(DE45*(1-INDEX($D45:$D$71,DF$1)),0)</f>
        <v>0</v>
      </c>
      <c r="DG45" s="6" cm="1">
        <f t="array" ref="DG45">IFERROR(DF45*(1-INDEX($D45:$D$71,DG$1)),0)</f>
        <v>0</v>
      </c>
      <c r="DH45" s="6" cm="1">
        <f t="array" ref="DH45">IFERROR(DG45*(1-INDEX($D45:$D$71,DH$1)),0)</f>
        <v>0</v>
      </c>
      <c r="DI45" s="6" cm="1">
        <f t="array" ref="DI45">IFERROR(DH45*(1-INDEX($D45:$D$71,DI$1)),0)</f>
        <v>0</v>
      </c>
      <c r="DJ45" s="6" cm="1">
        <f t="array" ref="DJ45">IFERROR(DI45*(1-INDEX($D45:$D$71,DJ$1)),0)</f>
        <v>0</v>
      </c>
      <c r="DK45" s="6" cm="1">
        <f t="array" ref="DK45">IFERROR(DJ45*(1-INDEX($D45:$D$71,DK$1)),0)</f>
        <v>0</v>
      </c>
      <c r="DL45" s="6" cm="1">
        <f t="array" ref="DL45">IFERROR(DK45*(1-INDEX($D45:$D$71,DL$1)),0)</f>
        <v>0</v>
      </c>
      <c r="DM45" s="6" cm="1">
        <f t="array" ref="DM45">IFERROR(DL45*(1-INDEX($D45:$D$71,DM$1)),0)</f>
        <v>0</v>
      </c>
      <c r="DN45" s="6" cm="1">
        <f t="array" ref="DN45">IFERROR(DM45*(1-INDEX($D45:$D$71,DN$1)),0)</f>
        <v>0</v>
      </c>
      <c r="DO45" s="6" cm="1">
        <f t="array" ref="DO45">IFERROR(DN45*(1-INDEX($D45:$D$71,DO$1)),0)</f>
        <v>0</v>
      </c>
      <c r="DP45" s="6" cm="1">
        <f t="array" ref="DP45">IFERROR(DO45*(1-INDEX($D45:$D$71,DP$1)),0)</f>
        <v>0</v>
      </c>
      <c r="DQ45" s="6" cm="1">
        <f t="array" ref="DQ45">IFERROR(DP45*(1-INDEX($D45:$D$71,DQ$1)),0)</f>
        <v>0</v>
      </c>
      <c r="DR45" s="6" cm="1">
        <f t="array" ref="DR45">IFERROR(DQ45*(1-INDEX($D45:$D$71,DR$1)),0)</f>
        <v>0</v>
      </c>
      <c r="DS45" s="6" cm="1">
        <f t="array" ref="DS45">IFERROR(DR45*(1-INDEX($D45:$D$71,DS$1)),0)</f>
        <v>0</v>
      </c>
      <c r="DT45" s="6" cm="1">
        <f t="array" ref="DT45">IFERROR(DS45*(1-INDEX($D45:$D$71,DT$1)),0)</f>
        <v>0</v>
      </c>
      <c r="DU45" s="6" cm="1">
        <f t="array" ref="DU45">IFERROR(DT45*(1-INDEX($D45:$D$71,DU$1)),0)</f>
        <v>0</v>
      </c>
      <c r="DV45" s="6" cm="1">
        <f t="array" ref="DV45">IFERROR(DU45*(1-INDEX($D45:$D$71,DV$1)),0)</f>
        <v>0</v>
      </c>
      <c r="DW45" s="6" cm="1">
        <f t="array" ref="DW45">IFERROR(DV45*(1-INDEX($D45:$D$71,DW$1)),0)</f>
        <v>0</v>
      </c>
      <c r="DX45" s="6" cm="1">
        <f t="array" ref="DX45">IFERROR(DW45*(1-INDEX($D45:$D$71,DX$1)),0)</f>
        <v>0</v>
      </c>
    </row>
    <row r="46" spans="2:128" x14ac:dyDescent="0.25">
      <c r="B46" s="21"/>
      <c r="C46" s="6">
        <v>108</v>
      </c>
      <c r="D46" s="6">
        <v>0.52554000000000001</v>
      </c>
      <c r="E46" s="6">
        <f t="shared" si="3"/>
        <v>0.71747613527768284</v>
      </c>
      <c r="F46" s="6" cm="1">
        <f t="array" ref="F46">SUMPRODUCT($A$6^($K$1:$DT$1+1),K46:DT46,TRANSPOSE(D46:D159))</f>
        <v>0.94803266998798519</v>
      </c>
      <c r="G46" s="6" cm="1">
        <f t="array" ref="G46">SUMPRODUCT($A$6^($K$1:$DT$1),K46:DT46)</f>
        <v>1.7842116637458401</v>
      </c>
      <c r="H46" s="6">
        <f t="shared" si="4"/>
        <v>1.3210787193057434</v>
      </c>
      <c r="I46" s="6">
        <f t="shared" si="5"/>
        <v>1.2640577308377097</v>
      </c>
      <c r="K46" s="6">
        <v>1</v>
      </c>
      <c r="L46" s="6" cm="1">
        <f t="array" ref="L46">IFERROR(K46*(1-INDEX($D46:$D$71,L$1)),0)</f>
        <v>0.47445999999999999</v>
      </c>
      <c r="M46" s="6" cm="1">
        <f t="array" ref="M46">IFERROR(L46*(1-INDEX($D46:$D$71,M$1)),0)</f>
        <v>0.2113814192</v>
      </c>
      <c r="N46" s="6" cm="1">
        <f t="array" ref="N46">IFERROR(M46*(1-INDEX($D46:$D$71,N$1)),0)</f>
        <v>8.7719061339616003E-2</v>
      </c>
      <c r="O46" s="6" cm="1">
        <f t="array" ref="O46">IFERROR(N46*(1-INDEX($D46:$D$71,O$1)),0)</f>
        <v>3.3575347918351421E-2</v>
      </c>
      <c r="P46" s="6" cm="1">
        <f t="array" ref="P46">IFERROR(O46*(1-INDEX($D46:$D$71,P$1)),0)</f>
        <v>1.1710074093483427E-2</v>
      </c>
      <c r="Q46" s="6" cm="1">
        <f t="array" ref="Q46">IFERROR(P46*(1-INDEX($D46:$D$71,Q$1)),0)</f>
        <v>3.6640821838509639E-3</v>
      </c>
      <c r="R46" s="6" cm="1">
        <f t="array" ref="R46">IFERROR(Q46*(1-INDEX($D46:$D$71,R$1)),0)</f>
        <v>1.007842445490046E-3</v>
      </c>
      <c r="S46" s="6" cm="1">
        <f t="array" ref="S46">IFERROR(R46*(1-INDEX($D46:$D$71,S$1)),0)</f>
        <v>2.3697399420807448E-4</v>
      </c>
      <c r="T46" s="6" cm="1">
        <f t="array" ref="T46">IFERROR(S46*(1-INDEX($D46:$D$71,T$1)),0)</f>
        <v>4.573835062210046E-5</v>
      </c>
      <c r="U46" s="6" cm="1">
        <f t="array" ref="U46">IFERROR(T46*(1-INDEX($D46:$D$71,U$1)),0)</f>
        <v>6.7953467519254697E-6</v>
      </c>
      <c r="V46" s="6" cm="1">
        <f t="array" ref="V46">IFERROR(U46*(1-INDEX($D46:$D$71,V$1)),0)</f>
        <v>6.9088290426826206E-7</v>
      </c>
      <c r="W46" s="6" cm="1">
        <f t="array" ref="W46">IFERROR(V46*(1-INDEX($D46:$D$71,W$1)),0)</f>
        <v>3.6064087602803295E-8</v>
      </c>
      <c r="X46" s="6" cm="1">
        <f t="array" ref="X46">IFERROR(W46*(1-INDEX($D46:$D$71,X$1)),0)</f>
        <v>0</v>
      </c>
      <c r="Y46" s="6" cm="1">
        <f t="array" ref="Y46">IFERROR(X46*(1-INDEX($D46:$D$71,Y$1)),0)</f>
        <v>0</v>
      </c>
      <c r="Z46" s="6" cm="1">
        <f t="array" ref="Z46">IFERROR(Y46*(1-INDEX($D46:$D$71,Z$1)),0)</f>
        <v>0</v>
      </c>
      <c r="AA46" s="6" cm="1">
        <f t="array" ref="AA46">IFERROR(Z46*(1-INDEX($D46:$D$71,AA$1)),0)</f>
        <v>0</v>
      </c>
      <c r="AB46" s="6" cm="1">
        <f t="array" ref="AB46">IFERROR(AA46*(1-INDEX($D46:$D$71,AB$1)),0)</f>
        <v>0</v>
      </c>
      <c r="AC46" s="6" cm="1">
        <f t="array" ref="AC46">IFERROR(AB46*(1-INDEX($D46:$D$71,AC$1)),0)</f>
        <v>0</v>
      </c>
      <c r="AD46" s="6" cm="1">
        <f t="array" ref="AD46">IFERROR(AC46*(1-INDEX($D46:$D$71,AD$1)),0)</f>
        <v>0</v>
      </c>
      <c r="AE46" s="6" cm="1">
        <f t="array" ref="AE46">IFERROR(AD46*(1-INDEX($D46:$D$71,AE$1)),0)</f>
        <v>0</v>
      </c>
      <c r="AF46" s="6" cm="1">
        <f t="array" ref="AF46">IFERROR(AE46*(1-INDEX($D46:$D$71,AF$1)),0)</f>
        <v>0</v>
      </c>
      <c r="AG46" s="6" cm="1">
        <f t="array" ref="AG46">IFERROR(AF46*(1-INDEX($D46:$D$71,AG$1)),0)</f>
        <v>0</v>
      </c>
      <c r="AH46" s="6" cm="1">
        <f t="array" ref="AH46">IFERROR(AG46*(1-INDEX($D46:$D$71,AH$1)),0)</f>
        <v>0</v>
      </c>
      <c r="AI46" s="6" cm="1">
        <f t="array" ref="AI46">IFERROR(AH46*(1-INDEX($D46:$D$71,AI$1)),0)</f>
        <v>0</v>
      </c>
      <c r="AJ46" s="6" cm="1">
        <f t="array" ref="AJ46">IFERROR(AI46*(1-INDEX($D46:$D$71,AJ$1)),0)</f>
        <v>0</v>
      </c>
      <c r="AK46" s="6" cm="1">
        <f t="array" ref="AK46">IFERROR(AJ46*(1-INDEX($D46:$D$71,AK$1)),0)</f>
        <v>0</v>
      </c>
      <c r="AL46" s="6" cm="1">
        <f t="array" ref="AL46">IFERROR(AK46*(1-INDEX($D46:$D$71,AL$1)),0)</f>
        <v>0</v>
      </c>
      <c r="AM46" s="6" cm="1">
        <f t="array" ref="AM46">IFERROR(AL46*(1-INDEX($D46:$D$71,AM$1)),0)</f>
        <v>0</v>
      </c>
      <c r="AN46" s="6" cm="1">
        <f t="array" ref="AN46">IFERROR(AM46*(1-INDEX($D46:$D$71,AN$1)),0)</f>
        <v>0</v>
      </c>
      <c r="AO46" s="6" cm="1">
        <f t="array" ref="AO46">IFERROR(AN46*(1-INDEX($D46:$D$71,AO$1)),0)</f>
        <v>0</v>
      </c>
      <c r="AP46" s="6" cm="1">
        <f t="array" ref="AP46">IFERROR(AO46*(1-INDEX($D46:$D$71,AP$1)),0)</f>
        <v>0</v>
      </c>
      <c r="AQ46" s="6" cm="1">
        <f t="array" ref="AQ46">IFERROR(AP46*(1-INDEX($D46:$D$71,AQ$1)),0)</f>
        <v>0</v>
      </c>
      <c r="AR46" s="6" cm="1">
        <f t="array" ref="AR46">IFERROR(AQ46*(1-INDEX($D46:$D$71,AR$1)),0)</f>
        <v>0</v>
      </c>
      <c r="AS46" s="6" cm="1">
        <f t="array" ref="AS46">IFERROR(AR46*(1-INDEX($D46:$D$71,AS$1)),0)</f>
        <v>0</v>
      </c>
      <c r="AT46" s="6" cm="1">
        <f t="array" ref="AT46">IFERROR(AS46*(1-INDEX($D46:$D$71,AT$1)),0)</f>
        <v>0</v>
      </c>
      <c r="AU46" s="6" cm="1">
        <f t="array" ref="AU46">IFERROR(AT46*(1-INDEX($D46:$D$71,AU$1)),0)</f>
        <v>0</v>
      </c>
      <c r="AV46" s="6" cm="1">
        <f t="array" ref="AV46">IFERROR(AU46*(1-INDEX($D46:$D$71,AV$1)),0)</f>
        <v>0</v>
      </c>
      <c r="AW46" s="6" cm="1">
        <f t="array" ref="AW46">IFERROR(AV46*(1-INDEX($D46:$D$71,AW$1)),0)</f>
        <v>0</v>
      </c>
      <c r="AX46" s="6" cm="1">
        <f t="array" ref="AX46">IFERROR(AW46*(1-INDEX($D46:$D$71,AX$1)),0)</f>
        <v>0</v>
      </c>
      <c r="AY46" s="6" cm="1">
        <f t="array" ref="AY46">IFERROR(AX46*(1-INDEX($D46:$D$71,AY$1)),0)</f>
        <v>0</v>
      </c>
      <c r="AZ46" s="6" cm="1">
        <f t="array" ref="AZ46">IFERROR(AY46*(1-INDEX($D46:$D$71,AZ$1)),0)</f>
        <v>0</v>
      </c>
      <c r="BA46" s="6" cm="1">
        <f t="array" ref="BA46">IFERROR(AZ46*(1-INDEX($D46:$D$71,BA$1)),0)</f>
        <v>0</v>
      </c>
      <c r="BB46" s="6" cm="1">
        <f t="array" ref="BB46">IFERROR(BA46*(1-INDEX($D46:$D$71,BB$1)),0)</f>
        <v>0</v>
      </c>
      <c r="BC46" s="6" cm="1">
        <f t="array" ref="BC46">IFERROR(BB46*(1-INDEX($D46:$D$71,BC$1)),0)</f>
        <v>0</v>
      </c>
      <c r="BD46" s="6" cm="1">
        <f t="array" ref="BD46">IFERROR(BC46*(1-INDEX($D46:$D$71,BD$1)),0)</f>
        <v>0</v>
      </c>
      <c r="BE46" s="6" cm="1">
        <f t="array" ref="BE46">IFERROR(BD46*(1-INDEX($D46:$D$71,BE$1)),0)</f>
        <v>0</v>
      </c>
      <c r="BF46" s="6" cm="1">
        <f t="array" ref="BF46">IFERROR(BE46*(1-INDEX($D46:$D$71,BF$1)),0)</f>
        <v>0</v>
      </c>
      <c r="BG46" s="6" cm="1">
        <f t="array" ref="BG46">IFERROR(BF46*(1-INDEX($D46:$D$71,BG$1)),0)</f>
        <v>0</v>
      </c>
      <c r="BH46" s="6" cm="1">
        <f t="array" ref="BH46">IFERROR(BG46*(1-INDEX($D46:$D$71,BH$1)),0)</f>
        <v>0</v>
      </c>
      <c r="BI46" s="6" cm="1">
        <f t="array" ref="BI46">IFERROR(BH46*(1-INDEX($D46:$D$71,BI$1)),0)</f>
        <v>0</v>
      </c>
      <c r="BJ46" s="6" cm="1">
        <f t="array" ref="BJ46">IFERROR(BI46*(1-INDEX($D46:$D$71,BJ$1)),0)</f>
        <v>0</v>
      </c>
      <c r="BK46" s="6" cm="1">
        <f t="array" ref="BK46">IFERROR(BJ46*(1-INDEX($D46:$D$71,BK$1)),0)</f>
        <v>0</v>
      </c>
      <c r="BL46" s="6" cm="1">
        <f t="array" ref="BL46">IFERROR(BK46*(1-INDEX($D46:$D$71,BL$1)),0)</f>
        <v>0</v>
      </c>
      <c r="BM46" s="6" cm="1">
        <f t="array" ref="BM46">IFERROR(BL46*(1-INDEX($D46:$D$71,BM$1)),0)</f>
        <v>0</v>
      </c>
      <c r="BN46" s="6" cm="1">
        <f t="array" ref="BN46">IFERROR(BM46*(1-INDEX($D46:$D$71,BN$1)),0)</f>
        <v>0</v>
      </c>
      <c r="BO46" s="6" cm="1">
        <f t="array" ref="BO46">IFERROR(BN46*(1-INDEX($D46:$D$71,BO$1)),0)</f>
        <v>0</v>
      </c>
      <c r="BP46" s="6" cm="1">
        <f t="array" ref="BP46">IFERROR(BO46*(1-INDEX($D46:$D$71,BP$1)),0)</f>
        <v>0</v>
      </c>
      <c r="BQ46" s="6" cm="1">
        <f t="array" ref="BQ46">IFERROR(BP46*(1-INDEX($D46:$D$71,BQ$1)),0)</f>
        <v>0</v>
      </c>
      <c r="BR46" s="6" cm="1">
        <f t="array" ref="BR46">IFERROR(BQ46*(1-INDEX($D46:$D$71,BR$1)),0)</f>
        <v>0</v>
      </c>
      <c r="BS46" s="6" cm="1">
        <f t="array" ref="BS46">IFERROR(BR46*(1-INDEX($D46:$D$71,BS$1)),0)</f>
        <v>0</v>
      </c>
      <c r="BT46" s="6" cm="1">
        <f t="array" ref="BT46">IFERROR(BS46*(1-INDEX($D46:$D$71,BT$1)),0)</f>
        <v>0</v>
      </c>
      <c r="BU46" s="6" cm="1">
        <f t="array" ref="BU46">IFERROR(BT46*(1-INDEX($D46:$D$71,BU$1)),0)</f>
        <v>0</v>
      </c>
      <c r="BV46" s="6" cm="1">
        <f t="array" ref="BV46">IFERROR(BU46*(1-INDEX($D46:$D$71,BV$1)),0)</f>
        <v>0</v>
      </c>
      <c r="BW46" s="6" cm="1">
        <f t="array" ref="BW46">IFERROR(BV46*(1-INDEX($D46:$D$71,BW$1)),0)</f>
        <v>0</v>
      </c>
      <c r="BX46" s="6" cm="1">
        <f t="array" ref="BX46">IFERROR(BW46*(1-INDEX($D46:$D$71,BX$1)),0)</f>
        <v>0</v>
      </c>
      <c r="BY46" s="6" cm="1">
        <f t="array" ref="BY46">IFERROR(BX46*(1-INDEX($D46:$D$71,BY$1)),0)</f>
        <v>0</v>
      </c>
      <c r="BZ46" s="6" cm="1">
        <f t="array" ref="BZ46">IFERROR(BY46*(1-INDEX($D46:$D$71,BZ$1)),0)</f>
        <v>0</v>
      </c>
      <c r="CA46" s="6" cm="1">
        <f t="array" ref="CA46">IFERROR(BZ46*(1-INDEX($D46:$D$71,CA$1)),0)</f>
        <v>0</v>
      </c>
      <c r="CB46" s="6" cm="1">
        <f t="array" ref="CB46">IFERROR(CA46*(1-INDEX($D46:$D$71,CB$1)),0)</f>
        <v>0</v>
      </c>
      <c r="CC46" s="6" cm="1">
        <f t="array" ref="CC46">IFERROR(CB46*(1-INDEX($D46:$D$71,CC$1)),0)</f>
        <v>0</v>
      </c>
      <c r="CD46" s="6" cm="1">
        <f t="array" ref="CD46">IFERROR(CC46*(1-INDEX($D46:$D$71,CD$1)),0)</f>
        <v>0</v>
      </c>
      <c r="CE46" s="6" cm="1">
        <f t="array" ref="CE46">IFERROR(CD46*(1-INDEX($D46:$D$71,CE$1)),0)</f>
        <v>0</v>
      </c>
      <c r="CF46" s="6" cm="1">
        <f t="array" ref="CF46">IFERROR(CE46*(1-INDEX($D46:$D$71,CF$1)),0)</f>
        <v>0</v>
      </c>
      <c r="CG46" s="6" cm="1">
        <f t="array" ref="CG46">IFERROR(CF46*(1-INDEX($D46:$D$71,CG$1)),0)</f>
        <v>0</v>
      </c>
      <c r="CH46" s="6" cm="1">
        <f t="array" ref="CH46">IFERROR(CG46*(1-INDEX($D46:$D$71,CH$1)),0)</f>
        <v>0</v>
      </c>
      <c r="CI46" s="6" cm="1">
        <f t="array" ref="CI46">IFERROR(CH46*(1-INDEX($D46:$D$71,CI$1)),0)</f>
        <v>0</v>
      </c>
      <c r="CJ46" s="6" cm="1">
        <f t="array" ref="CJ46">IFERROR(CI46*(1-INDEX($D46:$D$71,CJ$1)),0)</f>
        <v>0</v>
      </c>
      <c r="CK46" s="6" cm="1">
        <f t="array" ref="CK46">IFERROR(CJ46*(1-INDEX($D46:$D$71,CK$1)),0)</f>
        <v>0</v>
      </c>
      <c r="CL46" s="6" cm="1">
        <f t="array" ref="CL46">IFERROR(CK46*(1-INDEX($D46:$D$71,CL$1)),0)</f>
        <v>0</v>
      </c>
      <c r="CM46" s="6" cm="1">
        <f t="array" ref="CM46">IFERROR(CL46*(1-INDEX($D46:$D$71,CM$1)),0)</f>
        <v>0</v>
      </c>
      <c r="CN46" s="6" cm="1">
        <f t="array" ref="CN46">IFERROR(CM46*(1-INDEX($D46:$D$71,CN$1)),0)</f>
        <v>0</v>
      </c>
      <c r="CO46" s="6" cm="1">
        <f t="array" ref="CO46">IFERROR(CN46*(1-INDEX($D46:$D$71,CO$1)),0)</f>
        <v>0</v>
      </c>
      <c r="CP46" s="6" cm="1">
        <f t="array" ref="CP46">IFERROR(CO46*(1-INDEX($D46:$D$71,CP$1)),0)</f>
        <v>0</v>
      </c>
      <c r="CQ46" s="6" cm="1">
        <f t="array" ref="CQ46">IFERROR(CP46*(1-INDEX($D46:$D$71,CQ$1)),0)</f>
        <v>0</v>
      </c>
      <c r="CR46" s="6" cm="1">
        <f t="array" ref="CR46">IFERROR(CQ46*(1-INDEX($D46:$D$71,CR$1)),0)</f>
        <v>0</v>
      </c>
      <c r="CS46" s="6" cm="1">
        <f t="array" ref="CS46">IFERROR(CR46*(1-INDEX($D46:$D$71,CS$1)),0)</f>
        <v>0</v>
      </c>
      <c r="CT46" s="6" cm="1">
        <f t="array" ref="CT46">IFERROR(CS46*(1-INDEX($D46:$D$71,CT$1)),0)</f>
        <v>0</v>
      </c>
      <c r="CU46" s="6" cm="1">
        <f t="array" ref="CU46">IFERROR(CT46*(1-INDEX($D46:$D$71,CU$1)),0)</f>
        <v>0</v>
      </c>
      <c r="CV46" s="6" cm="1">
        <f t="array" ref="CV46">IFERROR(CU46*(1-INDEX($D46:$D$71,CV$1)),0)</f>
        <v>0</v>
      </c>
      <c r="CW46" s="6" cm="1">
        <f t="array" ref="CW46">IFERROR(CV46*(1-INDEX($D46:$D$71,CW$1)),0)</f>
        <v>0</v>
      </c>
      <c r="CX46" s="6" cm="1">
        <f t="array" ref="CX46">IFERROR(CW46*(1-INDEX($D46:$D$71,CX$1)),0)</f>
        <v>0</v>
      </c>
      <c r="CY46" s="6" cm="1">
        <f t="array" ref="CY46">IFERROR(CX46*(1-INDEX($D46:$D$71,CY$1)),0)</f>
        <v>0</v>
      </c>
      <c r="CZ46" s="6" cm="1">
        <f t="array" ref="CZ46">IFERROR(CY46*(1-INDEX($D46:$D$71,CZ$1)),0)</f>
        <v>0</v>
      </c>
      <c r="DA46" s="6" cm="1">
        <f t="array" ref="DA46">IFERROR(CZ46*(1-INDEX($D46:$D$71,DA$1)),0)</f>
        <v>0</v>
      </c>
      <c r="DB46" s="6" cm="1">
        <f t="array" ref="DB46">IFERROR(DA46*(1-INDEX($D46:$D$71,DB$1)),0)</f>
        <v>0</v>
      </c>
      <c r="DC46" s="6" cm="1">
        <f t="array" ref="DC46">IFERROR(DB46*(1-INDEX($D46:$D$71,DC$1)),0)</f>
        <v>0</v>
      </c>
      <c r="DD46" s="6" cm="1">
        <f t="array" ref="DD46">IFERROR(DC46*(1-INDEX($D46:$D$71,DD$1)),0)</f>
        <v>0</v>
      </c>
      <c r="DE46" s="6" cm="1">
        <f t="array" ref="DE46">IFERROR(DD46*(1-INDEX($D46:$D$71,DE$1)),0)</f>
        <v>0</v>
      </c>
      <c r="DF46" s="6" cm="1">
        <f t="array" ref="DF46">IFERROR(DE46*(1-INDEX($D46:$D$71,DF$1)),0)</f>
        <v>0</v>
      </c>
      <c r="DG46" s="6" cm="1">
        <f t="array" ref="DG46">IFERROR(DF46*(1-INDEX($D46:$D$71,DG$1)),0)</f>
        <v>0</v>
      </c>
      <c r="DH46" s="6" cm="1">
        <f t="array" ref="DH46">IFERROR(DG46*(1-INDEX($D46:$D$71,DH$1)),0)</f>
        <v>0</v>
      </c>
      <c r="DI46" s="6" cm="1">
        <f t="array" ref="DI46">IFERROR(DH46*(1-INDEX($D46:$D$71,DI$1)),0)</f>
        <v>0</v>
      </c>
      <c r="DJ46" s="6" cm="1">
        <f t="array" ref="DJ46">IFERROR(DI46*(1-INDEX($D46:$D$71,DJ$1)),0)</f>
        <v>0</v>
      </c>
      <c r="DK46" s="6" cm="1">
        <f t="array" ref="DK46">IFERROR(DJ46*(1-INDEX($D46:$D$71,DK$1)),0)</f>
        <v>0</v>
      </c>
      <c r="DL46" s="6" cm="1">
        <f t="array" ref="DL46">IFERROR(DK46*(1-INDEX($D46:$D$71,DL$1)),0)</f>
        <v>0</v>
      </c>
      <c r="DM46" s="6" cm="1">
        <f t="array" ref="DM46">IFERROR(DL46*(1-INDEX($D46:$D$71,DM$1)),0)</f>
        <v>0</v>
      </c>
      <c r="DN46" s="6" cm="1">
        <f t="array" ref="DN46">IFERROR(DM46*(1-INDEX($D46:$D$71,DN$1)),0)</f>
        <v>0</v>
      </c>
      <c r="DO46" s="6" cm="1">
        <f t="array" ref="DO46">IFERROR(DN46*(1-INDEX($D46:$D$71,DO$1)),0)</f>
        <v>0</v>
      </c>
      <c r="DP46" s="6" cm="1">
        <f t="array" ref="DP46">IFERROR(DO46*(1-INDEX($D46:$D$71,DP$1)),0)</f>
        <v>0</v>
      </c>
      <c r="DQ46" s="6" cm="1">
        <f t="array" ref="DQ46">IFERROR(DP46*(1-INDEX($D46:$D$71,DQ$1)),0)</f>
        <v>0</v>
      </c>
      <c r="DR46" s="6" cm="1">
        <f t="array" ref="DR46">IFERROR(DQ46*(1-INDEX($D46:$D$71,DR$1)),0)</f>
        <v>0</v>
      </c>
      <c r="DS46" s="6" cm="1">
        <f t="array" ref="DS46">IFERROR(DR46*(1-INDEX($D46:$D$71,DS$1)),0)</f>
        <v>0</v>
      </c>
      <c r="DT46" s="6" cm="1">
        <f t="array" ref="DT46">IFERROR(DS46*(1-INDEX($D46:$D$71,DT$1)),0)</f>
        <v>0</v>
      </c>
      <c r="DU46" s="6" cm="1">
        <f t="array" ref="DU46">IFERROR(DT46*(1-INDEX($D46:$D$71,DU$1)),0)</f>
        <v>0</v>
      </c>
      <c r="DV46" s="6" cm="1">
        <f t="array" ref="DV46">IFERROR(DU46*(1-INDEX($D46:$D$71,DV$1)),0)</f>
        <v>0</v>
      </c>
      <c r="DW46" s="6" cm="1">
        <f t="array" ref="DW46">IFERROR(DV46*(1-INDEX($D46:$D$71,DW$1)),0)</f>
        <v>0</v>
      </c>
      <c r="DX46" s="6" cm="1">
        <f t="array" ref="DX46">IFERROR(DW46*(1-INDEX($D46:$D$71,DX$1)),0)</f>
        <v>0</v>
      </c>
    </row>
    <row r="47" spans="2:128" x14ac:dyDescent="0.25">
      <c r="B47" s="21"/>
      <c r="C47" s="6">
        <v>109</v>
      </c>
      <c r="D47" s="6">
        <v>0.55447999999999997</v>
      </c>
      <c r="E47" s="6">
        <f t="shared" si="3"/>
        <v>0.7770455517243211</v>
      </c>
      <c r="F47" s="6" cm="1">
        <f t="array" ref="F47">SUMPRODUCT($A$6^($K$1:$DT$1+1),K47:DT47,TRANSPOSE(D47:D160))</f>
        <v>0.95041447137298152</v>
      </c>
      <c r="G47" s="6" cm="1">
        <f t="array" ref="G47">SUMPRODUCT($A$6^($K$1:$DT$1),K47:DT47)</f>
        <v>1.7024364828609684</v>
      </c>
      <c r="H47" s="6">
        <f t="shared" si="4"/>
        <v>1.2392976255282375</v>
      </c>
      <c r="I47" s="6">
        <f t="shared" si="5"/>
        <v>1.1773529049575433</v>
      </c>
      <c r="K47" s="6">
        <v>1</v>
      </c>
      <c r="L47" s="6" cm="1">
        <f t="array" ref="L47">IFERROR(K47*(1-INDEX($D47:$D$71,L$1)),0)</f>
        <v>0.44552000000000003</v>
      </c>
      <c r="M47" s="6" cm="1">
        <f t="array" ref="M47">IFERROR(L47*(1-INDEX($D47:$D$71,M$1)),0)</f>
        <v>0.18488188960000002</v>
      </c>
      <c r="N47" s="6" cm="1">
        <f t="array" ref="N47">IFERROR(M47*(1-INDEX($D47:$D$71,N$1)),0)</f>
        <v>7.0765392063296004E-2</v>
      </c>
      <c r="O47" s="6" cm="1">
        <f t="array" ref="O47">IFERROR(N47*(1-INDEX($D47:$D$71,O$1)),0)</f>
        <v>2.4680845789915747E-2</v>
      </c>
      <c r="P47" s="6" cm="1">
        <f t="array" ref="P47">IFERROR(O47*(1-INDEX($D47:$D$71,P$1)),0)</f>
        <v>7.7226366476646361E-3</v>
      </c>
      <c r="Q47" s="6" cm="1">
        <f t="array" ref="Q47">IFERROR(P47*(1-INDEX($D47:$D$71,Q$1)),0)</f>
        <v>2.1241884363066344E-3</v>
      </c>
      <c r="R47" s="6" cm="1">
        <f t="array" ref="R47">IFERROR(Q47*(1-INDEX($D47:$D$71,R$1)),0)</f>
        <v>4.9946042702877884E-4</v>
      </c>
      <c r="S47" s="6" cm="1">
        <f t="array" ref="S47">IFERROR(R47*(1-INDEX($D47:$D$71,S$1)),0)</f>
        <v>9.6400857020824613E-5</v>
      </c>
      <c r="T47" s="6" cm="1">
        <f t="array" ref="T47">IFERROR(S47*(1-INDEX($D47:$D$71,T$1)),0)</f>
        <v>1.4322275327583921E-5</v>
      </c>
      <c r="U47" s="6" cm="1">
        <f t="array" ref="U47">IFERROR(T47*(1-INDEX($D47:$D$71,U$1)),0)</f>
        <v>1.4561457325554563E-6</v>
      </c>
      <c r="V47" s="6" cm="1">
        <f t="array" ref="V47">IFERROR(U47*(1-INDEX($D47:$D$71,V$1)),0)</f>
        <v>7.601080723939485E-8</v>
      </c>
      <c r="W47" s="6" cm="1">
        <f t="array" ref="W47">IFERROR(V47*(1-INDEX($D47:$D$71,W$1)),0)</f>
        <v>0</v>
      </c>
      <c r="X47" s="6" cm="1">
        <f t="array" ref="X47">IFERROR(W47*(1-INDEX($D47:$D$71,X$1)),0)</f>
        <v>0</v>
      </c>
      <c r="Y47" s="6" cm="1">
        <f t="array" ref="Y47">IFERROR(X47*(1-INDEX($D47:$D$71,Y$1)),0)</f>
        <v>0</v>
      </c>
      <c r="Z47" s="6" cm="1">
        <f t="array" ref="Z47">IFERROR(Y47*(1-INDEX($D47:$D$71,Z$1)),0)</f>
        <v>0</v>
      </c>
      <c r="AA47" s="6" cm="1">
        <f t="array" ref="AA47">IFERROR(Z47*(1-INDEX($D47:$D$71,AA$1)),0)</f>
        <v>0</v>
      </c>
      <c r="AB47" s="6" cm="1">
        <f t="array" ref="AB47">IFERROR(AA47*(1-INDEX($D47:$D$71,AB$1)),0)</f>
        <v>0</v>
      </c>
      <c r="AC47" s="6" cm="1">
        <f t="array" ref="AC47">IFERROR(AB47*(1-INDEX($D47:$D$71,AC$1)),0)</f>
        <v>0</v>
      </c>
      <c r="AD47" s="6" cm="1">
        <f t="array" ref="AD47">IFERROR(AC47*(1-INDEX($D47:$D$71,AD$1)),0)</f>
        <v>0</v>
      </c>
      <c r="AE47" s="6" cm="1">
        <f t="array" ref="AE47">IFERROR(AD47*(1-INDEX($D47:$D$71,AE$1)),0)</f>
        <v>0</v>
      </c>
      <c r="AF47" s="6" cm="1">
        <f t="array" ref="AF47">IFERROR(AE47*(1-INDEX($D47:$D$71,AF$1)),0)</f>
        <v>0</v>
      </c>
      <c r="AG47" s="6" cm="1">
        <f t="array" ref="AG47">IFERROR(AF47*(1-INDEX($D47:$D$71,AG$1)),0)</f>
        <v>0</v>
      </c>
      <c r="AH47" s="6" cm="1">
        <f t="array" ref="AH47">IFERROR(AG47*(1-INDEX($D47:$D$71,AH$1)),0)</f>
        <v>0</v>
      </c>
      <c r="AI47" s="6" cm="1">
        <f t="array" ref="AI47">IFERROR(AH47*(1-INDEX($D47:$D$71,AI$1)),0)</f>
        <v>0</v>
      </c>
      <c r="AJ47" s="6" cm="1">
        <f t="array" ref="AJ47">IFERROR(AI47*(1-INDEX($D47:$D$71,AJ$1)),0)</f>
        <v>0</v>
      </c>
      <c r="AK47" s="6" cm="1">
        <f t="array" ref="AK47">IFERROR(AJ47*(1-INDEX($D47:$D$71,AK$1)),0)</f>
        <v>0</v>
      </c>
      <c r="AL47" s="6" cm="1">
        <f t="array" ref="AL47">IFERROR(AK47*(1-INDEX($D47:$D$71,AL$1)),0)</f>
        <v>0</v>
      </c>
      <c r="AM47" s="6" cm="1">
        <f t="array" ref="AM47">IFERROR(AL47*(1-INDEX($D47:$D$71,AM$1)),0)</f>
        <v>0</v>
      </c>
      <c r="AN47" s="6" cm="1">
        <f t="array" ref="AN47">IFERROR(AM47*(1-INDEX($D47:$D$71,AN$1)),0)</f>
        <v>0</v>
      </c>
      <c r="AO47" s="6" cm="1">
        <f t="array" ref="AO47">IFERROR(AN47*(1-INDEX($D47:$D$71,AO$1)),0)</f>
        <v>0</v>
      </c>
      <c r="AP47" s="6" cm="1">
        <f t="array" ref="AP47">IFERROR(AO47*(1-INDEX($D47:$D$71,AP$1)),0)</f>
        <v>0</v>
      </c>
      <c r="AQ47" s="6" cm="1">
        <f t="array" ref="AQ47">IFERROR(AP47*(1-INDEX($D47:$D$71,AQ$1)),0)</f>
        <v>0</v>
      </c>
      <c r="AR47" s="6" cm="1">
        <f t="array" ref="AR47">IFERROR(AQ47*(1-INDEX($D47:$D$71,AR$1)),0)</f>
        <v>0</v>
      </c>
      <c r="AS47" s="6" cm="1">
        <f t="array" ref="AS47">IFERROR(AR47*(1-INDEX($D47:$D$71,AS$1)),0)</f>
        <v>0</v>
      </c>
      <c r="AT47" s="6" cm="1">
        <f t="array" ref="AT47">IFERROR(AS47*(1-INDEX($D47:$D$71,AT$1)),0)</f>
        <v>0</v>
      </c>
      <c r="AU47" s="6" cm="1">
        <f t="array" ref="AU47">IFERROR(AT47*(1-INDEX($D47:$D$71,AU$1)),0)</f>
        <v>0</v>
      </c>
      <c r="AV47" s="6" cm="1">
        <f t="array" ref="AV47">IFERROR(AU47*(1-INDEX($D47:$D$71,AV$1)),0)</f>
        <v>0</v>
      </c>
      <c r="AW47" s="6" cm="1">
        <f t="array" ref="AW47">IFERROR(AV47*(1-INDEX($D47:$D$71,AW$1)),0)</f>
        <v>0</v>
      </c>
      <c r="AX47" s="6" cm="1">
        <f t="array" ref="AX47">IFERROR(AW47*(1-INDEX($D47:$D$71,AX$1)),0)</f>
        <v>0</v>
      </c>
      <c r="AY47" s="6" cm="1">
        <f t="array" ref="AY47">IFERROR(AX47*(1-INDEX($D47:$D$71,AY$1)),0)</f>
        <v>0</v>
      </c>
      <c r="AZ47" s="6" cm="1">
        <f t="array" ref="AZ47">IFERROR(AY47*(1-INDEX($D47:$D$71,AZ$1)),0)</f>
        <v>0</v>
      </c>
      <c r="BA47" s="6" cm="1">
        <f t="array" ref="BA47">IFERROR(AZ47*(1-INDEX($D47:$D$71,BA$1)),0)</f>
        <v>0</v>
      </c>
      <c r="BB47" s="6" cm="1">
        <f t="array" ref="BB47">IFERROR(BA47*(1-INDEX($D47:$D$71,BB$1)),0)</f>
        <v>0</v>
      </c>
      <c r="BC47" s="6" cm="1">
        <f t="array" ref="BC47">IFERROR(BB47*(1-INDEX($D47:$D$71,BC$1)),0)</f>
        <v>0</v>
      </c>
      <c r="BD47" s="6" cm="1">
        <f t="array" ref="BD47">IFERROR(BC47*(1-INDEX($D47:$D$71,BD$1)),0)</f>
        <v>0</v>
      </c>
      <c r="BE47" s="6" cm="1">
        <f t="array" ref="BE47">IFERROR(BD47*(1-INDEX($D47:$D$71,BE$1)),0)</f>
        <v>0</v>
      </c>
      <c r="BF47" s="6" cm="1">
        <f t="array" ref="BF47">IFERROR(BE47*(1-INDEX($D47:$D$71,BF$1)),0)</f>
        <v>0</v>
      </c>
      <c r="BG47" s="6" cm="1">
        <f t="array" ref="BG47">IFERROR(BF47*(1-INDEX($D47:$D$71,BG$1)),0)</f>
        <v>0</v>
      </c>
      <c r="BH47" s="6" cm="1">
        <f t="array" ref="BH47">IFERROR(BG47*(1-INDEX($D47:$D$71,BH$1)),0)</f>
        <v>0</v>
      </c>
      <c r="BI47" s="6" cm="1">
        <f t="array" ref="BI47">IFERROR(BH47*(1-INDEX($D47:$D$71,BI$1)),0)</f>
        <v>0</v>
      </c>
      <c r="BJ47" s="6" cm="1">
        <f t="array" ref="BJ47">IFERROR(BI47*(1-INDEX($D47:$D$71,BJ$1)),0)</f>
        <v>0</v>
      </c>
      <c r="BK47" s="6" cm="1">
        <f t="array" ref="BK47">IFERROR(BJ47*(1-INDEX($D47:$D$71,BK$1)),0)</f>
        <v>0</v>
      </c>
      <c r="BL47" s="6" cm="1">
        <f t="array" ref="BL47">IFERROR(BK47*(1-INDEX($D47:$D$71,BL$1)),0)</f>
        <v>0</v>
      </c>
      <c r="BM47" s="6" cm="1">
        <f t="array" ref="BM47">IFERROR(BL47*(1-INDEX($D47:$D$71,BM$1)),0)</f>
        <v>0</v>
      </c>
      <c r="BN47" s="6" cm="1">
        <f t="array" ref="BN47">IFERROR(BM47*(1-INDEX($D47:$D$71,BN$1)),0)</f>
        <v>0</v>
      </c>
      <c r="BO47" s="6" cm="1">
        <f t="array" ref="BO47">IFERROR(BN47*(1-INDEX($D47:$D$71,BO$1)),0)</f>
        <v>0</v>
      </c>
      <c r="BP47" s="6" cm="1">
        <f t="array" ref="BP47">IFERROR(BO47*(1-INDEX($D47:$D$71,BP$1)),0)</f>
        <v>0</v>
      </c>
      <c r="BQ47" s="6" cm="1">
        <f t="array" ref="BQ47">IFERROR(BP47*(1-INDEX($D47:$D$71,BQ$1)),0)</f>
        <v>0</v>
      </c>
      <c r="BR47" s="6" cm="1">
        <f t="array" ref="BR47">IFERROR(BQ47*(1-INDEX($D47:$D$71,BR$1)),0)</f>
        <v>0</v>
      </c>
      <c r="BS47" s="6" cm="1">
        <f t="array" ref="BS47">IFERROR(BR47*(1-INDEX($D47:$D$71,BS$1)),0)</f>
        <v>0</v>
      </c>
      <c r="BT47" s="6" cm="1">
        <f t="array" ref="BT47">IFERROR(BS47*(1-INDEX($D47:$D$71,BT$1)),0)</f>
        <v>0</v>
      </c>
      <c r="BU47" s="6" cm="1">
        <f t="array" ref="BU47">IFERROR(BT47*(1-INDEX($D47:$D$71,BU$1)),0)</f>
        <v>0</v>
      </c>
      <c r="BV47" s="6" cm="1">
        <f t="array" ref="BV47">IFERROR(BU47*(1-INDEX($D47:$D$71,BV$1)),0)</f>
        <v>0</v>
      </c>
      <c r="BW47" s="6" cm="1">
        <f t="array" ref="BW47">IFERROR(BV47*(1-INDEX($D47:$D$71,BW$1)),0)</f>
        <v>0</v>
      </c>
      <c r="BX47" s="6" cm="1">
        <f t="array" ref="BX47">IFERROR(BW47*(1-INDEX($D47:$D$71,BX$1)),0)</f>
        <v>0</v>
      </c>
      <c r="BY47" s="6" cm="1">
        <f t="array" ref="BY47">IFERROR(BX47*(1-INDEX($D47:$D$71,BY$1)),0)</f>
        <v>0</v>
      </c>
      <c r="BZ47" s="6" cm="1">
        <f t="array" ref="BZ47">IFERROR(BY47*(1-INDEX($D47:$D$71,BZ$1)),0)</f>
        <v>0</v>
      </c>
      <c r="CA47" s="6" cm="1">
        <f t="array" ref="CA47">IFERROR(BZ47*(1-INDEX($D47:$D$71,CA$1)),0)</f>
        <v>0</v>
      </c>
      <c r="CB47" s="6" cm="1">
        <f t="array" ref="CB47">IFERROR(CA47*(1-INDEX($D47:$D$71,CB$1)),0)</f>
        <v>0</v>
      </c>
      <c r="CC47" s="6" cm="1">
        <f t="array" ref="CC47">IFERROR(CB47*(1-INDEX($D47:$D$71,CC$1)),0)</f>
        <v>0</v>
      </c>
      <c r="CD47" s="6" cm="1">
        <f t="array" ref="CD47">IFERROR(CC47*(1-INDEX($D47:$D$71,CD$1)),0)</f>
        <v>0</v>
      </c>
      <c r="CE47" s="6" cm="1">
        <f t="array" ref="CE47">IFERROR(CD47*(1-INDEX($D47:$D$71,CE$1)),0)</f>
        <v>0</v>
      </c>
      <c r="CF47" s="6" cm="1">
        <f t="array" ref="CF47">IFERROR(CE47*(1-INDEX($D47:$D$71,CF$1)),0)</f>
        <v>0</v>
      </c>
      <c r="CG47" s="6" cm="1">
        <f t="array" ref="CG47">IFERROR(CF47*(1-INDEX($D47:$D$71,CG$1)),0)</f>
        <v>0</v>
      </c>
      <c r="CH47" s="6" cm="1">
        <f t="array" ref="CH47">IFERROR(CG47*(1-INDEX($D47:$D$71,CH$1)),0)</f>
        <v>0</v>
      </c>
      <c r="CI47" s="6" cm="1">
        <f t="array" ref="CI47">IFERROR(CH47*(1-INDEX($D47:$D$71,CI$1)),0)</f>
        <v>0</v>
      </c>
      <c r="CJ47" s="6" cm="1">
        <f t="array" ref="CJ47">IFERROR(CI47*(1-INDEX($D47:$D$71,CJ$1)),0)</f>
        <v>0</v>
      </c>
      <c r="CK47" s="6" cm="1">
        <f t="array" ref="CK47">IFERROR(CJ47*(1-INDEX($D47:$D$71,CK$1)),0)</f>
        <v>0</v>
      </c>
      <c r="CL47" s="6" cm="1">
        <f t="array" ref="CL47">IFERROR(CK47*(1-INDEX($D47:$D$71,CL$1)),0)</f>
        <v>0</v>
      </c>
      <c r="CM47" s="6" cm="1">
        <f t="array" ref="CM47">IFERROR(CL47*(1-INDEX($D47:$D$71,CM$1)),0)</f>
        <v>0</v>
      </c>
      <c r="CN47" s="6" cm="1">
        <f t="array" ref="CN47">IFERROR(CM47*(1-INDEX($D47:$D$71,CN$1)),0)</f>
        <v>0</v>
      </c>
      <c r="CO47" s="6" cm="1">
        <f t="array" ref="CO47">IFERROR(CN47*(1-INDEX($D47:$D$71,CO$1)),0)</f>
        <v>0</v>
      </c>
      <c r="CP47" s="6" cm="1">
        <f t="array" ref="CP47">IFERROR(CO47*(1-INDEX($D47:$D$71,CP$1)),0)</f>
        <v>0</v>
      </c>
      <c r="CQ47" s="6" cm="1">
        <f t="array" ref="CQ47">IFERROR(CP47*(1-INDEX($D47:$D$71,CQ$1)),0)</f>
        <v>0</v>
      </c>
      <c r="CR47" s="6" cm="1">
        <f t="array" ref="CR47">IFERROR(CQ47*(1-INDEX($D47:$D$71,CR$1)),0)</f>
        <v>0</v>
      </c>
      <c r="CS47" s="6" cm="1">
        <f t="array" ref="CS47">IFERROR(CR47*(1-INDEX($D47:$D$71,CS$1)),0)</f>
        <v>0</v>
      </c>
      <c r="CT47" s="6" cm="1">
        <f t="array" ref="CT47">IFERROR(CS47*(1-INDEX($D47:$D$71,CT$1)),0)</f>
        <v>0</v>
      </c>
      <c r="CU47" s="6" cm="1">
        <f t="array" ref="CU47">IFERROR(CT47*(1-INDEX($D47:$D$71,CU$1)),0)</f>
        <v>0</v>
      </c>
      <c r="CV47" s="6" cm="1">
        <f t="array" ref="CV47">IFERROR(CU47*(1-INDEX($D47:$D$71,CV$1)),0)</f>
        <v>0</v>
      </c>
      <c r="CW47" s="6" cm="1">
        <f t="array" ref="CW47">IFERROR(CV47*(1-INDEX($D47:$D$71,CW$1)),0)</f>
        <v>0</v>
      </c>
      <c r="CX47" s="6" cm="1">
        <f t="array" ref="CX47">IFERROR(CW47*(1-INDEX($D47:$D$71,CX$1)),0)</f>
        <v>0</v>
      </c>
      <c r="CY47" s="6" cm="1">
        <f t="array" ref="CY47">IFERROR(CX47*(1-INDEX($D47:$D$71,CY$1)),0)</f>
        <v>0</v>
      </c>
      <c r="CZ47" s="6" cm="1">
        <f t="array" ref="CZ47">IFERROR(CY47*(1-INDEX($D47:$D$71,CZ$1)),0)</f>
        <v>0</v>
      </c>
      <c r="DA47" s="6" cm="1">
        <f t="array" ref="DA47">IFERROR(CZ47*(1-INDEX($D47:$D$71,DA$1)),0)</f>
        <v>0</v>
      </c>
      <c r="DB47" s="6" cm="1">
        <f t="array" ref="DB47">IFERROR(DA47*(1-INDEX($D47:$D$71,DB$1)),0)</f>
        <v>0</v>
      </c>
      <c r="DC47" s="6" cm="1">
        <f t="array" ref="DC47">IFERROR(DB47*(1-INDEX($D47:$D$71,DC$1)),0)</f>
        <v>0</v>
      </c>
      <c r="DD47" s="6" cm="1">
        <f t="array" ref="DD47">IFERROR(DC47*(1-INDEX($D47:$D$71,DD$1)),0)</f>
        <v>0</v>
      </c>
      <c r="DE47" s="6" cm="1">
        <f t="array" ref="DE47">IFERROR(DD47*(1-INDEX($D47:$D$71,DE$1)),0)</f>
        <v>0</v>
      </c>
      <c r="DF47" s="6" cm="1">
        <f t="array" ref="DF47">IFERROR(DE47*(1-INDEX($D47:$D$71,DF$1)),0)</f>
        <v>0</v>
      </c>
      <c r="DG47" s="6" cm="1">
        <f t="array" ref="DG47">IFERROR(DF47*(1-INDEX($D47:$D$71,DG$1)),0)</f>
        <v>0</v>
      </c>
      <c r="DH47" s="6" cm="1">
        <f t="array" ref="DH47">IFERROR(DG47*(1-INDEX($D47:$D$71,DH$1)),0)</f>
        <v>0</v>
      </c>
      <c r="DI47" s="6" cm="1">
        <f t="array" ref="DI47">IFERROR(DH47*(1-INDEX($D47:$D$71,DI$1)),0)</f>
        <v>0</v>
      </c>
      <c r="DJ47" s="6" cm="1">
        <f t="array" ref="DJ47">IFERROR(DI47*(1-INDEX($D47:$D$71,DJ$1)),0)</f>
        <v>0</v>
      </c>
      <c r="DK47" s="6" cm="1">
        <f t="array" ref="DK47">IFERROR(DJ47*(1-INDEX($D47:$D$71,DK$1)),0)</f>
        <v>0</v>
      </c>
      <c r="DL47" s="6" cm="1">
        <f t="array" ref="DL47">IFERROR(DK47*(1-INDEX($D47:$D$71,DL$1)),0)</f>
        <v>0</v>
      </c>
      <c r="DM47" s="6" cm="1">
        <f t="array" ref="DM47">IFERROR(DL47*(1-INDEX($D47:$D$71,DM$1)),0)</f>
        <v>0</v>
      </c>
      <c r="DN47" s="6" cm="1">
        <f t="array" ref="DN47">IFERROR(DM47*(1-INDEX($D47:$D$71,DN$1)),0)</f>
        <v>0</v>
      </c>
      <c r="DO47" s="6" cm="1">
        <f t="array" ref="DO47">IFERROR(DN47*(1-INDEX($D47:$D$71,DO$1)),0)</f>
        <v>0</v>
      </c>
      <c r="DP47" s="6" cm="1">
        <f t="array" ref="DP47">IFERROR(DO47*(1-INDEX($D47:$D$71,DP$1)),0)</f>
        <v>0</v>
      </c>
      <c r="DQ47" s="6" cm="1">
        <f t="array" ref="DQ47">IFERROR(DP47*(1-INDEX($D47:$D$71,DQ$1)),0)</f>
        <v>0</v>
      </c>
      <c r="DR47" s="6" cm="1">
        <f t="array" ref="DR47">IFERROR(DQ47*(1-INDEX($D47:$D$71,DR$1)),0)</f>
        <v>0</v>
      </c>
      <c r="DS47" s="6" cm="1">
        <f t="array" ref="DS47">IFERROR(DR47*(1-INDEX($D47:$D$71,DS$1)),0)</f>
        <v>0</v>
      </c>
      <c r="DT47" s="6" cm="1">
        <f t="array" ref="DT47">IFERROR(DS47*(1-INDEX($D47:$D$71,DT$1)),0)</f>
        <v>0</v>
      </c>
      <c r="DU47" s="6" cm="1">
        <f t="array" ref="DU47">IFERROR(DT47*(1-INDEX($D47:$D$71,DU$1)),0)</f>
        <v>0</v>
      </c>
      <c r="DV47" s="6" cm="1">
        <f t="array" ref="DV47">IFERROR(DU47*(1-INDEX($D47:$D$71,DV$1)),0)</f>
        <v>0</v>
      </c>
      <c r="DW47" s="6" cm="1">
        <f t="array" ref="DW47">IFERROR(DV47*(1-INDEX($D47:$D$71,DW$1)),0)</f>
        <v>0</v>
      </c>
      <c r="DX47" s="6" cm="1">
        <f t="array" ref="DX47">IFERROR(DW47*(1-INDEX($D47:$D$71,DX$1)),0)</f>
        <v>0</v>
      </c>
    </row>
    <row r="48" spans="2:128" x14ac:dyDescent="0.25">
      <c r="B48" s="21"/>
      <c r="C48" s="6">
        <v>110</v>
      </c>
      <c r="D48" s="6">
        <v>0.58501999999999998</v>
      </c>
      <c r="E48" s="6">
        <f t="shared" si="3"/>
        <v>0.84401904619227786</v>
      </c>
      <c r="F48" s="6" cm="1">
        <f t="array" ref="F48">SUMPRODUCT($A$6^($K$1:$DT$1+1),K48:DT48,TRANSPOSE(D48:D161))</f>
        <v>0.95270000339865979</v>
      </c>
      <c r="G48" s="6" cm="1">
        <f t="array" ref="G48">SUMPRODUCT($A$6^($K$1:$DT$1),K48:DT48)</f>
        <v>1.6239665499793441</v>
      </c>
      <c r="H48" s="6">
        <f t="shared" si="4"/>
        <v>1.1608220187455291</v>
      </c>
      <c r="I48" s="6">
        <f t="shared" si="5"/>
        <v>1.0933406053462211</v>
      </c>
      <c r="K48" s="6">
        <v>1</v>
      </c>
      <c r="L48" s="6" cm="1">
        <f t="array" ref="L48">IFERROR(K48*(1-INDEX($D48:$D$71,L$1)),0)</f>
        <v>0.41498000000000002</v>
      </c>
      <c r="M48" s="6" cm="1">
        <f t="array" ref="M48">IFERROR(L48*(1-INDEX($D48:$D$71,M$1)),0)</f>
        <v>0.15883774480000001</v>
      </c>
      <c r="N48" s="6" cm="1">
        <f t="array" ref="N48">IFERROR(M48*(1-INDEX($D48:$D$71,N$1)),0)</f>
        <v>5.5397840253896005E-2</v>
      </c>
      <c r="O48" s="6" cm="1">
        <f t="array" ref="O48">IFERROR(N48*(1-INDEX($D48:$D$71,O$1)),0)</f>
        <v>1.7333984215444059E-2</v>
      </c>
      <c r="P48" s="6" cm="1">
        <f t="array" ref="P48">IFERROR(O48*(1-INDEX($D48:$D$71,P$1)),0)</f>
        <v>4.7678856983000423E-3</v>
      </c>
      <c r="Q48" s="6" cm="1">
        <f t="array" ref="Q48">IFERROR(P48*(1-INDEX($D48:$D$71,Q$1)),0)</f>
        <v>1.1210729642412887E-3</v>
      </c>
      <c r="R48" s="6" cm="1">
        <f t="array" ref="R48">IFERROR(Q48*(1-INDEX($D48:$D$71,R$1)),0)</f>
        <v>2.1637829282821115E-4</v>
      </c>
      <c r="S48" s="6" cm="1">
        <f t="array" ref="S48">IFERROR(R48*(1-INDEX($D48:$D$71,S$1)),0)</f>
        <v>3.214732296548735E-5</v>
      </c>
      <c r="T48" s="6" cm="1">
        <f t="array" ref="T48">IFERROR(S48*(1-INDEX($D48:$D$71,T$1)),0)</f>
        <v>3.2684183259010967E-6</v>
      </c>
      <c r="U48" s="6" cm="1">
        <f t="array" ref="U48">IFERROR(T48*(1-INDEX($D48:$D$71,U$1)),0)</f>
        <v>1.7061143661203733E-7</v>
      </c>
      <c r="V48" s="6" cm="1">
        <f t="array" ref="V48">IFERROR(U48*(1-INDEX($D48:$D$71,V$1)),0)</f>
        <v>0</v>
      </c>
      <c r="W48" s="6" cm="1">
        <f t="array" ref="W48">IFERROR(V48*(1-INDEX($D48:$D$71,W$1)),0)</f>
        <v>0</v>
      </c>
      <c r="X48" s="6" cm="1">
        <f t="array" ref="X48">IFERROR(W48*(1-INDEX($D48:$D$71,X$1)),0)</f>
        <v>0</v>
      </c>
      <c r="Y48" s="6" cm="1">
        <f t="array" ref="Y48">IFERROR(X48*(1-INDEX($D48:$D$71,Y$1)),0)</f>
        <v>0</v>
      </c>
      <c r="Z48" s="6" cm="1">
        <f t="array" ref="Z48">IFERROR(Y48*(1-INDEX($D48:$D$71,Z$1)),0)</f>
        <v>0</v>
      </c>
      <c r="AA48" s="6" cm="1">
        <f t="array" ref="AA48">IFERROR(Z48*(1-INDEX($D48:$D$71,AA$1)),0)</f>
        <v>0</v>
      </c>
      <c r="AB48" s="6" cm="1">
        <f t="array" ref="AB48">IFERROR(AA48*(1-INDEX($D48:$D$71,AB$1)),0)</f>
        <v>0</v>
      </c>
      <c r="AC48" s="6" cm="1">
        <f t="array" ref="AC48">IFERROR(AB48*(1-INDEX($D48:$D$71,AC$1)),0)</f>
        <v>0</v>
      </c>
      <c r="AD48" s="6" cm="1">
        <f t="array" ref="AD48">IFERROR(AC48*(1-INDEX($D48:$D$71,AD$1)),0)</f>
        <v>0</v>
      </c>
      <c r="AE48" s="6" cm="1">
        <f t="array" ref="AE48">IFERROR(AD48*(1-INDEX($D48:$D$71,AE$1)),0)</f>
        <v>0</v>
      </c>
      <c r="AF48" s="6" cm="1">
        <f t="array" ref="AF48">IFERROR(AE48*(1-INDEX($D48:$D$71,AF$1)),0)</f>
        <v>0</v>
      </c>
      <c r="AG48" s="6" cm="1">
        <f t="array" ref="AG48">IFERROR(AF48*(1-INDEX($D48:$D$71,AG$1)),0)</f>
        <v>0</v>
      </c>
      <c r="AH48" s="6" cm="1">
        <f t="array" ref="AH48">IFERROR(AG48*(1-INDEX($D48:$D$71,AH$1)),0)</f>
        <v>0</v>
      </c>
      <c r="AI48" s="6" cm="1">
        <f t="array" ref="AI48">IFERROR(AH48*(1-INDEX($D48:$D$71,AI$1)),0)</f>
        <v>0</v>
      </c>
      <c r="AJ48" s="6" cm="1">
        <f t="array" ref="AJ48">IFERROR(AI48*(1-INDEX($D48:$D$71,AJ$1)),0)</f>
        <v>0</v>
      </c>
      <c r="AK48" s="6" cm="1">
        <f t="array" ref="AK48">IFERROR(AJ48*(1-INDEX($D48:$D$71,AK$1)),0)</f>
        <v>0</v>
      </c>
      <c r="AL48" s="6" cm="1">
        <f t="array" ref="AL48">IFERROR(AK48*(1-INDEX($D48:$D$71,AL$1)),0)</f>
        <v>0</v>
      </c>
      <c r="AM48" s="6" cm="1">
        <f t="array" ref="AM48">IFERROR(AL48*(1-INDEX($D48:$D$71,AM$1)),0)</f>
        <v>0</v>
      </c>
      <c r="AN48" s="6" cm="1">
        <f t="array" ref="AN48">IFERROR(AM48*(1-INDEX($D48:$D$71,AN$1)),0)</f>
        <v>0</v>
      </c>
      <c r="AO48" s="6" cm="1">
        <f t="array" ref="AO48">IFERROR(AN48*(1-INDEX($D48:$D$71,AO$1)),0)</f>
        <v>0</v>
      </c>
      <c r="AP48" s="6" cm="1">
        <f t="array" ref="AP48">IFERROR(AO48*(1-INDEX($D48:$D$71,AP$1)),0)</f>
        <v>0</v>
      </c>
      <c r="AQ48" s="6" cm="1">
        <f t="array" ref="AQ48">IFERROR(AP48*(1-INDEX($D48:$D$71,AQ$1)),0)</f>
        <v>0</v>
      </c>
      <c r="AR48" s="6" cm="1">
        <f t="array" ref="AR48">IFERROR(AQ48*(1-INDEX($D48:$D$71,AR$1)),0)</f>
        <v>0</v>
      </c>
      <c r="AS48" s="6" cm="1">
        <f t="array" ref="AS48">IFERROR(AR48*(1-INDEX($D48:$D$71,AS$1)),0)</f>
        <v>0</v>
      </c>
      <c r="AT48" s="6" cm="1">
        <f t="array" ref="AT48">IFERROR(AS48*(1-INDEX($D48:$D$71,AT$1)),0)</f>
        <v>0</v>
      </c>
      <c r="AU48" s="6" cm="1">
        <f t="array" ref="AU48">IFERROR(AT48*(1-INDEX($D48:$D$71,AU$1)),0)</f>
        <v>0</v>
      </c>
      <c r="AV48" s="6" cm="1">
        <f t="array" ref="AV48">IFERROR(AU48*(1-INDEX($D48:$D$71,AV$1)),0)</f>
        <v>0</v>
      </c>
      <c r="AW48" s="6" cm="1">
        <f t="array" ref="AW48">IFERROR(AV48*(1-INDEX($D48:$D$71,AW$1)),0)</f>
        <v>0</v>
      </c>
      <c r="AX48" s="6" cm="1">
        <f t="array" ref="AX48">IFERROR(AW48*(1-INDEX($D48:$D$71,AX$1)),0)</f>
        <v>0</v>
      </c>
      <c r="AY48" s="6" cm="1">
        <f t="array" ref="AY48">IFERROR(AX48*(1-INDEX($D48:$D$71,AY$1)),0)</f>
        <v>0</v>
      </c>
      <c r="AZ48" s="6" cm="1">
        <f t="array" ref="AZ48">IFERROR(AY48*(1-INDEX($D48:$D$71,AZ$1)),0)</f>
        <v>0</v>
      </c>
      <c r="BA48" s="6" cm="1">
        <f t="array" ref="BA48">IFERROR(AZ48*(1-INDEX($D48:$D$71,BA$1)),0)</f>
        <v>0</v>
      </c>
      <c r="BB48" s="6" cm="1">
        <f t="array" ref="BB48">IFERROR(BA48*(1-INDEX($D48:$D$71,BB$1)),0)</f>
        <v>0</v>
      </c>
      <c r="BC48" s="6" cm="1">
        <f t="array" ref="BC48">IFERROR(BB48*(1-INDEX($D48:$D$71,BC$1)),0)</f>
        <v>0</v>
      </c>
      <c r="BD48" s="6" cm="1">
        <f t="array" ref="BD48">IFERROR(BC48*(1-INDEX($D48:$D$71,BD$1)),0)</f>
        <v>0</v>
      </c>
      <c r="BE48" s="6" cm="1">
        <f t="array" ref="BE48">IFERROR(BD48*(1-INDEX($D48:$D$71,BE$1)),0)</f>
        <v>0</v>
      </c>
      <c r="BF48" s="6" cm="1">
        <f t="array" ref="BF48">IFERROR(BE48*(1-INDEX($D48:$D$71,BF$1)),0)</f>
        <v>0</v>
      </c>
      <c r="BG48" s="6" cm="1">
        <f t="array" ref="BG48">IFERROR(BF48*(1-INDEX($D48:$D$71,BG$1)),0)</f>
        <v>0</v>
      </c>
      <c r="BH48" s="6" cm="1">
        <f t="array" ref="BH48">IFERROR(BG48*(1-INDEX($D48:$D$71,BH$1)),0)</f>
        <v>0</v>
      </c>
      <c r="BI48" s="6" cm="1">
        <f t="array" ref="BI48">IFERROR(BH48*(1-INDEX($D48:$D$71,BI$1)),0)</f>
        <v>0</v>
      </c>
      <c r="BJ48" s="6" cm="1">
        <f t="array" ref="BJ48">IFERROR(BI48*(1-INDEX($D48:$D$71,BJ$1)),0)</f>
        <v>0</v>
      </c>
      <c r="BK48" s="6" cm="1">
        <f t="array" ref="BK48">IFERROR(BJ48*(1-INDEX($D48:$D$71,BK$1)),0)</f>
        <v>0</v>
      </c>
      <c r="BL48" s="6" cm="1">
        <f t="array" ref="BL48">IFERROR(BK48*(1-INDEX($D48:$D$71,BL$1)),0)</f>
        <v>0</v>
      </c>
      <c r="BM48" s="6" cm="1">
        <f t="array" ref="BM48">IFERROR(BL48*(1-INDEX($D48:$D$71,BM$1)),0)</f>
        <v>0</v>
      </c>
      <c r="BN48" s="6" cm="1">
        <f t="array" ref="BN48">IFERROR(BM48*(1-INDEX($D48:$D$71,BN$1)),0)</f>
        <v>0</v>
      </c>
      <c r="BO48" s="6" cm="1">
        <f t="array" ref="BO48">IFERROR(BN48*(1-INDEX($D48:$D$71,BO$1)),0)</f>
        <v>0</v>
      </c>
      <c r="BP48" s="6" cm="1">
        <f t="array" ref="BP48">IFERROR(BO48*(1-INDEX($D48:$D$71,BP$1)),0)</f>
        <v>0</v>
      </c>
      <c r="BQ48" s="6" cm="1">
        <f t="array" ref="BQ48">IFERROR(BP48*(1-INDEX($D48:$D$71,BQ$1)),0)</f>
        <v>0</v>
      </c>
      <c r="BR48" s="6" cm="1">
        <f t="array" ref="BR48">IFERROR(BQ48*(1-INDEX($D48:$D$71,BR$1)),0)</f>
        <v>0</v>
      </c>
      <c r="BS48" s="6" cm="1">
        <f t="array" ref="BS48">IFERROR(BR48*(1-INDEX($D48:$D$71,BS$1)),0)</f>
        <v>0</v>
      </c>
      <c r="BT48" s="6" cm="1">
        <f t="array" ref="BT48">IFERROR(BS48*(1-INDEX($D48:$D$71,BT$1)),0)</f>
        <v>0</v>
      </c>
      <c r="BU48" s="6" cm="1">
        <f t="array" ref="BU48">IFERROR(BT48*(1-INDEX($D48:$D$71,BU$1)),0)</f>
        <v>0</v>
      </c>
      <c r="BV48" s="6" cm="1">
        <f t="array" ref="BV48">IFERROR(BU48*(1-INDEX($D48:$D$71,BV$1)),0)</f>
        <v>0</v>
      </c>
      <c r="BW48" s="6" cm="1">
        <f t="array" ref="BW48">IFERROR(BV48*(1-INDEX($D48:$D$71,BW$1)),0)</f>
        <v>0</v>
      </c>
      <c r="BX48" s="6" cm="1">
        <f t="array" ref="BX48">IFERROR(BW48*(1-INDEX($D48:$D$71,BX$1)),0)</f>
        <v>0</v>
      </c>
      <c r="BY48" s="6" cm="1">
        <f t="array" ref="BY48">IFERROR(BX48*(1-INDEX($D48:$D$71,BY$1)),0)</f>
        <v>0</v>
      </c>
      <c r="BZ48" s="6" cm="1">
        <f t="array" ref="BZ48">IFERROR(BY48*(1-INDEX($D48:$D$71,BZ$1)),0)</f>
        <v>0</v>
      </c>
      <c r="CA48" s="6" cm="1">
        <f t="array" ref="CA48">IFERROR(BZ48*(1-INDEX($D48:$D$71,CA$1)),0)</f>
        <v>0</v>
      </c>
      <c r="CB48" s="6" cm="1">
        <f t="array" ref="CB48">IFERROR(CA48*(1-INDEX($D48:$D$71,CB$1)),0)</f>
        <v>0</v>
      </c>
      <c r="CC48" s="6" cm="1">
        <f t="array" ref="CC48">IFERROR(CB48*(1-INDEX($D48:$D$71,CC$1)),0)</f>
        <v>0</v>
      </c>
      <c r="CD48" s="6" cm="1">
        <f t="array" ref="CD48">IFERROR(CC48*(1-INDEX($D48:$D$71,CD$1)),0)</f>
        <v>0</v>
      </c>
      <c r="CE48" s="6" cm="1">
        <f t="array" ref="CE48">IFERROR(CD48*(1-INDEX($D48:$D$71,CE$1)),0)</f>
        <v>0</v>
      </c>
      <c r="CF48" s="6" cm="1">
        <f t="array" ref="CF48">IFERROR(CE48*(1-INDEX($D48:$D$71,CF$1)),0)</f>
        <v>0</v>
      </c>
      <c r="CG48" s="6" cm="1">
        <f t="array" ref="CG48">IFERROR(CF48*(1-INDEX($D48:$D$71,CG$1)),0)</f>
        <v>0</v>
      </c>
      <c r="CH48" s="6" cm="1">
        <f t="array" ref="CH48">IFERROR(CG48*(1-INDEX($D48:$D$71,CH$1)),0)</f>
        <v>0</v>
      </c>
      <c r="CI48" s="6" cm="1">
        <f t="array" ref="CI48">IFERROR(CH48*(1-INDEX($D48:$D$71,CI$1)),0)</f>
        <v>0</v>
      </c>
      <c r="CJ48" s="6" cm="1">
        <f t="array" ref="CJ48">IFERROR(CI48*(1-INDEX($D48:$D$71,CJ$1)),0)</f>
        <v>0</v>
      </c>
      <c r="CK48" s="6" cm="1">
        <f t="array" ref="CK48">IFERROR(CJ48*(1-INDEX($D48:$D$71,CK$1)),0)</f>
        <v>0</v>
      </c>
      <c r="CL48" s="6" cm="1">
        <f t="array" ref="CL48">IFERROR(CK48*(1-INDEX($D48:$D$71,CL$1)),0)</f>
        <v>0</v>
      </c>
      <c r="CM48" s="6" cm="1">
        <f t="array" ref="CM48">IFERROR(CL48*(1-INDEX($D48:$D$71,CM$1)),0)</f>
        <v>0</v>
      </c>
      <c r="CN48" s="6" cm="1">
        <f t="array" ref="CN48">IFERROR(CM48*(1-INDEX($D48:$D$71,CN$1)),0)</f>
        <v>0</v>
      </c>
      <c r="CO48" s="6" cm="1">
        <f t="array" ref="CO48">IFERROR(CN48*(1-INDEX($D48:$D$71,CO$1)),0)</f>
        <v>0</v>
      </c>
      <c r="CP48" s="6" cm="1">
        <f t="array" ref="CP48">IFERROR(CO48*(1-INDEX($D48:$D$71,CP$1)),0)</f>
        <v>0</v>
      </c>
      <c r="CQ48" s="6" cm="1">
        <f t="array" ref="CQ48">IFERROR(CP48*(1-INDEX($D48:$D$71,CQ$1)),0)</f>
        <v>0</v>
      </c>
      <c r="CR48" s="6" cm="1">
        <f t="array" ref="CR48">IFERROR(CQ48*(1-INDEX($D48:$D$71,CR$1)),0)</f>
        <v>0</v>
      </c>
      <c r="CS48" s="6" cm="1">
        <f t="array" ref="CS48">IFERROR(CR48*(1-INDEX($D48:$D$71,CS$1)),0)</f>
        <v>0</v>
      </c>
      <c r="CT48" s="6" cm="1">
        <f t="array" ref="CT48">IFERROR(CS48*(1-INDEX($D48:$D$71,CT$1)),0)</f>
        <v>0</v>
      </c>
      <c r="CU48" s="6" cm="1">
        <f t="array" ref="CU48">IFERROR(CT48*(1-INDEX($D48:$D$71,CU$1)),0)</f>
        <v>0</v>
      </c>
      <c r="CV48" s="6" cm="1">
        <f t="array" ref="CV48">IFERROR(CU48*(1-INDEX($D48:$D$71,CV$1)),0)</f>
        <v>0</v>
      </c>
      <c r="CW48" s="6" cm="1">
        <f t="array" ref="CW48">IFERROR(CV48*(1-INDEX($D48:$D$71,CW$1)),0)</f>
        <v>0</v>
      </c>
      <c r="CX48" s="6" cm="1">
        <f t="array" ref="CX48">IFERROR(CW48*(1-INDEX($D48:$D$71,CX$1)),0)</f>
        <v>0</v>
      </c>
      <c r="CY48" s="6" cm="1">
        <f t="array" ref="CY48">IFERROR(CX48*(1-INDEX($D48:$D$71,CY$1)),0)</f>
        <v>0</v>
      </c>
      <c r="CZ48" s="6" cm="1">
        <f t="array" ref="CZ48">IFERROR(CY48*(1-INDEX($D48:$D$71,CZ$1)),0)</f>
        <v>0</v>
      </c>
      <c r="DA48" s="6" cm="1">
        <f t="array" ref="DA48">IFERROR(CZ48*(1-INDEX($D48:$D$71,DA$1)),0)</f>
        <v>0</v>
      </c>
      <c r="DB48" s="6" cm="1">
        <f t="array" ref="DB48">IFERROR(DA48*(1-INDEX($D48:$D$71,DB$1)),0)</f>
        <v>0</v>
      </c>
      <c r="DC48" s="6" cm="1">
        <f t="array" ref="DC48">IFERROR(DB48*(1-INDEX($D48:$D$71,DC$1)),0)</f>
        <v>0</v>
      </c>
      <c r="DD48" s="6" cm="1">
        <f t="array" ref="DD48">IFERROR(DC48*(1-INDEX($D48:$D$71,DD$1)),0)</f>
        <v>0</v>
      </c>
      <c r="DE48" s="6" cm="1">
        <f t="array" ref="DE48">IFERROR(DD48*(1-INDEX($D48:$D$71,DE$1)),0)</f>
        <v>0</v>
      </c>
      <c r="DF48" s="6" cm="1">
        <f t="array" ref="DF48">IFERROR(DE48*(1-INDEX($D48:$D$71,DF$1)),0)</f>
        <v>0</v>
      </c>
      <c r="DG48" s="6" cm="1">
        <f t="array" ref="DG48">IFERROR(DF48*(1-INDEX($D48:$D$71,DG$1)),0)</f>
        <v>0</v>
      </c>
      <c r="DH48" s="6" cm="1">
        <f t="array" ref="DH48">IFERROR(DG48*(1-INDEX($D48:$D$71,DH$1)),0)</f>
        <v>0</v>
      </c>
      <c r="DI48" s="6" cm="1">
        <f t="array" ref="DI48">IFERROR(DH48*(1-INDEX($D48:$D$71,DI$1)),0)</f>
        <v>0</v>
      </c>
      <c r="DJ48" s="6" cm="1">
        <f t="array" ref="DJ48">IFERROR(DI48*(1-INDEX($D48:$D$71,DJ$1)),0)</f>
        <v>0</v>
      </c>
      <c r="DK48" s="6" cm="1">
        <f t="array" ref="DK48">IFERROR(DJ48*(1-INDEX($D48:$D$71,DK$1)),0)</f>
        <v>0</v>
      </c>
      <c r="DL48" s="6" cm="1">
        <f t="array" ref="DL48">IFERROR(DK48*(1-INDEX($D48:$D$71,DL$1)),0)</f>
        <v>0</v>
      </c>
      <c r="DM48" s="6" cm="1">
        <f t="array" ref="DM48">IFERROR(DL48*(1-INDEX($D48:$D$71,DM$1)),0)</f>
        <v>0</v>
      </c>
      <c r="DN48" s="6" cm="1">
        <f t="array" ref="DN48">IFERROR(DM48*(1-INDEX($D48:$D$71,DN$1)),0)</f>
        <v>0</v>
      </c>
      <c r="DO48" s="6" cm="1">
        <f t="array" ref="DO48">IFERROR(DN48*(1-INDEX($D48:$D$71,DO$1)),0)</f>
        <v>0</v>
      </c>
      <c r="DP48" s="6" cm="1">
        <f t="array" ref="DP48">IFERROR(DO48*(1-INDEX($D48:$D$71,DP$1)),0)</f>
        <v>0</v>
      </c>
      <c r="DQ48" s="6" cm="1">
        <f t="array" ref="DQ48">IFERROR(DP48*(1-INDEX($D48:$D$71,DQ$1)),0)</f>
        <v>0</v>
      </c>
      <c r="DR48" s="6" cm="1">
        <f t="array" ref="DR48">IFERROR(DQ48*(1-INDEX($D48:$D$71,DR$1)),0)</f>
        <v>0</v>
      </c>
      <c r="DS48" s="6" cm="1">
        <f t="array" ref="DS48">IFERROR(DR48*(1-INDEX($D48:$D$71,DS$1)),0)</f>
        <v>0</v>
      </c>
      <c r="DT48" s="6" cm="1">
        <f t="array" ref="DT48">IFERROR(DS48*(1-INDEX($D48:$D$71,DT$1)),0)</f>
        <v>0</v>
      </c>
      <c r="DU48" s="6" cm="1">
        <f t="array" ref="DU48">IFERROR(DT48*(1-INDEX($D48:$D$71,DU$1)),0)</f>
        <v>0</v>
      </c>
      <c r="DV48" s="6" cm="1">
        <f t="array" ref="DV48">IFERROR(DU48*(1-INDEX($D48:$D$71,DV$1)),0)</f>
        <v>0</v>
      </c>
      <c r="DW48" s="6" cm="1">
        <f t="array" ref="DW48">IFERROR(DV48*(1-INDEX($D48:$D$71,DW$1)),0)</f>
        <v>0</v>
      </c>
      <c r="DX48" s="6" cm="1">
        <f t="array" ref="DX48">IFERROR(DW48*(1-INDEX($D48:$D$71,DX$1)),0)</f>
        <v>0</v>
      </c>
    </row>
    <row r="49" spans="2:128" x14ac:dyDescent="0.25">
      <c r="B49" s="21"/>
      <c r="C49" s="6">
        <v>111</v>
      </c>
      <c r="D49" s="6">
        <v>0.61724000000000001</v>
      </c>
      <c r="E49" s="6">
        <f t="shared" si="3"/>
        <v>0.9199360353774535</v>
      </c>
      <c r="F49" s="6" cm="1">
        <f t="array" ref="F49">SUMPRODUCT($A$6^($K$1:$DT$1+1),K49:DT49,TRANSPOSE(D49:D162))</f>
        <v>0.95489181045018978</v>
      </c>
      <c r="G49" s="6" cm="1">
        <f t="array" ref="G49">SUMPRODUCT($A$6^($K$1:$DT$1),K49:DT49)</f>
        <v>1.5487145078768241</v>
      </c>
      <c r="H49" s="6">
        <f t="shared" si="4"/>
        <v>1.085564535416943</v>
      </c>
      <c r="I49" s="6">
        <f t="shared" si="5"/>
        <v>1.0118060809210854</v>
      </c>
      <c r="K49" s="6">
        <v>1</v>
      </c>
      <c r="L49" s="6" cm="1">
        <f t="array" ref="L49">IFERROR(K49*(1-INDEX($D49:$D$71,L$1)),0)</f>
        <v>0.38275999999999999</v>
      </c>
      <c r="M49" s="6" cm="1">
        <f t="array" ref="M49">IFERROR(L49*(1-INDEX($D49:$D$71,M$1)),0)</f>
        <v>0.13349520519999999</v>
      </c>
      <c r="N49" s="6" cm="1">
        <f t="array" ref="N49">IFERROR(M49*(1-INDEX($D49:$D$71,N$1)),0)</f>
        <v>4.1770649707079992E-2</v>
      </c>
      <c r="O49" s="6" cm="1">
        <f t="array" ref="O49">IFERROR(N49*(1-INDEX($D49:$D$71,O$1)),0)</f>
        <v>1.1489434908429422E-2</v>
      </c>
      <c r="P49" s="6" cm="1">
        <f t="array" ref="P49">IFERROR(O49*(1-INDEX($D49:$D$71,P$1)),0)</f>
        <v>2.7015108300190095E-3</v>
      </c>
      <c r="Q49" s="6" cm="1">
        <f t="array" ref="Q49">IFERROR(P49*(1-INDEX($D49:$D$71,Q$1)),0)</f>
        <v>5.2141860530196908E-4</v>
      </c>
      <c r="R49" s="6" cm="1">
        <f t="array" ref="R49">IFERROR(Q49*(1-INDEX($D49:$D$71,R$1)),0)</f>
        <v>7.74671621897136E-5</v>
      </c>
      <c r="S49" s="6" cm="1">
        <f t="array" ref="S49">IFERROR(R49*(1-INDEX($D49:$D$71,S$1)),0)</f>
        <v>7.8760863798281768E-6</v>
      </c>
      <c r="T49" s="6" cm="1">
        <f t="array" ref="T49">IFERROR(S49*(1-INDEX($D49:$D$71,T$1)),0)</f>
        <v>4.11131709027031E-7</v>
      </c>
      <c r="U49" s="6" cm="1">
        <f t="array" ref="U49">IFERROR(T49*(1-INDEX($D49:$D$71,U$1)),0)</f>
        <v>0</v>
      </c>
      <c r="V49" s="6" cm="1">
        <f t="array" ref="V49">IFERROR(U49*(1-INDEX($D49:$D$71,V$1)),0)</f>
        <v>0</v>
      </c>
      <c r="W49" s="6" cm="1">
        <f t="array" ref="W49">IFERROR(V49*(1-INDEX($D49:$D$71,W$1)),0)</f>
        <v>0</v>
      </c>
      <c r="X49" s="6" cm="1">
        <f t="array" ref="X49">IFERROR(W49*(1-INDEX($D49:$D$71,X$1)),0)</f>
        <v>0</v>
      </c>
      <c r="Y49" s="6" cm="1">
        <f t="array" ref="Y49">IFERROR(X49*(1-INDEX($D49:$D$71,Y$1)),0)</f>
        <v>0</v>
      </c>
      <c r="Z49" s="6" cm="1">
        <f t="array" ref="Z49">IFERROR(Y49*(1-INDEX($D49:$D$71,Z$1)),0)</f>
        <v>0</v>
      </c>
      <c r="AA49" s="6" cm="1">
        <f t="array" ref="AA49">IFERROR(Z49*(1-INDEX($D49:$D$71,AA$1)),0)</f>
        <v>0</v>
      </c>
      <c r="AB49" s="6" cm="1">
        <f t="array" ref="AB49">IFERROR(AA49*(1-INDEX($D49:$D$71,AB$1)),0)</f>
        <v>0</v>
      </c>
      <c r="AC49" s="6" cm="1">
        <f t="array" ref="AC49">IFERROR(AB49*(1-INDEX($D49:$D$71,AC$1)),0)</f>
        <v>0</v>
      </c>
      <c r="AD49" s="6" cm="1">
        <f t="array" ref="AD49">IFERROR(AC49*(1-INDEX($D49:$D$71,AD$1)),0)</f>
        <v>0</v>
      </c>
      <c r="AE49" s="6" cm="1">
        <f t="array" ref="AE49">IFERROR(AD49*(1-INDEX($D49:$D$71,AE$1)),0)</f>
        <v>0</v>
      </c>
      <c r="AF49" s="6" cm="1">
        <f t="array" ref="AF49">IFERROR(AE49*(1-INDEX($D49:$D$71,AF$1)),0)</f>
        <v>0</v>
      </c>
      <c r="AG49" s="6" cm="1">
        <f t="array" ref="AG49">IFERROR(AF49*(1-INDEX($D49:$D$71,AG$1)),0)</f>
        <v>0</v>
      </c>
      <c r="AH49" s="6" cm="1">
        <f t="array" ref="AH49">IFERROR(AG49*(1-INDEX($D49:$D$71,AH$1)),0)</f>
        <v>0</v>
      </c>
      <c r="AI49" s="6" cm="1">
        <f t="array" ref="AI49">IFERROR(AH49*(1-INDEX($D49:$D$71,AI$1)),0)</f>
        <v>0</v>
      </c>
      <c r="AJ49" s="6" cm="1">
        <f t="array" ref="AJ49">IFERROR(AI49*(1-INDEX($D49:$D$71,AJ$1)),0)</f>
        <v>0</v>
      </c>
      <c r="AK49" s="6" cm="1">
        <f t="array" ref="AK49">IFERROR(AJ49*(1-INDEX($D49:$D$71,AK$1)),0)</f>
        <v>0</v>
      </c>
      <c r="AL49" s="6" cm="1">
        <f t="array" ref="AL49">IFERROR(AK49*(1-INDEX($D49:$D$71,AL$1)),0)</f>
        <v>0</v>
      </c>
      <c r="AM49" s="6" cm="1">
        <f t="array" ref="AM49">IFERROR(AL49*(1-INDEX($D49:$D$71,AM$1)),0)</f>
        <v>0</v>
      </c>
      <c r="AN49" s="6" cm="1">
        <f t="array" ref="AN49">IFERROR(AM49*(1-INDEX($D49:$D$71,AN$1)),0)</f>
        <v>0</v>
      </c>
      <c r="AO49" s="6" cm="1">
        <f t="array" ref="AO49">IFERROR(AN49*(1-INDEX($D49:$D$71,AO$1)),0)</f>
        <v>0</v>
      </c>
      <c r="AP49" s="6" cm="1">
        <f t="array" ref="AP49">IFERROR(AO49*(1-INDEX($D49:$D$71,AP$1)),0)</f>
        <v>0</v>
      </c>
      <c r="AQ49" s="6" cm="1">
        <f t="array" ref="AQ49">IFERROR(AP49*(1-INDEX($D49:$D$71,AQ$1)),0)</f>
        <v>0</v>
      </c>
      <c r="AR49" s="6" cm="1">
        <f t="array" ref="AR49">IFERROR(AQ49*(1-INDEX($D49:$D$71,AR$1)),0)</f>
        <v>0</v>
      </c>
      <c r="AS49" s="6" cm="1">
        <f t="array" ref="AS49">IFERROR(AR49*(1-INDEX($D49:$D$71,AS$1)),0)</f>
        <v>0</v>
      </c>
      <c r="AT49" s="6" cm="1">
        <f t="array" ref="AT49">IFERROR(AS49*(1-INDEX($D49:$D$71,AT$1)),0)</f>
        <v>0</v>
      </c>
      <c r="AU49" s="6" cm="1">
        <f t="array" ref="AU49">IFERROR(AT49*(1-INDEX($D49:$D$71,AU$1)),0)</f>
        <v>0</v>
      </c>
      <c r="AV49" s="6" cm="1">
        <f t="array" ref="AV49">IFERROR(AU49*(1-INDEX($D49:$D$71,AV$1)),0)</f>
        <v>0</v>
      </c>
      <c r="AW49" s="6" cm="1">
        <f t="array" ref="AW49">IFERROR(AV49*(1-INDEX($D49:$D$71,AW$1)),0)</f>
        <v>0</v>
      </c>
      <c r="AX49" s="6" cm="1">
        <f t="array" ref="AX49">IFERROR(AW49*(1-INDEX($D49:$D$71,AX$1)),0)</f>
        <v>0</v>
      </c>
      <c r="AY49" s="6" cm="1">
        <f t="array" ref="AY49">IFERROR(AX49*(1-INDEX($D49:$D$71,AY$1)),0)</f>
        <v>0</v>
      </c>
      <c r="AZ49" s="6" cm="1">
        <f t="array" ref="AZ49">IFERROR(AY49*(1-INDEX($D49:$D$71,AZ$1)),0)</f>
        <v>0</v>
      </c>
      <c r="BA49" s="6" cm="1">
        <f t="array" ref="BA49">IFERROR(AZ49*(1-INDEX($D49:$D$71,BA$1)),0)</f>
        <v>0</v>
      </c>
      <c r="BB49" s="6" cm="1">
        <f t="array" ref="BB49">IFERROR(BA49*(1-INDEX($D49:$D$71,BB$1)),0)</f>
        <v>0</v>
      </c>
      <c r="BC49" s="6" cm="1">
        <f t="array" ref="BC49">IFERROR(BB49*(1-INDEX($D49:$D$71,BC$1)),0)</f>
        <v>0</v>
      </c>
      <c r="BD49" s="6" cm="1">
        <f t="array" ref="BD49">IFERROR(BC49*(1-INDEX($D49:$D$71,BD$1)),0)</f>
        <v>0</v>
      </c>
      <c r="BE49" s="6" cm="1">
        <f t="array" ref="BE49">IFERROR(BD49*(1-INDEX($D49:$D$71,BE$1)),0)</f>
        <v>0</v>
      </c>
      <c r="BF49" s="6" cm="1">
        <f t="array" ref="BF49">IFERROR(BE49*(1-INDEX($D49:$D$71,BF$1)),0)</f>
        <v>0</v>
      </c>
      <c r="BG49" s="6" cm="1">
        <f t="array" ref="BG49">IFERROR(BF49*(1-INDEX($D49:$D$71,BG$1)),0)</f>
        <v>0</v>
      </c>
      <c r="BH49" s="6" cm="1">
        <f t="array" ref="BH49">IFERROR(BG49*(1-INDEX($D49:$D$71,BH$1)),0)</f>
        <v>0</v>
      </c>
      <c r="BI49" s="6" cm="1">
        <f t="array" ref="BI49">IFERROR(BH49*(1-INDEX($D49:$D$71,BI$1)),0)</f>
        <v>0</v>
      </c>
      <c r="BJ49" s="6" cm="1">
        <f t="array" ref="BJ49">IFERROR(BI49*(1-INDEX($D49:$D$71,BJ$1)),0)</f>
        <v>0</v>
      </c>
      <c r="BK49" s="6" cm="1">
        <f t="array" ref="BK49">IFERROR(BJ49*(1-INDEX($D49:$D$71,BK$1)),0)</f>
        <v>0</v>
      </c>
      <c r="BL49" s="6" cm="1">
        <f t="array" ref="BL49">IFERROR(BK49*(1-INDEX($D49:$D$71,BL$1)),0)</f>
        <v>0</v>
      </c>
      <c r="BM49" s="6" cm="1">
        <f t="array" ref="BM49">IFERROR(BL49*(1-INDEX($D49:$D$71,BM$1)),0)</f>
        <v>0</v>
      </c>
      <c r="BN49" s="6" cm="1">
        <f t="array" ref="BN49">IFERROR(BM49*(1-INDEX($D49:$D$71,BN$1)),0)</f>
        <v>0</v>
      </c>
      <c r="BO49" s="6" cm="1">
        <f t="array" ref="BO49">IFERROR(BN49*(1-INDEX($D49:$D$71,BO$1)),0)</f>
        <v>0</v>
      </c>
      <c r="BP49" s="6" cm="1">
        <f t="array" ref="BP49">IFERROR(BO49*(1-INDEX($D49:$D$71,BP$1)),0)</f>
        <v>0</v>
      </c>
      <c r="BQ49" s="6" cm="1">
        <f t="array" ref="BQ49">IFERROR(BP49*(1-INDEX($D49:$D$71,BQ$1)),0)</f>
        <v>0</v>
      </c>
      <c r="BR49" s="6" cm="1">
        <f t="array" ref="BR49">IFERROR(BQ49*(1-INDEX($D49:$D$71,BR$1)),0)</f>
        <v>0</v>
      </c>
      <c r="BS49" s="6" cm="1">
        <f t="array" ref="BS49">IFERROR(BR49*(1-INDEX($D49:$D$71,BS$1)),0)</f>
        <v>0</v>
      </c>
      <c r="BT49" s="6" cm="1">
        <f t="array" ref="BT49">IFERROR(BS49*(1-INDEX($D49:$D$71,BT$1)),0)</f>
        <v>0</v>
      </c>
      <c r="BU49" s="6" cm="1">
        <f t="array" ref="BU49">IFERROR(BT49*(1-INDEX($D49:$D$71,BU$1)),0)</f>
        <v>0</v>
      </c>
      <c r="BV49" s="6" cm="1">
        <f t="array" ref="BV49">IFERROR(BU49*(1-INDEX($D49:$D$71,BV$1)),0)</f>
        <v>0</v>
      </c>
      <c r="BW49" s="6" cm="1">
        <f t="array" ref="BW49">IFERROR(BV49*(1-INDEX($D49:$D$71,BW$1)),0)</f>
        <v>0</v>
      </c>
      <c r="BX49" s="6" cm="1">
        <f t="array" ref="BX49">IFERROR(BW49*(1-INDEX($D49:$D$71,BX$1)),0)</f>
        <v>0</v>
      </c>
      <c r="BY49" s="6" cm="1">
        <f t="array" ref="BY49">IFERROR(BX49*(1-INDEX($D49:$D$71,BY$1)),0)</f>
        <v>0</v>
      </c>
      <c r="BZ49" s="6" cm="1">
        <f t="array" ref="BZ49">IFERROR(BY49*(1-INDEX($D49:$D$71,BZ$1)),0)</f>
        <v>0</v>
      </c>
      <c r="CA49" s="6" cm="1">
        <f t="array" ref="CA49">IFERROR(BZ49*(1-INDEX($D49:$D$71,CA$1)),0)</f>
        <v>0</v>
      </c>
      <c r="CB49" s="6" cm="1">
        <f t="array" ref="CB49">IFERROR(CA49*(1-INDEX($D49:$D$71,CB$1)),0)</f>
        <v>0</v>
      </c>
      <c r="CC49" s="6" cm="1">
        <f t="array" ref="CC49">IFERROR(CB49*(1-INDEX($D49:$D$71,CC$1)),0)</f>
        <v>0</v>
      </c>
      <c r="CD49" s="6" cm="1">
        <f t="array" ref="CD49">IFERROR(CC49*(1-INDEX($D49:$D$71,CD$1)),0)</f>
        <v>0</v>
      </c>
      <c r="CE49" s="6" cm="1">
        <f t="array" ref="CE49">IFERROR(CD49*(1-INDEX($D49:$D$71,CE$1)),0)</f>
        <v>0</v>
      </c>
      <c r="CF49" s="6" cm="1">
        <f t="array" ref="CF49">IFERROR(CE49*(1-INDEX($D49:$D$71,CF$1)),0)</f>
        <v>0</v>
      </c>
      <c r="CG49" s="6" cm="1">
        <f t="array" ref="CG49">IFERROR(CF49*(1-INDEX($D49:$D$71,CG$1)),0)</f>
        <v>0</v>
      </c>
      <c r="CH49" s="6" cm="1">
        <f t="array" ref="CH49">IFERROR(CG49*(1-INDEX($D49:$D$71,CH$1)),0)</f>
        <v>0</v>
      </c>
      <c r="CI49" s="6" cm="1">
        <f t="array" ref="CI49">IFERROR(CH49*(1-INDEX($D49:$D$71,CI$1)),0)</f>
        <v>0</v>
      </c>
      <c r="CJ49" s="6" cm="1">
        <f t="array" ref="CJ49">IFERROR(CI49*(1-INDEX($D49:$D$71,CJ$1)),0)</f>
        <v>0</v>
      </c>
      <c r="CK49" s="6" cm="1">
        <f t="array" ref="CK49">IFERROR(CJ49*(1-INDEX($D49:$D$71,CK$1)),0)</f>
        <v>0</v>
      </c>
      <c r="CL49" s="6" cm="1">
        <f t="array" ref="CL49">IFERROR(CK49*(1-INDEX($D49:$D$71,CL$1)),0)</f>
        <v>0</v>
      </c>
      <c r="CM49" s="6" cm="1">
        <f t="array" ref="CM49">IFERROR(CL49*(1-INDEX($D49:$D$71,CM$1)),0)</f>
        <v>0</v>
      </c>
      <c r="CN49" s="6" cm="1">
        <f t="array" ref="CN49">IFERROR(CM49*(1-INDEX($D49:$D$71,CN$1)),0)</f>
        <v>0</v>
      </c>
      <c r="CO49" s="6" cm="1">
        <f t="array" ref="CO49">IFERROR(CN49*(1-INDEX($D49:$D$71,CO$1)),0)</f>
        <v>0</v>
      </c>
      <c r="CP49" s="6" cm="1">
        <f t="array" ref="CP49">IFERROR(CO49*(1-INDEX($D49:$D$71,CP$1)),0)</f>
        <v>0</v>
      </c>
      <c r="CQ49" s="6" cm="1">
        <f t="array" ref="CQ49">IFERROR(CP49*(1-INDEX($D49:$D$71,CQ$1)),0)</f>
        <v>0</v>
      </c>
      <c r="CR49" s="6" cm="1">
        <f t="array" ref="CR49">IFERROR(CQ49*(1-INDEX($D49:$D$71,CR$1)),0)</f>
        <v>0</v>
      </c>
      <c r="CS49" s="6" cm="1">
        <f t="array" ref="CS49">IFERROR(CR49*(1-INDEX($D49:$D$71,CS$1)),0)</f>
        <v>0</v>
      </c>
      <c r="CT49" s="6" cm="1">
        <f t="array" ref="CT49">IFERROR(CS49*(1-INDEX($D49:$D$71,CT$1)),0)</f>
        <v>0</v>
      </c>
      <c r="CU49" s="6" cm="1">
        <f t="array" ref="CU49">IFERROR(CT49*(1-INDEX($D49:$D$71,CU$1)),0)</f>
        <v>0</v>
      </c>
      <c r="CV49" s="6" cm="1">
        <f t="array" ref="CV49">IFERROR(CU49*(1-INDEX($D49:$D$71,CV$1)),0)</f>
        <v>0</v>
      </c>
      <c r="CW49" s="6" cm="1">
        <f t="array" ref="CW49">IFERROR(CV49*(1-INDEX($D49:$D$71,CW$1)),0)</f>
        <v>0</v>
      </c>
      <c r="CX49" s="6" cm="1">
        <f t="array" ref="CX49">IFERROR(CW49*(1-INDEX($D49:$D$71,CX$1)),0)</f>
        <v>0</v>
      </c>
      <c r="CY49" s="6" cm="1">
        <f t="array" ref="CY49">IFERROR(CX49*(1-INDEX($D49:$D$71,CY$1)),0)</f>
        <v>0</v>
      </c>
      <c r="CZ49" s="6" cm="1">
        <f t="array" ref="CZ49">IFERROR(CY49*(1-INDEX($D49:$D$71,CZ$1)),0)</f>
        <v>0</v>
      </c>
      <c r="DA49" s="6" cm="1">
        <f t="array" ref="DA49">IFERROR(CZ49*(1-INDEX($D49:$D$71,DA$1)),0)</f>
        <v>0</v>
      </c>
      <c r="DB49" s="6" cm="1">
        <f t="array" ref="DB49">IFERROR(DA49*(1-INDEX($D49:$D$71,DB$1)),0)</f>
        <v>0</v>
      </c>
      <c r="DC49" s="6" cm="1">
        <f t="array" ref="DC49">IFERROR(DB49*(1-INDEX($D49:$D$71,DC$1)),0)</f>
        <v>0</v>
      </c>
      <c r="DD49" s="6" cm="1">
        <f t="array" ref="DD49">IFERROR(DC49*(1-INDEX($D49:$D$71,DD$1)),0)</f>
        <v>0</v>
      </c>
      <c r="DE49" s="6" cm="1">
        <f t="array" ref="DE49">IFERROR(DD49*(1-INDEX($D49:$D$71,DE$1)),0)</f>
        <v>0</v>
      </c>
      <c r="DF49" s="6" cm="1">
        <f t="array" ref="DF49">IFERROR(DE49*(1-INDEX($D49:$D$71,DF$1)),0)</f>
        <v>0</v>
      </c>
      <c r="DG49" s="6" cm="1">
        <f t="array" ref="DG49">IFERROR(DF49*(1-INDEX($D49:$D$71,DG$1)),0)</f>
        <v>0</v>
      </c>
      <c r="DH49" s="6" cm="1">
        <f t="array" ref="DH49">IFERROR(DG49*(1-INDEX($D49:$D$71,DH$1)),0)</f>
        <v>0</v>
      </c>
      <c r="DI49" s="6" cm="1">
        <f t="array" ref="DI49">IFERROR(DH49*(1-INDEX($D49:$D$71,DI$1)),0)</f>
        <v>0</v>
      </c>
      <c r="DJ49" s="6" cm="1">
        <f t="array" ref="DJ49">IFERROR(DI49*(1-INDEX($D49:$D$71,DJ$1)),0)</f>
        <v>0</v>
      </c>
      <c r="DK49" s="6" cm="1">
        <f t="array" ref="DK49">IFERROR(DJ49*(1-INDEX($D49:$D$71,DK$1)),0)</f>
        <v>0</v>
      </c>
      <c r="DL49" s="6" cm="1">
        <f t="array" ref="DL49">IFERROR(DK49*(1-INDEX($D49:$D$71,DL$1)),0)</f>
        <v>0</v>
      </c>
      <c r="DM49" s="6" cm="1">
        <f t="array" ref="DM49">IFERROR(DL49*(1-INDEX($D49:$D$71,DM$1)),0)</f>
        <v>0</v>
      </c>
      <c r="DN49" s="6" cm="1">
        <f t="array" ref="DN49">IFERROR(DM49*(1-INDEX($D49:$D$71,DN$1)),0)</f>
        <v>0</v>
      </c>
      <c r="DO49" s="6" cm="1">
        <f t="array" ref="DO49">IFERROR(DN49*(1-INDEX($D49:$D$71,DO$1)),0)</f>
        <v>0</v>
      </c>
      <c r="DP49" s="6" cm="1">
        <f t="array" ref="DP49">IFERROR(DO49*(1-INDEX($D49:$D$71,DP$1)),0)</f>
        <v>0</v>
      </c>
      <c r="DQ49" s="6" cm="1">
        <f t="array" ref="DQ49">IFERROR(DP49*(1-INDEX($D49:$D$71,DQ$1)),0)</f>
        <v>0</v>
      </c>
      <c r="DR49" s="6" cm="1">
        <f t="array" ref="DR49">IFERROR(DQ49*(1-INDEX($D49:$D$71,DR$1)),0)</f>
        <v>0</v>
      </c>
      <c r="DS49" s="6" cm="1">
        <f t="array" ref="DS49">IFERROR(DR49*(1-INDEX($D49:$D$71,DS$1)),0)</f>
        <v>0</v>
      </c>
      <c r="DT49" s="6" cm="1">
        <f t="array" ref="DT49">IFERROR(DS49*(1-INDEX($D49:$D$71,DT$1)),0)</f>
        <v>0</v>
      </c>
      <c r="DU49" s="6" cm="1">
        <f t="array" ref="DU49">IFERROR(DT49*(1-INDEX($D49:$D$71,DU$1)),0)</f>
        <v>0</v>
      </c>
      <c r="DV49" s="6" cm="1">
        <f t="array" ref="DV49">IFERROR(DU49*(1-INDEX($D49:$D$71,DV$1)),0)</f>
        <v>0</v>
      </c>
      <c r="DW49" s="6" cm="1">
        <f t="array" ref="DW49">IFERROR(DV49*(1-INDEX($D49:$D$71,DW$1)),0)</f>
        <v>0</v>
      </c>
      <c r="DX49" s="6" cm="1">
        <f t="array" ref="DX49">IFERROR(DW49*(1-INDEX($D49:$D$71,DX$1)),0)</f>
        <v>0</v>
      </c>
    </row>
    <row r="50" spans="2:128" x14ac:dyDescent="0.25">
      <c r="B50" s="21"/>
      <c r="C50" s="6">
        <v>112</v>
      </c>
      <c r="D50" s="6">
        <v>0.65122999999999998</v>
      </c>
      <c r="E50" s="6">
        <f t="shared" si="3"/>
        <v>1.0068448589458501</v>
      </c>
      <c r="F50" s="6" cm="1">
        <f t="array" ref="F50">SUMPRODUCT($A$6^($K$1:$DT$1+1),K50:DT50,TRANSPOSE(D50:D163))</f>
        <v>0.95699280166081946</v>
      </c>
      <c r="G50" s="6" cm="1">
        <f t="array" ref="G50">SUMPRODUCT($A$6^($K$1:$DT$1),K50:DT50)</f>
        <v>1.4765804763118635</v>
      </c>
      <c r="H50" s="6">
        <f t="shared" si="4"/>
        <v>1.013425288078952</v>
      </c>
      <c r="I50" s="6">
        <f t="shared" si="5"/>
        <v>0.93247994185017524</v>
      </c>
      <c r="K50" s="6">
        <v>1</v>
      </c>
      <c r="L50" s="6" cm="1">
        <f t="array" ref="L50">IFERROR(K50*(1-INDEX($D50:$D$71,L$1)),0)</f>
        <v>0.34877000000000002</v>
      </c>
      <c r="M50" s="6" cm="1">
        <f t="array" ref="M50">IFERROR(L50*(1-INDEX($D50:$D$71,M$1)),0)</f>
        <v>0.10913013299999999</v>
      </c>
      <c r="N50" s="6" cm="1">
        <f t="array" ref="N50">IFERROR(M50*(1-INDEX($D50:$D$71,N$1)),0)</f>
        <v>3.0017334382979995E-2</v>
      </c>
      <c r="O50" s="6" cm="1">
        <f t="array" ref="O50">IFERROR(N50*(1-INDEX($D50:$D$71,O$1)),0)</f>
        <v>7.0579758334700848E-3</v>
      </c>
      <c r="P50" s="6" cm="1">
        <f t="array" ref="P50">IFERROR(O50*(1-INDEX($D50:$D$71,P$1)),0)</f>
        <v>1.3622599156180612E-3</v>
      </c>
      <c r="Q50" s="6" cm="1">
        <f t="array" ref="Q50">IFERROR(P50*(1-INDEX($D50:$D$71,Q$1)),0)</f>
        <v>2.0239095566337547E-4</v>
      </c>
      <c r="R50" s="6" cm="1">
        <f t="array" ref="R50">IFERROR(Q50*(1-INDEX($D50:$D$71,R$1)),0)</f>
        <v>2.057708846229537E-5</v>
      </c>
      <c r="S50" s="6" cm="1">
        <f t="array" ref="S50">IFERROR(R50*(1-INDEX($D50:$D$71,S$1)),0)</f>
        <v>1.0741240177318189E-6</v>
      </c>
      <c r="T50" s="6" cm="1">
        <f t="array" ref="T50">IFERROR(S50*(1-INDEX($D50:$D$71,T$1)),0)</f>
        <v>0</v>
      </c>
      <c r="U50" s="6" cm="1">
        <f t="array" ref="U50">IFERROR(T50*(1-INDEX($D50:$D$71,U$1)),0)</f>
        <v>0</v>
      </c>
      <c r="V50" s="6" cm="1">
        <f t="array" ref="V50">IFERROR(U50*(1-INDEX($D50:$D$71,V$1)),0)</f>
        <v>0</v>
      </c>
      <c r="W50" s="6" cm="1">
        <f t="array" ref="W50">IFERROR(V50*(1-INDEX($D50:$D$71,W$1)),0)</f>
        <v>0</v>
      </c>
      <c r="X50" s="6" cm="1">
        <f t="array" ref="X50">IFERROR(W50*(1-INDEX($D50:$D$71,X$1)),0)</f>
        <v>0</v>
      </c>
      <c r="Y50" s="6" cm="1">
        <f t="array" ref="Y50">IFERROR(X50*(1-INDEX($D50:$D$71,Y$1)),0)</f>
        <v>0</v>
      </c>
      <c r="Z50" s="6" cm="1">
        <f t="array" ref="Z50">IFERROR(Y50*(1-INDEX($D50:$D$71,Z$1)),0)</f>
        <v>0</v>
      </c>
      <c r="AA50" s="6" cm="1">
        <f t="array" ref="AA50">IFERROR(Z50*(1-INDEX($D50:$D$71,AA$1)),0)</f>
        <v>0</v>
      </c>
      <c r="AB50" s="6" cm="1">
        <f t="array" ref="AB50">IFERROR(AA50*(1-INDEX($D50:$D$71,AB$1)),0)</f>
        <v>0</v>
      </c>
      <c r="AC50" s="6" cm="1">
        <f t="array" ref="AC50">IFERROR(AB50*(1-INDEX($D50:$D$71,AC$1)),0)</f>
        <v>0</v>
      </c>
      <c r="AD50" s="6" cm="1">
        <f t="array" ref="AD50">IFERROR(AC50*(1-INDEX($D50:$D$71,AD$1)),0)</f>
        <v>0</v>
      </c>
      <c r="AE50" s="6" cm="1">
        <f t="array" ref="AE50">IFERROR(AD50*(1-INDEX($D50:$D$71,AE$1)),0)</f>
        <v>0</v>
      </c>
      <c r="AF50" s="6" cm="1">
        <f t="array" ref="AF50">IFERROR(AE50*(1-INDEX($D50:$D$71,AF$1)),0)</f>
        <v>0</v>
      </c>
      <c r="AG50" s="6" cm="1">
        <f t="array" ref="AG50">IFERROR(AF50*(1-INDEX($D50:$D$71,AG$1)),0)</f>
        <v>0</v>
      </c>
      <c r="AH50" s="6" cm="1">
        <f t="array" ref="AH50">IFERROR(AG50*(1-INDEX($D50:$D$71,AH$1)),0)</f>
        <v>0</v>
      </c>
      <c r="AI50" s="6" cm="1">
        <f t="array" ref="AI50">IFERROR(AH50*(1-INDEX($D50:$D$71,AI$1)),0)</f>
        <v>0</v>
      </c>
      <c r="AJ50" s="6" cm="1">
        <f t="array" ref="AJ50">IFERROR(AI50*(1-INDEX($D50:$D$71,AJ$1)),0)</f>
        <v>0</v>
      </c>
      <c r="AK50" s="6" cm="1">
        <f t="array" ref="AK50">IFERROR(AJ50*(1-INDEX($D50:$D$71,AK$1)),0)</f>
        <v>0</v>
      </c>
      <c r="AL50" s="6" cm="1">
        <f t="array" ref="AL50">IFERROR(AK50*(1-INDEX($D50:$D$71,AL$1)),0)</f>
        <v>0</v>
      </c>
      <c r="AM50" s="6" cm="1">
        <f t="array" ref="AM50">IFERROR(AL50*(1-INDEX($D50:$D$71,AM$1)),0)</f>
        <v>0</v>
      </c>
      <c r="AN50" s="6" cm="1">
        <f t="array" ref="AN50">IFERROR(AM50*(1-INDEX($D50:$D$71,AN$1)),0)</f>
        <v>0</v>
      </c>
      <c r="AO50" s="6" cm="1">
        <f t="array" ref="AO50">IFERROR(AN50*(1-INDEX($D50:$D$71,AO$1)),0)</f>
        <v>0</v>
      </c>
      <c r="AP50" s="6" cm="1">
        <f t="array" ref="AP50">IFERROR(AO50*(1-INDEX($D50:$D$71,AP$1)),0)</f>
        <v>0</v>
      </c>
      <c r="AQ50" s="6" cm="1">
        <f t="array" ref="AQ50">IFERROR(AP50*(1-INDEX($D50:$D$71,AQ$1)),0)</f>
        <v>0</v>
      </c>
      <c r="AR50" s="6" cm="1">
        <f t="array" ref="AR50">IFERROR(AQ50*(1-INDEX($D50:$D$71,AR$1)),0)</f>
        <v>0</v>
      </c>
      <c r="AS50" s="6" cm="1">
        <f t="array" ref="AS50">IFERROR(AR50*(1-INDEX($D50:$D$71,AS$1)),0)</f>
        <v>0</v>
      </c>
      <c r="AT50" s="6" cm="1">
        <f t="array" ref="AT50">IFERROR(AS50*(1-INDEX($D50:$D$71,AT$1)),0)</f>
        <v>0</v>
      </c>
      <c r="AU50" s="6" cm="1">
        <f t="array" ref="AU50">IFERROR(AT50*(1-INDEX($D50:$D$71,AU$1)),0)</f>
        <v>0</v>
      </c>
      <c r="AV50" s="6" cm="1">
        <f t="array" ref="AV50">IFERROR(AU50*(1-INDEX($D50:$D$71,AV$1)),0)</f>
        <v>0</v>
      </c>
      <c r="AW50" s="6" cm="1">
        <f t="array" ref="AW50">IFERROR(AV50*(1-INDEX($D50:$D$71,AW$1)),0)</f>
        <v>0</v>
      </c>
      <c r="AX50" s="6" cm="1">
        <f t="array" ref="AX50">IFERROR(AW50*(1-INDEX($D50:$D$71,AX$1)),0)</f>
        <v>0</v>
      </c>
      <c r="AY50" s="6" cm="1">
        <f t="array" ref="AY50">IFERROR(AX50*(1-INDEX($D50:$D$71,AY$1)),0)</f>
        <v>0</v>
      </c>
      <c r="AZ50" s="6" cm="1">
        <f t="array" ref="AZ50">IFERROR(AY50*(1-INDEX($D50:$D$71,AZ$1)),0)</f>
        <v>0</v>
      </c>
      <c r="BA50" s="6" cm="1">
        <f t="array" ref="BA50">IFERROR(AZ50*(1-INDEX($D50:$D$71,BA$1)),0)</f>
        <v>0</v>
      </c>
      <c r="BB50" s="6" cm="1">
        <f t="array" ref="BB50">IFERROR(BA50*(1-INDEX($D50:$D$71,BB$1)),0)</f>
        <v>0</v>
      </c>
      <c r="BC50" s="6" cm="1">
        <f t="array" ref="BC50">IFERROR(BB50*(1-INDEX($D50:$D$71,BC$1)),0)</f>
        <v>0</v>
      </c>
      <c r="BD50" s="6" cm="1">
        <f t="array" ref="BD50">IFERROR(BC50*(1-INDEX($D50:$D$71,BD$1)),0)</f>
        <v>0</v>
      </c>
      <c r="BE50" s="6" cm="1">
        <f t="array" ref="BE50">IFERROR(BD50*(1-INDEX($D50:$D$71,BE$1)),0)</f>
        <v>0</v>
      </c>
      <c r="BF50" s="6" cm="1">
        <f t="array" ref="BF50">IFERROR(BE50*(1-INDEX($D50:$D$71,BF$1)),0)</f>
        <v>0</v>
      </c>
      <c r="BG50" s="6" cm="1">
        <f t="array" ref="BG50">IFERROR(BF50*(1-INDEX($D50:$D$71,BG$1)),0)</f>
        <v>0</v>
      </c>
      <c r="BH50" s="6" cm="1">
        <f t="array" ref="BH50">IFERROR(BG50*(1-INDEX($D50:$D$71,BH$1)),0)</f>
        <v>0</v>
      </c>
      <c r="BI50" s="6" cm="1">
        <f t="array" ref="BI50">IFERROR(BH50*(1-INDEX($D50:$D$71,BI$1)),0)</f>
        <v>0</v>
      </c>
      <c r="BJ50" s="6" cm="1">
        <f t="array" ref="BJ50">IFERROR(BI50*(1-INDEX($D50:$D$71,BJ$1)),0)</f>
        <v>0</v>
      </c>
      <c r="BK50" s="6" cm="1">
        <f t="array" ref="BK50">IFERROR(BJ50*(1-INDEX($D50:$D$71,BK$1)),0)</f>
        <v>0</v>
      </c>
      <c r="BL50" s="6" cm="1">
        <f t="array" ref="BL50">IFERROR(BK50*(1-INDEX($D50:$D$71,BL$1)),0)</f>
        <v>0</v>
      </c>
      <c r="BM50" s="6" cm="1">
        <f t="array" ref="BM50">IFERROR(BL50*(1-INDEX($D50:$D$71,BM$1)),0)</f>
        <v>0</v>
      </c>
      <c r="BN50" s="6" cm="1">
        <f t="array" ref="BN50">IFERROR(BM50*(1-INDEX($D50:$D$71,BN$1)),0)</f>
        <v>0</v>
      </c>
      <c r="BO50" s="6" cm="1">
        <f t="array" ref="BO50">IFERROR(BN50*(1-INDEX($D50:$D$71,BO$1)),0)</f>
        <v>0</v>
      </c>
      <c r="BP50" s="6" cm="1">
        <f t="array" ref="BP50">IFERROR(BO50*(1-INDEX($D50:$D$71,BP$1)),0)</f>
        <v>0</v>
      </c>
      <c r="BQ50" s="6" cm="1">
        <f t="array" ref="BQ50">IFERROR(BP50*(1-INDEX($D50:$D$71,BQ$1)),0)</f>
        <v>0</v>
      </c>
      <c r="BR50" s="6" cm="1">
        <f t="array" ref="BR50">IFERROR(BQ50*(1-INDEX($D50:$D$71,BR$1)),0)</f>
        <v>0</v>
      </c>
      <c r="BS50" s="6" cm="1">
        <f t="array" ref="BS50">IFERROR(BR50*(1-INDEX($D50:$D$71,BS$1)),0)</f>
        <v>0</v>
      </c>
      <c r="BT50" s="6" cm="1">
        <f t="array" ref="BT50">IFERROR(BS50*(1-INDEX($D50:$D$71,BT$1)),0)</f>
        <v>0</v>
      </c>
      <c r="BU50" s="6" cm="1">
        <f t="array" ref="BU50">IFERROR(BT50*(1-INDEX($D50:$D$71,BU$1)),0)</f>
        <v>0</v>
      </c>
      <c r="BV50" s="6" cm="1">
        <f t="array" ref="BV50">IFERROR(BU50*(1-INDEX($D50:$D$71,BV$1)),0)</f>
        <v>0</v>
      </c>
      <c r="BW50" s="6" cm="1">
        <f t="array" ref="BW50">IFERROR(BV50*(1-INDEX($D50:$D$71,BW$1)),0)</f>
        <v>0</v>
      </c>
      <c r="BX50" s="6" cm="1">
        <f t="array" ref="BX50">IFERROR(BW50*(1-INDEX($D50:$D$71,BX$1)),0)</f>
        <v>0</v>
      </c>
      <c r="BY50" s="6" cm="1">
        <f t="array" ref="BY50">IFERROR(BX50*(1-INDEX($D50:$D$71,BY$1)),0)</f>
        <v>0</v>
      </c>
      <c r="BZ50" s="6" cm="1">
        <f t="array" ref="BZ50">IFERROR(BY50*(1-INDEX($D50:$D$71,BZ$1)),0)</f>
        <v>0</v>
      </c>
      <c r="CA50" s="6" cm="1">
        <f t="array" ref="CA50">IFERROR(BZ50*(1-INDEX($D50:$D$71,CA$1)),0)</f>
        <v>0</v>
      </c>
      <c r="CB50" s="6" cm="1">
        <f t="array" ref="CB50">IFERROR(CA50*(1-INDEX($D50:$D$71,CB$1)),0)</f>
        <v>0</v>
      </c>
      <c r="CC50" s="6" cm="1">
        <f t="array" ref="CC50">IFERROR(CB50*(1-INDEX($D50:$D$71,CC$1)),0)</f>
        <v>0</v>
      </c>
      <c r="CD50" s="6" cm="1">
        <f t="array" ref="CD50">IFERROR(CC50*(1-INDEX($D50:$D$71,CD$1)),0)</f>
        <v>0</v>
      </c>
      <c r="CE50" s="6" cm="1">
        <f t="array" ref="CE50">IFERROR(CD50*(1-INDEX($D50:$D$71,CE$1)),0)</f>
        <v>0</v>
      </c>
      <c r="CF50" s="6" cm="1">
        <f t="array" ref="CF50">IFERROR(CE50*(1-INDEX($D50:$D$71,CF$1)),0)</f>
        <v>0</v>
      </c>
      <c r="CG50" s="6" cm="1">
        <f t="array" ref="CG50">IFERROR(CF50*(1-INDEX($D50:$D$71,CG$1)),0)</f>
        <v>0</v>
      </c>
      <c r="CH50" s="6" cm="1">
        <f t="array" ref="CH50">IFERROR(CG50*(1-INDEX($D50:$D$71,CH$1)),0)</f>
        <v>0</v>
      </c>
      <c r="CI50" s="6" cm="1">
        <f t="array" ref="CI50">IFERROR(CH50*(1-INDEX($D50:$D$71,CI$1)),0)</f>
        <v>0</v>
      </c>
      <c r="CJ50" s="6" cm="1">
        <f t="array" ref="CJ50">IFERROR(CI50*(1-INDEX($D50:$D$71,CJ$1)),0)</f>
        <v>0</v>
      </c>
      <c r="CK50" s="6" cm="1">
        <f t="array" ref="CK50">IFERROR(CJ50*(1-INDEX($D50:$D$71,CK$1)),0)</f>
        <v>0</v>
      </c>
      <c r="CL50" s="6" cm="1">
        <f t="array" ref="CL50">IFERROR(CK50*(1-INDEX($D50:$D$71,CL$1)),0)</f>
        <v>0</v>
      </c>
      <c r="CM50" s="6" cm="1">
        <f t="array" ref="CM50">IFERROR(CL50*(1-INDEX($D50:$D$71,CM$1)),0)</f>
        <v>0</v>
      </c>
      <c r="CN50" s="6" cm="1">
        <f t="array" ref="CN50">IFERROR(CM50*(1-INDEX($D50:$D$71,CN$1)),0)</f>
        <v>0</v>
      </c>
      <c r="CO50" s="6" cm="1">
        <f t="array" ref="CO50">IFERROR(CN50*(1-INDEX($D50:$D$71,CO$1)),0)</f>
        <v>0</v>
      </c>
      <c r="CP50" s="6" cm="1">
        <f t="array" ref="CP50">IFERROR(CO50*(1-INDEX($D50:$D$71,CP$1)),0)</f>
        <v>0</v>
      </c>
      <c r="CQ50" s="6" cm="1">
        <f t="array" ref="CQ50">IFERROR(CP50*(1-INDEX($D50:$D$71,CQ$1)),0)</f>
        <v>0</v>
      </c>
      <c r="CR50" s="6" cm="1">
        <f t="array" ref="CR50">IFERROR(CQ50*(1-INDEX($D50:$D$71,CR$1)),0)</f>
        <v>0</v>
      </c>
      <c r="CS50" s="6" cm="1">
        <f t="array" ref="CS50">IFERROR(CR50*(1-INDEX($D50:$D$71,CS$1)),0)</f>
        <v>0</v>
      </c>
      <c r="CT50" s="6" cm="1">
        <f t="array" ref="CT50">IFERROR(CS50*(1-INDEX($D50:$D$71,CT$1)),0)</f>
        <v>0</v>
      </c>
      <c r="CU50" s="6" cm="1">
        <f t="array" ref="CU50">IFERROR(CT50*(1-INDEX($D50:$D$71,CU$1)),0)</f>
        <v>0</v>
      </c>
      <c r="CV50" s="6" cm="1">
        <f t="array" ref="CV50">IFERROR(CU50*(1-INDEX($D50:$D$71,CV$1)),0)</f>
        <v>0</v>
      </c>
      <c r="CW50" s="6" cm="1">
        <f t="array" ref="CW50">IFERROR(CV50*(1-INDEX($D50:$D$71,CW$1)),0)</f>
        <v>0</v>
      </c>
      <c r="CX50" s="6" cm="1">
        <f t="array" ref="CX50">IFERROR(CW50*(1-INDEX($D50:$D$71,CX$1)),0)</f>
        <v>0</v>
      </c>
      <c r="CY50" s="6" cm="1">
        <f t="array" ref="CY50">IFERROR(CX50*(1-INDEX($D50:$D$71,CY$1)),0)</f>
        <v>0</v>
      </c>
      <c r="CZ50" s="6" cm="1">
        <f t="array" ref="CZ50">IFERROR(CY50*(1-INDEX($D50:$D$71,CZ$1)),0)</f>
        <v>0</v>
      </c>
      <c r="DA50" s="6" cm="1">
        <f t="array" ref="DA50">IFERROR(CZ50*(1-INDEX($D50:$D$71,DA$1)),0)</f>
        <v>0</v>
      </c>
      <c r="DB50" s="6" cm="1">
        <f t="array" ref="DB50">IFERROR(DA50*(1-INDEX($D50:$D$71,DB$1)),0)</f>
        <v>0</v>
      </c>
      <c r="DC50" s="6" cm="1">
        <f t="array" ref="DC50">IFERROR(DB50*(1-INDEX($D50:$D$71,DC$1)),0)</f>
        <v>0</v>
      </c>
      <c r="DD50" s="6" cm="1">
        <f t="array" ref="DD50">IFERROR(DC50*(1-INDEX($D50:$D$71,DD$1)),0)</f>
        <v>0</v>
      </c>
      <c r="DE50" s="6" cm="1">
        <f t="array" ref="DE50">IFERROR(DD50*(1-INDEX($D50:$D$71,DE$1)),0)</f>
        <v>0</v>
      </c>
      <c r="DF50" s="6" cm="1">
        <f t="array" ref="DF50">IFERROR(DE50*(1-INDEX($D50:$D$71,DF$1)),0)</f>
        <v>0</v>
      </c>
      <c r="DG50" s="6" cm="1">
        <f t="array" ref="DG50">IFERROR(DF50*(1-INDEX($D50:$D$71,DG$1)),0)</f>
        <v>0</v>
      </c>
      <c r="DH50" s="6" cm="1">
        <f t="array" ref="DH50">IFERROR(DG50*(1-INDEX($D50:$D$71,DH$1)),0)</f>
        <v>0</v>
      </c>
      <c r="DI50" s="6" cm="1">
        <f t="array" ref="DI50">IFERROR(DH50*(1-INDEX($D50:$D$71,DI$1)),0)</f>
        <v>0</v>
      </c>
      <c r="DJ50" s="6" cm="1">
        <f t="array" ref="DJ50">IFERROR(DI50*(1-INDEX($D50:$D$71,DJ$1)),0)</f>
        <v>0</v>
      </c>
      <c r="DK50" s="6" cm="1">
        <f t="array" ref="DK50">IFERROR(DJ50*(1-INDEX($D50:$D$71,DK$1)),0)</f>
        <v>0</v>
      </c>
      <c r="DL50" s="6" cm="1">
        <f t="array" ref="DL50">IFERROR(DK50*(1-INDEX($D50:$D$71,DL$1)),0)</f>
        <v>0</v>
      </c>
      <c r="DM50" s="6" cm="1">
        <f t="array" ref="DM50">IFERROR(DL50*(1-INDEX($D50:$D$71,DM$1)),0)</f>
        <v>0</v>
      </c>
      <c r="DN50" s="6" cm="1">
        <f t="array" ref="DN50">IFERROR(DM50*(1-INDEX($D50:$D$71,DN$1)),0)</f>
        <v>0</v>
      </c>
      <c r="DO50" s="6" cm="1">
        <f t="array" ref="DO50">IFERROR(DN50*(1-INDEX($D50:$D$71,DO$1)),0)</f>
        <v>0</v>
      </c>
      <c r="DP50" s="6" cm="1">
        <f t="array" ref="DP50">IFERROR(DO50*(1-INDEX($D50:$D$71,DP$1)),0)</f>
        <v>0</v>
      </c>
      <c r="DQ50" s="6" cm="1">
        <f t="array" ref="DQ50">IFERROR(DP50*(1-INDEX($D50:$D$71,DQ$1)),0)</f>
        <v>0</v>
      </c>
      <c r="DR50" s="6" cm="1">
        <f t="array" ref="DR50">IFERROR(DQ50*(1-INDEX($D50:$D$71,DR$1)),0)</f>
        <v>0</v>
      </c>
      <c r="DS50" s="6" cm="1">
        <f t="array" ref="DS50">IFERROR(DR50*(1-INDEX($D50:$D$71,DS$1)),0)</f>
        <v>0</v>
      </c>
      <c r="DT50" s="6" cm="1">
        <f t="array" ref="DT50">IFERROR(DS50*(1-INDEX($D50:$D$71,DT$1)),0)</f>
        <v>0</v>
      </c>
      <c r="DU50" s="6" cm="1">
        <f t="array" ref="DU50">IFERROR(DT50*(1-INDEX($D50:$D$71,DU$1)),0)</f>
        <v>0</v>
      </c>
      <c r="DV50" s="6" cm="1">
        <f t="array" ref="DV50">IFERROR(DU50*(1-INDEX($D50:$D$71,DV$1)),0)</f>
        <v>0</v>
      </c>
      <c r="DW50" s="6" cm="1">
        <f t="array" ref="DW50">IFERROR(DV50*(1-INDEX($D50:$D$71,DW$1)),0)</f>
        <v>0</v>
      </c>
      <c r="DX50" s="6" cm="1">
        <f t="array" ref="DX50">IFERROR(DW50*(1-INDEX($D50:$D$71,DX$1)),0)</f>
        <v>0</v>
      </c>
    </row>
    <row r="51" spans="2:128" x14ac:dyDescent="0.25">
      <c r="B51" s="21"/>
      <c r="C51" s="6">
        <v>113</v>
      </c>
      <c r="D51" s="6">
        <v>0.68710000000000004</v>
      </c>
      <c r="E51" s="6">
        <f t="shared" si="3"/>
        <v>1.1076071140639629</v>
      </c>
      <c r="F51" s="6" cm="1">
        <f t="array" ref="F51">SUMPRODUCT($A$6^($K$1:$DT$1+1),K51:DT51,TRANSPOSE(D51:D164))</f>
        <v>0.95900618089469902</v>
      </c>
      <c r="G51" s="6" cm="1">
        <f t="array" ref="G51">SUMPRODUCT($A$6^($K$1:$DT$1),K51:DT51)</f>
        <v>1.4074544559486755</v>
      </c>
      <c r="H51" s="6">
        <f t="shared" si="4"/>
        <v>0.94429426944204597</v>
      </c>
      <c r="I51" s="6">
        <f t="shared" si="5"/>
        <v>0.85501537838404151</v>
      </c>
      <c r="K51" s="6">
        <v>1</v>
      </c>
      <c r="L51" s="6" cm="1">
        <f t="array" ref="L51">IFERROR(K51*(1-INDEX($D51:$D$71,L$1)),0)</f>
        <v>0.31289999999999996</v>
      </c>
      <c r="M51" s="6" cm="1">
        <f t="array" ref="M51">IFERROR(L51*(1-INDEX($D51:$D$71,M$1)),0)</f>
        <v>8.6066273999999984E-2</v>
      </c>
      <c r="N51" s="6" cm="1">
        <f t="array" ref="N51">IFERROR(M51*(1-INDEX($D51:$D$71,N$1)),0)</f>
        <v>2.0236763005619992E-2</v>
      </c>
      <c r="O51" s="6" cm="1">
        <f t="array" ref="O51">IFERROR(N51*(1-INDEX($D51:$D$71,O$1)),0)</f>
        <v>3.905897627714715E-3</v>
      </c>
      <c r="P51" s="6" cm="1">
        <f t="array" ref="P51">IFERROR(O51*(1-INDEX($D51:$D$71,P$1)),0)</f>
        <v>5.8029921054957554E-4</v>
      </c>
      <c r="Q51" s="6" cm="1">
        <f t="array" ref="Q51">IFERROR(P51*(1-INDEX($D51:$D$71,Q$1)),0)</f>
        <v>5.8999020736575301E-5</v>
      </c>
      <c r="R51" s="6" cm="1">
        <f t="array" ref="R51">IFERROR(Q51*(1-INDEX($D51:$D$71,R$1)),0)</f>
        <v>3.079748882449232E-6</v>
      </c>
      <c r="S51" s="6" cm="1">
        <f t="array" ref="S51">IFERROR(R51*(1-INDEX($D51:$D$71,S$1)),0)</f>
        <v>0</v>
      </c>
      <c r="T51" s="6" cm="1">
        <f t="array" ref="T51">IFERROR(S51*(1-INDEX($D51:$D$71,T$1)),0)</f>
        <v>0</v>
      </c>
      <c r="U51" s="6" cm="1">
        <f t="array" ref="U51">IFERROR(T51*(1-INDEX($D51:$D$71,U$1)),0)</f>
        <v>0</v>
      </c>
      <c r="V51" s="6" cm="1">
        <f t="array" ref="V51">IFERROR(U51*(1-INDEX($D51:$D$71,V$1)),0)</f>
        <v>0</v>
      </c>
      <c r="W51" s="6" cm="1">
        <f t="array" ref="W51">IFERROR(V51*(1-INDEX($D51:$D$71,W$1)),0)</f>
        <v>0</v>
      </c>
      <c r="X51" s="6" cm="1">
        <f t="array" ref="X51">IFERROR(W51*(1-INDEX($D51:$D$71,X$1)),0)</f>
        <v>0</v>
      </c>
      <c r="Y51" s="6" cm="1">
        <f t="array" ref="Y51">IFERROR(X51*(1-INDEX($D51:$D$71,Y$1)),0)</f>
        <v>0</v>
      </c>
      <c r="Z51" s="6" cm="1">
        <f t="array" ref="Z51">IFERROR(Y51*(1-INDEX($D51:$D$71,Z$1)),0)</f>
        <v>0</v>
      </c>
      <c r="AA51" s="6" cm="1">
        <f t="array" ref="AA51">IFERROR(Z51*(1-INDEX($D51:$D$71,AA$1)),0)</f>
        <v>0</v>
      </c>
      <c r="AB51" s="6" cm="1">
        <f t="array" ref="AB51">IFERROR(AA51*(1-INDEX($D51:$D$71,AB$1)),0)</f>
        <v>0</v>
      </c>
      <c r="AC51" s="6" cm="1">
        <f t="array" ref="AC51">IFERROR(AB51*(1-INDEX($D51:$D$71,AC$1)),0)</f>
        <v>0</v>
      </c>
      <c r="AD51" s="6" cm="1">
        <f t="array" ref="AD51">IFERROR(AC51*(1-INDEX($D51:$D$71,AD$1)),0)</f>
        <v>0</v>
      </c>
      <c r="AE51" s="6" cm="1">
        <f t="array" ref="AE51">IFERROR(AD51*(1-INDEX($D51:$D$71,AE$1)),0)</f>
        <v>0</v>
      </c>
      <c r="AF51" s="6" cm="1">
        <f t="array" ref="AF51">IFERROR(AE51*(1-INDEX($D51:$D$71,AF$1)),0)</f>
        <v>0</v>
      </c>
      <c r="AG51" s="6" cm="1">
        <f t="array" ref="AG51">IFERROR(AF51*(1-INDEX($D51:$D$71,AG$1)),0)</f>
        <v>0</v>
      </c>
      <c r="AH51" s="6" cm="1">
        <f t="array" ref="AH51">IFERROR(AG51*(1-INDEX($D51:$D$71,AH$1)),0)</f>
        <v>0</v>
      </c>
      <c r="AI51" s="6" cm="1">
        <f t="array" ref="AI51">IFERROR(AH51*(1-INDEX($D51:$D$71,AI$1)),0)</f>
        <v>0</v>
      </c>
      <c r="AJ51" s="6" cm="1">
        <f t="array" ref="AJ51">IFERROR(AI51*(1-INDEX($D51:$D$71,AJ$1)),0)</f>
        <v>0</v>
      </c>
      <c r="AK51" s="6" cm="1">
        <f t="array" ref="AK51">IFERROR(AJ51*(1-INDEX($D51:$D$71,AK$1)),0)</f>
        <v>0</v>
      </c>
      <c r="AL51" s="6" cm="1">
        <f t="array" ref="AL51">IFERROR(AK51*(1-INDEX($D51:$D$71,AL$1)),0)</f>
        <v>0</v>
      </c>
      <c r="AM51" s="6" cm="1">
        <f t="array" ref="AM51">IFERROR(AL51*(1-INDEX($D51:$D$71,AM$1)),0)</f>
        <v>0</v>
      </c>
      <c r="AN51" s="6" cm="1">
        <f t="array" ref="AN51">IFERROR(AM51*(1-INDEX($D51:$D$71,AN$1)),0)</f>
        <v>0</v>
      </c>
      <c r="AO51" s="6" cm="1">
        <f t="array" ref="AO51">IFERROR(AN51*(1-INDEX($D51:$D$71,AO$1)),0)</f>
        <v>0</v>
      </c>
      <c r="AP51" s="6" cm="1">
        <f t="array" ref="AP51">IFERROR(AO51*(1-INDEX($D51:$D$71,AP$1)),0)</f>
        <v>0</v>
      </c>
      <c r="AQ51" s="6" cm="1">
        <f t="array" ref="AQ51">IFERROR(AP51*(1-INDEX($D51:$D$71,AQ$1)),0)</f>
        <v>0</v>
      </c>
      <c r="AR51" s="6" cm="1">
        <f t="array" ref="AR51">IFERROR(AQ51*(1-INDEX($D51:$D$71,AR$1)),0)</f>
        <v>0</v>
      </c>
      <c r="AS51" s="6" cm="1">
        <f t="array" ref="AS51">IFERROR(AR51*(1-INDEX($D51:$D$71,AS$1)),0)</f>
        <v>0</v>
      </c>
      <c r="AT51" s="6" cm="1">
        <f t="array" ref="AT51">IFERROR(AS51*(1-INDEX($D51:$D$71,AT$1)),0)</f>
        <v>0</v>
      </c>
      <c r="AU51" s="6" cm="1">
        <f t="array" ref="AU51">IFERROR(AT51*(1-INDEX($D51:$D$71,AU$1)),0)</f>
        <v>0</v>
      </c>
      <c r="AV51" s="6" cm="1">
        <f t="array" ref="AV51">IFERROR(AU51*(1-INDEX($D51:$D$71,AV$1)),0)</f>
        <v>0</v>
      </c>
      <c r="AW51" s="6" cm="1">
        <f t="array" ref="AW51">IFERROR(AV51*(1-INDEX($D51:$D$71,AW$1)),0)</f>
        <v>0</v>
      </c>
      <c r="AX51" s="6" cm="1">
        <f t="array" ref="AX51">IFERROR(AW51*(1-INDEX($D51:$D$71,AX$1)),0)</f>
        <v>0</v>
      </c>
      <c r="AY51" s="6" cm="1">
        <f t="array" ref="AY51">IFERROR(AX51*(1-INDEX($D51:$D$71,AY$1)),0)</f>
        <v>0</v>
      </c>
      <c r="AZ51" s="6" cm="1">
        <f t="array" ref="AZ51">IFERROR(AY51*(1-INDEX($D51:$D$71,AZ$1)),0)</f>
        <v>0</v>
      </c>
      <c r="BA51" s="6" cm="1">
        <f t="array" ref="BA51">IFERROR(AZ51*(1-INDEX($D51:$D$71,BA$1)),0)</f>
        <v>0</v>
      </c>
      <c r="BB51" s="6" cm="1">
        <f t="array" ref="BB51">IFERROR(BA51*(1-INDEX($D51:$D$71,BB$1)),0)</f>
        <v>0</v>
      </c>
      <c r="BC51" s="6" cm="1">
        <f t="array" ref="BC51">IFERROR(BB51*(1-INDEX($D51:$D$71,BC$1)),0)</f>
        <v>0</v>
      </c>
      <c r="BD51" s="6" cm="1">
        <f t="array" ref="BD51">IFERROR(BC51*(1-INDEX($D51:$D$71,BD$1)),0)</f>
        <v>0</v>
      </c>
      <c r="BE51" s="6" cm="1">
        <f t="array" ref="BE51">IFERROR(BD51*(1-INDEX($D51:$D$71,BE$1)),0)</f>
        <v>0</v>
      </c>
      <c r="BF51" s="6" cm="1">
        <f t="array" ref="BF51">IFERROR(BE51*(1-INDEX($D51:$D$71,BF$1)),0)</f>
        <v>0</v>
      </c>
      <c r="BG51" s="6" cm="1">
        <f t="array" ref="BG51">IFERROR(BF51*(1-INDEX($D51:$D$71,BG$1)),0)</f>
        <v>0</v>
      </c>
      <c r="BH51" s="6" cm="1">
        <f t="array" ref="BH51">IFERROR(BG51*(1-INDEX($D51:$D$71,BH$1)),0)</f>
        <v>0</v>
      </c>
      <c r="BI51" s="6" cm="1">
        <f t="array" ref="BI51">IFERROR(BH51*(1-INDEX($D51:$D$71,BI$1)),0)</f>
        <v>0</v>
      </c>
      <c r="BJ51" s="6" cm="1">
        <f t="array" ref="BJ51">IFERROR(BI51*(1-INDEX($D51:$D$71,BJ$1)),0)</f>
        <v>0</v>
      </c>
      <c r="BK51" s="6" cm="1">
        <f t="array" ref="BK51">IFERROR(BJ51*(1-INDEX($D51:$D$71,BK$1)),0)</f>
        <v>0</v>
      </c>
      <c r="BL51" s="6" cm="1">
        <f t="array" ref="BL51">IFERROR(BK51*(1-INDEX($D51:$D$71,BL$1)),0)</f>
        <v>0</v>
      </c>
      <c r="BM51" s="6" cm="1">
        <f t="array" ref="BM51">IFERROR(BL51*(1-INDEX($D51:$D$71,BM$1)),0)</f>
        <v>0</v>
      </c>
      <c r="BN51" s="6" cm="1">
        <f t="array" ref="BN51">IFERROR(BM51*(1-INDEX($D51:$D$71,BN$1)),0)</f>
        <v>0</v>
      </c>
      <c r="BO51" s="6" cm="1">
        <f t="array" ref="BO51">IFERROR(BN51*(1-INDEX($D51:$D$71,BO$1)),0)</f>
        <v>0</v>
      </c>
      <c r="BP51" s="6" cm="1">
        <f t="array" ref="BP51">IFERROR(BO51*(1-INDEX($D51:$D$71,BP$1)),0)</f>
        <v>0</v>
      </c>
      <c r="BQ51" s="6" cm="1">
        <f t="array" ref="BQ51">IFERROR(BP51*(1-INDEX($D51:$D$71,BQ$1)),0)</f>
        <v>0</v>
      </c>
      <c r="BR51" s="6" cm="1">
        <f t="array" ref="BR51">IFERROR(BQ51*(1-INDEX($D51:$D$71,BR$1)),0)</f>
        <v>0</v>
      </c>
      <c r="BS51" s="6" cm="1">
        <f t="array" ref="BS51">IFERROR(BR51*(1-INDEX($D51:$D$71,BS$1)),0)</f>
        <v>0</v>
      </c>
      <c r="BT51" s="6" cm="1">
        <f t="array" ref="BT51">IFERROR(BS51*(1-INDEX($D51:$D$71,BT$1)),0)</f>
        <v>0</v>
      </c>
      <c r="BU51" s="6" cm="1">
        <f t="array" ref="BU51">IFERROR(BT51*(1-INDEX($D51:$D$71,BU$1)),0)</f>
        <v>0</v>
      </c>
      <c r="BV51" s="6" cm="1">
        <f t="array" ref="BV51">IFERROR(BU51*(1-INDEX($D51:$D$71,BV$1)),0)</f>
        <v>0</v>
      </c>
      <c r="BW51" s="6" cm="1">
        <f t="array" ref="BW51">IFERROR(BV51*(1-INDEX($D51:$D$71,BW$1)),0)</f>
        <v>0</v>
      </c>
      <c r="BX51" s="6" cm="1">
        <f t="array" ref="BX51">IFERROR(BW51*(1-INDEX($D51:$D$71,BX$1)),0)</f>
        <v>0</v>
      </c>
      <c r="BY51" s="6" cm="1">
        <f t="array" ref="BY51">IFERROR(BX51*(1-INDEX($D51:$D$71,BY$1)),0)</f>
        <v>0</v>
      </c>
      <c r="BZ51" s="6" cm="1">
        <f t="array" ref="BZ51">IFERROR(BY51*(1-INDEX($D51:$D$71,BZ$1)),0)</f>
        <v>0</v>
      </c>
      <c r="CA51" s="6" cm="1">
        <f t="array" ref="CA51">IFERROR(BZ51*(1-INDEX($D51:$D$71,CA$1)),0)</f>
        <v>0</v>
      </c>
      <c r="CB51" s="6" cm="1">
        <f t="array" ref="CB51">IFERROR(CA51*(1-INDEX($D51:$D$71,CB$1)),0)</f>
        <v>0</v>
      </c>
      <c r="CC51" s="6" cm="1">
        <f t="array" ref="CC51">IFERROR(CB51*(1-INDEX($D51:$D$71,CC$1)),0)</f>
        <v>0</v>
      </c>
      <c r="CD51" s="6" cm="1">
        <f t="array" ref="CD51">IFERROR(CC51*(1-INDEX($D51:$D$71,CD$1)),0)</f>
        <v>0</v>
      </c>
      <c r="CE51" s="6" cm="1">
        <f t="array" ref="CE51">IFERROR(CD51*(1-INDEX($D51:$D$71,CE$1)),0)</f>
        <v>0</v>
      </c>
      <c r="CF51" s="6" cm="1">
        <f t="array" ref="CF51">IFERROR(CE51*(1-INDEX($D51:$D$71,CF$1)),0)</f>
        <v>0</v>
      </c>
      <c r="CG51" s="6" cm="1">
        <f t="array" ref="CG51">IFERROR(CF51*(1-INDEX($D51:$D$71,CG$1)),0)</f>
        <v>0</v>
      </c>
      <c r="CH51" s="6" cm="1">
        <f t="array" ref="CH51">IFERROR(CG51*(1-INDEX($D51:$D$71,CH$1)),0)</f>
        <v>0</v>
      </c>
      <c r="CI51" s="6" cm="1">
        <f t="array" ref="CI51">IFERROR(CH51*(1-INDEX($D51:$D$71,CI$1)),0)</f>
        <v>0</v>
      </c>
      <c r="CJ51" s="6" cm="1">
        <f t="array" ref="CJ51">IFERROR(CI51*(1-INDEX($D51:$D$71,CJ$1)),0)</f>
        <v>0</v>
      </c>
      <c r="CK51" s="6" cm="1">
        <f t="array" ref="CK51">IFERROR(CJ51*(1-INDEX($D51:$D$71,CK$1)),0)</f>
        <v>0</v>
      </c>
      <c r="CL51" s="6" cm="1">
        <f t="array" ref="CL51">IFERROR(CK51*(1-INDEX($D51:$D$71,CL$1)),0)</f>
        <v>0</v>
      </c>
      <c r="CM51" s="6" cm="1">
        <f t="array" ref="CM51">IFERROR(CL51*(1-INDEX($D51:$D$71,CM$1)),0)</f>
        <v>0</v>
      </c>
      <c r="CN51" s="6" cm="1">
        <f t="array" ref="CN51">IFERROR(CM51*(1-INDEX($D51:$D$71,CN$1)),0)</f>
        <v>0</v>
      </c>
      <c r="CO51" s="6" cm="1">
        <f t="array" ref="CO51">IFERROR(CN51*(1-INDEX($D51:$D$71,CO$1)),0)</f>
        <v>0</v>
      </c>
      <c r="CP51" s="6" cm="1">
        <f t="array" ref="CP51">IFERROR(CO51*(1-INDEX($D51:$D$71,CP$1)),0)</f>
        <v>0</v>
      </c>
      <c r="CQ51" s="6" cm="1">
        <f t="array" ref="CQ51">IFERROR(CP51*(1-INDEX($D51:$D$71,CQ$1)),0)</f>
        <v>0</v>
      </c>
      <c r="CR51" s="6" cm="1">
        <f t="array" ref="CR51">IFERROR(CQ51*(1-INDEX($D51:$D$71,CR$1)),0)</f>
        <v>0</v>
      </c>
      <c r="CS51" s="6" cm="1">
        <f t="array" ref="CS51">IFERROR(CR51*(1-INDEX($D51:$D$71,CS$1)),0)</f>
        <v>0</v>
      </c>
      <c r="CT51" s="6" cm="1">
        <f t="array" ref="CT51">IFERROR(CS51*(1-INDEX($D51:$D$71,CT$1)),0)</f>
        <v>0</v>
      </c>
      <c r="CU51" s="6" cm="1">
        <f t="array" ref="CU51">IFERROR(CT51*(1-INDEX($D51:$D$71,CU$1)),0)</f>
        <v>0</v>
      </c>
      <c r="CV51" s="6" cm="1">
        <f t="array" ref="CV51">IFERROR(CU51*(1-INDEX($D51:$D$71,CV$1)),0)</f>
        <v>0</v>
      </c>
      <c r="CW51" s="6" cm="1">
        <f t="array" ref="CW51">IFERROR(CV51*(1-INDEX($D51:$D$71,CW$1)),0)</f>
        <v>0</v>
      </c>
      <c r="CX51" s="6" cm="1">
        <f t="array" ref="CX51">IFERROR(CW51*(1-INDEX($D51:$D$71,CX$1)),0)</f>
        <v>0</v>
      </c>
      <c r="CY51" s="6" cm="1">
        <f t="array" ref="CY51">IFERROR(CX51*(1-INDEX($D51:$D$71,CY$1)),0)</f>
        <v>0</v>
      </c>
      <c r="CZ51" s="6" cm="1">
        <f t="array" ref="CZ51">IFERROR(CY51*(1-INDEX($D51:$D$71,CZ$1)),0)</f>
        <v>0</v>
      </c>
      <c r="DA51" s="6" cm="1">
        <f t="array" ref="DA51">IFERROR(CZ51*(1-INDEX($D51:$D$71,DA$1)),0)</f>
        <v>0</v>
      </c>
      <c r="DB51" s="6" cm="1">
        <f t="array" ref="DB51">IFERROR(DA51*(1-INDEX($D51:$D$71,DB$1)),0)</f>
        <v>0</v>
      </c>
      <c r="DC51" s="6" cm="1">
        <f t="array" ref="DC51">IFERROR(DB51*(1-INDEX($D51:$D$71,DC$1)),0)</f>
        <v>0</v>
      </c>
      <c r="DD51" s="6" cm="1">
        <f t="array" ref="DD51">IFERROR(DC51*(1-INDEX($D51:$D$71,DD$1)),0)</f>
        <v>0</v>
      </c>
      <c r="DE51" s="6" cm="1">
        <f t="array" ref="DE51">IFERROR(DD51*(1-INDEX($D51:$D$71,DE$1)),0)</f>
        <v>0</v>
      </c>
      <c r="DF51" s="6" cm="1">
        <f t="array" ref="DF51">IFERROR(DE51*(1-INDEX($D51:$D$71,DF$1)),0)</f>
        <v>0</v>
      </c>
      <c r="DG51" s="6" cm="1">
        <f t="array" ref="DG51">IFERROR(DF51*(1-INDEX($D51:$D$71,DG$1)),0)</f>
        <v>0</v>
      </c>
      <c r="DH51" s="6" cm="1">
        <f t="array" ref="DH51">IFERROR(DG51*(1-INDEX($D51:$D$71,DH$1)),0)</f>
        <v>0</v>
      </c>
      <c r="DI51" s="6" cm="1">
        <f t="array" ref="DI51">IFERROR(DH51*(1-INDEX($D51:$D$71,DI$1)),0)</f>
        <v>0</v>
      </c>
      <c r="DJ51" s="6" cm="1">
        <f t="array" ref="DJ51">IFERROR(DI51*(1-INDEX($D51:$D$71,DJ$1)),0)</f>
        <v>0</v>
      </c>
      <c r="DK51" s="6" cm="1">
        <f t="array" ref="DK51">IFERROR(DJ51*(1-INDEX($D51:$D$71,DK$1)),0)</f>
        <v>0</v>
      </c>
      <c r="DL51" s="6" cm="1">
        <f t="array" ref="DL51">IFERROR(DK51*(1-INDEX($D51:$D$71,DL$1)),0)</f>
        <v>0</v>
      </c>
      <c r="DM51" s="6" cm="1">
        <f t="array" ref="DM51">IFERROR(DL51*(1-INDEX($D51:$D$71,DM$1)),0)</f>
        <v>0</v>
      </c>
      <c r="DN51" s="6" cm="1">
        <f t="array" ref="DN51">IFERROR(DM51*(1-INDEX($D51:$D$71,DN$1)),0)</f>
        <v>0</v>
      </c>
      <c r="DO51" s="6" cm="1">
        <f t="array" ref="DO51">IFERROR(DN51*(1-INDEX($D51:$D$71,DO$1)),0)</f>
        <v>0</v>
      </c>
      <c r="DP51" s="6" cm="1">
        <f t="array" ref="DP51">IFERROR(DO51*(1-INDEX($D51:$D$71,DP$1)),0)</f>
        <v>0</v>
      </c>
      <c r="DQ51" s="6" cm="1">
        <f t="array" ref="DQ51">IFERROR(DP51*(1-INDEX($D51:$D$71,DQ$1)),0)</f>
        <v>0</v>
      </c>
      <c r="DR51" s="6" cm="1">
        <f t="array" ref="DR51">IFERROR(DQ51*(1-INDEX($D51:$D$71,DR$1)),0)</f>
        <v>0</v>
      </c>
      <c r="DS51" s="6" cm="1">
        <f t="array" ref="DS51">IFERROR(DR51*(1-INDEX($D51:$D$71,DS$1)),0)</f>
        <v>0</v>
      </c>
      <c r="DT51" s="6" cm="1">
        <f t="array" ref="DT51">IFERROR(DS51*(1-INDEX($D51:$D$71,DT$1)),0)</f>
        <v>0</v>
      </c>
      <c r="DU51" s="6" cm="1">
        <f t="array" ref="DU51">IFERROR(DT51*(1-INDEX($D51:$D$71,DU$1)),0)</f>
        <v>0</v>
      </c>
      <c r="DV51" s="6" cm="1">
        <f t="array" ref="DV51">IFERROR(DU51*(1-INDEX($D51:$D$71,DV$1)),0)</f>
        <v>0</v>
      </c>
      <c r="DW51" s="6" cm="1">
        <f t="array" ref="DW51">IFERROR(DV51*(1-INDEX($D51:$D$71,DW$1)),0)</f>
        <v>0</v>
      </c>
      <c r="DX51" s="6" cm="1">
        <f t="array" ref="DX51">IFERROR(DW51*(1-INDEX($D51:$D$71,DX$1)),0)</f>
        <v>0</v>
      </c>
    </row>
    <row r="52" spans="2:128" x14ac:dyDescent="0.25">
      <c r="B52" s="21"/>
      <c r="C52" s="6">
        <v>114</v>
      </c>
      <c r="D52" s="6">
        <v>0.72494000000000003</v>
      </c>
      <c r="E52" s="6">
        <f t="shared" si="3"/>
        <v>1.2263188258014381</v>
      </c>
      <c r="F52" s="6" cm="1">
        <f t="array" ref="F52">SUMPRODUCT($A$6^($K$1:$DT$1+1),K52:DT52,TRANSPOSE(D52:D165))</f>
        <v>0.96093437622735622</v>
      </c>
      <c r="G52" s="6" cm="1">
        <f t="array" ref="G52">SUMPRODUCT($A$6^($K$1:$DT$1),K52:DT52)</f>
        <v>1.3412530828607718</v>
      </c>
      <c r="H52" s="6">
        <f t="shared" si="4"/>
        <v>0.87808810955200833</v>
      </c>
      <c r="I52" s="6">
        <f t="shared" si="5"/>
        <v>0.77899006155860384</v>
      </c>
      <c r="K52" s="6">
        <v>1</v>
      </c>
      <c r="L52" s="6" cm="1">
        <f t="array" ref="L52">IFERROR(K52*(1-INDEX($D52:$D$71,L$1)),0)</f>
        <v>0.27505999999999997</v>
      </c>
      <c r="M52" s="6" cm="1">
        <f t="array" ref="M52">IFERROR(L52*(1-INDEX($D52:$D$71,M$1)),0)</f>
        <v>6.4674857799999985E-2</v>
      </c>
      <c r="N52" s="6" cm="1">
        <f t="array" ref="N52">IFERROR(M52*(1-INDEX($D52:$D$71,N$1)),0)</f>
        <v>1.2482894303977999E-2</v>
      </c>
      <c r="O52" s="6" cm="1">
        <f t="array" ref="O52">IFERROR(N52*(1-INDEX($D52:$D$71,O$1)),0)</f>
        <v>1.8545836067420125E-3</v>
      </c>
      <c r="P52" s="6" cm="1">
        <f t="array" ref="P52">IFERROR(O52*(1-INDEX($D52:$D$71,P$1)),0)</f>
        <v>1.8855551529746027E-4</v>
      </c>
      <c r="Q52" s="6" cm="1">
        <f t="array" ref="Q52">IFERROR(P52*(1-INDEX($D52:$D$71,Q$1)),0)</f>
        <v>9.8425978985274307E-6</v>
      </c>
      <c r="R52" s="6" cm="1">
        <f t="array" ref="R52">IFERROR(Q52*(1-INDEX($D52:$D$71,R$1)),0)</f>
        <v>0</v>
      </c>
      <c r="S52" s="6" cm="1">
        <f t="array" ref="S52">IFERROR(R52*(1-INDEX($D52:$D$71,S$1)),0)</f>
        <v>0</v>
      </c>
      <c r="T52" s="6" cm="1">
        <f t="array" ref="T52">IFERROR(S52*(1-INDEX($D52:$D$71,T$1)),0)</f>
        <v>0</v>
      </c>
      <c r="U52" s="6" cm="1">
        <f t="array" ref="U52">IFERROR(T52*(1-INDEX($D52:$D$71,U$1)),0)</f>
        <v>0</v>
      </c>
      <c r="V52" s="6" cm="1">
        <f t="array" ref="V52">IFERROR(U52*(1-INDEX($D52:$D$71,V$1)),0)</f>
        <v>0</v>
      </c>
      <c r="W52" s="6" cm="1">
        <f t="array" ref="W52">IFERROR(V52*(1-INDEX($D52:$D$71,W$1)),0)</f>
        <v>0</v>
      </c>
      <c r="X52" s="6" cm="1">
        <f t="array" ref="X52">IFERROR(W52*(1-INDEX($D52:$D$71,X$1)),0)</f>
        <v>0</v>
      </c>
      <c r="Y52" s="6" cm="1">
        <f t="array" ref="Y52">IFERROR(X52*(1-INDEX($D52:$D$71,Y$1)),0)</f>
        <v>0</v>
      </c>
      <c r="Z52" s="6" cm="1">
        <f t="array" ref="Z52">IFERROR(Y52*(1-INDEX($D52:$D$71,Z$1)),0)</f>
        <v>0</v>
      </c>
      <c r="AA52" s="6" cm="1">
        <f t="array" ref="AA52">IFERROR(Z52*(1-INDEX($D52:$D$71,AA$1)),0)</f>
        <v>0</v>
      </c>
      <c r="AB52" s="6" cm="1">
        <f t="array" ref="AB52">IFERROR(AA52*(1-INDEX($D52:$D$71,AB$1)),0)</f>
        <v>0</v>
      </c>
      <c r="AC52" s="6" cm="1">
        <f t="array" ref="AC52">IFERROR(AB52*(1-INDEX($D52:$D$71,AC$1)),0)</f>
        <v>0</v>
      </c>
      <c r="AD52" s="6" cm="1">
        <f t="array" ref="AD52">IFERROR(AC52*(1-INDEX($D52:$D$71,AD$1)),0)</f>
        <v>0</v>
      </c>
      <c r="AE52" s="6" cm="1">
        <f t="array" ref="AE52">IFERROR(AD52*(1-INDEX($D52:$D$71,AE$1)),0)</f>
        <v>0</v>
      </c>
      <c r="AF52" s="6" cm="1">
        <f t="array" ref="AF52">IFERROR(AE52*(1-INDEX($D52:$D$71,AF$1)),0)</f>
        <v>0</v>
      </c>
      <c r="AG52" s="6" cm="1">
        <f t="array" ref="AG52">IFERROR(AF52*(1-INDEX($D52:$D$71,AG$1)),0)</f>
        <v>0</v>
      </c>
      <c r="AH52" s="6" cm="1">
        <f t="array" ref="AH52">IFERROR(AG52*(1-INDEX($D52:$D$71,AH$1)),0)</f>
        <v>0</v>
      </c>
      <c r="AI52" s="6" cm="1">
        <f t="array" ref="AI52">IFERROR(AH52*(1-INDEX($D52:$D$71,AI$1)),0)</f>
        <v>0</v>
      </c>
      <c r="AJ52" s="6" cm="1">
        <f t="array" ref="AJ52">IFERROR(AI52*(1-INDEX($D52:$D$71,AJ$1)),0)</f>
        <v>0</v>
      </c>
      <c r="AK52" s="6" cm="1">
        <f t="array" ref="AK52">IFERROR(AJ52*(1-INDEX($D52:$D$71,AK$1)),0)</f>
        <v>0</v>
      </c>
      <c r="AL52" s="6" cm="1">
        <f t="array" ref="AL52">IFERROR(AK52*(1-INDEX($D52:$D$71,AL$1)),0)</f>
        <v>0</v>
      </c>
      <c r="AM52" s="6" cm="1">
        <f t="array" ref="AM52">IFERROR(AL52*(1-INDEX($D52:$D$71,AM$1)),0)</f>
        <v>0</v>
      </c>
      <c r="AN52" s="6" cm="1">
        <f t="array" ref="AN52">IFERROR(AM52*(1-INDEX($D52:$D$71,AN$1)),0)</f>
        <v>0</v>
      </c>
      <c r="AO52" s="6" cm="1">
        <f t="array" ref="AO52">IFERROR(AN52*(1-INDEX($D52:$D$71,AO$1)),0)</f>
        <v>0</v>
      </c>
      <c r="AP52" s="6" cm="1">
        <f t="array" ref="AP52">IFERROR(AO52*(1-INDEX($D52:$D$71,AP$1)),0)</f>
        <v>0</v>
      </c>
      <c r="AQ52" s="6" cm="1">
        <f t="array" ref="AQ52">IFERROR(AP52*(1-INDEX($D52:$D$71,AQ$1)),0)</f>
        <v>0</v>
      </c>
      <c r="AR52" s="6" cm="1">
        <f t="array" ref="AR52">IFERROR(AQ52*(1-INDEX($D52:$D$71,AR$1)),0)</f>
        <v>0</v>
      </c>
      <c r="AS52" s="6" cm="1">
        <f t="array" ref="AS52">IFERROR(AR52*(1-INDEX($D52:$D$71,AS$1)),0)</f>
        <v>0</v>
      </c>
      <c r="AT52" s="6" cm="1">
        <f t="array" ref="AT52">IFERROR(AS52*(1-INDEX($D52:$D$71,AT$1)),0)</f>
        <v>0</v>
      </c>
      <c r="AU52" s="6" cm="1">
        <f t="array" ref="AU52">IFERROR(AT52*(1-INDEX($D52:$D$71,AU$1)),0)</f>
        <v>0</v>
      </c>
      <c r="AV52" s="6" cm="1">
        <f t="array" ref="AV52">IFERROR(AU52*(1-INDEX($D52:$D$71,AV$1)),0)</f>
        <v>0</v>
      </c>
      <c r="AW52" s="6" cm="1">
        <f t="array" ref="AW52">IFERROR(AV52*(1-INDEX($D52:$D$71,AW$1)),0)</f>
        <v>0</v>
      </c>
      <c r="AX52" s="6" cm="1">
        <f t="array" ref="AX52">IFERROR(AW52*(1-INDEX($D52:$D$71,AX$1)),0)</f>
        <v>0</v>
      </c>
      <c r="AY52" s="6" cm="1">
        <f t="array" ref="AY52">IFERROR(AX52*(1-INDEX($D52:$D$71,AY$1)),0)</f>
        <v>0</v>
      </c>
      <c r="AZ52" s="6" cm="1">
        <f t="array" ref="AZ52">IFERROR(AY52*(1-INDEX($D52:$D$71,AZ$1)),0)</f>
        <v>0</v>
      </c>
      <c r="BA52" s="6" cm="1">
        <f t="array" ref="BA52">IFERROR(AZ52*(1-INDEX($D52:$D$71,BA$1)),0)</f>
        <v>0</v>
      </c>
      <c r="BB52" s="6" cm="1">
        <f t="array" ref="BB52">IFERROR(BA52*(1-INDEX($D52:$D$71,BB$1)),0)</f>
        <v>0</v>
      </c>
      <c r="BC52" s="6" cm="1">
        <f t="array" ref="BC52">IFERROR(BB52*(1-INDEX($D52:$D$71,BC$1)),0)</f>
        <v>0</v>
      </c>
      <c r="BD52" s="6" cm="1">
        <f t="array" ref="BD52">IFERROR(BC52*(1-INDEX($D52:$D$71,BD$1)),0)</f>
        <v>0</v>
      </c>
      <c r="BE52" s="6" cm="1">
        <f t="array" ref="BE52">IFERROR(BD52*(1-INDEX($D52:$D$71,BE$1)),0)</f>
        <v>0</v>
      </c>
      <c r="BF52" s="6" cm="1">
        <f t="array" ref="BF52">IFERROR(BE52*(1-INDEX($D52:$D$71,BF$1)),0)</f>
        <v>0</v>
      </c>
      <c r="BG52" s="6" cm="1">
        <f t="array" ref="BG52">IFERROR(BF52*(1-INDEX($D52:$D$71,BG$1)),0)</f>
        <v>0</v>
      </c>
      <c r="BH52" s="6" cm="1">
        <f t="array" ref="BH52">IFERROR(BG52*(1-INDEX($D52:$D$71,BH$1)),0)</f>
        <v>0</v>
      </c>
      <c r="BI52" s="6" cm="1">
        <f t="array" ref="BI52">IFERROR(BH52*(1-INDEX($D52:$D$71,BI$1)),0)</f>
        <v>0</v>
      </c>
      <c r="BJ52" s="6" cm="1">
        <f t="array" ref="BJ52">IFERROR(BI52*(1-INDEX($D52:$D$71,BJ$1)),0)</f>
        <v>0</v>
      </c>
      <c r="BK52" s="6" cm="1">
        <f t="array" ref="BK52">IFERROR(BJ52*(1-INDEX($D52:$D$71,BK$1)),0)</f>
        <v>0</v>
      </c>
      <c r="BL52" s="6" cm="1">
        <f t="array" ref="BL52">IFERROR(BK52*(1-INDEX($D52:$D$71,BL$1)),0)</f>
        <v>0</v>
      </c>
      <c r="BM52" s="6" cm="1">
        <f t="array" ref="BM52">IFERROR(BL52*(1-INDEX($D52:$D$71,BM$1)),0)</f>
        <v>0</v>
      </c>
      <c r="BN52" s="6" cm="1">
        <f t="array" ref="BN52">IFERROR(BM52*(1-INDEX($D52:$D$71,BN$1)),0)</f>
        <v>0</v>
      </c>
      <c r="BO52" s="6" cm="1">
        <f t="array" ref="BO52">IFERROR(BN52*(1-INDEX($D52:$D$71,BO$1)),0)</f>
        <v>0</v>
      </c>
      <c r="BP52" s="6" cm="1">
        <f t="array" ref="BP52">IFERROR(BO52*(1-INDEX($D52:$D$71,BP$1)),0)</f>
        <v>0</v>
      </c>
      <c r="BQ52" s="6" cm="1">
        <f t="array" ref="BQ52">IFERROR(BP52*(1-INDEX($D52:$D$71,BQ$1)),0)</f>
        <v>0</v>
      </c>
      <c r="BR52" s="6" cm="1">
        <f t="array" ref="BR52">IFERROR(BQ52*(1-INDEX($D52:$D$71,BR$1)),0)</f>
        <v>0</v>
      </c>
      <c r="BS52" s="6" cm="1">
        <f t="array" ref="BS52">IFERROR(BR52*(1-INDEX($D52:$D$71,BS$1)),0)</f>
        <v>0</v>
      </c>
      <c r="BT52" s="6" cm="1">
        <f t="array" ref="BT52">IFERROR(BS52*(1-INDEX($D52:$D$71,BT$1)),0)</f>
        <v>0</v>
      </c>
      <c r="BU52" s="6" cm="1">
        <f t="array" ref="BU52">IFERROR(BT52*(1-INDEX($D52:$D$71,BU$1)),0)</f>
        <v>0</v>
      </c>
      <c r="BV52" s="6" cm="1">
        <f t="array" ref="BV52">IFERROR(BU52*(1-INDEX($D52:$D$71,BV$1)),0)</f>
        <v>0</v>
      </c>
      <c r="BW52" s="6" cm="1">
        <f t="array" ref="BW52">IFERROR(BV52*(1-INDEX($D52:$D$71,BW$1)),0)</f>
        <v>0</v>
      </c>
      <c r="BX52" s="6" cm="1">
        <f t="array" ref="BX52">IFERROR(BW52*(1-INDEX($D52:$D$71,BX$1)),0)</f>
        <v>0</v>
      </c>
      <c r="BY52" s="6" cm="1">
        <f t="array" ref="BY52">IFERROR(BX52*(1-INDEX($D52:$D$71,BY$1)),0)</f>
        <v>0</v>
      </c>
      <c r="BZ52" s="6" cm="1">
        <f t="array" ref="BZ52">IFERROR(BY52*(1-INDEX($D52:$D$71,BZ$1)),0)</f>
        <v>0</v>
      </c>
      <c r="CA52" s="6" cm="1">
        <f t="array" ref="CA52">IFERROR(BZ52*(1-INDEX($D52:$D$71,CA$1)),0)</f>
        <v>0</v>
      </c>
      <c r="CB52" s="6" cm="1">
        <f t="array" ref="CB52">IFERROR(CA52*(1-INDEX($D52:$D$71,CB$1)),0)</f>
        <v>0</v>
      </c>
      <c r="CC52" s="6" cm="1">
        <f t="array" ref="CC52">IFERROR(CB52*(1-INDEX($D52:$D$71,CC$1)),0)</f>
        <v>0</v>
      </c>
      <c r="CD52" s="6" cm="1">
        <f t="array" ref="CD52">IFERROR(CC52*(1-INDEX($D52:$D$71,CD$1)),0)</f>
        <v>0</v>
      </c>
      <c r="CE52" s="6" cm="1">
        <f t="array" ref="CE52">IFERROR(CD52*(1-INDEX($D52:$D$71,CE$1)),0)</f>
        <v>0</v>
      </c>
      <c r="CF52" s="6" cm="1">
        <f t="array" ref="CF52">IFERROR(CE52*(1-INDEX($D52:$D$71,CF$1)),0)</f>
        <v>0</v>
      </c>
      <c r="CG52" s="6" cm="1">
        <f t="array" ref="CG52">IFERROR(CF52*(1-INDEX($D52:$D$71,CG$1)),0)</f>
        <v>0</v>
      </c>
      <c r="CH52" s="6" cm="1">
        <f t="array" ref="CH52">IFERROR(CG52*(1-INDEX($D52:$D$71,CH$1)),0)</f>
        <v>0</v>
      </c>
      <c r="CI52" s="6" cm="1">
        <f t="array" ref="CI52">IFERROR(CH52*(1-INDEX($D52:$D$71,CI$1)),0)</f>
        <v>0</v>
      </c>
      <c r="CJ52" s="6" cm="1">
        <f t="array" ref="CJ52">IFERROR(CI52*(1-INDEX($D52:$D$71,CJ$1)),0)</f>
        <v>0</v>
      </c>
      <c r="CK52" s="6" cm="1">
        <f t="array" ref="CK52">IFERROR(CJ52*(1-INDEX($D52:$D$71,CK$1)),0)</f>
        <v>0</v>
      </c>
      <c r="CL52" s="6" cm="1">
        <f t="array" ref="CL52">IFERROR(CK52*(1-INDEX($D52:$D$71,CL$1)),0)</f>
        <v>0</v>
      </c>
      <c r="CM52" s="6" cm="1">
        <f t="array" ref="CM52">IFERROR(CL52*(1-INDEX($D52:$D$71,CM$1)),0)</f>
        <v>0</v>
      </c>
      <c r="CN52" s="6" cm="1">
        <f t="array" ref="CN52">IFERROR(CM52*(1-INDEX($D52:$D$71,CN$1)),0)</f>
        <v>0</v>
      </c>
      <c r="CO52" s="6" cm="1">
        <f t="array" ref="CO52">IFERROR(CN52*(1-INDEX($D52:$D$71,CO$1)),0)</f>
        <v>0</v>
      </c>
      <c r="CP52" s="6" cm="1">
        <f t="array" ref="CP52">IFERROR(CO52*(1-INDEX($D52:$D$71,CP$1)),0)</f>
        <v>0</v>
      </c>
      <c r="CQ52" s="6" cm="1">
        <f t="array" ref="CQ52">IFERROR(CP52*(1-INDEX($D52:$D$71,CQ$1)),0)</f>
        <v>0</v>
      </c>
      <c r="CR52" s="6" cm="1">
        <f t="array" ref="CR52">IFERROR(CQ52*(1-INDEX($D52:$D$71,CR$1)),0)</f>
        <v>0</v>
      </c>
      <c r="CS52" s="6" cm="1">
        <f t="array" ref="CS52">IFERROR(CR52*(1-INDEX($D52:$D$71,CS$1)),0)</f>
        <v>0</v>
      </c>
      <c r="CT52" s="6" cm="1">
        <f t="array" ref="CT52">IFERROR(CS52*(1-INDEX($D52:$D$71,CT$1)),0)</f>
        <v>0</v>
      </c>
      <c r="CU52" s="6" cm="1">
        <f t="array" ref="CU52">IFERROR(CT52*(1-INDEX($D52:$D$71,CU$1)),0)</f>
        <v>0</v>
      </c>
      <c r="CV52" s="6" cm="1">
        <f t="array" ref="CV52">IFERROR(CU52*(1-INDEX($D52:$D$71,CV$1)),0)</f>
        <v>0</v>
      </c>
      <c r="CW52" s="6" cm="1">
        <f t="array" ref="CW52">IFERROR(CV52*(1-INDEX($D52:$D$71,CW$1)),0)</f>
        <v>0</v>
      </c>
      <c r="CX52" s="6" cm="1">
        <f t="array" ref="CX52">IFERROR(CW52*(1-INDEX($D52:$D$71,CX$1)),0)</f>
        <v>0</v>
      </c>
      <c r="CY52" s="6" cm="1">
        <f t="array" ref="CY52">IFERROR(CX52*(1-INDEX($D52:$D$71,CY$1)),0)</f>
        <v>0</v>
      </c>
      <c r="CZ52" s="6" cm="1">
        <f t="array" ref="CZ52">IFERROR(CY52*(1-INDEX($D52:$D$71,CZ$1)),0)</f>
        <v>0</v>
      </c>
      <c r="DA52" s="6" cm="1">
        <f t="array" ref="DA52">IFERROR(CZ52*(1-INDEX($D52:$D$71,DA$1)),0)</f>
        <v>0</v>
      </c>
      <c r="DB52" s="6" cm="1">
        <f t="array" ref="DB52">IFERROR(DA52*(1-INDEX($D52:$D$71,DB$1)),0)</f>
        <v>0</v>
      </c>
      <c r="DC52" s="6" cm="1">
        <f t="array" ref="DC52">IFERROR(DB52*(1-INDEX($D52:$D$71,DC$1)),0)</f>
        <v>0</v>
      </c>
      <c r="DD52" s="6" cm="1">
        <f t="array" ref="DD52">IFERROR(DC52*(1-INDEX($D52:$D$71,DD$1)),0)</f>
        <v>0</v>
      </c>
      <c r="DE52" s="6" cm="1">
        <f t="array" ref="DE52">IFERROR(DD52*(1-INDEX($D52:$D$71,DE$1)),0)</f>
        <v>0</v>
      </c>
      <c r="DF52" s="6" cm="1">
        <f t="array" ref="DF52">IFERROR(DE52*(1-INDEX($D52:$D$71,DF$1)),0)</f>
        <v>0</v>
      </c>
      <c r="DG52" s="6" cm="1">
        <f t="array" ref="DG52">IFERROR(DF52*(1-INDEX($D52:$D$71,DG$1)),0)</f>
        <v>0</v>
      </c>
      <c r="DH52" s="6" cm="1">
        <f t="array" ref="DH52">IFERROR(DG52*(1-INDEX($D52:$D$71,DH$1)),0)</f>
        <v>0</v>
      </c>
      <c r="DI52" s="6" cm="1">
        <f t="array" ref="DI52">IFERROR(DH52*(1-INDEX($D52:$D$71,DI$1)),0)</f>
        <v>0</v>
      </c>
      <c r="DJ52" s="6" cm="1">
        <f t="array" ref="DJ52">IFERROR(DI52*(1-INDEX($D52:$D$71,DJ$1)),0)</f>
        <v>0</v>
      </c>
      <c r="DK52" s="6" cm="1">
        <f t="array" ref="DK52">IFERROR(DJ52*(1-INDEX($D52:$D$71,DK$1)),0)</f>
        <v>0</v>
      </c>
      <c r="DL52" s="6" cm="1">
        <f t="array" ref="DL52">IFERROR(DK52*(1-INDEX($D52:$D$71,DL$1)),0)</f>
        <v>0</v>
      </c>
      <c r="DM52" s="6" cm="1">
        <f t="array" ref="DM52">IFERROR(DL52*(1-INDEX($D52:$D$71,DM$1)),0)</f>
        <v>0</v>
      </c>
      <c r="DN52" s="6" cm="1">
        <f t="array" ref="DN52">IFERROR(DM52*(1-INDEX($D52:$D$71,DN$1)),0)</f>
        <v>0</v>
      </c>
      <c r="DO52" s="6" cm="1">
        <f t="array" ref="DO52">IFERROR(DN52*(1-INDEX($D52:$D$71,DO$1)),0)</f>
        <v>0</v>
      </c>
      <c r="DP52" s="6" cm="1">
        <f t="array" ref="DP52">IFERROR(DO52*(1-INDEX($D52:$D$71,DP$1)),0)</f>
        <v>0</v>
      </c>
      <c r="DQ52" s="6" cm="1">
        <f t="array" ref="DQ52">IFERROR(DP52*(1-INDEX($D52:$D$71,DQ$1)),0)</f>
        <v>0</v>
      </c>
      <c r="DR52" s="6" cm="1">
        <f t="array" ref="DR52">IFERROR(DQ52*(1-INDEX($D52:$D$71,DR$1)),0)</f>
        <v>0</v>
      </c>
      <c r="DS52" s="6" cm="1">
        <f t="array" ref="DS52">IFERROR(DR52*(1-INDEX($D52:$D$71,DS$1)),0)</f>
        <v>0</v>
      </c>
      <c r="DT52" s="6" cm="1">
        <f t="array" ref="DT52">IFERROR(DS52*(1-INDEX($D52:$D$71,DT$1)),0)</f>
        <v>0</v>
      </c>
      <c r="DU52" s="6" cm="1">
        <f t="array" ref="DU52">IFERROR(DT52*(1-INDEX($D52:$D$71,DU$1)),0)</f>
        <v>0</v>
      </c>
      <c r="DV52" s="6" cm="1">
        <f t="array" ref="DV52">IFERROR(DU52*(1-INDEX($D52:$D$71,DV$1)),0)</f>
        <v>0</v>
      </c>
      <c r="DW52" s="6" cm="1">
        <f t="array" ref="DW52">IFERROR(DV52*(1-INDEX($D52:$D$71,DW$1)),0)</f>
        <v>0</v>
      </c>
      <c r="DX52" s="6" cm="1">
        <f t="array" ref="DX52">IFERROR(DW52*(1-INDEX($D52:$D$71,DX$1)),0)</f>
        <v>0</v>
      </c>
    </row>
    <row r="53" spans="2:128" x14ac:dyDescent="0.25">
      <c r="B53" s="21"/>
      <c r="C53" s="6">
        <v>115</v>
      </c>
      <c r="D53" s="6">
        <v>0.76487000000000005</v>
      </c>
      <c r="E53" s="6">
        <f t="shared" si="3"/>
        <v>1.3691913747990991</v>
      </c>
      <c r="F53" s="6" cm="1">
        <f t="array" ref="F53">SUMPRODUCT($A$6^($K$1:$DT$1+1),K53:DT53,TRANSPOSE(D53:D166))</f>
        <v>0.96278051157629918</v>
      </c>
      <c r="G53" s="6" cm="1">
        <f t="array" ref="G53">SUMPRODUCT($A$6^($K$1:$DT$1),K53:DT53)</f>
        <v>1.2778691025470621</v>
      </c>
      <c r="H53" s="6">
        <f t="shared" si="4"/>
        <v>0.8146995461525014</v>
      </c>
      <c r="I53" s="6">
        <f t="shared" si="5"/>
        <v>0.70378271636835155</v>
      </c>
      <c r="K53" s="6">
        <v>1</v>
      </c>
      <c r="L53" s="6" cm="1">
        <f t="array" ref="L53">IFERROR(K53*(1-INDEX($D53:$D$71,L$1)),0)</f>
        <v>0.23512999999999995</v>
      </c>
      <c r="M53" s="6" cm="1">
        <f t="array" ref="M53">IFERROR(L53*(1-INDEX($D53:$D$71,M$1)),0)</f>
        <v>4.5382441299999993E-2</v>
      </c>
      <c r="N53" s="6" cm="1">
        <f t="array" ref="N53">IFERROR(M53*(1-INDEX($D53:$D$71,N$1)),0)</f>
        <v>6.7424693039410026E-3</v>
      </c>
      <c r="O53" s="6" cm="1">
        <f t="array" ref="O53">IFERROR(N53*(1-INDEX($D53:$D$71,O$1)),0)</f>
        <v>6.855068541316813E-4</v>
      </c>
      <c r="P53" s="6" cm="1">
        <f t="array" ref="P53">IFERROR(O53*(1-INDEX($D53:$D$71,P$1)),0)</f>
        <v>3.5783457785673782E-5</v>
      </c>
      <c r="Q53" s="6" cm="1">
        <f t="array" ref="Q53">IFERROR(P53*(1-INDEX($D53:$D$71,Q$1)),0)</f>
        <v>0</v>
      </c>
      <c r="R53" s="6" cm="1">
        <f t="array" ref="R53">IFERROR(Q53*(1-INDEX($D53:$D$71,R$1)),0)</f>
        <v>0</v>
      </c>
      <c r="S53" s="6" cm="1">
        <f t="array" ref="S53">IFERROR(R53*(1-INDEX($D53:$D$71,S$1)),0)</f>
        <v>0</v>
      </c>
      <c r="T53" s="6" cm="1">
        <f t="array" ref="T53">IFERROR(S53*(1-INDEX($D53:$D$71,T$1)),0)</f>
        <v>0</v>
      </c>
      <c r="U53" s="6" cm="1">
        <f t="array" ref="U53">IFERROR(T53*(1-INDEX($D53:$D$71,U$1)),0)</f>
        <v>0</v>
      </c>
      <c r="V53" s="6" cm="1">
        <f t="array" ref="V53">IFERROR(U53*(1-INDEX($D53:$D$71,V$1)),0)</f>
        <v>0</v>
      </c>
      <c r="W53" s="6" cm="1">
        <f t="array" ref="W53">IFERROR(V53*(1-INDEX($D53:$D$71,W$1)),0)</f>
        <v>0</v>
      </c>
      <c r="X53" s="6" cm="1">
        <f t="array" ref="X53">IFERROR(W53*(1-INDEX($D53:$D$71,X$1)),0)</f>
        <v>0</v>
      </c>
      <c r="Y53" s="6" cm="1">
        <f t="array" ref="Y53">IFERROR(X53*(1-INDEX($D53:$D$71,Y$1)),0)</f>
        <v>0</v>
      </c>
      <c r="Z53" s="6" cm="1">
        <f t="array" ref="Z53">IFERROR(Y53*(1-INDEX($D53:$D$71,Z$1)),0)</f>
        <v>0</v>
      </c>
      <c r="AA53" s="6" cm="1">
        <f t="array" ref="AA53">IFERROR(Z53*(1-INDEX($D53:$D$71,AA$1)),0)</f>
        <v>0</v>
      </c>
      <c r="AB53" s="6" cm="1">
        <f t="array" ref="AB53">IFERROR(AA53*(1-INDEX($D53:$D$71,AB$1)),0)</f>
        <v>0</v>
      </c>
      <c r="AC53" s="6" cm="1">
        <f t="array" ref="AC53">IFERROR(AB53*(1-INDEX($D53:$D$71,AC$1)),0)</f>
        <v>0</v>
      </c>
      <c r="AD53" s="6" cm="1">
        <f t="array" ref="AD53">IFERROR(AC53*(1-INDEX($D53:$D$71,AD$1)),0)</f>
        <v>0</v>
      </c>
      <c r="AE53" s="6" cm="1">
        <f t="array" ref="AE53">IFERROR(AD53*(1-INDEX($D53:$D$71,AE$1)),0)</f>
        <v>0</v>
      </c>
      <c r="AF53" s="6" cm="1">
        <f t="array" ref="AF53">IFERROR(AE53*(1-INDEX($D53:$D$71,AF$1)),0)</f>
        <v>0</v>
      </c>
      <c r="AG53" s="6" cm="1">
        <f t="array" ref="AG53">IFERROR(AF53*(1-INDEX($D53:$D$71,AG$1)),0)</f>
        <v>0</v>
      </c>
      <c r="AH53" s="6" cm="1">
        <f t="array" ref="AH53">IFERROR(AG53*(1-INDEX($D53:$D$71,AH$1)),0)</f>
        <v>0</v>
      </c>
      <c r="AI53" s="6" cm="1">
        <f t="array" ref="AI53">IFERROR(AH53*(1-INDEX($D53:$D$71,AI$1)),0)</f>
        <v>0</v>
      </c>
      <c r="AJ53" s="6" cm="1">
        <f t="array" ref="AJ53">IFERROR(AI53*(1-INDEX($D53:$D$71,AJ$1)),0)</f>
        <v>0</v>
      </c>
      <c r="AK53" s="6" cm="1">
        <f t="array" ref="AK53">IFERROR(AJ53*(1-INDEX($D53:$D$71,AK$1)),0)</f>
        <v>0</v>
      </c>
      <c r="AL53" s="6" cm="1">
        <f t="array" ref="AL53">IFERROR(AK53*(1-INDEX($D53:$D$71,AL$1)),0)</f>
        <v>0</v>
      </c>
      <c r="AM53" s="6" cm="1">
        <f t="array" ref="AM53">IFERROR(AL53*(1-INDEX($D53:$D$71,AM$1)),0)</f>
        <v>0</v>
      </c>
      <c r="AN53" s="6" cm="1">
        <f t="array" ref="AN53">IFERROR(AM53*(1-INDEX($D53:$D$71,AN$1)),0)</f>
        <v>0</v>
      </c>
      <c r="AO53" s="6" cm="1">
        <f t="array" ref="AO53">IFERROR(AN53*(1-INDEX($D53:$D$71,AO$1)),0)</f>
        <v>0</v>
      </c>
      <c r="AP53" s="6" cm="1">
        <f t="array" ref="AP53">IFERROR(AO53*(1-INDEX($D53:$D$71,AP$1)),0)</f>
        <v>0</v>
      </c>
      <c r="AQ53" s="6" cm="1">
        <f t="array" ref="AQ53">IFERROR(AP53*(1-INDEX($D53:$D$71,AQ$1)),0)</f>
        <v>0</v>
      </c>
      <c r="AR53" s="6" cm="1">
        <f t="array" ref="AR53">IFERROR(AQ53*(1-INDEX($D53:$D$71,AR$1)),0)</f>
        <v>0</v>
      </c>
      <c r="AS53" s="6" cm="1">
        <f t="array" ref="AS53">IFERROR(AR53*(1-INDEX($D53:$D$71,AS$1)),0)</f>
        <v>0</v>
      </c>
      <c r="AT53" s="6" cm="1">
        <f t="array" ref="AT53">IFERROR(AS53*(1-INDEX($D53:$D$71,AT$1)),0)</f>
        <v>0</v>
      </c>
      <c r="AU53" s="6" cm="1">
        <f t="array" ref="AU53">IFERROR(AT53*(1-INDEX($D53:$D$71,AU$1)),0)</f>
        <v>0</v>
      </c>
      <c r="AV53" s="6" cm="1">
        <f t="array" ref="AV53">IFERROR(AU53*(1-INDEX($D53:$D$71,AV$1)),0)</f>
        <v>0</v>
      </c>
      <c r="AW53" s="6" cm="1">
        <f t="array" ref="AW53">IFERROR(AV53*(1-INDEX($D53:$D$71,AW$1)),0)</f>
        <v>0</v>
      </c>
      <c r="AX53" s="6" cm="1">
        <f t="array" ref="AX53">IFERROR(AW53*(1-INDEX($D53:$D$71,AX$1)),0)</f>
        <v>0</v>
      </c>
      <c r="AY53" s="6" cm="1">
        <f t="array" ref="AY53">IFERROR(AX53*(1-INDEX($D53:$D$71,AY$1)),0)</f>
        <v>0</v>
      </c>
      <c r="AZ53" s="6" cm="1">
        <f t="array" ref="AZ53">IFERROR(AY53*(1-INDEX($D53:$D$71,AZ$1)),0)</f>
        <v>0</v>
      </c>
      <c r="BA53" s="6" cm="1">
        <f t="array" ref="BA53">IFERROR(AZ53*(1-INDEX($D53:$D$71,BA$1)),0)</f>
        <v>0</v>
      </c>
      <c r="BB53" s="6" cm="1">
        <f t="array" ref="BB53">IFERROR(BA53*(1-INDEX($D53:$D$71,BB$1)),0)</f>
        <v>0</v>
      </c>
      <c r="BC53" s="6" cm="1">
        <f t="array" ref="BC53">IFERROR(BB53*(1-INDEX($D53:$D$71,BC$1)),0)</f>
        <v>0</v>
      </c>
      <c r="BD53" s="6" cm="1">
        <f t="array" ref="BD53">IFERROR(BC53*(1-INDEX($D53:$D$71,BD$1)),0)</f>
        <v>0</v>
      </c>
      <c r="BE53" s="6" cm="1">
        <f t="array" ref="BE53">IFERROR(BD53*(1-INDEX($D53:$D$71,BE$1)),0)</f>
        <v>0</v>
      </c>
      <c r="BF53" s="6" cm="1">
        <f t="array" ref="BF53">IFERROR(BE53*(1-INDEX($D53:$D$71,BF$1)),0)</f>
        <v>0</v>
      </c>
      <c r="BG53" s="6" cm="1">
        <f t="array" ref="BG53">IFERROR(BF53*(1-INDEX($D53:$D$71,BG$1)),0)</f>
        <v>0</v>
      </c>
      <c r="BH53" s="6" cm="1">
        <f t="array" ref="BH53">IFERROR(BG53*(1-INDEX($D53:$D$71,BH$1)),0)</f>
        <v>0</v>
      </c>
      <c r="BI53" s="6" cm="1">
        <f t="array" ref="BI53">IFERROR(BH53*(1-INDEX($D53:$D$71,BI$1)),0)</f>
        <v>0</v>
      </c>
      <c r="BJ53" s="6" cm="1">
        <f t="array" ref="BJ53">IFERROR(BI53*(1-INDEX($D53:$D$71,BJ$1)),0)</f>
        <v>0</v>
      </c>
      <c r="BK53" s="6" cm="1">
        <f t="array" ref="BK53">IFERROR(BJ53*(1-INDEX($D53:$D$71,BK$1)),0)</f>
        <v>0</v>
      </c>
      <c r="BL53" s="6" cm="1">
        <f t="array" ref="BL53">IFERROR(BK53*(1-INDEX($D53:$D$71,BL$1)),0)</f>
        <v>0</v>
      </c>
      <c r="BM53" s="6" cm="1">
        <f t="array" ref="BM53">IFERROR(BL53*(1-INDEX($D53:$D$71,BM$1)),0)</f>
        <v>0</v>
      </c>
      <c r="BN53" s="6" cm="1">
        <f t="array" ref="BN53">IFERROR(BM53*(1-INDEX($D53:$D$71,BN$1)),0)</f>
        <v>0</v>
      </c>
      <c r="BO53" s="6" cm="1">
        <f t="array" ref="BO53">IFERROR(BN53*(1-INDEX($D53:$D$71,BO$1)),0)</f>
        <v>0</v>
      </c>
      <c r="BP53" s="6" cm="1">
        <f t="array" ref="BP53">IFERROR(BO53*(1-INDEX($D53:$D$71,BP$1)),0)</f>
        <v>0</v>
      </c>
      <c r="BQ53" s="6" cm="1">
        <f t="array" ref="BQ53">IFERROR(BP53*(1-INDEX($D53:$D$71,BQ$1)),0)</f>
        <v>0</v>
      </c>
      <c r="BR53" s="6" cm="1">
        <f t="array" ref="BR53">IFERROR(BQ53*(1-INDEX($D53:$D$71,BR$1)),0)</f>
        <v>0</v>
      </c>
      <c r="BS53" s="6" cm="1">
        <f t="array" ref="BS53">IFERROR(BR53*(1-INDEX($D53:$D$71,BS$1)),0)</f>
        <v>0</v>
      </c>
      <c r="BT53" s="6" cm="1">
        <f t="array" ref="BT53">IFERROR(BS53*(1-INDEX($D53:$D$71,BT$1)),0)</f>
        <v>0</v>
      </c>
      <c r="BU53" s="6" cm="1">
        <f t="array" ref="BU53">IFERROR(BT53*(1-INDEX($D53:$D$71,BU$1)),0)</f>
        <v>0</v>
      </c>
      <c r="BV53" s="6" cm="1">
        <f t="array" ref="BV53">IFERROR(BU53*(1-INDEX($D53:$D$71,BV$1)),0)</f>
        <v>0</v>
      </c>
      <c r="BW53" s="6" cm="1">
        <f t="array" ref="BW53">IFERROR(BV53*(1-INDEX($D53:$D$71,BW$1)),0)</f>
        <v>0</v>
      </c>
      <c r="BX53" s="6" cm="1">
        <f t="array" ref="BX53">IFERROR(BW53*(1-INDEX($D53:$D$71,BX$1)),0)</f>
        <v>0</v>
      </c>
      <c r="BY53" s="6" cm="1">
        <f t="array" ref="BY53">IFERROR(BX53*(1-INDEX($D53:$D$71,BY$1)),0)</f>
        <v>0</v>
      </c>
      <c r="BZ53" s="6" cm="1">
        <f t="array" ref="BZ53">IFERROR(BY53*(1-INDEX($D53:$D$71,BZ$1)),0)</f>
        <v>0</v>
      </c>
      <c r="CA53" s="6" cm="1">
        <f t="array" ref="CA53">IFERROR(BZ53*(1-INDEX($D53:$D$71,CA$1)),0)</f>
        <v>0</v>
      </c>
      <c r="CB53" s="6" cm="1">
        <f t="array" ref="CB53">IFERROR(CA53*(1-INDEX($D53:$D$71,CB$1)),0)</f>
        <v>0</v>
      </c>
      <c r="CC53" s="6" cm="1">
        <f t="array" ref="CC53">IFERROR(CB53*(1-INDEX($D53:$D$71,CC$1)),0)</f>
        <v>0</v>
      </c>
      <c r="CD53" s="6" cm="1">
        <f t="array" ref="CD53">IFERROR(CC53*(1-INDEX($D53:$D$71,CD$1)),0)</f>
        <v>0</v>
      </c>
      <c r="CE53" s="6" cm="1">
        <f t="array" ref="CE53">IFERROR(CD53*(1-INDEX($D53:$D$71,CE$1)),0)</f>
        <v>0</v>
      </c>
      <c r="CF53" s="6" cm="1">
        <f t="array" ref="CF53">IFERROR(CE53*(1-INDEX($D53:$D$71,CF$1)),0)</f>
        <v>0</v>
      </c>
      <c r="CG53" s="6" cm="1">
        <f t="array" ref="CG53">IFERROR(CF53*(1-INDEX($D53:$D$71,CG$1)),0)</f>
        <v>0</v>
      </c>
      <c r="CH53" s="6" cm="1">
        <f t="array" ref="CH53">IFERROR(CG53*(1-INDEX($D53:$D$71,CH$1)),0)</f>
        <v>0</v>
      </c>
      <c r="CI53" s="6" cm="1">
        <f t="array" ref="CI53">IFERROR(CH53*(1-INDEX($D53:$D$71,CI$1)),0)</f>
        <v>0</v>
      </c>
      <c r="CJ53" s="6" cm="1">
        <f t="array" ref="CJ53">IFERROR(CI53*(1-INDEX($D53:$D$71,CJ$1)),0)</f>
        <v>0</v>
      </c>
      <c r="CK53" s="6" cm="1">
        <f t="array" ref="CK53">IFERROR(CJ53*(1-INDEX($D53:$D$71,CK$1)),0)</f>
        <v>0</v>
      </c>
      <c r="CL53" s="6" cm="1">
        <f t="array" ref="CL53">IFERROR(CK53*(1-INDEX($D53:$D$71,CL$1)),0)</f>
        <v>0</v>
      </c>
      <c r="CM53" s="6" cm="1">
        <f t="array" ref="CM53">IFERROR(CL53*(1-INDEX($D53:$D$71,CM$1)),0)</f>
        <v>0</v>
      </c>
      <c r="CN53" s="6" cm="1">
        <f t="array" ref="CN53">IFERROR(CM53*(1-INDEX($D53:$D$71,CN$1)),0)</f>
        <v>0</v>
      </c>
      <c r="CO53" s="6" cm="1">
        <f t="array" ref="CO53">IFERROR(CN53*(1-INDEX($D53:$D$71,CO$1)),0)</f>
        <v>0</v>
      </c>
      <c r="CP53" s="6" cm="1">
        <f t="array" ref="CP53">IFERROR(CO53*(1-INDEX($D53:$D$71,CP$1)),0)</f>
        <v>0</v>
      </c>
      <c r="CQ53" s="6" cm="1">
        <f t="array" ref="CQ53">IFERROR(CP53*(1-INDEX($D53:$D$71,CQ$1)),0)</f>
        <v>0</v>
      </c>
      <c r="CR53" s="6" cm="1">
        <f t="array" ref="CR53">IFERROR(CQ53*(1-INDEX($D53:$D$71,CR$1)),0)</f>
        <v>0</v>
      </c>
      <c r="CS53" s="6" cm="1">
        <f t="array" ref="CS53">IFERROR(CR53*(1-INDEX($D53:$D$71,CS$1)),0)</f>
        <v>0</v>
      </c>
      <c r="CT53" s="6" cm="1">
        <f t="array" ref="CT53">IFERROR(CS53*(1-INDEX($D53:$D$71,CT$1)),0)</f>
        <v>0</v>
      </c>
      <c r="CU53" s="6" cm="1">
        <f t="array" ref="CU53">IFERROR(CT53*(1-INDEX($D53:$D$71,CU$1)),0)</f>
        <v>0</v>
      </c>
      <c r="CV53" s="6" cm="1">
        <f t="array" ref="CV53">IFERROR(CU53*(1-INDEX($D53:$D$71,CV$1)),0)</f>
        <v>0</v>
      </c>
      <c r="CW53" s="6" cm="1">
        <f t="array" ref="CW53">IFERROR(CV53*(1-INDEX($D53:$D$71,CW$1)),0)</f>
        <v>0</v>
      </c>
      <c r="CX53" s="6" cm="1">
        <f t="array" ref="CX53">IFERROR(CW53*(1-INDEX($D53:$D$71,CX$1)),0)</f>
        <v>0</v>
      </c>
      <c r="CY53" s="6" cm="1">
        <f t="array" ref="CY53">IFERROR(CX53*(1-INDEX($D53:$D$71,CY$1)),0)</f>
        <v>0</v>
      </c>
      <c r="CZ53" s="6" cm="1">
        <f t="array" ref="CZ53">IFERROR(CY53*(1-INDEX($D53:$D$71,CZ$1)),0)</f>
        <v>0</v>
      </c>
      <c r="DA53" s="6" cm="1">
        <f t="array" ref="DA53">IFERROR(CZ53*(1-INDEX($D53:$D$71,DA$1)),0)</f>
        <v>0</v>
      </c>
      <c r="DB53" s="6" cm="1">
        <f t="array" ref="DB53">IFERROR(DA53*(1-INDEX($D53:$D$71,DB$1)),0)</f>
        <v>0</v>
      </c>
      <c r="DC53" s="6" cm="1">
        <f t="array" ref="DC53">IFERROR(DB53*(1-INDEX($D53:$D$71,DC$1)),0)</f>
        <v>0</v>
      </c>
      <c r="DD53" s="6" cm="1">
        <f t="array" ref="DD53">IFERROR(DC53*(1-INDEX($D53:$D$71,DD$1)),0)</f>
        <v>0</v>
      </c>
      <c r="DE53" s="6" cm="1">
        <f t="array" ref="DE53">IFERROR(DD53*(1-INDEX($D53:$D$71,DE$1)),0)</f>
        <v>0</v>
      </c>
      <c r="DF53" s="6" cm="1">
        <f t="array" ref="DF53">IFERROR(DE53*(1-INDEX($D53:$D$71,DF$1)),0)</f>
        <v>0</v>
      </c>
      <c r="DG53" s="6" cm="1">
        <f t="array" ref="DG53">IFERROR(DF53*(1-INDEX($D53:$D$71,DG$1)),0)</f>
        <v>0</v>
      </c>
      <c r="DH53" s="6" cm="1">
        <f t="array" ref="DH53">IFERROR(DG53*(1-INDEX($D53:$D$71,DH$1)),0)</f>
        <v>0</v>
      </c>
      <c r="DI53" s="6" cm="1">
        <f t="array" ref="DI53">IFERROR(DH53*(1-INDEX($D53:$D$71,DI$1)),0)</f>
        <v>0</v>
      </c>
      <c r="DJ53" s="6" cm="1">
        <f t="array" ref="DJ53">IFERROR(DI53*(1-INDEX($D53:$D$71,DJ$1)),0)</f>
        <v>0</v>
      </c>
      <c r="DK53" s="6" cm="1">
        <f t="array" ref="DK53">IFERROR(DJ53*(1-INDEX($D53:$D$71,DK$1)),0)</f>
        <v>0</v>
      </c>
      <c r="DL53" s="6" cm="1">
        <f t="array" ref="DL53">IFERROR(DK53*(1-INDEX($D53:$D$71,DL$1)),0)</f>
        <v>0</v>
      </c>
      <c r="DM53" s="6" cm="1">
        <f t="array" ref="DM53">IFERROR(DL53*(1-INDEX($D53:$D$71,DM$1)),0)</f>
        <v>0</v>
      </c>
      <c r="DN53" s="6" cm="1">
        <f t="array" ref="DN53">IFERROR(DM53*(1-INDEX($D53:$D$71,DN$1)),0)</f>
        <v>0</v>
      </c>
      <c r="DO53" s="6" cm="1">
        <f t="array" ref="DO53">IFERROR(DN53*(1-INDEX($D53:$D$71,DO$1)),0)</f>
        <v>0</v>
      </c>
      <c r="DP53" s="6" cm="1">
        <f t="array" ref="DP53">IFERROR(DO53*(1-INDEX($D53:$D$71,DP$1)),0)</f>
        <v>0</v>
      </c>
      <c r="DQ53" s="6" cm="1">
        <f t="array" ref="DQ53">IFERROR(DP53*(1-INDEX($D53:$D$71,DQ$1)),0)</f>
        <v>0</v>
      </c>
      <c r="DR53" s="6" cm="1">
        <f t="array" ref="DR53">IFERROR(DQ53*(1-INDEX($D53:$D$71,DR$1)),0)</f>
        <v>0</v>
      </c>
      <c r="DS53" s="6" cm="1">
        <f t="array" ref="DS53">IFERROR(DR53*(1-INDEX($D53:$D$71,DS$1)),0)</f>
        <v>0</v>
      </c>
      <c r="DT53" s="6" cm="1">
        <f t="array" ref="DT53">IFERROR(DS53*(1-INDEX($D53:$D$71,DT$1)),0)</f>
        <v>0</v>
      </c>
      <c r="DU53" s="6" cm="1">
        <f t="array" ref="DU53">IFERROR(DT53*(1-INDEX($D53:$D$71,DU$1)),0)</f>
        <v>0</v>
      </c>
      <c r="DV53" s="6" cm="1">
        <f t="array" ref="DV53">IFERROR(DU53*(1-INDEX($D53:$D$71,DV$1)),0)</f>
        <v>0</v>
      </c>
      <c r="DW53" s="6" cm="1">
        <f t="array" ref="DW53">IFERROR(DV53*(1-INDEX($D53:$D$71,DW$1)),0)</f>
        <v>0</v>
      </c>
      <c r="DX53" s="6" cm="1">
        <f t="array" ref="DX53">IFERROR(DW53*(1-INDEX($D53:$D$71,DX$1)),0)</f>
        <v>0</v>
      </c>
    </row>
    <row r="54" spans="2:128" x14ac:dyDescent="0.25">
      <c r="B54" s="21"/>
      <c r="C54" s="6">
        <v>116</v>
      </c>
      <c r="D54" s="6">
        <v>0.80698999999999999</v>
      </c>
      <c r="E54" s="6">
        <f t="shared" si="3"/>
        <v>1.5463150021253216</v>
      </c>
      <c r="F54" s="6" cm="1">
        <f t="array" ref="F54">SUMPRODUCT($A$6^($K$1:$DT$1+1),K54:DT54,TRANSPOSE(D54:D167))</f>
        <v>0.96454696093049863</v>
      </c>
      <c r="G54" s="6" cm="1">
        <f t="array" ref="G54">SUMPRODUCT($A$6^($K$1:$DT$1),K54:DT54)</f>
        <v>1.217221008052882</v>
      </c>
      <c r="H54" s="6">
        <f t="shared" si="4"/>
        <v>0.75404706639536834</v>
      </c>
      <c r="I54" s="6">
        <f t="shared" si="5"/>
        <v>0.62847682169613339</v>
      </c>
      <c r="K54" s="6">
        <v>1</v>
      </c>
      <c r="L54" s="6" cm="1">
        <f t="array" ref="L54">IFERROR(K54*(1-INDEX($D54:$D$71,L$1)),0)</f>
        <v>0.19301000000000001</v>
      </c>
      <c r="M54" s="6" cm="1">
        <f t="array" ref="M54">IFERROR(L54*(1-INDEX($D54:$D$71,M$1)),0)</f>
        <v>2.8675495700000019E-2</v>
      </c>
      <c r="N54" s="6" cm="1">
        <f t="array" ref="N54">IFERROR(M54*(1-INDEX($D54:$D$71,N$1)),0)</f>
        <v>2.9154376478189997E-3</v>
      </c>
      <c r="O54" s="6" cm="1">
        <f t="array" ref="O54">IFERROR(N54*(1-INDEX($D54:$D$71,O$1)),0)</f>
        <v>1.5218584521615186E-4</v>
      </c>
      <c r="P54" s="6" cm="1">
        <f t="array" ref="P54">IFERROR(O54*(1-INDEX($D54:$D$71,P$1)),0)</f>
        <v>0</v>
      </c>
      <c r="Q54" s="6" cm="1">
        <f t="array" ref="Q54">IFERROR(P54*(1-INDEX($D54:$D$71,Q$1)),0)</f>
        <v>0</v>
      </c>
      <c r="R54" s="6" cm="1">
        <f t="array" ref="R54">IFERROR(Q54*(1-INDEX($D54:$D$71,R$1)),0)</f>
        <v>0</v>
      </c>
      <c r="S54" s="6" cm="1">
        <f t="array" ref="S54">IFERROR(R54*(1-INDEX($D54:$D$71,S$1)),0)</f>
        <v>0</v>
      </c>
      <c r="T54" s="6" cm="1">
        <f t="array" ref="T54">IFERROR(S54*(1-INDEX($D54:$D$71,T$1)),0)</f>
        <v>0</v>
      </c>
      <c r="U54" s="6" cm="1">
        <f t="array" ref="U54">IFERROR(T54*(1-INDEX($D54:$D$71,U$1)),0)</f>
        <v>0</v>
      </c>
      <c r="V54" s="6" cm="1">
        <f t="array" ref="V54">IFERROR(U54*(1-INDEX($D54:$D$71,V$1)),0)</f>
        <v>0</v>
      </c>
      <c r="W54" s="6" cm="1">
        <f t="array" ref="W54">IFERROR(V54*(1-INDEX($D54:$D$71,W$1)),0)</f>
        <v>0</v>
      </c>
      <c r="X54" s="6" cm="1">
        <f t="array" ref="X54">IFERROR(W54*(1-INDEX($D54:$D$71,X$1)),0)</f>
        <v>0</v>
      </c>
      <c r="Y54" s="6" cm="1">
        <f t="array" ref="Y54">IFERROR(X54*(1-INDEX($D54:$D$71,Y$1)),0)</f>
        <v>0</v>
      </c>
      <c r="Z54" s="6" cm="1">
        <f t="array" ref="Z54">IFERROR(Y54*(1-INDEX($D54:$D$71,Z$1)),0)</f>
        <v>0</v>
      </c>
      <c r="AA54" s="6" cm="1">
        <f t="array" ref="AA54">IFERROR(Z54*(1-INDEX($D54:$D$71,AA$1)),0)</f>
        <v>0</v>
      </c>
      <c r="AB54" s="6" cm="1">
        <f t="array" ref="AB54">IFERROR(AA54*(1-INDEX($D54:$D$71,AB$1)),0)</f>
        <v>0</v>
      </c>
      <c r="AC54" s="6" cm="1">
        <f t="array" ref="AC54">IFERROR(AB54*(1-INDEX($D54:$D$71,AC$1)),0)</f>
        <v>0</v>
      </c>
      <c r="AD54" s="6" cm="1">
        <f t="array" ref="AD54">IFERROR(AC54*(1-INDEX($D54:$D$71,AD$1)),0)</f>
        <v>0</v>
      </c>
      <c r="AE54" s="6" cm="1">
        <f t="array" ref="AE54">IFERROR(AD54*(1-INDEX($D54:$D$71,AE$1)),0)</f>
        <v>0</v>
      </c>
      <c r="AF54" s="6" cm="1">
        <f t="array" ref="AF54">IFERROR(AE54*(1-INDEX($D54:$D$71,AF$1)),0)</f>
        <v>0</v>
      </c>
      <c r="AG54" s="6" cm="1">
        <f t="array" ref="AG54">IFERROR(AF54*(1-INDEX($D54:$D$71,AG$1)),0)</f>
        <v>0</v>
      </c>
      <c r="AH54" s="6" cm="1">
        <f t="array" ref="AH54">IFERROR(AG54*(1-INDEX($D54:$D$71,AH$1)),0)</f>
        <v>0</v>
      </c>
      <c r="AI54" s="6" cm="1">
        <f t="array" ref="AI54">IFERROR(AH54*(1-INDEX($D54:$D$71,AI$1)),0)</f>
        <v>0</v>
      </c>
      <c r="AJ54" s="6" cm="1">
        <f t="array" ref="AJ54">IFERROR(AI54*(1-INDEX($D54:$D$71,AJ$1)),0)</f>
        <v>0</v>
      </c>
      <c r="AK54" s="6" cm="1">
        <f t="array" ref="AK54">IFERROR(AJ54*(1-INDEX($D54:$D$71,AK$1)),0)</f>
        <v>0</v>
      </c>
      <c r="AL54" s="6" cm="1">
        <f t="array" ref="AL54">IFERROR(AK54*(1-INDEX($D54:$D$71,AL$1)),0)</f>
        <v>0</v>
      </c>
      <c r="AM54" s="6" cm="1">
        <f t="array" ref="AM54">IFERROR(AL54*(1-INDEX($D54:$D$71,AM$1)),0)</f>
        <v>0</v>
      </c>
      <c r="AN54" s="6" cm="1">
        <f t="array" ref="AN54">IFERROR(AM54*(1-INDEX($D54:$D$71,AN$1)),0)</f>
        <v>0</v>
      </c>
      <c r="AO54" s="6" cm="1">
        <f t="array" ref="AO54">IFERROR(AN54*(1-INDEX($D54:$D$71,AO$1)),0)</f>
        <v>0</v>
      </c>
      <c r="AP54" s="6" cm="1">
        <f t="array" ref="AP54">IFERROR(AO54*(1-INDEX($D54:$D$71,AP$1)),0)</f>
        <v>0</v>
      </c>
      <c r="AQ54" s="6" cm="1">
        <f t="array" ref="AQ54">IFERROR(AP54*(1-INDEX($D54:$D$71,AQ$1)),0)</f>
        <v>0</v>
      </c>
      <c r="AR54" s="6" cm="1">
        <f t="array" ref="AR54">IFERROR(AQ54*(1-INDEX($D54:$D$71,AR$1)),0)</f>
        <v>0</v>
      </c>
      <c r="AS54" s="6" cm="1">
        <f t="array" ref="AS54">IFERROR(AR54*(1-INDEX($D54:$D$71,AS$1)),0)</f>
        <v>0</v>
      </c>
      <c r="AT54" s="6" cm="1">
        <f t="array" ref="AT54">IFERROR(AS54*(1-INDEX($D54:$D$71,AT$1)),0)</f>
        <v>0</v>
      </c>
      <c r="AU54" s="6" cm="1">
        <f t="array" ref="AU54">IFERROR(AT54*(1-INDEX($D54:$D$71,AU$1)),0)</f>
        <v>0</v>
      </c>
      <c r="AV54" s="6" cm="1">
        <f t="array" ref="AV54">IFERROR(AU54*(1-INDEX($D54:$D$71,AV$1)),0)</f>
        <v>0</v>
      </c>
      <c r="AW54" s="6" cm="1">
        <f t="array" ref="AW54">IFERROR(AV54*(1-INDEX($D54:$D$71,AW$1)),0)</f>
        <v>0</v>
      </c>
      <c r="AX54" s="6" cm="1">
        <f t="array" ref="AX54">IFERROR(AW54*(1-INDEX($D54:$D$71,AX$1)),0)</f>
        <v>0</v>
      </c>
      <c r="AY54" s="6" cm="1">
        <f t="array" ref="AY54">IFERROR(AX54*(1-INDEX($D54:$D$71,AY$1)),0)</f>
        <v>0</v>
      </c>
      <c r="AZ54" s="6" cm="1">
        <f t="array" ref="AZ54">IFERROR(AY54*(1-INDEX($D54:$D$71,AZ$1)),0)</f>
        <v>0</v>
      </c>
      <c r="BA54" s="6" cm="1">
        <f t="array" ref="BA54">IFERROR(AZ54*(1-INDEX($D54:$D$71,BA$1)),0)</f>
        <v>0</v>
      </c>
      <c r="BB54" s="6" cm="1">
        <f t="array" ref="BB54">IFERROR(BA54*(1-INDEX($D54:$D$71,BB$1)),0)</f>
        <v>0</v>
      </c>
      <c r="BC54" s="6" cm="1">
        <f t="array" ref="BC54">IFERROR(BB54*(1-INDEX($D54:$D$71,BC$1)),0)</f>
        <v>0</v>
      </c>
      <c r="BD54" s="6" cm="1">
        <f t="array" ref="BD54">IFERROR(BC54*(1-INDEX($D54:$D$71,BD$1)),0)</f>
        <v>0</v>
      </c>
      <c r="BE54" s="6" cm="1">
        <f t="array" ref="BE54">IFERROR(BD54*(1-INDEX($D54:$D$71,BE$1)),0)</f>
        <v>0</v>
      </c>
      <c r="BF54" s="6" cm="1">
        <f t="array" ref="BF54">IFERROR(BE54*(1-INDEX($D54:$D$71,BF$1)),0)</f>
        <v>0</v>
      </c>
      <c r="BG54" s="6" cm="1">
        <f t="array" ref="BG54">IFERROR(BF54*(1-INDEX($D54:$D$71,BG$1)),0)</f>
        <v>0</v>
      </c>
      <c r="BH54" s="6" cm="1">
        <f t="array" ref="BH54">IFERROR(BG54*(1-INDEX($D54:$D$71,BH$1)),0)</f>
        <v>0</v>
      </c>
      <c r="BI54" s="6" cm="1">
        <f t="array" ref="BI54">IFERROR(BH54*(1-INDEX($D54:$D$71,BI$1)),0)</f>
        <v>0</v>
      </c>
      <c r="BJ54" s="6" cm="1">
        <f t="array" ref="BJ54">IFERROR(BI54*(1-INDEX($D54:$D$71,BJ$1)),0)</f>
        <v>0</v>
      </c>
      <c r="BK54" s="6" cm="1">
        <f t="array" ref="BK54">IFERROR(BJ54*(1-INDEX($D54:$D$71,BK$1)),0)</f>
        <v>0</v>
      </c>
      <c r="BL54" s="6" cm="1">
        <f t="array" ref="BL54">IFERROR(BK54*(1-INDEX($D54:$D$71,BL$1)),0)</f>
        <v>0</v>
      </c>
      <c r="BM54" s="6" cm="1">
        <f t="array" ref="BM54">IFERROR(BL54*(1-INDEX($D54:$D$71,BM$1)),0)</f>
        <v>0</v>
      </c>
      <c r="BN54" s="6" cm="1">
        <f t="array" ref="BN54">IFERROR(BM54*(1-INDEX($D54:$D$71,BN$1)),0)</f>
        <v>0</v>
      </c>
      <c r="BO54" s="6" cm="1">
        <f t="array" ref="BO54">IFERROR(BN54*(1-INDEX($D54:$D$71,BO$1)),0)</f>
        <v>0</v>
      </c>
      <c r="BP54" s="6" cm="1">
        <f t="array" ref="BP54">IFERROR(BO54*(1-INDEX($D54:$D$71,BP$1)),0)</f>
        <v>0</v>
      </c>
      <c r="BQ54" s="6" cm="1">
        <f t="array" ref="BQ54">IFERROR(BP54*(1-INDEX($D54:$D$71,BQ$1)),0)</f>
        <v>0</v>
      </c>
      <c r="BR54" s="6" cm="1">
        <f t="array" ref="BR54">IFERROR(BQ54*(1-INDEX($D54:$D$71,BR$1)),0)</f>
        <v>0</v>
      </c>
      <c r="BS54" s="6" cm="1">
        <f t="array" ref="BS54">IFERROR(BR54*(1-INDEX($D54:$D$71,BS$1)),0)</f>
        <v>0</v>
      </c>
      <c r="BT54" s="6" cm="1">
        <f t="array" ref="BT54">IFERROR(BS54*(1-INDEX($D54:$D$71,BT$1)),0)</f>
        <v>0</v>
      </c>
      <c r="BU54" s="6" cm="1">
        <f t="array" ref="BU54">IFERROR(BT54*(1-INDEX($D54:$D$71,BU$1)),0)</f>
        <v>0</v>
      </c>
      <c r="BV54" s="6" cm="1">
        <f t="array" ref="BV54">IFERROR(BU54*(1-INDEX($D54:$D$71,BV$1)),0)</f>
        <v>0</v>
      </c>
      <c r="BW54" s="6" cm="1">
        <f t="array" ref="BW54">IFERROR(BV54*(1-INDEX($D54:$D$71,BW$1)),0)</f>
        <v>0</v>
      </c>
      <c r="BX54" s="6" cm="1">
        <f t="array" ref="BX54">IFERROR(BW54*(1-INDEX($D54:$D$71,BX$1)),0)</f>
        <v>0</v>
      </c>
      <c r="BY54" s="6" cm="1">
        <f t="array" ref="BY54">IFERROR(BX54*(1-INDEX($D54:$D$71,BY$1)),0)</f>
        <v>0</v>
      </c>
      <c r="BZ54" s="6" cm="1">
        <f t="array" ref="BZ54">IFERROR(BY54*(1-INDEX($D54:$D$71,BZ$1)),0)</f>
        <v>0</v>
      </c>
      <c r="CA54" s="6" cm="1">
        <f t="array" ref="CA54">IFERROR(BZ54*(1-INDEX($D54:$D$71,CA$1)),0)</f>
        <v>0</v>
      </c>
      <c r="CB54" s="6" cm="1">
        <f t="array" ref="CB54">IFERROR(CA54*(1-INDEX($D54:$D$71,CB$1)),0)</f>
        <v>0</v>
      </c>
      <c r="CC54" s="6" cm="1">
        <f t="array" ref="CC54">IFERROR(CB54*(1-INDEX($D54:$D$71,CC$1)),0)</f>
        <v>0</v>
      </c>
      <c r="CD54" s="6" cm="1">
        <f t="array" ref="CD54">IFERROR(CC54*(1-INDEX($D54:$D$71,CD$1)),0)</f>
        <v>0</v>
      </c>
      <c r="CE54" s="6" cm="1">
        <f t="array" ref="CE54">IFERROR(CD54*(1-INDEX($D54:$D$71,CE$1)),0)</f>
        <v>0</v>
      </c>
      <c r="CF54" s="6" cm="1">
        <f t="array" ref="CF54">IFERROR(CE54*(1-INDEX($D54:$D$71,CF$1)),0)</f>
        <v>0</v>
      </c>
      <c r="CG54" s="6" cm="1">
        <f t="array" ref="CG54">IFERROR(CF54*(1-INDEX($D54:$D$71,CG$1)),0)</f>
        <v>0</v>
      </c>
      <c r="CH54" s="6" cm="1">
        <f t="array" ref="CH54">IFERROR(CG54*(1-INDEX($D54:$D$71,CH$1)),0)</f>
        <v>0</v>
      </c>
      <c r="CI54" s="6" cm="1">
        <f t="array" ref="CI54">IFERROR(CH54*(1-INDEX($D54:$D$71,CI$1)),0)</f>
        <v>0</v>
      </c>
      <c r="CJ54" s="6" cm="1">
        <f t="array" ref="CJ54">IFERROR(CI54*(1-INDEX($D54:$D$71,CJ$1)),0)</f>
        <v>0</v>
      </c>
      <c r="CK54" s="6" cm="1">
        <f t="array" ref="CK54">IFERROR(CJ54*(1-INDEX($D54:$D$71,CK$1)),0)</f>
        <v>0</v>
      </c>
      <c r="CL54" s="6" cm="1">
        <f t="array" ref="CL54">IFERROR(CK54*(1-INDEX($D54:$D$71,CL$1)),0)</f>
        <v>0</v>
      </c>
      <c r="CM54" s="6" cm="1">
        <f t="array" ref="CM54">IFERROR(CL54*(1-INDEX($D54:$D$71,CM$1)),0)</f>
        <v>0</v>
      </c>
      <c r="CN54" s="6" cm="1">
        <f t="array" ref="CN54">IFERROR(CM54*(1-INDEX($D54:$D$71,CN$1)),0)</f>
        <v>0</v>
      </c>
      <c r="CO54" s="6" cm="1">
        <f t="array" ref="CO54">IFERROR(CN54*(1-INDEX($D54:$D$71,CO$1)),0)</f>
        <v>0</v>
      </c>
      <c r="CP54" s="6" cm="1">
        <f t="array" ref="CP54">IFERROR(CO54*(1-INDEX($D54:$D$71,CP$1)),0)</f>
        <v>0</v>
      </c>
      <c r="CQ54" s="6" cm="1">
        <f t="array" ref="CQ54">IFERROR(CP54*(1-INDEX($D54:$D$71,CQ$1)),0)</f>
        <v>0</v>
      </c>
      <c r="CR54" s="6" cm="1">
        <f t="array" ref="CR54">IFERROR(CQ54*(1-INDEX($D54:$D$71,CR$1)),0)</f>
        <v>0</v>
      </c>
      <c r="CS54" s="6" cm="1">
        <f t="array" ref="CS54">IFERROR(CR54*(1-INDEX($D54:$D$71,CS$1)),0)</f>
        <v>0</v>
      </c>
      <c r="CT54" s="6" cm="1">
        <f t="array" ref="CT54">IFERROR(CS54*(1-INDEX($D54:$D$71,CT$1)),0)</f>
        <v>0</v>
      </c>
      <c r="CU54" s="6" cm="1">
        <f t="array" ref="CU54">IFERROR(CT54*(1-INDEX($D54:$D$71,CU$1)),0)</f>
        <v>0</v>
      </c>
      <c r="CV54" s="6" cm="1">
        <f t="array" ref="CV54">IFERROR(CU54*(1-INDEX($D54:$D$71,CV$1)),0)</f>
        <v>0</v>
      </c>
      <c r="CW54" s="6" cm="1">
        <f t="array" ref="CW54">IFERROR(CV54*(1-INDEX($D54:$D$71,CW$1)),0)</f>
        <v>0</v>
      </c>
      <c r="CX54" s="6" cm="1">
        <f t="array" ref="CX54">IFERROR(CW54*(1-INDEX($D54:$D$71,CX$1)),0)</f>
        <v>0</v>
      </c>
      <c r="CY54" s="6" cm="1">
        <f t="array" ref="CY54">IFERROR(CX54*(1-INDEX($D54:$D$71,CY$1)),0)</f>
        <v>0</v>
      </c>
      <c r="CZ54" s="6" cm="1">
        <f t="array" ref="CZ54">IFERROR(CY54*(1-INDEX($D54:$D$71,CZ$1)),0)</f>
        <v>0</v>
      </c>
      <c r="DA54" s="6" cm="1">
        <f t="array" ref="DA54">IFERROR(CZ54*(1-INDEX($D54:$D$71,DA$1)),0)</f>
        <v>0</v>
      </c>
      <c r="DB54" s="6" cm="1">
        <f t="array" ref="DB54">IFERROR(DA54*(1-INDEX($D54:$D$71,DB$1)),0)</f>
        <v>0</v>
      </c>
      <c r="DC54" s="6" cm="1">
        <f t="array" ref="DC54">IFERROR(DB54*(1-INDEX($D54:$D$71,DC$1)),0)</f>
        <v>0</v>
      </c>
      <c r="DD54" s="6" cm="1">
        <f t="array" ref="DD54">IFERROR(DC54*(1-INDEX($D54:$D$71,DD$1)),0)</f>
        <v>0</v>
      </c>
      <c r="DE54" s="6" cm="1">
        <f t="array" ref="DE54">IFERROR(DD54*(1-INDEX($D54:$D$71,DE$1)),0)</f>
        <v>0</v>
      </c>
      <c r="DF54" s="6" cm="1">
        <f t="array" ref="DF54">IFERROR(DE54*(1-INDEX($D54:$D$71,DF$1)),0)</f>
        <v>0</v>
      </c>
      <c r="DG54" s="6" cm="1">
        <f t="array" ref="DG54">IFERROR(DF54*(1-INDEX($D54:$D$71,DG$1)),0)</f>
        <v>0</v>
      </c>
      <c r="DH54" s="6" cm="1">
        <f t="array" ref="DH54">IFERROR(DG54*(1-INDEX($D54:$D$71,DH$1)),0)</f>
        <v>0</v>
      </c>
      <c r="DI54" s="6" cm="1">
        <f t="array" ref="DI54">IFERROR(DH54*(1-INDEX($D54:$D$71,DI$1)),0)</f>
        <v>0</v>
      </c>
      <c r="DJ54" s="6" cm="1">
        <f t="array" ref="DJ54">IFERROR(DI54*(1-INDEX($D54:$D$71,DJ$1)),0)</f>
        <v>0</v>
      </c>
      <c r="DK54" s="6" cm="1">
        <f t="array" ref="DK54">IFERROR(DJ54*(1-INDEX($D54:$D$71,DK$1)),0)</f>
        <v>0</v>
      </c>
      <c r="DL54" s="6" cm="1">
        <f t="array" ref="DL54">IFERROR(DK54*(1-INDEX($D54:$D$71,DL$1)),0)</f>
        <v>0</v>
      </c>
      <c r="DM54" s="6" cm="1">
        <f t="array" ref="DM54">IFERROR(DL54*(1-INDEX($D54:$D$71,DM$1)),0)</f>
        <v>0</v>
      </c>
      <c r="DN54" s="6" cm="1">
        <f t="array" ref="DN54">IFERROR(DM54*(1-INDEX($D54:$D$71,DN$1)),0)</f>
        <v>0</v>
      </c>
      <c r="DO54" s="6" cm="1">
        <f t="array" ref="DO54">IFERROR(DN54*(1-INDEX($D54:$D$71,DO$1)),0)</f>
        <v>0</v>
      </c>
      <c r="DP54" s="6" cm="1">
        <f t="array" ref="DP54">IFERROR(DO54*(1-INDEX($D54:$D$71,DP$1)),0)</f>
        <v>0</v>
      </c>
      <c r="DQ54" s="6" cm="1">
        <f t="array" ref="DQ54">IFERROR(DP54*(1-INDEX($D54:$D$71,DQ$1)),0)</f>
        <v>0</v>
      </c>
      <c r="DR54" s="6" cm="1">
        <f t="array" ref="DR54">IFERROR(DQ54*(1-INDEX($D54:$D$71,DR$1)),0)</f>
        <v>0</v>
      </c>
      <c r="DS54" s="6" cm="1">
        <f t="array" ref="DS54">IFERROR(DR54*(1-INDEX($D54:$D$71,DS$1)),0)</f>
        <v>0</v>
      </c>
      <c r="DT54" s="6" cm="1">
        <f t="array" ref="DT54">IFERROR(DS54*(1-INDEX($D54:$D$71,DT$1)),0)</f>
        <v>0</v>
      </c>
      <c r="DU54" s="6" cm="1">
        <f t="array" ref="DU54">IFERROR(DT54*(1-INDEX($D54:$D$71,DU$1)),0)</f>
        <v>0</v>
      </c>
      <c r="DV54" s="6" cm="1">
        <f t="array" ref="DV54">IFERROR(DU54*(1-INDEX($D54:$D$71,DV$1)),0)</f>
        <v>0</v>
      </c>
      <c r="DW54" s="6" cm="1">
        <f t="array" ref="DW54">IFERROR(DV54*(1-INDEX($D54:$D$71,DW$1)),0)</f>
        <v>0</v>
      </c>
      <c r="DX54" s="6" cm="1">
        <f t="array" ref="DX54">IFERROR(DW54*(1-INDEX($D54:$D$71,DX$1)),0)</f>
        <v>0</v>
      </c>
    </row>
    <row r="55" spans="2:128" x14ac:dyDescent="0.25">
      <c r="B55" s="21"/>
      <c r="C55" s="6">
        <v>117</v>
      </c>
      <c r="D55" s="6">
        <v>0.85142999999999991</v>
      </c>
      <c r="E55" s="6">
        <f t="shared" si="3"/>
        <v>1.7758561646404476</v>
      </c>
      <c r="F55" s="6" cm="1">
        <f t="array" ref="F55">SUMPRODUCT($A$6^($K$1:$DT$1+1),K55:DT55,TRANSPOSE(D55:D168))</f>
        <v>0.96623682585572523</v>
      </c>
      <c r="G55" s="6" cm="1">
        <f t="array" ref="G55">SUMPRODUCT($A$6^($K$1:$DT$1),K55:DT55)</f>
        <v>1.1592023122867652</v>
      </c>
      <c r="H55" s="6">
        <f t="shared" si="4"/>
        <v>0.69602417548942375</v>
      </c>
      <c r="I55" s="6">
        <f t="shared" si="5"/>
        <v>0.55146253204132267</v>
      </c>
      <c r="K55" s="6">
        <v>1</v>
      </c>
      <c r="L55" s="6" cm="1">
        <f t="array" ref="L55">IFERROR(K55*(1-INDEX($D55:$D$71,L$1)),0)</f>
        <v>0.14857000000000009</v>
      </c>
      <c r="M55" s="6" cm="1">
        <f t="array" ref="M55">IFERROR(L55*(1-INDEX($D55:$D$71,M$1)),0)</f>
        <v>1.5105111899999999E-2</v>
      </c>
      <c r="N55" s="6" cm="1">
        <f t="array" ref="N55">IFERROR(M55*(1-INDEX($D55:$D$71,N$1)),0)</f>
        <v>7.8848684118000036E-4</v>
      </c>
      <c r="O55" s="6" cm="1">
        <f t="array" ref="O55">IFERROR(N55*(1-INDEX($D55:$D$71,O$1)),0)</f>
        <v>0</v>
      </c>
      <c r="P55" s="6" cm="1">
        <f t="array" ref="P55">IFERROR(O55*(1-INDEX($D55:$D$71,P$1)),0)</f>
        <v>0</v>
      </c>
      <c r="Q55" s="6" cm="1">
        <f t="array" ref="Q55">IFERROR(P55*(1-INDEX($D55:$D$71,Q$1)),0)</f>
        <v>0</v>
      </c>
      <c r="R55" s="6" cm="1">
        <f t="array" ref="R55">IFERROR(Q55*(1-INDEX($D55:$D$71,R$1)),0)</f>
        <v>0</v>
      </c>
      <c r="S55" s="6" cm="1">
        <f t="array" ref="S55">IFERROR(R55*(1-INDEX($D55:$D$71,S$1)),0)</f>
        <v>0</v>
      </c>
      <c r="T55" s="6" cm="1">
        <f t="array" ref="T55">IFERROR(S55*(1-INDEX($D55:$D$71,T$1)),0)</f>
        <v>0</v>
      </c>
      <c r="U55" s="6" cm="1">
        <f t="array" ref="U55">IFERROR(T55*(1-INDEX($D55:$D$71,U$1)),0)</f>
        <v>0</v>
      </c>
      <c r="V55" s="6" cm="1">
        <f t="array" ref="V55">IFERROR(U55*(1-INDEX($D55:$D$71,V$1)),0)</f>
        <v>0</v>
      </c>
      <c r="W55" s="6" cm="1">
        <f t="array" ref="W55">IFERROR(V55*(1-INDEX($D55:$D$71,W$1)),0)</f>
        <v>0</v>
      </c>
      <c r="X55" s="6" cm="1">
        <f t="array" ref="X55">IFERROR(W55*(1-INDEX($D55:$D$71,X$1)),0)</f>
        <v>0</v>
      </c>
      <c r="Y55" s="6" cm="1">
        <f t="array" ref="Y55">IFERROR(X55*(1-INDEX($D55:$D$71,Y$1)),0)</f>
        <v>0</v>
      </c>
      <c r="Z55" s="6" cm="1">
        <f t="array" ref="Z55">IFERROR(Y55*(1-INDEX($D55:$D$71,Z$1)),0)</f>
        <v>0</v>
      </c>
      <c r="AA55" s="6" cm="1">
        <f t="array" ref="AA55">IFERROR(Z55*(1-INDEX($D55:$D$71,AA$1)),0)</f>
        <v>0</v>
      </c>
      <c r="AB55" s="6" cm="1">
        <f t="array" ref="AB55">IFERROR(AA55*(1-INDEX($D55:$D$71,AB$1)),0)</f>
        <v>0</v>
      </c>
      <c r="AC55" s="6" cm="1">
        <f t="array" ref="AC55">IFERROR(AB55*(1-INDEX($D55:$D$71,AC$1)),0)</f>
        <v>0</v>
      </c>
      <c r="AD55" s="6" cm="1">
        <f t="array" ref="AD55">IFERROR(AC55*(1-INDEX($D55:$D$71,AD$1)),0)</f>
        <v>0</v>
      </c>
      <c r="AE55" s="6" cm="1">
        <f t="array" ref="AE55">IFERROR(AD55*(1-INDEX($D55:$D$71,AE$1)),0)</f>
        <v>0</v>
      </c>
      <c r="AF55" s="6" cm="1">
        <f t="array" ref="AF55">IFERROR(AE55*(1-INDEX($D55:$D$71,AF$1)),0)</f>
        <v>0</v>
      </c>
      <c r="AG55" s="6" cm="1">
        <f t="array" ref="AG55">IFERROR(AF55*(1-INDEX($D55:$D$71,AG$1)),0)</f>
        <v>0</v>
      </c>
      <c r="AH55" s="6" cm="1">
        <f t="array" ref="AH55">IFERROR(AG55*(1-INDEX($D55:$D$71,AH$1)),0)</f>
        <v>0</v>
      </c>
      <c r="AI55" s="6" cm="1">
        <f t="array" ref="AI55">IFERROR(AH55*(1-INDEX($D55:$D$71,AI$1)),0)</f>
        <v>0</v>
      </c>
      <c r="AJ55" s="6" cm="1">
        <f t="array" ref="AJ55">IFERROR(AI55*(1-INDEX($D55:$D$71,AJ$1)),0)</f>
        <v>0</v>
      </c>
      <c r="AK55" s="6" cm="1">
        <f t="array" ref="AK55">IFERROR(AJ55*(1-INDEX($D55:$D$71,AK$1)),0)</f>
        <v>0</v>
      </c>
      <c r="AL55" s="6" cm="1">
        <f t="array" ref="AL55">IFERROR(AK55*(1-INDEX($D55:$D$71,AL$1)),0)</f>
        <v>0</v>
      </c>
      <c r="AM55" s="6" cm="1">
        <f t="array" ref="AM55">IFERROR(AL55*(1-INDEX($D55:$D$71,AM$1)),0)</f>
        <v>0</v>
      </c>
      <c r="AN55" s="6" cm="1">
        <f t="array" ref="AN55">IFERROR(AM55*(1-INDEX($D55:$D$71,AN$1)),0)</f>
        <v>0</v>
      </c>
      <c r="AO55" s="6" cm="1">
        <f t="array" ref="AO55">IFERROR(AN55*(1-INDEX($D55:$D$71,AO$1)),0)</f>
        <v>0</v>
      </c>
      <c r="AP55" s="6" cm="1">
        <f t="array" ref="AP55">IFERROR(AO55*(1-INDEX($D55:$D$71,AP$1)),0)</f>
        <v>0</v>
      </c>
      <c r="AQ55" s="6" cm="1">
        <f t="array" ref="AQ55">IFERROR(AP55*(1-INDEX($D55:$D$71,AQ$1)),0)</f>
        <v>0</v>
      </c>
      <c r="AR55" s="6" cm="1">
        <f t="array" ref="AR55">IFERROR(AQ55*(1-INDEX($D55:$D$71,AR$1)),0)</f>
        <v>0</v>
      </c>
      <c r="AS55" s="6" cm="1">
        <f t="array" ref="AS55">IFERROR(AR55*(1-INDEX($D55:$D$71,AS$1)),0)</f>
        <v>0</v>
      </c>
      <c r="AT55" s="6" cm="1">
        <f t="array" ref="AT55">IFERROR(AS55*(1-INDEX($D55:$D$71,AT$1)),0)</f>
        <v>0</v>
      </c>
      <c r="AU55" s="6" cm="1">
        <f t="array" ref="AU55">IFERROR(AT55*(1-INDEX($D55:$D$71,AU$1)),0)</f>
        <v>0</v>
      </c>
      <c r="AV55" s="6" cm="1">
        <f t="array" ref="AV55">IFERROR(AU55*(1-INDEX($D55:$D$71,AV$1)),0)</f>
        <v>0</v>
      </c>
      <c r="AW55" s="6" cm="1">
        <f t="array" ref="AW55">IFERROR(AV55*(1-INDEX($D55:$D$71,AW$1)),0)</f>
        <v>0</v>
      </c>
      <c r="AX55" s="6" cm="1">
        <f t="array" ref="AX55">IFERROR(AW55*(1-INDEX($D55:$D$71,AX$1)),0)</f>
        <v>0</v>
      </c>
      <c r="AY55" s="6" cm="1">
        <f t="array" ref="AY55">IFERROR(AX55*(1-INDEX($D55:$D$71,AY$1)),0)</f>
        <v>0</v>
      </c>
      <c r="AZ55" s="6" cm="1">
        <f t="array" ref="AZ55">IFERROR(AY55*(1-INDEX($D55:$D$71,AZ$1)),0)</f>
        <v>0</v>
      </c>
      <c r="BA55" s="6" cm="1">
        <f t="array" ref="BA55">IFERROR(AZ55*(1-INDEX($D55:$D$71,BA$1)),0)</f>
        <v>0</v>
      </c>
      <c r="BB55" s="6" cm="1">
        <f t="array" ref="BB55">IFERROR(BA55*(1-INDEX($D55:$D$71,BB$1)),0)</f>
        <v>0</v>
      </c>
      <c r="BC55" s="6" cm="1">
        <f t="array" ref="BC55">IFERROR(BB55*(1-INDEX($D55:$D$71,BC$1)),0)</f>
        <v>0</v>
      </c>
      <c r="BD55" s="6" cm="1">
        <f t="array" ref="BD55">IFERROR(BC55*(1-INDEX($D55:$D$71,BD$1)),0)</f>
        <v>0</v>
      </c>
      <c r="BE55" s="6" cm="1">
        <f t="array" ref="BE55">IFERROR(BD55*(1-INDEX($D55:$D$71,BE$1)),0)</f>
        <v>0</v>
      </c>
      <c r="BF55" s="6" cm="1">
        <f t="array" ref="BF55">IFERROR(BE55*(1-INDEX($D55:$D$71,BF$1)),0)</f>
        <v>0</v>
      </c>
      <c r="BG55" s="6" cm="1">
        <f t="array" ref="BG55">IFERROR(BF55*(1-INDEX($D55:$D$71,BG$1)),0)</f>
        <v>0</v>
      </c>
      <c r="BH55" s="6" cm="1">
        <f t="array" ref="BH55">IFERROR(BG55*(1-INDEX($D55:$D$71,BH$1)),0)</f>
        <v>0</v>
      </c>
      <c r="BI55" s="6" cm="1">
        <f t="array" ref="BI55">IFERROR(BH55*(1-INDEX($D55:$D$71,BI$1)),0)</f>
        <v>0</v>
      </c>
      <c r="BJ55" s="6" cm="1">
        <f t="array" ref="BJ55">IFERROR(BI55*(1-INDEX($D55:$D$71,BJ$1)),0)</f>
        <v>0</v>
      </c>
      <c r="BK55" s="6" cm="1">
        <f t="array" ref="BK55">IFERROR(BJ55*(1-INDEX($D55:$D$71,BK$1)),0)</f>
        <v>0</v>
      </c>
      <c r="BL55" s="6" cm="1">
        <f t="array" ref="BL55">IFERROR(BK55*(1-INDEX($D55:$D$71,BL$1)),0)</f>
        <v>0</v>
      </c>
      <c r="BM55" s="6" cm="1">
        <f t="array" ref="BM55">IFERROR(BL55*(1-INDEX($D55:$D$71,BM$1)),0)</f>
        <v>0</v>
      </c>
      <c r="BN55" s="6" cm="1">
        <f t="array" ref="BN55">IFERROR(BM55*(1-INDEX($D55:$D$71,BN$1)),0)</f>
        <v>0</v>
      </c>
      <c r="BO55" s="6" cm="1">
        <f t="array" ref="BO55">IFERROR(BN55*(1-INDEX($D55:$D$71,BO$1)),0)</f>
        <v>0</v>
      </c>
      <c r="BP55" s="6" cm="1">
        <f t="array" ref="BP55">IFERROR(BO55*(1-INDEX($D55:$D$71,BP$1)),0)</f>
        <v>0</v>
      </c>
      <c r="BQ55" s="6" cm="1">
        <f t="array" ref="BQ55">IFERROR(BP55*(1-INDEX($D55:$D$71,BQ$1)),0)</f>
        <v>0</v>
      </c>
      <c r="BR55" s="6" cm="1">
        <f t="array" ref="BR55">IFERROR(BQ55*(1-INDEX($D55:$D$71,BR$1)),0)</f>
        <v>0</v>
      </c>
      <c r="BS55" s="6" cm="1">
        <f t="array" ref="BS55">IFERROR(BR55*(1-INDEX($D55:$D$71,BS$1)),0)</f>
        <v>0</v>
      </c>
      <c r="BT55" s="6" cm="1">
        <f t="array" ref="BT55">IFERROR(BS55*(1-INDEX($D55:$D$71,BT$1)),0)</f>
        <v>0</v>
      </c>
      <c r="BU55" s="6" cm="1">
        <f t="array" ref="BU55">IFERROR(BT55*(1-INDEX($D55:$D$71,BU$1)),0)</f>
        <v>0</v>
      </c>
      <c r="BV55" s="6" cm="1">
        <f t="array" ref="BV55">IFERROR(BU55*(1-INDEX($D55:$D$71,BV$1)),0)</f>
        <v>0</v>
      </c>
      <c r="BW55" s="6" cm="1">
        <f t="array" ref="BW55">IFERROR(BV55*(1-INDEX($D55:$D$71,BW$1)),0)</f>
        <v>0</v>
      </c>
      <c r="BX55" s="6" cm="1">
        <f t="array" ref="BX55">IFERROR(BW55*(1-INDEX($D55:$D$71,BX$1)),0)</f>
        <v>0</v>
      </c>
      <c r="BY55" s="6" cm="1">
        <f t="array" ref="BY55">IFERROR(BX55*(1-INDEX($D55:$D$71,BY$1)),0)</f>
        <v>0</v>
      </c>
      <c r="BZ55" s="6" cm="1">
        <f t="array" ref="BZ55">IFERROR(BY55*(1-INDEX($D55:$D$71,BZ$1)),0)</f>
        <v>0</v>
      </c>
      <c r="CA55" s="6" cm="1">
        <f t="array" ref="CA55">IFERROR(BZ55*(1-INDEX($D55:$D$71,CA$1)),0)</f>
        <v>0</v>
      </c>
      <c r="CB55" s="6" cm="1">
        <f t="array" ref="CB55">IFERROR(CA55*(1-INDEX($D55:$D$71,CB$1)),0)</f>
        <v>0</v>
      </c>
      <c r="CC55" s="6" cm="1">
        <f t="array" ref="CC55">IFERROR(CB55*(1-INDEX($D55:$D$71,CC$1)),0)</f>
        <v>0</v>
      </c>
      <c r="CD55" s="6" cm="1">
        <f t="array" ref="CD55">IFERROR(CC55*(1-INDEX($D55:$D$71,CD$1)),0)</f>
        <v>0</v>
      </c>
      <c r="CE55" s="6" cm="1">
        <f t="array" ref="CE55">IFERROR(CD55*(1-INDEX($D55:$D$71,CE$1)),0)</f>
        <v>0</v>
      </c>
      <c r="CF55" s="6" cm="1">
        <f t="array" ref="CF55">IFERROR(CE55*(1-INDEX($D55:$D$71,CF$1)),0)</f>
        <v>0</v>
      </c>
      <c r="CG55" s="6" cm="1">
        <f t="array" ref="CG55">IFERROR(CF55*(1-INDEX($D55:$D$71,CG$1)),0)</f>
        <v>0</v>
      </c>
      <c r="CH55" s="6" cm="1">
        <f t="array" ref="CH55">IFERROR(CG55*(1-INDEX($D55:$D$71,CH$1)),0)</f>
        <v>0</v>
      </c>
      <c r="CI55" s="6" cm="1">
        <f t="array" ref="CI55">IFERROR(CH55*(1-INDEX($D55:$D$71,CI$1)),0)</f>
        <v>0</v>
      </c>
      <c r="CJ55" s="6" cm="1">
        <f t="array" ref="CJ55">IFERROR(CI55*(1-INDEX($D55:$D$71,CJ$1)),0)</f>
        <v>0</v>
      </c>
      <c r="CK55" s="6" cm="1">
        <f t="array" ref="CK55">IFERROR(CJ55*(1-INDEX($D55:$D$71,CK$1)),0)</f>
        <v>0</v>
      </c>
      <c r="CL55" s="6" cm="1">
        <f t="array" ref="CL55">IFERROR(CK55*(1-INDEX($D55:$D$71,CL$1)),0)</f>
        <v>0</v>
      </c>
      <c r="CM55" s="6" cm="1">
        <f t="array" ref="CM55">IFERROR(CL55*(1-INDEX($D55:$D$71,CM$1)),0)</f>
        <v>0</v>
      </c>
      <c r="CN55" s="6" cm="1">
        <f t="array" ref="CN55">IFERROR(CM55*(1-INDEX($D55:$D$71,CN$1)),0)</f>
        <v>0</v>
      </c>
      <c r="CO55" s="6" cm="1">
        <f t="array" ref="CO55">IFERROR(CN55*(1-INDEX($D55:$D$71,CO$1)),0)</f>
        <v>0</v>
      </c>
      <c r="CP55" s="6" cm="1">
        <f t="array" ref="CP55">IFERROR(CO55*(1-INDEX($D55:$D$71,CP$1)),0)</f>
        <v>0</v>
      </c>
      <c r="CQ55" s="6" cm="1">
        <f t="array" ref="CQ55">IFERROR(CP55*(1-INDEX($D55:$D$71,CQ$1)),0)</f>
        <v>0</v>
      </c>
      <c r="CR55" s="6" cm="1">
        <f t="array" ref="CR55">IFERROR(CQ55*(1-INDEX($D55:$D$71,CR$1)),0)</f>
        <v>0</v>
      </c>
      <c r="CS55" s="6" cm="1">
        <f t="array" ref="CS55">IFERROR(CR55*(1-INDEX($D55:$D$71,CS$1)),0)</f>
        <v>0</v>
      </c>
      <c r="CT55" s="6" cm="1">
        <f t="array" ref="CT55">IFERROR(CS55*(1-INDEX($D55:$D$71,CT$1)),0)</f>
        <v>0</v>
      </c>
      <c r="CU55" s="6" cm="1">
        <f t="array" ref="CU55">IFERROR(CT55*(1-INDEX($D55:$D$71,CU$1)),0)</f>
        <v>0</v>
      </c>
      <c r="CV55" s="6" cm="1">
        <f t="array" ref="CV55">IFERROR(CU55*(1-INDEX($D55:$D$71,CV$1)),0)</f>
        <v>0</v>
      </c>
      <c r="CW55" s="6" cm="1">
        <f t="array" ref="CW55">IFERROR(CV55*(1-INDEX($D55:$D$71,CW$1)),0)</f>
        <v>0</v>
      </c>
      <c r="CX55" s="6" cm="1">
        <f t="array" ref="CX55">IFERROR(CW55*(1-INDEX($D55:$D$71,CX$1)),0)</f>
        <v>0</v>
      </c>
      <c r="CY55" s="6" cm="1">
        <f t="array" ref="CY55">IFERROR(CX55*(1-INDEX($D55:$D$71,CY$1)),0)</f>
        <v>0</v>
      </c>
      <c r="CZ55" s="6" cm="1">
        <f t="array" ref="CZ55">IFERROR(CY55*(1-INDEX($D55:$D$71,CZ$1)),0)</f>
        <v>0</v>
      </c>
      <c r="DA55" s="6" cm="1">
        <f t="array" ref="DA55">IFERROR(CZ55*(1-INDEX($D55:$D$71,DA$1)),0)</f>
        <v>0</v>
      </c>
      <c r="DB55" s="6" cm="1">
        <f t="array" ref="DB55">IFERROR(DA55*(1-INDEX($D55:$D$71,DB$1)),0)</f>
        <v>0</v>
      </c>
      <c r="DC55" s="6" cm="1">
        <f t="array" ref="DC55">IFERROR(DB55*(1-INDEX($D55:$D$71,DC$1)),0)</f>
        <v>0</v>
      </c>
      <c r="DD55" s="6" cm="1">
        <f t="array" ref="DD55">IFERROR(DC55*(1-INDEX($D55:$D$71,DD$1)),0)</f>
        <v>0</v>
      </c>
      <c r="DE55" s="6" cm="1">
        <f t="array" ref="DE55">IFERROR(DD55*(1-INDEX($D55:$D$71,DE$1)),0)</f>
        <v>0</v>
      </c>
      <c r="DF55" s="6" cm="1">
        <f t="array" ref="DF55">IFERROR(DE55*(1-INDEX($D55:$D$71,DF$1)),0)</f>
        <v>0</v>
      </c>
      <c r="DG55" s="6" cm="1">
        <f t="array" ref="DG55">IFERROR(DF55*(1-INDEX($D55:$D$71,DG$1)),0)</f>
        <v>0</v>
      </c>
      <c r="DH55" s="6" cm="1">
        <f t="array" ref="DH55">IFERROR(DG55*(1-INDEX($D55:$D$71,DH$1)),0)</f>
        <v>0</v>
      </c>
      <c r="DI55" s="6" cm="1">
        <f t="array" ref="DI55">IFERROR(DH55*(1-INDEX($D55:$D$71,DI$1)),0)</f>
        <v>0</v>
      </c>
      <c r="DJ55" s="6" cm="1">
        <f t="array" ref="DJ55">IFERROR(DI55*(1-INDEX($D55:$D$71,DJ$1)),0)</f>
        <v>0</v>
      </c>
      <c r="DK55" s="6" cm="1">
        <f t="array" ref="DK55">IFERROR(DJ55*(1-INDEX($D55:$D$71,DK$1)),0)</f>
        <v>0</v>
      </c>
      <c r="DL55" s="6" cm="1">
        <f t="array" ref="DL55">IFERROR(DK55*(1-INDEX($D55:$D$71,DL$1)),0)</f>
        <v>0</v>
      </c>
      <c r="DM55" s="6" cm="1">
        <f t="array" ref="DM55">IFERROR(DL55*(1-INDEX($D55:$D$71,DM$1)),0)</f>
        <v>0</v>
      </c>
      <c r="DN55" s="6" cm="1">
        <f t="array" ref="DN55">IFERROR(DM55*(1-INDEX($D55:$D$71,DN$1)),0)</f>
        <v>0</v>
      </c>
      <c r="DO55" s="6" cm="1">
        <f t="array" ref="DO55">IFERROR(DN55*(1-INDEX($D55:$D$71,DO$1)),0)</f>
        <v>0</v>
      </c>
      <c r="DP55" s="6" cm="1">
        <f t="array" ref="DP55">IFERROR(DO55*(1-INDEX($D55:$D$71,DP$1)),0)</f>
        <v>0</v>
      </c>
      <c r="DQ55" s="6" cm="1">
        <f t="array" ref="DQ55">IFERROR(DP55*(1-INDEX($D55:$D$71,DQ$1)),0)</f>
        <v>0</v>
      </c>
      <c r="DR55" s="6" cm="1">
        <f t="array" ref="DR55">IFERROR(DQ55*(1-INDEX($D55:$D$71,DR$1)),0)</f>
        <v>0</v>
      </c>
      <c r="DS55" s="6" cm="1">
        <f t="array" ref="DS55">IFERROR(DR55*(1-INDEX($D55:$D$71,DS$1)),0)</f>
        <v>0</v>
      </c>
      <c r="DT55" s="6" cm="1">
        <f t="array" ref="DT55">IFERROR(DS55*(1-INDEX($D55:$D$71,DT$1)),0)</f>
        <v>0</v>
      </c>
      <c r="DU55" s="6" cm="1">
        <f t="array" ref="DU55">IFERROR(DT55*(1-INDEX($D55:$D$71,DU$1)),0)</f>
        <v>0</v>
      </c>
      <c r="DV55" s="6" cm="1">
        <f t="array" ref="DV55">IFERROR(DU55*(1-INDEX($D55:$D$71,DV$1)),0)</f>
        <v>0</v>
      </c>
      <c r="DW55" s="6" cm="1">
        <f t="array" ref="DW55">IFERROR(DV55*(1-INDEX($D55:$D$71,DW$1)),0)</f>
        <v>0</v>
      </c>
      <c r="DX55" s="6" cm="1">
        <f t="array" ref="DX55">IFERROR(DW55*(1-INDEX($D55:$D$71,DX$1)),0)</f>
        <v>0</v>
      </c>
    </row>
    <row r="56" spans="2:128" x14ac:dyDescent="0.25">
      <c r="B56" s="21"/>
      <c r="C56" s="6">
        <v>118</v>
      </c>
      <c r="D56" s="6">
        <v>0.89833000000000007</v>
      </c>
      <c r="E56" s="6">
        <f t="shared" si="3"/>
        <v>2.0963610280139715</v>
      </c>
      <c r="F56" s="6" cm="1">
        <f t="array" ref="F56">SUMPRODUCT($A$6^($K$1:$DT$1+1),K56:DT56,TRANSPOSE(D56:D169))</f>
        <v>0.96785307014469302</v>
      </c>
      <c r="G56" s="6" cm="1">
        <f t="array" ref="G56">SUMPRODUCT($A$6^($K$1:$DT$1),K56:DT56)</f>
        <v>1.1037112583655386</v>
      </c>
      <c r="H56" s="6">
        <f t="shared" si="4"/>
        <v>0.6405291091937797</v>
      </c>
      <c r="I56" s="6">
        <f t="shared" si="5"/>
        <v>0.46944821685712507</v>
      </c>
      <c r="K56" s="6">
        <v>1</v>
      </c>
      <c r="L56" s="6" cm="1">
        <f t="array" ref="L56">IFERROR(K56*(1-INDEX($D56:$D$71,L$1)),0)</f>
        <v>0.10166999999999993</v>
      </c>
      <c r="M56" s="6" cm="1">
        <f t="array" ref="M56">IFERROR(L56*(1-INDEX($D56:$D$71,M$1)),0)</f>
        <v>5.3071739999999987E-3</v>
      </c>
      <c r="N56" s="6" cm="1">
        <f t="array" ref="N56">IFERROR(M56*(1-INDEX($D56:$D$71,N$1)),0)</f>
        <v>0</v>
      </c>
      <c r="O56" s="6" cm="1">
        <f t="array" ref="O56">IFERROR(N56*(1-INDEX($D56:$D$71,O$1)),0)</f>
        <v>0</v>
      </c>
      <c r="P56" s="6" cm="1">
        <f t="array" ref="P56">IFERROR(O56*(1-INDEX($D56:$D$71,P$1)),0)</f>
        <v>0</v>
      </c>
      <c r="Q56" s="6" cm="1">
        <f t="array" ref="Q56">IFERROR(P56*(1-INDEX($D56:$D$71,Q$1)),0)</f>
        <v>0</v>
      </c>
      <c r="R56" s="6" cm="1">
        <f t="array" ref="R56">IFERROR(Q56*(1-INDEX($D56:$D$71,R$1)),0)</f>
        <v>0</v>
      </c>
      <c r="S56" s="6" cm="1">
        <f t="array" ref="S56">IFERROR(R56*(1-INDEX($D56:$D$71,S$1)),0)</f>
        <v>0</v>
      </c>
      <c r="T56" s="6" cm="1">
        <f t="array" ref="T56">IFERROR(S56*(1-INDEX($D56:$D$71,T$1)),0)</f>
        <v>0</v>
      </c>
      <c r="U56" s="6" cm="1">
        <f t="array" ref="U56">IFERROR(T56*(1-INDEX($D56:$D$71,U$1)),0)</f>
        <v>0</v>
      </c>
      <c r="V56" s="6" cm="1">
        <f t="array" ref="V56">IFERROR(U56*(1-INDEX($D56:$D$71,V$1)),0)</f>
        <v>0</v>
      </c>
      <c r="W56" s="6" cm="1">
        <f t="array" ref="W56">IFERROR(V56*(1-INDEX($D56:$D$71,W$1)),0)</f>
        <v>0</v>
      </c>
      <c r="X56" s="6" cm="1">
        <f t="array" ref="X56">IFERROR(W56*(1-INDEX($D56:$D$71,X$1)),0)</f>
        <v>0</v>
      </c>
      <c r="Y56" s="6" cm="1">
        <f t="array" ref="Y56">IFERROR(X56*(1-INDEX($D56:$D$71,Y$1)),0)</f>
        <v>0</v>
      </c>
      <c r="Z56" s="6" cm="1">
        <f t="array" ref="Z56">IFERROR(Y56*(1-INDEX($D56:$D$71,Z$1)),0)</f>
        <v>0</v>
      </c>
      <c r="AA56" s="6" cm="1">
        <f t="array" ref="AA56">IFERROR(Z56*(1-INDEX($D56:$D$71,AA$1)),0)</f>
        <v>0</v>
      </c>
      <c r="AB56" s="6" cm="1">
        <f t="array" ref="AB56">IFERROR(AA56*(1-INDEX($D56:$D$71,AB$1)),0)</f>
        <v>0</v>
      </c>
      <c r="AC56" s="6" cm="1">
        <f t="array" ref="AC56">IFERROR(AB56*(1-INDEX($D56:$D$71,AC$1)),0)</f>
        <v>0</v>
      </c>
      <c r="AD56" s="6" cm="1">
        <f t="array" ref="AD56">IFERROR(AC56*(1-INDEX($D56:$D$71,AD$1)),0)</f>
        <v>0</v>
      </c>
      <c r="AE56" s="6" cm="1">
        <f t="array" ref="AE56">IFERROR(AD56*(1-INDEX($D56:$D$71,AE$1)),0)</f>
        <v>0</v>
      </c>
      <c r="AF56" s="6" cm="1">
        <f t="array" ref="AF56">IFERROR(AE56*(1-INDEX($D56:$D$71,AF$1)),0)</f>
        <v>0</v>
      </c>
      <c r="AG56" s="6" cm="1">
        <f t="array" ref="AG56">IFERROR(AF56*(1-INDEX($D56:$D$71,AG$1)),0)</f>
        <v>0</v>
      </c>
      <c r="AH56" s="6" cm="1">
        <f t="array" ref="AH56">IFERROR(AG56*(1-INDEX($D56:$D$71,AH$1)),0)</f>
        <v>0</v>
      </c>
      <c r="AI56" s="6" cm="1">
        <f t="array" ref="AI56">IFERROR(AH56*(1-INDEX($D56:$D$71,AI$1)),0)</f>
        <v>0</v>
      </c>
      <c r="AJ56" s="6" cm="1">
        <f t="array" ref="AJ56">IFERROR(AI56*(1-INDEX($D56:$D$71,AJ$1)),0)</f>
        <v>0</v>
      </c>
      <c r="AK56" s="6" cm="1">
        <f t="array" ref="AK56">IFERROR(AJ56*(1-INDEX($D56:$D$71,AK$1)),0)</f>
        <v>0</v>
      </c>
      <c r="AL56" s="6" cm="1">
        <f t="array" ref="AL56">IFERROR(AK56*(1-INDEX($D56:$D$71,AL$1)),0)</f>
        <v>0</v>
      </c>
      <c r="AM56" s="6" cm="1">
        <f t="array" ref="AM56">IFERROR(AL56*(1-INDEX($D56:$D$71,AM$1)),0)</f>
        <v>0</v>
      </c>
      <c r="AN56" s="6" cm="1">
        <f t="array" ref="AN56">IFERROR(AM56*(1-INDEX($D56:$D$71,AN$1)),0)</f>
        <v>0</v>
      </c>
      <c r="AO56" s="6" cm="1">
        <f t="array" ref="AO56">IFERROR(AN56*(1-INDEX($D56:$D$71,AO$1)),0)</f>
        <v>0</v>
      </c>
      <c r="AP56" s="6" cm="1">
        <f t="array" ref="AP56">IFERROR(AO56*(1-INDEX($D56:$D$71,AP$1)),0)</f>
        <v>0</v>
      </c>
      <c r="AQ56" s="6" cm="1">
        <f t="array" ref="AQ56">IFERROR(AP56*(1-INDEX($D56:$D$71,AQ$1)),0)</f>
        <v>0</v>
      </c>
      <c r="AR56" s="6" cm="1">
        <f t="array" ref="AR56">IFERROR(AQ56*(1-INDEX($D56:$D$71,AR$1)),0)</f>
        <v>0</v>
      </c>
      <c r="AS56" s="6" cm="1">
        <f t="array" ref="AS56">IFERROR(AR56*(1-INDEX($D56:$D$71,AS$1)),0)</f>
        <v>0</v>
      </c>
      <c r="AT56" s="6" cm="1">
        <f t="array" ref="AT56">IFERROR(AS56*(1-INDEX($D56:$D$71,AT$1)),0)</f>
        <v>0</v>
      </c>
      <c r="AU56" s="6" cm="1">
        <f t="array" ref="AU56">IFERROR(AT56*(1-INDEX($D56:$D$71,AU$1)),0)</f>
        <v>0</v>
      </c>
      <c r="AV56" s="6" cm="1">
        <f t="array" ref="AV56">IFERROR(AU56*(1-INDEX($D56:$D$71,AV$1)),0)</f>
        <v>0</v>
      </c>
      <c r="AW56" s="6" cm="1">
        <f t="array" ref="AW56">IFERROR(AV56*(1-INDEX($D56:$D$71,AW$1)),0)</f>
        <v>0</v>
      </c>
      <c r="AX56" s="6" cm="1">
        <f t="array" ref="AX56">IFERROR(AW56*(1-INDEX($D56:$D$71,AX$1)),0)</f>
        <v>0</v>
      </c>
      <c r="AY56" s="6" cm="1">
        <f t="array" ref="AY56">IFERROR(AX56*(1-INDEX($D56:$D$71,AY$1)),0)</f>
        <v>0</v>
      </c>
      <c r="AZ56" s="6" cm="1">
        <f t="array" ref="AZ56">IFERROR(AY56*(1-INDEX($D56:$D$71,AZ$1)),0)</f>
        <v>0</v>
      </c>
      <c r="BA56" s="6" cm="1">
        <f t="array" ref="BA56">IFERROR(AZ56*(1-INDEX($D56:$D$71,BA$1)),0)</f>
        <v>0</v>
      </c>
      <c r="BB56" s="6" cm="1">
        <f t="array" ref="BB56">IFERROR(BA56*(1-INDEX($D56:$D$71,BB$1)),0)</f>
        <v>0</v>
      </c>
      <c r="BC56" s="6" cm="1">
        <f t="array" ref="BC56">IFERROR(BB56*(1-INDEX($D56:$D$71,BC$1)),0)</f>
        <v>0</v>
      </c>
      <c r="BD56" s="6" cm="1">
        <f t="array" ref="BD56">IFERROR(BC56*(1-INDEX($D56:$D$71,BD$1)),0)</f>
        <v>0</v>
      </c>
      <c r="BE56" s="6" cm="1">
        <f t="array" ref="BE56">IFERROR(BD56*(1-INDEX($D56:$D$71,BE$1)),0)</f>
        <v>0</v>
      </c>
      <c r="BF56" s="6" cm="1">
        <f t="array" ref="BF56">IFERROR(BE56*(1-INDEX($D56:$D$71,BF$1)),0)</f>
        <v>0</v>
      </c>
      <c r="BG56" s="6" cm="1">
        <f t="array" ref="BG56">IFERROR(BF56*(1-INDEX($D56:$D$71,BG$1)),0)</f>
        <v>0</v>
      </c>
      <c r="BH56" s="6" cm="1">
        <f t="array" ref="BH56">IFERROR(BG56*(1-INDEX($D56:$D$71,BH$1)),0)</f>
        <v>0</v>
      </c>
      <c r="BI56" s="6" cm="1">
        <f t="array" ref="BI56">IFERROR(BH56*(1-INDEX($D56:$D$71,BI$1)),0)</f>
        <v>0</v>
      </c>
      <c r="BJ56" s="6" cm="1">
        <f t="array" ref="BJ56">IFERROR(BI56*(1-INDEX($D56:$D$71,BJ$1)),0)</f>
        <v>0</v>
      </c>
      <c r="BK56" s="6" cm="1">
        <f t="array" ref="BK56">IFERROR(BJ56*(1-INDEX($D56:$D$71,BK$1)),0)</f>
        <v>0</v>
      </c>
      <c r="BL56" s="6" cm="1">
        <f t="array" ref="BL56">IFERROR(BK56*(1-INDEX($D56:$D$71,BL$1)),0)</f>
        <v>0</v>
      </c>
      <c r="BM56" s="6" cm="1">
        <f t="array" ref="BM56">IFERROR(BL56*(1-INDEX($D56:$D$71,BM$1)),0)</f>
        <v>0</v>
      </c>
      <c r="BN56" s="6" cm="1">
        <f t="array" ref="BN56">IFERROR(BM56*(1-INDEX($D56:$D$71,BN$1)),0)</f>
        <v>0</v>
      </c>
      <c r="BO56" s="6" cm="1">
        <f t="array" ref="BO56">IFERROR(BN56*(1-INDEX($D56:$D$71,BO$1)),0)</f>
        <v>0</v>
      </c>
      <c r="BP56" s="6" cm="1">
        <f t="array" ref="BP56">IFERROR(BO56*(1-INDEX($D56:$D$71,BP$1)),0)</f>
        <v>0</v>
      </c>
      <c r="BQ56" s="6" cm="1">
        <f t="array" ref="BQ56">IFERROR(BP56*(1-INDEX($D56:$D$71,BQ$1)),0)</f>
        <v>0</v>
      </c>
      <c r="BR56" s="6" cm="1">
        <f t="array" ref="BR56">IFERROR(BQ56*(1-INDEX($D56:$D$71,BR$1)),0)</f>
        <v>0</v>
      </c>
      <c r="BS56" s="6" cm="1">
        <f t="array" ref="BS56">IFERROR(BR56*(1-INDEX($D56:$D$71,BS$1)),0)</f>
        <v>0</v>
      </c>
      <c r="BT56" s="6" cm="1">
        <f t="array" ref="BT56">IFERROR(BS56*(1-INDEX($D56:$D$71,BT$1)),0)</f>
        <v>0</v>
      </c>
      <c r="BU56" s="6" cm="1">
        <f t="array" ref="BU56">IFERROR(BT56*(1-INDEX($D56:$D$71,BU$1)),0)</f>
        <v>0</v>
      </c>
      <c r="BV56" s="6" cm="1">
        <f t="array" ref="BV56">IFERROR(BU56*(1-INDEX($D56:$D$71,BV$1)),0)</f>
        <v>0</v>
      </c>
      <c r="BW56" s="6" cm="1">
        <f t="array" ref="BW56">IFERROR(BV56*(1-INDEX($D56:$D$71,BW$1)),0)</f>
        <v>0</v>
      </c>
      <c r="BX56" s="6" cm="1">
        <f t="array" ref="BX56">IFERROR(BW56*(1-INDEX($D56:$D$71,BX$1)),0)</f>
        <v>0</v>
      </c>
      <c r="BY56" s="6" cm="1">
        <f t="array" ref="BY56">IFERROR(BX56*(1-INDEX($D56:$D$71,BY$1)),0)</f>
        <v>0</v>
      </c>
      <c r="BZ56" s="6" cm="1">
        <f t="array" ref="BZ56">IFERROR(BY56*(1-INDEX($D56:$D$71,BZ$1)),0)</f>
        <v>0</v>
      </c>
      <c r="CA56" s="6" cm="1">
        <f t="array" ref="CA56">IFERROR(BZ56*(1-INDEX($D56:$D$71,CA$1)),0)</f>
        <v>0</v>
      </c>
      <c r="CB56" s="6" cm="1">
        <f t="array" ref="CB56">IFERROR(CA56*(1-INDEX($D56:$D$71,CB$1)),0)</f>
        <v>0</v>
      </c>
      <c r="CC56" s="6" cm="1">
        <f t="array" ref="CC56">IFERROR(CB56*(1-INDEX($D56:$D$71,CC$1)),0)</f>
        <v>0</v>
      </c>
      <c r="CD56" s="6" cm="1">
        <f t="array" ref="CD56">IFERROR(CC56*(1-INDEX($D56:$D$71,CD$1)),0)</f>
        <v>0</v>
      </c>
      <c r="CE56" s="6" cm="1">
        <f t="array" ref="CE56">IFERROR(CD56*(1-INDEX($D56:$D$71,CE$1)),0)</f>
        <v>0</v>
      </c>
      <c r="CF56" s="6" cm="1">
        <f t="array" ref="CF56">IFERROR(CE56*(1-INDEX($D56:$D$71,CF$1)),0)</f>
        <v>0</v>
      </c>
      <c r="CG56" s="6" cm="1">
        <f t="array" ref="CG56">IFERROR(CF56*(1-INDEX($D56:$D$71,CG$1)),0)</f>
        <v>0</v>
      </c>
      <c r="CH56" s="6" cm="1">
        <f t="array" ref="CH56">IFERROR(CG56*(1-INDEX($D56:$D$71,CH$1)),0)</f>
        <v>0</v>
      </c>
      <c r="CI56" s="6" cm="1">
        <f t="array" ref="CI56">IFERROR(CH56*(1-INDEX($D56:$D$71,CI$1)),0)</f>
        <v>0</v>
      </c>
      <c r="CJ56" s="6" cm="1">
        <f t="array" ref="CJ56">IFERROR(CI56*(1-INDEX($D56:$D$71,CJ$1)),0)</f>
        <v>0</v>
      </c>
      <c r="CK56" s="6" cm="1">
        <f t="array" ref="CK56">IFERROR(CJ56*(1-INDEX($D56:$D$71,CK$1)),0)</f>
        <v>0</v>
      </c>
      <c r="CL56" s="6" cm="1">
        <f t="array" ref="CL56">IFERROR(CK56*(1-INDEX($D56:$D$71,CL$1)),0)</f>
        <v>0</v>
      </c>
      <c r="CM56" s="6" cm="1">
        <f t="array" ref="CM56">IFERROR(CL56*(1-INDEX($D56:$D$71,CM$1)),0)</f>
        <v>0</v>
      </c>
      <c r="CN56" s="6" cm="1">
        <f t="array" ref="CN56">IFERROR(CM56*(1-INDEX($D56:$D$71,CN$1)),0)</f>
        <v>0</v>
      </c>
      <c r="CO56" s="6" cm="1">
        <f t="array" ref="CO56">IFERROR(CN56*(1-INDEX($D56:$D$71,CO$1)),0)</f>
        <v>0</v>
      </c>
      <c r="CP56" s="6" cm="1">
        <f t="array" ref="CP56">IFERROR(CO56*(1-INDEX($D56:$D$71,CP$1)),0)</f>
        <v>0</v>
      </c>
      <c r="CQ56" s="6" cm="1">
        <f t="array" ref="CQ56">IFERROR(CP56*(1-INDEX($D56:$D$71,CQ$1)),0)</f>
        <v>0</v>
      </c>
      <c r="CR56" s="6" cm="1">
        <f t="array" ref="CR56">IFERROR(CQ56*(1-INDEX($D56:$D$71,CR$1)),0)</f>
        <v>0</v>
      </c>
      <c r="CS56" s="6" cm="1">
        <f t="array" ref="CS56">IFERROR(CR56*(1-INDEX($D56:$D$71,CS$1)),0)</f>
        <v>0</v>
      </c>
      <c r="CT56" s="6" cm="1">
        <f t="array" ref="CT56">IFERROR(CS56*(1-INDEX($D56:$D$71,CT$1)),0)</f>
        <v>0</v>
      </c>
      <c r="CU56" s="6" cm="1">
        <f t="array" ref="CU56">IFERROR(CT56*(1-INDEX($D56:$D$71,CU$1)),0)</f>
        <v>0</v>
      </c>
      <c r="CV56" s="6" cm="1">
        <f t="array" ref="CV56">IFERROR(CU56*(1-INDEX($D56:$D$71,CV$1)),0)</f>
        <v>0</v>
      </c>
      <c r="CW56" s="6" cm="1">
        <f t="array" ref="CW56">IFERROR(CV56*(1-INDEX($D56:$D$71,CW$1)),0)</f>
        <v>0</v>
      </c>
      <c r="CX56" s="6" cm="1">
        <f t="array" ref="CX56">IFERROR(CW56*(1-INDEX($D56:$D$71,CX$1)),0)</f>
        <v>0</v>
      </c>
      <c r="CY56" s="6" cm="1">
        <f t="array" ref="CY56">IFERROR(CX56*(1-INDEX($D56:$D$71,CY$1)),0)</f>
        <v>0</v>
      </c>
      <c r="CZ56" s="6" cm="1">
        <f t="array" ref="CZ56">IFERROR(CY56*(1-INDEX($D56:$D$71,CZ$1)),0)</f>
        <v>0</v>
      </c>
      <c r="DA56" s="6" cm="1">
        <f t="array" ref="DA56">IFERROR(CZ56*(1-INDEX($D56:$D$71,DA$1)),0)</f>
        <v>0</v>
      </c>
      <c r="DB56" s="6" cm="1">
        <f t="array" ref="DB56">IFERROR(DA56*(1-INDEX($D56:$D$71,DB$1)),0)</f>
        <v>0</v>
      </c>
      <c r="DC56" s="6" cm="1">
        <f t="array" ref="DC56">IFERROR(DB56*(1-INDEX($D56:$D$71,DC$1)),0)</f>
        <v>0</v>
      </c>
      <c r="DD56" s="6" cm="1">
        <f t="array" ref="DD56">IFERROR(DC56*(1-INDEX($D56:$D$71,DD$1)),0)</f>
        <v>0</v>
      </c>
      <c r="DE56" s="6" cm="1">
        <f t="array" ref="DE56">IFERROR(DD56*(1-INDEX($D56:$D$71,DE$1)),0)</f>
        <v>0</v>
      </c>
      <c r="DF56" s="6" cm="1">
        <f t="array" ref="DF56">IFERROR(DE56*(1-INDEX($D56:$D$71,DF$1)),0)</f>
        <v>0</v>
      </c>
      <c r="DG56" s="6" cm="1">
        <f t="array" ref="DG56">IFERROR(DF56*(1-INDEX($D56:$D$71,DG$1)),0)</f>
        <v>0</v>
      </c>
      <c r="DH56" s="6" cm="1">
        <f t="array" ref="DH56">IFERROR(DG56*(1-INDEX($D56:$D$71,DH$1)),0)</f>
        <v>0</v>
      </c>
      <c r="DI56" s="6" cm="1">
        <f t="array" ref="DI56">IFERROR(DH56*(1-INDEX($D56:$D$71,DI$1)),0)</f>
        <v>0</v>
      </c>
      <c r="DJ56" s="6" cm="1">
        <f t="array" ref="DJ56">IFERROR(DI56*(1-INDEX($D56:$D$71,DJ$1)),0)</f>
        <v>0</v>
      </c>
      <c r="DK56" s="6" cm="1">
        <f t="array" ref="DK56">IFERROR(DJ56*(1-INDEX($D56:$D$71,DK$1)),0)</f>
        <v>0</v>
      </c>
      <c r="DL56" s="6" cm="1">
        <f t="array" ref="DL56">IFERROR(DK56*(1-INDEX($D56:$D$71,DL$1)),0)</f>
        <v>0</v>
      </c>
      <c r="DM56" s="6" cm="1">
        <f t="array" ref="DM56">IFERROR(DL56*(1-INDEX($D56:$D$71,DM$1)),0)</f>
        <v>0</v>
      </c>
      <c r="DN56" s="6" cm="1">
        <f t="array" ref="DN56">IFERROR(DM56*(1-INDEX($D56:$D$71,DN$1)),0)</f>
        <v>0</v>
      </c>
      <c r="DO56" s="6" cm="1">
        <f t="array" ref="DO56">IFERROR(DN56*(1-INDEX($D56:$D$71,DO$1)),0)</f>
        <v>0</v>
      </c>
      <c r="DP56" s="6" cm="1">
        <f t="array" ref="DP56">IFERROR(DO56*(1-INDEX($D56:$D$71,DP$1)),0)</f>
        <v>0</v>
      </c>
      <c r="DQ56" s="6" cm="1">
        <f t="array" ref="DQ56">IFERROR(DP56*(1-INDEX($D56:$D$71,DQ$1)),0)</f>
        <v>0</v>
      </c>
      <c r="DR56" s="6" cm="1">
        <f t="array" ref="DR56">IFERROR(DQ56*(1-INDEX($D56:$D$71,DR$1)),0)</f>
        <v>0</v>
      </c>
      <c r="DS56" s="6" cm="1">
        <f t="array" ref="DS56">IFERROR(DR56*(1-INDEX($D56:$D$71,DS$1)),0)</f>
        <v>0</v>
      </c>
      <c r="DT56" s="6" cm="1">
        <f t="array" ref="DT56">IFERROR(DS56*(1-INDEX($D56:$D$71,DT$1)),0)</f>
        <v>0</v>
      </c>
      <c r="DU56" s="6" cm="1">
        <f t="array" ref="DU56">IFERROR(DT56*(1-INDEX($D56:$D$71,DU$1)),0)</f>
        <v>0</v>
      </c>
      <c r="DV56" s="6" cm="1">
        <f t="array" ref="DV56">IFERROR(DU56*(1-INDEX($D56:$D$71,DV$1)),0)</f>
        <v>0</v>
      </c>
      <c r="DW56" s="6" cm="1">
        <f t="array" ref="DW56">IFERROR(DV56*(1-INDEX($D56:$D$71,DW$1)),0)</f>
        <v>0</v>
      </c>
      <c r="DX56" s="6" cm="1">
        <f t="array" ref="DX56">IFERROR(DW56*(1-INDEX($D56:$D$71,DX$1)),0)</f>
        <v>0</v>
      </c>
    </row>
    <row r="57" spans="2:128" x14ac:dyDescent="0.25">
      <c r="B57" s="21"/>
      <c r="C57" s="6">
        <v>119</v>
      </c>
      <c r="D57" s="6">
        <v>0.94779999999999998</v>
      </c>
      <c r="E57" s="6">
        <f t="shared" si="3"/>
        <v>2.6193478943943056</v>
      </c>
      <c r="F57" s="6" cm="1">
        <f t="array" ref="F57">SUMPRODUCT($A$6^($K$1:$DT$1+1),K57:DT57,TRANSPOSE(D57:D170))</f>
        <v>0.96939768121406344</v>
      </c>
      <c r="G57" s="6" cm="1">
        <f t="array" ref="G57">SUMPRODUCT($A$6^($K$1:$DT$1),K57:DT57)</f>
        <v>1.0506796116504855</v>
      </c>
      <c r="H57" s="6">
        <f t="shared" si="4"/>
        <v>0.58749362793590409</v>
      </c>
      <c r="I57" s="6">
        <f t="shared" si="5"/>
        <v>0.37313698571360682</v>
      </c>
      <c r="K57" s="6">
        <v>1</v>
      </c>
      <c r="L57" s="6" cm="1">
        <f t="array" ref="L57">IFERROR(K57*(1-INDEX($D57:$D$71,L$1)),0)</f>
        <v>5.2200000000000024E-2</v>
      </c>
      <c r="M57" s="6" cm="1">
        <f t="array" ref="M57">IFERROR(L57*(1-INDEX($D57:$D$71,M$1)),0)</f>
        <v>0</v>
      </c>
      <c r="N57" s="6" cm="1">
        <f t="array" ref="N57">IFERROR(M57*(1-INDEX($D57:$D$71,N$1)),0)</f>
        <v>0</v>
      </c>
      <c r="O57" s="6" cm="1">
        <f t="array" ref="O57">IFERROR(N57*(1-INDEX($D57:$D$71,O$1)),0)</f>
        <v>0</v>
      </c>
      <c r="P57" s="6" cm="1">
        <f t="array" ref="P57">IFERROR(O57*(1-INDEX($D57:$D$71,P$1)),0)</f>
        <v>0</v>
      </c>
      <c r="Q57" s="6" cm="1">
        <f t="array" ref="Q57">IFERROR(P57*(1-INDEX($D57:$D$71,Q$1)),0)</f>
        <v>0</v>
      </c>
      <c r="R57" s="6" cm="1">
        <f t="array" ref="R57">IFERROR(Q57*(1-INDEX($D57:$D$71,R$1)),0)</f>
        <v>0</v>
      </c>
      <c r="S57" s="6" cm="1">
        <f t="array" ref="S57">IFERROR(R57*(1-INDEX($D57:$D$71,S$1)),0)</f>
        <v>0</v>
      </c>
      <c r="T57" s="6" cm="1">
        <f t="array" ref="T57">IFERROR(S57*(1-INDEX($D57:$D$71,T$1)),0)</f>
        <v>0</v>
      </c>
      <c r="U57" s="6" cm="1">
        <f t="array" ref="U57">IFERROR(T57*(1-INDEX($D57:$D$71,U$1)),0)</f>
        <v>0</v>
      </c>
      <c r="V57" s="6" cm="1">
        <f t="array" ref="V57">IFERROR(U57*(1-INDEX($D57:$D$71,V$1)),0)</f>
        <v>0</v>
      </c>
      <c r="W57" s="6" cm="1">
        <f t="array" ref="W57">IFERROR(V57*(1-INDEX($D57:$D$71,W$1)),0)</f>
        <v>0</v>
      </c>
      <c r="X57" s="6" cm="1">
        <f t="array" ref="X57">IFERROR(W57*(1-INDEX($D57:$D$71,X$1)),0)</f>
        <v>0</v>
      </c>
      <c r="Y57" s="6" cm="1">
        <f t="array" ref="Y57">IFERROR(X57*(1-INDEX($D57:$D$71,Y$1)),0)</f>
        <v>0</v>
      </c>
      <c r="Z57" s="6" cm="1">
        <f t="array" ref="Z57">IFERROR(Y57*(1-INDEX($D57:$D$71,Z$1)),0)</f>
        <v>0</v>
      </c>
      <c r="AA57" s="6" cm="1">
        <f t="array" ref="AA57">IFERROR(Z57*(1-INDEX($D57:$D$71,AA$1)),0)</f>
        <v>0</v>
      </c>
      <c r="AB57" s="6" cm="1">
        <f t="array" ref="AB57">IFERROR(AA57*(1-INDEX($D57:$D$71,AB$1)),0)</f>
        <v>0</v>
      </c>
      <c r="AC57" s="6" cm="1">
        <f t="array" ref="AC57">IFERROR(AB57*(1-INDEX($D57:$D$71,AC$1)),0)</f>
        <v>0</v>
      </c>
      <c r="AD57" s="6" cm="1">
        <f t="array" ref="AD57">IFERROR(AC57*(1-INDEX($D57:$D$71,AD$1)),0)</f>
        <v>0</v>
      </c>
      <c r="AE57" s="6" cm="1">
        <f t="array" ref="AE57">IFERROR(AD57*(1-INDEX($D57:$D$71,AE$1)),0)</f>
        <v>0</v>
      </c>
      <c r="AF57" s="6" cm="1">
        <f t="array" ref="AF57">IFERROR(AE57*(1-INDEX($D57:$D$71,AF$1)),0)</f>
        <v>0</v>
      </c>
      <c r="AG57" s="6" cm="1">
        <f t="array" ref="AG57">IFERROR(AF57*(1-INDEX($D57:$D$71,AG$1)),0)</f>
        <v>0</v>
      </c>
      <c r="AH57" s="6" cm="1">
        <f t="array" ref="AH57">IFERROR(AG57*(1-INDEX($D57:$D$71,AH$1)),0)</f>
        <v>0</v>
      </c>
      <c r="AI57" s="6" cm="1">
        <f t="array" ref="AI57">IFERROR(AH57*(1-INDEX($D57:$D$71,AI$1)),0)</f>
        <v>0</v>
      </c>
      <c r="AJ57" s="6" cm="1">
        <f t="array" ref="AJ57">IFERROR(AI57*(1-INDEX($D57:$D$71,AJ$1)),0)</f>
        <v>0</v>
      </c>
      <c r="AK57" s="6" cm="1">
        <f t="array" ref="AK57">IFERROR(AJ57*(1-INDEX($D57:$D$71,AK$1)),0)</f>
        <v>0</v>
      </c>
      <c r="AL57" s="6" cm="1">
        <f t="array" ref="AL57">IFERROR(AK57*(1-INDEX($D57:$D$71,AL$1)),0)</f>
        <v>0</v>
      </c>
      <c r="AM57" s="6" cm="1">
        <f t="array" ref="AM57">IFERROR(AL57*(1-INDEX($D57:$D$71,AM$1)),0)</f>
        <v>0</v>
      </c>
      <c r="AN57" s="6" cm="1">
        <f t="array" ref="AN57">IFERROR(AM57*(1-INDEX($D57:$D$71,AN$1)),0)</f>
        <v>0</v>
      </c>
      <c r="AO57" s="6" cm="1">
        <f t="array" ref="AO57">IFERROR(AN57*(1-INDEX($D57:$D$71,AO$1)),0)</f>
        <v>0</v>
      </c>
      <c r="AP57" s="6" cm="1">
        <f t="array" ref="AP57">IFERROR(AO57*(1-INDEX($D57:$D$71,AP$1)),0)</f>
        <v>0</v>
      </c>
      <c r="AQ57" s="6" cm="1">
        <f t="array" ref="AQ57">IFERROR(AP57*(1-INDEX($D57:$D$71,AQ$1)),0)</f>
        <v>0</v>
      </c>
      <c r="AR57" s="6" cm="1">
        <f t="array" ref="AR57">IFERROR(AQ57*(1-INDEX($D57:$D$71,AR$1)),0)</f>
        <v>0</v>
      </c>
      <c r="AS57" s="6" cm="1">
        <f t="array" ref="AS57">IFERROR(AR57*(1-INDEX($D57:$D$71,AS$1)),0)</f>
        <v>0</v>
      </c>
      <c r="AT57" s="6" cm="1">
        <f t="array" ref="AT57">IFERROR(AS57*(1-INDEX($D57:$D$71,AT$1)),0)</f>
        <v>0</v>
      </c>
      <c r="AU57" s="6" cm="1">
        <f t="array" ref="AU57">IFERROR(AT57*(1-INDEX($D57:$D$71,AU$1)),0)</f>
        <v>0</v>
      </c>
      <c r="AV57" s="6" cm="1">
        <f t="array" ref="AV57">IFERROR(AU57*(1-INDEX($D57:$D$71,AV$1)),0)</f>
        <v>0</v>
      </c>
      <c r="AW57" s="6" cm="1">
        <f t="array" ref="AW57">IFERROR(AV57*(1-INDEX($D57:$D$71,AW$1)),0)</f>
        <v>0</v>
      </c>
      <c r="AX57" s="6" cm="1">
        <f t="array" ref="AX57">IFERROR(AW57*(1-INDEX($D57:$D$71,AX$1)),0)</f>
        <v>0</v>
      </c>
      <c r="AY57" s="6" cm="1">
        <f t="array" ref="AY57">IFERROR(AX57*(1-INDEX($D57:$D$71,AY$1)),0)</f>
        <v>0</v>
      </c>
      <c r="AZ57" s="6" cm="1">
        <f t="array" ref="AZ57">IFERROR(AY57*(1-INDEX($D57:$D$71,AZ$1)),0)</f>
        <v>0</v>
      </c>
      <c r="BA57" s="6" cm="1">
        <f t="array" ref="BA57">IFERROR(AZ57*(1-INDEX($D57:$D$71,BA$1)),0)</f>
        <v>0</v>
      </c>
      <c r="BB57" s="6" cm="1">
        <f t="array" ref="BB57">IFERROR(BA57*(1-INDEX($D57:$D$71,BB$1)),0)</f>
        <v>0</v>
      </c>
      <c r="BC57" s="6" cm="1">
        <f t="array" ref="BC57">IFERROR(BB57*(1-INDEX($D57:$D$71,BC$1)),0)</f>
        <v>0</v>
      </c>
      <c r="BD57" s="6" cm="1">
        <f t="array" ref="BD57">IFERROR(BC57*(1-INDEX($D57:$D$71,BD$1)),0)</f>
        <v>0</v>
      </c>
      <c r="BE57" s="6" cm="1">
        <f t="array" ref="BE57">IFERROR(BD57*(1-INDEX($D57:$D$71,BE$1)),0)</f>
        <v>0</v>
      </c>
      <c r="BF57" s="6" cm="1">
        <f t="array" ref="BF57">IFERROR(BE57*(1-INDEX($D57:$D$71,BF$1)),0)</f>
        <v>0</v>
      </c>
      <c r="BG57" s="6" cm="1">
        <f t="array" ref="BG57">IFERROR(BF57*(1-INDEX($D57:$D$71,BG$1)),0)</f>
        <v>0</v>
      </c>
      <c r="BH57" s="6" cm="1">
        <f t="array" ref="BH57">IFERROR(BG57*(1-INDEX($D57:$D$71,BH$1)),0)</f>
        <v>0</v>
      </c>
      <c r="BI57" s="6" cm="1">
        <f t="array" ref="BI57">IFERROR(BH57*(1-INDEX($D57:$D$71,BI$1)),0)</f>
        <v>0</v>
      </c>
      <c r="BJ57" s="6" cm="1">
        <f t="array" ref="BJ57">IFERROR(BI57*(1-INDEX($D57:$D$71,BJ$1)),0)</f>
        <v>0</v>
      </c>
      <c r="BK57" s="6" cm="1">
        <f t="array" ref="BK57">IFERROR(BJ57*(1-INDEX($D57:$D$71,BK$1)),0)</f>
        <v>0</v>
      </c>
      <c r="BL57" s="6" cm="1">
        <f t="array" ref="BL57">IFERROR(BK57*(1-INDEX($D57:$D$71,BL$1)),0)</f>
        <v>0</v>
      </c>
      <c r="BM57" s="6" cm="1">
        <f t="array" ref="BM57">IFERROR(BL57*(1-INDEX($D57:$D$71,BM$1)),0)</f>
        <v>0</v>
      </c>
      <c r="BN57" s="6" cm="1">
        <f t="array" ref="BN57">IFERROR(BM57*(1-INDEX($D57:$D$71,BN$1)),0)</f>
        <v>0</v>
      </c>
      <c r="BO57" s="6" cm="1">
        <f t="array" ref="BO57">IFERROR(BN57*(1-INDEX($D57:$D$71,BO$1)),0)</f>
        <v>0</v>
      </c>
      <c r="BP57" s="6" cm="1">
        <f t="array" ref="BP57">IFERROR(BO57*(1-INDEX($D57:$D$71,BP$1)),0)</f>
        <v>0</v>
      </c>
      <c r="BQ57" s="6" cm="1">
        <f t="array" ref="BQ57">IFERROR(BP57*(1-INDEX($D57:$D$71,BQ$1)),0)</f>
        <v>0</v>
      </c>
      <c r="BR57" s="6" cm="1">
        <f t="array" ref="BR57">IFERROR(BQ57*(1-INDEX($D57:$D$71,BR$1)),0)</f>
        <v>0</v>
      </c>
      <c r="BS57" s="6" cm="1">
        <f t="array" ref="BS57">IFERROR(BR57*(1-INDEX($D57:$D$71,BS$1)),0)</f>
        <v>0</v>
      </c>
      <c r="BT57" s="6" cm="1">
        <f t="array" ref="BT57">IFERROR(BS57*(1-INDEX($D57:$D$71,BT$1)),0)</f>
        <v>0</v>
      </c>
      <c r="BU57" s="6" cm="1">
        <f t="array" ref="BU57">IFERROR(BT57*(1-INDEX($D57:$D$71,BU$1)),0)</f>
        <v>0</v>
      </c>
      <c r="BV57" s="6" cm="1">
        <f t="array" ref="BV57">IFERROR(BU57*(1-INDEX($D57:$D$71,BV$1)),0)</f>
        <v>0</v>
      </c>
      <c r="BW57" s="6" cm="1">
        <f t="array" ref="BW57">IFERROR(BV57*(1-INDEX($D57:$D$71,BW$1)),0)</f>
        <v>0</v>
      </c>
      <c r="BX57" s="6" cm="1">
        <f t="array" ref="BX57">IFERROR(BW57*(1-INDEX($D57:$D$71,BX$1)),0)</f>
        <v>0</v>
      </c>
      <c r="BY57" s="6" cm="1">
        <f t="array" ref="BY57">IFERROR(BX57*(1-INDEX($D57:$D$71,BY$1)),0)</f>
        <v>0</v>
      </c>
      <c r="BZ57" s="6" cm="1">
        <f t="array" ref="BZ57">IFERROR(BY57*(1-INDEX($D57:$D$71,BZ$1)),0)</f>
        <v>0</v>
      </c>
      <c r="CA57" s="6" cm="1">
        <f t="array" ref="CA57">IFERROR(BZ57*(1-INDEX($D57:$D$71,CA$1)),0)</f>
        <v>0</v>
      </c>
      <c r="CB57" s="6" cm="1">
        <f t="array" ref="CB57">IFERROR(CA57*(1-INDEX($D57:$D$71,CB$1)),0)</f>
        <v>0</v>
      </c>
      <c r="CC57" s="6" cm="1">
        <f t="array" ref="CC57">IFERROR(CB57*(1-INDEX($D57:$D$71,CC$1)),0)</f>
        <v>0</v>
      </c>
      <c r="CD57" s="6" cm="1">
        <f t="array" ref="CD57">IFERROR(CC57*(1-INDEX($D57:$D$71,CD$1)),0)</f>
        <v>0</v>
      </c>
      <c r="CE57" s="6" cm="1">
        <f t="array" ref="CE57">IFERROR(CD57*(1-INDEX($D57:$D$71,CE$1)),0)</f>
        <v>0</v>
      </c>
      <c r="CF57" s="6" cm="1">
        <f t="array" ref="CF57">IFERROR(CE57*(1-INDEX($D57:$D$71,CF$1)),0)</f>
        <v>0</v>
      </c>
      <c r="CG57" s="6" cm="1">
        <f t="array" ref="CG57">IFERROR(CF57*(1-INDEX($D57:$D$71,CG$1)),0)</f>
        <v>0</v>
      </c>
      <c r="CH57" s="6" cm="1">
        <f t="array" ref="CH57">IFERROR(CG57*(1-INDEX($D57:$D$71,CH$1)),0)</f>
        <v>0</v>
      </c>
      <c r="CI57" s="6" cm="1">
        <f t="array" ref="CI57">IFERROR(CH57*(1-INDEX($D57:$D$71,CI$1)),0)</f>
        <v>0</v>
      </c>
      <c r="CJ57" s="6" cm="1">
        <f t="array" ref="CJ57">IFERROR(CI57*(1-INDEX($D57:$D$71,CJ$1)),0)</f>
        <v>0</v>
      </c>
      <c r="CK57" s="6" cm="1">
        <f t="array" ref="CK57">IFERROR(CJ57*(1-INDEX($D57:$D$71,CK$1)),0)</f>
        <v>0</v>
      </c>
      <c r="CL57" s="6" cm="1">
        <f t="array" ref="CL57">IFERROR(CK57*(1-INDEX($D57:$D$71,CL$1)),0)</f>
        <v>0</v>
      </c>
      <c r="CM57" s="6" cm="1">
        <f t="array" ref="CM57">IFERROR(CL57*(1-INDEX($D57:$D$71,CM$1)),0)</f>
        <v>0</v>
      </c>
      <c r="CN57" s="6" cm="1">
        <f t="array" ref="CN57">IFERROR(CM57*(1-INDEX($D57:$D$71,CN$1)),0)</f>
        <v>0</v>
      </c>
      <c r="CO57" s="6" cm="1">
        <f t="array" ref="CO57">IFERROR(CN57*(1-INDEX($D57:$D$71,CO$1)),0)</f>
        <v>0</v>
      </c>
      <c r="CP57" s="6" cm="1">
        <f t="array" ref="CP57">IFERROR(CO57*(1-INDEX($D57:$D$71,CP$1)),0)</f>
        <v>0</v>
      </c>
      <c r="CQ57" s="6" cm="1">
        <f t="array" ref="CQ57">IFERROR(CP57*(1-INDEX($D57:$D$71,CQ$1)),0)</f>
        <v>0</v>
      </c>
      <c r="CR57" s="6" cm="1">
        <f t="array" ref="CR57">IFERROR(CQ57*(1-INDEX($D57:$D$71,CR$1)),0)</f>
        <v>0</v>
      </c>
      <c r="CS57" s="6" cm="1">
        <f t="array" ref="CS57">IFERROR(CR57*(1-INDEX($D57:$D$71,CS$1)),0)</f>
        <v>0</v>
      </c>
      <c r="CT57" s="6" cm="1">
        <f t="array" ref="CT57">IFERROR(CS57*(1-INDEX($D57:$D$71,CT$1)),0)</f>
        <v>0</v>
      </c>
      <c r="CU57" s="6" cm="1">
        <f t="array" ref="CU57">IFERROR(CT57*(1-INDEX($D57:$D$71,CU$1)),0)</f>
        <v>0</v>
      </c>
      <c r="CV57" s="6" cm="1">
        <f t="array" ref="CV57">IFERROR(CU57*(1-INDEX($D57:$D$71,CV$1)),0)</f>
        <v>0</v>
      </c>
      <c r="CW57" s="6" cm="1">
        <f t="array" ref="CW57">IFERROR(CV57*(1-INDEX($D57:$D$71,CW$1)),0)</f>
        <v>0</v>
      </c>
      <c r="CX57" s="6" cm="1">
        <f t="array" ref="CX57">IFERROR(CW57*(1-INDEX($D57:$D$71,CX$1)),0)</f>
        <v>0</v>
      </c>
      <c r="CY57" s="6" cm="1">
        <f t="array" ref="CY57">IFERROR(CX57*(1-INDEX($D57:$D$71,CY$1)),0)</f>
        <v>0</v>
      </c>
      <c r="CZ57" s="6" cm="1">
        <f t="array" ref="CZ57">IFERROR(CY57*(1-INDEX($D57:$D$71,CZ$1)),0)</f>
        <v>0</v>
      </c>
      <c r="DA57" s="6" cm="1">
        <f t="array" ref="DA57">IFERROR(CZ57*(1-INDEX($D57:$D$71,DA$1)),0)</f>
        <v>0</v>
      </c>
      <c r="DB57" s="6" cm="1">
        <f t="array" ref="DB57">IFERROR(DA57*(1-INDEX($D57:$D$71,DB$1)),0)</f>
        <v>0</v>
      </c>
      <c r="DC57" s="6" cm="1">
        <f t="array" ref="DC57">IFERROR(DB57*(1-INDEX($D57:$D$71,DC$1)),0)</f>
        <v>0</v>
      </c>
      <c r="DD57" s="6" cm="1">
        <f t="array" ref="DD57">IFERROR(DC57*(1-INDEX($D57:$D$71,DD$1)),0)</f>
        <v>0</v>
      </c>
      <c r="DE57" s="6" cm="1">
        <f t="array" ref="DE57">IFERROR(DD57*(1-INDEX($D57:$D$71,DE$1)),0)</f>
        <v>0</v>
      </c>
      <c r="DF57" s="6" cm="1">
        <f t="array" ref="DF57">IFERROR(DE57*(1-INDEX($D57:$D$71,DF$1)),0)</f>
        <v>0</v>
      </c>
      <c r="DG57" s="6" cm="1">
        <f t="array" ref="DG57">IFERROR(DF57*(1-INDEX($D57:$D$71,DG$1)),0)</f>
        <v>0</v>
      </c>
      <c r="DH57" s="6" cm="1">
        <f t="array" ref="DH57">IFERROR(DG57*(1-INDEX($D57:$D$71,DH$1)),0)</f>
        <v>0</v>
      </c>
      <c r="DI57" s="6" cm="1">
        <f t="array" ref="DI57">IFERROR(DH57*(1-INDEX($D57:$D$71,DI$1)),0)</f>
        <v>0</v>
      </c>
      <c r="DJ57" s="6" cm="1">
        <f t="array" ref="DJ57">IFERROR(DI57*(1-INDEX($D57:$D$71,DJ$1)),0)</f>
        <v>0</v>
      </c>
      <c r="DK57" s="6" cm="1">
        <f t="array" ref="DK57">IFERROR(DJ57*(1-INDEX($D57:$D$71,DK$1)),0)</f>
        <v>0</v>
      </c>
      <c r="DL57" s="6" cm="1">
        <f t="array" ref="DL57">IFERROR(DK57*(1-INDEX($D57:$D$71,DL$1)),0)</f>
        <v>0</v>
      </c>
      <c r="DM57" s="6" cm="1">
        <f t="array" ref="DM57">IFERROR(DL57*(1-INDEX($D57:$D$71,DM$1)),0)</f>
        <v>0</v>
      </c>
      <c r="DN57" s="6" cm="1">
        <f t="array" ref="DN57">IFERROR(DM57*(1-INDEX($D57:$D$71,DN$1)),0)</f>
        <v>0</v>
      </c>
      <c r="DO57" s="6" cm="1">
        <f t="array" ref="DO57">IFERROR(DN57*(1-INDEX($D57:$D$71,DO$1)),0)</f>
        <v>0</v>
      </c>
      <c r="DP57" s="6" cm="1">
        <f t="array" ref="DP57">IFERROR(DO57*(1-INDEX($D57:$D$71,DP$1)),0)</f>
        <v>0</v>
      </c>
      <c r="DQ57" s="6" cm="1">
        <f t="array" ref="DQ57">IFERROR(DP57*(1-INDEX($D57:$D$71,DQ$1)),0)</f>
        <v>0</v>
      </c>
      <c r="DR57" s="6" cm="1">
        <f t="array" ref="DR57">IFERROR(DQ57*(1-INDEX($D57:$D$71,DR$1)),0)</f>
        <v>0</v>
      </c>
      <c r="DS57" s="6" cm="1">
        <f t="array" ref="DS57">IFERROR(DR57*(1-INDEX($D57:$D$71,DS$1)),0)</f>
        <v>0</v>
      </c>
      <c r="DT57" s="6" cm="1">
        <f t="array" ref="DT57">IFERROR(DS57*(1-INDEX($D57:$D$71,DT$1)),0)</f>
        <v>0</v>
      </c>
      <c r="DU57" s="6" cm="1">
        <f t="array" ref="DU57">IFERROR(DT57*(1-INDEX($D57:$D$71,DU$1)),0)</f>
        <v>0</v>
      </c>
      <c r="DV57" s="6" cm="1">
        <f t="array" ref="DV57">IFERROR(DU57*(1-INDEX($D57:$D$71,DV$1)),0)</f>
        <v>0</v>
      </c>
      <c r="DW57" s="6" cm="1">
        <f t="array" ref="DW57">IFERROR(DV57*(1-INDEX($D57:$D$71,DW$1)),0)</f>
        <v>0</v>
      </c>
      <c r="DX57" s="6" cm="1">
        <f t="array" ref="DX57">IFERROR(DW57*(1-INDEX($D57:$D$71,DX$1)),0)</f>
        <v>0</v>
      </c>
    </row>
    <row r="58" spans="2:128" x14ac:dyDescent="0.25">
      <c r="B58" s="21"/>
      <c r="C58" s="6">
        <v>120</v>
      </c>
      <c r="D58" s="6">
        <v>1</v>
      </c>
      <c r="E58" s="6" t="e">
        <f t="shared" si="3"/>
        <v>#NUM!</v>
      </c>
      <c r="F58" s="6" cm="1">
        <f t="array" ref="F58">SUMPRODUCT($A$6^($K$1:$DT$1+1),K58:DT58,TRANSPOSE(D58:D171))</f>
        <v>0.970873786407767</v>
      </c>
      <c r="G58" s="6" cm="1">
        <f t="array" ref="G58">SUMPRODUCT($A$6^($K$1:$DT$1),K58:DT58)</f>
        <v>1</v>
      </c>
      <c r="H58" s="6">
        <f t="shared" si="4"/>
        <v>0.53681035181046011</v>
      </c>
      <c r="I58" s="6" t="e">
        <f t="shared" si="5"/>
        <v>#NUM!</v>
      </c>
      <c r="K58" s="6">
        <v>1</v>
      </c>
      <c r="L58" s="6" cm="1">
        <f t="array" ref="L58">IFERROR(K58*(1-INDEX($D58:$D$71,L$1)),0)</f>
        <v>0</v>
      </c>
      <c r="M58" s="6" cm="1">
        <f t="array" ref="M58">IFERROR(L58*(1-INDEX($D58:$D$71,M$1)),0)</f>
        <v>0</v>
      </c>
      <c r="N58" s="6" cm="1">
        <f t="array" ref="N58">IFERROR(M58*(1-INDEX($D58:$D$71,N$1)),0)</f>
        <v>0</v>
      </c>
      <c r="O58" s="6" cm="1">
        <f t="array" ref="O58">IFERROR(N58*(1-INDEX($D58:$D$71,O$1)),0)</f>
        <v>0</v>
      </c>
      <c r="P58" s="6" cm="1">
        <f t="array" ref="P58">IFERROR(O58*(1-INDEX($D58:$D$71,P$1)),0)</f>
        <v>0</v>
      </c>
      <c r="Q58" s="6" cm="1">
        <f t="array" ref="Q58">IFERROR(P58*(1-INDEX($D58:$D$71,Q$1)),0)</f>
        <v>0</v>
      </c>
      <c r="R58" s="6" cm="1">
        <f t="array" ref="R58">IFERROR(Q58*(1-INDEX($D58:$D$71,R$1)),0)</f>
        <v>0</v>
      </c>
      <c r="S58" s="6" cm="1">
        <f t="array" ref="S58">IFERROR(R58*(1-INDEX($D58:$D$71,S$1)),0)</f>
        <v>0</v>
      </c>
      <c r="T58" s="6" cm="1">
        <f t="array" ref="T58">IFERROR(S58*(1-INDEX($D58:$D$71,T$1)),0)</f>
        <v>0</v>
      </c>
      <c r="U58" s="6" cm="1">
        <f t="array" ref="U58">IFERROR(T58*(1-INDEX($D58:$D$71,U$1)),0)</f>
        <v>0</v>
      </c>
      <c r="V58" s="6" cm="1">
        <f t="array" ref="V58">IFERROR(U58*(1-INDEX($D58:$D$71,V$1)),0)</f>
        <v>0</v>
      </c>
      <c r="W58" s="6" cm="1">
        <f t="array" ref="W58">IFERROR(V58*(1-INDEX($D58:$D$71,W$1)),0)</f>
        <v>0</v>
      </c>
      <c r="X58" s="6" cm="1">
        <f t="array" ref="X58">IFERROR(W58*(1-INDEX($D58:$D$71,X$1)),0)</f>
        <v>0</v>
      </c>
      <c r="Y58" s="6" cm="1">
        <f t="array" ref="Y58">IFERROR(X58*(1-INDEX($D58:$D$71,Y$1)),0)</f>
        <v>0</v>
      </c>
      <c r="Z58" s="6" cm="1">
        <f t="array" ref="Z58">IFERROR(Y58*(1-INDEX($D58:$D$71,Z$1)),0)</f>
        <v>0</v>
      </c>
      <c r="AA58" s="6" cm="1">
        <f t="array" ref="AA58">IFERROR(Z58*(1-INDEX($D58:$D$71,AA$1)),0)</f>
        <v>0</v>
      </c>
      <c r="AB58" s="6" cm="1">
        <f t="array" ref="AB58">IFERROR(AA58*(1-INDEX($D58:$D$71,AB$1)),0)</f>
        <v>0</v>
      </c>
      <c r="AC58" s="6" cm="1">
        <f t="array" ref="AC58">IFERROR(AB58*(1-INDEX($D58:$D$71,AC$1)),0)</f>
        <v>0</v>
      </c>
      <c r="AD58" s="6" cm="1">
        <f t="array" ref="AD58">IFERROR(AC58*(1-INDEX($D58:$D$71,AD$1)),0)</f>
        <v>0</v>
      </c>
      <c r="AE58" s="6" cm="1">
        <f t="array" ref="AE58">IFERROR(AD58*(1-INDEX($D58:$D$71,AE$1)),0)</f>
        <v>0</v>
      </c>
      <c r="AF58" s="6" cm="1">
        <f t="array" ref="AF58">IFERROR(AE58*(1-INDEX($D58:$D$71,AF$1)),0)</f>
        <v>0</v>
      </c>
      <c r="AG58" s="6" cm="1">
        <f t="array" ref="AG58">IFERROR(AF58*(1-INDEX($D58:$D$71,AG$1)),0)</f>
        <v>0</v>
      </c>
      <c r="AH58" s="6" cm="1">
        <f t="array" ref="AH58">IFERROR(AG58*(1-INDEX($D58:$D$71,AH$1)),0)</f>
        <v>0</v>
      </c>
      <c r="AI58" s="6" cm="1">
        <f t="array" ref="AI58">IFERROR(AH58*(1-INDEX($D58:$D$71,AI$1)),0)</f>
        <v>0</v>
      </c>
      <c r="AJ58" s="6" cm="1">
        <f t="array" ref="AJ58">IFERROR(AI58*(1-INDEX($D58:$D$71,AJ$1)),0)</f>
        <v>0</v>
      </c>
      <c r="AK58" s="6" cm="1">
        <f t="array" ref="AK58">IFERROR(AJ58*(1-INDEX($D58:$D$71,AK$1)),0)</f>
        <v>0</v>
      </c>
      <c r="AL58" s="6" cm="1">
        <f t="array" ref="AL58">IFERROR(AK58*(1-INDEX($D58:$D$71,AL$1)),0)</f>
        <v>0</v>
      </c>
      <c r="AM58" s="6" cm="1">
        <f t="array" ref="AM58">IFERROR(AL58*(1-INDEX($D58:$D$71,AM$1)),0)</f>
        <v>0</v>
      </c>
      <c r="AN58" s="6" cm="1">
        <f t="array" ref="AN58">IFERROR(AM58*(1-INDEX($D58:$D$71,AN$1)),0)</f>
        <v>0</v>
      </c>
      <c r="AO58" s="6" cm="1">
        <f t="array" ref="AO58">IFERROR(AN58*(1-INDEX($D58:$D$71,AO$1)),0)</f>
        <v>0</v>
      </c>
      <c r="AP58" s="6" cm="1">
        <f t="array" ref="AP58">IFERROR(AO58*(1-INDEX($D58:$D$71,AP$1)),0)</f>
        <v>0</v>
      </c>
      <c r="AQ58" s="6" cm="1">
        <f t="array" ref="AQ58">IFERROR(AP58*(1-INDEX($D58:$D$71,AQ$1)),0)</f>
        <v>0</v>
      </c>
      <c r="AR58" s="6" cm="1">
        <f t="array" ref="AR58">IFERROR(AQ58*(1-INDEX($D58:$D$71,AR$1)),0)</f>
        <v>0</v>
      </c>
      <c r="AS58" s="6" cm="1">
        <f t="array" ref="AS58">IFERROR(AR58*(1-INDEX($D58:$D$71,AS$1)),0)</f>
        <v>0</v>
      </c>
      <c r="AT58" s="6" cm="1">
        <f t="array" ref="AT58">IFERROR(AS58*(1-INDEX($D58:$D$71,AT$1)),0)</f>
        <v>0</v>
      </c>
      <c r="AU58" s="6" cm="1">
        <f t="array" ref="AU58">IFERROR(AT58*(1-INDEX($D58:$D$71,AU$1)),0)</f>
        <v>0</v>
      </c>
      <c r="AV58" s="6" cm="1">
        <f t="array" ref="AV58">IFERROR(AU58*(1-INDEX($D58:$D$71,AV$1)),0)</f>
        <v>0</v>
      </c>
      <c r="AW58" s="6" cm="1">
        <f t="array" ref="AW58">IFERROR(AV58*(1-INDEX($D58:$D$71,AW$1)),0)</f>
        <v>0</v>
      </c>
      <c r="AX58" s="6" cm="1">
        <f t="array" ref="AX58">IFERROR(AW58*(1-INDEX($D58:$D$71,AX$1)),0)</f>
        <v>0</v>
      </c>
      <c r="AY58" s="6" cm="1">
        <f t="array" ref="AY58">IFERROR(AX58*(1-INDEX($D58:$D$71,AY$1)),0)</f>
        <v>0</v>
      </c>
      <c r="AZ58" s="6" cm="1">
        <f t="array" ref="AZ58">IFERROR(AY58*(1-INDEX($D58:$D$71,AZ$1)),0)</f>
        <v>0</v>
      </c>
      <c r="BA58" s="6" cm="1">
        <f t="array" ref="BA58">IFERROR(AZ58*(1-INDEX($D58:$D$71,BA$1)),0)</f>
        <v>0</v>
      </c>
      <c r="BB58" s="6" cm="1">
        <f t="array" ref="BB58">IFERROR(BA58*(1-INDEX($D58:$D$71,BB$1)),0)</f>
        <v>0</v>
      </c>
      <c r="BC58" s="6" cm="1">
        <f t="array" ref="BC58">IFERROR(BB58*(1-INDEX($D58:$D$71,BC$1)),0)</f>
        <v>0</v>
      </c>
      <c r="BD58" s="6" cm="1">
        <f t="array" ref="BD58">IFERROR(BC58*(1-INDEX($D58:$D$71,BD$1)),0)</f>
        <v>0</v>
      </c>
      <c r="BE58" s="6" cm="1">
        <f t="array" ref="BE58">IFERROR(BD58*(1-INDEX($D58:$D$71,BE$1)),0)</f>
        <v>0</v>
      </c>
      <c r="BF58" s="6" cm="1">
        <f t="array" ref="BF58">IFERROR(BE58*(1-INDEX($D58:$D$71,BF$1)),0)</f>
        <v>0</v>
      </c>
      <c r="BG58" s="6" cm="1">
        <f t="array" ref="BG58">IFERROR(BF58*(1-INDEX($D58:$D$71,BG$1)),0)</f>
        <v>0</v>
      </c>
      <c r="BH58" s="6" cm="1">
        <f t="array" ref="BH58">IFERROR(BG58*(1-INDEX($D58:$D$71,BH$1)),0)</f>
        <v>0</v>
      </c>
      <c r="BI58" s="6" cm="1">
        <f t="array" ref="BI58">IFERROR(BH58*(1-INDEX($D58:$D$71,BI$1)),0)</f>
        <v>0</v>
      </c>
      <c r="BJ58" s="6" cm="1">
        <f t="array" ref="BJ58">IFERROR(BI58*(1-INDEX($D58:$D$71,BJ$1)),0)</f>
        <v>0</v>
      </c>
      <c r="BK58" s="6" cm="1">
        <f t="array" ref="BK58">IFERROR(BJ58*(1-INDEX($D58:$D$71,BK$1)),0)</f>
        <v>0</v>
      </c>
      <c r="BL58" s="6" cm="1">
        <f t="array" ref="BL58">IFERROR(BK58*(1-INDEX($D58:$D$71,BL$1)),0)</f>
        <v>0</v>
      </c>
      <c r="BM58" s="6" cm="1">
        <f t="array" ref="BM58">IFERROR(BL58*(1-INDEX($D58:$D$71,BM$1)),0)</f>
        <v>0</v>
      </c>
      <c r="BN58" s="6" cm="1">
        <f t="array" ref="BN58">IFERROR(BM58*(1-INDEX($D58:$D$71,BN$1)),0)</f>
        <v>0</v>
      </c>
      <c r="BO58" s="6" cm="1">
        <f t="array" ref="BO58">IFERROR(BN58*(1-INDEX($D58:$D$71,BO$1)),0)</f>
        <v>0</v>
      </c>
      <c r="BP58" s="6" cm="1">
        <f t="array" ref="BP58">IFERROR(BO58*(1-INDEX($D58:$D$71,BP$1)),0)</f>
        <v>0</v>
      </c>
      <c r="BQ58" s="6" cm="1">
        <f t="array" ref="BQ58">IFERROR(BP58*(1-INDEX($D58:$D$71,BQ$1)),0)</f>
        <v>0</v>
      </c>
      <c r="BR58" s="6" cm="1">
        <f t="array" ref="BR58">IFERROR(BQ58*(1-INDEX($D58:$D$71,BR$1)),0)</f>
        <v>0</v>
      </c>
      <c r="BS58" s="6" cm="1">
        <f t="array" ref="BS58">IFERROR(BR58*(1-INDEX($D58:$D$71,BS$1)),0)</f>
        <v>0</v>
      </c>
      <c r="BT58" s="6" cm="1">
        <f t="array" ref="BT58">IFERROR(BS58*(1-INDEX($D58:$D$71,BT$1)),0)</f>
        <v>0</v>
      </c>
      <c r="BU58" s="6" cm="1">
        <f t="array" ref="BU58">IFERROR(BT58*(1-INDEX($D58:$D$71,BU$1)),0)</f>
        <v>0</v>
      </c>
      <c r="BV58" s="6" cm="1">
        <f t="array" ref="BV58">IFERROR(BU58*(1-INDEX($D58:$D$71,BV$1)),0)</f>
        <v>0</v>
      </c>
      <c r="BW58" s="6" cm="1">
        <f t="array" ref="BW58">IFERROR(BV58*(1-INDEX($D58:$D$71,BW$1)),0)</f>
        <v>0</v>
      </c>
      <c r="BX58" s="6" cm="1">
        <f t="array" ref="BX58">IFERROR(BW58*(1-INDEX($D58:$D$71,BX$1)),0)</f>
        <v>0</v>
      </c>
      <c r="BY58" s="6" cm="1">
        <f t="array" ref="BY58">IFERROR(BX58*(1-INDEX($D58:$D$71,BY$1)),0)</f>
        <v>0</v>
      </c>
      <c r="BZ58" s="6" cm="1">
        <f t="array" ref="BZ58">IFERROR(BY58*(1-INDEX($D58:$D$71,BZ$1)),0)</f>
        <v>0</v>
      </c>
      <c r="CA58" s="6" cm="1">
        <f t="array" ref="CA58">IFERROR(BZ58*(1-INDEX($D58:$D$71,CA$1)),0)</f>
        <v>0</v>
      </c>
      <c r="CB58" s="6" cm="1">
        <f t="array" ref="CB58">IFERROR(CA58*(1-INDEX($D58:$D$71,CB$1)),0)</f>
        <v>0</v>
      </c>
      <c r="CC58" s="6" cm="1">
        <f t="array" ref="CC58">IFERROR(CB58*(1-INDEX($D58:$D$71,CC$1)),0)</f>
        <v>0</v>
      </c>
      <c r="CD58" s="6" cm="1">
        <f t="array" ref="CD58">IFERROR(CC58*(1-INDEX($D58:$D$71,CD$1)),0)</f>
        <v>0</v>
      </c>
      <c r="CE58" s="6" cm="1">
        <f t="array" ref="CE58">IFERROR(CD58*(1-INDEX($D58:$D$71,CE$1)),0)</f>
        <v>0</v>
      </c>
      <c r="CF58" s="6" cm="1">
        <f t="array" ref="CF58">IFERROR(CE58*(1-INDEX($D58:$D$71,CF$1)),0)</f>
        <v>0</v>
      </c>
      <c r="CG58" s="6" cm="1">
        <f t="array" ref="CG58">IFERROR(CF58*(1-INDEX($D58:$D$71,CG$1)),0)</f>
        <v>0</v>
      </c>
      <c r="CH58" s="6" cm="1">
        <f t="array" ref="CH58">IFERROR(CG58*(1-INDEX($D58:$D$71,CH$1)),0)</f>
        <v>0</v>
      </c>
      <c r="CI58" s="6" cm="1">
        <f t="array" ref="CI58">IFERROR(CH58*(1-INDEX($D58:$D$71,CI$1)),0)</f>
        <v>0</v>
      </c>
      <c r="CJ58" s="6" cm="1">
        <f t="array" ref="CJ58">IFERROR(CI58*(1-INDEX($D58:$D$71,CJ$1)),0)</f>
        <v>0</v>
      </c>
      <c r="CK58" s="6" cm="1">
        <f t="array" ref="CK58">IFERROR(CJ58*(1-INDEX($D58:$D$71,CK$1)),0)</f>
        <v>0</v>
      </c>
      <c r="CL58" s="6" cm="1">
        <f t="array" ref="CL58">IFERROR(CK58*(1-INDEX($D58:$D$71,CL$1)),0)</f>
        <v>0</v>
      </c>
      <c r="CM58" s="6" cm="1">
        <f t="array" ref="CM58">IFERROR(CL58*(1-INDEX($D58:$D$71,CM$1)),0)</f>
        <v>0</v>
      </c>
      <c r="CN58" s="6" cm="1">
        <f t="array" ref="CN58">IFERROR(CM58*(1-INDEX($D58:$D$71,CN$1)),0)</f>
        <v>0</v>
      </c>
      <c r="CO58" s="6" cm="1">
        <f t="array" ref="CO58">IFERROR(CN58*(1-INDEX($D58:$D$71,CO$1)),0)</f>
        <v>0</v>
      </c>
      <c r="CP58" s="6" cm="1">
        <f t="array" ref="CP58">IFERROR(CO58*(1-INDEX($D58:$D$71,CP$1)),0)</f>
        <v>0</v>
      </c>
      <c r="CQ58" s="6" cm="1">
        <f t="array" ref="CQ58">IFERROR(CP58*(1-INDEX($D58:$D$71,CQ$1)),0)</f>
        <v>0</v>
      </c>
      <c r="CR58" s="6" cm="1">
        <f t="array" ref="CR58">IFERROR(CQ58*(1-INDEX($D58:$D$71,CR$1)),0)</f>
        <v>0</v>
      </c>
      <c r="CS58" s="6" cm="1">
        <f t="array" ref="CS58">IFERROR(CR58*(1-INDEX($D58:$D$71,CS$1)),0)</f>
        <v>0</v>
      </c>
      <c r="CT58" s="6" cm="1">
        <f t="array" ref="CT58">IFERROR(CS58*(1-INDEX($D58:$D$71,CT$1)),0)</f>
        <v>0</v>
      </c>
      <c r="CU58" s="6" cm="1">
        <f t="array" ref="CU58">IFERROR(CT58*(1-INDEX($D58:$D$71,CU$1)),0)</f>
        <v>0</v>
      </c>
      <c r="CV58" s="6" cm="1">
        <f t="array" ref="CV58">IFERROR(CU58*(1-INDEX($D58:$D$71,CV$1)),0)</f>
        <v>0</v>
      </c>
      <c r="CW58" s="6" cm="1">
        <f t="array" ref="CW58">IFERROR(CV58*(1-INDEX($D58:$D$71,CW$1)),0)</f>
        <v>0</v>
      </c>
      <c r="CX58" s="6" cm="1">
        <f t="array" ref="CX58">IFERROR(CW58*(1-INDEX($D58:$D$71,CX$1)),0)</f>
        <v>0</v>
      </c>
      <c r="CY58" s="6" cm="1">
        <f t="array" ref="CY58">IFERROR(CX58*(1-INDEX($D58:$D$71,CY$1)),0)</f>
        <v>0</v>
      </c>
      <c r="CZ58" s="6" cm="1">
        <f t="array" ref="CZ58">IFERROR(CY58*(1-INDEX($D58:$D$71,CZ$1)),0)</f>
        <v>0</v>
      </c>
      <c r="DA58" s="6" cm="1">
        <f t="array" ref="DA58">IFERROR(CZ58*(1-INDEX($D58:$D$71,DA$1)),0)</f>
        <v>0</v>
      </c>
      <c r="DB58" s="6" cm="1">
        <f t="array" ref="DB58">IFERROR(DA58*(1-INDEX($D58:$D$71,DB$1)),0)</f>
        <v>0</v>
      </c>
      <c r="DC58" s="6" cm="1">
        <f t="array" ref="DC58">IFERROR(DB58*(1-INDEX($D58:$D$71,DC$1)),0)</f>
        <v>0</v>
      </c>
      <c r="DD58" s="6" cm="1">
        <f t="array" ref="DD58">IFERROR(DC58*(1-INDEX($D58:$D$71,DD$1)),0)</f>
        <v>0</v>
      </c>
      <c r="DE58" s="6" cm="1">
        <f t="array" ref="DE58">IFERROR(DD58*(1-INDEX($D58:$D$71,DE$1)),0)</f>
        <v>0</v>
      </c>
      <c r="DF58" s="6" cm="1">
        <f t="array" ref="DF58">IFERROR(DE58*(1-INDEX($D58:$D$71,DF$1)),0)</f>
        <v>0</v>
      </c>
      <c r="DG58" s="6" cm="1">
        <f t="array" ref="DG58">IFERROR(DF58*(1-INDEX($D58:$D$71,DG$1)),0)</f>
        <v>0</v>
      </c>
      <c r="DH58" s="6" cm="1">
        <f t="array" ref="DH58">IFERROR(DG58*(1-INDEX($D58:$D$71,DH$1)),0)</f>
        <v>0</v>
      </c>
      <c r="DI58" s="6" cm="1">
        <f t="array" ref="DI58">IFERROR(DH58*(1-INDEX($D58:$D$71,DI$1)),0)</f>
        <v>0</v>
      </c>
      <c r="DJ58" s="6" cm="1">
        <f t="array" ref="DJ58">IFERROR(DI58*(1-INDEX($D58:$D$71,DJ$1)),0)</f>
        <v>0</v>
      </c>
      <c r="DK58" s="6" cm="1">
        <f t="array" ref="DK58">IFERROR(DJ58*(1-INDEX($D58:$D$71,DK$1)),0)</f>
        <v>0</v>
      </c>
      <c r="DL58" s="6" cm="1">
        <f t="array" ref="DL58">IFERROR(DK58*(1-INDEX($D58:$D$71,DL$1)),0)</f>
        <v>0</v>
      </c>
      <c r="DM58" s="6" cm="1">
        <f t="array" ref="DM58">IFERROR(DL58*(1-INDEX($D58:$D$71,DM$1)),0)</f>
        <v>0</v>
      </c>
      <c r="DN58" s="6" cm="1">
        <f t="array" ref="DN58">IFERROR(DM58*(1-INDEX($D58:$D$71,DN$1)),0)</f>
        <v>0</v>
      </c>
      <c r="DO58" s="6" cm="1">
        <f t="array" ref="DO58">IFERROR(DN58*(1-INDEX($D58:$D$71,DO$1)),0)</f>
        <v>0</v>
      </c>
      <c r="DP58" s="6" cm="1">
        <f t="array" ref="DP58">IFERROR(DO58*(1-INDEX($D58:$D$71,DP$1)),0)</f>
        <v>0</v>
      </c>
      <c r="DQ58" s="6" cm="1">
        <f t="array" ref="DQ58">IFERROR(DP58*(1-INDEX($D58:$D$71,DQ$1)),0)</f>
        <v>0</v>
      </c>
      <c r="DR58" s="6" cm="1">
        <f t="array" ref="DR58">IFERROR(DQ58*(1-INDEX($D58:$D$71,DR$1)),0)</f>
        <v>0</v>
      </c>
      <c r="DS58" s="6" cm="1">
        <f t="array" ref="DS58">IFERROR(DR58*(1-INDEX($D58:$D$71,DS$1)),0)</f>
        <v>0</v>
      </c>
      <c r="DT58" s="6" cm="1">
        <f t="array" ref="DT58">IFERROR(DS58*(1-INDEX($D58:$D$71,DT$1)),0)</f>
        <v>0</v>
      </c>
      <c r="DU58" s="6" cm="1">
        <f t="array" ref="DU58">IFERROR(DT58*(1-INDEX($D58:$D$71,DU$1)),0)</f>
        <v>0</v>
      </c>
      <c r="DV58" s="6" cm="1">
        <f t="array" ref="DV58">IFERROR(DU58*(1-INDEX($D58:$D$71,DV$1)),0)</f>
        <v>0</v>
      </c>
      <c r="DW58" s="6" cm="1">
        <f t="array" ref="DW58">IFERROR(DV58*(1-INDEX($D58:$D$71,DW$1)),0)</f>
        <v>0</v>
      </c>
      <c r="DX58" s="6" cm="1">
        <f t="array" ref="DX58">IFERROR(DW58*(1-INDEX($D58:$D$71,DX$1)),0)</f>
        <v>0</v>
      </c>
    </row>
    <row r="59" spans="2:128" x14ac:dyDescent="0.25">
      <c r="C59" s="6">
        <v>121</v>
      </c>
      <c r="D59" s="6">
        <v>0</v>
      </c>
      <c r="E59" s="6" t="e">
        <f t="shared" si="3"/>
        <v>#NUM!</v>
      </c>
      <c r="F59" s="6" cm="1">
        <f t="array" ref="F59">SUMPRODUCT($A$6^($K$1:$DT$1+1),K59:DT59,TRANSPOSE(D59:D172))</f>
        <v>0</v>
      </c>
      <c r="G59" s="6" cm="1">
        <f t="array" ref="G59">SUMPRODUCT($A$6^($K$1:$DT$1),K59:DT59)</f>
        <v>11.634955333560743</v>
      </c>
      <c r="H59" s="6">
        <f t="shared" si="4"/>
        <v>33.872553908134293</v>
      </c>
      <c r="I59" s="6" t="e">
        <f t="shared" si="5"/>
        <v>#NUM!</v>
      </c>
      <c r="K59" s="6">
        <v>1</v>
      </c>
      <c r="L59" s="6" cm="1">
        <f t="array" ref="L59">IFERROR(K59*(1-INDEX($D59:$D$71,L$1)),0)</f>
        <v>1</v>
      </c>
      <c r="M59" s="6" cm="1">
        <f t="array" ref="M59">IFERROR(L59*(1-INDEX($D59:$D$71,M$1)),0)</f>
        <v>1</v>
      </c>
      <c r="N59" s="6" cm="1">
        <f t="array" ref="N59">IFERROR(M59*(1-INDEX($D59:$D$71,N$1)),0)</f>
        <v>1</v>
      </c>
      <c r="O59" s="6" cm="1">
        <f t="array" ref="O59">IFERROR(N59*(1-INDEX($D59:$D$71,O$1)),0)</f>
        <v>1</v>
      </c>
      <c r="P59" s="6" cm="1">
        <f t="array" ref="P59">IFERROR(O59*(1-INDEX($D59:$D$71,P$1)),0)</f>
        <v>1</v>
      </c>
      <c r="Q59" s="6" cm="1">
        <f t="array" ref="Q59">IFERROR(P59*(1-INDEX($D59:$D$71,Q$1)),0)</f>
        <v>1</v>
      </c>
      <c r="R59" s="6" cm="1">
        <f t="array" ref="R59">IFERROR(Q59*(1-INDEX($D59:$D$71,R$1)),0)</f>
        <v>1</v>
      </c>
      <c r="S59" s="6" cm="1">
        <f t="array" ref="S59">IFERROR(R59*(1-INDEX($D59:$D$71,S$1)),0)</f>
        <v>1</v>
      </c>
      <c r="T59" s="6" cm="1">
        <f t="array" ref="T59">IFERROR(S59*(1-INDEX($D59:$D$71,T$1)),0)</f>
        <v>1</v>
      </c>
      <c r="U59" s="6" cm="1">
        <f t="array" ref="U59">IFERROR(T59*(1-INDEX($D59:$D$71,U$1)),0)</f>
        <v>1</v>
      </c>
      <c r="V59" s="6" cm="1">
        <f t="array" ref="V59">IFERROR(U59*(1-INDEX($D59:$D$71,V$1)),0)</f>
        <v>1</v>
      </c>
      <c r="W59" s="6" cm="1">
        <f t="array" ref="W59">IFERROR(V59*(1-INDEX($D59:$D$71,W$1)),0)</f>
        <v>1</v>
      </c>
      <c r="X59" s="6" cm="1">
        <f t="array" ref="X59">IFERROR(W59*(1-INDEX($D59:$D$71,X$1)),0)</f>
        <v>1</v>
      </c>
      <c r="Y59" s="6" cm="1">
        <f t="array" ref="Y59">IFERROR(X59*(1-INDEX($D59:$D$71,Y$1)),0)</f>
        <v>0</v>
      </c>
      <c r="Z59" s="6" cm="1">
        <f t="array" ref="Z59">IFERROR(Y59*(1-INDEX($D59:$D$71,Z$1)),0)</f>
        <v>0</v>
      </c>
      <c r="AA59" s="6" cm="1">
        <f t="array" ref="AA59">IFERROR(Z59*(1-INDEX($D59:$D$71,AA$1)),0)</f>
        <v>0</v>
      </c>
      <c r="AB59" s="6" cm="1">
        <f t="array" ref="AB59">IFERROR(AA59*(1-INDEX($D59:$D$71,AB$1)),0)</f>
        <v>0</v>
      </c>
      <c r="AC59" s="6" cm="1">
        <f t="array" ref="AC59">IFERROR(AB59*(1-INDEX($D59:$D$71,AC$1)),0)</f>
        <v>0</v>
      </c>
      <c r="AD59" s="6" cm="1">
        <f t="array" ref="AD59">IFERROR(AC59*(1-INDEX($D59:$D$71,AD$1)),0)</f>
        <v>0</v>
      </c>
      <c r="AE59" s="6" cm="1">
        <f t="array" ref="AE59">IFERROR(AD59*(1-INDEX($D59:$D$71,AE$1)),0)</f>
        <v>0</v>
      </c>
      <c r="AF59" s="6" cm="1">
        <f t="array" ref="AF59">IFERROR(AE59*(1-INDEX($D59:$D$71,AF$1)),0)</f>
        <v>0</v>
      </c>
      <c r="AG59" s="6" cm="1">
        <f t="array" ref="AG59">IFERROR(AF59*(1-INDEX($D59:$D$71,AG$1)),0)</f>
        <v>0</v>
      </c>
      <c r="AH59" s="6" cm="1">
        <f t="array" ref="AH59">IFERROR(AG59*(1-INDEX($D59:$D$71,AH$1)),0)</f>
        <v>0</v>
      </c>
      <c r="AI59" s="6" cm="1">
        <f t="array" ref="AI59">IFERROR(AH59*(1-INDEX($D59:$D$71,AI$1)),0)</f>
        <v>0</v>
      </c>
      <c r="AJ59" s="6" cm="1">
        <f t="array" ref="AJ59">IFERROR(AI59*(1-INDEX($D59:$D$71,AJ$1)),0)</f>
        <v>0</v>
      </c>
      <c r="AK59" s="6" cm="1">
        <f t="array" ref="AK59">IFERROR(AJ59*(1-INDEX($D59:$D$71,AK$1)),0)</f>
        <v>0</v>
      </c>
      <c r="AL59" s="6" cm="1">
        <f t="array" ref="AL59">IFERROR(AK59*(1-INDEX($D59:$D$71,AL$1)),0)</f>
        <v>0</v>
      </c>
      <c r="AM59" s="6" cm="1">
        <f t="array" ref="AM59">IFERROR(AL59*(1-INDEX($D59:$D$71,AM$1)),0)</f>
        <v>0</v>
      </c>
      <c r="AN59" s="6" cm="1">
        <f t="array" ref="AN59">IFERROR(AM59*(1-INDEX($D59:$D$71,AN$1)),0)</f>
        <v>0</v>
      </c>
      <c r="AO59" s="6" cm="1">
        <f t="array" ref="AO59">IFERROR(AN59*(1-INDEX($D59:$D$71,AO$1)),0)</f>
        <v>0</v>
      </c>
      <c r="AP59" s="6" cm="1">
        <f t="array" ref="AP59">IFERROR(AO59*(1-INDEX($D59:$D$71,AP$1)),0)</f>
        <v>0</v>
      </c>
      <c r="AQ59" s="6" cm="1">
        <f t="array" ref="AQ59">IFERROR(AP59*(1-INDEX($D59:$D$71,AQ$1)),0)</f>
        <v>0</v>
      </c>
      <c r="AR59" s="6" cm="1">
        <f t="array" ref="AR59">IFERROR(AQ59*(1-INDEX($D59:$D$71,AR$1)),0)</f>
        <v>0</v>
      </c>
      <c r="AS59" s="6" cm="1">
        <f t="array" ref="AS59">IFERROR(AR59*(1-INDEX($D59:$D$71,AS$1)),0)</f>
        <v>0</v>
      </c>
      <c r="AT59" s="6" cm="1">
        <f t="array" ref="AT59">IFERROR(AS59*(1-INDEX($D59:$D$71,AT$1)),0)</f>
        <v>0</v>
      </c>
      <c r="AU59" s="6" cm="1">
        <f t="array" ref="AU59">IFERROR(AT59*(1-INDEX($D59:$D$71,AU$1)),0)</f>
        <v>0</v>
      </c>
      <c r="AV59" s="6" cm="1">
        <f t="array" ref="AV59">IFERROR(AU59*(1-INDEX($D59:$D$71,AV$1)),0)</f>
        <v>0</v>
      </c>
      <c r="AW59" s="6" cm="1">
        <f t="array" ref="AW59">IFERROR(AV59*(1-INDEX($D59:$D$71,AW$1)),0)</f>
        <v>0</v>
      </c>
      <c r="AX59" s="6" cm="1">
        <f t="array" ref="AX59">IFERROR(AW59*(1-INDEX($D59:$D$71,AX$1)),0)</f>
        <v>0</v>
      </c>
      <c r="AY59" s="6" cm="1">
        <f t="array" ref="AY59">IFERROR(AX59*(1-INDEX($D59:$D$71,AY$1)),0)</f>
        <v>0</v>
      </c>
      <c r="AZ59" s="6" cm="1">
        <f t="array" ref="AZ59">IFERROR(AY59*(1-INDEX($D59:$D$71,AZ$1)),0)</f>
        <v>0</v>
      </c>
      <c r="BA59" s="6" cm="1">
        <f t="array" ref="BA59">IFERROR(AZ59*(1-INDEX($D59:$D$71,BA$1)),0)</f>
        <v>0</v>
      </c>
      <c r="BB59" s="6" cm="1">
        <f t="array" ref="BB59">IFERROR(BA59*(1-INDEX($D59:$D$71,BB$1)),0)</f>
        <v>0</v>
      </c>
      <c r="BC59" s="6" cm="1">
        <f t="array" ref="BC59">IFERROR(BB59*(1-INDEX($D59:$D$71,BC$1)),0)</f>
        <v>0</v>
      </c>
      <c r="BD59" s="6" cm="1">
        <f t="array" ref="BD59">IFERROR(BC59*(1-INDEX($D59:$D$71,BD$1)),0)</f>
        <v>0</v>
      </c>
      <c r="BE59" s="6" cm="1">
        <f t="array" ref="BE59">IFERROR(BD59*(1-INDEX($D59:$D$71,BE$1)),0)</f>
        <v>0</v>
      </c>
      <c r="BF59" s="6" cm="1">
        <f t="array" ref="BF59">IFERROR(BE59*(1-INDEX($D59:$D$71,BF$1)),0)</f>
        <v>0</v>
      </c>
      <c r="BG59" s="6" cm="1">
        <f t="array" ref="BG59">IFERROR(BF59*(1-INDEX($D59:$D$71,BG$1)),0)</f>
        <v>0</v>
      </c>
      <c r="BH59" s="6" cm="1">
        <f t="array" ref="BH59">IFERROR(BG59*(1-INDEX($D59:$D$71,BH$1)),0)</f>
        <v>0</v>
      </c>
      <c r="BI59" s="6" cm="1">
        <f t="array" ref="BI59">IFERROR(BH59*(1-INDEX($D59:$D$71,BI$1)),0)</f>
        <v>0</v>
      </c>
      <c r="BJ59" s="6" cm="1">
        <f t="array" ref="BJ59">IFERROR(BI59*(1-INDEX($D59:$D$71,BJ$1)),0)</f>
        <v>0</v>
      </c>
      <c r="BK59" s="6" cm="1">
        <f t="array" ref="BK59">IFERROR(BJ59*(1-INDEX($D59:$D$71,BK$1)),0)</f>
        <v>0</v>
      </c>
      <c r="BL59" s="6" cm="1">
        <f t="array" ref="BL59">IFERROR(BK59*(1-INDEX($D59:$D$71,BL$1)),0)</f>
        <v>0</v>
      </c>
      <c r="BM59" s="6" cm="1">
        <f t="array" ref="BM59">IFERROR(BL59*(1-INDEX($D59:$D$71,BM$1)),0)</f>
        <v>0</v>
      </c>
      <c r="BN59" s="6" cm="1">
        <f t="array" ref="BN59">IFERROR(BM59*(1-INDEX($D59:$D$71,BN$1)),0)</f>
        <v>0</v>
      </c>
      <c r="BO59" s="6" cm="1">
        <f t="array" ref="BO59">IFERROR(BN59*(1-INDEX($D59:$D$71,BO$1)),0)</f>
        <v>0</v>
      </c>
      <c r="BP59" s="6" cm="1">
        <f t="array" ref="BP59">IFERROR(BO59*(1-INDEX($D59:$D$71,BP$1)),0)</f>
        <v>0</v>
      </c>
      <c r="BQ59" s="6" cm="1">
        <f t="array" ref="BQ59">IFERROR(BP59*(1-INDEX($D59:$D$71,BQ$1)),0)</f>
        <v>0</v>
      </c>
      <c r="BR59" s="6" cm="1">
        <f t="array" ref="BR59">IFERROR(BQ59*(1-INDEX($D59:$D$71,BR$1)),0)</f>
        <v>0</v>
      </c>
      <c r="BS59" s="6" cm="1">
        <f t="array" ref="BS59">IFERROR(BR59*(1-INDEX($D59:$D$71,BS$1)),0)</f>
        <v>0</v>
      </c>
      <c r="BT59" s="6" cm="1">
        <f t="array" ref="BT59">IFERROR(BS59*(1-INDEX($D59:$D$71,BT$1)),0)</f>
        <v>0</v>
      </c>
      <c r="BU59" s="6" cm="1">
        <f t="array" ref="BU59">IFERROR(BT59*(1-INDEX($D59:$D$71,BU$1)),0)</f>
        <v>0</v>
      </c>
      <c r="BV59" s="6" cm="1">
        <f t="array" ref="BV59">IFERROR(BU59*(1-INDEX($D59:$D$71,BV$1)),0)</f>
        <v>0</v>
      </c>
      <c r="BW59" s="6" cm="1">
        <f t="array" ref="BW59">IFERROR(BV59*(1-INDEX($D59:$D$71,BW$1)),0)</f>
        <v>0</v>
      </c>
      <c r="BX59" s="6" cm="1">
        <f t="array" ref="BX59">IFERROR(BW59*(1-INDEX($D59:$D$71,BX$1)),0)</f>
        <v>0</v>
      </c>
      <c r="BY59" s="6" cm="1">
        <f t="array" ref="BY59">IFERROR(BX59*(1-INDEX($D59:$D$71,BY$1)),0)</f>
        <v>0</v>
      </c>
      <c r="BZ59" s="6" cm="1">
        <f t="array" ref="BZ59">IFERROR(BY59*(1-INDEX($D59:$D$71,BZ$1)),0)</f>
        <v>0</v>
      </c>
      <c r="CA59" s="6" cm="1">
        <f t="array" ref="CA59">IFERROR(BZ59*(1-INDEX($D59:$D$71,CA$1)),0)</f>
        <v>0</v>
      </c>
      <c r="CB59" s="6" cm="1">
        <f t="array" ref="CB59">IFERROR(CA59*(1-INDEX($D59:$D$71,CB$1)),0)</f>
        <v>0</v>
      </c>
      <c r="CC59" s="6" cm="1">
        <f t="array" ref="CC59">IFERROR(CB59*(1-INDEX($D59:$D$71,CC$1)),0)</f>
        <v>0</v>
      </c>
      <c r="CD59" s="6" cm="1">
        <f t="array" ref="CD59">IFERROR(CC59*(1-INDEX($D59:$D$71,CD$1)),0)</f>
        <v>0</v>
      </c>
      <c r="CE59" s="6" cm="1">
        <f t="array" ref="CE59">IFERROR(CD59*(1-INDEX($D59:$D$71,CE$1)),0)</f>
        <v>0</v>
      </c>
      <c r="CF59" s="6" cm="1">
        <f t="array" ref="CF59">IFERROR(CE59*(1-INDEX($D59:$D$71,CF$1)),0)</f>
        <v>0</v>
      </c>
      <c r="CG59" s="6" cm="1">
        <f t="array" ref="CG59">IFERROR(CF59*(1-INDEX($D59:$D$71,CG$1)),0)</f>
        <v>0</v>
      </c>
      <c r="CH59" s="6" cm="1">
        <f t="array" ref="CH59">IFERROR(CG59*(1-INDEX($D59:$D$71,CH$1)),0)</f>
        <v>0</v>
      </c>
      <c r="CI59" s="6" cm="1">
        <f t="array" ref="CI59">IFERROR(CH59*(1-INDEX($D59:$D$71,CI$1)),0)</f>
        <v>0</v>
      </c>
      <c r="CJ59" s="6" cm="1">
        <f t="array" ref="CJ59">IFERROR(CI59*(1-INDEX($D59:$D$71,CJ$1)),0)</f>
        <v>0</v>
      </c>
      <c r="CK59" s="6" cm="1">
        <f t="array" ref="CK59">IFERROR(CJ59*(1-INDEX($D59:$D$71,CK$1)),0)</f>
        <v>0</v>
      </c>
      <c r="CL59" s="6" cm="1">
        <f t="array" ref="CL59">IFERROR(CK59*(1-INDEX($D59:$D$71,CL$1)),0)</f>
        <v>0</v>
      </c>
      <c r="CM59" s="6" cm="1">
        <f t="array" ref="CM59">IFERROR(CL59*(1-INDEX($D59:$D$71,CM$1)),0)</f>
        <v>0</v>
      </c>
      <c r="CN59" s="6" cm="1">
        <f t="array" ref="CN59">IFERROR(CM59*(1-INDEX($D59:$D$71,CN$1)),0)</f>
        <v>0</v>
      </c>
      <c r="CO59" s="6" cm="1">
        <f t="array" ref="CO59">IFERROR(CN59*(1-INDEX($D59:$D$71,CO$1)),0)</f>
        <v>0</v>
      </c>
      <c r="CP59" s="6" cm="1">
        <f t="array" ref="CP59">IFERROR(CO59*(1-INDEX($D59:$D$71,CP$1)),0)</f>
        <v>0</v>
      </c>
      <c r="CQ59" s="6" cm="1">
        <f t="array" ref="CQ59">IFERROR(CP59*(1-INDEX($D59:$D$71,CQ$1)),0)</f>
        <v>0</v>
      </c>
      <c r="CR59" s="6" cm="1">
        <f t="array" ref="CR59">IFERROR(CQ59*(1-INDEX($D59:$D$71,CR$1)),0)</f>
        <v>0</v>
      </c>
      <c r="CS59" s="6" cm="1">
        <f t="array" ref="CS59">IFERROR(CR59*(1-INDEX($D59:$D$71,CS$1)),0)</f>
        <v>0</v>
      </c>
      <c r="CT59" s="6" cm="1">
        <f t="array" ref="CT59">IFERROR(CS59*(1-INDEX($D59:$D$71,CT$1)),0)</f>
        <v>0</v>
      </c>
      <c r="CU59" s="6" cm="1">
        <f t="array" ref="CU59">IFERROR(CT59*(1-INDEX($D59:$D$71,CU$1)),0)</f>
        <v>0</v>
      </c>
      <c r="CV59" s="6" cm="1">
        <f t="array" ref="CV59">IFERROR(CU59*(1-INDEX($D59:$D$71,CV$1)),0)</f>
        <v>0</v>
      </c>
      <c r="CW59" s="6" cm="1">
        <f t="array" ref="CW59">IFERROR(CV59*(1-INDEX($D59:$D$71,CW$1)),0)</f>
        <v>0</v>
      </c>
      <c r="CX59" s="6" cm="1">
        <f t="array" ref="CX59">IFERROR(CW59*(1-INDEX($D59:$D$71,CX$1)),0)</f>
        <v>0</v>
      </c>
      <c r="CY59" s="6" cm="1">
        <f t="array" ref="CY59">IFERROR(CX59*(1-INDEX($D59:$D$71,CY$1)),0)</f>
        <v>0</v>
      </c>
      <c r="CZ59" s="6" cm="1">
        <f t="array" ref="CZ59">IFERROR(CY59*(1-INDEX($D59:$D$71,CZ$1)),0)</f>
        <v>0</v>
      </c>
      <c r="DA59" s="6" cm="1">
        <f t="array" ref="DA59">IFERROR(CZ59*(1-INDEX($D59:$D$71,DA$1)),0)</f>
        <v>0</v>
      </c>
      <c r="DB59" s="6" cm="1">
        <f t="array" ref="DB59">IFERROR(DA59*(1-INDEX($D59:$D$71,DB$1)),0)</f>
        <v>0</v>
      </c>
      <c r="DC59" s="6" cm="1">
        <f t="array" ref="DC59">IFERROR(DB59*(1-INDEX($D59:$D$71,DC$1)),0)</f>
        <v>0</v>
      </c>
      <c r="DD59" s="6" cm="1">
        <f t="array" ref="DD59">IFERROR(DC59*(1-INDEX($D59:$D$71,DD$1)),0)</f>
        <v>0</v>
      </c>
      <c r="DE59" s="6" cm="1">
        <f t="array" ref="DE59">IFERROR(DD59*(1-INDEX($D59:$D$71,DE$1)),0)</f>
        <v>0</v>
      </c>
      <c r="DF59" s="6" cm="1">
        <f t="array" ref="DF59">IFERROR(DE59*(1-INDEX($D59:$D$71,DF$1)),0)</f>
        <v>0</v>
      </c>
      <c r="DG59" s="6" cm="1">
        <f t="array" ref="DG59">IFERROR(DF59*(1-INDEX($D59:$D$71,DG$1)),0)</f>
        <v>0</v>
      </c>
      <c r="DH59" s="6" cm="1">
        <f t="array" ref="DH59">IFERROR(DG59*(1-INDEX($D59:$D$71,DH$1)),0)</f>
        <v>0</v>
      </c>
      <c r="DI59" s="6" cm="1">
        <f t="array" ref="DI59">IFERROR(DH59*(1-INDEX($D59:$D$71,DI$1)),0)</f>
        <v>0</v>
      </c>
      <c r="DJ59" s="6" cm="1">
        <f t="array" ref="DJ59">IFERROR(DI59*(1-INDEX($D59:$D$71,DJ$1)),0)</f>
        <v>0</v>
      </c>
      <c r="DK59" s="6" cm="1">
        <f t="array" ref="DK59">IFERROR(DJ59*(1-INDEX($D59:$D$71,DK$1)),0)</f>
        <v>0</v>
      </c>
      <c r="DL59" s="6" cm="1">
        <f t="array" ref="DL59">IFERROR(DK59*(1-INDEX($D59:$D$71,DL$1)),0)</f>
        <v>0</v>
      </c>
      <c r="DM59" s="6" cm="1">
        <f t="array" ref="DM59">IFERROR(DL59*(1-INDEX($D59:$D$71,DM$1)),0)</f>
        <v>0</v>
      </c>
      <c r="DN59" s="6" cm="1">
        <f t="array" ref="DN59">IFERROR(DM59*(1-INDEX($D59:$D$71,DN$1)),0)</f>
        <v>0</v>
      </c>
      <c r="DO59" s="6" cm="1">
        <f t="array" ref="DO59">IFERROR(DN59*(1-INDEX($D59:$D$71,DO$1)),0)</f>
        <v>0</v>
      </c>
      <c r="DP59" s="6" cm="1">
        <f t="array" ref="DP59">IFERROR(DO59*(1-INDEX($D59:$D$71,DP$1)),0)</f>
        <v>0</v>
      </c>
      <c r="DQ59" s="6" cm="1">
        <f t="array" ref="DQ59">IFERROR(DP59*(1-INDEX($D59:$D$71,DQ$1)),0)</f>
        <v>0</v>
      </c>
      <c r="DR59" s="6" cm="1">
        <f t="array" ref="DR59">IFERROR(DQ59*(1-INDEX($D59:$D$71,DR$1)),0)</f>
        <v>0</v>
      </c>
      <c r="DS59" s="6" cm="1">
        <f t="array" ref="DS59">IFERROR(DR59*(1-INDEX($D59:$D$71,DS$1)),0)</f>
        <v>0</v>
      </c>
      <c r="DT59" s="6" cm="1">
        <f t="array" ref="DT59">IFERROR(DS59*(1-INDEX($D59:$D$71,DT$1)),0)</f>
        <v>0</v>
      </c>
      <c r="DU59" s="6" cm="1">
        <f t="array" ref="DU59">IFERROR(DT59*(1-INDEX($D59:$D$71,DU$1)),0)</f>
        <v>0</v>
      </c>
      <c r="DV59" s="6" cm="1">
        <f t="array" ref="DV59">IFERROR(DU59*(1-INDEX($D59:$D$71,DV$1)),0)</f>
        <v>0</v>
      </c>
      <c r="DW59" s="6" cm="1">
        <f t="array" ref="DW59">IFERROR(DV59*(1-INDEX($D59:$D$71,DW$1)),0)</f>
        <v>0</v>
      </c>
      <c r="DX59" s="6" cm="1">
        <f t="array" ref="DX59">IFERROR(DW59*(1-INDEX($D59:$D$71,DX$1)),0)</f>
        <v>0</v>
      </c>
    </row>
    <row r="60" spans="2:128" x14ac:dyDescent="0.25">
      <c r="C60" s="6">
        <v>122</v>
      </c>
      <c r="D60" s="6">
        <v>0</v>
      </c>
      <c r="E60" s="6">
        <f t="shared" si="3"/>
        <v>0</v>
      </c>
      <c r="F60" s="6" cm="1">
        <f t="array" ref="F60">SUMPRODUCT($A$6^($K$1:$DT$1+1),K60:DT60,TRANSPOSE(D60:D173))</f>
        <v>0</v>
      </c>
      <c r="G60" s="6" cm="1">
        <f t="array" ref="G60">SUMPRODUCT($A$6^($K$1:$DT$1),K60:DT60)</f>
        <v>10.954003993567566</v>
      </c>
      <c r="H60" s="6">
        <f t="shared" si="4"/>
        <v>33.872553908134293</v>
      </c>
      <c r="I60" s="6">
        <f t="shared" si="5"/>
        <v>10.493224532502438</v>
      </c>
      <c r="K60" s="6">
        <v>1</v>
      </c>
      <c r="L60" s="6" cm="1">
        <f t="array" ref="L60">IFERROR(K60*(1-INDEX($D60:$D$71,L$1)),0)</f>
        <v>1</v>
      </c>
      <c r="M60" s="6" cm="1">
        <f t="array" ref="M60">IFERROR(L60*(1-INDEX($D60:$D$71,M$1)),0)</f>
        <v>1</v>
      </c>
      <c r="N60" s="6" cm="1">
        <f t="array" ref="N60">IFERROR(M60*(1-INDEX($D60:$D$71,N$1)),0)</f>
        <v>1</v>
      </c>
      <c r="O60" s="6" cm="1">
        <f t="array" ref="O60">IFERROR(N60*(1-INDEX($D60:$D$71,O$1)),0)</f>
        <v>1</v>
      </c>
      <c r="P60" s="6" cm="1">
        <f t="array" ref="P60">IFERROR(O60*(1-INDEX($D60:$D$71,P$1)),0)</f>
        <v>1</v>
      </c>
      <c r="Q60" s="6" cm="1">
        <f t="array" ref="Q60">IFERROR(P60*(1-INDEX($D60:$D$71,Q$1)),0)</f>
        <v>1</v>
      </c>
      <c r="R60" s="6" cm="1">
        <f t="array" ref="R60">IFERROR(Q60*(1-INDEX($D60:$D$71,R$1)),0)</f>
        <v>1</v>
      </c>
      <c r="S60" s="6" cm="1">
        <f t="array" ref="S60">IFERROR(R60*(1-INDEX($D60:$D$71,S$1)),0)</f>
        <v>1</v>
      </c>
      <c r="T60" s="6" cm="1">
        <f t="array" ref="T60">IFERROR(S60*(1-INDEX($D60:$D$71,T$1)),0)</f>
        <v>1</v>
      </c>
      <c r="U60" s="6" cm="1">
        <f t="array" ref="U60">IFERROR(T60*(1-INDEX($D60:$D$71,U$1)),0)</f>
        <v>1</v>
      </c>
      <c r="V60" s="6" cm="1">
        <f t="array" ref="V60">IFERROR(U60*(1-INDEX($D60:$D$71,V$1)),0)</f>
        <v>1</v>
      </c>
      <c r="W60" s="6" cm="1">
        <f t="array" ref="W60">IFERROR(V60*(1-INDEX($D60:$D$71,W$1)),0)</f>
        <v>1</v>
      </c>
      <c r="X60" s="6" cm="1">
        <f t="array" ref="X60">IFERROR(W60*(1-INDEX($D60:$D$71,X$1)),0)</f>
        <v>0</v>
      </c>
      <c r="Y60" s="6" cm="1">
        <f t="array" ref="Y60">IFERROR(X60*(1-INDEX($D60:$D$71,Y$1)),0)</f>
        <v>0</v>
      </c>
      <c r="Z60" s="6" cm="1">
        <f t="array" ref="Z60">IFERROR(Y60*(1-INDEX($D60:$D$71,Z$1)),0)</f>
        <v>0</v>
      </c>
      <c r="AA60" s="6" cm="1">
        <f t="array" ref="AA60">IFERROR(Z60*(1-INDEX($D60:$D$71,AA$1)),0)</f>
        <v>0</v>
      </c>
      <c r="AB60" s="6" cm="1">
        <f t="array" ref="AB60">IFERROR(AA60*(1-INDEX($D60:$D$71,AB$1)),0)</f>
        <v>0</v>
      </c>
      <c r="AC60" s="6" cm="1">
        <f t="array" ref="AC60">IFERROR(AB60*(1-INDEX($D60:$D$71,AC$1)),0)</f>
        <v>0</v>
      </c>
      <c r="AD60" s="6" cm="1">
        <f t="array" ref="AD60">IFERROR(AC60*(1-INDEX($D60:$D$71,AD$1)),0)</f>
        <v>0</v>
      </c>
      <c r="AE60" s="6" cm="1">
        <f t="array" ref="AE60">IFERROR(AD60*(1-INDEX($D60:$D$71,AE$1)),0)</f>
        <v>0</v>
      </c>
      <c r="AF60" s="6" cm="1">
        <f t="array" ref="AF60">IFERROR(AE60*(1-INDEX($D60:$D$71,AF$1)),0)</f>
        <v>0</v>
      </c>
      <c r="AG60" s="6" cm="1">
        <f t="array" ref="AG60">IFERROR(AF60*(1-INDEX($D60:$D$71,AG$1)),0)</f>
        <v>0</v>
      </c>
      <c r="AH60" s="6" cm="1">
        <f t="array" ref="AH60">IFERROR(AG60*(1-INDEX($D60:$D$71,AH$1)),0)</f>
        <v>0</v>
      </c>
      <c r="AI60" s="6" cm="1">
        <f t="array" ref="AI60">IFERROR(AH60*(1-INDEX($D60:$D$71,AI$1)),0)</f>
        <v>0</v>
      </c>
      <c r="AJ60" s="6" cm="1">
        <f t="array" ref="AJ60">IFERROR(AI60*(1-INDEX($D60:$D$71,AJ$1)),0)</f>
        <v>0</v>
      </c>
      <c r="AK60" s="6" cm="1">
        <f t="array" ref="AK60">IFERROR(AJ60*(1-INDEX($D60:$D$71,AK$1)),0)</f>
        <v>0</v>
      </c>
      <c r="AL60" s="6" cm="1">
        <f t="array" ref="AL60">IFERROR(AK60*(1-INDEX($D60:$D$71,AL$1)),0)</f>
        <v>0</v>
      </c>
      <c r="AM60" s="6" cm="1">
        <f t="array" ref="AM60">IFERROR(AL60*(1-INDEX($D60:$D$71,AM$1)),0)</f>
        <v>0</v>
      </c>
      <c r="AN60" s="6" cm="1">
        <f t="array" ref="AN60">IFERROR(AM60*(1-INDEX($D60:$D$71,AN$1)),0)</f>
        <v>0</v>
      </c>
      <c r="AO60" s="6" cm="1">
        <f t="array" ref="AO60">IFERROR(AN60*(1-INDEX($D60:$D$71,AO$1)),0)</f>
        <v>0</v>
      </c>
      <c r="AP60" s="6" cm="1">
        <f t="array" ref="AP60">IFERROR(AO60*(1-INDEX($D60:$D$71,AP$1)),0)</f>
        <v>0</v>
      </c>
      <c r="AQ60" s="6" cm="1">
        <f t="array" ref="AQ60">IFERROR(AP60*(1-INDEX($D60:$D$71,AQ$1)),0)</f>
        <v>0</v>
      </c>
      <c r="AR60" s="6" cm="1">
        <f t="array" ref="AR60">IFERROR(AQ60*(1-INDEX($D60:$D$71,AR$1)),0)</f>
        <v>0</v>
      </c>
      <c r="AS60" s="6" cm="1">
        <f t="array" ref="AS60">IFERROR(AR60*(1-INDEX($D60:$D$71,AS$1)),0)</f>
        <v>0</v>
      </c>
      <c r="AT60" s="6" cm="1">
        <f t="array" ref="AT60">IFERROR(AS60*(1-INDEX($D60:$D$71,AT$1)),0)</f>
        <v>0</v>
      </c>
      <c r="AU60" s="6" cm="1">
        <f t="array" ref="AU60">IFERROR(AT60*(1-INDEX($D60:$D$71,AU$1)),0)</f>
        <v>0</v>
      </c>
      <c r="AV60" s="6" cm="1">
        <f t="array" ref="AV60">IFERROR(AU60*(1-INDEX($D60:$D$71,AV$1)),0)</f>
        <v>0</v>
      </c>
      <c r="AW60" s="6" cm="1">
        <f t="array" ref="AW60">IFERROR(AV60*(1-INDEX($D60:$D$71,AW$1)),0)</f>
        <v>0</v>
      </c>
      <c r="AX60" s="6" cm="1">
        <f t="array" ref="AX60">IFERROR(AW60*(1-INDEX($D60:$D$71,AX$1)),0)</f>
        <v>0</v>
      </c>
      <c r="AY60" s="6" cm="1">
        <f t="array" ref="AY60">IFERROR(AX60*(1-INDEX($D60:$D$71,AY$1)),0)</f>
        <v>0</v>
      </c>
      <c r="AZ60" s="6" cm="1">
        <f t="array" ref="AZ60">IFERROR(AY60*(1-INDEX($D60:$D$71,AZ$1)),0)</f>
        <v>0</v>
      </c>
      <c r="BA60" s="6" cm="1">
        <f t="array" ref="BA60">IFERROR(AZ60*(1-INDEX($D60:$D$71,BA$1)),0)</f>
        <v>0</v>
      </c>
      <c r="BB60" s="6" cm="1">
        <f t="array" ref="BB60">IFERROR(BA60*(1-INDEX($D60:$D$71,BB$1)),0)</f>
        <v>0</v>
      </c>
      <c r="BC60" s="6" cm="1">
        <f t="array" ref="BC60">IFERROR(BB60*(1-INDEX($D60:$D$71,BC$1)),0)</f>
        <v>0</v>
      </c>
      <c r="BD60" s="6" cm="1">
        <f t="array" ref="BD60">IFERROR(BC60*(1-INDEX($D60:$D$71,BD$1)),0)</f>
        <v>0</v>
      </c>
      <c r="BE60" s="6" cm="1">
        <f t="array" ref="BE60">IFERROR(BD60*(1-INDEX($D60:$D$71,BE$1)),0)</f>
        <v>0</v>
      </c>
      <c r="BF60" s="6" cm="1">
        <f t="array" ref="BF60">IFERROR(BE60*(1-INDEX($D60:$D$71,BF$1)),0)</f>
        <v>0</v>
      </c>
      <c r="BG60" s="6" cm="1">
        <f t="array" ref="BG60">IFERROR(BF60*(1-INDEX($D60:$D$71,BG$1)),0)</f>
        <v>0</v>
      </c>
      <c r="BH60" s="6" cm="1">
        <f t="array" ref="BH60">IFERROR(BG60*(1-INDEX($D60:$D$71,BH$1)),0)</f>
        <v>0</v>
      </c>
      <c r="BI60" s="6" cm="1">
        <f t="array" ref="BI60">IFERROR(BH60*(1-INDEX($D60:$D$71,BI$1)),0)</f>
        <v>0</v>
      </c>
      <c r="BJ60" s="6" cm="1">
        <f t="array" ref="BJ60">IFERROR(BI60*(1-INDEX($D60:$D$71,BJ$1)),0)</f>
        <v>0</v>
      </c>
      <c r="BK60" s="6" cm="1">
        <f t="array" ref="BK60">IFERROR(BJ60*(1-INDEX($D60:$D$71,BK$1)),0)</f>
        <v>0</v>
      </c>
      <c r="BL60" s="6" cm="1">
        <f t="array" ref="BL60">IFERROR(BK60*(1-INDEX($D60:$D$71,BL$1)),0)</f>
        <v>0</v>
      </c>
      <c r="BM60" s="6" cm="1">
        <f t="array" ref="BM60">IFERROR(BL60*(1-INDEX($D60:$D$71,BM$1)),0)</f>
        <v>0</v>
      </c>
      <c r="BN60" s="6" cm="1">
        <f t="array" ref="BN60">IFERROR(BM60*(1-INDEX($D60:$D$71,BN$1)),0)</f>
        <v>0</v>
      </c>
      <c r="BO60" s="6" cm="1">
        <f t="array" ref="BO60">IFERROR(BN60*(1-INDEX($D60:$D$71,BO$1)),0)</f>
        <v>0</v>
      </c>
      <c r="BP60" s="6" cm="1">
        <f t="array" ref="BP60">IFERROR(BO60*(1-INDEX($D60:$D$71,BP$1)),0)</f>
        <v>0</v>
      </c>
      <c r="BQ60" s="6" cm="1">
        <f t="array" ref="BQ60">IFERROR(BP60*(1-INDEX($D60:$D$71,BQ$1)),0)</f>
        <v>0</v>
      </c>
      <c r="BR60" s="6" cm="1">
        <f t="array" ref="BR60">IFERROR(BQ60*(1-INDEX($D60:$D$71,BR$1)),0)</f>
        <v>0</v>
      </c>
      <c r="BS60" s="6" cm="1">
        <f t="array" ref="BS60">IFERROR(BR60*(1-INDEX($D60:$D$71,BS$1)),0)</f>
        <v>0</v>
      </c>
      <c r="BT60" s="6" cm="1">
        <f t="array" ref="BT60">IFERROR(BS60*(1-INDEX($D60:$D$71,BT$1)),0)</f>
        <v>0</v>
      </c>
      <c r="BU60" s="6" cm="1">
        <f t="array" ref="BU60">IFERROR(BT60*(1-INDEX($D60:$D$71,BU$1)),0)</f>
        <v>0</v>
      </c>
      <c r="BV60" s="6" cm="1">
        <f t="array" ref="BV60">IFERROR(BU60*(1-INDEX($D60:$D$71,BV$1)),0)</f>
        <v>0</v>
      </c>
      <c r="BW60" s="6" cm="1">
        <f t="array" ref="BW60">IFERROR(BV60*(1-INDEX($D60:$D$71,BW$1)),0)</f>
        <v>0</v>
      </c>
      <c r="BX60" s="6" cm="1">
        <f t="array" ref="BX60">IFERROR(BW60*(1-INDEX($D60:$D$71,BX$1)),0)</f>
        <v>0</v>
      </c>
      <c r="BY60" s="6" cm="1">
        <f t="array" ref="BY60">IFERROR(BX60*(1-INDEX($D60:$D$71,BY$1)),0)</f>
        <v>0</v>
      </c>
      <c r="BZ60" s="6" cm="1">
        <f t="array" ref="BZ60">IFERROR(BY60*(1-INDEX($D60:$D$71,BZ$1)),0)</f>
        <v>0</v>
      </c>
      <c r="CA60" s="6" cm="1">
        <f t="array" ref="CA60">IFERROR(BZ60*(1-INDEX($D60:$D$71,CA$1)),0)</f>
        <v>0</v>
      </c>
      <c r="CB60" s="6" cm="1">
        <f t="array" ref="CB60">IFERROR(CA60*(1-INDEX($D60:$D$71,CB$1)),0)</f>
        <v>0</v>
      </c>
      <c r="CC60" s="6" cm="1">
        <f t="array" ref="CC60">IFERROR(CB60*(1-INDEX($D60:$D$71,CC$1)),0)</f>
        <v>0</v>
      </c>
      <c r="CD60" s="6" cm="1">
        <f t="array" ref="CD60">IFERROR(CC60*(1-INDEX($D60:$D$71,CD$1)),0)</f>
        <v>0</v>
      </c>
      <c r="CE60" s="6" cm="1">
        <f t="array" ref="CE60">IFERROR(CD60*(1-INDEX($D60:$D$71,CE$1)),0)</f>
        <v>0</v>
      </c>
      <c r="CF60" s="6" cm="1">
        <f t="array" ref="CF60">IFERROR(CE60*(1-INDEX($D60:$D$71,CF$1)),0)</f>
        <v>0</v>
      </c>
      <c r="CG60" s="6" cm="1">
        <f t="array" ref="CG60">IFERROR(CF60*(1-INDEX($D60:$D$71,CG$1)),0)</f>
        <v>0</v>
      </c>
      <c r="CH60" s="6" cm="1">
        <f t="array" ref="CH60">IFERROR(CG60*(1-INDEX($D60:$D$71,CH$1)),0)</f>
        <v>0</v>
      </c>
      <c r="CI60" s="6" cm="1">
        <f t="array" ref="CI60">IFERROR(CH60*(1-INDEX($D60:$D$71,CI$1)),0)</f>
        <v>0</v>
      </c>
      <c r="CJ60" s="6" cm="1">
        <f t="array" ref="CJ60">IFERROR(CI60*(1-INDEX($D60:$D$71,CJ$1)),0)</f>
        <v>0</v>
      </c>
      <c r="CK60" s="6" cm="1">
        <f t="array" ref="CK60">IFERROR(CJ60*(1-INDEX($D60:$D$71,CK$1)),0)</f>
        <v>0</v>
      </c>
      <c r="CL60" s="6" cm="1">
        <f t="array" ref="CL60">IFERROR(CK60*(1-INDEX($D60:$D$71,CL$1)),0)</f>
        <v>0</v>
      </c>
      <c r="CM60" s="6" cm="1">
        <f t="array" ref="CM60">IFERROR(CL60*(1-INDEX($D60:$D$71,CM$1)),0)</f>
        <v>0</v>
      </c>
      <c r="CN60" s="6" cm="1">
        <f t="array" ref="CN60">IFERROR(CM60*(1-INDEX($D60:$D$71,CN$1)),0)</f>
        <v>0</v>
      </c>
      <c r="CO60" s="6" cm="1">
        <f t="array" ref="CO60">IFERROR(CN60*(1-INDEX($D60:$D$71,CO$1)),0)</f>
        <v>0</v>
      </c>
      <c r="CP60" s="6" cm="1">
        <f t="array" ref="CP60">IFERROR(CO60*(1-INDEX($D60:$D$71,CP$1)),0)</f>
        <v>0</v>
      </c>
      <c r="CQ60" s="6" cm="1">
        <f t="array" ref="CQ60">IFERROR(CP60*(1-INDEX($D60:$D$71,CQ$1)),0)</f>
        <v>0</v>
      </c>
      <c r="CR60" s="6" cm="1">
        <f t="array" ref="CR60">IFERROR(CQ60*(1-INDEX($D60:$D$71,CR$1)),0)</f>
        <v>0</v>
      </c>
      <c r="CS60" s="6" cm="1">
        <f t="array" ref="CS60">IFERROR(CR60*(1-INDEX($D60:$D$71,CS$1)),0)</f>
        <v>0</v>
      </c>
      <c r="CT60" s="6" cm="1">
        <f t="array" ref="CT60">IFERROR(CS60*(1-INDEX($D60:$D$71,CT$1)),0)</f>
        <v>0</v>
      </c>
      <c r="CU60" s="6" cm="1">
        <f t="array" ref="CU60">IFERROR(CT60*(1-INDEX($D60:$D$71,CU$1)),0)</f>
        <v>0</v>
      </c>
      <c r="CV60" s="6" cm="1">
        <f t="array" ref="CV60">IFERROR(CU60*(1-INDEX($D60:$D$71,CV$1)),0)</f>
        <v>0</v>
      </c>
      <c r="CW60" s="6" cm="1">
        <f t="array" ref="CW60">IFERROR(CV60*(1-INDEX($D60:$D$71,CW$1)),0)</f>
        <v>0</v>
      </c>
      <c r="CX60" s="6" cm="1">
        <f t="array" ref="CX60">IFERROR(CW60*(1-INDEX($D60:$D$71,CX$1)),0)</f>
        <v>0</v>
      </c>
      <c r="CY60" s="6" cm="1">
        <f t="array" ref="CY60">IFERROR(CX60*(1-INDEX($D60:$D$71,CY$1)),0)</f>
        <v>0</v>
      </c>
      <c r="CZ60" s="6" cm="1">
        <f t="array" ref="CZ60">IFERROR(CY60*(1-INDEX($D60:$D$71,CZ$1)),0)</f>
        <v>0</v>
      </c>
      <c r="DA60" s="6" cm="1">
        <f t="array" ref="DA60">IFERROR(CZ60*(1-INDEX($D60:$D$71,DA$1)),0)</f>
        <v>0</v>
      </c>
      <c r="DB60" s="6" cm="1">
        <f t="array" ref="DB60">IFERROR(DA60*(1-INDEX($D60:$D$71,DB$1)),0)</f>
        <v>0</v>
      </c>
      <c r="DC60" s="6" cm="1">
        <f t="array" ref="DC60">IFERROR(DB60*(1-INDEX($D60:$D$71,DC$1)),0)</f>
        <v>0</v>
      </c>
      <c r="DD60" s="6" cm="1">
        <f t="array" ref="DD60">IFERROR(DC60*(1-INDEX($D60:$D$71,DD$1)),0)</f>
        <v>0</v>
      </c>
      <c r="DE60" s="6" cm="1">
        <f t="array" ref="DE60">IFERROR(DD60*(1-INDEX($D60:$D$71,DE$1)),0)</f>
        <v>0</v>
      </c>
      <c r="DF60" s="6" cm="1">
        <f t="array" ref="DF60">IFERROR(DE60*(1-INDEX($D60:$D$71,DF$1)),0)</f>
        <v>0</v>
      </c>
      <c r="DG60" s="6" cm="1">
        <f t="array" ref="DG60">IFERROR(DF60*(1-INDEX($D60:$D$71,DG$1)),0)</f>
        <v>0</v>
      </c>
      <c r="DH60" s="6" cm="1">
        <f t="array" ref="DH60">IFERROR(DG60*(1-INDEX($D60:$D$71,DH$1)),0)</f>
        <v>0</v>
      </c>
      <c r="DI60" s="6" cm="1">
        <f t="array" ref="DI60">IFERROR(DH60*(1-INDEX($D60:$D$71,DI$1)),0)</f>
        <v>0</v>
      </c>
      <c r="DJ60" s="6" cm="1">
        <f t="array" ref="DJ60">IFERROR(DI60*(1-INDEX($D60:$D$71,DJ$1)),0)</f>
        <v>0</v>
      </c>
      <c r="DK60" s="6" cm="1">
        <f t="array" ref="DK60">IFERROR(DJ60*(1-INDEX($D60:$D$71,DK$1)),0)</f>
        <v>0</v>
      </c>
      <c r="DL60" s="6" cm="1">
        <f t="array" ref="DL60">IFERROR(DK60*(1-INDEX($D60:$D$71,DL$1)),0)</f>
        <v>0</v>
      </c>
      <c r="DM60" s="6" cm="1">
        <f t="array" ref="DM60">IFERROR(DL60*(1-INDEX($D60:$D$71,DM$1)),0)</f>
        <v>0</v>
      </c>
      <c r="DN60" s="6" cm="1">
        <f t="array" ref="DN60">IFERROR(DM60*(1-INDEX($D60:$D$71,DN$1)),0)</f>
        <v>0</v>
      </c>
      <c r="DO60" s="6" cm="1">
        <f t="array" ref="DO60">IFERROR(DN60*(1-INDEX($D60:$D$71,DO$1)),0)</f>
        <v>0</v>
      </c>
      <c r="DP60" s="6" cm="1">
        <f t="array" ref="DP60">IFERROR(DO60*(1-INDEX($D60:$D$71,DP$1)),0)</f>
        <v>0</v>
      </c>
      <c r="DQ60" s="6" cm="1">
        <f t="array" ref="DQ60">IFERROR(DP60*(1-INDEX($D60:$D$71,DQ$1)),0)</f>
        <v>0</v>
      </c>
      <c r="DR60" s="6" cm="1">
        <f t="array" ref="DR60">IFERROR(DQ60*(1-INDEX($D60:$D$71,DR$1)),0)</f>
        <v>0</v>
      </c>
      <c r="DS60" s="6" cm="1">
        <f t="array" ref="DS60">IFERROR(DR60*(1-INDEX($D60:$D$71,DS$1)),0)</f>
        <v>0</v>
      </c>
      <c r="DT60" s="6" cm="1">
        <f t="array" ref="DT60">IFERROR(DS60*(1-INDEX($D60:$D$71,DT$1)),0)</f>
        <v>0</v>
      </c>
      <c r="DU60" s="6" cm="1">
        <f t="array" ref="DU60">IFERROR(DT60*(1-INDEX($D60:$D$71,DU$1)),0)</f>
        <v>0</v>
      </c>
      <c r="DV60" s="6" cm="1">
        <f t="array" ref="DV60">IFERROR(DU60*(1-INDEX($D60:$D$71,DV$1)),0)</f>
        <v>0</v>
      </c>
      <c r="DW60" s="6" cm="1">
        <f t="array" ref="DW60">IFERROR(DV60*(1-INDEX($D60:$D$71,DW$1)),0)</f>
        <v>0</v>
      </c>
      <c r="DX60" s="6" cm="1">
        <f t="array" ref="DX60">IFERROR(DW60*(1-INDEX($D60:$D$71,DX$1)),0)</f>
        <v>0</v>
      </c>
    </row>
    <row r="61" spans="2:128" x14ac:dyDescent="0.25">
      <c r="C61" s="6">
        <v>123</v>
      </c>
      <c r="D61" s="6">
        <v>0</v>
      </c>
      <c r="E61" s="6">
        <f t="shared" si="3"/>
        <v>0</v>
      </c>
      <c r="F61" s="6" cm="1">
        <f t="array" ref="F61">SUMPRODUCT($A$6^($K$1:$DT$1+1),K61:DT61,TRANSPOSE(D61:D174))</f>
        <v>0</v>
      </c>
      <c r="G61" s="6" cm="1">
        <f t="array" ref="G61">SUMPRODUCT($A$6^($K$1:$DT$1),K61:DT61)</f>
        <v>10.252624113374592</v>
      </c>
      <c r="H61" s="6">
        <f t="shared" si="4"/>
        <v>33.872553908134293</v>
      </c>
      <c r="I61" s="6">
        <f t="shared" si="5"/>
        <v>9.7918446523094644</v>
      </c>
      <c r="K61" s="6">
        <v>1</v>
      </c>
      <c r="L61" s="6" cm="1">
        <f t="array" ref="L61">IFERROR(K61*(1-INDEX($D61:$D$71,L$1)),0)</f>
        <v>1</v>
      </c>
      <c r="M61" s="6" cm="1">
        <f t="array" ref="M61">IFERROR(L61*(1-INDEX($D61:$D$71,M$1)),0)</f>
        <v>1</v>
      </c>
      <c r="N61" s="6" cm="1">
        <f t="array" ref="N61">IFERROR(M61*(1-INDEX($D61:$D$71,N$1)),0)</f>
        <v>1</v>
      </c>
      <c r="O61" s="6" cm="1">
        <f t="array" ref="O61">IFERROR(N61*(1-INDEX($D61:$D$71,O$1)),0)</f>
        <v>1</v>
      </c>
      <c r="P61" s="6" cm="1">
        <f t="array" ref="P61">IFERROR(O61*(1-INDEX($D61:$D$71,P$1)),0)</f>
        <v>1</v>
      </c>
      <c r="Q61" s="6" cm="1">
        <f t="array" ref="Q61">IFERROR(P61*(1-INDEX($D61:$D$71,Q$1)),0)</f>
        <v>1</v>
      </c>
      <c r="R61" s="6" cm="1">
        <f t="array" ref="R61">IFERROR(Q61*(1-INDEX($D61:$D$71,R$1)),0)</f>
        <v>1</v>
      </c>
      <c r="S61" s="6" cm="1">
        <f t="array" ref="S61">IFERROR(R61*(1-INDEX($D61:$D$71,S$1)),0)</f>
        <v>1</v>
      </c>
      <c r="T61" s="6" cm="1">
        <f t="array" ref="T61">IFERROR(S61*(1-INDEX($D61:$D$71,T$1)),0)</f>
        <v>1</v>
      </c>
      <c r="U61" s="6" cm="1">
        <f t="array" ref="U61">IFERROR(T61*(1-INDEX($D61:$D$71,U$1)),0)</f>
        <v>1</v>
      </c>
      <c r="V61" s="6" cm="1">
        <f t="array" ref="V61">IFERROR(U61*(1-INDEX($D61:$D$71,V$1)),0)</f>
        <v>1</v>
      </c>
      <c r="W61" s="6" cm="1">
        <f t="array" ref="W61">IFERROR(V61*(1-INDEX($D61:$D$71,W$1)),0)</f>
        <v>0</v>
      </c>
      <c r="X61" s="6" cm="1">
        <f t="array" ref="X61">IFERROR(W61*(1-INDEX($D61:$D$71,X$1)),0)</f>
        <v>0</v>
      </c>
      <c r="Y61" s="6" cm="1">
        <f t="array" ref="Y61">IFERROR(X61*(1-INDEX($D61:$D$71,Y$1)),0)</f>
        <v>0</v>
      </c>
      <c r="Z61" s="6" cm="1">
        <f t="array" ref="Z61">IFERROR(Y61*(1-INDEX($D61:$D$71,Z$1)),0)</f>
        <v>0</v>
      </c>
      <c r="AA61" s="6" cm="1">
        <f t="array" ref="AA61">IFERROR(Z61*(1-INDEX($D61:$D$71,AA$1)),0)</f>
        <v>0</v>
      </c>
      <c r="AB61" s="6" cm="1">
        <f t="array" ref="AB61">IFERROR(AA61*(1-INDEX($D61:$D$71,AB$1)),0)</f>
        <v>0</v>
      </c>
      <c r="AC61" s="6" cm="1">
        <f t="array" ref="AC61">IFERROR(AB61*(1-INDEX($D61:$D$71,AC$1)),0)</f>
        <v>0</v>
      </c>
      <c r="AD61" s="6" cm="1">
        <f t="array" ref="AD61">IFERROR(AC61*(1-INDEX($D61:$D$71,AD$1)),0)</f>
        <v>0</v>
      </c>
      <c r="AE61" s="6" cm="1">
        <f t="array" ref="AE61">IFERROR(AD61*(1-INDEX($D61:$D$71,AE$1)),0)</f>
        <v>0</v>
      </c>
      <c r="AF61" s="6" cm="1">
        <f t="array" ref="AF61">IFERROR(AE61*(1-INDEX($D61:$D$71,AF$1)),0)</f>
        <v>0</v>
      </c>
      <c r="AG61" s="6" cm="1">
        <f t="array" ref="AG61">IFERROR(AF61*(1-INDEX($D61:$D$71,AG$1)),0)</f>
        <v>0</v>
      </c>
      <c r="AH61" s="6" cm="1">
        <f t="array" ref="AH61">IFERROR(AG61*(1-INDEX($D61:$D$71,AH$1)),0)</f>
        <v>0</v>
      </c>
      <c r="AI61" s="6" cm="1">
        <f t="array" ref="AI61">IFERROR(AH61*(1-INDEX($D61:$D$71,AI$1)),0)</f>
        <v>0</v>
      </c>
      <c r="AJ61" s="6" cm="1">
        <f t="array" ref="AJ61">IFERROR(AI61*(1-INDEX($D61:$D$71,AJ$1)),0)</f>
        <v>0</v>
      </c>
      <c r="AK61" s="6" cm="1">
        <f t="array" ref="AK61">IFERROR(AJ61*(1-INDEX($D61:$D$71,AK$1)),0)</f>
        <v>0</v>
      </c>
      <c r="AL61" s="6" cm="1">
        <f t="array" ref="AL61">IFERROR(AK61*(1-INDEX($D61:$D$71,AL$1)),0)</f>
        <v>0</v>
      </c>
      <c r="AM61" s="6" cm="1">
        <f t="array" ref="AM61">IFERROR(AL61*(1-INDEX($D61:$D$71,AM$1)),0)</f>
        <v>0</v>
      </c>
      <c r="AN61" s="6" cm="1">
        <f t="array" ref="AN61">IFERROR(AM61*(1-INDEX($D61:$D$71,AN$1)),0)</f>
        <v>0</v>
      </c>
      <c r="AO61" s="6" cm="1">
        <f t="array" ref="AO61">IFERROR(AN61*(1-INDEX($D61:$D$71,AO$1)),0)</f>
        <v>0</v>
      </c>
      <c r="AP61" s="6" cm="1">
        <f t="array" ref="AP61">IFERROR(AO61*(1-INDEX($D61:$D$71,AP$1)),0)</f>
        <v>0</v>
      </c>
      <c r="AQ61" s="6" cm="1">
        <f t="array" ref="AQ61">IFERROR(AP61*(1-INDEX($D61:$D$71,AQ$1)),0)</f>
        <v>0</v>
      </c>
      <c r="AR61" s="6" cm="1">
        <f t="array" ref="AR61">IFERROR(AQ61*(1-INDEX($D61:$D$71,AR$1)),0)</f>
        <v>0</v>
      </c>
      <c r="AS61" s="6" cm="1">
        <f t="array" ref="AS61">IFERROR(AR61*(1-INDEX($D61:$D$71,AS$1)),0)</f>
        <v>0</v>
      </c>
      <c r="AT61" s="6" cm="1">
        <f t="array" ref="AT61">IFERROR(AS61*(1-INDEX($D61:$D$71,AT$1)),0)</f>
        <v>0</v>
      </c>
      <c r="AU61" s="6" cm="1">
        <f t="array" ref="AU61">IFERROR(AT61*(1-INDEX($D61:$D$71,AU$1)),0)</f>
        <v>0</v>
      </c>
      <c r="AV61" s="6" cm="1">
        <f t="array" ref="AV61">IFERROR(AU61*(1-INDEX($D61:$D$71,AV$1)),0)</f>
        <v>0</v>
      </c>
      <c r="AW61" s="6" cm="1">
        <f t="array" ref="AW61">IFERROR(AV61*(1-INDEX($D61:$D$71,AW$1)),0)</f>
        <v>0</v>
      </c>
      <c r="AX61" s="6" cm="1">
        <f t="array" ref="AX61">IFERROR(AW61*(1-INDEX($D61:$D$71,AX$1)),0)</f>
        <v>0</v>
      </c>
      <c r="AY61" s="6" cm="1">
        <f t="array" ref="AY61">IFERROR(AX61*(1-INDEX($D61:$D$71,AY$1)),0)</f>
        <v>0</v>
      </c>
      <c r="AZ61" s="6" cm="1">
        <f t="array" ref="AZ61">IFERROR(AY61*(1-INDEX($D61:$D$71,AZ$1)),0)</f>
        <v>0</v>
      </c>
      <c r="BA61" s="6" cm="1">
        <f t="array" ref="BA61">IFERROR(AZ61*(1-INDEX($D61:$D$71,BA$1)),0)</f>
        <v>0</v>
      </c>
      <c r="BB61" s="6" cm="1">
        <f t="array" ref="BB61">IFERROR(BA61*(1-INDEX($D61:$D$71,BB$1)),0)</f>
        <v>0</v>
      </c>
      <c r="BC61" s="6" cm="1">
        <f t="array" ref="BC61">IFERROR(BB61*(1-INDEX($D61:$D$71,BC$1)),0)</f>
        <v>0</v>
      </c>
      <c r="BD61" s="6" cm="1">
        <f t="array" ref="BD61">IFERROR(BC61*(1-INDEX($D61:$D$71,BD$1)),0)</f>
        <v>0</v>
      </c>
      <c r="BE61" s="6" cm="1">
        <f t="array" ref="BE61">IFERROR(BD61*(1-INDEX($D61:$D$71,BE$1)),0)</f>
        <v>0</v>
      </c>
      <c r="BF61" s="6" cm="1">
        <f t="array" ref="BF61">IFERROR(BE61*(1-INDEX($D61:$D$71,BF$1)),0)</f>
        <v>0</v>
      </c>
      <c r="BG61" s="6" cm="1">
        <f t="array" ref="BG61">IFERROR(BF61*(1-INDEX($D61:$D$71,BG$1)),0)</f>
        <v>0</v>
      </c>
      <c r="BH61" s="6" cm="1">
        <f t="array" ref="BH61">IFERROR(BG61*(1-INDEX($D61:$D$71,BH$1)),0)</f>
        <v>0</v>
      </c>
      <c r="BI61" s="6" cm="1">
        <f t="array" ref="BI61">IFERROR(BH61*(1-INDEX($D61:$D$71,BI$1)),0)</f>
        <v>0</v>
      </c>
      <c r="BJ61" s="6" cm="1">
        <f t="array" ref="BJ61">IFERROR(BI61*(1-INDEX($D61:$D$71,BJ$1)),0)</f>
        <v>0</v>
      </c>
      <c r="BK61" s="6" cm="1">
        <f t="array" ref="BK61">IFERROR(BJ61*(1-INDEX($D61:$D$71,BK$1)),0)</f>
        <v>0</v>
      </c>
      <c r="BL61" s="6" cm="1">
        <f t="array" ref="BL61">IFERROR(BK61*(1-INDEX($D61:$D$71,BL$1)),0)</f>
        <v>0</v>
      </c>
      <c r="BM61" s="6" cm="1">
        <f t="array" ref="BM61">IFERROR(BL61*(1-INDEX($D61:$D$71,BM$1)),0)</f>
        <v>0</v>
      </c>
      <c r="BN61" s="6" cm="1">
        <f t="array" ref="BN61">IFERROR(BM61*(1-INDEX($D61:$D$71,BN$1)),0)</f>
        <v>0</v>
      </c>
      <c r="BO61" s="6" cm="1">
        <f t="array" ref="BO61">IFERROR(BN61*(1-INDEX($D61:$D$71,BO$1)),0)</f>
        <v>0</v>
      </c>
      <c r="BP61" s="6" cm="1">
        <f t="array" ref="BP61">IFERROR(BO61*(1-INDEX($D61:$D$71,BP$1)),0)</f>
        <v>0</v>
      </c>
      <c r="BQ61" s="6" cm="1">
        <f t="array" ref="BQ61">IFERROR(BP61*(1-INDEX($D61:$D$71,BQ$1)),0)</f>
        <v>0</v>
      </c>
      <c r="BR61" s="6" cm="1">
        <f t="array" ref="BR61">IFERROR(BQ61*(1-INDEX($D61:$D$71,BR$1)),0)</f>
        <v>0</v>
      </c>
      <c r="BS61" s="6" cm="1">
        <f t="array" ref="BS61">IFERROR(BR61*(1-INDEX($D61:$D$71,BS$1)),0)</f>
        <v>0</v>
      </c>
      <c r="BT61" s="6" cm="1">
        <f t="array" ref="BT61">IFERROR(BS61*(1-INDEX($D61:$D$71,BT$1)),0)</f>
        <v>0</v>
      </c>
      <c r="BU61" s="6" cm="1">
        <f t="array" ref="BU61">IFERROR(BT61*(1-INDEX($D61:$D$71,BU$1)),0)</f>
        <v>0</v>
      </c>
      <c r="BV61" s="6" cm="1">
        <f t="array" ref="BV61">IFERROR(BU61*(1-INDEX($D61:$D$71,BV$1)),0)</f>
        <v>0</v>
      </c>
      <c r="BW61" s="6" cm="1">
        <f t="array" ref="BW61">IFERROR(BV61*(1-INDEX($D61:$D$71,BW$1)),0)</f>
        <v>0</v>
      </c>
      <c r="BX61" s="6" cm="1">
        <f t="array" ref="BX61">IFERROR(BW61*(1-INDEX($D61:$D$71,BX$1)),0)</f>
        <v>0</v>
      </c>
      <c r="BY61" s="6" cm="1">
        <f t="array" ref="BY61">IFERROR(BX61*(1-INDEX($D61:$D$71,BY$1)),0)</f>
        <v>0</v>
      </c>
      <c r="BZ61" s="6" cm="1">
        <f t="array" ref="BZ61">IFERROR(BY61*(1-INDEX($D61:$D$71,BZ$1)),0)</f>
        <v>0</v>
      </c>
      <c r="CA61" s="6" cm="1">
        <f t="array" ref="CA61">IFERROR(BZ61*(1-INDEX($D61:$D$71,CA$1)),0)</f>
        <v>0</v>
      </c>
      <c r="CB61" s="6" cm="1">
        <f t="array" ref="CB61">IFERROR(CA61*(1-INDEX($D61:$D$71,CB$1)),0)</f>
        <v>0</v>
      </c>
      <c r="CC61" s="6" cm="1">
        <f t="array" ref="CC61">IFERROR(CB61*(1-INDEX($D61:$D$71,CC$1)),0)</f>
        <v>0</v>
      </c>
      <c r="CD61" s="6" cm="1">
        <f t="array" ref="CD61">IFERROR(CC61*(1-INDEX($D61:$D$71,CD$1)),0)</f>
        <v>0</v>
      </c>
      <c r="CE61" s="6" cm="1">
        <f t="array" ref="CE61">IFERROR(CD61*(1-INDEX($D61:$D$71,CE$1)),0)</f>
        <v>0</v>
      </c>
      <c r="CF61" s="6" cm="1">
        <f t="array" ref="CF61">IFERROR(CE61*(1-INDEX($D61:$D$71,CF$1)),0)</f>
        <v>0</v>
      </c>
      <c r="CG61" s="6" cm="1">
        <f t="array" ref="CG61">IFERROR(CF61*(1-INDEX($D61:$D$71,CG$1)),0)</f>
        <v>0</v>
      </c>
      <c r="CH61" s="6" cm="1">
        <f t="array" ref="CH61">IFERROR(CG61*(1-INDEX($D61:$D$71,CH$1)),0)</f>
        <v>0</v>
      </c>
      <c r="CI61" s="6" cm="1">
        <f t="array" ref="CI61">IFERROR(CH61*(1-INDEX($D61:$D$71,CI$1)),0)</f>
        <v>0</v>
      </c>
      <c r="CJ61" s="6" cm="1">
        <f t="array" ref="CJ61">IFERROR(CI61*(1-INDEX($D61:$D$71,CJ$1)),0)</f>
        <v>0</v>
      </c>
      <c r="CK61" s="6" cm="1">
        <f t="array" ref="CK61">IFERROR(CJ61*(1-INDEX($D61:$D$71,CK$1)),0)</f>
        <v>0</v>
      </c>
      <c r="CL61" s="6" cm="1">
        <f t="array" ref="CL61">IFERROR(CK61*(1-INDEX($D61:$D$71,CL$1)),0)</f>
        <v>0</v>
      </c>
      <c r="CM61" s="6" cm="1">
        <f t="array" ref="CM61">IFERROR(CL61*(1-INDEX($D61:$D$71,CM$1)),0)</f>
        <v>0</v>
      </c>
      <c r="CN61" s="6" cm="1">
        <f t="array" ref="CN61">IFERROR(CM61*(1-INDEX($D61:$D$71,CN$1)),0)</f>
        <v>0</v>
      </c>
      <c r="CO61" s="6" cm="1">
        <f t="array" ref="CO61">IFERROR(CN61*(1-INDEX($D61:$D$71,CO$1)),0)</f>
        <v>0</v>
      </c>
      <c r="CP61" s="6" cm="1">
        <f t="array" ref="CP61">IFERROR(CO61*(1-INDEX($D61:$D$71,CP$1)),0)</f>
        <v>0</v>
      </c>
      <c r="CQ61" s="6" cm="1">
        <f t="array" ref="CQ61">IFERROR(CP61*(1-INDEX($D61:$D$71,CQ$1)),0)</f>
        <v>0</v>
      </c>
      <c r="CR61" s="6" cm="1">
        <f t="array" ref="CR61">IFERROR(CQ61*(1-INDEX($D61:$D$71,CR$1)),0)</f>
        <v>0</v>
      </c>
      <c r="CS61" s="6" cm="1">
        <f t="array" ref="CS61">IFERROR(CR61*(1-INDEX($D61:$D$71,CS$1)),0)</f>
        <v>0</v>
      </c>
      <c r="CT61" s="6" cm="1">
        <f t="array" ref="CT61">IFERROR(CS61*(1-INDEX($D61:$D$71,CT$1)),0)</f>
        <v>0</v>
      </c>
      <c r="CU61" s="6" cm="1">
        <f t="array" ref="CU61">IFERROR(CT61*(1-INDEX($D61:$D$71,CU$1)),0)</f>
        <v>0</v>
      </c>
      <c r="CV61" s="6" cm="1">
        <f t="array" ref="CV61">IFERROR(CU61*(1-INDEX($D61:$D$71,CV$1)),0)</f>
        <v>0</v>
      </c>
      <c r="CW61" s="6" cm="1">
        <f t="array" ref="CW61">IFERROR(CV61*(1-INDEX($D61:$D$71,CW$1)),0)</f>
        <v>0</v>
      </c>
      <c r="CX61" s="6" cm="1">
        <f t="array" ref="CX61">IFERROR(CW61*(1-INDEX($D61:$D$71,CX$1)),0)</f>
        <v>0</v>
      </c>
      <c r="CY61" s="6" cm="1">
        <f t="array" ref="CY61">IFERROR(CX61*(1-INDEX($D61:$D$71,CY$1)),0)</f>
        <v>0</v>
      </c>
      <c r="CZ61" s="6" cm="1">
        <f t="array" ref="CZ61">IFERROR(CY61*(1-INDEX($D61:$D$71,CZ$1)),0)</f>
        <v>0</v>
      </c>
      <c r="DA61" s="6" cm="1">
        <f t="array" ref="DA61">IFERROR(CZ61*(1-INDEX($D61:$D$71,DA$1)),0)</f>
        <v>0</v>
      </c>
      <c r="DB61" s="6" cm="1">
        <f t="array" ref="DB61">IFERROR(DA61*(1-INDEX($D61:$D$71,DB$1)),0)</f>
        <v>0</v>
      </c>
      <c r="DC61" s="6" cm="1">
        <f t="array" ref="DC61">IFERROR(DB61*(1-INDEX($D61:$D$71,DC$1)),0)</f>
        <v>0</v>
      </c>
      <c r="DD61" s="6" cm="1">
        <f t="array" ref="DD61">IFERROR(DC61*(1-INDEX($D61:$D$71,DD$1)),0)</f>
        <v>0</v>
      </c>
      <c r="DE61" s="6" cm="1">
        <f t="array" ref="DE61">IFERROR(DD61*(1-INDEX($D61:$D$71,DE$1)),0)</f>
        <v>0</v>
      </c>
      <c r="DF61" s="6" cm="1">
        <f t="array" ref="DF61">IFERROR(DE61*(1-INDEX($D61:$D$71,DF$1)),0)</f>
        <v>0</v>
      </c>
      <c r="DG61" s="6" cm="1">
        <f t="array" ref="DG61">IFERROR(DF61*(1-INDEX($D61:$D$71,DG$1)),0)</f>
        <v>0</v>
      </c>
      <c r="DH61" s="6" cm="1">
        <f t="array" ref="DH61">IFERROR(DG61*(1-INDEX($D61:$D$71,DH$1)),0)</f>
        <v>0</v>
      </c>
      <c r="DI61" s="6" cm="1">
        <f t="array" ref="DI61">IFERROR(DH61*(1-INDEX($D61:$D$71,DI$1)),0)</f>
        <v>0</v>
      </c>
      <c r="DJ61" s="6" cm="1">
        <f t="array" ref="DJ61">IFERROR(DI61*(1-INDEX($D61:$D$71,DJ$1)),0)</f>
        <v>0</v>
      </c>
      <c r="DK61" s="6" cm="1">
        <f t="array" ref="DK61">IFERROR(DJ61*(1-INDEX($D61:$D$71,DK$1)),0)</f>
        <v>0</v>
      </c>
      <c r="DL61" s="6" cm="1">
        <f t="array" ref="DL61">IFERROR(DK61*(1-INDEX($D61:$D$71,DL$1)),0)</f>
        <v>0</v>
      </c>
      <c r="DM61" s="6" cm="1">
        <f t="array" ref="DM61">IFERROR(DL61*(1-INDEX($D61:$D$71,DM$1)),0)</f>
        <v>0</v>
      </c>
      <c r="DN61" s="6" cm="1">
        <f t="array" ref="DN61">IFERROR(DM61*(1-INDEX($D61:$D$71,DN$1)),0)</f>
        <v>0</v>
      </c>
      <c r="DO61" s="6" cm="1">
        <f t="array" ref="DO61">IFERROR(DN61*(1-INDEX($D61:$D$71,DO$1)),0)</f>
        <v>0</v>
      </c>
      <c r="DP61" s="6" cm="1">
        <f t="array" ref="DP61">IFERROR(DO61*(1-INDEX($D61:$D$71,DP$1)),0)</f>
        <v>0</v>
      </c>
      <c r="DQ61" s="6" cm="1">
        <f t="array" ref="DQ61">IFERROR(DP61*(1-INDEX($D61:$D$71,DQ$1)),0)</f>
        <v>0</v>
      </c>
      <c r="DR61" s="6" cm="1">
        <f t="array" ref="DR61">IFERROR(DQ61*(1-INDEX($D61:$D$71,DR$1)),0)</f>
        <v>0</v>
      </c>
      <c r="DS61" s="6" cm="1">
        <f t="array" ref="DS61">IFERROR(DR61*(1-INDEX($D61:$D$71,DS$1)),0)</f>
        <v>0</v>
      </c>
      <c r="DT61" s="6" cm="1">
        <f t="array" ref="DT61">IFERROR(DS61*(1-INDEX($D61:$D$71,DT$1)),0)</f>
        <v>0</v>
      </c>
      <c r="DU61" s="6" cm="1">
        <f t="array" ref="DU61">IFERROR(DT61*(1-INDEX($D61:$D$71,DU$1)),0)</f>
        <v>0</v>
      </c>
      <c r="DV61" s="6" cm="1">
        <f t="array" ref="DV61">IFERROR(DU61*(1-INDEX($D61:$D$71,DV$1)),0)</f>
        <v>0</v>
      </c>
      <c r="DW61" s="6" cm="1">
        <f t="array" ref="DW61">IFERROR(DV61*(1-INDEX($D61:$D$71,DW$1)),0)</f>
        <v>0</v>
      </c>
      <c r="DX61" s="6" cm="1">
        <f t="array" ref="DX61">IFERROR(DW61*(1-INDEX($D61:$D$71,DX$1)),0)</f>
        <v>0</v>
      </c>
    </row>
    <row r="62" spans="2:128" x14ac:dyDescent="0.25">
      <c r="C62" s="6">
        <v>124</v>
      </c>
      <c r="D62" s="6">
        <v>0</v>
      </c>
      <c r="E62" s="6">
        <f t="shared" si="3"/>
        <v>0</v>
      </c>
      <c r="F62" s="6" cm="1">
        <f t="array" ref="F62">SUMPRODUCT($A$6^($K$1:$DT$1+1),K62:DT62,TRANSPOSE(D62:D175))</f>
        <v>0</v>
      </c>
      <c r="G62" s="6" cm="1">
        <f t="array" ref="G62">SUMPRODUCT($A$6^($K$1:$DT$1),K62:DT62)</f>
        <v>9.53020283677583</v>
      </c>
      <c r="H62" s="6">
        <f t="shared" si="4"/>
        <v>33.872553908134293</v>
      </c>
      <c r="I62" s="6">
        <f t="shared" si="5"/>
        <v>9.0694233757107021</v>
      </c>
      <c r="K62" s="6">
        <v>1</v>
      </c>
      <c r="L62" s="6" cm="1">
        <f t="array" ref="L62">IFERROR(K62*(1-INDEX($D62:$D$71,L$1)),0)</f>
        <v>1</v>
      </c>
      <c r="M62" s="6" cm="1">
        <f t="array" ref="M62">IFERROR(L62*(1-INDEX($D62:$D$71,M$1)),0)</f>
        <v>1</v>
      </c>
      <c r="N62" s="6" cm="1">
        <f t="array" ref="N62">IFERROR(M62*(1-INDEX($D62:$D$71,N$1)),0)</f>
        <v>1</v>
      </c>
      <c r="O62" s="6" cm="1">
        <f t="array" ref="O62">IFERROR(N62*(1-INDEX($D62:$D$71,O$1)),0)</f>
        <v>1</v>
      </c>
      <c r="P62" s="6" cm="1">
        <f t="array" ref="P62">IFERROR(O62*(1-INDEX($D62:$D$71,P$1)),0)</f>
        <v>1</v>
      </c>
      <c r="Q62" s="6" cm="1">
        <f t="array" ref="Q62">IFERROR(P62*(1-INDEX($D62:$D$71,Q$1)),0)</f>
        <v>1</v>
      </c>
      <c r="R62" s="6" cm="1">
        <f t="array" ref="R62">IFERROR(Q62*(1-INDEX($D62:$D$71,R$1)),0)</f>
        <v>1</v>
      </c>
      <c r="S62" s="6" cm="1">
        <f t="array" ref="S62">IFERROR(R62*(1-INDEX($D62:$D$71,S$1)),0)</f>
        <v>1</v>
      </c>
      <c r="T62" s="6" cm="1">
        <f t="array" ref="T62">IFERROR(S62*(1-INDEX($D62:$D$71,T$1)),0)</f>
        <v>1</v>
      </c>
      <c r="U62" s="6" cm="1">
        <f t="array" ref="U62">IFERROR(T62*(1-INDEX($D62:$D$71,U$1)),0)</f>
        <v>1</v>
      </c>
      <c r="V62" s="6" cm="1">
        <f t="array" ref="V62">IFERROR(U62*(1-INDEX($D62:$D$71,V$1)),0)</f>
        <v>0</v>
      </c>
      <c r="W62" s="6" cm="1">
        <f t="array" ref="W62">IFERROR(V62*(1-INDEX($D62:$D$71,W$1)),0)</f>
        <v>0</v>
      </c>
      <c r="X62" s="6" cm="1">
        <f t="array" ref="X62">IFERROR(W62*(1-INDEX($D62:$D$71,X$1)),0)</f>
        <v>0</v>
      </c>
      <c r="Y62" s="6" cm="1">
        <f t="array" ref="Y62">IFERROR(X62*(1-INDEX($D62:$D$71,Y$1)),0)</f>
        <v>0</v>
      </c>
      <c r="Z62" s="6" cm="1">
        <f t="array" ref="Z62">IFERROR(Y62*(1-INDEX($D62:$D$71,Z$1)),0)</f>
        <v>0</v>
      </c>
      <c r="AA62" s="6" cm="1">
        <f t="array" ref="AA62">IFERROR(Z62*(1-INDEX($D62:$D$71,AA$1)),0)</f>
        <v>0</v>
      </c>
      <c r="AB62" s="6" cm="1">
        <f t="array" ref="AB62">IFERROR(AA62*(1-INDEX($D62:$D$71,AB$1)),0)</f>
        <v>0</v>
      </c>
      <c r="AC62" s="6" cm="1">
        <f t="array" ref="AC62">IFERROR(AB62*(1-INDEX($D62:$D$71,AC$1)),0)</f>
        <v>0</v>
      </c>
      <c r="AD62" s="6" cm="1">
        <f t="array" ref="AD62">IFERROR(AC62*(1-INDEX($D62:$D$71,AD$1)),0)</f>
        <v>0</v>
      </c>
      <c r="AE62" s="6" cm="1">
        <f t="array" ref="AE62">IFERROR(AD62*(1-INDEX($D62:$D$71,AE$1)),0)</f>
        <v>0</v>
      </c>
      <c r="AF62" s="6" cm="1">
        <f t="array" ref="AF62">IFERROR(AE62*(1-INDEX($D62:$D$71,AF$1)),0)</f>
        <v>0</v>
      </c>
      <c r="AG62" s="6" cm="1">
        <f t="array" ref="AG62">IFERROR(AF62*(1-INDEX($D62:$D$71,AG$1)),0)</f>
        <v>0</v>
      </c>
      <c r="AH62" s="6" cm="1">
        <f t="array" ref="AH62">IFERROR(AG62*(1-INDEX($D62:$D$71,AH$1)),0)</f>
        <v>0</v>
      </c>
      <c r="AI62" s="6" cm="1">
        <f t="array" ref="AI62">IFERROR(AH62*(1-INDEX($D62:$D$71,AI$1)),0)</f>
        <v>0</v>
      </c>
      <c r="AJ62" s="6" cm="1">
        <f t="array" ref="AJ62">IFERROR(AI62*(1-INDEX($D62:$D$71,AJ$1)),0)</f>
        <v>0</v>
      </c>
      <c r="AK62" s="6" cm="1">
        <f t="array" ref="AK62">IFERROR(AJ62*(1-INDEX($D62:$D$71,AK$1)),0)</f>
        <v>0</v>
      </c>
      <c r="AL62" s="6" cm="1">
        <f t="array" ref="AL62">IFERROR(AK62*(1-INDEX($D62:$D$71,AL$1)),0)</f>
        <v>0</v>
      </c>
      <c r="AM62" s="6" cm="1">
        <f t="array" ref="AM62">IFERROR(AL62*(1-INDEX($D62:$D$71,AM$1)),0)</f>
        <v>0</v>
      </c>
      <c r="AN62" s="6" cm="1">
        <f t="array" ref="AN62">IFERROR(AM62*(1-INDEX($D62:$D$71,AN$1)),0)</f>
        <v>0</v>
      </c>
      <c r="AO62" s="6" cm="1">
        <f t="array" ref="AO62">IFERROR(AN62*(1-INDEX($D62:$D$71,AO$1)),0)</f>
        <v>0</v>
      </c>
      <c r="AP62" s="6" cm="1">
        <f t="array" ref="AP62">IFERROR(AO62*(1-INDEX($D62:$D$71,AP$1)),0)</f>
        <v>0</v>
      </c>
      <c r="AQ62" s="6" cm="1">
        <f t="array" ref="AQ62">IFERROR(AP62*(1-INDEX($D62:$D$71,AQ$1)),0)</f>
        <v>0</v>
      </c>
      <c r="AR62" s="6" cm="1">
        <f t="array" ref="AR62">IFERROR(AQ62*(1-INDEX($D62:$D$71,AR$1)),0)</f>
        <v>0</v>
      </c>
      <c r="AS62" s="6" cm="1">
        <f t="array" ref="AS62">IFERROR(AR62*(1-INDEX($D62:$D$71,AS$1)),0)</f>
        <v>0</v>
      </c>
      <c r="AT62" s="6" cm="1">
        <f t="array" ref="AT62">IFERROR(AS62*(1-INDEX($D62:$D$71,AT$1)),0)</f>
        <v>0</v>
      </c>
      <c r="AU62" s="6" cm="1">
        <f t="array" ref="AU62">IFERROR(AT62*(1-INDEX($D62:$D$71,AU$1)),0)</f>
        <v>0</v>
      </c>
      <c r="AV62" s="6" cm="1">
        <f t="array" ref="AV62">IFERROR(AU62*(1-INDEX($D62:$D$71,AV$1)),0)</f>
        <v>0</v>
      </c>
      <c r="AW62" s="6" cm="1">
        <f t="array" ref="AW62">IFERROR(AV62*(1-INDEX($D62:$D$71,AW$1)),0)</f>
        <v>0</v>
      </c>
      <c r="AX62" s="6" cm="1">
        <f t="array" ref="AX62">IFERROR(AW62*(1-INDEX($D62:$D$71,AX$1)),0)</f>
        <v>0</v>
      </c>
      <c r="AY62" s="6" cm="1">
        <f t="array" ref="AY62">IFERROR(AX62*(1-INDEX($D62:$D$71,AY$1)),0)</f>
        <v>0</v>
      </c>
      <c r="AZ62" s="6" cm="1">
        <f t="array" ref="AZ62">IFERROR(AY62*(1-INDEX($D62:$D$71,AZ$1)),0)</f>
        <v>0</v>
      </c>
      <c r="BA62" s="6" cm="1">
        <f t="array" ref="BA62">IFERROR(AZ62*(1-INDEX($D62:$D$71,BA$1)),0)</f>
        <v>0</v>
      </c>
      <c r="BB62" s="6" cm="1">
        <f t="array" ref="BB62">IFERROR(BA62*(1-INDEX($D62:$D$71,BB$1)),0)</f>
        <v>0</v>
      </c>
      <c r="BC62" s="6" cm="1">
        <f t="array" ref="BC62">IFERROR(BB62*(1-INDEX($D62:$D$71,BC$1)),0)</f>
        <v>0</v>
      </c>
      <c r="BD62" s="6" cm="1">
        <f t="array" ref="BD62">IFERROR(BC62*(1-INDEX($D62:$D$71,BD$1)),0)</f>
        <v>0</v>
      </c>
      <c r="BE62" s="6" cm="1">
        <f t="array" ref="BE62">IFERROR(BD62*(1-INDEX($D62:$D$71,BE$1)),0)</f>
        <v>0</v>
      </c>
      <c r="BF62" s="6" cm="1">
        <f t="array" ref="BF62">IFERROR(BE62*(1-INDEX($D62:$D$71,BF$1)),0)</f>
        <v>0</v>
      </c>
      <c r="BG62" s="6" cm="1">
        <f t="array" ref="BG62">IFERROR(BF62*(1-INDEX($D62:$D$71,BG$1)),0)</f>
        <v>0</v>
      </c>
      <c r="BH62" s="6" cm="1">
        <f t="array" ref="BH62">IFERROR(BG62*(1-INDEX($D62:$D$71,BH$1)),0)</f>
        <v>0</v>
      </c>
      <c r="BI62" s="6" cm="1">
        <f t="array" ref="BI62">IFERROR(BH62*(1-INDEX($D62:$D$71,BI$1)),0)</f>
        <v>0</v>
      </c>
      <c r="BJ62" s="6" cm="1">
        <f t="array" ref="BJ62">IFERROR(BI62*(1-INDEX($D62:$D$71,BJ$1)),0)</f>
        <v>0</v>
      </c>
      <c r="BK62" s="6" cm="1">
        <f t="array" ref="BK62">IFERROR(BJ62*(1-INDEX($D62:$D$71,BK$1)),0)</f>
        <v>0</v>
      </c>
      <c r="BL62" s="6" cm="1">
        <f t="array" ref="BL62">IFERROR(BK62*(1-INDEX($D62:$D$71,BL$1)),0)</f>
        <v>0</v>
      </c>
      <c r="BM62" s="6" cm="1">
        <f t="array" ref="BM62">IFERROR(BL62*(1-INDEX($D62:$D$71,BM$1)),0)</f>
        <v>0</v>
      </c>
      <c r="BN62" s="6" cm="1">
        <f t="array" ref="BN62">IFERROR(BM62*(1-INDEX($D62:$D$71,BN$1)),0)</f>
        <v>0</v>
      </c>
      <c r="BO62" s="6" cm="1">
        <f t="array" ref="BO62">IFERROR(BN62*(1-INDEX($D62:$D$71,BO$1)),0)</f>
        <v>0</v>
      </c>
      <c r="BP62" s="6" cm="1">
        <f t="array" ref="BP62">IFERROR(BO62*(1-INDEX($D62:$D$71,BP$1)),0)</f>
        <v>0</v>
      </c>
      <c r="BQ62" s="6" cm="1">
        <f t="array" ref="BQ62">IFERROR(BP62*(1-INDEX($D62:$D$71,BQ$1)),0)</f>
        <v>0</v>
      </c>
      <c r="BR62" s="6" cm="1">
        <f t="array" ref="BR62">IFERROR(BQ62*(1-INDEX($D62:$D$71,BR$1)),0)</f>
        <v>0</v>
      </c>
      <c r="BS62" s="6" cm="1">
        <f t="array" ref="BS62">IFERROR(BR62*(1-INDEX($D62:$D$71,BS$1)),0)</f>
        <v>0</v>
      </c>
      <c r="BT62" s="6" cm="1">
        <f t="array" ref="BT62">IFERROR(BS62*(1-INDEX($D62:$D$71,BT$1)),0)</f>
        <v>0</v>
      </c>
      <c r="BU62" s="6" cm="1">
        <f t="array" ref="BU62">IFERROR(BT62*(1-INDEX($D62:$D$71,BU$1)),0)</f>
        <v>0</v>
      </c>
      <c r="BV62" s="6" cm="1">
        <f t="array" ref="BV62">IFERROR(BU62*(1-INDEX($D62:$D$71,BV$1)),0)</f>
        <v>0</v>
      </c>
      <c r="BW62" s="6" cm="1">
        <f t="array" ref="BW62">IFERROR(BV62*(1-INDEX($D62:$D$71,BW$1)),0)</f>
        <v>0</v>
      </c>
      <c r="BX62" s="6" cm="1">
        <f t="array" ref="BX62">IFERROR(BW62*(1-INDEX($D62:$D$71,BX$1)),0)</f>
        <v>0</v>
      </c>
      <c r="BY62" s="6" cm="1">
        <f t="array" ref="BY62">IFERROR(BX62*(1-INDEX($D62:$D$71,BY$1)),0)</f>
        <v>0</v>
      </c>
      <c r="BZ62" s="6" cm="1">
        <f t="array" ref="BZ62">IFERROR(BY62*(1-INDEX($D62:$D$71,BZ$1)),0)</f>
        <v>0</v>
      </c>
      <c r="CA62" s="6" cm="1">
        <f t="array" ref="CA62">IFERROR(BZ62*(1-INDEX($D62:$D$71,CA$1)),0)</f>
        <v>0</v>
      </c>
      <c r="CB62" s="6" cm="1">
        <f t="array" ref="CB62">IFERROR(CA62*(1-INDEX($D62:$D$71,CB$1)),0)</f>
        <v>0</v>
      </c>
      <c r="CC62" s="6" cm="1">
        <f t="array" ref="CC62">IFERROR(CB62*(1-INDEX($D62:$D$71,CC$1)),0)</f>
        <v>0</v>
      </c>
      <c r="CD62" s="6" cm="1">
        <f t="array" ref="CD62">IFERROR(CC62*(1-INDEX($D62:$D$71,CD$1)),0)</f>
        <v>0</v>
      </c>
      <c r="CE62" s="6" cm="1">
        <f t="array" ref="CE62">IFERROR(CD62*(1-INDEX($D62:$D$71,CE$1)),0)</f>
        <v>0</v>
      </c>
      <c r="CF62" s="6" cm="1">
        <f t="array" ref="CF62">IFERROR(CE62*(1-INDEX($D62:$D$71,CF$1)),0)</f>
        <v>0</v>
      </c>
      <c r="CG62" s="6" cm="1">
        <f t="array" ref="CG62">IFERROR(CF62*(1-INDEX($D62:$D$71,CG$1)),0)</f>
        <v>0</v>
      </c>
      <c r="CH62" s="6" cm="1">
        <f t="array" ref="CH62">IFERROR(CG62*(1-INDEX($D62:$D$71,CH$1)),0)</f>
        <v>0</v>
      </c>
      <c r="CI62" s="6" cm="1">
        <f t="array" ref="CI62">IFERROR(CH62*(1-INDEX($D62:$D$71,CI$1)),0)</f>
        <v>0</v>
      </c>
      <c r="CJ62" s="6" cm="1">
        <f t="array" ref="CJ62">IFERROR(CI62*(1-INDEX($D62:$D$71,CJ$1)),0)</f>
        <v>0</v>
      </c>
      <c r="CK62" s="6" cm="1">
        <f t="array" ref="CK62">IFERROR(CJ62*(1-INDEX($D62:$D$71,CK$1)),0)</f>
        <v>0</v>
      </c>
      <c r="CL62" s="6" cm="1">
        <f t="array" ref="CL62">IFERROR(CK62*(1-INDEX($D62:$D$71,CL$1)),0)</f>
        <v>0</v>
      </c>
      <c r="CM62" s="6" cm="1">
        <f t="array" ref="CM62">IFERROR(CL62*(1-INDEX($D62:$D$71,CM$1)),0)</f>
        <v>0</v>
      </c>
      <c r="CN62" s="6" cm="1">
        <f t="array" ref="CN62">IFERROR(CM62*(1-INDEX($D62:$D$71,CN$1)),0)</f>
        <v>0</v>
      </c>
      <c r="CO62" s="6" cm="1">
        <f t="array" ref="CO62">IFERROR(CN62*(1-INDEX($D62:$D$71,CO$1)),0)</f>
        <v>0</v>
      </c>
      <c r="CP62" s="6" cm="1">
        <f t="array" ref="CP62">IFERROR(CO62*(1-INDEX($D62:$D$71,CP$1)),0)</f>
        <v>0</v>
      </c>
      <c r="CQ62" s="6" cm="1">
        <f t="array" ref="CQ62">IFERROR(CP62*(1-INDEX($D62:$D$71,CQ$1)),0)</f>
        <v>0</v>
      </c>
      <c r="CR62" s="6" cm="1">
        <f t="array" ref="CR62">IFERROR(CQ62*(1-INDEX($D62:$D$71,CR$1)),0)</f>
        <v>0</v>
      </c>
      <c r="CS62" s="6" cm="1">
        <f t="array" ref="CS62">IFERROR(CR62*(1-INDEX($D62:$D$71,CS$1)),0)</f>
        <v>0</v>
      </c>
      <c r="CT62" s="6" cm="1">
        <f t="array" ref="CT62">IFERROR(CS62*(1-INDEX($D62:$D$71,CT$1)),0)</f>
        <v>0</v>
      </c>
      <c r="CU62" s="6" cm="1">
        <f t="array" ref="CU62">IFERROR(CT62*(1-INDEX($D62:$D$71,CU$1)),0)</f>
        <v>0</v>
      </c>
      <c r="CV62" s="6" cm="1">
        <f t="array" ref="CV62">IFERROR(CU62*(1-INDEX($D62:$D$71,CV$1)),0)</f>
        <v>0</v>
      </c>
      <c r="CW62" s="6" cm="1">
        <f t="array" ref="CW62">IFERROR(CV62*(1-INDEX($D62:$D$71,CW$1)),0)</f>
        <v>0</v>
      </c>
      <c r="CX62" s="6" cm="1">
        <f t="array" ref="CX62">IFERROR(CW62*(1-INDEX($D62:$D$71,CX$1)),0)</f>
        <v>0</v>
      </c>
      <c r="CY62" s="6" cm="1">
        <f t="array" ref="CY62">IFERROR(CX62*(1-INDEX($D62:$D$71,CY$1)),0)</f>
        <v>0</v>
      </c>
      <c r="CZ62" s="6" cm="1">
        <f t="array" ref="CZ62">IFERROR(CY62*(1-INDEX($D62:$D$71,CZ$1)),0)</f>
        <v>0</v>
      </c>
      <c r="DA62" s="6" cm="1">
        <f t="array" ref="DA62">IFERROR(CZ62*(1-INDEX($D62:$D$71,DA$1)),0)</f>
        <v>0</v>
      </c>
      <c r="DB62" s="6" cm="1">
        <f t="array" ref="DB62">IFERROR(DA62*(1-INDEX($D62:$D$71,DB$1)),0)</f>
        <v>0</v>
      </c>
      <c r="DC62" s="6" cm="1">
        <f t="array" ref="DC62">IFERROR(DB62*(1-INDEX($D62:$D$71,DC$1)),0)</f>
        <v>0</v>
      </c>
      <c r="DD62" s="6" cm="1">
        <f t="array" ref="DD62">IFERROR(DC62*(1-INDEX($D62:$D$71,DD$1)),0)</f>
        <v>0</v>
      </c>
      <c r="DE62" s="6" cm="1">
        <f t="array" ref="DE62">IFERROR(DD62*(1-INDEX($D62:$D$71,DE$1)),0)</f>
        <v>0</v>
      </c>
      <c r="DF62" s="6" cm="1">
        <f t="array" ref="DF62">IFERROR(DE62*(1-INDEX($D62:$D$71,DF$1)),0)</f>
        <v>0</v>
      </c>
      <c r="DG62" s="6" cm="1">
        <f t="array" ref="DG62">IFERROR(DF62*(1-INDEX($D62:$D$71,DG$1)),0)</f>
        <v>0</v>
      </c>
      <c r="DH62" s="6" cm="1">
        <f t="array" ref="DH62">IFERROR(DG62*(1-INDEX($D62:$D$71,DH$1)),0)</f>
        <v>0</v>
      </c>
      <c r="DI62" s="6" cm="1">
        <f t="array" ref="DI62">IFERROR(DH62*(1-INDEX($D62:$D$71,DI$1)),0)</f>
        <v>0</v>
      </c>
      <c r="DJ62" s="6" cm="1">
        <f t="array" ref="DJ62">IFERROR(DI62*(1-INDEX($D62:$D$71,DJ$1)),0)</f>
        <v>0</v>
      </c>
      <c r="DK62" s="6" cm="1">
        <f t="array" ref="DK62">IFERROR(DJ62*(1-INDEX($D62:$D$71,DK$1)),0)</f>
        <v>0</v>
      </c>
      <c r="DL62" s="6" cm="1">
        <f t="array" ref="DL62">IFERROR(DK62*(1-INDEX($D62:$D$71,DL$1)),0)</f>
        <v>0</v>
      </c>
      <c r="DM62" s="6" cm="1">
        <f t="array" ref="DM62">IFERROR(DL62*(1-INDEX($D62:$D$71,DM$1)),0)</f>
        <v>0</v>
      </c>
      <c r="DN62" s="6" cm="1">
        <f t="array" ref="DN62">IFERROR(DM62*(1-INDEX($D62:$D$71,DN$1)),0)</f>
        <v>0</v>
      </c>
      <c r="DO62" s="6" cm="1">
        <f t="array" ref="DO62">IFERROR(DN62*(1-INDEX($D62:$D$71,DO$1)),0)</f>
        <v>0</v>
      </c>
      <c r="DP62" s="6" cm="1">
        <f t="array" ref="DP62">IFERROR(DO62*(1-INDEX($D62:$D$71,DP$1)),0)</f>
        <v>0</v>
      </c>
      <c r="DQ62" s="6" cm="1">
        <f t="array" ref="DQ62">IFERROR(DP62*(1-INDEX($D62:$D$71,DQ$1)),0)</f>
        <v>0</v>
      </c>
      <c r="DR62" s="6" cm="1">
        <f t="array" ref="DR62">IFERROR(DQ62*(1-INDEX($D62:$D$71,DR$1)),0)</f>
        <v>0</v>
      </c>
      <c r="DS62" s="6" cm="1">
        <f t="array" ref="DS62">IFERROR(DR62*(1-INDEX($D62:$D$71,DS$1)),0)</f>
        <v>0</v>
      </c>
      <c r="DT62" s="6" cm="1">
        <f t="array" ref="DT62">IFERROR(DS62*(1-INDEX($D62:$D$71,DT$1)),0)</f>
        <v>0</v>
      </c>
      <c r="DU62" s="6" cm="1">
        <f t="array" ref="DU62">IFERROR(DT62*(1-INDEX($D62:$D$71,DU$1)),0)</f>
        <v>0</v>
      </c>
      <c r="DV62" s="6" cm="1">
        <f t="array" ref="DV62">IFERROR(DU62*(1-INDEX($D62:$D$71,DV$1)),0)</f>
        <v>0</v>
      </c>
      <c r="DW62" s="6" cm="1">
        <f t="array" ref="DW62">IFERROR(DV62*(1-INDEX($D62:$D$71,DW$1)),0)</f>
        <v>0</v>
      </c>
      <c r="DX62" s="6" cm="1">
        <f t="array" ref="DX62">IFERROR(DW62*(1-INDEX($D62:$D$71,DX$1)),0)</f>
        <v>0</v>
      </c>
    </row>
    <row r="63" spans="2:128" x14ac:dyDescent="0.25">
      <c r="C63" s="6">
        <v>125</v>
      </c>
      <c r="D63" s="6">
        <v>0</v>
      </c>
      <c r="E63" s="6">
        <f t="shared" si="3"/>
        <v>0</v>
      </c>
      <c r="F63" s="6" cm="1">
        <f t="array" ref="F63">SUMPRODUCT($A$6^($K$1:$DT$1+1),K63:DT63,TRANSPOSE(D63:D176))</f>
        <v>0</v>
      </c>
      <c r="G63" s="6" cm="1">
        <f t="array" ref="G63">SUMPRODUCT($A$6^($K$1:$DT$1),K63:DT63)</f>
        <v>8.7861089218791051</v>
      </c>
      <c r="H63" s="6">
        <f t="shared" si="4"/>
        <v>33.872553908134293</v>
      </c>
      <c r="I63" s="6">
        <f t="shared" si="5"/>
        <v>8.3253294608139772</v>
      </c>
      <c r="K63" s="6">
        <v>1</v>
      </c>
      <c r="L63" s="6" cm="1">
        <f t="array" ref="L63">IFERROR(K63*(1-INDEX($D63:$D$71,L$1)),0)</f>
        <v>1</v>
      </c>
      <c r="M63" s="6" cm="1">
        <f t="array" ref="M63">IFERROR(L63*(1-INDEX($D63:$D$71,M$1)),0)</f>
        <v>1</v>
      </c>
      <c r="N63" s="6" cm="1">
        <f t="array" ref="N63">IFERROR(M63*(1-INDEX($D63:$D$71,N$1)),0)</f>
        <v>1</v>
      </c>
      <c r="O63" s="6" cm="1">
        <f t="array" ref="O63">IFERROR(N63*(1-INDEX($D63:$D$71,O$1)),0)</f>
        <v>1</v>
      </c>
      <c r="P63" s="6" cm="1">
        <f t="array" ref="P63">IFERROR(O63*(1-INDEX($D63:$D$71,P$1)),0)</f>
        <v>1</v>
      </c>
      <c r="Q63" s="6" cm="1">
        <f t="array" ref="Q63">IFERROR(P63*(1-INDEX($D63:$D$71,Q$1)),0)</f>
        <v>1</v>
      </c>
      <c r="R63" s="6" cm="1">
        <f t="array" ref="R63">IFERROR(Q63*(1-INDEX($D63:$D$71,R$1)),0)</f>
        <v>1</v>
      </c>
      <c r="S63" s="6" cm="1">
        <f t="array" ref="S63">IFERROR(R63*(1-INDEX($D63:$D$71,S$1)),0)</f>
        <v>1</v>
      </c>
      <c r="T63" s="6" cm="1">
        <f t="array" ref="T63">IFERROR(S63*(1-INDEX($D63:$D$71,T$1)),0)</f>
        <v>1</v>
      </c>
      <c r="U63" s="6" cm="1">
        <f t="array" ref="U63">IFERROR(T63*(1-INDEX($D63:$D$71,U$1)),0)</f>
        <v>0</v>
      </c>
      <c r="V63" s="6" cm="1">
        <f t="array" ref="V63">IFERROR(U63*(1-INDEX($D63:$D$71,V$1)),0)</f>
        <v>0</v>
      </c>
      <c r="W63" s="6" cm="1">
        <f t="array" ref="W63">IFERROR(V63*(1-INDEX($D63:$D$71,W$1)),0)</f>
        <v>0</v>
      </c>
      <c r="X63" s="6" cm="1">
        <f t="array" ref="X63">IFERROR(W63*(1-INDEX($D63:$D$71,X$1)),0)</f>
        <v>0</v>
      </c>
      <c r="Y63" s="6" cm="1">
        <f t="array" ref="Y63">IFERROR(X63*(1-INDEX($D63:$D$71,Y$1)),0)</f>
        <v>0</v>
      </c>
      <c r="Z63" s="6" cm="1">
        <f t="array" ref="Z63">IFERROR(Y63*(1-INDEX($D63:$D$71,Z$1)),0)</f>
        <v>0</v>
      </c>
      <c r="AA63" s="6" cm="1">
        <f t="array" ref="AA63">IFERROR(Z63*(1-INDEX($D63:$D$71,AA$1)),0)</f>
        <v>0</v>
      </c>
      <c r="AB63" s="6" cm="1">
        <f t="array" ref="AB63">IFERROR(AA63*(1-INDEX($D63:$D$71,AB$1)),0)</f>
        <v>0</v>
      </c>
      <c r="AC63" s="6" cm="1">
        <f t="array" ref="AC63">IFERROR(AB63*(1-INDEX($D63:$D$71,AC$1)),0)</f>
        <v>0</v>
      </c>
      <c r="AD63" s="6" cm="1">
        <f t="array" ref="AD63">IFERROR(AC63*(1-INDEX($D63:$D$71,AD$1)),0)</f>
        <v>0</v>
      </c>
      <c r="AE63" s="6" cm="1">
        <f t="array" ref="AE63">IFERROR(AD63*(1-INDEX($D63:$D$71,AE$1)),0)</f>
        <v>0</v>
      </c>
      <c r="AF63" s="6" cm="1">
        <f t="array" ref="AF63">IFERROR(AE63*(1-INDEX($D63:$D$71,AF$1)),0)</f>
        <v>0</v>
      </c>
      <c r="AG63" s="6" cm="1">
        <f t="array" ref="AG63">IFERROR(AF63*(1-INDEX($D63:$D$71,AG$1)),0)</f>
        <v>0</v>
      </c>
      <c r="AH63" s="6" cm="1">
        <f t="array" ref="AH63">IFERROR(AG63*(1-INDEX($D63:$D$71,AH$1)),0)</f>
        <v>0</v>
      </c>
      <c r="AI63" s="6" cm="1">
        <f t="array" ref="AI63">IFERROR(AH63*(1-INDEX($D63:$D$71,AI$1)),0)</f>
        <v>0</v>
      </c>
      <c r="AJ63" s="6" cm="1">
        <f t="array" ref="AJ63">IFERROR(AI63*(1-INDEX($D63:$D$71,AJ$1)),0)</f>
        <v>0</v>
      </c>
      <c r="AK63" s="6" cm="1">
        <f t="array" ref="AK63">IFERROR(AJ63*(1-INDEX($D63:$D$71,AK$1)),0)</f>
        <v>0</v>
      </c>
      <c r="AL63" s="6" cm="1">
        <f t="array" ref="AL63">IFERROR(AK63*(1-INDEX($D63:$D$71,AL$1)),0)</f>
        <v>0</v>
      </c>
      <c r="AM63" s="6" cm="1">
        <f t="array" ref="AM63">IFERROR(AL63*(1-INDEX($D63:$D$71,AM$1)),0)</f>
        <v>0</v>
      </c>
      <c r="AN63" s="6" cm="1">
        <f t="array" ref="AN63">IFERROR(AM63*(1-INDEX($D63:$D$71,AN$1)),0)</f>
        <v>0</v>
      </c>
      <c r="AO63" s="6" cm="1">
        <f t="array" ref="AO63">IFERROR(AN63*(1-INDEX($D63:$D$71,AO$1)),0)</f>
        <v>0</v>
      </c>
      <c r="AP63" s="6" cm="1">
        <f t="array" ref="AP63">IFERROR(AO63*(1-INDEX($D63:$D$71,AP$1)),0)</f>
        <v>0</v>
      </c>
      <c r="AQ63" s="6" cm="1">
        <f t="array" ref="AQ63">IFERROR(AP63*(1-INDEX($D63:$D$71,AQ$1)),0)</f>
        <v>0</v>
      </c>
      <c r="AR63" s="6" cm="1">
        <f t="array" ref="AR63">IFERROR(AQ63*(1-INDEX($D63:$D$71,AR$1)),0)</f>
        <v>0</v>
      </c>
      <c r="AS63" s="6" cm="1">
        <f t="array" ref="AS63">IFERROR(AR63*(1-INDEX($D63:$D$71,AS$1)),0)</f>
        <v>0</v>
      </c>
      <c r="AT63" s="6" cm="1">
        <f t="array" ref="AT63">IFERROR(AS63*(1-INDEX($D63:$D$71,AT$1)),0)</f>
        <v>0</v>
      </c>
      <c r="AU63" s="6" cm="1">
        <f t="array" ref="AU63">IFERROR(AT63*(1-INDEX($D63:$D$71,AU$1)),0)</f>
        <v>0</v>
      </c>
      <c r="AV63" s="6" cm="1">
        <f t="array" ref="AV63">IFERROR(AU63*(1-INDEX($D63:$D$71,AV$1)),0)</f>
        <v>0</v>
      </c>
      <c r="AW63" s="6" cm="1">
        <f t="array" ref="AW63">IFERROR(AV63*(1-INDEX($D63:$D$71,AW$1)),0)</f>
        <v>0</v>
      </c>
      <c r="AX63" s="6" cm="1">
        <f t="array" ref="AX63">IFERROR(AW63*(1-INDEX($D63:$D$71,AX$1)),0)</f>
        <v>0</v>
      </c>
      <c r="AY63" s="6" cm="1">
        <f t="array" ref="AY63">IFERROR(AX63*(1-INDEX($D63:$D$71,AY$1)),0)</f>
        <v>0</v>
      </c>
      <c r="AZ63" s="6" cm="1">
        <f t="array" ref="AZ63">IFERROR(AY63*(1-INDEX($D63:$D$71,AZ$1)),0)</f>
        <v>0</v>
      </c>
      <c r="BA63" s="6" cm="1">
        <f t="array" ref="BA63">IFERROR(AZ63*(1-INDEX($D63:$D$71,BA$1)),0)</f>
        <v>0</v>
      </c>
      <c r="BB63" s="6" cm="1">
        <f t="array" ref="BB63">IFERROR(BA63*(1-INDEX($D63:$D$71,BB$1)),0)</f>
        <v>0</v>
      </c>
      <c r="BC63" s="6" cm="1">
        <f t="array" ref="BC63">IFERROR(BB63*(1-INDEX($D63:$D$71,BC$1)),0)</f>
        <v>0</v>
      </c>
      <c r="BD63" s="6" cm="1">
        <f t="array" ref="BD63">IFERROR(BC63*(1-INDEX($D63:$D$71,BD$1)),0)</f>
        <v>0</v>
      </c>
      <c r="BE63" s="6" cm="1">
        <f t="array" ref="BE63">IFERROR(BD63*(1-INDEX($D63:$D$71,BE$1)),0)</f>
        <v>0</v>
      </c>
      <c r="BF63" s="6" cm="1">
        <f t="array" ref="BF63">IFERROR(BE63*(1-INDEX($D63:$D$71,BF$1)),0)</f>
        <v>0</v>
      </c>
      <c r="BG63" s="6" cm="1">
        <f t="array" ref="BG63">IFERROR(BF63*(1-INDEX($D63:$D$71,BG$1)),0)</f>
        <v>0</v>
      </c>
      <c r="BH63" s="6" cm="1">
        <f t="array" ref="BH63">IFERROR(BG63*(1-INDEX($D63:$D$71,BH$1)),0)</f>
        <v>0</v>
      </c>
      <c r="BI63" s="6" cm="1">
        <f t="array" ref="BI63">IFERROR(BH63*(1-INDEX($D63:$D$71,BI$1)),0)</f>
        <v>0</v>
      </c>
      <c r="BJ63" s="6" cm="1">
        <f t="array" ref="BJ63">IFERROR(BI63*(1-INDEX($D63:$D$71,BJ$1)),0)</f>
        <v>0</v>
      </c>
      <c r="BK63" s="6" cm="1">
        <f t="array" ref="BK63">IFERROR(BJ63*(1-INDEX($D63:$D$71,BK$1)),0)</f>
        <v>0</v>
      </c>
      <c r="BL63" s="6" cm="1">
        <f t="array" ref="BL63">IFERROR(BK63*(1-INDEX($D63:$D$71,BL$1)),0)</f>
        <v>0</v>
      </c>
      <c r="BM63" s="6" cm="1">
        <f t="array" ref="BM63">IFERROR(BL63*(1-INDEX($D63:$D$71,BM$1)),0)</f>
        <v>0</v>
      </c>
      <c r="BN63" s="6" cm="1">
        <f t="array" ref="BN63">IFERROR(BM63*(1-INDEX($D63:$D$71,BN$1)),0)</f>
        <v>0</v>
      </c>
      <c r="BO63" s="6" cm="1">
        <f t="array" ref="BO63">IFERROR(BN63*(1-INDEX($D63:$D$71,BO$1)),0)</f>
        <v>0</v>
      </c>
      <c r="BP63" s="6" cm="1">
        <f t="array" ref="BP63">IFERROR(BO63*(1-INDEX($D63:$D$71,BP$1)),0)</f>
        <v>0</v>
      </c>
      <c r="BQ63" s="6" cm="1">
        <f t="array" ref="BQ63">IFERROR(BP63*(1-INDEX($D63:$D$71,BQ$1)),0)</f>
        <v>0</v>
      </c>
      <c r="BR63" s="6" cm="1">
        <f t="array" ref="BR63">IFERROR(BQ63*(1-INDEX($D63:$D$71,BR$1)),0)</f>
        <v>0</v>
      </c>
      <c r="BS63" s="6" cm="1">
        <f t="array" ref="BS63">IFERROR(BR63*(1-INDEX($D63:$D$71,BS$1)),0)</f>
        <v>0</v>
      </c>
      <c r="BT63" s="6" cm="1">
        <f t="array" ref="BT63">IFERROR(BS63*(1-INDEX($D63:$D$71,BT$1)),0)</f>
        <v>0</v>
      </c>
      <c r="BU63" s="6" cm="1">
        <f t="array" ref="BU63">IFERROR(BT63*(1-INDEX($D63:$D$71,BU$1)),0)</f>
        <v>0</v>
      </c>
      <c r="BV63" s="6" cm="1">
        <f t="array" ref="BV63">IFERROR(BU63*(1-INDEX($D63:$D$71,BV$1)),0)</f>
        <v>0</v>
      </c>
      <c r="BW63" s="6" cm="1">
        <f t="array" ref="BW63">IFERROR(BV63*(1-INDEX($D63:$D$71,BW$1)),0)</f>
        <v>0</v>
      </c>
      <c r="BX63" s="6" cm="1">
        <f t="array" ref="BX63">IFERROR(BW63*(1-INDEX($D63:$D$71,BX$1)),0)</f>
        <v>0</v>
      </c>
      <c r="BY63" s="6" cm="1">
        <f t="array" ref="BY63">IFERROR(BX63*(1-INDEX($D63:$D$71,BY$1)),0)</f>
        <v>0</v>
      </c>
      <c r="BZ63" s="6" cm="1">
        <f t="array" ref="BZ63">IFERROR(BY63*(1-INDEX($D63:$D$71,BZ$1)),0)</f>
        <v>0</v>
      </c>
      <c r="CA63" s="6" cm="1">
        <f t="array" ref="CA63">IFERROR(BZ63*(1-INDEX($D63:$D$71,CA$1)),0)</f>
        <v>0</v>
      </c>
      <c r="CB63" s="6" cm="1">
        <f t="array" ref="CB63">IFERROR(CA63*(1-INDEX($D63:$D$71,CB$1)),0)</f>
        <v>0</v>
      </c>
      <c r="CC63" s="6" cm="1">
        <f t="array" ref="CC63">IFERROR(CB63*(1-INDEX($D63:$D$71,CC$1)),0)</f>
        <v>0</v>
      </c>
      <c r="CD63" s="6" cm="1">
        <f t="array" ref="CD63">IFERROR(CC63*(1-INDEX($D63:$D$71,CD$1)),0)</f>
        <v>0</v>
      </c>
      <c r="CE63" s="6" cm="1">
        <f t="array" ref="CE63">IFERROR(CD63*(1-INDEX($D63:$D$71,CE$1)),0)</f>
        <v>0</v>
      </c>
      <c r="CF63" s="6" cm="1">
        <f t="array" ref="CF63">IFERROR(CE63*(1-INDEX($D63:$D$71,CF$1)),0)</f>
        <v>0</v>
      </c>
      <c r="CG63" s="6" cm="1">
        <f t="array" ref="CG63">IFERROR(CF63*(1-INDEX($D63:$D$71,CG$1)),0)</f>
        <v>0</v>
      </c>
      <c r="CH63" s="6" cm="1">
        <f t="array" ref="CH63">IFERROR(CG63*(1-INDEX($D63:$D$71,CH$1)),0)</f>
        <v>0</v>
      </c>
      <c r="CI63" s="6" cm="1">
        <f t="array" ref="CI63">IFERROR(CH63*(1-INDEX($D63:$D$71,CI$1)),0)</f>
        <v>0</v>
      </c>
      <c r="CJ63" s="6" cm="1">
        <f t="array" ref="CJ63">IFERROR(CI63*(1-INDEX($D63:$D$71,CJ$1)),0)</f>
        <v>0</v>
      </c>
      <c r="CK63" s="6" cm="1">
        <f t="array" ref="CK63">IFERROR(CJ63*(1-INDEX($D63:$D$71,CK$1)),0)</f>
        <v>0</v>
      </c>
      <c r="CL63" s="6" cm="1">
        <f t="array" ref="CL63">IFERROR(CK63*(1-INDEX($D63:$D$71,CL$1)),0)</f>
        <v>0</v>
      </c>
      <c r="CM63" s="6" cm="1">
        <f t="array" ref="CM63">IFERROR(CL63*(1-INDEX($D63:$D$71,CM$1)),0)</f>
        <v>0</v>
      </c>
      <c r="CN63" s="6" cm="1">
        <f t="array" ref="CN63">IFERROR(CM63*(1-INDEX($D63:$D$71,CN$1)),0)</f>
        <v>0</v>
      </c>
      <c r="CO63" s="6" cm="1">
        <f t="array" ref="CO63">IFERROR(CN63*(1-INDEX($D63:$D$71,CO$1)),0)</f>
        <v>0</v>
      </c>
      <c r="CP63" s="6" cm="1">
        <f t="array" ref="CP63">IFERROR(CO63*(1-INDEX($D63:$D$71,CP$1)),0)</f>
        <v>0</v>
      </c>
      <c r="CQ63" s="6" cm="1">
        <f t="array" ref="CQ63">IFERROR(CP63*(1-INDEX($D63:$D$71,CQ$1)),0)</f>
        <v>0</v>
      </c>
      <c r="CR63" s="6" cm="1">
        <f t="array" ref="CR63">IFERROR(CQ63*(1-INDEX($D63:$D$71,CR$1)),0)</f>
        <v>0</v>
      </c>
      <c r="CS63" s="6" cm="1">
        <f t="array" ref="CS63">IFERROR(CR63*(1-INDEX($D63:$D$71,CS$1)),0)</f>
        <v>0</v>
      </c>
      <c r="CT63" s="6" cm="1">
        <f t="array" ref="CT63">IFERROR(CS63*(1-INDEX($D63:$D$71,CT$1)),0)</f>
        <v>0</v>
      </c>
      <c r="CU63" s="6" cm="1">
        <f t="array" ref="CU63">IFERROR(CT63*(1-INDEX($D63:$D$71,CU$1)),0)</f>
        <v>0</v>
      </c>
      <c r="CV63" s="6" cm="1">
        <f t="array" ref="CV63">IFERROR(CU63*(1-INDEX($D63:$D$71,CV$1)),0)</f>
        <v>0</v>
      </c>
      <c r="CW63" s="6" cm="1">
        <f t="array" ref="CW63">IFERROR(CV63*(1-INDEX($D63:$D$71,CW$1)),0)</f>
        <v>0</v>
      </c>
      <c r="CX63" s="6" cm="1">
        <f t="array" ref="CX63">IFERROR(CW63*(1-INDEX($D63:$D$71,CX$1)),0)</f>
        <v>0</v>
      </c>
      <c r="CY63" s="6" cm="1">
        <f t="array" ref="CY63">IFERROR(CX63*(1-INDEX($D63:$D$71,CY$1)),0)</f>
        <v>0</v>
      </c>
      <c r="CZ63" s="6" cm="1">
        <f t="array" ref="CZ63">IFERROR(CY63*(1-INDEX($D63:$D$71,CZ$1)),0)</f>
        <v>0</v>
      </c>
      <c r="DA63" s="6" cm="1">
        <f t="array" ref="DA63">IFERROR(CZ63*(1-INDEX($D63:$D$71,DA$1)),0)</f>
        <v>0</v>
      </c>
      <c r="DB63" s="6" cm="1">
        <f t="array" ref="DB63">IFERROR(DA63*(1-INDEX($D63:$D$71,DB$1)),0)</f>
        <v>0</v>
      </c>
      <c r="DC63" s="6" cm="1">
        <f t="array" ref="DC63">IFERROR(DB63*(1-INDEX($D63:$D$71,DC$1)),0)</f>
        <v>0</v>
      </c>
      <c r="DD63" s="6" cm="1">
        <f t="array" ref="DD63">IFERROR(DC63*(1-INDEX($D63:$D$71,DD$1)),0)</f>
        <v>0</v>
      </c>
      <c r="DE63" s="6" cm="1">
        <f t="array" ref="DE63">IFERROR(DD63*(1-INDEX($D63:$D$71,DE$1)),0)</f>
        <v>0</v>
      </c>
      <c r="DF63" s="6" cm="1">
        <f t="array" ref="DF63">IFERROR(DE63*(1-INDEX($D63:$D$71,DF$1)),0)</f>
        <v>0</v>
      </c>
      <c r="DG63" s="6" cm="1">
        <f t="array" ref="DG63">IFERROR(DF63*(1-INDEX($D63:$D$71,DG$1)),0)</f>
        <v>0</v>
      </c>
      <c r="DH63" s="6" cm="1">
        <f t="array" ref="DH63">IFERROR(DG63*(1-INDEX($D63:$D$71,DH$1)),0)</f>
        <v>0</v>
      </c>
      <c r="DI63" s="6" cm="1">
        <f t="array" ref="DI63">IFERROR(DH63*(1-INDEX($D63:$D$71,DI$1)),0)</f>
        <v>0</v>
      </c>
      <c r="DJ63" s="6" cm="1">
        <f t="array" ref="DJ63">IFERROR(DI63*(1-INDEX($D63:$D$71,DJ$1)),0)</f>
        <v>0</v>
      </c>
      <c r="DK63" s="6" cm="1">
        <f t="array" ref="DK63">IFERROR(DJ63*(1-INDEX($D63:$D$71,DK$1)),0)</f>
        <v>0</v>
      </c>
      <c r="DL63" s="6" cm="1">
        <f t="array" ref="DL63">IFERROR(DK63*(1-INDEX($D63:$D$71,DL$1)),0)</f>
        <v>0</v>
      </c>
      <c r="DM63" s="6" cm="1">
        <f t="array" ref="DM63">IFERROR(DL63*(1-INDEX($D63:$D$71,DM$1)),0)</f>
        <v>0</v>
      </c>
      <c r="DN63" s="6" cm="1">
        <f t="array" ref="DN63">IFERROR(DM63*(1-INDEX($D63:$D$71,DN$1)),0)</f>
        <v>0</v>
      </c>
      <c r="DO63" s="6" cm="1">
        <f t="array" ref="DO63">IFERROR(DN63*(1-INDEX($D63:$D$71,DO$1)),0)</f>
        <v>0</v>
      </c>
      <c r="DP63" s="6" cm="1">
        <f t="array" ref="DP63">IFERROR(DO63*(1-INDEX($D63:$D$71,DP$1)),0)</f>
        <v>0</v>
      </c>
      <c r="DQ63" s="6" cm="1">
        <f t="array" ref="DQ63">IFERROR(DP63*(1-INDEX($D63:$D$71,DQ$1)),0)</f>
        <v>0</v>
      </c>
      <c r="DR63" s="6" cm="1">
        <f t="array" ref="DR63">IFERROR(DQ63*(1-INDEX($D63:$D$71,DR$1)),0)</f>
        <v>0</v>
      </c>
      <c r="DS63" s="6" cm="1">
        <f t="array" ref="DS63">IFERROR(DR63*(1-INDEX($D63:$D$71,DS$1)),0)</f>
        <v>0</v>
      </c>
      <c r="DT63" s="6" cm="1">
        <f t="array" ref="DT63">IFERROR(DS63*(1-INDEX($D63:$D$71,DT$1)),0)</f>
        <v>0</v>
      </c>
      <c r="DU63" s="6" cm="1">
        <f t="array" ref="DU63">IFERROR(DT63*(1-INDEX($D63:$D$71,DU$1)),0)</f>
        <v>0</v>
      </c>
      <c r="DV63" s="6" cm="1">
        <f t="array" ref="DV63">IFERROR(DU63*(1-INDEX($D63:$D$71,DV$1)),0)</f>
        <v>0</v>
      </c>
      <c r="DW63" s="6" cm="1">
        <f t="array" ref="DW63">IFERROR(DV63*(1-INDEX($D63:$D$71,DW$1)),0)</f>
        <v>0</v>
      </c>
      <c r="DX63" s="6" cm="1">
        <f t="array" ref="DX63">IFERROR(DW63*(1-INDEX($D63:$D$71,DX$1)),0)</f>
        <v>0</v>
      </c>
    </row>
    <row r="64" spans="2:128" x14ac:dyDescent="0.25">
      <c r="C64" s="6">
        <v>126</v>
      </c>
      <c r="D64" s="6">
        <v>0</v>
      </c>
      <c r="E64" s="6">
        <f t="shared" si="3"/>
        <v>0</v>
      </c>
      <c r="F64" s="6" cm="1">
        <f t="array" ref="F64">SUMPRODUCT($A$6^($K$1:$DT$1+1),K64:DT64,TRANSPOSE(D64:D177))</f>
        <v>0</v>
      </c>
      <c r="G64" s="6" cm="1">
        <f t="array" ref="G64">SUMPRODUCT($A$6^($K$1:$DT$1),K64:DT64)</f>
        <v>8.019692189535478</v>
      </c>
      <c r="H64" s="6">
        <f t="shared" si="4"/>
        <v>33.872553908134293</v>
      </c>
      <c r="I64" s="6">
        <f t="shared" si="5"/>
        <v>7.5589127284703501</v>
      </c>
      <c r="K64" s="6">
        <v>1</v>
      </c>
      <c r="L64" s="6" cm="1">
        <f t="array" ref="L64">IFERROR(K64*(1-INDEX($D64:$D$71,L$1)),0)</f>
        <v>1</v>
      </c>
      <c r="M64" s="6" cm="1">
        <f t="array" ref="M64">IFERROR(L64*(1-INDEX($D64:$D$71,M$1)),0)</f>
        <v>1</v>
      </c>
      <c r="N64" s="6" cm="1">
        <f t="array" ref="N64">IFERROR(M64*(1-INDEX($D64:$D$71,N$1)),0)</f>
        <v>1</v>
      </c>
      <c r="O64" s="6" cm="1">
        <f t="array" ref="O64">IFERROR(N64*(1-INDEX($D64:$D$71,O$1)),0)</f>
        <v>1</v>
      </c>
      <c r="P64" s="6" cm="1">
        <f t="array" ref="P64">IFERROR(O64*(1-INDEX($D64:$D$71,P$1)),0)</f>
        <v>1</v>
      </c>
      <c r="Q64" s="6" cm="1">
        <f t="array" ref="Q64">IFERROR(P64*(1-INDEX($D64:$D$71,Q$1)),0)</f>
        <v>1</v>
      </c>
      <c r="R64" s="6" cm="1">
        <f t="array" ref="R64">IFERROR(Q64*(1-INDEX($D64:$D$71,R$1)),0)</f>
        <v>1</v>
      </c>
      <c r="S64" s="6" cm="1">
        <f t="array" ref="S64">IFERROR(R64*(1-INDEX($D64:$D$71,S$1)),0)</f>
        <v>1</v>
      </c>
      <c r="T64" s="6" cm="1">
        <f t="array" ref="T64">IFERROR(S64*(1-INDEX($D64:$D$71,T$1)),0)</f>
        <v>0</v>
      </c>
      <c r="U64" s="6" cm="1">
        <f t="array" ref="U64">IFERROR(T64*(1-INDEX($D64:$D$71,U$1)),0)</f>
        <v>0</v>
      </c>
      <c r="V64" s="6" cm="1">
        <f t="array" ref="V64">IFERROR(U64*(1-INDEX($D64:$D$71,V$1)),0)</f>
        <v>0</v>
      </c>
      <c r="W64" s="6" cm="1">
        <f t="array" ref="W64">IFERROR(V64*(1-INDEX($D64:$D$71,W$1)),0)</f>
        <v>0</v>
      </c>
      <c r="X64" s="6" cm="1">
        <f t="array" ref="X64">IFERROR(W64*(1-INDEX($D64:$D$71,X$1)),0)</f>
        <v>0</v>
      </c>
      <c r="Y64" s="6" cm="1">
        <f t="array" ref="Y64">IFERROR(X64*(1-INDEX($D64:$D$71,Y$1)),0)</f>
        <v>0</v>
      </c>
      <c r="Z64" s="6" cm="1">
        <f t="array" ref="Z64">IFERROR(Y64*(1-INDEX($D64:$D$71,Z$1)),0)</f>
        <v>0</v>
      </c>
      <c r="AA64" s="6" cm="1">
        <f t="array" ref="AA64">IFERROR(Z64*(1-INDEX($D64:$D$71,AA$1)),0)</f>
        <v>0</v>
      </c>
      <c r="AB64" s="6" cm="1">
        <f t="array" ref="AB64">IFERROR(AA64*(1-INDEX($D64:$D$71,AB$1)),0)</f>
        <v>0</v>
      </c>
      <c r="AC64" s="6" cm="1">
        <f t="array" ref="AC64">IFERROR(AB64*(1-INDEX($D64:$D$71,AC$1)),0)</f>
        <v>0</v>
      </c>
      <c r="AD64" s="6" cm="1">
        <f t="array" ref="AD64">IFERROR(AC64*(1-INDEX($D64:$D$71,AD$1)),0)</f>
        <v>0</v>
      </c>
      <c r="AE64" s="6" cm="1">
        <f t="array" ref="AE64">IFERROR(AD64*(1-INDEX($D64:$D$71,AE$1)),0)</f>
        <v>0</v>
      </c>
      <c r="AF64" s="6" cm="1">
        <f t="array" ref="AF64">IFERROR(AE64*(1-INDEX($D64:$D$71,AF$1)),0)</f>
        <v>0</v>
      </c>
      <c r="AG64" s="6" cm="1">
        <f t="array" ref="AG64">IFERROR(AF64*(1-INDEX($D64:$D$71,AG$1)),0)</f>
        <v>0</v>
      </c>
      <c r="AH64" s="6" cm="1">
        <f t="array" ref="AH64">IFERROR(AG64*(1-INDEX($D64:$D$71,AH$1)),0)</f>
        <v>0</v>
      </c>
      <c r="AI64" s="6" cm="1">
        <f t="array" ref="AI64">IFERROR(AH64*(1-INDEX($D64:$D$71,AI$1)),0)</f>
        <v>0</v>
      </c>
      <c r="AJ64" s="6" cm="1">
        <f t="array" ref="AJ64">IFERROR(AI64*(1-INDEX($D64:$D$71,AJ$1)),0)</f>
        <v>0</v>
      </c>
      <c r="AK64" s="6" cm="1">
        <f t="array" ref="AK64">IFERROR(AJ64*(1-INDEX($D64:$D$71,AK$1)),0)</f>
        <v>0</v>
      </c>
      <c r="AL64" s="6" cm="1">
        <f t="array" ref="AL64">IFERROR(AK64*(1-INDEX($D64:$D$71,AL$1)),0)</f>
        <v>0</v>
      </c>
      <c r="AM64" s="6" cm="1">
        <f t="array" ref="AM64">IFERROR(AL64*(1-INDEX($D64:$D$71,AM$1)),0)</f>
        <v>0</v>
      </c>
      <c r="AN64" s="6" cm="1">
        <f t="array" ref="AN64">IFERROR(AM64*(1-INDEX($D64:$D$71,AN$1)),0)</f>
        <v>0</v>
      </c>
      <c r="AO64" s="6" cm="1">
        <f t="array" ref="AO64">IFERROR(AN64*(1-INDEX($D64:$D$71,AO$1)),0)</f>
        <v>0</v>
      </c>
      <c r="AP64" s="6" cm="1">
        <f t="array" ref="AP64">IFERROR(AO64*(1-INDEX($D64:$D$71,AP$1)),0)</f>
        <v>0</v>
      </c>
      <c r="AQ64" s="6" cm="1">
        <f t="array" ref="AQ64">IFERROR(AP64*(1-INDEX($D64:$D$71,AQ$1)),0)</f>
        <v>0</v>
      </c>
      <c r="AR64" s="6" cm="1">
        <f t="array" ref="AR64">IFERROR(AQ64*(1-INDEX($D64:$D$71,AR$1)),0)</f>
        <v>0</v>
      </c>
      <c r="AS64" s="6" cm="1">
        <f t="array" ref="AS64">IFERROR(AR64*(1-INDEX($D64:$D$71,AS$1)),0)</f>
        <v>0</v>
      </c>
      <c r="AT64" s="6" cm="1">
        <f t="array" ref="AT64">IFERROR(AS64*(1-INDEX($D64:$D$71,AT$1)),0)</f>
        <v>0</v>
      </c>
      <c r="AU64" s="6" cm="1">
        <f t="array" ref="AU64">IFERROR(AT64*(1-INDEX($D64:$D$71,AU$1)),0)</f>
        <v>0</v>
      </c>
      <c r="AV64" s="6" cm="1">
        <f t="array" ref="AV64">IFERROR(AU64*(1-INDEX($D64:$D$71,AV$1)),0)</f>
        <v>0</v>
      </c>
      <c r="AW64" s="6" cm="1">
        <f t="array" ref="AW64">IFERROR(AV64*(1-INDEX($D64:$D$71,AW$1)),0)</f>
        <v>0</v>
      </c>
      <c r="AX64" s="6" cm="1">
        <f t="array" ref="AX64">IFERROR(AW64*(1-INDEX($D64:$D$71,AX$1)),0)</f>
        <v>0</v>
      </c>
      <c r="AY64" s="6" cm="1">
        <f t="array" ref="AY64">IFERROR(AX64*(1-INDEX($D64:$D$71,AY$1)),0)</f>
        <v>0</v>
      </c>
      <c r="AZ64" s="6" cm="1">
        <f t="array" ref="AZ64">IFERROR(AY64*(1-INDEX($D64:$D$71,AZ$1)),0)</f>
        <v>0</v>
      </c>
      <c r="BA64" s="6" cm="1">
        <f t="array" ref="BA64">IFERROR(AZ64*(1-INDEX($D64:$D$71,BA$1)),0)</f>
        <v>0</v>
      </c>
      <c r="BB64" s="6" cm="1">
        <f t="array" ref="BB64">IFERROR(BA64*(1-INDEX($D64:$D$71,BB$1)),0)</f>
        <v>0</v>
      </c>
      <c r="BC64" s="6" cm="1">
        <f t="array" ref="BC64">IFERROR(BB64*(1-INDEX($D64:$D$71,BC$1)),0)</f>
        <v>0</v>
      </c>
      <c r="BD64" s="6" cm="1">
        <f t="array" ref="BD64">IFERROR(BC64*(1-INDEX($D64:$D$71,BD$1)),0)</f>
        <v>0</v>
      </c>
      <c r="BE64" s="6" cm="1">
        <f t="array" ref="BE64">IFERROR(BD64*(1-INDEX($D64:$D$71,BE$1)),0)</f>
        <v>0</v>
      </c>
      <c r="BF64" s="6" cm="1">
        <f t="array" ref="BF64">IFERROR(BE64*(1-INDEX($D64:$D$71,BF$1)),0)</f>
        <v>0</v>
      </c>
      <c r="BG64" s="6" cm="1">
        <f t="array" ref="BG64">IFERROR(BF64*(1-INDEX($D64:$D$71,BG$1)),0)</f>
        <v>0</v>
      </c>
      <c r="BH64" s="6" cm="1">
        <f t="array" ref="BH64">IFERROR(BG64*(1-INDEX($D64:$D$71,BH$1)),0)</f>
        <v>0</v>
      </c>
      <c r="BI64" s="6" cm="1">
        <f t="array" ref="BI64">IFERROR(BH64*(1-INDEX($D64:$D$71,BI$1)),0)</f>
        <v>0</v>
      </c>
      <c r="BJ64" s="6" cm="1">
        <f t="array" ref="BJ64">IFERROR(BI64*(1-INDEX($D64:$D$71,BJ$1)),0)</f>
        <v>0</v>
      </c>
      <c r="BK64" s="6" cm="1">
        <f t="array" ref="BK64">IFERROR(BJ64*(1-INDEX($D64:$D$71,BK$1)),0)</f>
        <v>0</v>
      </c>
      <c r="BL64" s="6" cm="1">
        <f t="array" ref="BL64">IFERROR(BK64*(1-INDEX($D64:$D$71,BL$1)),0)</f>
        <v>0</v>
      </c>
      <c r="BM64" s="6" cm="1">
        <f t="array" ref="BM64">IFERROR(BL64*(1-INDEX($D64:$D$71,BM$1)),0)</f>
        <v>0</v>
      </c>
      <c r="BN64" s="6" cm="1">
        <f t="array" ref="BN64">IFERROR(BM64*(1-INDEX($D64:$D$71,BN$1)),0)</f>
        <v>0</v>
      </c>
      <c r="BO64" s="6" cm="1">
        <f t="array" ref="BO64">IFERROR(BN64*(1-INDEX($D64:$D$71,BO$1)),0)</f>
        <v>0</v>
      </c>
      <c r="BP64" s="6" cm="1">
        <f t="array" ref="BP64">IFERROR(BO64*(1-INDEX($D64:$D$71,BP$1)),0)</f>
        <v>0</v>
      </c>
      <c r="BQ64" s="6" cm="1">
        <f t="array" ref="BQ64">IFERROR(BP64*(1-INDEX($D64:$D$71,BQ$1)),0)</f>
        <v>0</v>
      </c>
      <c r="BR64" s="6" cm="1">
        <f t="array" ref="BR64">IFERROR(BQ64*(1-INDEX($D64:$D$71,BR$1)),0)</f>
        <v>0</v>
      </c>
      <c r="BS64" s="6" cm="1">
        <f t="array" ref="BS64">IFERROR(BR64*(1-INDEX($D64:$D$71,BS$1)),0)</f>
        <v>0</v>
      </c>
      <c r="BT64" s="6" cm="1">
        <f t="array" ref="BT64">IFERROR(BS64*(1-INDEX($D64:$D$71,BT$1)),0)</f>
        <v>0</v>
      </c>
      <c r="BU64" s="6" cm="1">
        <f t="array" ref="BU64">IFERROR(BT64*(1-INDEX($D64:$D$71,BU$1)),0)</f>
        <v>0</v>
      </c>
      <c r="BV64" s="6" cm="1">
        <f t="array" ref="BV64">IFERROR(BU64*(1-INDEX($D64:$D$71,BV$1)),0)</f>
        <v>0</v>
      </c>
      <c r="BW64" s="6" cm="1">
        <f t="array" ref="BW64">IFERROR(BV64*(1-INDEX($D64:$D$71,BW$1)),0)</f>
        <v>0</v>
      </c>
      <c r="BX64" s="6" cm="1">
        <f t="array" ref="BX64">IFERROR(BW64*(1-INDEX($D64:$D$71,BX$1)),0)</f>
        <v>0</v>
      </c>
      <c r="BY64" s="6" cm="1">
        <f t="array" ref="BY64">IFERROR(BX64*(1-INDEX($D64:$D$71,BY$1)),0)</f>
        <v>0</v>
      </c>
      <c r="BZ64" s="6" cm="1">
        <f t="array" ref="BZ64">IFERROR(BY64*(1-INDEX($D64:$D$71,BZ$1)),0)</f>
        <v>0</v>
      </c>
      <c r="CA64" s="6" cm="1">
        <f t="array" ref="CA64">IFERROR(BZ64*(1-INDEX($D64:$D$71,CA$1)),0)</f>
        <v>0</v>
      </c>
      <c r="CB64" s="6" cm="1">
        <f t="array" ref="CB64">IFERROR(CA64*(1-INDEX($D64:$D$71,CB$1)),0)</f>
        <v>0</v>
      </c>
      <c r="CC64" s="6" cm="1">
        <f t="array" ref="CC64">IFERROR(CB64*(1-INDEX($D64:$D$71,CC$1)),0)</f>
        <v>0</v>
      </c>
      <c r="CD64" s="6" cm="1">
        <f t="array" ref="CD64">IFERROR(CC64*(1-INDEX($D64:$D$71,CD$1)),0)</f>
        <v>0</v>
      </c>
      <c r="CE64" s="6" cm="1">
        <f t="array" ref="CE64">IFERROR(CD64*(1-INDEX($D64:$D$71,CE$1)),0)</f>
        <v>0</v>
      </c>
      <c r="CF64" s="6" cm="1">
        <f t="array" ref="CF64">IFERROR(CE64*(1-INDEX($D64:$D$71,CF$1)),0)</f>
        <v>0</v>
      </c>
      <c r="CG64" s="6" cm="1">
        <f t="array" ref="CG64">IFERROR(CF64*(1-INDEX($D64:$D$71,CG$1)),0)</f>
        <v>0</v>
      </c>
      <c r="CH64" s="6" cm="1">
        <f t="array" ref="CH64">IFERROR(CG64*(1-INDEX($D64:$D$71,CH$1)),0)</f>
        <v>0</v>
      </c>
      <c r="CI64" s="6" cm="1">
        <f t="array" ref="CI64">IFERROR(CH64*(1-INDEX($D64:$D$71,CI$1)),0)</f>
        <v>0</v>
      </c>
      <c r="CJ64" s="6" cm="1">
        <f t="array" ref="CJ64">IFERROR(CI64*(1-INDEX($D64:$D$71,CJ$1)),0)</f>
        <v>0</v>
      </c>
      <c r="CK64" s="6" cm="1">
        <f t="array" ref="CK64">IFERROR(CJ64*(1-INDEX($D64:$D$71,CK$1)),0)</f>
        <v>0</v>
      </c>
      <c r="CL64" s="6" cm="1">
        <f t="array" ref="CL64">IFERROR(CK64*(1-INDEX($D64:$D$71,CL$1)),0)</f>
        <v>0</v>
      </c>
      <c r="CM64" s="6" cm="1">
        <f t="array" ref="CM64">IFERROR(CL64*(1-INDEX($D64:$D$71,CM$1)),0)</f>
        <v>0</v>
      </c>
      <c r="CN64" s="6" cm="1">
        <f t="array" ref="CN64">IFERROR(CM64*(1-INDEX($D64:$D$71,CN$1)),0)</f>
        <v>0</v>
      </c>
      <c r="CO64" s="6" cm="1">
        <f t="array" ref="CO64">IFERROR(CN64*(1-INDEX($D64:$D$71,CO$1)),0)</f>
        <v>0</v>
      </c>
      <c r="CP64" s="6" cm="1">
        <f t="array" ref="CP64">IFERROR(CO64*(1-INDEX($D64:$D$71,CP$1)),0)</f>
        <v>0</v>
      </c>
      <c r="CQ64" s="6" cm="1">
        <f t="array" ref="CQ64">IFERROR(CP64*(1-INDEX($D64:$D$71,CQ$1)),0)</f>
        <v>0</v>
      </c>
      <c r="CR64" s="6" cm="1">
        <f t="array" ref="CR64">IFERROR(CQ64*(1-INDEX($D64:$D$71,CR$1)),0)</f>
        <v>0</v>
      </c>
      <c r="CS64" s="6" cm="1">
        <f t="array" ref="CS64">IFERROR(CR64*(1-INDEX($D64:$D$71,CS$1)),0)</f>
        <v>0</v>
      </c>
      <c r="CT64" s="6" cm="1">
        <f t="array" ref="CT64">IFERROR(CS64*(1-INDEX($D64:$D$71,CT$1)),0)</f>
        <v>0</v>
      </c>
      <c r="CU64" s="6" cm="1">
        <f t="array" ref="CU64">IFERROR(CT64*(1-INDEX($D64:$D$71,CU$1)),0)</f>
        <v>0</v>
      </c>
      <c r="CV64" s="6" cm="1">
        <f t="array" ref="CV64">IFERROR(CU64*(1-INDEX($D64:$D$71,CV$1)),0)</f>
        <v>0</v>
      </c>
      <c r="CW64" s="6" cm="1">
        <f t="array" ref="CW64">IFERROR(CV64*(1-INDEX($D64:$D$71,CW$1)),0)</f>
        <v>0</v>
      </c>
      <c r="CX64" s="6" cm="1">
        <f t="array" ref="CX64">IFERROR(CW64*(1-INDEX($D64:$D$71,CX$1)),0)</f>
        <v>0</v>
      </c>
      <c r="CY64" s="6" cm="1">
        <f t="array" ref="CY64">IFERROR(CX64*(1-INDEX($D64:$D$71,CY$1)),0)</f>
        <v>0</v>
      </c>
      <c r="CZ64" s="6" cm="1">
        <f t="array" ref="CZ64">IFERROR(CY64*(1-INDEX($D64:$D$71,CZ$1)),0)</f>
        <v>0</v>
      </c>
      <c r="DA64" s="6" cm="1">
        <f t="array" ref="DA64">IFERROR(CZ64*(1-INDEX($D64:$D$71,DA$1)),0)</f>
        <v>0</v>
      </c>
      <c r="DB64" s="6" cm="1">
        <f t="array" ref="DB64">IFERROR(DA64*(1-INDEX($D64:$D$71,DB$1)),0)</f>
        <v>0</v>
      </c>
      <c r="DC64" s="6" cm="1">
        <f t="array" ref="DC64">IFERROR(DB64*(1-INDEX($D64:$D$71,DC$1)),0)</f>
        <v>0</v>
      </c>
      <c r="DD64" s="6" cm="1">
        <f t="array" ref="DD64">IFERROR(DC64*(1-INDEX($D64:$D$71,DD$1)),0)</f>
        <v>0</v>
      </c>
      <c r="DE64" s="6" cm="1">
        <f t="array" ref="DE64">IFERROR(DD64*(1-INDEX($D64:$D$71,DE$1)),0)</f>
        <v>0</v>
      </c>
      <c r="DF64" s="6" cm="1">
        <f t="array" ref="DF64">IFERROR(DE64*(1-INDEX($D64:$D$71,DF$1)),0)</f>
        <v>0</v>
      </c>
      <c r="DG64" s="6" cm="1">
        <f t="array" ref="DG64">IFERROR(DF64*(1-INDEX($D64:$D$71,DG$1)),0)</f>
        <v>0</v>
      </c>
      <c r="DH64" s="6" cm="1">
        <f t="array" ref="DH64">IFERROR(DG64*(1-INDEX($D64:$D$71,DH$1)),0)</f>
        <v>0</v>
      </c>
      <c r="DI64" s="6" cm="1">
        <f t="array" ref="DI64">IFERROR(DH64*(1-INDEX($D64:$D$71,DI$1)),0)</f>
        <v>0</v>
      </c>
      <c r="DJ64" s="6" cm="1">
        <f t="array" ref="DJ64">IFERROR(DI64*(1-INDEX($D64:$D$71,DJ$1)),0)</f>
        <v>0</v>
      </c>
      <c r="DK64" s="6" cm="1">
        <f t="array" ref="DK64">IFERROR(DJ64*(1-INDEX($D64:$D$71,DK$1)),0)</f>
        <v>0</v>
      </c>
      <c r="DL64" s="6" cm="1">
        <f t="array" ref="DL64">IFERROR(DK64*(1-INDEX($D64:$D$71,DL$1)),0)</f>
        <v>0</v>
      </c>
      <c r="DM64" s="6" cm="1">
        <f t="array" ref="DM64">IFERROR(DL64*(1-INDEX($D64:$D$71,DM$1)),0)</f>
        <v>0</v>
      </c>
      <c r="DN64" s="6" cm="1">
        <f t="array" ref="DN64">IFERROR(DM64*(1-INDEX($D64:$D$71,DN$1)),0)</f>
        <v>0</v>
      </c>
      <c r="DO64" s="6" cm="1">
        <f t="array" ref="DO64">IFERROR(DN64*(1-INDEX($D64:$D$71,DO$1)),0)</f>
        <v>0</v>
      </c>
      <c r="DP64" s="6" cm="1">
        <f t="array" ref="DP64">IFERROR(DO64*(1-INDEX($D64:$D$71,DP$1)),0)</f>
        <v>0</v>
      </c>
      <c r="DQ64" s="6" cm="1">
        <f t="array" ref="DQ64">IFERROR(DP64*(1-INDEX($D64:$D$71,DQ$1)),0)</f>
        <v>0</v>
      </c>
      <c r="DR64" s="6" cm="1">
        <f t="array" ref="DR64">IFERROR(DQ64*(1-INDEX($D64:$D$71,DR$1)),0)</f>
        <v>0</v>
      </c>
      <c r="DS64" s="6" cm="1">
        <f t="array" ref="DS64">IFERROR(DR64*(1-INDEX($D64:$D$71,DS$1)),0)</f>
        <v>0</v>
      </c>
      <c r="DT64" s="6" cm="1">
        <f t="array" ref="DT64">IFERROR(DS64*(1-INDEX($D64:$D$71,DT$1)),0)</f>
        <v>0</v>
      </c>
      <c r="DU64" s="6" cm="1">
        <f t="array" ref="DU64">IFERROR(DT64*(1-INDEX($D64:$D$71,DU$1)),0)</f>
        <v>0</v>
      </c>
      <c r="DV64" s="6" cm="1">
        <f t="array" ref="DV64">IFERROR(DU64*(1-INDEX($D64:$D$71,DV$1)),0)</f>
        <v>0</v>
      </c>
      <c r="DW64" s="6" cm="1">
        <f t="array" ref="DW64">IFERROR(DV64*(1-INDEX($D64:$D$71,DW$1)),0)</f>
        <v>0</v>
      </c>
      <c r="DX64" s="6" cm="1">
        <f t="array" ref="DX64">IFERROR(DW64*(1-INDEX($D64:$D$71,DX$1)),0)</f>
        <v>0</v>
      </c>
    </row>
    <row r="65" spans="3:128" x14ac:dyDescent="0.25">
      <c r="C65" s="6">
        <v>127</v>
      </c>
      <c r="D65" s="6">
        <v>0</v>
      </c>
      <c r="E65" s="6">
        <f t="shared" si="3"/>
        <v>0</v>
      </c>
      <c r="F65" s="6" cm="1">
        <f t="array" ref="F65">SUMPRODUCT($A$6^($K$1:$DT$1+1),K65:DT65,TRANSPOSE(D65:D178))</f>
        <v>0</v>
      </c>
      <c r="G65" s="6" cm="1">
        <f t="array" ref="G65">SUMPRODUCT($A$6^($K$1:$DT$1),K65:DT65)</f>
        <v>7.2302829552215417</v>
      </c>
      <c r="H65" s="6">
        <f t="shared" si="4"/>
        <v>33.872553908134293</v>
      </c>
      <c r="I65" s="6">
        <f t="shared" si="5"/>
        <v>6.7695034941564138</v>
      </c>
      <c r="K65" s="6">
        <v>1</v>
      </c>
      <c r="L65" s="6" cm="1">
        <f t="array" ref="L65">IFERROR(K65*(1-INDEX($D65:$D$71,L$1)),0)</f>
        <v>1</v>
      </c>
      <c r="M65" s="6" cm="1">
        <f t="array" ref="M65">IFERROR(L65*(1-INDEX($D65:$D$71,M$1)),0)</f>
        <v>1</v>
      </c>
      <c r="N65" s="6" cm="1">
        <f t="array" ref="N65">IFERROR(M65*(1-INDEX($D65:$D$71,N$1)),0)</f>
        <v>1</v>
      </c>
      <c r="O65" s="6" cm="1">
        <f t="array" ref="O65">IFERROR(N65*(1-INDEX($D65:$D$71,O$1)),0)</f>
        <v>1</v>
      </c>
      <c r="P65" s="6" cm="1">
        <f t="array" ref="P65">IFERROR(O65*(1-INDEX($D65:$D$71,P$1)),0)</f>
        <v>1</v>
      </c>
      <c r="Q65" s="6" cm="1">
        <f t="array" ref="Q65">IFERROR(P65*(1-INDEX($D65:$D$71,Q$1)),0)</f>
        <v>1</v>
      </c>
      <c r="R65" s="6" cm="1">
        <f t="array" ref="R65">IFERROR(Q65*(1-INDEX($D65:$D$71,R$1)),0)</f>
        <v>1</v>
      </c>
      <c r="S65" s="6" cm="1">
        <f t="array" ref="S65">IFERROR(R65*(1-INDEX($D65:$D$71,S$1)),0)</f>
        <v>0</v>
      </c>
      <c r="T65" s="6" cm="1">
        <f t="array" ref="T65">IFERROR(S65*(1-INDEX($D65:$D$71,T$1)),0)</f>
        <v>0</v>
      </c>
      <c r="U65" s="6" cm="1">
        <f t="array" ref="U65">IFERROR(T65*(1-INDEX($D65:$D$71,U$1)),0)</f>
        <v>0</v>
      </c>
      <c r="V65" s="6" cm="1">
        <f t="array" ref="V65">IFERROR(U65*(1-INDEX($D65:$D$71,V$1)),0)</f>
        <v>0</v>
      </c>
      <c r="W65" s="6" cm="1">
        <f t="array" ref="W65">IFERROR(V65*(1-INDEX($D65:$D$71,W$1)),0)</f>
        <v>0</v>
      </c>
      <c r="X65" s="6" cm="1">
        <f t="array" ref="X65">IFERROR(W65*(1-INDEX($D65:$D$71,X$1)),0)</f>
        <v>0</v>
      </c>
      <c r="Y65" s="6" cm="1">
        <f t="array" ref="Y65">IFERROR(X65*(1-INDEX($D65:$D$71,Y$1)),0)</f>
        <v>0</v>
      </c>
      <c r="Z65" s="6" cm="1">
        <f t="array" ref="Z65">IFERROR(Y65*(1-INDEX($D65:$D$71,Z$1)),0)</f>
        <v>0</v>
      </c>
      <c r="AA65" s="6" cm="1">
        <f t="array" ref="AA65">IFERROR(Z65*(1-INDEX($D65:$D$71,AA$1)),0)</f>
        <v>0</v>
      </c>
      <c r="AB65" s="6" cm="1">
        <f t="array" ref="AB65">IFERROR(AA65*(1-INDEX($D65:$D$71,AB$1)),0)</f>
        <v>0</v>
      </c>
      <c r="AC65" s="6" cm="1">
        <f t="array" ref="AC65">IFERROR(AB65*(1-INDEX($D65:$D$71,AC$1)),0)</f>
        <v>0</v>
      </c>
      <c r="AD65" s="6" cm="1">
        <f t="array" ref="AD65">IFERROR(AC65*(1-INDEX($D65:$D$71,AD$1)),0)</f>
        <v>0</v>
      </c>
      <c r="AE65" s="6" cm="1">
        <f t="array" ref="AE65">IFERROR(AD65*(1-INDEX($D65:$D$71,AE$1)),0)</f>
        <v>0</v>
      </c>
      <c r="AF65" s="6" cm="1">
        <f t="array" ref="AF65">IFERROR(AE65*(1-INDEX($D65:$D$71,AF$1)),0)</f>
        <v>0</v>
      </c>
      <c r="AG65" s="6" cm="1">
        <f t="array" ref="AG65">IFERROR(AF65*(1-INDEX($D65:$D$71,AG$1)),0)</f>
        <v>0</v>
      </c>
      <c r="AH65" s="6" cm="1">
        <f t="array" ref="AH65">IFERROR(AG65*(1-INDEX($D65:$D$71,AH$1)),0)</f>
        <v>0</v>
      </c>
      <c r="AI65" s="6" cm="1">
        <f t="array" ref="AI65">IFERROR(AH65*(1-INDEX($D65:$D$71,AI$1)),0)</f>
        <v>0</v>
      </c>
      <c r="AJ65" s="6" cm="1">
        <f t="array" ref="AJ65">IFERROR(AI65*(1-INDEX($D65:$D$71,AJ$1)),0)</f>
        <v>0</v>
      </c>
      <c r="AK65" s="6" cm="1">
        <f t="array" ref="AK65">IFERROR(AJ65*(1-INDEX($D65:$D$71,AK$1)),0)</f>
        <v>0</v>
      </c>
      <c r="AL65" s="6" cm="1">
        <f t="array" ref="AL65">IFERROR(AK65*(1-INDEX($D65:$D$71,AL$1)),0)</f>
        <v>0</v>
      </c>
      <c r="AM65" s="6" cm="1">
        <f t="array" ref="AM65">IFERROR(AL65*(1-INDEX($D65:$D$71,AM$1)),0)</f>
        <v>0</v>
      </c>
      <c r="AN65" s="6" cm="1">
        <f t="array" ref="AN65">IFERROR(AM65*(1-INDEX($D65:$D$71,AN$1)),0)</f>
        <v>0</v>
      </c>
      <c r="AO65" s="6" cm="1">
        <f t="array" ref="AO65">IFERROR(AN65*(1-INDEX($D65:$D$71,AO$1)),0)</f>
        <v>0</v>
      </c>
      <c r="AP65" s="6" cm="1">
        <f t="array" ref="AP65">IFERROR(AO65*(1-INDEX($D65:$D$71,AP$1)),0)</f>
        <v>0</v>
      </c>
      <c r="AQ65" s="6" cm="1">
        <f t="array" ref="AQ65">IFERROR(AP65*(1-INDEX($D65:$D$71,AQ$1)),0)</f>
        <v>0</v>
      </c>
      <c r="AR65" s="6" cm="1">
        <f t="array" ref="AR65">IFERROR(AQ65*(1-INDEX($D65:$D$71,AR$1)),0)</f>
        <v>0</v>
      </c>
      <c r="AS65" s="6" cm="1">
        <f t="array" ref="AS65">IFERROR(AR65*(1-INDEX($D65:$D$71,AS$1)),0)</f>
        <v>0</v>
      </c>
      <c r="AT65" s="6" cm="1">
        <f t="array" ref="AT65">IFERROR(AS65*(1-INDEX($D65:$D$71,AT$1)),0)</f>
        <v>0</v>
      </c>
      <c r="AU65" s="6" cm="1">
        <f t="array" ref="AU65">IFERROR(AT65*(1-INDEX($D65:$D$71,AU$1)),0)</f>
        <v>0</v>
      </c>
      <c r="AV65" s="6" cm="1">
        <f t="array" ref="AV65">IFERROR(AU65*(1-INDEX($D65:$D$71,AV$1)),0)</f>
        <v>0</v>
      </c>
      <c r="AW65" s="6" cm="1">
        <f t="array" ref="AW65">IFERROR(AV65*(1-INDEX($D65:$D$71,AW$1)),0)</f>
        <v>0</v>
      </c>
      <c r="AX65" s="6" cm="1">
        <f t="array" ref="AX65">IFERROR(AW65*(1-INDEX($D65:$D$71,AX$1)),0)</f>
        <v>0</v>
      </c>
      <c r="AY65" s="6" cm="1">
        <f t="array" ref="AY65">IFERROR(AX65*(1-INDEX($D65:$D$71,AY$1)),0)</f>
        <v>0</v>
      </c>
      <c r="AZ65" s="6" cm="1">
        <f t="array" ref="AZ65">IFERROR(AY65*(1-INDEX($D65:$D$71,AZ$1)),0)</f>
        <v>0</v>
      </c>
      <c r="BA65" s="6" cm="1">
        <f t="array" ref="BA65">IFERROR(AZ65*(1-INDEX($D65:$D$71,BA$1)),0)</f>
        <v>0</v>
      </c>
      <c r="BB65" s="6" cm="1">
        <f t="array" ref="BB65">IFERROR(BA65*(1-INDEX($D65:$D$71,BB$1)),0)</f>
        <v>0</v>
      </c>
      <c r="BC65" s="6" cm="1">
        <f t="array" ref="BC65">IFERROR(BB65*(1-INDEX($D65:$D$71,BC$1)),0)</f>
        <v>0</v>
      </c>
      <c r="BD65" s="6" cm="1">
        <f t="array" ref="BD65">IFERROR(BC65*(1-INDEX($D65:$D$71,BD$1)),0)</f>
        <v>0</v>
      </c>
      <c r="BE65" s="6" cm="1">
        <f t="array" ref="BE65">IFERROR(BD65*(1-INDEX($D65:$D$71,BE$1)),0)</f>
        <v>0</v>
      </c>
      <c r="BF65" s="6" cm="1">
        <f t="array" ref="BF65">IFERROR(BE65*(1-INDEX($D65:$D$71,BF$1)),0)</f>
        <v>0</v>
      </c>
      <c r="BG65" s="6" cm="1">
        <f t="array" ref="BG65">IFERROR(BF65*(1-INDEX($D65:$D$71,BG$1)),0)</f>
        <v>0</v>
      </c>
      <c r="BH65" s="6" cm="1">
        <f t="array" ref="BH65">IFERROR(BG65*(1-INDEX($D65:$D$71,BH$1)),0)</f>
        <v>0</v>
      </c>
      <c r="BI65" s="6" cm="1">
        <f t="array" ref="BI65">IFERROR(BH65*(1-INDEX($D65:$D$71,BI$1)),0)</f>
        <v>0</v>
      </c>
      <c r="BJ65" s="6" cm="1">
        <f t="array" ref="BJ65">IFERROR(BI65*(1-INDEX($D65:$D$71,BJ$1)),0)</f>
        <v>0</v>
      </c>
      <c r="BK65" s="6" cm="1">
        <f t="array" ref="BK65">IFERROR(BJ65*(1-INDEX($D65:$D$71,BK$1)),0)</f>
        <v>0</v>
      </c>
      <c r="BL65" s="6" cm="1">
        <f t="array" ref="BL65">IFERROR(BK65*(1-INDEX($D65:$D$71,BL$1)),0)</f>
        <v>0</v>
      </c>
      <c r="BM65" s="6" cm="1">
        <f t="array" ref="BM65">IFERROR(BL65*(1-INDEX($D65:$D$71,BM$1)),0)</f>
        <v>0</v>
      </c>
      <c r="BN65" s="6" cm="1">
        <f t="array" ref="BN65">IFERROR(BM65*(1-INDEX($D65:$D$71,BN$1)),0)</f>
        <v>0</v>
      </c>
      <c r="BO65" s="6" cm="1">
        <f t="array" ref="BO65">IFERROR(BN65*(1-INDEX($D65:$D$71,BO$1)),0)</f>
        <v>0</v>
      </c>
      <c r="BP65" s="6" cm="1">
        <f t="array" ref="BP65">IFERROR(BO65*(1-INDEX($D65:$D$71,BP$1)),0)</f>
        <v>0</v>
      </c>
      <c r="BQ65" s="6" cm="1">
        <f t="array" ref="BQ65">IFERROR(BP65*(1-INDEX($D65:$D$71,BQ$1)),0)</f>
        <v>0</v>
      </c>
      <c r="BR65" s="6" cm="1">
        <f t="array" ref="BR65">IFERROR(BQ65*(1-INDEX($D65:$D$71,BR$1)),0)</f>
        <v>0</v>
      </c>
      <c r="BS65" s="6" cm="1">
        <f t="array" ref="BS65">IFERROR(BR65*(1-INDEX($D65:$D$71,BS$1)),0)</f>
        <v>0</v>
      </c>
      <c r="BT65" s="6" cm="1">
        <f t="array" ref="BT65">IFERROR(BS65*(1-INDEX($D65:$D$71,BT$1)),0)</f>
        <v>0</v>
      </c>
      <c r="BU65" s="6" cm="1">
        <f t="array" ref="BU65">IFERROR(BT65*(1-INDEX($D65:$D$71,BU$1)),0)</f>
        <v>0</v>
      </c>
      <c r="BV65" s="6" cm="1">
        <f t="array" ref="BV65">IFERROR(BU65*(1-INDEX($D65:$D$71,BV$1)),0)</f>
        <v>0</v>
      </c>
      <c r="BW65" s="6" cm="1">
        <f t="array" ref="BW65">IFERROR(BV65*(1-INDEX($D65:$D$71,BW$1)),0)</f>
        <v>0</v>
      </c>
      <c r="BX65" s="6" cm="1">
        <f t="array" ref="BX65">IFERROR(BW65*(1-INDEX($D65:$D$71,BX$1)),0)</f>
        <v>0</v>
      </c>
      <c r="BY65" s="6" cm="1">
        <f t="array" ref="BY65">IFERROR(BX65*(1-INDEX($D65:$D$71,BY$1)),0)</f>
        <v>0</v>
      </c>
      <c r="BZ65" s="6" cm="1">
        <f t="array" ref="BZ65">IFERROR(BY65*(1-INDEX($D65:$D$71,BZ$1)),0)</f>
        <v>0</v>
      </c>
      <c r="CA65" s="6" cm="1">
        <f t="array" ref="CA65">IFERROR(BZ65*(1-INDEX($D65:$D$71,CA$1)),0)</f>
        <v>0</v>
      </c>
      <c r="CB65" s="6" cm="1">
        <f t="array" ref="CB65">IFERROR(CA65*(1-INDEX($D65:$D$71,CB$1)),0)</f>
        <v>0</v>
      </c>
      <c r="CC65" s="6" cm="1">
        <f t="array" ref="CC65">IFERROR(CB65*(1-INDEX($D65:$D$71,CC$1)),0)</f>
        <v>0</v>
      </c>
      <c r="CD65" s="6" cm="1">
        <f t="array" ref="CD65">IFERROR(CC65*(1-INDEX($D65:$D$71,CD$1)),0)</f>
        <v>0</v>
      </c>
      <c r="CE65" s="6" cm="1">
        <f t="array" ref="CE65">IFERROR(CD65*(1-INDEX($D65:$D$71,CE$1)),0)</f>
        <v>0</v>
      </c>
      <c r="CF65" s="6" cm="1">
        <f t="array" ref="CF65">IFERROR(CE65*(1-INDEX($D65:$D$71,CF$1)),0)</f>
        <v>0</v>
      </c>
      <c r="CG65" s="6" cm="1">
        <f t="array" ref="CG65">IFERROR(CF65*(1-INDEX($D65:$D$71,CG$1)),0)</f>
        <v>0</v>
      </c>
      <c r="CH65" s="6" cm="1">
        <f t="array" ref="CH65">IFERROR(CG65*(1-INDEX($D65:$D$71,CH$1)),0)</f>
        <v>0</v>
      </c>
      <c r="CI65" s="6" cm="1">
        <f t="array" ref="CI65">IFERROR(CH65*(1-INDEX($D65:$D$71,CI$1)),0)</f>
        <v>0</v>
      </c>
      <c r="CJ65" s="6" cm="1">
        <f t="array" ref="CJ65">IFERROR(CI65*(1-INDEX($D65:$D$71,CJ$1)),0)</f>
        <v>0</v>
      </c>
      <c r="CK65" s="6" cm="1">
        <f t="array" ref="CK65">IFERROR(CJ65*(1-INDEX($D65:$D$71,CK$1)),0)</f>
        <v>0</v>
      </c>
      <c r="CL65" s="6" cm="1">
        <f t="array" ref="CL65">IFERROR(CK65*(1-INDEX($D65:$D$71,CL$1)),0)</f>
        <v>0</v>
      </c>
      <c r="CM65" s="6" cm="1">
        <f t="array" ref="CM65">IFERROR(CL65*(1-INDEX($D65:$D$71,CM$1)),0)</f>
        <v>0</v>
      </c>
      <c r="CN65" s="6" cm="1">
        <f t="array" ref="CN65">IFERROR(CM65*(1-INDEX($D65:$D$71,CN$1)),0)</f>
        <v>0</v>
      </c>
      <c r="CO65" s="6" cm="1">
        <f t="array" ref="CO65">IFERROR(CN65*(1-INDEX($D65:$D$71,CO$1)),0)</f>
        <v>0</v>
      </c>
      <c r="CP65" s="6" cm="1">
        <f t="array" ref="CP65">IFERROR(CO65*(1-INDEX($D65:$D$71,CP$1)),0)</f>
        <v>0</v>
      </c>
      <c r="CQ65" s="6" cm="1">
        <f t="array" ref="CQ65">IFERROR(CP65*(1-INDEX($D65:$D$71,CQ$1)),0)</f>
        <v>0</v>
      </c>
      <c r="CR65" s="6" cm="1">
        <f t="array" ref="CR65">IFERROR(CQ65*(1-INDEX($D65:$D$71,CR$1)),0)</f>
        <v>0</v>
      </c>
      <c r="CS65" s="6" cm="1">
        <f t="array" ref="CS65">IFERROR(CR65*(1-INDEX($D65:$D$71,CS$1)),0)</f>
        <v>0</v>
      </c>
      <c r="CT65" s="6" cm="1">
        <f t="array" ref="CT65">IFERROR(CS65*(1-INDEX($D65:$D$71,CT$1)),0)</f>
        <v>0</v>
      </c>
      <c r="CU65" s="6" cm="1">
        <f t="array" ref="CU65">IFERROR(CT65*(1-INDEX($D65:$D$71,CU$1)),0)</f>
        <v>0</v>
      </c>
      <c r="CV65" s="6" cm="1">
        <f t="array" ref="CV65">IFERROR(CU65*(1-INDEX($D65:$D$71,CV$1)),0)</f>
        <v>0</v>
      </c>
      <c r="CW65" s="6" cm="1">
        <f t="array" ref="CW65">IFERROR(CV65*(1-INDEX($D65:$D$71,CW$1)),0)</f>
        <v>0</v>
      </c>
      <c r="CX65" s="6" cm="1">
        <f t="array" ref="CX65">IFERROR(CW65*(1-INDEX($D65:$D$71,CX$1)),0)</f>
        <v>0</v>
      </c>
      <c r="CY65" s="6" cm="1">
        <f t="array" ref="CY65">IFERROR(CX65*(1-INDEX($D65:$D$71,CY$1)),0)</f>
        <v>0</v>
      </c>
      <c r="CZ65" s="6" cm="1">
        <f t="array" ref="CZ65">IFERROR(CY65*(1-INDEX($D65:$D$71,CZ$1)),0)</f>
        <v>0</v>
      </c>
      <c r="DA65" s="6" cm="1">
        <f t="array" ref="DA65">IFERROR(CZ65*(1-INDEX($D65:$D$71,DA$1)),0)</f>
        <v>0</v>
      </c>
      <c r="DB65" s="6" cm="1">
        <f t="array" ref="DB65">IFERROR(DA65*(1-INDEX($D65:$D$71,DB$1)),0)</f>
        <v>0</v>
      </c>
      <c r="DC65" s="6" cm="1">
        <f t="array" ref="DC65">IFERROR(DB65*(1-INDEX($D65:$D$71,DC$1)),0)</f>
        <v>0</v>
      </c>
      <c r="DD65" s="6" cm="1">
        <f t="array" ref="DD65">IFERROR(DC65*(1-INDEX($D65:$D$71,DD$1)),0)</f>
        <v>0</v>
      </c>
      <c r="DE65" s="6" cm="1">
        <f t="array" ref="DE65">IFERROR(DD65*(1-INDEX($D65:$D$71,DE$1)),0)</f>
        <v>0</v>
      </c>
      <c r="DF65" s="6" cm="1">
        <f t="array" ref="DF65">IFERROR(DE65*(1-INDEX($D65:$D$71,DF$1)),0)</f>
        <v>0</v>
      </c>
      <c r="DG65" s="6" cm="1">
        <f t="array" ref="DG65">IFERROR(DF65*(1-INDEX($D65:$D$71,DG$1)),0)</f>
        <v>0</v>
      </c>
      <c r="DH65" s="6" cm="1">
        <f t="array" ref="DH65">IFERROR(DG65*(1-INDEX($D65:$D$71,DH$1)),0)</f>
        <v>0</v>
      </c>
      <c r="DI65" s="6" cm="1">
        <f t="array" ref="DI65">IFERROR(DH65*(1-INDEX($D65:$D$71,DI$1)),0)</f>
        <v>0</v>
      </c>
      <c r="DJ65" s="6" cm="1">
        <f t="array" ref="DJ65">IFERROR(DI65*(1-INDEX($D65:$D$71,DJ$1)),0)</f>
        <v>0</v>
      </c>
      <c r="DK65" s="6" cm="1">
        <f t="array" ref="DK65">IFERROR(DJ65*(1-INDEX($D65:$D$71,DK$1)),0)</f>
        <v>0</v>
      </c>
      <c r="DL65" s="6" cm="1">
        <f t="array" ref="DL65">IFERROR(DK65*(1-INDEX($D65:$D$71,DL$1)),0)</f>
        <v>0</v>
      </c>
      <c r="DM65" s="6" cm="1">
        <f t="array" ref="DM65">IFERROR(DL65*(1-INDEX($D65:$D$71,DM$1)),0)</f>
        <v>0</v>
      </c>
      <c r="DN65" s="6" cm="1">
        <f t="array" ref="DN65">IFERROR(DM65*(1-INDEX($D65:$D$71,DN$1)),0)</f>
        <v>0</v>
      </c>
      <c r="DO65" s="6" cm="1">
        <f t="array" ref="DO65">IFERROR(DN65*(1-INDEX($D65:$D$71,DO$1)),0)</f>
        <v>0</v>
      </c>
      <c r="DP65" s="6" cm="1">
        <f t="array" ref="DP65">IFERROR(DO65*(1-INDEX($D65:$D$71,DP$1)),0)</f>
        <v>0</v>
      </c>
      <c r="DQ65" s="6" cm="1">
        <f t="array" ref="DQ65">IFERROR(DP65*(1-INDEX($D65:$D$71,DQ$1)),0)</f>
        <v>0</v>
      </c>
      <c r="DR65" s="6" cm="1">
        <f t="array" ref="DR65">IFERROR(DQ65*(1-INDEX($D65:$D$71,DR$1)),0)</f>
        <v>0</v>
      </c>
      <c r="DS65" s="6" cm="1">
        <f t="array" ref="DS65">IFERROR(DR65*(1-INDEX($D65:$D$71,DS$1)),0)</f>
        <v>0</v>
      </c>
      <c r="DT65" s="6" cm="1">
        <f t="array" ref="DT65">IFERROR(DS65*(1-INDEX($D65:$D$71,DT$1)),0)</f>
        <v>0</v>
      </c>
      <c r="DU65" s="6" cm="1">
        <f t="array" ref="DU65">IFERROR(DT65*(1-INDEX($D65:$D$71,DU$1)),0)</f>
        <v>0</v>
      </c>
      <c r="DV65" s="6" cm="1">
        <f t="array" ref="DV65">IFERROR(DU65*(1-INDEX($D65:$D$71,DV$1)),0)</f>
        <v>0</v>
      </c>
      <c r="DW65" s="6" cm="1">
        <f t="array" ref="DW65">IFERROR(DV65*(1-INDEX($D65:$D$71,DW$1)),0)</f>
        <v>0</v>
      </c>
      <c r="DX65" s="6" cm="1">
        <f t="array" ref="DX65">IFERROR(DW65*(1-INDEX($D65:$D$71,DX$1)),0)</f>
        <v>0</v>
      </c>
    </row>
    <row r="66" spans="3:128" x14ac:dyDescent="0.25">
      <c r="C66" s="6">
        <v>128</v>
      </c>
      <c r="D66" s="6">
        <v>0</v>
      </c>
      <c r="E66" s="6">
        <f t="shared" si="3"/>
        <v>0</v>
      </c>
      <c r="F66" s="6" cm="1">
        <f t="array" ref="F66">SUMPRODUCT($A$6^($K$1:$DT$1+1),K66:DT66,TRANSPOSE(D66:D179))</f>
        <v>0</v>
      </c>
      <c r="G66" s="6" cm="1">
        <f t="array" ref="G66">SUMPRODUCT($A$6^($K$1:$DT$1),K66:DT66)</f>
        <v>6.4171914438781883</v>
      </c>
      <c r="H66" s="6">
        <f t="shared" si="4"/>
        <v>33.872553908134293</v>
      </c>
      <c r="I66" s="6">
        <f t="shared" si="5"/>
        <v>5.9564119828130604</v>
      </c>
      <c r="K66" s="6">
        <v>1</v>
      </c>
      <c r="L66" s="6" cm="1">
        <f t="array" ref="L66">IFERROR(K66*(1-INDEX($D66:$D$71,L$1)),0)</f>
        <v>1</v>
      </c>
      <c r="M66" s="6" cm="1">
        <f t="array" ref="M66">IFERROR(L66*(1-INDEX($D66:$D$71,M$1)),0)</f>
        <v>1</v>
      </c>
      <c r="N66" s="6" cm="1">
        <f t="array" ref="N66">IFERROR(M66*(1-INDEX($D66:$D$71,N$1)),0)</f>
        <v>1</v>
      </c>
      <c r="O66" s="6" cm="1">
        <f t="array" ref="O66">IFERROR(N66*(1-INDEX($D66:$D$71,O$1)),0)</f>
        <v>1</v>
      </c>
      <c r="P66" s="6" cm="1">
        <f t="array" ref="P66">IFERROR(O66*(1-INDEX($D66:$D$71,P$1)),0)</f>
        <v>1</v>
      </c>
      <c r="Q66" s="6" cm="1">
        <f t="array" ref="Q66">IFERROR(P66*(1-INDEX($D66:$D$71,Q$1)),0)</f>
        <v>1</v>
      </c>
      <c r="R66" s="6" cm="1">
        <f t="array" ref="R66">IFERROR(Q66*(1-INDEX($D66:$D$71,R$1)),0)</f>
        <v>0</v>
      </c>
      <c r="S66" s="6" cm="1">
        <f t="array" ref="S66">IFERROR(R66*(1-INDEX($D66:$D$71,S$1)),0)</f>
        <v>0</v>
      </c>
      <c r="T66" s="6" cm="1">
        <f t="array" ref="T66">IFERROR(S66*(1-INDEX($D66:$D$71,T$1)),0)</f>
        <v>0</v>
      </c>
      <c r="U66" s="6" cm="1">
        <f t="array" ref="U66">IFERROR(T66*(1-INDEX($D66:$D$71,U$1)),0)</f>
        <v>0</v>
      </c>
      <c r="V66" s="6" cm="1">
        <f t="array" ref="V66">IFERROR(U66*(1-INDEX($D66:$D$71,V$1)),0)</f>
        <v>0</v>
      </c>
      <c r="W66" s="6" cm="1">
        <f t="array" ref="W66">IFERROR(V66*(1-INDEX($D66:$D$71,W$1)),0)</f>
        <v>0</v>
      </c>
      <c r="X66" s="6" cm="1">
        <f t="array" ref="X66">IFERROR(W66*(1-INDEX($D66:$D$71,X$1)),0)</f>
        <v>0</v>
      </c>
      <c r="Y66" s="6" cm="1">
        <f t="array" ref="Y66">IFERROR(X66*(1-INDEX($D66:$D$71,Y$1)),0)</f>
        <v>0</v>
      </c>
      <c r="Z66" s="6" cm="1">
        <f t="array" ref="Z66">IFERROR(Y66*(1-INDEX($D66:$D$71,Z$1)),0)</f>
        <v>0</v>
      </c>
      <c r="AA66" s="6" cm="1">
        <f t="array" ref="AA66">IFERROR(Z66*(1-INDEX($D66:$D$71,AA$1)),0)</f>
        <v>0</v>
      </c>
      <c r="AB66" s="6" cm="1">
        <f t="array" ref="AB66">IFERROR(AA66*(1-INDEX($D66:$D$71,AB$1)),0)</f>
        <v>0</v>
      </c>
      <c r="AC66" s="6" cm="1">
        <f t="array" ref="AC66">IFERROR(AB66*(1-INDEX($D66:$D$71,AC$1)),0)</f>
        <v>0</v>
      </c>
      <c r="AD66" s="6" cm="1">
        <f t="array" ref="AD66">IFERROR(AC66*(1-INDEX($D66:$D$71,AD$1)),0)</f>
        <v>0</v>
      </c>
      <c r="AE66" s="6" cm="1">
        <f t="array" ref="AE66">IFERROR(AD66*(1-INDEX($D66:$D$71,AE$1)),0)</f>
        <v>0</v>
      </c>
      <c r="AF66" s="6" cm="1">
        <f t="array" ref="AF66">IFERROR(AE66*(1-INDEX($D66:$D$71,AF$1)),0)</f>
        <v>0</v>
      </c>
      <c r="AG66" s="6" cm="1">
        <f t="array" ref="AG66">IFERROR(AF66*(1-INDEX($D66:$D$71,AG$1)),0)</f>
        <v>0</v>
      </c>
      <c r="AH66" s="6" cm="1">
        <f t="array" ref="AH66">IFERROR(AG66*(1-INDEX($D66:$D$71,AH$1)),0)</f>
        <v>0</v>
      </c>
      <c r="AI66" s="6" cm="1">
        <f t="array" ref="AI66">IFERROR(AH66*(1-INDEX($D66:$D$71,AI$1)),0)</f>
        <v>0</v>
      </c>
      <c r="AJ66" s="6" cm="1">
        <f t="array" ref="AJ66">IFERROR(AI66*(1-INDEX($D66:$D$71,AJ$1)),0)</f>
        <v>0</v>
      </c>
      <c r="AK66" s="6" cm="1">
        <f t="array" ref="AK66">IFERROR(AJ66*(1-INDEX($D66:$D$71,AK$1)),0)</f>
        <v>0</v>
      </c>
      <c r="AL66" s="6" cm="1">
        <f t="array" ref="AL66">IFERROR(AK66*(1-INDEX($D66:$D$71,AL$1)),0)</f>
        <v>0</v>
      </c>
      <c r="AM66" s="6" cm="1">
        <f t="array" ref="AM66">IFERROR(AL66*(1-INDEX($D66:$D$71,AM$1)),0)</f>
        <v>0</v>
      </c>
      <c r="AN66" s="6" cm="1">
        <f t="array" ref="AN66">IFERROR(AM66*(1-INDEX($D66:$D$71,AN$1)),0)</f>
        <v>0</v>
      </c>
      <c r="AO66" s="6" cm="1">
        <f t="array" ref="AO66">IFERROR(AN66*(1-INDEX($D66:$D$71,AO$1)),0)</f>
        <v>0</v>
      </c>
      <c r="AP66" s="6" cm="1">
        <f t="array" ref="AP66">IFERROR(AO66*(1-INDEX($D66:$D$71,AP$1)),0)</f>
        <v>0</v>
      </c>
      <c r="AQ66" s="6" cm="1">
        <f t="array" ref="AQ66">IFERROR(AP66*(1-INDEX($D66:$D$71,AQ$1)),0)</f>
        <v>0</v>
      </c>
      <c r="AR66" s="6" cm="1">
        <f t="array" ref="AR66">IFERROR(AQ66*(1-INDEX($D66:$D$71,AR$1)),0)</f>
        <v>0</v>
      </c>
      <c r="AS66" s="6" cm="1">
        <f t="array" ref="AS66">IFERROR(AR66*(1-INDEX($D66:$D$71,AS$1)),0)</f>
        <v>0</v>
      </c>
      <c r="AT66" s="6" cm="1">
        <f t="array" ref="AT66">IFERROR(AS66*(1-INDEX($D66:$D$71,AT$1)),0)</f>
        <v>0</v>
      </c>
      <c r="AU66" s="6" cm="1">
        <f t="array" ref="AU66">IFERROR(AT66*(1-INDEX($D66:$D$71,AU$1)),0)</f>
        <v>0</v>
      </c>
      <c r="AV66" s="6" cm="1">
        <f t="array" ref="AV66">IFERROR(AU66*(1-INDEX($D66:$D$71,AV$1)),0)</f>
        <v>0</v>
      </c>
      <c r="AW66" s="6" cm="1">
        <f t="array" ref="AW66">IFERROR(AV66*(1-INDEX($D66:$D$71,AW$1)),0)</f>
        <v>0</v>
      </c>
      <c r="AX66" s="6" cm="1">
        <f t="array" ref="AX66">IFERROR(AW66*(1-INDEX($D66:$D$71,AX$1)),0)</f>
        <v>0</v>
      </c>
      <c r="AY66" s="6" cm="1">
        <f t="array" ref="AY66">IFERROR(AX66*(1-INDEX($D66:$D$71,AY$1)),0)</f>
        <v>0</v>
      </c>
      <c r="AZ66" s="6" cm="1">
        <f t="array" ref="AZ66">IFERROR(AY66*(1-INDEX($D66:$D$71,AZ$1)),0)</f>
        <v>0</v>
      </c>
      <c r="BA66" s="6" cm="1">
        <f t="array" ref="BA66">IFERROR(AZ66*(1-INDEX($D66:$D$71,BA$1)),0)</f>
        <v>0</v>
      </c>
      <c r="BB66" s="6" cm="1">
        <f t="array" ref="BB66">IFERROR(BA66*(1-INDEX($D66:$D$71,BB$1)),0)</f>
        <v>0</v>
      </c>
      <c r="BC66" s="6" cm="1">
        <f t="array" ref="BC66">IFERROR(BB66*(1-INDEX($D66:$D$71,BC$1)),0)</f>
        <v>0</v>
      </c>
      <c r="BD66" s="6" cm="1">
        <f t="array" ref="BD66">IFERROR(BC66*(1-INDEX($D66:$D$71,BD$1)),0)</f>
        <v>0</v>
      </c>
      <c r="BE66" s="6" cm="1">
        <f t="array" ref="BE66">IFERROR(BD66*(1-INDEX($D66:$D$71,BE$1)),0)</f>
        <v>0</v>
      </c>
      <c r="BF66" s="6" cm="1">
        <f t="array" ref="BF66">IFERROR(BE66*(1-INDEX($D66:$D$71,BF$1)),0)</f>
        <v>0</v>
      </c>
      <c r="BG66" s="6" cm="1">
        <f t="array" ref="BG66">IFERROR(BF66*(1-INDEX($D66:$D$71,BG$1)),0)</f>
        <v>0</v>
      </c>
      <c r="BH66" s="6" cm="1">
        <f t="array" ref="BH66">IFERROR(BG66*(1-INDEX($D66:$D$71,BH$1)),0)</f>
        <v>0</v>
      </c>
      <c r="BI66" s="6" cm="1">
        <f t="array" ref="BI66">IFERROR(BH66*(1-INDEX($D66:$D$71,BI$1)),0)</f>
        <v>0</v>
      </c>
      <c r="BJ66" s="6" cm="1">
        <f t="array" ref="BJ66">IFERROR(BI66*(1-INDEX($D66:$D$71,BJ$1)),0)</f>
        <v>0</v>
      </c>
      <c r="BK66" s="6" cm="1">
        <f t="array" ref="BK66">IFERROR(BJ66*(1-INDEX($D66:$D$71,BK$1)),0)</f>
        <v>0</v>
      </c>
      <c r="BL66" s="6" cm="1">
        <f t="array" ref="BL66">IFERROR(BK66*(1-INDEX($D66:$D$71,BL$1)),0)</f>
        <v>0</v>
      </c>
      <c r="BM66" s="6" cm="1">
        <f t="array" ref="BM66">IFERROR(BL66*(1-INDEX($D66:$D$71,BM$1)),0)</f>
        <v>0</v>
      </c>
      <c r="BN66" s="6" cm="1">
        <f t="array" ref="BN66">IFERROR(BM66*(1-INDEX($D66:$D$71,BN$1)),0)</f>
        <v>0</v>
      </c>
      <c r="BO66" s="6" cm="1">
        <f t="array" ref="BO66">IFERROR(BN66*(1-INDEX($D66:$D$71,BO$1)),0)</f>
        <v>0</v>
      </c>
      <c r="BP66" s="6" cm="1">
        <f t="array" ref="BP66">IFERROR(BO66*(1-INDEX($D66:$D$71,BP$1)),0)</f>
        <v>0</v>
      </c>
      <c r="BQ66" s="6" cm="1">
        <f t="array" ref="BQ66">IFERROR(BP66*(1-INDEX($D66:$D$71,BQ$1)),0)</f>
        <v>0</v>
      </c>
      <c r="BR66" s="6" cm="1">
        <f t="array" ref="BR66">IFERROR(BQ66*(1-INDEX($D66:$D$71,BR$1)),0)</f>
        <v>0</v>
      </c>
      <c r="BS66" s="6" cm="1">
        <f t="array" ref="BS66">IFERROR(BR66*(1-INDEX($D66:$D$71,BS$1)),0)</f>
        <v>0</v>
      </c>
      <c r="BT66" s="6" cm="1">
        <f t="array" ref="BT66">IFERROR(BS66*(1-INDEX($D66:$D$71,BT$1)),0)</f>
        <v>0</v>
      </c>
      <c r="BU66" s="6" cm="1">
        <f t="array" ref="BU66">IFERROR(BT66*(1-INDEX($D66:$D$71,BU$1)),0)</f>
        <v>0</v>
      </c>
      <c r="BV66" s="6" cm="1">
        <f t="array" ref="BV66">IFERROR(BU66*(1-INDEX($D66:$D$71,BV$1)),0)</f>
        <v>0</v>
      </c>
      <c r="BW66" s="6" cm="1">
        <f t="array" ref="BW66">IFERROR(BV66*(1-INDEX($D66:$D$71,BW$1)),0)</f>
        <v>0</v>
      </c>
      <c r="BX66" s="6" cm="1">
        <f t="array" ref="BX66">IFERROR(BW66*(1-INDEX($D66:$D$71,BX$1)),0)</f>
        <v>0</v>
      </c>
      <c r="BY66" s="6" cm="1">
        <f t="array" ref="BY66">IFERROR(BX66*(1-INDEX($D66:$D$71,BY$1)),0)</f>
        <v>0</v>
      </c>
      <c r="BZ66" s="6" cm="1">
        <f t="array" ref="BZ66">IFERROR(BY66*(1-INDEX($D66:$D$71,BZ$1)),0)</f>
        <v>0</v>
      </c>
      <c r="CA66" s="6" cm="1">
        <f t="array" ref="CA66">IFERROR(BZ66*(1-INDEX($D66:$D$71,CA$1)),0)</f>
        <v>0</v>
      </c>
      <c r="CB66" s="6" cm="1">
        <f t="array" ref="CB66">IFERROR(CA66*(1-INDEX($D66:$D$71,CB$1)),0)</f>
        <v>0</v>
      </c>
      <c r="CC66" s="6" cm="1">
        <f t="array" ref="CC66">IFERROR(CB66*(1-INDEX($D66:$D$71,CC$1)),0)</f>
        <v>0</v>
      </c>
      <c r="CD66" s="6" cm="1">
        <f t="array" ref="CD66">IFERROR(CC66*(1-INDEX($D66:$D$71,CD$1)),0)</f>
        <v>0</v>
      </c>
      <c r="CE66" s="6" cm="1">
        <f t="array" ref="CE66">IFERROR(CD66*(1-INDEX($D66:$D$71,CE$1)),0)</f>
        <v>0</v>
      </c>
      <c r="CF66" s="6" cm="1">
        <f t="array" ref="CF66">IFERROR(CE66*(1-INDEX($D66:$D$71,CF$1)),0)</f>
        <v>0</v>
      </c>
      <c r="CG66" s="6" cm="1">
        <f t="array" ref="CG66">IFERROR(CF66*(1-INDEX($D66:$D$71,CG$1)),0)</f>
        <v>0</v>
      </c>
      <c r="CH66" s="6" cm="1">
        <f t="array" ref="CH66">IFERROR(CG66*(1-INDEX($D66:$D$71,CH$1)),0)</f>
        <v>0</v>
      </c>
      <c r="CI66" s="6" cm="1">
        <f t="array" ref="CI66">IFERROR(CH66*(1-INDEX($D66:$D$71,CI$1)),0)</f>
        <v>0</v>
      </c>
      <c r="CJ66" s="6" cm="1">
        <f t="array" ref="CJ66">IFERROR(CI66*(1-INDEX($D66:$D$71,CJ$1)),0)</f>
        <v>0</v>
      </c>
      <c r="CK66" s="6" cm="1">
        <f t="array" ref="CK66">IFERROR(CJ66*(1-INDEX($D66:$D$71,CK$1)),0)</f>
        <v>0</v>
      </c>
      <c r="CL66" s="6" cm="1">
        <f t="array" ref="CL66">IFERROR(CK66*(1-INDEX($D66:$D$71,CL$1)),0)</f>
        <v>0</v>
      </c>
      <c r="CM66" s="6" cm="1">
        <f t="array" ref="CM66">IFERROR(CL66*(1-INDEX($D66:$D$71,CM$1)),0)</f>
        <v>0</v>
      </c>
      <c r="CN66" s="6" cm="1">
        <f t="array" ref="CN66">IFERROR(CM66*(1-INDEX($D66:$D$71,CN$1)),0)</f>
        <v>0</v>
      </c>
      <c r="CO66" s="6" cm="1">
        <f t="array" ref="CO66">IFERROR(CN66*(1-INDEX($D66:$D$71,CO$1)),0)</f>
        <v>0</v>
      </c>
      <c r="CP66" s="6" cm="1">
        <f t="array" ref="CP66">IFERROR(CO66*(1-INDEX($D66:$D$71,CP$1)),0)</f>
        <v>0</v>
      </c>
      <c r="CQ66" s="6" cm="1">
        <f t="array" ref="CQ66">IFERROR(CP66*(1-INDEX($D66:$D$71,CQ$1)),0)</f>
        <v>0</v>
      </c>
      <c r="CR66" s="6" cm="1">
        <f t="array" ref="CR66">IFERROR(CQ66*(1-INDEX($D66:$D$71,CR$1)),0)</f>
        <v>0</v>
      </c>
      <c r="CS66" s="6" cm="1">
        <f t="array" ref="CS66">IFERROR(CR66*(1-INDEX($D66:$D$71,CS$1)),0)</f>
        <v>0</v>
      </c>
      <c r="CT66" s="6" cm="1">
        <f t="array" ref="CT66">IFERROR(CS66*(1-INDEX($D66:$D$71,CT$1)),0)</f>
        <v>0</v>
      </c>
      <c r="CU66" s="6" cm="1">
        <f t="array" ref="CU66">IFERROR(CT66*(1-INDEX($D66:$D$71,CU$1)),0)</f>
        <v>0</v>
      </c>
      <c r="CV66" s="6" cm="1">
        <f t="array" ref="CV66">IFERROR(CU66*(1-INDEX($D66:$D$71,CV$1)),0)</f>
        <v>0</v>
      </c>
      <c r="CW66" s="6" cm="1">
        <f t="array" ref="CW66">IFERROR(CV66*(1-INDEX($D66:$D$71,CW$1)),0)</f>
        <v>0</v>
      </c>
      <c r="CX66" s="6" cm="1">
        <f t="array" ref="CX66">IFERROR(CW66*(1-INDEX($D66:$D$71,CX$1)),0)</f>
        <v>0</v>
      </c>
      <c r="CY66" s="6" cm="1">
        <f t="array" ref="CY66">IFERROR(CX66*(1-INDEX($D66:$D$71,CY$1)),0)</f>
        <v>0</v>
      </c>
      <c r="CZ66" s="6" cm="1">
        <f t="array" ref="CZ66">IFERROR(CY66*(1-INDEX($D66:$D$71,CZ$1)),0)</f>
        <v>0</v>
      </c>
      <c r="DA66" s="6" cm="1">
        <f t="array" ref="DA66">IFERROR(CZ66*(1-INDEX($D66:$D$71,DA$1)),0)</f>
        <v>0</v>
      </c>
      <c r="DB66" s="6" cm="1">
        <f t="array" ref="DB66">IFERROR(DA66*(1-INDEX($D66:$D$71,DB$1)),0)</f>
        <v>0</v>
      </c>
      <c r="DC66" s="6" cm="1">
        <f t="array" ref="DC66">IFERROR(DB66*(1-INDEX($D66:$D$71,DC$1)),0)</f>
        <v>0</v>
      </c>
      <c r="DD66" s="6" cm="1">
        <f t="array" ref="DD66">IFERROR(DC66*(1-INDEX($D66:$D$71,DD$1)),0)</f>
        <v>0</v>
      </c>
      <c r="DE66" s="6" cm="1">
        <f t="array" ref="DE66">IFERROR(DD66*(1-INDEX($D66:$D$71,DE$1)),0)</f>
        <v>0</v>
      </c>
      <c r="DF66" s="6" cm="1">
        <f t="array" ref="DF66">IFERROR(DE66*(1-INDEX($D66:$D$71,DF$1)),0)</f>
        <v>0</v>
      </c>
      <c r="DG66" s="6" cm="1">
        <f t="array" ref="DG66">IFERROR(DF66*(1-INDEX($D66:$D$71,DG$1)),0)</f>
        <v>0</v>
      </c>
      <c r="DH66" s="6" cm="1">
        <f t="array" ref="DH66">IFERROR(DG66*(1-INDEX($D66:$D$71,DH$1)),0)</f>
        <v>0</v>
      </c>
      <c r="DI66" s="6" cm="1">
        <f t="array" ref="DI66">IFERROR(DH66*(1-INDEX($D66:$D$71,DI$1)),0)</f>
        <v>0</v>
      </c>
      <c r="DJ66" s="6" cm="1">
        <f t="array" ref="DJ66">IFERROR(DI66*(1-INDEX($D66:$D$71,DJ$1)),0)</f>
        <v>0</v>
      </c>
      <c r="DK66" s="6" cm="1">
        <f t="array" ref="DK66">IFERROR(DJ66*(1-INDEX($D66:$D$71,DK$1)),0)</f>
        <v>0</v>
      </c>
      <c r="DL66" s="6" cm="1">
        <f t="array" ref="DL66">IFERROR(DK66*(1-INDEX($D66:$D$71,DL$1)),0)</f>
        <v>0</v>
      </c>
      <c r="DM66" s="6" cm="1">
        <f t="array" ref="DM66">IFERROR(DL66*(1-INDEX($D66:$D$71,DM$1)),0)</f>
        <v>0</v>
      </c>
      <c r="DN66" s="6" cm="1">
        <f t="array" ref="DN66">IFERROR(DM66*(1-INDEX($D66:$D$71,DN$1)),0)</f>
        <v>0</v>
      </c>
      <c r="DO66" s="6" cm="1">
        <f t="array" ref="DO66">IFERROR(DN66*(1-INDEX($D66:$D$71,DO$1)),0)</f>
        <v>0</v>
      </c>
      <c r="DP66" s="6" cm="1">
        <f t="array" ref="DP66">IFERROR(DO66*(1-INDEX($D66:$D$71,DP$1)),0)</f>
        <v>0</v>
      </c>
      <c r="DQ66" s="6" cm="1">
        <f t="array" ref="DQ66">IFERROR(DP66*(1-INDEX($D66:$D$71,DQ$1)),0)</f>
        <v>0</v>
      </c>
      <c r="DR66" s="6" cm="1">
        <f t="array" ref="DR66">IFERROR(DQ66*(1-INDEX($D66:$D$71,DR$1)),0)</f>
        <v>0</v>
      </c>
      <c r="DS66" s="6" cm="1">
        <f t="array" ref="DS66">IFERROR(DR66*(1-INDEX($D66:$D$71,DS$1)),0)</f>
        <v>0</v>
      </c>
      <c r="DT66" s="6" cm="1">
        <f t="array" ref="DT66">IFERROR(DS66*(1-INDEX($D66:$D$71,DT$1)),0)</f>
        <v>0</v>
      </c>
      <c r="DU66" s="6" cm="1">
        <f t="array" ref="DU66">IFERROR(DT66*(1-INDEX($D66:$D$71,DU$1)),0)</f>
        <v>0</v>
      </c>
      <c r="DV66" s="6" cm="1">
        <f t="array" ref="DV66">IFERROR(DU66*(1-INDEX($D66:$D$71,DV$1)),0)</f>
        <v>0</v>
      </c>
      <c r="DW66" s="6" cm="1">
        <f t="array" ref="DW66">IFERROR(DV66*(1-INDEX($D66:$D$71,DW$1)),0)</f>
        <v>0</v>
      </c>
      <c r="DX66" s="6" cm="1">
        <f t="array" ref="DX66">IFERROR(DW66*(1-INDEX($D66:$D$71,DX$1)),0)</f>
        <v>0</v>
      </c>
    </row>
    <row r="67" spans="3:128" x14ac:dyDescent="0.25">
      <c r="C67" s="6">
        <v>129</v>
      </c>
      <c r="D67" s="6">
        <v>0</v>
      </c>
      <c r="E67" s="6">
        <f t="shared" si="3"/>
        <v>0</v>
      </c>
      <c r="F67" s="6" cm="1">
        <f t="array" ref="F67">SUMPRODUCT($A$6^($K$1:$DT$1+1),K67:DT67,TRANSPOSE(D67:D180))</f>
        <v>0</v>
      </c>
      <c r="G67" s="6" cm="1">
        <f t="array" ref="G67">SUMPRODUCT($A$6^($K$1:$DT$1),K67:DT67)</f>
        <v>5.5797071871945336</v>
      </c>
      <c r="H67" s="6">
        <f t="shared" si="4"/>
        <v>33.872553908134293</v>
      </c>
      <c r="I67" s="6">
        <f t="shared" si="5"/>
        <v>5.1189277261294057</v>
      </c>
      <c r="K67" s="6">
        <v>1</v>
      </c>
      <c r="L67" s="6" cm="1">
        <f t="array" ref="L67">IFERROR(K67*(1-INDEX($D67:$D$71,L$1)),0)</f>
        <v>1</v>
      </c>
      <c r="M67" s="6" cm="1">
        <f t="array" ref="M67">IFERROR(L67*(1-INDEX($D67:$D$71,M$1)),0)</f>
        <v>1</v>
      </c>
      <c r="N67" s="6" cm="1">
        <f t="array" ref="N67">IFERROR(M67*(1-INDEX($D67:$D$71,N$1)),0)</f>
        <v>1</v>
      </c>
      <c r="O67" s="6" cm="1">
        <f t="array" ref="O67">IFERROR(N67*(1-INDEX($D67:$D$71,O$1)),0)</f>
        <v>1</v>
      </c>
      <c r="P67" s="6" cm="1">
        <f t="array" ref="P67">IFERROR(O67*(1-INDEX($D67:$D$71,P$1)),0)</f>
        <v>1</v>
      </c>
      <c r="Q67" s="6" cm="1">
        <f t="array" ref="Q67">IFERROR(P67*(1-INDEX($D67:$D$71,Q$1)),0)</f>
        <v>0</v>
      </c>
      <c r="R67" s="6" cm="1">
        <f t="array" ref="R67">IFERROR(Q67*(1-INDEX($D67:$D$71,R$1)),0)</f>
        <v>0</v>
      </c>
      <c r="S67" s="6" cm="1">
        <f t="array" ref="S67">IFERROR(R67*(1-INDEX($D67:$D$71,S$1)),0)</f>
        <v>0</v>
      </c>
      <c r="T67" s="6" cm="1">
        <f t="array" ref="T67">IFERROR(S67*(1-INDEX($D67:$D$71,T$1)),0)</f>
        <v>0</v>
      </c>
      <c r="U67" s="6" cm="1">
        <f t="array" ref="U67">IFERROR(T67*(1-INDEX($D67:$D$71,U$1)),0)</f>
        <v>0</v>
      </c>
      <c r="V67" s="6" cm="1">
        <f t="array" ref="V67">IFERROR(U67*(1-INDEX($D67:$D$71,V$1)),0)</f>
        <v>0</v>
      </c>
      <c r="W67" s="6" cm="1">
        <f t="array" ref="W67">IFERROR(V67*(1-INDEX($D67:$D$71,W$1)),0)</f>
        <v>0</v>
      </c>
      <c r="X67" s="6" cm="1">
        <f t="array" ref="X67">IFERROR(W67*(1-INDEX($D67:$D$71,X$1)),0)</f>
        <v>0</v>
      </c>
      <c r="Y67" s="6" cm="1">
        <f t="array" ref="Y67">IFERROR(X67*(1-INDEX($D67:$D$71,Y$1)),0)</f>
        <v>0</v>
      </c>
      <c r="Z67" s="6" cm="1">
        <f t="array" ref="Z67">IFERROR(Y67*(1-INDEX($D67:$D$71,Z$1)),0)</f>
        <v>0</v>
      </c>
      <c r="AA67" s="6" cm="1">
        <f t="array" ref="AA67">IFERROR(Z67*(1-INDEX($D67:$D$71,AA$1)),0)</f>
        <v>0</v>
      </c>
      <c r="AB67" s="6" cm="1">
        <f t="array" ref="AB67">IFERROR(AA67*(1-INDEX($D67:$D$71,AB$1)),0)</f>
        <v>0</v>
      </c>
      <c r="AC67" s="6" cm="1">
        <f t="array" ref="AC67">IFERROR(AB67*(1-INDEX($D67:$D$71,AC$1)),0)</f>
        <v>0</v>
      </c>
      <c r="AD67" s="6" cm="1">
        <f t="array" ref="AD67">IFERROR(AC67*(1-INDEX($D67:$D$71,AD$1)),0)</f>
        <v>0</v>
      </c>
      <c r="AE67" s="6" cm="1">
        <f t="array" ref="AE67">IFERROR(AD67*(1-INDEX($D67:$D$71,AE$1)),0)</f>
        <v>0</v>
      </c>
      <c r="AF67" s="6" cm="1">
        <f t="array" ref="AF67">IFERROR(AE67*(1-INDEX($D67:$D$71,AF$1)),0)</f>
        <v>0</v>
      </c>
      <c r="AG67" s="6" cm="1">
        <f t="array" ref="AG67">IFERROR(AF67*(1-INDEX($D67:$D$71,AG$1)),0)</f>
        <v>0</v>
      </c>
      <c r="AH67" s="6" cm="1">
        <f t="array" ref="AH67">IFERROR(AG67*(1-INDEX($D67:$D$71,AH$1)),0)</f>
        <v>0</v>
      </c>
      <c r="AI67" s="6" cm="1">
        <f t="array" ref="AI67">IFERROR(AH67*(1-INDEX($D67:$D$71,AI$1)),0)</f>
        <v>0</v>
      </c>
      <c r="AJ67" s="6" cm="1">
        <f t="array" ref="AJ67">IFERROR(AI67*(1-INDEX($D67:$D$71,AJ$1)),0)</f>
        <v>0</v>
      </c>
      <c r="AK67" s="6" cm="1">
        <f t="array" ref="AK67">IFERROR(AJ67*(1-INDEX($D67:$D$71,AK$1)),0)</f>
        <v>0</v>
      </c>
      <c r="AL67" s="6" cm="1">
        <f t="array" ref="AL67">IFERROR(AK67*(1-INDEX($D67:$D$71,AL$1)),0)</f>
        <v>0</v>
      </c>
      <c r="AM67" s="6" cm="1">
        <f t="array" ref="AM67">IFERROR(AL67*(1-INDEX($D67:$D$71,AM$1)),0)</f>
        <v>0</v>
      </c>
      <c r="AN67" s="6" cm="1">
        <f t="array" ref="AN67">IFERROR(AM67*(1-INDEX($D67:$D$71,AN$1)),0)</f>
        <v>0</v>
      </c>
      <c r="AO67" s="6" cm="1">
        <f t="array" ref="AO67">IFERROR(AN67*(1-INDEX($D67:$D$71,AO$1)),0)</f>
        <v>0</v>
      </c>
      <c r="AP67" s="6" cm="1">
        <f t="array" ref="AP67">IFERROR(AO67*(1-INDEX($D67:$D$71,AP$1)),0)</f>
        <v>0</v>
      </c>
      <c r="AQ67" s="6" cm="1">
        <f t="array" ref="AQ67">IFERROR(AP67*(1-INDEX($D67:$D$71,AQ$1)),0)</f>
        <v>0</v>
      </c>
      <c r="AR67" s="6" cm="1">
        <f t="array" ref="AR67">IFERROR(AQ67*(1-INDEX($D67:$D$71,AR$1)),0)</f>
        <v>0</v>
      </c>
      <c r="AS67" s="6" cm="1">
        <f t="array" ref="AS67">IFERROR(AR67*(1-INDEX($D67:$D$71,AS$1)),0)</f>
        <v>0</v>
      </c>
      <c r="AT67" s="6" cm="1">
        <f t="array" ref="AT67">IFERROR(AS67*(1-INDEX($D67:$D$71,AT$1)),0)</f>
        <v>0</v>
      </c>
      <c r="AU67" s="6" cm="1">
        <f t="array" ref="AU67">IFERROR(AT67*(1-INDEX($D67:$D$71,AU$1)),0)</f>
        <v>0</v>
      </c>
      <c r="AV67" s="6" cm="1">
        <f t="array" ref="AV67">IFERROR(AU67*(1-INDEX($D67:$D$71,AV$1)),0)</f>
        <v>0</v>
      </c>
      <c r="AW67" s="6" cm="1">
        <f t="array" ref="AW67">IFERROR(AV67*(1-INDEX($D67:$D$71,AW$1)),0)</f>
        <v>0</v>
      </c>
      <c r="AX67" s="6" cm="1">
        <f t="array" ref="AX67">IFERROR(AW67*(1-INDEX($D67:$D$71,AX$1)),0)</f>
        <v>0</v>
      </c>
      <c r="AY67" s="6" cm="1">
        <f t="array" ref="AY67">IFERROR(AX67*(1-INDEX($D67:$D$71,AY$1)),0)</f>
        <v>0</v>
      </c>
      <c r="AZ67" s="6" cm="1">
        <f t="array" ref="AZ67">IFERROR(AY67*(1-INDEX($D67:$D$71,AZ$1)),0)</f>
        <v>0</v>
      </c>
      <c r="BA67" s="6" cm="1">
        <f t="array" ref="BA67">IFERROR(AZ67*(1-INDEX($D67:$D$71,BA$1)),0)</f>
        <v>0</v>
      </c>
      <c r="BB67" s="6" cm="1">
        <f t="array" ref="BB67">IFERROR(BA67*(1-INDEX($D67:$D$71,BB$1)),0)</f>
        <v>0</v>
      </c>
      <c r="BC67" s="6" cm="1">
        <f t="array" ref="BC67">IFERROR(BB67*(1-INDEX($D67:$D$71,BC$1)),0)</f>
        <v>0</v>
      </c>
      <c r="BD67" s="6" cm="1">
        <f t="array" ref="BD67">IFERROR(BC67*(1-INDEX($D67:$D$71,BD$1)),0)</f>
        <v>0</v>
      </c>
      <c r="BE67" s="6" cm="1">
        <f t="array" ref="BE67">IFERROR(BD67*(1-INDEX($D67:$D$71,BE$1)),0)</f>
        <v>0</v>
      </c>
      <c r="BF67" s="6" cm="1">
        <f t="array" ref="BF67">IFERROR(BE67*(1-INDEX($D67:$D$71,BF$1)),0)</f>
        <v>0</v>
      </c>
      <c r="BG67" s="6" cm="1">
        <f t="array" ref="BG67">IFERROR(BF67*(1-INDEX($D67:$D$71,BG$1)),0)</f>
        <v>0</v>
      </c>
      <c r="BH67" s="6" cm="1">
        <f t="array" ref="BH67">IFERROR(BG67*(1-INDEX($D67:$D$71,BH$1)),0)</f>
        <v>0</v>
      </c>
      <c r="BI67" s="6" cm="1">
        <f t="array" ref="BI67">IFERROR(BH67*(1-INDEX($D67:$D$71,BI$1)),0)</f>
        <v>0</v>
      </c>
      <c r="BJ67" s="6" cm="1">
        <f t="array" ref="BJ67">IFERROR(BI67*(1-INDEX($D67:$D$71,BJ$1)),0)</f>
        <v>0</v>
      </c>
      <c r="BK67" s="6" cm="1">
        <f t="array" ref="BK67">IFERROR(BJ67*(1-INDEX($D67:$D$71,BK$1)),0)</f>
        <v>0</v>
      </c>
      <c r="BL67" s="6" cm="1">
        <f t="array" ref="BL67">IFERROR(BK67*(1-INDEX($D67:$D$71,BL$1)),0)</f>
        <v>0</v>
      </c>
      <c r="BM67" s="6" cm="1">
        <f t="array" ref="BM67">IFERROR(BL67*(1-INDEX($D67:$D$71,BM$1)),0)</f>
        <v>0</v>
      </c>
      <c r="BN67" s="6" cm="1">
        <f t="array" ref="BN67">IFERROR(BM67*(1-INDEX($D67:$D$71,BN$1)),0)</f>
        <v>0</v>
      </c>
      <c r="BO67" s="6" cm="1">
        <f t="array" ref="BO67">IFERROR(BN67*(1-INDEX($D67:$D$71,BO$1)),0)</f>
        <v>0</v>
      </c>
      <c r="BP67" s="6" cm="1">
        <f t="array" ref="BP67">IFERROR(BO67*(1-INDEX($D67:$D$71,BP$1)),0)</f>
        <v>0</v>
      </c>
      <c r="BQ67" s="6" cm="1">
        <f t="array" ref="BQ67">IFERROR(BP67*(1-INDEX($D67:$D$71,BQ$1)),0)</f>
        <v>0</v>
      </c>
      <c r="BR67" s="6" cm="1">
        <f t="array" ref="BR67">IFERROR(BQ67*(1-INDEX($D67:$D$71,BR$1)),0)</f>
        <v>0</v>
      </c>
      <c r="BS67" s="6" cm="1">
        <f t="array" ref="BS67">IFERROR(BR67*(1-INDEX($D67:$D$71,BS$1)),0)</f>
        <v>0</v>
      </c>
      <c r="BT67" s="6" cm="1">
        <f t="array" ref="BT67">IFERROR(BS67*(1-INDEX($D67:$D$71,BT$1)),0)</f>
        <v>0</v>
      </c>
      <c r="BU67" s="6" cm="1">
        <f t="array" ref="BU67">IFERROR(BT67*(1-INDEX($D67:$D$71,BU$1)),0)</f>
        <v>0</v>
      </c>
      <c r="BV67" s="6" cm="1">
        <f t="array" ref="BV67">IFERROR(BU67*(1-INDEX($D67:$D$71,BV$1)),0)</f>
        <v>0</v>
      </c>
      <c r="BW67" s="6" cm="1">
        <f t="array" ref="BW67">IFERROR(BV67*(1-INDEX($D67:$D$71,BW$1)),0)</f>
        <v>0</v>
      </c>
      <c r="BX67" s="6" cm="1">
        <f t="array" ref="BX67">IFERROR(BW67*(1-INDEX($D67:$D$71,BX$1)),0)</f>
        <v>0</v>
      </c>
      <c r="BY67" s="6" cm="1">
        <f t="array" ref="BY67">IFERROR(BX67*(1-INDEX($D67:$D$71,BY$1)),0)</f>
        <v>0</v>
      </c>
      <c r="BZ67" s="6" cm="1">
        <f t="array" ref="BZ67">IFERROR(BY67*(1-INDEX($D67:$D$71,BZ$1)),0)</f>
        <v>0</v>
      </c>
      <c r="CA67" s="6" cm="1">
        <f t="array" ref="CA67">IFERROR(BZ67*(1-INDEX($D67:$D$71,CA$1)),0)</f>
        <v>0</v>
      </c>
      <c r="CB67" s="6" cm="1">
        <f t="array" ref="CB67">IFERROR(CA67*(1-INDEX($D67:$D$71,CB$1)),0)</f>
        <v>0</v>
      </c>
      <c r="CC67" s="6" cm="1">
        <f t="array" ref="CC67">IFERROR(CB67*(1-INDEX($D67:$D$71,CC$1)),0)</f>
        <v>0</v>
      </c>
      <c r="CD67" s="6" cm="1">
        <f t="array" ref="CD67">IFERROR(CC67*(1-INDEX($D67:$D$71,CD$1)),0)</f>
        <v>0</v>
      </c>
      <c r="CE67" s="6" cm="1">
        <f t="array" ref="CE67">IFERROR(CD67*(1-INDEX($D67:$D$71,CE$1)),0)</f>
        <v>0</v>
      </c>
      <c r="CF67" s="6" cm="1">
        <f t="array" ref="CF67">IFERROR(CE67*(1-INDEX($D67:$D$71,CF$1)),0)</f>
        <v>0</v>
      </c>
      <c r="CG67" s="6" cm="1">
        <f t="array" ref="CG67">IFERROR(CF67*(1-INDEX($D67:$D$71,CG$1)),0)</f>
        <v>0</v>
      </c>
      <c r="CH67" s="6" cm="1">
        <f t="array" ref="CH67">IFERROR(CG67*(1-INDEX($D67:$D$71,CH$1)),0)</f>
        <v>0</v>
      </c>
      <c r="CI67" s="6" cm="1">
        <f t="array" ref="CI67">IFERROR(CH67*(1-INDEX($D67:$D$71,CI$1)),0)</f>
        <v>0</v>
      </c>
      <c r="CJ67" s="6" cm="1">
        <f t="array" ref="CJ67">IFERROR(CI67*(1-INDEX($D67:$D$71,CJ$1)),0)</f>
        <v>0</v>
      </c>
      <c r="CK67" s="6" cm="1">
        <f t="array" ref="CK67">IFERROR(CJ67*(1-INDEX($D67:$D$71,CK$1)),0)</f>
        <v>0</v>
      </c>
      <c r="CL67" s="6" cm="1">
        <f t="array" ref="CL67">IFERROR(CK67*(1-INDEX($D67:$D$71,CL$1)),0)</f>
        <v>0</v>
      </c>
      <c r="CM67" s="6" cm="1">
        <f t="array" ref="CM67">IFERROR(CL67*(1-INDEX($D67:$D$71,CM$1)),0)</f>
        <v>0</v>
      </c>
      <c r="CN67" s="6" cm="1">
        <f t="array" ref="CN67">IFERROR(CM67*(1-INDEX($D67:$D$71,CN$1)),0)</f>
        <v>0</v>
      </c>
      <c r="CO67" s="6" cm="1">
        <f t="array" ref="CO67">IFERROR(CN67*(1-INDEX($D67:$D$71,CO$1)),0)</f>
        <v>0</v>
      </c>
      <c r="CP67" s="6" cm="1">
        <f t="array" ref="CP67">IFERROR(CO67*(1-INDEX($D67:$D$71,CP$1)),0)</f>
        <v>0</v>
      </c>
      <c r="CQ67" s="6" cm="1">
        <f t="array" ref="CQ67">IFERROR(CP67*(1-INDEX($D67:$D$71,CQ$1)),0)</f>
        <v>0</v>
      </c>
      <c r="CR67" s="6" cm="1">
        <f t="array" ref="CR67">IFERROR(CQ67*(1-INDEX($D67:$D$71,CR$1)),0)</f>
        <v>0</v>
      </c>
      <c r="CS67" s="6" cm="1">
        <f t="array" ref="CS67">IFERROR(CR67*(1-INDEX($D67:$D$71,CS$1)),0)</f>
        <v>0</v>
      </c>
      <c r="CT67" s="6" cm="1">
        <f t="array" ref="CT67">IFERROR(CS67*(1-INDEX($D67:$D$71,CT$1)),0)</f>
        <v>0</v>
      </c>
      <c r="CU67" s="6" cm="1">
        <f t="array" ref="CU67">IFERROR(CT67*(1-INDEX($D67:$D$71,CU$1)),0)</f>
        <v>0</v>
      </c>
      <c r="CV67" s="6" cm="1">
        <f t="array" ref="CV67">IFERROR(CU67*(1-INDEX($D67:$D$71,CV$1)),0)</f>
        <v>0</v>
      </c>
      <c r="CW67" s="6" cm="1">
        <f t="array" ref="CW67">IFERROR(CV67*(1-INDEX($D67:$D$71,CW$1)),0)</f>
        <v>0</v>
      </c>
      <c r="CX67" s="6" cm="1">
        <f t="array" ref="CX67">IFERROR(CW67*(1-INDEX($D67:$D$71,CX$1)),0)</f>
        <v>0</v>
      </c>
      <c r="CY67" s="6" cm="1">
        <f t="array" ref="CY67">IFERROR(CX67*(1-INDEX($D67:$D$71,CY$1)),0)</f>
        <v>0</v>
      </c>
      <c r="CZ67" s="6" cm="1">
        <f t="array" ref="CZ67">IFERROR(CY67*(1-INDEX($D67:$D$71,CZ$1)),0)</f>
        <v>0</v>
      </c>
      <c r="DA67" s="6" cm="1">
        <f t="array" ref="DA67">IFERROR(CZ67*(1-INDEX($D67:$D$71,DA$1)),0)</f>
        <v>0</v>
      </c>
      <c r="DB67" s="6" cm="1">
        <f t="array" ref="DB67">IFERROR(DA67*(1-INDEX($D67:$D$71,DB$1)),0)</f>
        <v>0</v>
      </c>
      <c r="DC67" s="6" cm="1">
        <f t="array" ref="DC67">IFERROR(DB67*(1-INDEX($D67:$D$71,DC$1)),0)</f>
        <v>0</v>
      </c>
      <c r="DD67" s="6" cm="1">
        <f t="array" ref="DD67">IFERROR(DC67*(1-INDEX($D67:$D$71,DD$1)),0)</f>
        <v>0</v>
      </c>
      <c r="DE67" s="6" cm="1">
        <f t="array" ref="DE67">IFERROR(DD67*(1-INDEX($D67:$D$71,DE$1)),0)</f>
        <v>0</v>
      </c>
      <c r="DF67" s="6" cm="1">
        <f t="array" ref="DF67">IFERROR(DE67*(1-INDEX($D67:$D$71,DF$1)),0)</f>
        <v>0</v>
      </c>
      <c r="DG67" s="6" cm="1">
        <f t="array" ref="DG67">IFERROR(DF67*(1-INDEX($D67:$D$71,DG$1)),0)</f>
        <v>0</v>
      </c>
      <c r="DH67" s="6" cm="1">
        <f t="array" ref="DH67">IFERROR(DG67*(1-INDEX($D67:$D$71,DH$1)),0)</f>
        <v>0</v>
      </c>
      <c r="DI67" s="6" cm="1">
        <f t="array" ref="DI67">IFERROR(DH67*(1-INDEX($D67:$D$71,DI$1)),0)</f>
        <v>0</v>
      </c>
      <c r="DJ67" s="6" cm="1">
        <f t="array" ref="DJ67">IFERROR(DI67*(1-INDEX($D67:$D$71,DJ$1)),0)</f>
        <v>0</v>
      </c>
      <c r="DK67" s="6" cm="1">
        <f t="array" ref="DK67">IFERROR(DJ67*(1-INDEX($D67:$D$71,DK$1)),0)</f>
        <v>0</v>
      </c>
      <c r="DL67" s="6" cm="1">
        <f t="array" ref="DL67">IFERROR(DK67*(1-INDEX($D67:$D$71,DL$1)),0)</f>
        <v>0</v>
      </c>
      <c r="DM67" s="6" cm="1">
        <f t="array" ref="DM67">IFERROR(DL67*(1-INDEX($D67:$D$71,DM$1)),0)</f>
        <v>0</v>
      </c>
      <c r="DN67" s="6" cm="1">
        <f t="array" ref="DN67">IFERROR(DM67*(1-INDEX($D67:$D$71,DN$1)),0)</f>
        <v>0</v>
      </c>
      <c r="DO67" s="6" cm="1">
        <f t="array" ref="DO67">IFERROR(DN67*(1-INDEX($D67:$D$71,DO$1)),0)</f>
        <v>0</v>
      </c>
      <c r="DP67" s="6" cm="1">
        <f t="array" ref="DP67">IFERROR(DO67*(1-INDEX($D67:$D$71,DP$1)),0)</f>
        <v>0</v>
      </c>
      <c r="DQ67" s="6" cm="1">
        <f t="array" ref="DQ67">IFERROR(DP67*(1-INDEX($D67:$D$71,DQ$1)),0)</f>
        <v>0</v>
      </c>
      <c r="DR67" s="6" cm="1">
        <f t="array" ref="DR67">IFERROR(DQ67*(1-INDEX($D67:$D$71,DR$1)),0)</f>
        <v>0</v>
      </c>
      <c r="DS67" s="6" cm="1">
        <f t="array" ref="DS67">IFERROR(DR67*(1-INDEX($D67:$D$71,DS$1)),0)</f>
        <v>0</v>
      </c>
      <c r="DT67" s="6" cm="1">
        <f t="array" ref="DT67">IFERROR(DS67*(1-INDEX($D67:$D$71,DT$1)),0)</f>
        <v>0</v>
      </c>
      <c r="DU67" s="6" cm="1">
        <f t="array" ref="DU67">IFERROR(DT67*(1-INDEX($D67:$D$71,DU$1)),0)</f>
        <v>0</v>
      </c>
      <c r="DV67" s="6" cm="1">
        <f t="array" ref="DV67">IFERROR(DU67*(1-INDEX($D67:$D$71,DV$1)),0)</f>
        <v>0</v>
      </c>
      <c r="DW67" s="6" cm="1">
        <f t="array" ref="DW67">IFERROR(DV67*(1-INDEX($D67:$D$71,DW$1)),0)</f>
        <v>0</v>
      </c>
      <c r="DX67" s="6" cm="1">
        <f t="array" ref="DX67">IFERROR(DW67*(1-INDEX($D67:$D$71,DX$1)),0)</f>
        <v>0</v>
      </c>
    </row>
    <row r="68" spans="3:128" x14ac:dyDescent="0.25">
      <c r="C68" s="6">
        <v>130</v>
      </c>
      <c r="D68" s="6">
        <v>0</v>
      </c>
      <c r="E68" s="6">
        <f t="shared" si="3"/>
        <v>0</v>
      </c>
      <c r="F68" s="6" cm="1">
        <f t="array" ref="F68">SUMPRODUCT($A$6^($K$1:$DT$1+1),K68:DT68,TRANSPOSE(D68:D181))</f>
        <v>0</v>
      </c>
      <c r="G68" s="6" cm="1">
        <f t="array" ref="G68">SUMPRODUCT($A$6^($K$1:$DT$1),K68:DT68)</f>
        <v>4.71709840281037</v>
      </c>
      <c r="H68" s="6">
        <f t="shared" si="4"/>
        <v>33.872553908134293</v>
      </c>
      <c r="I68" s="6">
        <f t="shared" si="5"/>
        <v>4.2563189417452421</v>
      </c>
      <c r="K68" s="6">
        <v>1</v>
      </c>
      <c r="L68" s="6" cm="1">
        <f t="array" ref="L68">IFERROR(K68*(1-INDEX($D68:$D$71,L$1)),0)</f>
        <v>1</v>
      </c>
      <c r="M68" s="6" cm="1">
        <f t="array" ref="M68">IFERROR(L68*(1-INDEX($D68:$D$71,M$1)),0)</f>
        <v>1</v>
      </c>
      <c r="N68" s="6" cm="1">
        <f t="array" ref="N68">IFERROR(M68*(1-INDEX($D68:$D$71,N$1)),0)</f>
        <v>1</v>
      </c>
      <c r="O68" s="6" cm="1">
        <f t="array" ref="O68">IFERROR(N68*(1-INDEX($D68:$D$71,O$1)),0)</f>
        <v>1</v>
      </c>
      <c r="P68" s="6" cm="1">
        <f t="array" ref="P68">IFERROR(O68*(1-INDEX($D68:$D$71,P$1)),0)</f>
        <v>0</v>
      </c>
      <c r="Q68" s="6" cm="1">
        <f t="array" ref="Q68">IFERROR(P68*(1-INDEX($D68:$D$71,Q$1)),0)</f>
        <v>0</v>
      </c>
      <c r="R68" s="6" cm="1">
        <f t="array" ref="R68">IFERROR(Q68*(1-INDEX($D68:$D$71,R$1)),0)</f>
        <v>0</v>
      </c>
      <c r="S68" s="6" cm="1">
        <f t="array" ref="S68">IFERROR(R68*(1-INDEX($D68:$D$71,S$1)),0)</f>
        <v>0</v>
      </c>
      <c r="T68" s="6" cm="1">
        <f t="array" ref="T68">IFERROR(S68*(1-INDEX($D68:$D$71,T$1)),0)</f>
        <v>0</v>
      </c>
      <c r="U68" s="6" cm="1">
        <f t="array" ref="U68">IFERROR(T68*(1-INDEX($D68:$D$71,U$1)),0)</f>
        <v>0</v>
      </c>
      <c r="V68" s="6" cm="1">
        <f t="array" ref="V68">IFERROR(U68*(1-INDEX($D68:$D$71,V$1)),0)</f>
        <v>0</v>
      </c>
      <c r="W68" s="6" cm="1">
        <f t="array" ref="W68">IFERROR(V68*(1-INDEX($D68:$D$71,W$1)),0)</f>
        <v>0</v>
      </c>
      <c r="X68" s="6" cm="1">
        <f t="array" ref="X68">IFERROR(W68*(1-INDEX($D68:$D$71,X$1)),0)</f>
        <v>0</v>
      </c>
      <c r="Y68" s="6" cm="1">
        <f t="array" ref="Y68">IFERROR(X68*(1-INDEX($D68:$D$71,Y$1)),0)</f>
        <v>0</v>
      </c>
      <c r="Z68" s="6" cm="1">
        <f t="array" ref="Z68">IFERROR(Y68*(1-INDEX($D68:$D$71,Z$1)),0)</f>
        <v>0</v>
      </c>
      <c r="AA68" s="6" cm="1">
        <f t="array" ref="AA68">IFERROR(Z68*(1-INDEX($D68:$D$71,AA$1)),0)</f>
        <v>0</v>
      </c>
      <c r="AB68" s="6" cm="1">
        <f t="array" ref="AB68">IFERROR(AA68*(1-INDEX($D68:$D$71,AB$1)),0)</f>
        <v>0</v>
      </c>
      <c r="AC68" s="6" cm="1">
        <f t="array" ref="AC68">IFERROR(AB68*(1-INDEX($D68:$D$71,AC$1)),0)</f>
        <v>0</v>
      </c>
      <c r="AD68" s="6" cm="1">
        <f t="array" ref="AD68">IFERROR(AC68*(1-INDEX($D68:$D$71,AD$1)),0)</f>
        <v>0</v>
      </c>
      <c r="AE68" s="6" cm="1">
        <f t="array" ref="AE68">IFERROR(AD68*(1-INDEX($D68:$D$71,AE$1)),0)</f>
        <v>0</v>
      </c>
      <c r="AF68" s="6" cm="1">
        <f t="array" ref="AF68">IFERROR(AE68*(1-INDEX($D68:$D$71,AF$1)),0)</f>
        <v>0</v>
      </c>
      <c r="AG68" s="6" cm="1">
        <f t="array" ref="AG68">IFERROR(AF68*(1-INDEX($D68:$D$71,AG$1)),0)</f>
        <v>0</v>
      </c>
      <c r="AH68" s="6" cm="1">
        <f t="array" ref="AH68">IFERROR(AG68*(1-INDEX($D68:$D$71,AH$1)),0)</f>
        <v>0</v>
      </c>
      <c r="AI68" s="6" cm="1">
        <f t="array" ref="AI68">IFERROR(AH68*(1-INDEX($D68:$D$71,AI$1)),0)</f>
        <v>0</v>
      </c>
      <c r="AJ68" s="6" cm="1">
        <f t="array" ref="AJ68">IFERROR(AI68*(1-INDEX($D68:$D$71,AJ$1)),0)</f>
        <v>0</v>
      </c>
      <c r="AK68" s="6" cm="1">
        <f t="array" ref="AK68">IFERROR(AJ68*(1-INDEX($D68:$D$71,AK$1)),0)</f>
        <v>0</v>
      </c>
      <c r="AL68" s="6" cm="1">
        <f t="array" ref="AL68">IFERROR(AK68*(1-INDEX($D68:$D$71,AL$1)),0)</f>
        <v>0</v>
      </c>
      <c r="AM68" s="6" cm="1">
        <f t="array" ref="AM68">IFERROR(AL68*(1-INDEX($D68:$D$71,AM$1)),0)</f>
        <v>0</v>
      </c>
      <c r="AN68" s="6" cm="1">
        <f t="array" ref="AN68">IFERROR(AM68*(1-INDEX($D68:$D$71,AN$1)),0)</f>
        <v>0</v>
      </c>
      <c r="AO68" s="6" cm="1">
        <f t="array" ref="AO68">IFERROR(AN68*(1-INDEX($D68:$D$71,AO$1)),0)</f>
        <v>0</v>
      </c>
      <c r="AP68" s="6" cm="1">
        <f t="array" ref="AP68">IFERROR(AO68*(1-INDEX($D68:$D$71,AP$1)),0)</f>
        <v>0</v>
      </c>
      <c r="AQ68" s="6" cm="1">
        <f t="array" ref="AQ68">IFERROR(AP68*(1-INDEX($D68:$D$71,AQ$1)),0)</f>
        <v>0</v>
      </c>
      <c r="AR68" s="6" cm="1">
        <f t="array" ref="AR68">IFERROR(AQ68*(1-INDEX($D68:$D$71,AR$1)),0)</f>
        <v>0</v>
      </c>
      <c r="AS68" s="6" cm="1">
        <f t="array" ref="AS68">IFERROR(AR68*(1-INDEX($D68:$D$71,AS$1)),0)</f>
        <v>0</v>
      </c>
      <c r="AT68" s="6" cm="1">
        <f t="array" ref="AT68">IFERROR(AS68*(1-INDEX($D68:$D$71,AT$1)),0)</f>
        <v>0</v>
      </c>
      <c r="AU68" s="6" cm="1">
        <f t="array" ref="AU68">IFERROR(AT68*(1-INDEX($D68:$D$71,AU$1)),0)</f>
        <v>0</v>
      </c>
      <c r="AV68" s="6" cm="1">
        <f t="array" ref="AV68">IFERROR(AU68*(1-INDEX($D68:$D$71,AV$1)),0)</f>
        <v>0</v>
      </c>
      <c r="AW68" s="6" cm="1">
        <f t="array" ref="AW68">IFERROR(AV68*(1-INDEX($D68:$D$71,AW$1)),0)</f>
        <v>0</v>
      </c>
      <c r="AX68" s="6" cm="1">
        <f t="array" ref="AX68">IFERROR(AW68*(1-INDEX($D68:$D$71,AX$1)),0)</f>
        <v>0</v>
      </c>
      <c r="AY68" s="6" cm="1">
        <f t="array" ref="AY68">IFERROR(AX68*(1-INDEX($D68:$D$71,AY$1)),0)</f>
        <v>0</v>
      </c>
      <c r="AZ68" s="6" cm="1">
        <f t="array" ref="AZ68">IFERROR(AY68*(1-INDEX($D68:$D$71,AZ$1)),0)</f>
        <v>0</v>
      </c>
      <c r="BA68" s="6" cm="1">
        <f t="array" ref="BA68">IFERROR(AZ68*(1-INDEX($D68:$D$71,BA$1)),0)</f>
        <v>0</v>
      </c>
      <c r="BB68" s="6" cm="1">
        <f t="array" ref="BB68">IFERROR(BA68*(1-INDEX($D68:$D$71,BB$1)),0)</f>
        <v>0</v>
      </c>
      <c r="BC68" s="6" cm="1">
        <f t="array" ref="BC68">IFERROR(BB68*(1-INDEX($D68:$D$71,BC$1)),0)</f>
        <v>0</v>
      </c>
      <c r="BD68" s="6" cm="1">
        <f t="array" ref="BD68">IFERROR(BC68*(1-INDEX($D68:$D$71,BD$1)),0)</f>
        <v>0</v>
      </c>
      <c r="BE68" s="6" cm="1">
        <f t="array" ref="BE68">IFERROR(BD68*(1-INDEX($D68:$D$71,BE$1)),0)</f>
        <v>0</v>
      </c>
      <c r="BF68" s="6" cm="1">
        <f t="array" ref="BF68">IFERROR(BE68*(1-INDEX($D68:$D$71,BF$1)),0)</f>
        <v>0</v>
      </c>
      <c r="BG68" s="6" cm="1">
        <f t="array" ref="BG68">IFERROR(BF68*(1-INDEX($D68:$D$71,BG$1)),0)</f>
        <v>0</v>
      </c>
      <c r="BH68" s="6" cm="1">
        <f t="array" ref="BH68">IFERROR(BG68*(1-INDEX($D68:$D$71,BH$1)),0)</f>
        <v>0</v>
      </c>
      <c r="BI68" s="6" cm="1">
        <f t="array" ref="BI68">IFERROR(BH68*(1-INDEX($D68:$D$71,BI$1)),0)</f>
        <v>0</v>
      </c>
      <c r="BJ68" s="6" cm="1">
        <f t="array" ref="BJ68">IFERROR(BI68*(1-INDEX($D68:$D$71,BJ$1)),0)</f>
        <v>0</v>
      </c>
      <c r="BK68" s="6" cm="1">
        <f t="array" ref="BK68">IFERROR(BJ68*(1-INDEX($D68:$D$71,BK$1)),0)</f>
        <v>0</v>
      </c>
      <c r="BL68" s="6" cm="1">
        <f t="array" ref="BL68">IFERROR(BK68*(1-INDEX($D68:$D$71,BL$1)),0)</f>
        <v>0</v>
      </c>
      <c r="BM68" s="6" cm="1">
        <f t="array" ref="BM68">IFERROR(BL68*(1-INDEX($D68:$D$71,BM$1)),0)</f>
        <v>0</v>
      </c>
      <c r="BN68" s="6" cm="1">
        <f t="array" ref="BN68">IFERROR(BM68*(1-INDEX($D68:$D$71,BN$1)),0)</f>
        <v>0</v>
      </c>
      <c r="BO68" s="6" cm="1">
        <f t="array" ref="BO68">IFERROR(BN68*(1-INDEX($D68:$D$71,BO$1)),0)</f>
        <v>0</v>
      </c>
      <c r="BP68" s="6" cm="1">
        <f t="array" ref="BP68">IFERROR(BO68*(1-INDEX($D68:$D$71,BP$1)),0)</f>
        <v>0</v>
      </c>
      <c r="BQ68" s="6" cm="1">
        <f t="array" ref="BQ68">IFERROR(BP68*(1-INDEX($D68:$D$71,BQ$1)),0)</f>
        <v>0</v>
      </c>
      <c r="BR68" s="6" cm="1">
        <f t="array" ref="BR68">IFERROR(BQ68*(1-INDEX($D68:$D$71,BR$1)),0)</f>
        <v>0</v>
      </c>
      <c r="BS68" s="6" cm="1">
        <f t="array" ref="BS68">IFERROR(BR68*(1-INDEX($D68:$D$71,BS$1)),0)</f>
        <v>0</v>
      </c>
      <c r="BT68" s="6" cm="1">
        <f t="array" ref="BT68">IFERROR(BS68*(1-INDEX($D68:$D$71,BT$1)),0)</f>
        <v>0</v>
      </c>
      <c r="BU68" s="6" cm="1">
        <f t="array" ref="BU68">IFERROR(BT68*(1-INDEX($D68:$D$71,BU$1)),0)</f>
        <v>0</v>
      </c>
      <c r="BV68" s="6" cm="1">
        <f t="array" ref="BV68">IFERROR(BU68*(1-INDEX($D68:$D$71,BV$1)),0)</f>
        <v>0</v>
      </c>
      <c r="BW68" s="6" cm="1">
        <f t="array" ref="BW68">IFERROR(BV68*(1-INDEX($D68:$D$71,BW$1)),0)</f>
        <v>0</v>
      </c>
      <c r="BX68" s="6" cm="1">
        <f t="array" ref="BX68">IFERROR(BW68*(1-INDEX($D68:$D$71,BX$1)),0)</f>
        <v>0</v>
      </c>
      <c r="BY68" s="6" cm="1">
        <f t="array" ref="BY68">IFERROR(BX68*(1-INDEX($D68:$D$71,BY$1)),0)</f>
        <v>0</v>
      </c>
      <c r="BZ68" s="6" cm="1">
        <f t="array" ref="BZ68">IFERROR(BY68*(1-INDEX($D68:$D$71,BZ$1)),0)</f>
        <v>0</v>
      </c>
      <c r="CA68" s="6" cm="1">
        <f t="array" ref="CA68">IFERROR(BZ68*(1-INDEX($D68:$D$71,CA$1)),0)</f>
        <v>0</v>
      </c>
      <c r="CB68" s="6" cm="1">
        <f t="array" ref="CB68">IFERROR(CA68*(1-INDEX($D68:$D$71,CB$1)),0)</f>
        <v>0</v>
      </c>
      <c r="CC68" s="6" cm="1">
        <f t="array" ref="CC68">IFERROR(CB68*(1-INDEX($D68:$D$71,CC$1)),0)</f>
        <v>0</v>
      </c>
      <c r="CD68" s="6" cm="1">
        <f t="array" ref="CD68">IFERROR(CC68*(1-INDEX($D68:$D$71,CD$1)),0)</f>
        <v>0</v>
      </c>
      <c r="CE68" s="6" cm="1">
        <f t="array" ref="CE68">IFERROR(CD68*(1-INDEX($D68:$D$71,CE$1)),0)</f>
        <v>0</v>
      </c>
      <c r="CF68" s="6" cm="1">
        <f t="array" ref="CF68">IFERROR(CE68*(1-INDEX($D68:$D$71,CF$1)),0)</f>
        <v>0</v>
      </c>
      <c r="CG68" s="6" cm="1">
        <f t="array" ref="CG68">IFERROR(CF68*(1-INDEX($D68:$D$71,CG$1)),0)</f>
        <v>0</v>
      </c>
      <c r="CH68" s="6" cm="1">
        <f t="array" ref="CH68">IFERROR(CG68*(1-INDEX($D68:$D$71,CH$1)),0)</f>
        <v>0</v>
      </c>
      <c r="CI68" s="6" cm="1">
        <f t="array" ref="CI68">IFERROR(CH68*(1-INDEX($D68:$D$71,CI$1)),0)</f>
        <v>0</v>
      </c>
      <c r="CJ68" s="6" cm="1">
        <f t="array" ref="CJ68">IFERROR(CI68*(1-INDEX($D68:$D$71,CJ$1)),0)</f>
        <v>0</v>
      </c>
      <c r="CK68" s="6" cm="1">
        <f t="array" ref="CK68">IFERROR(CJ68*(1-INDEX($D68:$D$71,CK$1)),0)</f>
        <v>0</v>
      </c>
      <c r="CL68" s="6" cm="1">
        <f t="array" ref="CL68">IFERROR(CK68*(1-INDEX($D68:$D$71,CL$1)),0)</f>
        <v>0</v>
      </c>
      <c r="CM68" s="6" cm="1">
        <f t="array" ref="CM68">IFERROR(CL68*(1-INDEX($D68:$D$71,CM$1)),0)</f>
        <v>0</v>
      </c>
      <c r="CN68" s="6" cm="1">
        <f t="array" ref="CN68">IFERROR(CM68*(1-INDEX($D68:$D$71,CN$1)),0)</f>
        <v>0</v>
      </c>
      <c r="CO68" s="6" cm="1">
        <f t="array" ref="CO68">IFERROR(CN68*(1-INDEX($D68:$D$71,CO$1)),0)</f>
        <v>0</v>
      </c>
      <c r="CP68" s="6" cm="1">
        <f t="array" ref="CP68">IFERROR(CO68*(1-INDEX($D68:$D$71,CP$1)),0)</f>
        <v>0</v>
      </c>
      <c r="CQ68" s="6" cm="1">
        <f t="array" ref="CQ68">IFERROR(CP68*(1-INDEX($D68:$D$71,CQ$1)),0)</f>
        <v>0</v>
      </c>
      <c r="CR68" s="6" cm="1">
        <f t="array" ref="CR68">IFERROR(CQ68*(1-INDEX($D68:$D$71,CR$1)),0)</f>
        <v>0</v>
      </c>
      <c r="CS68" s="6" cm="1">
        <f t="array" ref="CS68">IFERROR(CR68*(1-INDEX($D68:$D$71,CS$1)),0)</f>
        <v>0</v>
      </c>
      <c r="CT68" s="6" cm="1">
        <f t="array" ref="CT68">IFERROR(CS68*(1-INDEX($D68:$D$71,CT$1)),0)</f>
        <v>0</v>
      </c>
      <c r="CU68" s="6" cm="1">
        <f t="array" ref="CU68">IFERROR(CT68*(1-INDEX($D68:$D$71,CU$1)),0)</f>
        <v>0</v>
      </c>
      <c r="CV68" s="6" cm="1">
        <f t="array" ref="CV68">IFERROR(CU68*(1-INDEX($D68:$D$71,CV$1)),0)</f>
        <v>0</v>
      </c>
      <c r="CW68" s="6" cm="1">
        <f t="array" ref="CW68">IFERROR(CV68*(1-INDEX($D68:$D$71,CW$1)),0)</f>
        <v>0</v>
      </c>
      <c r="CX68" s="6" cm="1">
        <f t="array" ref="CX68">IFERROR(CW68*(1-INDEX($D68:$D$71,CX$1)),0)</f>
        <v>0</v>
      </c>
      <c r="CY68" s="6" cm="1">
        <f t="array" ref="CY68">IFERROR(CX68*(1-INDEX($D68:$D$71,CY$1)),0)</f>
        <v>0</v>
      </c>
      <c r="CZ68" s="6" cm="1">
        <f t="array" ref="CZ68">IFERROR(CY68*(1-INDEX($D68:$D$71,CZ$1)),0)</f>
        <v>0</v>
      </c>
      <c r="DA68" s="6" cm="1">
        <f t="array" ref="DA68">IFERROR(CZ68*(1-INDEX($D68:$D$71,DA$1)),0)</f>
        <v>0</v>
      </c>
      <c r="DB68" s="6" cm="1">
        <f t="array" ref="DB68">IFERROR(DA68*(1-INDEX($D68:$D$71,DB$1)),0)</f>
        <v>0</v>
      </c>
      <c r="DC68" s="6" cm="1">
        <f t="array" ref="DC68">IFERROR(DB68*(1-INDEX($D68:$D$71,DC$1)),0)</f>
        <v>0</v>
      </c>
      <c r="DD68" s="6" cm="1">
        <f t="array" ref="DD68">IFERROR(DC68*(1-INDEX($D68:$D$71,DD$1)),0)</f>
        <v>0</v>
      </c>
      <c r="DE68" s="6" cm="1">
        <f t="array" ref="DE68">IFERROR(DD68*(1-INDEX($D68:$D$71,DE$1)),0)</f>
        <v>0</v>
      </c>
      <c r="DF68" s="6" cm="1">
        <f t="array" ref="DF68">IFERROR(DE68*(1-INDEX($D68:$D$71,DF$1)),0)</f>
        <v>0</v>
      </c>
      <c r="DG68" s="6" cm="1">
        <f t="array" ref="DG68">IFERROR(DF68*(1-INDEX($D68:$D$71,DG$1)),0)</f>
        <v>0</v>
      </c>
      <c r="DH68" s="6" cm="1">
        <f t="array" ref="DH68">IFERROR(DG68*(1-INDEX($D68:$D$71,DH$1)),0)</f>
        <v>0</v>
      </c>
      <c r="DI68" s="6" cm="1">
        <f t="array" ref="DI68">IFERROR(DH68*(1-INDEX($D68:$D$71,DI$1)),0)</f>
        <v>0</v>
      </c>
      <c r="DJ68" s="6" cm="1">
        <f t="array" ref="DJ68">IFERROR(DI68*(1-INDEX($D68:$D$71,DJ$1)),0)</f>
        <v>0</v>
      </c>
      <c r="DK68" s="6" cm="1">
        <f t="array" ref="DK68">IFERROR(DJ68*(1-INDEX($D68:$D$71,DK$1)),0)</f>
        <v>0</v>
      </c>
      <c r="DL68" s="6" cm="1">
        <f t="array" ref="DL68">IFERROR(DK68*(1-INDEX($D68:$D$71,DL$1)),0)</f>
        <v>0</v>
      </c>
      <c r="DM68" s="6" cm="1">
        <f t="array" ref="DM68">IFERROR(DL68*(1-INDEX($D68:$D$71,DM$1)),0)</f>
        <v>0</v>
      </c>
      <c r="DN68" s="6" cm="1">
        <f t="array" ref="DN68">IFERROR(DM68*(1-INDEX($D68:$D$71,DN$1)),0)</f>
        <v>0</v>
      </c>
      <c r="DO68" s="6" cm="1">
        <f t="array" ref="DO68">IFERROR(DN68*(1-INDEX($D68:$D$71,DO$1)),0)</f>
        <v>0</v>
      </c>
      <c r="DP68" s="6" cm="1">
        <f t="array" ref="DP68">IFERROR(DO68*(1-INDEX($D68:$D$71,DP$1)),0)</f>
        <v>0</v>
      </c>
      <c r="DQ68" s="6" cm="1">
        <f t="array" ref="DQ68">IFERROR(DP68*(1-INDEX($D68:$D$71,DQ$1)),0)</f>
        <v>0</v>
      </c>
      <c r="DR68" s="6" cm="1">
        <f t="array" ref="DR68">IFERROR(DQ68*(1-INDEX($D68:$D$71,DR$1)),0)</f>
        <v>0</v>
      </c>
      <c r="DS68" s="6" cm="1">
        <f t="array" ref="DS68">IFERROR(DR68*(1-INDEX($D68:$D$71,DS$1)),0)</f>
        <v>0</v>
      </c>
      <c r="DT68" s="6" cm="1">
        <f t="array" ref="DT68">IFERROR(DS68*(1-INDEX($D68:$D$71,DT$1)),0)</f>
        <v>0</v>
      </c>
      <c r="DU68" s="6" cm="1">
        <f t="array" ref="DU68">IFERROR(DT68*(1-INDEX($D68:$D$71,DU$1)),0)</f>
        <v>0</v>
      </c>
      <c r="DV68" s="6" cm="1">
        <f t="array" ref="DV68">IFERROR(DU68*(1-INDEX($D68:$D$71,DV$1)),0)</f>
        <v>0</v>
      </c>
      <c r="DW68" s="6" cm="1">
        <f t="array" ref="DW68">IFERROR(DV68*(1-INDEX($D68:$D$71,DW$1)),0)</f>
        <v>0</v>
      </c>
      <c r="DX68" s="6" cm="1">
        <f t="array" ref="DX68">IFERROR(DW68*(1-INDEX($D68:$D$71,DX$1)),0)</f>
        <v>0</v>
      </c>
    </row>
    <row r="69" spans="3:128" x14ac:dyDescent="0.25">
      <c r="C69" s="6">
        <v>131</v>
      </c>
      <c r="D69" s="6">
        <v>0</v>
      </c>
      <c r="E69" s="6">
        <f t="shared" si="3"/>
        <v>0</v>
      </c>
      <c r="F69" s="6" cm="1">
        <f t="array" ref="F69">SUMPRODUCT($A$6^($K$1:$DT$1+1),K69:DT69,TRANSPOSE(D69:D182))</f>
        <v>0</v>
      </c>
      <c r="G69" s="6" cm="1">
        <f t="array" ref="G69">SUMPRODUCT($A$6^($K$1:$DT$1),K69:DT69)</f>
        <v>3.8286113548946812</v>
      </c>
      <c r="H69" s="6">
        <f t="shared" si="4"/>
        <v>33.872553908134293</v>
      </c>
      <c r="I69" s="6">
        <f t="shared" si="5"/>
        <v>3.3678318938295533</v>
      </c>
      <c r="K69" s="6">
        <v>1</v>
      </c>
      <c r="L69" s="6" cm="1">
        <f t="array" ref="L69">IFERROR(K69*(1-INDEX($D69:$D$71,L$1)),0)</f>
        <v>1</v>
      </c>
      <c r="M69" s="6" cm="1">
        <f t="array" ref="M69">IFERROR(L69*(1-INDEX($D69:$D$71,M$1)),0)</f>
        <v>1</v>
      </c>
      <c r="N69" s="6" cm="1">
        <f t="array" ref="N69">IFERROR(M69*(1-INDEX($D69:$D$71,N$1)),0)</f>
        <v>1</v>
      </c>
      <c r="O69" s="6" cm="1">
        <f t="array" ref="O69">IFERROR(N69*(1-INDEX($D69:$D$71,O$1)),0)</f>
        <v>0</v>
      </c>
      <c r="P69" s="6" cm="1">
        <f t="array" ref="P69">IFERROR(O69*(1-INDEX($D69:$D$71,P$1)),0)</f>
        <v>0</v>
      </c>
      <c r="Q69" s="6" cm="1">
        <f t="array" ref="Q69">IFERROR(P69*(1-INDEX($D69:$D$71,Q$1)),0)</f>
        <v>0</v>
      </c>
      <c r="R69" s="6" cm="1">
        <f t="array" ref="R69">IFERROR(Q69*(1-INDEX($D69:$D$71,R$1)),0)</f>
        <v>0</v>
      </c>
      <c r="S69" s="6" cm="1">
        <f t="array" ref="S69">IFERROR(R69*(1-INDEX($D69:$D$71,S$1)),0)</f>
        <v>0</v>
      </c>
      <c r="T69" s="6" cm="1">
        <f t="array" ref="T69">IFERROR(S69*(1-INDEX($D69:$D$71,T$1)),0)</f>
        <v>0</v>
      </c>
      <c r="U69" s="6" cm="1">
        <f t="array" ref="U69">IFERROR(T69*(1-INDEX($D69:$D$71,U$1)),0)</f>
        <v>0</v>
      </c>
      <c r="V69" s="6" cm="1">
        <f t="array" ref="V69">IFERROR(U69*(1-INDEX($D69:$D$71,V$1)),0)</f>
        <v>0</v>
      </c>
      <c r="W69" s="6" cm="1">
        <f t="array" ref="W69">IFERROR(V69*(1-INDEX($D69:$D$71,W$1)),0)</f>
        <v>0</v>
      </c>
      <c r="X69" s="6" cm="1">
        <f t="array" ref="X69">IFERROR(W69*(1-INDEX($D69:$D$71,X$1)),0)</f>
        <v>0</v>
      </c>
      <c r="Y69" s="6" cm="1">
        <f t="array" ref="Y69">IFERROR(X69*(1-INDEX($D69:$D$71,Y$1)),0)</f>
        <v>0</v>
      </c>
      <c r="Z69" s="6" cm="1">
        <f t="array" ref="Z69">IFERROR(Y69*(1-INDEX($D69:$D$71,Z$1)),0)</f>
        <v>0</v>
      </c>
      <c r="AA69" s="6" cm="1">
        <f t="array" ref="AA69">IFERROR(Z69*(1-INDEX($D69:$D$71,AA$1)),0)</f>
        <v>0</v>
      </c>
      <c r="AB69" s="6" cm="1">
        <f t="array" ref="AB69">IFERROR(AA69*(1-INDEX($D69:$D$71,AB$1)),0)</f>
        <v>0</v>
      </c>
      <c r="AC69" s="6" cm="1">
        <f t="array" ref="AC69">IFERROR(AB69*(1-INDEX($D69:$D$71,AC$1)),0)</f>
        <v>0</v>
      </c>
      <c r="AD69" s="6" cm="1">
        <f t="array" ref="AD69">IFERROR(AC69*(1-INDEX($D69:$D$71,AD$1)),0)</f>
        <v>0</v>
      </c>
      <c r="AE69" s="6" cm="1">
        <f t="array" ref="AE69">IFERROR(AD69*(1-INDEX($D69:$D$71,AE$1)),0)</f>
        <v>0</v>
      </c>
      <c r="AF69" s="6" cm="1">
        <f t="array" ref="AF69">IFERROR(AE69*(1-INDEX($D69:$D$71,AF$1)),0)</f>
        <v>0</v>
      </c>
      <c r="AG69" s="6" cm="1">
        <f t="array" ref="AG69">IFERROR(AF69*(1-INDEX($D69:$D$71,AG$1)),0)</f>
        <v>0</v>
      </c>
      <c r="AH69" s="6" cm="1">
        <f t="array" ref="AH69">IFERROR(AG69*(1-INDEX($D69:$D$71,AH$1)),0)</f>
        <v>0</v>
      </c>
      <c r="AI69" s="6" cm="1">
        <f t="array" ref="AI69">IFERROR(AH69*(1-INDEX($D69:$D$71,AI$1)),0)</f>
        <v>0</v>
      </c>
      <c r="AJ69" s="6" cm="1">
        <f t="array" ref="AJ69">IFERROR(AI69*(1-INDEX($D69:$D$71,AJ$1)),0)</f>
        <v>0</v>
      </c>
      <c r="AK69" s="6" cm="1">
        <f t="array" ref="AK69">IFERROR(AJ69*(1-INDEX($D69:$D$71,AK$1)),0)</f>
        <v>0</v>
      </c>
      <c r="AL69" s="6" cm="1">
        <f t="array" ref="AL69">IFERROR(AK69*(1-INDEX($D69:$D$71,AL$1)),0)</f>
        <v>0</v>
      </c>
      <c r="AM69" s="6" cm="1">
        <f t="array" ref="AM69">IFERROR(AL69*(1-INDEX($D69:$D$71,AM$1)),0)</f>
        <v>0</v>
      </c>
      <c r="AN69" s="6" cm="1">
        <f t="array" ref="AN69">IFERROR(AM69*(1-INDEX($D69:$D$71,AN$1)),0)</f>
        <v>0</v>
      </c>
      <c r="AO69" s="6" cm="1">
        <f t="array" ref="AO69">IFERROR(AN69*(1-INDEX($D69:$D$71,AO$1)),0)</f>
        <v>0</v>
      </c>
      <c r="AP69" s="6" cm="1">
        <f t="array" ref="AP69">IFERROR(AO69*(1-INDEX($D69:$D$71,AP$1)),0)</f>
        <v>0</v>
      </c>
      <c r="AQ69" s="6" cm="1">
        <f t="array" ref="AQ69">IFERROR(AP69*(1-INDEX($D69:$D$71,AQ$1)),0)</f>
        <v>0</v>
      </c>
      <c r="AR69" s="6" cm="1">
        <f t="array" ref="AR69">IFERROR(AQ69*(1-INDEX($D69:$D$71,AR$1)),0)</f>
        <v>0</v>
      </c>
      <c r="AS69" s="6" cm="1">
        <f t="array" ref="AS69">IFERROR(AR69*(1-INDEX($D69:$D$71,AS$1)),0)</f>
        <v>0</v>
      </c>
      <c r="AT69" s="6" cm="1">
        <f t="array" ref="AT69">IFERROR(AS69*(1-INDEX($D69:$D$71,AT$1)),0)</f>
        <v>0</v>
      </c>
      <c r="AU69" s="6" cm="1">
        <f t="array" ref="AU69">IFERROR(AT69*(1-INDEX($D69:$D$71,AU$1)),0)</f>
        <v>0</v>
      </c>
      <c r="AV69" s="6" cm="1">
        <f t="array" ref="AV69">IFERROR(AU69*(1-INDEX($D69:$D$71,AV$1)),0)</f>
        <v>0</v>
      </c>
      <c r="AW69" s="6" cm="1">
        <f t="array" ref="AW69">IFERROR(AV69*(1-INDEX($D69:$D$71,AW$1)),0)</f>
        <v>0</v>
      </c>
      <c r="AX69" s="6" cm="1">
        <f t="array" ref="AX69">IFERROR(AW69*(1-INDEX($D69:$D$71,AX$1)),0)</f>
        <v>0</v>
      </c>
      <c r="AY69" s="6" cm="1">
        <f t="array" ref="AY69">IFERROR(AX69*(1-INDEX($D69:$D$71,AY$1)),0)</f>
        <v>0</v>
      </c>
      <c r="AZ69" s="6" cm="1">
        <f t="array" ref="AZ69">IFERROR(AY69*(1-INDEX($D69:$D$71,AZ$1)),0)</f>
        <v>0</v>
      </c>
      <c r="BA69" s="6" cm="1">
        <f t="array" ref="BA69">IFERROR(AZ69*(1-INDEX($D69:$D$71,BA$1)),0)</f>
        <v>0</v>
      </c>
      <c r="BB69" s="6" cm="1">
        <f t="array" ref="BB69">IFERROR(BA69*(1-INDEX($D69:$D$71,BB$1)),0)</f>
        <v>0</v>
      </c>
      <c r="BC69" s="6" cm="1">
        <f t="array" ref="BC69">IFERROR(BB69*(1-INDEX($D69:$D$71,BC$1)),0)</f>
        <v>0</v>
      </c>
      <c r="BD69" s="6" cm="1">
        <f t="array" ref="BD69">IFERROR(BC69*(1-INDEX($D69:$D$71,BD$1)),0)</f>
        <v>0</v>
      </c>
      <c r="BE69" s="6" cm="1">
        <f t="array" ref="BE69">IFERROR(BD69*(1-INDEX($D69:$D$71,BE$1)),0)</f>
        <v>0</v>
      </c>
      <c r="BF69" s="6" cm="1">
        <f t="array" ref="BF69">IFERROR(BE69*(1-INDEX($D69:$D$71,BF$1)),0)</f>
        <v>0</v>
      </c>
      <c r="BG69" s="6" cm="1">
        <f t="array" ref="BG69">IFERROR(BF69*(1-INDEX($D69:$D$71,BG$1)),0)</f>
        <v>0</v>
      </c>
      <c r="BH69" s="6" cm="1">
        <f t="array" ref="BH69">IFERROR(BG69*(1-INDEX($D69:$D$71,BH$1)),0)</f>
        <v>0</v>
      </c>
      <c r="BI69" s="6" cm="1">
        <f t="array" ref="BI69">IFERROR(BH69*(1-INDEX($D69:$D$71,BI$1)),0)</f>
        <v>0</v>
      </c>
      <c r="BJ69" s="6" cm="1">
        <f t="array" ref="BJ69">IFERROR(BI69*(1-INDEX($D69:$D$71,BJ$1)),0)</f>
        <v>0</v>
      </c>
      <c r="BK69" s="6" cm="1">
        <f t="array" ref="BK69">IFERROR(BJ69*(1-INDEX($D69:$D$71,BK$1)),0)</f>
        <v>0</v>
      </c>
      <c r="BL69" s="6" cm="1">
        <f t="array" ref="BL69">IFERROR(BK69*(1-INDEX($D69:$D$71,BL$1)),0)</f>
        <v>0</v>
      </c>
      <c r="BM69" s="6" cm="1">
        <f t="array" ref="BM69">IFERROR(BL69*(1-INDEX($D69:$D$71,BM$1)),0)</f>
        <v>0</v>
      </c>
      <c r="BN69" s="6" cm="1">
        <f t="array" ref="BN69">IFERROR(BM69*(1-INDEX($D69:$D$71,BN$1)),0)</f>
        <v>0</v>
      </c>
      <c r="BO69" s="6" cm="1">
        <f t="array" ref="BO69">IFERROR(BN69*(1-INDEX($D69:$D$71,BO$1)),0)</f>
        <v>0</v>
      </c>
      <c r="BP69" s="6" cm="1">
        <f t="array" ref="BP69">IFERROR(BO69*(1-INDEX($D69:$D$71,BP$1)),0)</f>
        <v>0</v>
      </c>
      <c r="BQ69" s="6" cm="1">
        <f t="array" ref="BQ69">IFERROR(BP69*(1-INDEX($D69:$D$71,BQ$1)),0)</f>
        <v>0</v>
      </c>
      <c r="BR69" s="6" cm="1">
        <f t="array" ref="BR69">IFERROR(BQ69*(1-INDEX($D69:$D$71,BR$1)),0)</f>
        <v>0</v>
      </c>
      <c r="BS69" s="6" cm="1">
        <f t="array" ref="BS69">IFERROR(BR69*(1-INDEX($D69:$D$71,BS$1)),0)</f>
        <v>0</v>
      </c>
      <c r="BT69" s="6" cm="1">
        <f t="array" ref="BT69">IFERROR(BS69*(1-INDEX($D69:$D$71,BT$1)),0)</f>
        <v>0</v>
      </c>
      <c r="BU69" s="6" cm="1">
        <f t="array" ref="BU69">IFERROR(BT69*(1-INDEX($D69:$D$71,BU$1)),0)</f>
        <v>0</v>
      </c>
      <c r="BV69" s="6" cm="1">
        <f t="array" ref="BV69">IFERROR(BU69*(1-INDEX($D69:$D$71,BV$1)),0)</f>
        <v>0</v>
      </c>
      <c r="BW69" s="6" cm="1">
        <f t="array" ref="BW69">IFERROR(BV69*(1-INDEX($D69:$D$71,BW$1)),0)</f>
        <v>0</v>
      </c>
      <c r="BX69" s="6" cm="1">
        <f t="array" ref="BX69">IFERROR(BW69*(1-INDEX($D69:$D$71,BX$1)),0)</f>
        <v>0</v>
      </c>
      <c r="BY69" s="6" cm="1">
        <f t="array" ref="BY69">IFERROR(BX69*(1-INDEX($D69:$D$71,BY$1)),0)</f>
        <v>0</v>
      </c>
      <c r="BZ69" s="6" cm="1">
        <f t="array" ref="BZ69">IFERROR(BY69*(1-INDEX($D69:$D$71,BZ$1)),0)</f>
        <v>0</v>
      </c>
      <c r="CA69" s="6" cm="1">
        <f t="array" ref="CA69">IFERROR(BZ69*(1-INDEX($D69:$D$71,CA$1)),0)</f>
        <v>0</v>
      </c>
      <c r="CB69" s="6" cm="1">
        <f t="array" ref="CB69">IFERROR(CA69*(1-INDEX($D69:$D$71,CB$1)),0)</f>
        <v>0</v>
      </c>
      <c r="CC69" s="6" cm="1">
        <f t="array" ref="CC69">IFERROR(CB69*(1-INDEX($D69:$D$71,CC$1)),0)</f>
        <v>0</v>
      </c>
      <c r="CD69" s="6" cm="1">
        <f t="array" ref="CD69">IFERROR(CC69*(1-INDEX($D69:$D$71,CD$1)),0)</f>
        <v>0</v>
      </c>
      <c r="CE69" s="6" cm="1">
        <f t="array" ref="CE69">IFERROR(CD69*(1-INDEX($D69:$D$71,CE$1)),0)</f>
        <v>0</v>
      </c>
      <c r="CF69" s="6" cm="1">
        <f t="array" ref="CF69">IFERROR(CE69*(1-INDEX($D69:$D$71,CF$1)),0)</f>
        <v>0</v>
      </c>
      <c r="CG69" s="6" cm="1">
        <f t="array" ref="CG69">IFERROR(CF69*(1-INDEX($D69:$D$71,CG$1)),0)</f>
        <v>0</v>
      </c>
      <c r="CH69" s="6" cm="1">
        <f t="array" ref="CH69">IFERROR(CG69*(1-INDEX($D69:$D$71,CH$1)),0)</f>
        <v>0</v>
      </c>
      <c r="CI69" s="6" cm="1">
        <f t="array" ref="CI69">IFERROR(CH69*(1-INDEX($D69:$D$71,CI$1)),0)</f>
        <v>0</v>
      </c>
      <c r="CJ69" s="6" cm="1">
        <f t="array" ref="CJ69">IFERROR(CI69*(1-INDEX($D69:$D$71,CJ$1)),0)</f>
        <v>0</v>
      </c>
      <c r="CK69" s="6" cm="1">
        <f t="array" ref="CK69">IFERROR(CJ69*(1-INDEX($D69:$D$71,CK$1)),0)</f>
        <v>0</v>
      </c>
      <c r="CL69" s="6" cm="1">
        <f t="array" ref="CL69">IFERROR(CK69*(1-INDEX($D69:$D$71,CL$1)),0)</f>
        <v>0</v>
      </c>
      <c r="CM69" s="6" cm="1">
        <f t="array" ref="CM69">IFERROR(CL69*(1-INDEX($D69:$D$71,CM$1)),0)</f>
        <v>0</v>
      </c>
      <c r="CN69" s="6" cm="1">
        <f t="array" ref="CN69">IFERROR(CM69*(1-INDEX($D69:$D$71,CN$1)),0)</f>
        <v>0</v>
      </c>
      <c r="CO69" s="6" cm="1">
        <f t="array" ref="CO69">IFERROR(CN69*(1-INDEX($D69:$D$71,CO$1)),0)</f>
        <v>0</v>
      </c>
      <c r="CP69" s="6" cm="1">
        <f t="array" ref="CP69">IFERROR(CO69*(1-INDEX($D69:$D$71,CP$1)),0)</f>
        <v>0</v>
      </c>
      <c r="CQ69" s="6" cm="1">
        <f t="array" ref="CQ69">IFERROR(CP69*(1-INDEX($D69:$D$71,CQ$1)),0)</f>
        <v>0</v>
      </c>
      <c r="CR69" s="6" cm="1">
        <f t="array" ref="CR69">IFERROR(CQ69*(1-INDEX($D69:$D$71,CR$1)),0)</f>
        <v>0</v>
      </c>
      <c r="CS69" s="6" cm="1">
        <f t="array" ref="CS69">IFERROR(CR69*(1-INDEX($D69:$D$71,CS$1)),0)</f>
        <v>0</v>
      </c>
      <c r="CT69" s="6" cm="1">
        <f t="array" ref="CT69">IFERROR(CS69*(1-INDEX($D69:$D$71,CT$1)),0)</f>
        <v>0</v>
      </c>
      <c r="CU69" s="6" cm="1">
        <f t="array" ref="CU69">IFERROR(CT69*(1-INDEX($D69:$D$71,CU$1)),0)</f>
        <v>0</v>
      </c>
      <c r="CV69" s="6" cm="1">
        <f t="array" ref="CV69">IFERROR(CU69*(1-INDEX($D69:$D$71,CV$1)),0)</f>
        <v>0</v>
      </c>
      <c r="CW69" s="6" cm="1">
        <f t="array" ref="CW69">IFERROR(CV69*(1-INDEX($D69:$D$71,CW$1)),0)</f>
        <v>0</v>
      </c>
      <c r="CX69" s="6" cm="1">
        <f t="array" ref="CX69">IFERROR(CW69*(1-INDEX($D69:$D$71,CX$1)),0)</f>
        <v>0</v>
      </c>
      <c r="CY69" s="6" cm="1">
        <f t="array" ref="CY69">IFERROR(CX69*(1-INDEX($D69:$D$71,CY$1)),0)</f>
        <v>0</v>
      </c>
      <c r="CZ69" s="6" cm="1">
        <f t="array" ref="CZ69">IFERROR(CY69*(1-INDEX($D69:$D$71,CZ$1)),0)</f>
        <v>0</v>
      </c>
      <c r="DA69" s="6" cm="1">
        <f t="array" ref="DA69">IFERROR(CZ69*(1-INDEX($D69:$D$71,DA$1)),0)</f>
        <v>0</v>
      </c>
      <c r="DB69" s="6" cm="1">
        <f t="array" ref="DB69">IFERROR(DA69*(1-INDEX($D69:$D$71,DB$1)),0)</f>
        <v>0</v>
      </c>
      <c r="DC69" s="6" cm="1">
        <f t="array" ref="DC69">IFERROR(DB69*(1-INDEX($D69:$D$71,DC$1)),0)</f>
        <v>0</v>
      </c>
      <c r="DD69" s="6" cm="1">
        <f t="array" ref="DD69">IFERROR(DC69*(1-INDEX($D69:$D$71,DD$1)),0)</f>
        <v>0</v>
      </c>
      <c r="DE69" s="6" cm="1">
        <f t="array" ref="DE69">IFERROR(DD69*(1-INDEX($D69:$D$71,DE$1)),0)</f>
        <v>0</v>
      </c>
      <c r="DF69" s="6" cm="1">
        <f t="array" ref="DF69">IFERROR(DE69*(1-INDEX($D69:$D$71,DF$1)),0)</f>
        <v>0</v>
      </c>
      <c r="DG69" s="6" cm="1">
        <f t="array" ref="DG69">IFERROR(DF69*(1-INDEX($D69:$D$71,DG$1)),0)</f>
        <v>0</v>
      </c>
      <c r="DH69" s="6" cm="1">
        <f t="array" ref="DH69">IFERROR(DG69*(1-INDEX($D69:$D$71,DH$1)),0)</f>
        <v>0</v>
      </c>
      <c r="DI69" s="6" cm="1">
        <f t="array" ref="DI69">IFERROR(DH69*(1-INDEX($D69:$D$71,DI$1)),0)</f>
        <v>0</v>
      </c>
      <c r="DJ69" s="6" cm="1">
        <f t="array" ref="DJ69">IFERROR(DI69*(1-INDEX($D69:$D$71,DJ$1)),0)</f>
        <v>0</v>
      </c>
      <c r="DK69" s="6" cm="1">
        <f t="array" ref="DK69">IFERROR(DJ69*(1-INDEX($D69:$D$71,DK$1)),0)</f>
        <v>0</v>
      </c>
      <c r="DL69" s="6" cm="1">
        <f t="array" ref="DL69">IFERROR(DK69*(1-INDEX($D69:$D$71,DL$1)),0)</f>
        <v>0</v>
      </c>
      <c r="DM69" s="6" cm="1">
        <f t="array" ref="DM69">IFERROR(DL69*(1-INDEX($D69:$D$71,DM$1)),0)</f>
        <v>0</v>
      </c>
      <c r="DN69" s="6" cm="1">
        <f t="array" ref="DN69">IFERROR(DM69*(1-INDEX($D69:$D$71,DN$1)),0)</f>
        <v>0</v>
      </c>
      <c r="DO69" s="6" cm="1">
        <f t="array" ref="DO69">IFERROR(DN69*(1-INDEX($D69:$D$71,DO$1)),0)</f>
        <v>0</v>
      </c>
      <c r="DP69" s="6" cm="1">
        <f t="array" ref="DP69">IFERROR(DO69*(1-INDEX($D69:$D$71,DP$1)),0)</f>
        <v>0</v>
      </c>
      <c r="DQ69" s="6" cm="1">
        <f t="array" ref="DQ69">IFERROR(DP69*(1-INDEX($D69:$D$71,DQ$1)),0)</f>
        <v>0</v>
      </c>
      <c r="DR69" s="6" cm="1">
        <f t="array" ref="DR69">IFERROR(DQ69*(1-INDEX($D69:$D$71,DR$1)),0)</f>
        <v>0</v>
      </c>
      <c r="DS69" s="6" cm="1">
        <f t="array" ref="DS69">IFERROR(DR69*(1-INDEX($D69:$D$71,DS$1)),0)</f>
        <v>0</v>
      </c>
      <c r="DT69" s="6" cm="1">
        <f t="array" ref="DT69">IFERROR(DS69*(1-INDEX($D69:$D$71,DT$1)),0)</f>
        <v>0</v>
      </c>
      <c r="DU69" s="6" cm="1">
        <f t="array" ref="DU69">IFERROR(DT69*(1-INDEX($D69:$D$71,DU$1)),0)</f>
        <v>0</v>
      </c>
      <c r="DV69" s="6" cm="1">
        <f t="array" ref="DV69">IFERROR(DU69*(1-INDEX($D69:$D$71,DV$1)),0)</f>
        <v>0</v>
      </c>
      <c r="DW69" s="6" cm="1">
        <f t="array" ref="DW69">IFERROR(DV69*(1-INDEX($D69:$D$71,DW$1)),0)</f>
        <v>0</v>
      </c>
      <c r="DX69" s="6" cm="1">
        <f t="array" ref="DX69">IFERROR(DW69*(1-INDEX($D69:$D$71,DX$1)),0)</f>
        <v>0</v>
      </c>
    </row>
    <row r="70" spans="3:128" x14ac:dyDescent="0.25">
      <c r="C70" s="6">
        <v>132</v>
      </c>
      <c r="D70" s="6">
        <v>0</v>
      </c>
      <c r="E70" s="6">
        <f t="shared" si="3"/>
        <v>0</v>
      </c>
      <c r="F70" s="6" cm="1">
        <f t="array" ref="F70">SUMPRODUCT($A$6^($K$1:$DT$1+1),K70:DT70,TRANSPOSE(D70:D183))</f>
        <v>0</v>
      </c>
      <c r="G70" s="6" cm="1">
        <f t="array" ref="G70">SUMPRODUCT($A$6^($K$1:$DT$1),K70:DT70)</f>
        <v>2.9134696955415214</v>
      </c>
      <c r="H70" s="6">
        <f t="shared" si="4"/>
        <v>33.872553908134293</v>
      </c>
      <c r="I70" s="6">
        <f t="shared" si="5"/>
        <v>2.4526902344763934</v>
      </c>
      <c r="K70" s="6">
        <v>1</v>
      </c>
      <c r="L70" s="6" cm="1">
        <f t="array" ref="L70">IFERROR(K70*(1-INDEX($D70:$D$71,L$1)),0)</f>
        <v>1</v>
      </c>
      <c r="M70" s="6" cm="1">
        <f t="array" ref="M70">IFERROR(L70*(1-INDEX($D70:$D$71,M$1)),0)</f>
        <v>1</v>
      </c>
      <c r="N70" s="6" cm="1">
        <f t="array" ref="N70">IFERROR(M70*(1-INDEX($D70:$D$71,N$1)),0)</f>
        <v>0</v>
      </c>
      <c r="O70" s="6" cm="1">
        <f t="array" ref="O70">IFERROR(N70*(1-INDEX($D70:$D$71,O$1)),0)</f>
        <v>0</v>
      </c>
      <c r="P70" s="6" cm="1">
        <f t="array" ref="P70">IFERROR(O70*(1-INDEX($D70:$D$71,P$1)),0)</f>
        <v>0</v>
      </c>
      <c r="Q70" s="6" cm="1">
        <f t="array" ref="Q70">IFERROR(P70*(1-INDEX($D70:$D$71,Q$1)),0)</f>
        <v>0</v>
      </c>
      <c r="R70" s="6" cm="1">
        <f t="array" ref="R70">IFERROR(Q70*(1-INDEX($D70:$D$71,R$1)),0)</f>
        <v>0</v>
      </c>
      <c r="S70" s="6" cm="1">
        <f t="array" ref="S70">IFERROR(R70*(1-INDEX($D70:$D$71,S$1)),0)</f>
        <v>0</v>
      </c>
      <c r="T70" s="6" cm="1">
        <f t="array" ref="T70">IFERROR(S70*(1-INDEX($D70:$D$71,T$1)),0)</f>
        <v>0</v>
      </c>
      <c r="U70" s="6" cm="1">
        <f t="array" ref="U70">IFERROR(T70*(1-INDEX($D70:$D$71,U$1)),0)</f>
        <v>0</v>
      </c>
      <c r="V70" s="6" cm="1">
        <f t="array" ref="V70">IFERROR(U70*(1-INDEX($D70:$D$71,V$1)),0)</f>
        <v>0</v>
      </c>
      <c r="W70" s="6" cm="1">
        <f t="array" ref="W70">IFERROR(V70*(1-INDEX($D70:$D$71,W$1)),0)</f>
        <v>0</v>
      </c>
      <c r="X70" s="6" cm="1">
        <f t="array" ref="X70">IFERROR(W70*(1-INDEX($D70:$D$71,X$1)),0)</f>
        <v>0</v>
      </c>
      <c r="Y70" s="6" cm="1">
        <f t="array" ref="Y70">IFERROR(X70*(1-INDEX($D70:$D$71,Y$1)),0)</f>
        <v>0</v>
      </c>
      <c r="Z70" s="6" cm="1">
        <f t="array" ref="Z70">IFERROR(Y70*(1-INDEX($D70:$D$71,Z$1)),0)</f>
        <v>0</v>
      </c>
      <c r="AA70" s="6" cm="1">
        <f t="array" ref="AA70">IFERROR(Z70*(1-INDEX($D70:$D$71,AA$1)),0)</f>
        <v>0</v>
      </c>
      <c r="AB70" s="6" cm="1">
        <f t="array" ref="AB70">IFERROR(AA70*(1-INDEX($D70:$D$71,AB$1)),0)</f>
        <v>0</v>
      </c>
      <c r="AC70" s="6" cm="1">
        <f t="array" ref="AC70">IFERROR(AB70*(1-INDEX($D70:$D$71,AC$1)),0)</f>
        <v>0</v>
      </c>
      <c r="AD70" s="6" cm="1">
        <f t="array" ref="AD70">IFERROR(AC70*(1-INDEX($D70:$D$71,AD$1)),0)</f>
        <v>0</v>
      </c>
      <c r="AE70" s="6" cm="1">
        <f t="array" ref="AE70">IFERROR(AD70*(1-INDEX($D70:$D$71,AE$1)),0)</f>
        <v>0</v>
      </c>
      <c r="AF70" s="6" cm="1">
        <f t="array" ref="AF70">IFERROR(AE70*(1-INDEX($D70:$D$71,AF$1)),0)</f>
        <v>0</v>
      </c>
      <c r="AG70" s="6" cm="1">
        <f t="array" ref="AG70">IFERROR(AF70*(1-INDEX($D70:$D$71,AG$1)),0)</f>
        <v>0</v>
      </c>
      <c r="AH70" s="6" cm="1">
        <f t="array" ref="AH70">IFERROR(AG70*(1-INDEX($D70:$D$71,AH$1)),0)</f>
        <v>0</v>
      </c>
      <c r="AI70" s="6" cm="1">
        <f t="array" ref="AI70">IFERROR(AH70*(1-INDEX($D70:$D$71,AI$1)),0)</f>
        <v>0</v>
      </c>
      <c r="AJ70" s="6" cm="1">
        <f t="array" ref="AJ70">IFERROR(AI70*(1-INDEX($D70:$D$71,AJ$1)),0)</f>
        <v>0</v>
      </c>
      <c r="AK70" s="6" cm="1">
        <f t="array" ref="AK70">IFERROR(AJ70*(1-INDEX($D70:$D$71,AK$1)),0)</f>
        <v>0</v>
      </c>
      <c r="AL70" s="6" cm="1">
        <f t="array" ref="AL70">IFERROR(AK70*(1-INDEX($D70:$D$71,AL$1)),0)</f>
        <v>0</v>
      </c>
      <c r="AM70" s="6" cm="1">
        <f t="array" ref="AM70">IFERROR(AL70*(1-INDEX($D70:$D$71,AM$1)),0)</f>
        <v>0</v>
      </c>
      <c r="AN70" s="6" cm="1">
        <f t="array" ref="AN70">IFERROR(AM70*(1-INDEX($D70:$D$71,AN$1)),0)</f>
        <v>0</v>
      </c>
      <c r="AO70" s="6" cm="1">
        <f t="array" ref="AO70">IFERROR(AN70*(1-INDEX($D70:$D$71,AO$1)),0)</f>
        <v>0</v>
      </c>
      <c r="AP70" s="6" cm="1">
        <f t="array" ref="AP70">IFERROR(AO70*(1-INDEX($D70:$D$71,AP$1)),0)</f>
        <v>0</v>
      </c>
      <c r="AQ70" s="6" cm="1">
        <f t="array" ref="AQ70">IFERROR(AP70*(1-INDEX($D70:$D$71,AQ$1)),0)</f>
        <v>0</v>
      </c>
      <c r="AR70" s="6" cm="1">
        <f t="array" ref="AR70">IFERROR(AQ70*(1-INDEX($D70:$D$71,AR$1)),0)</f>
        <v>0</v>
      </c>
      <c r="AS70" s="6" cm="1">
        <f t="array" ref="AS70">IFERROR(AR70*(1-INDEX($D70:$D$71,AS$1)),0)</f>
        <v>0</v>
      </c>
      <c r="AT70" s="6" cm="1">
        <f t="array" ref="AT70">IFERROR(AS70*(1-INDEX($D70:$D$71,AT$1)),0)</f>
        <v>0</v>
      </c>
      <c r="AU70" s="6" cm="1">
        <f t="array" ref="AU70">IFERROR(AT70*(1-INDEX($D70:$D$71,AU$1)),0)</f>
        <v>0</v>
      </c>
      <c r="AV70" s="6" cm="1">
        <f t="array" ref="AV70">IFERROR(AU70*(1-INDEX($D70:$D$71,AV$1)),0)</f>
        <v>0</v>
      </c>
      <c r="AW70" s="6" cm="1">
        <f t="array" ref="AW70">IFERROR(AV70*(1-INDEX($D70:$D$71,AW$1)),0)</f>
        <v>0</v>
      </c>
      <c r="AX70" s="6" cm="1">
        <f t="array" ref="AX70">IFERROR(AW70*(1-INDEX($D70:$D$71,AX$1)),0)</f>
        <v>0</v>
      </c>
      <c r="AY70" s="6" cm="1">
        <f t="array" ref="AY70">IFERROR(AX70*(1-INDEX($D70:$D$71,AY$1)),0)</f>
        <v>0</v>
      </c>
      <c r="AZ70" s="6" cm="1">
        <f t="array" ref="AZ70">IFERROR(AY70*(1-INDEX($D70:$D$71,AZ$1)),0)</f>
        <v>0</v>
      </c>
      <c r="BA70" s="6" cm="1">
        <f t="array" ref="BA70">IFERROR(AZ70*(1-INDEX($D70:$D$71,BA$1)),0)</f>
        <v>0</v>
      </c>
      <c r="BB70" s="6" cm="1">
        <f t="array" ref="BB70">IFERROR(BA70*(1-INDEX($D70:$D$71,BB$1)),0)</f>
        <v>0</v>
      </c>
      <c r="BC70" s="6" cm="1">
        <f t="array" ref="BC70">IFERROR(BB70*(1-INDEX($D70:$D$71,BC$1)),0)</f>
        <v>0</v>
      </c>
      <c r="BD70" s="6" cm="1">
        <f t="array" ref="BD70">IFERROR(BC70*(1-INDEX($D70:$D$71,BD$1)),0)</f>
        <v>0</v>
      </c>
      <c r="BE70" s="6" cm="1">
        <f t="array" ref="BE70">IFERROR(BD70*(1-INDEX($D70:$D$71,BE$1)),0)</f>
        <v>0</v>
      </c>
      <c r="BF70" s="6" cm="1">
        <f t="array" ref="BF70">IFERROR(BE70*(1-INDEX($D70:$D$71,BF$1)),0)</f>
        <v>0</v>
      </c>
      <c r="BG70" s="6" cm="1">
        <f t="array" ref="BG70">IFERROR(BF70*(1-INDEX($D70:$D$71,BG$1)),0)</f>
        <v>0</v>
      </c>
      <c r="BH70" s="6" cm="1">
        <f t="array" ref="BH70">IFERROR(BG70*(1-INDEX($D70:$D$71,BH$1)),0)</f>
        <v>0</v>
      </c>
      <c r="BI70" s="6" cm="1">
        <f t="array" ref="BI70">IFERROR(BH70*(1-INDEX($D70:$D$71,BI$1)),0)</f>
        <v>0</v>
      </c>
      <c r="BJ70" s="6" cm="1">
        <f t="array" ref="BJ70">IFERROR(BI70*(1-INDEX($D70:$D$71,BJ$1)),0)</f>
        <v>0</v>
      </c>
      <c r="BK70" s="6" cm="1">
        <f t="array" ref="BK70">IFERROR(BJ70*(1-INDEX($D70:$D$71,BK$1)),0)</f>
        <v>0</v>
      </c>
      <c r="BL70" s="6" cm="1">
        <f t="array" ref="BL70">IFERROR(BK70*(1-INDEX($D70:$D$71,BL$1)),0)</f>
        <v>0</v>
      </c>
      <c r="BM70" s="6" cm="1">
        <f t="array" ref="BM70">IFERROR(BL70*(1-INDEX($D70:$D$71,BM$1)),0)</f>
        <v>0</v>
      </c>
      <c r="BN70" s="6" cm="1">
        <f t="array" ref="BN70">IFERROR(BM70*(1-INDEX($D70:$D$71,BN$1)),0)</f>
        <v>0</v>
      </c>
      <c r="BO70" s="6" cm="1">
        <f t="array" ref="BO70">IFERROR(BN70*(1-INDEX($D70:$D$71,BO$1)),0)</f>
        <v>0</v>
      </c>
      <c r="BP70" s="6" cm="1">
        <f t="array" ref="BP70">IFERROR(BO70*(1-INDEX($D70:$D$71,BP$1)),0)</f>
        <v>0</v>
      </c>
      <c r="BQ70" s="6" cm="1">
        <f t="array" ref="BQ70">IFERROR(BP70*(1-INDEX($D70:$D$71,BQ$1)),0)</f>
        <v>0</v>
      </c>
      <c r="BR70" s="6" cm="1">
        <f t="array" ref="BR70">IFERROR(BQ70*(1-INDEX($D70:$D$71,BR$1)),0)</f>
        <v>0</v>
      </c>
      <c r="BS70" s="6" cm="1">
        <f t="array" ref="BS70">IFERROR(BR70*(1-INDEX($D70:$D$71,BS$1)),0)</f>
        <v>0</v>
      </c>
      <c r="BT70" s="6" cm="1">
        <f t="array" ref="BT70">IFERROR(BS70*(1-INDEX($D70:$D$71,BT$1)),0)</f>
        <v>0</v>
      </c>
      <c r="BU70" s="6" cm="1">
        <f t="array" ref="BU70">IFERROR(BT70*(1-INDEX($D70:$D$71,BU$1)),0)</f>
        <v>0</v>
      </c>
      <c r="BV70" s="6" cm="1">
        <f t="array" ref="BV70">IFERROR(BU70*(1-INDEX($D70:$D$71,BV$1)),0)</f>
        <v>0</v>
      </c>
      <c r="BW70" s="6" cm="1">
        <f t="array" ref="BW70">IFERROR(BV70*(1-INDEX($D70:$D$71,BW$1)),0)</f>
        <v>0</v>
      </c>
      <c r="BX70" s="6" cm="1">
        <f t="array" ref="BX70">IFERROR(BW70*(1-INDEX($D70:$D$71,BX$1)),0)</f>
        <v>0</v>
      </c>
      <c r="BY70" s="6" cm="1">
        <f t="array" ref="BY70">IFERROR(BX70*(1-INDEX($D70:$D$71,BY$1)),0)</f>
        <v>0</v>
      </c>
      <c r="BZ70" s="6" cm="1">
        <f t="array" ref="BZ70">IFERROR(BY70*(1-INDEX($D70:$D$71,BZ$1)),0)</f>
        <v>0</v>
      </c>
      <c r="CA70" s="6" cm="1">
        <f t="array" ref="CA70">IFERROR(BZ70*(1-INDEX($D70:$D$71,CA$1)),0)</f>
        <v>0</v>
      </c>
      <c r="CB70" s="6" cm="1">
        <f t="array" ref="CB70">IFERROR(CA70*(1-INDEX($D70:$D$71,CB$1)),0)</f>
        <v>0</v>
      </c>
      <c r="CC70" s="6" cm="1">
        <f t="array" ref="CC70">IFERROR(CB70*(1-INDEX($D70:$D$71,CC$1)),0)</f>
        <v>0</v>
      </c>
      <c r="CD70" s="6" cm="1">
        <f t="array" ref="CD70">IFERROR(CC70*(1-INDEX($D70:$D$71,CD$1)),0)</f>
        <v>0</v>
      </c>
      <c r="CE70" s="6" cm="1">
        <f t="array" ref="CE70">IFERROR(CD70*(1-INDEX($D70:$D$71,CE$1)),0)</f>
        <v>0</v>
      </c>
      <c r="CF70" s="6" cm="1">
        <f t="array" ref="CF70">IFERROR(CE70*(1-INDEX($D70:$D$71,CF$1)),0)</f>
        <v>0</v>
      </c>
      <c r="CG70" s="6" cm="1">
        <f t="array" ref="CG70">IFERROR(CF70*(1-INDEX($D70:$D$71,CG$1)),0)</f>
        <v>0</v>
      </c>
      <c r="CH70" s="6" cm="1">
        <f t="array" ref="CH70">IFERROR(CG70*(1-INDEX($D70:$D$71,CH$1)),0)</f>
        <v>0</v>
      </c>
      <c r="CI70" s="6" cm="1">
        <f t="array" ref="CI70">IFERROR(CH70*(1-INDEX($D70:$D$71,CI$1)),0)</f>
        <v>0</v>
      </c>
      <c r="CJ70" s="6" cm="1">
        <f t="array" ref="CJ70">IFERROR(CI70*(1-INDEX($D70:$D$71,CJ$1)),0)</f>
        <v>0</v>
      </c>
      <c r="CK70" s="6" cm="1">
        <f t="array" ref="CK70">IFERROR(CJ70*(1-INDEX($D70:$D$71,CK$1)),0)</f>
        <v>0</v>
      </c>
      <c r="CL70" s="6" cm="1">
        <f t="array" ref="CL70">IFERROR(CK70*(1-INDEX($D70:$D$71,CL$1)),0)</f>
        <v>0</v>
      </c>
      <c r="CM70" s="6" cm="1">
        <f t="array" ref="CM70">IFERROR(CL70*(1-INDEX($D70:$D$71,CM$1)),0)</f>
        <v>0</v>
      </c>
      <c r="CN70" s="6" cm="1">
        <f t="array" ref="CN70">IFERROR(CM70*(1-INDEX($D70:$D$71,CN$1)),0)</f>
        <v>0</v>
      </c>
      <c r="CO70" s="6" cm="1">
        <f t="array" ref="CO70">IFERROR(CN70*(1-INDEX($D70:$D$71,CO$1)),0)</f>
        <v>0</v>
      </c>
      <c r="CP70" s="6" cm="1">
        <f t="array" ref="CP70">IFERROR(CO70*(1-INDEX($D70:$D$71,CP$1)),0)</f>
        <v>0</v>
      </c>
      <c r="CQ70" s="6" cm="1">
        <f t="array" ref="CQ70">IFERROR(CP70*(1-INDEX($D70:$D$71,CQ$1)),0)</f>
        <v>0</v>
      </c>
      <c r="CR70" s="6" cm="1">
        <f t="array" ref="CR70">IFERROR(CQ70*(1-INDEX($D70:$D$71,CR$1)),0)</f>
        <v>0</v>
      </c>
      <c r="CS70" s="6" cm="1">
        <f t="array" ref="CS70">IFERROR(CR70*(1-INDEX($D70:$D$71,CS$1)),0)</f>
        <v>0</v>
      </c>
      <c r="CT70" s="6" cm="1">
        <f t="array" ref="CT70">IFERROR(CS70*(1-INDEX($D70:$D$71,CT$1)),0)</f>
        <v>0</v>
      </c>
      <c r="CU70" s="6" cm="1">
        <f t="array" ref="CU70">IFERROR(CT70*(1-INDEX($D70:$D$71,CU$1)),0)</f>
        <v>0</v>
      </c>
      <c r="CV70" s="6" cm="1">
        <f t="array" ref="CV70">IFERROR(CU70*(1-INDEX($D70:$D$71,CV$1)),0)</f>
        <v>0</v>
      </c>
      <c r="CW70" s="6" cm="1">
        <f t="array" ref="CW70">IFERROR(CV70*(1-INDEX($D70:$D$71,CW$1)),0)</f>
        <v>0</v>
      </c>
      <c r="CX70" s="6" cm="1">
        <f t="array" ref="CX70">IFERROR(CW70*(1-INDEX($D70:$D$71,CX$1)),0)</f>
        <v>0</v>
      </c>
      <c r="CY70" s="6" cm="1">
        <f t="array" ref="CY70">IFERROR(CX70*(1-INDEX($D70:$D$71,CY$1)),0)</f>
        <v>0</v>
      </c>
      <c r="CZ70" s="6" cm="1">
        <f t="array" ref="CZ70">IFERROR(CY70*(1-INDEX($D70:$D$71,CZ$1)),0)</f>
        <v>0</v>
      </c>
      <c r="DA70" s="6" cm="1">
        <f t="array" ref="DA70">IFERROR(CZ70*(1-INDEX($D70:$D$71,DA$1)),0)</f>
        <v>0</v>
      </c>
      <c r="DB70" s="6" cm="1">
        <f t="array" ref="DB70">IFERROR(DA70*(1-INDEX($D70:$D$71,DB$1)),0)</f>
        <v>0</v>
      </c>
      <c r="DC70" s="6" cm="1">
        <f t="array" ref="DC70">IFERROR(DB70*(1-INDEX($D70:$D$71,DC$1)),0)</f>
        <v>0</v>
      </c>
      <c r="DD70" s="6" cm="1">
        <f t="array" ref="DD70">IFERROR(DC70*(1-INDEX($D70:$D$71,DD$1)),0)</f>
        <v>0</v>
      </c>
      <c r="DE70" s="6" cm="1">
        <f t="array" ref="DE70">IFERROR(DD70*(1-INDEX($D70:$D$71,DE$1)),0)</f>
        <v>0</v>
      </c>
      <c r="DF70" s="6" cm="1">
        <f t="array" ref="DF70">IFERROR(DE70*(1-INDEX($D70:$D$71,DF$1)),0)</f>
        <v>0</v>
      </c>
      <c r="DG70" s="6" cm="1">
        <f t="array" ref="DG70">IFERROR(DF70*(1-INDEX($D70:$D$71,DG$1)),0)</f>
        <v>0</v>
      </c>
      <c r="DH70" s="6" cm="1">
        <f t="array" ref="DH70">IFERROR(DG70*(1-INDEX($D70:$D$71,DH$1)),0)</f>
        <v>0</v>
      </c>
      <c r="DI70" s="6" cm="1">
        <f t="array" ref="DI70">IFERROR(DH70*(1-INDEX($D70:$D$71,DI$1)),0)</f>
        <v>0</v>
      </c>
      <c r="DJ70" s="6" cm="1">
        <f t="array" ref="DJ70">IFERROR(DI70*(1-INDEX($D70:$D$71,DJ$1)),0)</f>
        <v>0</v>
      </c>
      <c r="DK70" s="6" cm="1">
        <f t="array" ref="DK70">IFERROR(DJ70*(1-INDEX($D70:$D$71,DK$1)),0)</f>
        <v>0</v>
      </c>
      <c r="DL70" s="6" cm="1">
        <f t="array" ref="DL70">IFERROR(DK70*(1-INDEX($D70:$D$71,DL$1)),0)</f>
        <v>0</v>
      </c>
      <c r="DM70" s="6" cm="1">
        <f t="array" ref="DM70">IFERROR(DL70*(1-INDEX($D70:$D$71,DM$1)),0)</f>
        <v>0</v>
      </c>
      <c r="DN70" s="6" cm="1">
        <f t="array" ref="DN70">IFERROR(DM70*(1-INDEX($D70:$D$71,DN$1)),0)</f>
        <v>0</v>
      </c>
      <c r="DO70" s="6" cm="1">
        <f t="array" ref="DO70">IFERROR(DN70*(1-INDEX($D70:$D$71,DO$1)),0)</f>
        <v>0</v>
      </c>
      <c r="DP70" s="6" cm="1">
        <f t="array" ref="DP70">IFERROR(DO70*(1-INDEX($D70:$D$71,DP$1)),0)</f>
        <v>0</v>
      </c>
      <c r="DQ70" s="6" cm="1">
        <f t="array" ref="DQ70">IFERROR(DP70*(1-INDEX($D70:$D$71,DQ$1)),0)</f>
        <v>0</v>
      </c>
      <c r="DR70" s="6" cm="1">
        <f t="array" ref="DR70">IFERROR(DQ70*(1-INDEX($D70:$D$71,DR$1)),0)</f>
        <v>0</v>
      </c>
      <c r="DS70" s="6" cm="1">
        <f t="array" ref="DS70">IFERROR(DR70*(1-INDEX($D70:$D$71,DS$1)),0)</f>
        <v>0</v>
      </c>
      <c r="DT70" s="6" cm="1">
        <f t="array" ref="DT70">IFERROR(DS70*(1-INDEX($D70:$D$71,DT$1)),0)</f>
        <v>0</v>
      </c>
      <c r="DU70" s="6" cm="1">
        <f t="array" ref="DU70">IFERROR(DT70*(1-INDEX($D70:$D$71,DU$1)),0)</f>
        <v>0</v>
      </c>
      <c r="DV70" s="6" cm="1">
        <f t="array" ref="DV70">IFERROR(DU70*(1-INDEX($D70:$D$71,DV$1)),0)</f>
        <v>0</v>
      </c>
      <c r="DW70" s="6" cm="1">
        <f t="array" ref="DW70">IFERROR(DV70*(1-INDEX($D70:$D$71,DW$1)),0)</f>
        <v>0</v>
      </c>
      <c r="DX70" s="6" cm="1">
        <f t="array" ref="DX70">IFERROR(DW70*(1-INDEX($D70:$D$71,DX$1)),0)</f>
        <v>0</v>
      </c>
    </row>
    <row r="71" spans="3:128" x14ac:dyDescent="0.25">
      <c r="C71" s="6">
        <v>133</v>
      </c>
      <c r="D71" s="6">
        <v>0</v>
      </c>
      <c r="E71" s="6">
        <f t="shared" si="3"/>
        <v>0</v>
      </c>
      <c r="F71" s="6" cm="1">
        <f t="array" ref="F71">SUMPRODUCT($A$6^($K$1:$DT$1+1),K71:DT71,TRANSPOSE(D71:D184))</f>
        <v>0</v>
      </c>
      <c r="G71" s="6" cm="1">
        <f t="array" ref="G71">SUMPRODUCT($A$6^($K$1:$DT$1),K71:DT71)</f>
        <v>1.970873786407767</v>
      </c>
      <c r="H71" s="6">
        <f t="shared" si="4"/>
        <v>33.872553908134293</v>
      </c>
      <c r="I71" s="6">
        <f t="shared" si="5"/>
        <v>1.5100943253426393</v>
      </c>
      <c r="K71" s="6">
        <v>1</v>
      </c>
      <c r="L71" s="6" cm="1">
        <f t="array" ref="L71">IFERROR(K71*(1-INDEX($D71:$D$71,L$1)),0)</f>
        <v>1</v>
      </c>
      <c r="M71" s="6" cm="1">
        <f t="array" ref="M71">IFERROR(L71*(1-INDEX($D71:$D$71,M$1)),0)</f>
        <v>0</v>
      </c>
      <c r="N71" s="6" cm="1">
        <f t="array" ref="N71">IFERROR(M71*(1-INDEX($D71:$D$71,N$1)),0)</f>
        <v>0</v>
      </c>
      <c r="O71" s="6" cm="1">
        <f t="array" ref="O71">IFERROR(N71*(1-INDEX($D71:$D$71,O$1)),0)</f>
        <v>0</v>
      </c>
      <c r="P71" s="6" cm="1">
        <f t="array" ref="P71">IFERROR(O71*(1-INDEX($D71:$D$71,P$1)),0)</f>
        <v>0</v>
      </c>
      <c r="Q71" s="6" cm="1">
        <f t="array" ref="Q71">IFERROR(P71*(1-INDEX($D71:$D$71,Q$1)),0)</f>
        <v>0</v>
      </c>
      <c r="R71" s="6" cm="1">
        <f t="array" ref="R71">IFERROR(Q71*(1-INDEX($D71:$D$71,R$1)),0)</f>
        <v>0</v>
      </c>
      <c r="S71" s="6" cm="1">
        <f t="array" ref="S71">IFERROR(R71*(1-INDEX($D71:$D$71,S$1)),0)</f>
        <v>0</v>
      </c>
      <c r="T71" s="6" cm="1">
        <f t="array" ref="T71">IFERROR(S71*(1-INDEX($D71:$D$71,T$1)),0)</f>
        <v>0</v>
      </c>
      <c r="U71" s="6" cm="1">
        <f t="array" ref="U71">IFERROR(T71*(1-INDEX($D71:$D$71,U$1)),0)</f>
        <v>0</v>
      </c>
      <c r="V71" s="6" cm="1">
        <f t="array" ref="V71">IFERROR(U71*(1-INDEX($D71:$D$71,V$1)),0)</f>
        <v>0</v>
      </c>
      <c r="W71" s="6" cm="1">
        <f t="array" ref="W71">IFERROR(V71*(1-INDEX($D71:$D$71,W$1)),0)</f>
        <v>0</v>
      </c>
      <c r="X71" s="6" cm="1">
        <f t="array" ref="X71">IFERROR(W71*(1-INDEX($D71:$D$71,X$1)),0)</f>
        <v>0</v>
      </c>
      <c r="Y71" s="6" cm="1">
        <f t="array" ref="Y71">IFERROR(X71*(1-INDEX($D71:$D$71,Y$1)),0)</f>
        <v>0</v>
      </c>
      <c r="Z71" s="6" cm="1">
        <f t="array" ref="Z71">IFERROR(Y71*(1-INDEX($D71:$D$71,Z$1)),0)</f>
        <v>0</v>
      </c>
      <c r="AA71" s="6" cm="1">
        <f t="array" ref="AA71">IFERROR(Z71*(1-INDEX($D71:$D$71,AA$1)),0)</f>
        <v>0</v>
      </c>
      <c r="AB71" s="6" cm="1">
        <f t="array" ref="AB71">IFERROR(AA71*(1-INDEX($D71:$D$71,AB$1)),0)</f>
        <v>0</v>
      </c>
      <c r="AC71" s="6" cm="1">
        <f t="array" ref="AC71">IFERROR(AB71*(1-INDEX($D71:$D$71,AC$1)),0)</f>
        <v>0</v>
      </c>
      <c r="AD71" s="6" cm="1">
        <f t="array" ref="AD71">IFERROR(AC71*(1-INDEX($D71:$D$71,AD$1)),0)</f>
        <v>0</v>
      </c>
      <c r="AE71" s="6" cm="1">
        <f t="array" ref="AE71">IFERROR(AD71*(1-INDEX($D71:$D$71,AE$1)),0)</f>
        <v>0</v>
      </c>
      <c r="AF71" s="6" cm="1">
        <f t="array" ref="AF71">IFERROR(AE71*(1-INDEX($D71:$D$71,AF$1)),0)</f>
        <v>0</v>
      </c>
      <c r="AG71" s="6" cm="1">
        <f t="array" ref="AG71">IFERROR(AF71*(1-INDEX($D71:$D$71,AG$1)),0)</f>
        <v>0</v>
      </c>
      <c r="AH71" s="6" cm="1">
        <f t="array" ref="AH71">IFERROR(AG71*(1-INDEX($D71:$D$71,AH$1)),0)</f>
        <v>0</v>
      </c>
      <c r="AI71" s="6" cm="1">
        <f t="array" ref="AI71">IFERROR(AH71*(1-INDEX($D71:$D$71,AI$1)),0)</f>
        <v>0</v>
      </c>
      <c r="AJ71" s="6" cm="1">
        <f t="array" ref="AJ71">IFERROR(AI71*(1-INDEX($D71:$D$71,AJ$1)),0)</f>
        <v>0</v>
      </c>
      <c r="AK71" s="6" cm="1">
        <f t="array" ref="AK71">IFERROR(AJ71*(1-INDEX($D71:$D$71,AK$1)),0)</f>
        <v>0</v>
      </c>
      <c r="AL71" s="6" cm="1">
        <f t="array" ref="AL71">IFERROR(AK71*(1-INDEX($D71:$D$71,AL$1)),0)</f>
        <v>0</v>
      </c>
      <c r="AM71" s="6" cm="1">
        <f t="array" ref="AM71">IFERROR(AL71*(1-INDEX($D71:$D$71,AM$1)),0)</f>
        <v>0</v>
      </c>
      <c r="AN71" s="6" cm="1">
        <f t="array" ref="AN71">IFERROR(AM71*(1-INDEX($D71:$D$71,AN$1)),0)</f>
        <v>0</v>
      </c>
      <c r="AO71" s="6" cm="1">
        <f t="array" ref="AO71">IFERROR(AN71*(1-INDEX($D71:$D$71,AO$1)),0)</f>
        <v>0</v>
      </c>
      <c r="AP71" s="6" cm="1">
        <f t="array" ref="AP71">IFERROR(AO71*(1-INDEX($D71:$D$71,AP$1)),0)</f>
        <v>0</v>
      </c>
      <c r="AQ71" s="6" cm="1">
        <f t="array" ref="AQ71">IFERROR(AP71*(1-INDEX($D71:$D$71,AQ$1)),0)</f>
        <v>0</v>
      </c>
      <c r="AR71" s="6" cm="1">
        <f t="array" ref="AR71">IFERROR(AQ71*(1-INDEX($D71:$D$71,AR$1)),0)</f>
        <v>0</v>
      </c>
      <c r="AS71" s="6" cm="1">
        <f t="array" ref="AS71">IFERROR(AR71*(1-INDEX($D71:$D$71,AS$1)),0)</f>
        <v>0</v>
      </c>
      <c r="AT71" s="6" cm="1">
        <f t="array" ref="AT71">IFERROR(AS71*(1-INDEX($D71:$D$71,AT$1)),0)</f>
        <v>0</v>
      </c>
      <c r="AU71" s="6" cm="1">
        <f t="array" ref="AU71">IFERROR(AT71*(1-INDEX($D71:$D$71,AU$1)),0)</f>
        <v>0</v>
      </c>
      <c r="AV71" s="6" cm="1">
        <f t="array" ref="AV71">IFERROR(AU71*(1-INDEX($D71:$D$71,AV$1)),0)</f>
        <v>0</v>
      </c>
      <c r="AW71" s="6" cm="1">
        <f t="array" ref="AW71">IFERROR(AV71*(1-INDEX($D71:$D$71,AW$1)),0)</f>
        <v>0</v>
      </c>
      <c r="AX71" s="6" cm="1">
        <f t="array" ref="AX71">IFERROR(AW71*(1-INDEX($D71:$D$71,AX$1)),0)</f>
        <v>0</v>
      </c>
      <c r="AY71" s="6" cm="1">
        <f t="array" ref="AY71">IFERROR(AX71*(1-INDEX($D71:$D$71,AY$1)),0)</f>
        <v>0</v>
      </c>
      <c r="AZ71" s="6" cm="1">
        <f t="array" ref="AZ71">IFERROR(AY71*(1-INDEX($D71:$D$71,AZ$1)),0)</f>
        <v>0</v>
      </c>
      <c r="BA71" s="6" cm="1">
        <f t="array" ref="BA71">IFERROR(AZ71*(1-INDEX($D71:$D$71,BA$1)),0)</f>
        <v>0</v>
      </c>
      <c r="BB71" s="6" cm="1">
        <f t="array" ref="BB71">IFERROR(BA71*(1-INDEX($D71:$D$71,BB$1)),0)</f>
        <v>0</v>
      </c>
      <c r="BC71" s="6" cm="1">
        <f t="array" ref="BC71">IFERROR(BB71*(1-INDEX($D71:$D$71,BC$1)),0)</f>
        <v>0</v>
      </c>
      <c r="BD71" s="6" cm="1">
        <f t="array" ref="BD71">IFERROR(BC71*(1-INDEX($D71:$D$71,BD$1)),0)</f>
        <v>0</v>
      </c>
      <c r="BE71" s="6" cm="1">
        <f t="array" ref="BE71">IFERROR(BD71*(1-INDEX($D71:$D$71,BE$1)),0)</f>
        <v>0</v>
      </c>
      <c r="BF71" s="6" cm="1">
        <f t="array" ref="BF71">IFERROR(BE71*(1-INDEX($D71:$D$71,BF$1)),0)</f>
        <v>0</v>
      </c>
      <c r="BG71" s="6" cm="1">
        <f t="array" ref="BG71">IFERROR(BF71*(1-INDEX($D71:$D$71,BG$1)),0)</f>
        <v>0</v>
      </c>
      <c r="BH71" s="6" cm="1">
        <f t="array" ref="BH71">IFERROR(BG71*(1-INDEX($D71:$D$71,BH$1)),0)</f>
        <v>0</v>
      </c>
      <c r="BI71" s="6" cm="1">
        <f t="array" ref="BI71">IFERROR(BH71*(1-INDEX($D71:$D$71,BI$1)),0)</f>
        <v>0</v>
      </c>
      <c r="BJ71" s="6" cm="1">
        <f t="array" ref="BJ71">IFERROR(BI71*(1-INDEX($D71:$D$71,BJ$1)),0)</f>
        <v>0</v>
      </c>
      <c r="BK71" s="6" cm="1">
        <f t="array" ref="BK71">IFERROR(BJ71*(1-INDEX($D71:$D$71,BK$1)),0)</f>
        <v>0</v>
      </c>
      <c r="BL71" s="6" cm="1">
        <f t="array" ref="BL71">IFERROR(BK71*(1-INDEX($D71:$D$71,BL$1)),0)</f>
        <v>0</v>
      </c>
      <c r="BM71" s="6" cm="1">
        <f t="array" ref="BM71">IFERROR(BL71*(1-INDEX($D71:$D$71,BM$1)),0)</f>
        <v>0</v>
      </c>
      <c r="BN71" s="6" cm="1">
        <f t="array" ref="BN71">IFERROR(BM71*(1-INDEX($D71:$D$71,BN$1)),0)</f>
        <v>0</v>
      </c>
      <c r="BO71" s="6" cm="1">
        <f t="array" ref="BO71">IFERROR(BN71*(1-INDEX($D71:$D$71,BO$1)),0)</f>
        <v>0</v>
      </c>
      <c r="BP71" s="6" cm="1">
        <f t="array" ref="BP71">IFERROR(BO71*(1-INDEX($D71:$D$71,BP$1)),0)</f>
        <v>0</v>
      </c>
      <c r="BQ71" s="6" cm="1">
        <f t="array" ref="BQ71">IFERROR(BP71*(1-INDEX($D71:$D$71,BQ$1)),0)</f>
        <v>0</v>
      </c>
      <c r="BR71" s="6" cm="1">
        <f t="array" ref="BR71">IFERROR(BQ71*(1-INDEX($D71:$D$71,BR$1)),0)</f>
        <v>0</v>
      </c>
      <c r="BS71" s="6" cm="1">
        <f t="array" ref="BS71">IFERROR(BR71*(1-INDEX($D71:$D$71,BS$1)),0)</f>
        <v>0</v>
      </c>
      <c r="BT71" s="6" cm="1">
        <f t="array" ref="BT71">IFERROR(BS71*(1-INDEX($D71:$D$71,BT$1)),0)</f>
        <v>0</v>
      </c>
      <c r="BU71" s="6" cm="1">
        <f t="array" ref="BU71">IFERROR(BT71*(1-INDEX($D71:$D$71,BU$1)),0)</f>
        <v>0</v>
      </c>
      <c r="BV71" s="6" cm="1">
        <f t="array" ref="BV71">IFERROR(BU71*(1-INDEX($D71:$D$71,BV$1)),0)</f>
        <v>0</v>
      </c>
      <c r="BW71" s="6" cm="1">
        <f t="array" ref="BW71">IFERROR(BV71*(1-INDEX($D71:$D$71,BW$1)),0)</f>
        <v>0</v>
      </c>
      <c r="BX71" s="6" cm="1">
        <f t="array" ref="BX71">IFERROR(BW71*(1-INDEX($D71:$D$71,BX$1)),0)</f>
        <v>0</v>
      </c>
      <c r="BY71" s="6" cm="1">
        <f t="array" ref="BY71">IFERROR(BX71*(1-INDEX($D71:$D$71,BY$1)),0)</f>
        <v>0</v>
      </c>
      <c r="BZ71" s="6" cm="1">
        <f t="array" ref="BZ71">IFERROR(BY71*(1-INDEX($D71:$D$71,BZ$1)),0)</f>
        <v>0</v>
      </c>
      <c r="CA71" s="6" cm="1">
        <f t="array" ref="CA71">IFERROR(BZ71*(1-INDEX($D71:$D$71,CA$1)),0)</f>
        <v>0</v>
      </c>
      <c r="CB71" s="6" cm="1">
        <f t="array" ref="CB71">IFERROR(CA71*(1-INDEX($D71:$D$71,CB$1)),0)</f>
        <v>0</v>
      </c>
      <c r="CC71" s="6" cm="1">
        <f t="array" ref="CC71">IFERROR(CB71*(1-INDEX($D71:$D$71,CC$1)),0)</f>
        <v>0</v>
      </c>
      <c r="CD71" s="6" cm="1">
        <f t="array" ref="CD71">IFERROR(CC71*(1-INDEX($D71:$D$71,CD$1)),0)</f>
        <v>0</v>
      </c>
      <c r="CE71" s="6" cm="1">
        <f t="array" ref="CE71">IFERROR(CD71*(1-INDEX($D71:$D$71,CE$1)),0)</f>
        <v>0</v>
      </c>
      <c r="CF71" s="6" cm="1">
        <f t="array" ref="CF71">IFERROR(CE71*(1-INDEX($D71:$D$71,CF$1)),0)</f>
        <v>0</v>
      </c>
      <c r="CG71" s="6" cm="1">
        <f t="array" ref="CG71">IFERROR(CF71*(1-INDEX($D71:$D$71,CG$1)),0)</f>
        <v>0</v>
      </c>
      <c r="CH71" s="6" cm="1">
        <f t="array" ref="CH71">IFERROR(CG71*(1-INDEX($D71:$D$71,CH$1)),0)</f>
        <v>0</v>
      </c>
      <c r="CI71" s="6" cm="1">
        <f t="array" ref="CI71">IFERROR(CH71*(1-INDEX($D71:$D$71,CI$1)),0)</f>
        <v>0</v>
      </c>
      <c r="CJ71" s="6" cm="1">
        <f t="array" ref="CJ71">IFERROR(CI71*(1-INDEX($D71:$D$71,CJ$1)),0)</f>
        <v>0</v>
      </c>
      <c r="CK71" s="6" cm="1">
        <f t="array" ref="CK71">IFERROR(CJ71*(1-INDEX($D71:$D$71,CK$1)),0)</f>
        <v>0</v>
      </c>
      <c r="CL71" s="6" cm="1">
        <f t="array" ref="CL71">IFERROR(CK71*(1-INDEX($D71:$D$71,CL$1)),0)</f>
        <v>0</v>
      </c>
      <c r="CM71" s="6" cm="1">
        <f t="array" ref="CM71">IFERROR(CL71*(1-INDEX($D71:$D$71,CM$1)),0)</f>
        <v>0</v>
      </c>
      <c r="CN71" s="6" cm="1">
        <f t="array" ref="CN71">IFERROR(CM71*(1-INDEX($D71:$D$71,CN$1)),0)</f>
        <v>0</v>
      </c>
      <c r="CO71" s="6" cm="1">
        <f t="array" ref="CO71">IFERROR(CN71*(1-INDEX($D71:$D$71,CO$1)),0)</f>
        <v>0</v>
      </c>
      <c r="CP71" s="6" cm="1">
        <f t="array" ref="CP71">IFERROR(CO71*(1-INDEX($D71:$D$71,CP$1)),0)</f>
        <v>0</v>
      </c>
      <c r="CQ71" s="6" cm="1">
        <f t="array" ref="CQ71">IFERROR(CP71*(1-INDEX($D71:$D$71,CQ$1)),0)</f>
        <v>0</v>
      </c>
      <c r="CR71" s="6" cm="1">
        <f t="array" ref="CR71">IFERROR(CQ71*(1-INDEX($D71:$D$71,CR$1)),0)</f>
        <v>0</v>
      </c>
      <c r="CS71" s="6" cm="1">
        <f t="array" ref="CS71">IFERROR(CR71*(1-INDEX($D71:$D$71,CS$1)),0)</f>
        <v>0</v>
      </c>
      <c r="CT71" s="6" cm="1">
        <f t="array" ref="CT71">IFERROR(CS71*(1-INDEX($D71:$D$71,CT$1)),0)</f>
        <v>0</v>
      </c>
      <c r="CU71" s="6" cm="1">
        <f t="array" ref="CU71">IFERROR(CT71*(1-INDEX($D71:$D$71,CU$1)),0)</f>
        <v>0</v>
      </c>
      <c r="CV71" s="6" cm="1">
        <f t="array" ref="CV71">IFERROR(CU71*(1-INDEX($D71:$D$71,CV$1)),0)</f>
        <v>0</v>
      </c>
      <c r="CW71" s="6" cm="1">
        <f t="array" ref="CW71">IFERROR(CV71*(1-INDEX($D71:$D$71,CW$1)),0)</f>
        <v>0</v>
      </c>
      <c r="CX71" s="6" cm="1">
        <f t="array" ref="CX71">IFERROR(CW71*(1-INDEX($D71:$D$71,CX$1)),0)</f>
        <v>0</v>
      </c>
      <c r="CY71" s="6" cm="1">
        <f t="array" ref="CY71">IFERROR(CX71*(1-INDEX($D71:$D$71,CY$1)),0)</f>
        <v>0</v>
      </c>
      <c r="CZ71" s="6" cm="1">
        <f t="array" ref="CZ71">IFERROR(CY71*(1-INDEX($D71:$D$71,CZ$1)),0)</f>
        <v>0</v>
      </c>
      <c r="DA71" s="6" cm="1">
        <f t="array" ref="DA71">IFERROR(CZ71*(1-INDEX($D71:$D$71,DA$1)),0)</f>
        <v>0</v>
      </c>
      <c r="DB71" s="6" cm="1">
        <f t="array" ref="DB71">IFERROR(DA71*(1-INDEX($D71:$D$71,DB$1)),0)</f>
        <v>0</v>
      </c>
      <c r="DC71" s="6" cm="1">
        <f t="array" ref="DC71">IFERROR(DB71*(1-INDEX($D71:$D$71,DC$1)),0)</f>
        <v>0</v>
      </c>
      <c r="DD71" s="6" cm="1">
        <f t="array" ref="DD71">IFERROR(DC71*(1-INDEX($D71:$D$71,DD$1)),0)</f>
        <v>0</v>
      </c>
      <c r="DE71" s="6" cm="1">
        <f t="array" ref="DE71">IFERROR(DD71*(1-INDEX($D71:$D$71,DE$1)),0)</f>
        <v>0</v>
      </c>
      <c r="DF71" s="6" cm="1">
        <f t="array" ref="DF71">IFERROR(DE71*(1-INDEX($D71:$D$71,DF$1)),0)</f>
        <v>0</v>
      </c>
      <c r="DG71" s="6" cm="1">
        <f t="array" ref="DG71">IFERROR(DF71*(1-INDEX($D71:$D$71,DG$1)),0)</f>
        <v>0</v>
      </c>
      <c r="DH71" s="6" cm="1">
        <f t="array" ref="DH71">IFERROR(DG71*(1-INDEX($D71:$D$71,DH$1)),0)</f>
        <v>0</v>
      </c>
      <c r="DI71" s="6" cm="1">
        <f t="array" ref="DI71">IFERROR(DH71*(1-INDEX($D71:$D$71,DI$1)),0)</f>
        <v>0</v>
      </c>
      <c r="DJ71" s="6" cm="1">
        <f t="array" ref="DJ71">IFERROR(DI71*(1-INDEX($D71:$D$71,DJ$1)),0)</f>
        <v>0</v>
      </c>
      <c r="DK71" s="6" cm="1">
        <f t="array" ref="DK71">IFERROR(DJ71*(1-INDEX($D71:$D$71,DK$1)),0)</f>
        <v>0</v>
      </c>
      <c r="DL71" s="6" cm="1">
        <f t="array" ref="DL71">IFERROR(DK71*(1-INDEX($D71:$D$71,DL$1)),0)</f>
        <v>0</v>
      </c>
      <c r="DM71" s="6" cm="1">
        <f t="array" ref="DM71">IFERROR(DL71*(1-INDEX($D71:$D$71,DM$1)),0)</f>
        <v>0</v>
      </c>
      <c r="DN71" s="6" cm="1">
        <f t="array" ref="DN71">IFERROR(DM71*(1-INDEX($D71:$D$71,DN$1)),0)</f>
        <v>0</v>
      </c>
      <c r="DO71" s="6" cm="1">
        <f t="array" ref="DO71">IFERROR(DN71*(1-INDEX($D71:$D$71,DO$1)),0)</f>
        <v>0</v>
      </c>
      <c r="DP71" s="6" cm="1">
        <f t="array" ref="DP71">IFERROR(DO71*(1-INDEX($D71:$D$71,DP$1)),0)</f>
        <v>0</v>
      </c>
      <c r="DQ71" s="6" cm="1">
        <f t="array" ref="DQ71">IFERROR(DP71*(1-INDEX($D71:$D$71,DQ$1)),0)</f>
        <v>0</v>
      </c>
      <c r="DR71" s="6" cm="1">
        <f t="array" ref="DR71">IFERROR(DQ71*(1-INDEX($D71:$D$71,DR$1)),0)</f>
        <v>0</v>
      </c>
      <c r="DS71" s="6" cm="1">
        <f t="array" ref="DS71">IFERROR(DR71*(1-INDEX($D71:$D$71,DS$1)),0)</f>
        <v>0</v>
      </c>
      <c r="DT71" s="6" cm="1">
        <f t="array" ref="DT71">IFERROR(DS71*(1-INDEX($D71:$D$71,DT$1)),0)</f>
        <v>0</v>
      </c>
      <c r="DU71" s="6" cm="1">
        <f t="array" ref="DU71">IFERROR(DT71*(1-INDEX($D71:$D$71,DU$1)),0)</f>
        <v>0</v>
      </c>
      <c r="DV71" s="6" cm="1">
        <f t="array" ref="DV71">IFERROR(DU71*(1-INDEX($D71:$D$71,DV$1)),0)</f>
        <v>0</v>
      </c>
      <c r="DW71" s="6" cm="1">
        <f t="array" ref="DW71">IFERROR(DV71*(1-INDEX($D71:$D$71,DW$1)),0)</f>
        <v>0</v>
      </c>
      <c r="DX71" s="6" cm="1">
        <f t="array" ref="DX71">IFERROR(DW71*(1-INDEX($D71:$D$71,DX$1)),0)</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508F5-9873-4A3A-8D94-8ED956A040CD}">
  <dimension ref="A1:DS128"/>
  <sheetViews>
    <sheetView workbookViewId="0">
      <pane xSplit="1" ySplit="7" topLeftCell="DP8" activePane="bottomRight" state="frozen"/>
      <selection pane="topRight" activeCell="DP1" sqref="DP1"/>
      <selection pane="bottomLeft" activeCell="A40" sqref="A40"/>
      <selection pane="bottomRight" activeCell="DP1" sqref="DP1"/>
    </sheetView>
  </sheetViews>
  <sheetFormatPr defaultColWidth="9.140625" defaultRowHeight="15" x14ac:dyDescent="0.25"/>
  <cols>
    <col min="1" max="1" width="13.28515625" customWidth="1"/>
    <col min="2" max="2" width="10.5703125" customWidth="1"/>
    <col min="3" max="3" width="10.5703125" bestFit="1" customWidth="1"/>
    <col min="4" max="4" width="10.5703125" customWidth="1"/>
    <col min="5" max="121" width="10.5703125" bestFit="1" customWidth="1"/>
    <col min="122" max="123" width="10.5703125" customWidth="1"/>
  </cols>
  <sheetData>
    <row r="1" spans="1:123" x14ac:dyDescent="0.25">
      <c r="A1" t="s">
        <v>145</v>
      </c>
      <c r="B1" t="s">
        <v>105</v>
      </c>
      <c r="C1" t="s">
        <v>25</v>
      </c>
      <c r="D1" t="s">
        <v>146</v>
      </c>
      <c r="E1" t="s">
        <v>147</v>
      </c>
      <c r="F1" t="s">
        <v>60</v>
      </c>
      <c r="G1" t="s">
        <v>64</v>
      </c>
      <c r="H1" t="s">
        <v>68</v>
      </c>
      <c r="DN1" s="8" t="s">
        <v>107</v>
      </c>
      <c r="DO1" t="s">
        <v>108</v>
      </c>
      <c r="DP1" t="s">
        <v>109</v>
      </c>
      <c r="DQ1" t="s">
        <v>110</v>
      </c>
      <c r="DR1" t="s">
        <v>111</v>
      </c>
    </row>
    <row r="2" spans="1:123" x14ac:dyDescent="0.25">
      <c r="A2">
        <v>65</v>
      </c>
      <c r="B2" s="19">
        <f>727.67*D2/40</f>
        <v>727.67</v>
      </c>
      <c r="C2">
        <v>0</v>
      </c>
      <c r="D2">
        <v>40</v>
      </c>
      <c r="E2" s="9">
        <v>0.03</v>
      </c>
      <c r="F2" s="1">
        <f>12*((1+E2)^(1/12)-1)</f>
        <v>2.9595237267644237E-2</v>
      </c>
      <c r="G2" s="1">
        <f>1-1/(1+E2)</f>
        <v>2.9126213592232997E-2</v>
      </c>
      <c r="H2" s="2">
        <f>(1-(1+E2)^(-1/12))*12</f>
        <v>2.9522426998333184E-2</v>
      </c>
      <c r="DN2" s="10">
        <f>CSOF!E13</f>
        <v>2.2363876349030032E-2</v>
      </c>
      <c r="DO2" s="10">
        <f>CSOF!F13</f>
        <v>0.68143490420162123</v>
      </c>
      <c r="DP2" s="10">
        <f>CSOF!G13</f>
        <v>10.937401622410984</v>
      </c>
      <c r="DQ2" s="10">
        <f>CSOF!H13</f>
        <v>10.474930514837148</v>
      </c>
      <c r="DR2" s="10">
        <f>CSOF!I13</f>
        <v>10.47477144704151</v>
      </c>
    </row>
    <row r="3" spans="1:123" x14ac:dyDescent="0.25">
      <c r="A3" t="s">
        <v>112</v>
      </c>
      <c r="B3">
        <v>0</v>
      </c>
      <c r="C3">
        <v>1</v>
      </c>
      <c r="D3">
        <v>2</v>
      </c>
      <c r="E3">
        <v>3</v>
      </c>
      <c r="F3">
        <v>4</v>
      </c>
      <c r="G3">
        <v>5</v>
      </c>
      <c r="H3">
        <v>6</v>
      </c>
      <c r="I3">
        <v>7</v>
      </c>
      <c r="J3">
        <v>8</v>
      </c>
      <c r="K3">
        <v>9</v>
      </c>
      <c r="L3">
        <v>10</v>
      </c>
      <c r="M3">
        <v>11</v>
      </c>
      <c r="N3">
        <v>12</v>
      </c>
      <c r="O3">
        <v>13</v>
      </c>
      <c r="P3">
        <v>14</v>
      </c>
      <c r="Q3">
        <v>15</v>
      </c>
      <c r="R3">
        <v>16</v>
      </c>
      <c r="S3">
        <v>17</v>
      </c>
      <c r="T3">
        <v>18</v>
      </c>
      <c r="U3">
        <v>19</v>
      </c>
      <c r="V3">
        <v>20</v>
      </c>
      <c r="W3">
        <v>21</v>
      </c>
      <c r="X3">
        <v>22</v>
      </c>
      <c r="Y3">
        <v>23</v>
      </c>
      <c r="Z3">
        <v>24</v>
      </c>
      <c r="AA3">
        <v>25</v>
      </c>
      <c r="AB3">
        <v>26</v>
      </c>
      <c r="AC3">
        <v>27</v>
      </c>
      <c r="AD3">
        <v>28</v>
      </c>
      <c r="AE3">
        <v>29</v>
      </c>
      <c r="AF3">
        <v>30</v>
      </c>
      <c r="AG3">
        <v>31</v>
      </c>
      <c r="AH3">
        <v>32</v>
      </c>
      <c r="AI3">
        <v>33</v>
      </c>
      <c r="AJ3">
        <v>34</v>
      </c>
      <c r="AK3">
        <v>35</v>
      </c>
      <c r="AL3">
        <v>36</v>
      </c>
      <c r="AM3">
        <v>37</v>
      </c>
      <c r="AN3">
        <v>38</v>
      </c>
      <c r="AO3">
        <v>39</v>
      </c>
      <c r="AP3">
        <v>40</v>
      </c>
      <c r="AQ3">
        <v>41</v>
      </c>
      <c r="AR3">
        <v>42</v>
      </c>
      <c r="AS3">
        <v>43</v>
      </c>
      <c r="AT3">
        <v>44</v>
      </c>
      <c r="AU3">
        <v>45</v>
      </c>
      <c r="AV3">
        <v>46</v>
      </c>
      <c r="AW3">
        <v>47</v>
      </c>
      <c r="AX3">
        <v>48</v>
      </c>
      <c r="AY3">
        <v>49</v>
      </c>
      <c r="AZ3">
        <v>50</v>
      </c>
      <c r="BA3">
        <v>51</v>
      </c>
      <c r="BB3">
        <v>52</v>
      </c>
      <c r="BC3">
        <v>53</v>
      </c>
      <c r="BD3">
        <v>54</v>
      </c>
      <c r="BE3">
        <v>55</v>
      </c>
      <c r="BF3">
        <v>56</v>
      </c>
      <c r="BG3">
        <v>57</v>
      </c>
      <c r="BH3">
        <v>58</v>
      </c>
      <c r="BI3">
        <v>59</v>
      </c>
      <c r="BJ3">
        <v>60</v>
      </c>
      <c r="BK3">
        <v>61</v>
      </c>
      <c r="BL3">
        <v>62</v>
      </c>
      <c r="BM3">
        <v>63</v>
      </c>
      <c r="BN3">
        <v>64</v>
      </c>
      <c r="BO3">
        <v>65</v>
      </c>
      <c r="BP3">
        <v>66</v>
      </c>
      <c r="BQ3">
        <v>67</v>
      </c>
      <c r="BR3">
        <v>68</v>
      </c>
      <c r="BS3">
        <v>69</v>
      </c>
      <c r="BT3">
        <v>70</v>
      </c>
      <c r="BU3">
        <v>71</v>
      </c>
      <c r="BV3">
        <v>72</v>
      </c>
      <c r="BW3">
        <v>73</v>
      </c>
      <c r="BX3">
        <v>74</v>
      </c>
      <c r="BY3">
        <v>75</v>
      </c>
      <c r="BZ3">
        <v>76</v>
      </c>
      <c r="CA3">
        <v>77</v>
      </c>
      <c r="CB3">
        <v>78</v>
      </c>
      <c r="CC3">
        <v>79</v>
      </c>
      <c r="CD3">
        <v>80</v>
      </c>
      <c r="CE3">
        <v>81</v>
      </c>
      <c r="CF3">
        <v>82</v>
      </c>
      <c r="CG3">
        <v>83</v>
      </c>
      <c r="CH3">
        <v>84</v>
      </c>
      <c r="CI3">
        <v>85</v>
      </c>
      <c r="CJ3">
        <v>86</v>
      </c>
      <c r="CK3">
        <v>87</v>
      </c>
      <c r="CL3">
        <v>88</v>
      </c>
      <c r="CM3">
        <v>89</v>
      </c>
      <c r="CN3">
        <v>90</v>
      </c>
      <c r="CO3">
        <v>91</v>
      </c>
      <c r="CP3">
        <v>92</v>
      </c>
      <c r="CQ3">
        <v>93</v>
      </c>
      <c r="CR3">
        <v>94</v>
      </c>
      <c r="CS3">
        <v>95</v>
      </c>
      <c r="CT3">
        <v>96</v>
      </c>
      <c r="CU3">
        <v>97</v>
      </c>
      <c r="CV3">
        <v>98</v>
      </c>
      <c r="CW3">
        <v>99</v>
      </c>
      <c r="CX3">
        <v>100</v>
      </c>
      <c r="CY3">
        <v>101</v>
      </c>
      <c r="CZ3">
        <v>102</v>
      </c>
      <c r="DA3">
        <v>103</v>
      </c>
      <c r="DB3">
        <v>104</v>
      </c>
      <c r="DC3">
        <v>105</v>
      </c>
      <c r="DD3">
        <v>106</v>
      </c>
      <c r="DE3">
        <v>107</v>
      </c>
      <c r="DF3">
        <v>108</v>
      </c>
      <c r="DG3">
        <v>109</v>
      </c>
      <c r="DH3">
        <v>110</v>
      </c>
      <c r="DI3">
        <v>111</v>
      </c>
      <c r="DJ3">
        <v>112</v>
      </c>
      <c r="DK3">
        <v>113</v>
      </c>
      <c r="DL3">
        <v>114</v>
      </c>
      <c r="DM3">
        <v>115</v>
      </c>
      <c r="DN3">
        <v>116</v>
      </c>
      <c r="DO3">
        <v>117</v>
      </c>
      <c r="DP3">
        <v>118</v>
      </c>
      <c r="DQ3">
        <v>119</v>
      </c>
      <c r="DR3">
        <v>120</v>
      </c>
    </row>
    <row r="4" spans="1:123" x14ac:dyDescent="0.25">
      <c r="A4" s="3" t="s">
        <v>113</v>
      </c>
      <c r="B4" s="11" cm="1">
        <f t="array" ref="B4">INDEX(CSOF!$K$3:$DX$71,1,1+FLOOR(B3/12,1))*(1-(B3/12-FLOOR(B3/12,1))*INDEX(CSOF!$D$3:$D$71,1+FLOOR(B3/12,1)))</f>
        <v>1</v>
      </c>
      <c r="C4" s="11" cm="1">
        <f t="array" ref="C4">INDEX(CSOF!$K$3:$DX$71,1,1+FLOOR(C3/12,1))*(1-(C3/12-FLOOR(C3/12,1))*INDEX(CSOF!$D$3:$D$71,1+FLOOR(C3/12,1)))</f>
        <v>0.99930750000000002</v>
      </c>
      <c r="D4" s="11" cm="1">
        <f t="array" ref="D4">INDEX(CSOF!$K$3:$DX$71,1,1+FLOOR(D3/12,1))*(1-(D3/12-FLOOR(D3/12,1))*INDEX(CSOF!$D$3:$D$71,1+FLOOR(D3/12,1)))</f>
        <v>0.99861500000000003</v>
      </c>
      <c r="E4" s="11" cm="1">
        <f t="array" ref="E4">INDEX(CSOF!$K$3:$DX$71,1,1+FLOOR(E3/12,1))*(1-(E3/12-FLOOR(E3/12,1))*INDEX(CSOF!$D$3:$D$71,1+FLOOR(E3/12,1)))</f>
        <v>0.99792250000000005</v>
      </c>
      <c r="F4" s="11" cm="1">
        <f t="array" ref="F4">INDEX(CSOF!$K$3:$DX$71,1,1+FLOOR(F3/12,1))*(1-(F3/12-FLOOR(F3/12,1))*INDEX(CSOF!$D$3:$D$71,1+FLOOR(F3/12,1)))</f>
        <v>0.99722999999999995</v>
      </c>
      <c r="G4" s="11" cm="1">
        <f t="array" ref="G4">INDEX(CSOF!$K$3:$DX$71,1,1+FLOOR(G3/12,1))*(1-(G3/12-FLOOR(G3/12,1))*INDEX(CSOF!$D$3:$D$71,1+FLOOR(G3/12,1)))</f>
        <v>0.99653749999999997</v>
      </c>
      <c r="H4" s="11" cm="1">
        <f t="array" ref="H4">INDEX(CSOF!$K$3:$DX$71,1,1+FLOOR(H3/12,1))*(1-(H3/12-FLOOR(H3/12,1))*INDEX(CSOF!$D$3:$D$71,1+FLOOR(H3/12,1)))</f>
        <v>0.99584499999999998</v>
      </c>
      <c r="I4" s="11" cm="1">
        <f t="array" ref="I4">INDEX(CSOF!$K$3:$DX$71,1,1+FLOOR(I3/12,1))*(1-(I3/12-FLOOR(I3/12,1))*INDEX(CSOF!$D$3:$D$71,1+FLOOR(I3/12,1)))</f>
        <v>0.9951525</v>
      </c>
      <c r="J4" s="11" cm="1">
        <f t="array" ref="J4">INDEX(CSOF!$K$3:$DX$71,1,1+FLOOR(J3/12,1))*(1-(J3/12-FLOOR(J3/12,1))*INDEX(CSOF!$D$3:$D$71,1+FLOOR(J3/12,1)))</f>
        <v>0.99446000000000001</v>
      </c>
      <c r="K4" s="11" cm="1">
        <f t="array" ref="K4">INDEX(CSOF!$K$3:$DX$71,1,1+FLOOR(K3/12,1))*(1-(K3/12-FLOOR(K3/12,1))*INDEX(CSOF!$D$3:$D$71,1+FLOOR(K3/12,1)))</f>
        <v>0.99376750000000003</v>
      </c>
      <c r="L4" s="11" cm="1">
        <f t="array" ref="L4">INDEX(CSOF!$K$3:$DX$71,1,1+FLOOR(L3/12,1))*(1-(L3/12-FLOOR(L3/12,1))*INDEX(CSOF!$D$3:$D$71,1+FLOOR(L3/12,1)))</f>
        <v>0.99307500000000004</v>
      </c>
      <c r="M4" s="11" cm="1">
        <f t="array" ref="M4">INDEX(CSOF!$K$3:$DX$71,1,1+FLOOR(M3/12,1))*(1-(M3/12-FLOOR(M3/12,1))*INDEX(CSOF!$D$3:$D$71,1+FLOOR(M3/12,1)))</f>
        <v>0.99238249999999995</v>
      </c>
      <c r="N4" s="11" cm="1">
        <f t="array" ref="N4">INDEX(CSOF!$K$3:$DX$71,1,1+FLOOR(N3/12,1))*(1-(N3/12-FLOOR(N3/12,1))*INDEX(CSOF!$D$3:$D$71,1+FLOOR(N3/12,1)))</f>
        <v>0.99168999999999996</v>
      </c>
      <c r="O4" s="11" cm="1">
        <f t="array" ref="O4">INDEX(CSOF!$K$3:$DX$71,1,1+FLOOR(O3/12,1))*(1-(O3/12-FLOOR(O3/12,1))*INDEX(CSOF!$D$3:$D$71,1+FLOOR(O3/12,1)))</f>
        <v>0.99092639869999988</v>
      </c>
      <c r="P4" s="11" cm="1">
        <f t="array" ref="P4">INDEX(CSOF!$K$3:$DX$71,1,1+FLOOR(P3/12,1))*(1-(P3/12-FLOOR(P3/12,1))*INDEX(CSOF!$D$3:$D$71,1+FLOOR(P3/12,1)))</f>
        <v>0.99016279740000002</v>
      </c>
      <c r="Q4" s="11" cm="1">
        <f t="array" ref="Q4">INDEX(CSOF!$K$3:$DX$71,1,1+FLOOR(Q3/12,1))*(1-(Q3/12-FLOOR(Q3/12,1))*INDEX(CSOF!$D$3:$D$71,1+FLOOR(Q3/12,1)))</f>
        <v>0.98939919609999993</v>
      </c>
      <c r="R4" s="11" cm="1">
        <f t="array" ref="R4">INDEX(CSOF!$K$3:$DX$71,1,1+FLOOR(R3/12,1))*(1-(R3/12-FLOOR(R3/12,1))*INDEX(CSOF!$D$3:$D$71,1+FLOOR(R3/12,1)))</f>
        <v>0.98863559479999996</v>
      </c>
      <c r="S4" s="11" cm="1">
        <f t="array" ref="S4">INDEX(CSOF!$K$3:$DX$71,1,1+FLOOR(S3/12,1))*(1-(S3/12-FLOOR(S3/12,1))*INDEX(CSOF!$D$3:$D$71,1+FLOOR(S3/12,1)))</f>
        <v>0.98787199349999999</v>
      </c>
      <c r="T4" s="11" cm="1">
        <f t="array" ref="T4">INDEX(CSOF!$K$3:$DX$71,1,1+FLOOR(T3/12,1))*(1-(T3/12-FLOOR(T3/12,1))*INDEX(CSOF!$D$3:$D$71,1+FLOOR(T3/12,1)))</f>
        <v>0.98710839220000002</v>
      </c>
      <c r="U4" s="11" cm="1">
        <f t="array" ref="U4">INDEX(CSOF!$K$3:$DX$71,1,1+FLOOR(U3/12,1))*(1-(U3/12-FLOOR(U3/12,1))*INDEX(CSOF!$D$3:$D$71,1+FLOOR(U3/12,1)))</f>
        <v>0.98634479089999993</v>
      </c>
      <c r="V4" s="11" cm="1">
        <f t="array" ref="V4">INDEX(CSOF!$K$3:$DX$71,1,1+FLOOR(V3/12,1))*(1-(V3/12-FLOOR(V3/12,1))*INDEX(CSOF!$D$3:$D$71,1+FLOOR(V3/12,1)))</f>
        <v>0.98558118959999985</v>
      </c>
      <c r="W4" s="11" cm="1">
        <f t="array" ref="W4">INDEX(CSOF!$K$3:$DX$71,1,1+FLOOR(W3/12,1))*(1-(W3/12-FLOOR(W3/12,1))*INDEX(CSOF!$D$3:$D$71,1+FLOOR(W3/12,1)))</f>
        <v>0.98481758829999999</v>
      </c>
      <c r="X4" s="11" cm="1">
        <f t="array" ref="X4">INDEX(CSOF!$K$3:$DX$71,1,1+FLOOR(X3/12,1))*(1-(X3/12-FLOOR(X3/12,1))*INDEX(CSOF!$D$3:$D$71,1+FLOOR(X3/12,1)))</f>
        <v>0.98405398699999991</v>
      </c>
      <c r="Y4" s="11" cm="1">
        <f t="array" ref="Y4">INDEX(CSOF!$K$3:$DX$71,1,1+FLOOR(Y3/12,1))*(1-(Y3/12-FLOOR(Y3/12,1))*INDEX(CSOF!$D$3:$D$71,1+FLOOR(Y3/12,1)))</f>
        <v>0.98329038569999994</v>
      </c>
      <c r="Z4" s="11" cm="1">
        <f t="array" ref="Z4">INDEX(CSOF!$K$3:$DX$71,1,1+FLOOR(Z3/12,1))*(1-(Z3/12-FLOOR(Z3/12,1))*INDEX(CSOF!$D$3:$D$71,1+FLOOR(Z3/12,1)))</f>
        <v>0.98252678439999996</v>
      </c>
      <c r="AA4" s="11" cm="1">
        <f t="array" ref="AA4">INDEX(CSOF!$K$3:$DX$71,1,1+FLOOR(AA3/12,1))*(1-(AA3/12-FLOOR(AA3/12,1))*INDEX(CSOF!$D$3:$D$71,1+FLOOR(AA3/12,1)))</f>
        <v>0.9816859052270176</v>
      </c>
      <c r="AB4" s="11" cm="1">
        <f t="array" ref="AB4">INDEX(CSOF!$K$3:$DX$71,1,1+FLOOR(AB3/12,1))*(1-(AB3/12-FLOOR(AB3/12,1))*INDEX(CSOF!$D$3:$D$71,1+FLOOR(AB3/12,1)))</f>
        <v>0.98084502605403534</v>
      </c>
      <c r="AC4" s="11" cm="1">
        <f t="array" ref="AC4">INDEX(CSOF!$K$3:$DX$71,1,1+FLOOR(AC3/12,1))*(1-(AC3/12-FLOOR(AC3/12,1))*INDEX(CSOF!$D$3:$D$71,1+FLOOR(AC3/12,1)))</f>
        <v>0.98000414688105297</v>
      </c>
      <c r="AD4" s="11" cm="1">
        <f t="array" ref="AD4">INDEX(CSOF!$K$3:$DX$71,1,1+FLOOR(AD3/12,1))*(1-(AD3/12-FLOOR(AD3/12,1))*INDEX(CSOF!$D$3:$D$71,1+FLOOR(AD3/12,1)))</f>
        <v>0.97916326770807061</v>
      </c>
      <c r="AE4" s="11" cm="1">
        <f t="array" ref="AE4">INDEX(CSOF!$K$3:$DX$71,1,1+FLOOR(AE3/12,1))*(1-(AE3/12-FLOOR(AE3/12,1))*INDEX(CSOF!$D$3:$D$71,1+FLOOR(AE3/12,1)))</f>
        <v>0.97832238853508835</v>
      </c>
      <c r="AF4" s="11" cm="1">
        <f t="array" ref="AF4">INDEX(CSOF!$K$3:$DX$71,1,1+FLOOR(AF3/12,1))*(1-(AF3/12-FLOOR(AF3/12,1))*INDEX(CSOF!$D$3:$D$71,1+FLOOR(AF3/12,1)))</f>
        <v>0.97748150936210598</v>
      </c>
      <c r="AG4" s="11" cm="1">
        <f t="array" ref="AG4">INDEX(CSOF!$K$3:$DX$71,1,1+FLOOR(AG3/12,1))*(1-(AG3/12-FLOOR(AG3/12,1))*INDEX(CSOF!$D$3:$D$71,1+FLOOR(AG3/12,1)))</f>
        <v>0.97664063018912362</v>
      </c>
      <c r="AH4" s="11" cm="1">
        <f t="array" ref="AH4">INDEX(CSOF!$K$3:$DX$71,1,1+FLOOR(AH3/12,1))*(1-(AH3/12-FLOOR(AH3/12,1))*INDEX(CSOF!$D$3:$D$71,1+FLOOR(AH3/12,1)))</f>
        <v>0.97579975101614125</v>
      </c>
      <c r="AI4" s="11" cm="1">
        <f t="array" ref="AI4">INDEX(CSOF!$K$3:$DX$71,1,1+FLOOR(AI3/12,1))*(1-(AI3/12-FLOOR(AI3/12,1))*INDEX(CSOF!$D$3:$D$71,1+FLOOR(AI3/12,1)))</f>
        <v>0.97495887184315899</v>
      </c>
      <c r="AJ4" s="11" cm="1">
        <f t="array" ref="AJ4">INDEX(CSOF!$K$3:$DX$71,1,1+FLOOR(AJ3/12,1))*(1-(AJ3/12-FLOOR(AJ3/12,1))*INDEX(CSOF!$D$3:$D$71,1+FLOOR(AJ3/12,1)))</f>
        <v>0.97411799267017662</v>
      </c>
      <c r="AK4" s="11" cm="1">
        <f t="array" ref="AK4">INDEX(CSOF!$K$3:$DX$71,1,1+FLOOR(AK3/12,1))*(1-(AK3/12-FLOOR(AK3/12,1))*INDEX(CSOF!$D$3:$D$71,1+FLOOR(AK3/12,1)))</f>
        <v>0.97327711349719437</v>
      </c>
      <c r="AL4" s="11" cm="1">
        <f t="array" ref="AL4">INDEX(CSOF!$K$3:$DX$71,1,1+FLOOR(AL3/12,1))*(1-(AL3/12-FLOOR(AL3/12,1))*INDEX(CSOF!$D$3:$D$71,1+FLOOR(AL3/12,1)))</f>
        <v>0.972436234324212</v>
      </c>
      <c r="AM4" s="11" cm="1">
        <f t="array" ref="AM4">INDEX(CSOF!$K$3:$DX$71,1,1+FLOOR(AM3/12,1))*(1-(AM3/12-FLOOR(AM3/12,1))*INDEX(CSOF!$D$3:$D$71,1+FLOOR(AM3/12,1)))</f>
        <v>0.97151160953807536</v>
      </c>
      <c r="AN4" s="11" cm="1">
        <f t="array" ref="AN4">INDEX(CSOF!$K$3:$DX$71,1,1+FLOOR(AN3/12,1))*(1-(AN3/12-FLOOR(AN3/12,1))*INDEX(CSOF!$D$3:$D$71,1+FLOOR(AN3/12,1)))</f>
        <v>0.97058698475193872</v>
      </c>
      <c r="AO4" s="11" cm="1">
        <f t="array" ref="AO4">INDEX(CSOF!$K$3:$DX$71,1,1+FLOOR(AO3/12,1))*(1-(AO3/12-FLOOR(AO3/12,1))*INDEX(CSOF!$D$3:$D$71,1+FLOOR(AO3/12,1)))</f>
        <v>0.96966235996580219</v>
      </c>
      <c r="AP4" s="11" cm="1">
        <f t="array" ref="AP4">INDEX(CSOF!$K$3:$DX$71,1,1+FLOOR(AP3/12,1))*(1-(AP3/12-FLOOR(AP3/12,1))*INDEX(CSOF!$D$3:$D$71,1+FLOOR(AP3/12,1)))</f>
        <v>0.96873773517966555</v>
      </c>
      <c r="AQ4" s="11" cm="1">
        <f t="array" ref="AQ4">INDEX(CSOF!$K$3:$DX$71,1,1+FLOOR(AQ3/12,1))*(1-(AQ3/12-FLOOR(AQ3/12,1))*INDEX(CSOF!$D$3:$D$71,1+FLOOR(AQ3/12,1)))</f>
        <v>0.96781311039352902</v>
      </c>
      <c r="AR4" s="11" cm="1">
        <f t="array" ref="AR4">INDEX(CSOF!$K$3:$DX$71,1,1+FLOOR(AR3/12,1))*(1-(AR3/12-FLOOR(AR3/12,1))*INDEX(CSOF!$D$3:$D$71,1+FLOOR(AR3/12,1)))</f>
        <v>0.96688848560739238</v>
      </c>
      <c r="AS4" s="11" cm="1">
        <f t="array" ref="AS4">INDEX(CSOF!$K$3:$DX$71,1,1+FLOOR(AS3/12,1))*(1-(AS3/12-FLOOR(AS3/12,1))*INDEX(CSOF!$D$3:$D$71,1+FLOOR(AS3/12,1)))</f>
        <v>0.96596386082125585</v>
      </c>
      <c r="AT4" s="11" cm="1">
        <f t="array" ref="AT4">INDEX(CSOF!$K$3:$DX$71,1,1+FLOOR(AT3/12,1))*(1-(AT3/12-FLOOR(AT3/12,1))*INDEX(CSOF!$D$3:$D$71,1+FLOOR(AT3/12,1)))</f>
        <v>0.96503923603511921</v>
      </c>
      <c r="AU4" s="11" cm="1">
        <f t="array" ref="AU4">INDEX(CSOF!$K$3:$DX$71,1,1+FLOOR(AU3/12,1))*(1-(AU3/12-FLOOR(AU3/12,1))*INDEX(CSOF!$D$3:$D$71,1+FLOOR(AU3/12,1)))</f>
        <v>0.96411461124898257</v>
      </c>
      <c r="AV4" s="11" cm="1">
        <f t="array" ref="AV4">INDEX(CSOF!$K$3:$DX$71,1,1+FLOOR(AV3/12,1))*(1-(AV3/12-FLOOR(AV3/12,1))*INDEX(CSOF!$D$3:$D$71,1+FLOOR(AV3/12,1)))</f>
        <v>0.96318998646284593</v>
      </c>
      <c r="AW4" s="11" cm="1">
        <f t="array" ref="AW4">INDEX(CSOF!$K$3:$DX$71,1,1+FLOOR(AW3/12,1))*(1-(AW3/12-FLOOR(AW3/12,1))*INDEX(CSOF!$D$3:$D$71,1+FLOOR(AW3/12,1)))</f>
        <v>0.96226536167670929</v>
      </c>
      <c r="AX4" s="11" cm="1">
        <f t="array" ref="AX4">INDEX(CSOF!$K$3:$DX$71,1,1+FLOOR(AX3/12,1))*(1-(AX3/12-FLOOR(AX3/12,1))*INDEX(CSOF!$D$3:$D$71,1+FLOOR(AX3/12,1)))</f>
        <v>0.96134073689057276</v>
      </c>
      <c r="AY4" s="11" cm="1">
        <f t="array" ref="AY4">INDEX(CSOF!$K$3:$DX$71,1,1+FLOOR(AY3/12,1))*(1-(AY3/12-FLOOR(AY3/12,1))*INDEX(CSOF!$D$3:$D$71,1+FLOOR(AY3/12,1)))</f>
        <v>0.96032652241315319</v>
      </c>
      <c r="AZ4" s="11" cm="1">
        <f t="array" ref="AZ4">INDEX(CSOF!$K$3:$DX$71,1,1+FLOOR(AZ3/12,1))*(1-(AZ3/12-FLOOR(AZ3/12,1))*INDEX(CSOF!$D$3:$D$71,1+FLOOR(AZ3/12,1)))</f>
        <v>0.95931230793573363</v>
      </c>
      <c r="BA4" s="11" cm="1">
        <f t="array" ref="BA4">INDEX(CSOF!$K$3:$DX$71,1,1+FLOOR(BA3/12,1))*(1-(BA3/12-FLOOR(BA3/12,1))*INDEX(CSOF!$D$3:$D$71,1+FLOOR(BA3/12,1)))</f>
        <v>0.95829809345831407</v>
      </c>
      <c r="BB4" s="11" cm="1">
        <f t="array" ref="BB4">INDEX(CSOF!$K$3:$DX$71,1,1+FLOOR(BB3/12,1))*(1-(BB3/12-FLOOR(BB3/12,1))*INDEX(CSOF!$D$3:$D$71,1+FLOOR(BB3/12,1)))</f>
        <v>0.95728387898089451</v>
      </c>
      <c r="BC4" s="11" cm="1">
        <f t="array" ref="BC4">INDEX(CSOF!$K$3:$DX$71,1,1+FLOOR(BC3/12,1))*(1-(BC3/12-FLOOR(BC3/12,1))*INDEX(CSOF!$D$3:$D$71,1+FLOOR(BC3/12,1)))</f>
        <v>0.95626966450347495</v>
      </c>
      <c r="BD4" s="11" cm="1">
        <f t="array" ref="BD4">INDEX(CSOF!$K$3:$DX$71,1,1+FLOOR(BD3/12,1))*(1-(BD3/12-FLOOR(BD3/12,1))*INDEX(CSOF!$D$3:$D$71,1+FLOOR(BD3/12,1)))</f>
        <v>0.9552554500260555</v>
      </c>
      <c r="BE4" s="11" cm="1">
        <f t="array" ref="BE4">INDEX(CSOF!$K$3:$DX$71,1,1+FLOOR(BE3/12,1))*(1-(BE3/12-FLOOR(BE3/12,1))*INDEX(CSOF!$D$3:$D$71,1+FLOOR(BE3/12,1)))</f>
        <v>0.95424123554863594</v>
      </c>
      <c r="BF4" s="11" cm="1">
        <f t="array" ref="BF4">INDEX(CSOF!$K$3:$DX$71,1,1+FLOOR(BF3/12,1))*(1-(BF3/12-FLOOR(BF3/12,1))*INDEX(CSOF!$D$3:$D$71,1+FLOOR(BF3/12,1)))</f>
        <v>0.95322702107121637</v>
      </c>
      <c r="BG4" s="11" cm="1">
        <f t="array" ref="BG4">INDEX(CSOF!$K$3:$DX$71,1,1+FLOOR(BG3/12,1))*(1-(BG3/12-FLOOR(BG3/12,1))*INDEX(CSOF!$D$3:$D$71,1+FLOOR(BG3/12,1)))</f>
        <v>0.9522128065937967</v>
      </c>
      <c r="BH4" s="11" cm="1">
        <f t="array" ref="BH4">INDEX(CSOF!$K$3:$DX$71,1,1+FLOOR(BH3/12,1))*(1-(BH3/12-FLOOR(BH3/12,1))*INDEX(CSOF!$D$3:$D$71,1+FLOOR(BH3/12,1)))</f>
        <v>0.95119859211637725</v>
      </c>
      <c r="BI4" s="11" cm="1">
        <f t="array" ref="BI4">INDEX(CSOF!$K$3:$DX$71,1,1+FLOOR(BI3/12,1))*(1-(BI3/12-FLOOR(BI3/12,1))*INDEX(CSOF!$D$3:$D$71,1+FLOOR(BI3/12,1)))</f>
        <v>0.95018437763895769</v>
      </c>
      <c r="BJ4" s="11" cm="1">
        <f t="array" ref="BJ4">INDEX(CSOF!$K$3:$DX$71,1,1+FLOOR(BJ3/12,1))*(1-(BJ3/12-FLOOR(BJ3/12,1))*INDEX(CSOF!$D$3:$D$71,1+FLOOR(BJ3/12,1)))</f>
        <v>0.94917016316153813</v>
      </c>
      <c r="BK4" s="11" cm="1">
        <f t="array" ref="BK4">INDEX(CSOF!$K$3:$DX$71,1,1+FLOOR(BK3/12,1))*(1-(BK3/12-FLOOR(BK3/12,1))*INDEX(CSOF!$D$3:$D$71,1+FLOOR(BK3/12,1)))</f>
        <v>0.94805963407063909</v>
      </c>
      <c r="BL4" s="11" cm="1">
        <f t="array" ref="BL4">INDEX(CSOF!$K$3:$DX$71,1,1+FLOOR(BL3/12,1))*(1-(BL3/12-FLOOR(BL3/12,1))*INDEX(CSOF!$D$3:$D$71,1+FLOOR(BL3/12,1)))</f>
        <v>0.94694910497974016</v>
      </c>
      <c r="BM4" s="11" cm="1">
        <f t="array" ref="BM4">INDEX(CSOF!$K$3:$DX$71,1,1+FLOOR(BM3/12,1))*(1-(BM3/12-FLOOR(BM3/12,1))*INDEX(CSOF!$D$3:$D$71,1+FLOOR(BM3/12,1)))</f>
        <v>0.94583857588884113</v>
      </c>
      <c r="BN4" s="11" cm="1">
        <f t="array" ref="BN4">INDEX(CSOF!$K$3:$DX$71,1,1+FLOOR(BN3/12,1))*(1-(BN3/12-FLOOR(BN3/12,1))*INDEX(CSOF!$D$3:$D$71,1+FLOOR(BN3/12,1)))</f>
        <v>0.94472804679794209</v>
      </c>
      <c r="BO4" s="11" cm="1">
        <f t="array" ref="BO4">INDEX(CSOF!$K$3:$DX$71,1,1+FLOOR(BO3/12,1))*(1-(BO3/12-FLOOR(BO3/12,1))*INDEX(CSOF!$D$3:$D$71,1+FLOOR(BO3/12,1)))</f>
        <v>0.94361751770704316</v>
      </c>
      <c r="BP4" s="11" cm="1">
        <f t="array" ref="BP4">INDEX(CSOF!$K$3:$DX$71,1,1+FLOOR(BP3/12,1))*(1-(BP3/12-FLOOR(BP3/12,1))*INDEX(CSOF!$D$3:$D$71,1+FLOOR(BP3/12,1)))</f>
        <v>0.94250698861614413</v>
      </c>
      <c r="BQ4" s="11" cm="1">
        <f t="array" ref="BQ4">INDEX(CSOF!$K$3:$DX$71,1,1+FLOOR(BQ3/12,1))*(1-(BQ3/12-FLOOR(BQ3/12,1))*INDEX(CSOF!$D$3:$D$71,1+FLOOR(BQ3/12,1)))</f>
        <v>0.94139645952524509</v>
      </c>
      <c r="BR4" s="11" cm="1">
        <f t="array" ref="BR4">INDEX(CSOF!$K$3:$DX$71,1,1+FLOOR(BR3/12,1))*(1-(BR3/12-FLOOR(BR3/12,1))*INDEX(CSOF!$D$3:$D$71,1+FLOOR(BR3/12,1)))</f>
        <v>0.94028593043434605</v>
      </c>
      <c r="BS4" s="11" cm="1">
        <f t="array" ref="BS4">INDEX(CSOF!$K$3:$DX$71,1,1+FLOOR(BS3/12,1))*(1-(BS3/12-FLOOR(BS3/12,1))*INDEX(CSOF!$D$3:$D$71,1+FLOOR(BS3/12,1)))</f>
        <v>0.93917540134344712</v>
      </c>
      <c r="BT4" s="11" cm="1">
        <f t="array" ref="BT4">INDEX(CSOF!$K$3:$DX$71,1,1+FLOOR(BT3/12,1))*(1-(BT3/12-FLOOR(BT3/12,1))*INDEX(CSOF!$D$3:$D$71,1+FLOOR(BT3/12,1)))</f>
        <v>0.93806487225254809</v>
      </c>
      <c r="BU4" s="11" cm="1">
        <f t="array" ref="BU4">INDEX(CSOF!$K$3:$DX$71,1,1+FLOOR(BU3/12,1))*(1-(BU3/12-FLOOR(BU3/12,1))*INDEX(CSOF!$D$3:$D$71,1+FLOOR(BU3/12,1)))</f>
        <v>0.93695434316164905</v>
      </c>
      <c r="BV4" s="11" cm="1">
        <f t="array" ref="BV4">INDEX(CSOF!$K$3:$DX$71,1,1+FLOOR(BV3/12,1))*(1-(BV3/12-FLOOR(BV3/12,1))*INDEX(CSOF!$D$3:$D$71,1+FLOOR(BV3/12,1)))</f>
        <v>0.93584381407075012</v>
      </c>
      <c r="BW4" s="11" cm="1">
        <f t="array" ref="BW4">INDEX(CSOF!$K$3:$DX$71,1,1+FLOOR(BW3/12,1))*(1-(BW3/12-FLOOR(BW3/12,1))*INDEX(CSOF!$D$3:$D$71,1+FLOOR(BW3/12,1)))</f>
        <v>0.93463267620137347</v>
      </c>
      <c r="BX4" s="11" cm="1">
        <f t="array" ref="BX4">INDEX(CSOF!$K$3:$DX$71,1,1+FLOOR(BX3/12,1))*(1-(BX3/12-FLOOR(BX3/12,1))*INDEX(CSOF!$D$3:$D$71,1+FLOOR(BX3/12,1)))</f>
        <v>0.93342153833199704</v>
      </c>
      <c r="BY4" s="11" cm="1">
        <f t="array" ref="BY4">INDEX(CSOF!$K$3:$DX$71,1,1+FLOOR(BY3/12,1))*(1-(BY3/12-FLOOR(BY3/12,1))*INDEX(CSOF!$D$3:$D$71,1+FLOOR(BY3/12,1)))</f>
        <v>0.93221040046262038</v>
      </c>
      <c r="BZ4" s="11" cm="1">
        <f t="array" ref="BZ4">INDEX(CSOF!$K$3:$DX$71,1,1+FLOOR(BZ3/12,1))*(1-(BZ3/12-FLOOR(BZ3/12,1))*INDEX(CSOF!$D$3:$D$71,1+FLOOR(BZ3/12,1)))</f>
        <v>0.93099926259324395</v>
      </c>
      <c r="CA4" s="11" cm="1">
        <f t="array" ref="CA4">INDEX(CSOF!$K$3:$DX$71,1,1+FLOOR(CA3/12,1))*(1-(CA3/12-FLOOR(CA3/12,1))*INDEX(CSOF!$D$3:$D$71,1+FLOOR(CA3/12,1)))</f>
        <v>0.92978812472386729</v>
      </c>
      <c r="CB4" s="11" cm="1">
        <f t="array" ref="CB4">INDEX(CSOF!$K$3:$DX$71,1,1+FLOOR(CB3/12,1))*(1-(CB3/12-FLOOR(CB3/12,1))*INDEX(CSOF!$D$3:$D$71,1+FLOOR(CB3/12,1)))</f>
        <v>0.92857698685449075</v>
      </c>
      <c r="CC4" s="11" cm="1">
        <f t="array" ref="CC4">INDEX(CSOF!$K$3:$DX$71,1,1+FLOOR(CC3/12,1))*(1-(CC3/12-FLOOR(CC3/12,1))*INDEX(CSOF!$D$3:$D$71,1+FLOOR(CC3/12,1)))</f>
        <v>0.92736584898511421</v>
      </c>
      <c r="CD4" s="11" cm="1">
        <f t="array" ref="CD4">INDEX(CSOF!$K$3:$DX$71,1,1+FLOOR(CD3/12,1))*(1-(CD3/12-FLOOR(CD3/12,1))*INDEX(CSOF!$D$3:$D$71,1+FLOOR(CD3/12,1)))</f>
        <v>0.92615471111573766</v>
      </c>
      <c r="CE4" s="11" cm="1">
        <f t="array" ref="CE4">INDEX(CSOF!$K$3:$DX$71,1,1+FLOOR(CE3/12,1))*(1-(CE3/12-FLOOR(CE3/12,1))*INDEX(CSOF!$D$3:$D$71,1+FLOOR(CE3/12,1)))</f>
        <v>0.92494357324636101</v>
      </c>
      <c r="CF4" s="11" cm="1">
        <f t="array" ref="CF4">INDEX(CSOF!$K$3:$DX$71,1,1+FLOOR(CF3/12,1))*(1-(CF3/12-FLOOR(CF3/12,1))*INDEX(CSOF!$D$3:$D$71,1+FLOOR(CF3/12,1)))</f>
        <v>0.92373243537698457</v>
      </c>
      <c r="CG4" s="11" cm="1">
        <f t="array" ref="CG4">INDEX(CSOF!$K$3:$DX$71,1,1+FLOOR(CG3/12,1))*(1-(CG3/12-FLOOR(CG3/12,1))*INDEX(CSOF!$D$3:$D$71,1+FLOOR(CG3/12,1)))</f>
        <v>0.92252129750760792</v>
      </c>
      <c r="CH4" s="11" cm="1">
        <f t="array" ref="CH4">INDEX(CSOF!$K$3:$DX$71,1,1+FLOOR(CH3/12,1))*(1-(CH3/12-FLOOR(CH3/12,1))*INDEX(CSOF!$D$3:$D$71,1+FLOOR(CH3/12,1)))</f>
        <v>0.92131015963823137</v>
      </c>
      <c r="CI4" s="11" cm="1">
        <f t="array" ref="CI4">INDEX(CSOF!$K$3:$DX$71,1,1+FLOOR(CI3/12,1))*(1-(CI3/12-FLOOR(CI3/12,1))*INDEX(CSOF!$D$3:$D$71,1+FLOOR(CI3/12,1)))</f>
        <v>0.91999191835148231</v>
      </c>
      <c r="CJ4" s="11" cm="1">
        <f t="array" ref="CJ4">INDEX(CSOF!$K$3:$DX$71,1,1+FLOOR(CJ3/12,1))*(1-(CJ3/12-FLOOR(CJ3/12,1))*INDEX(CSOF!$D$3:$D$71,1+FLOOR(CJ3/12,1)))</f>
        <v>0.91867367706473335</v>
      </c>
      <c r="CK4" s="11" cm="1">
        <f t="array" ref="CK4">INDEX(CSOF!$K$3:$DX$71,1,1+FLOOR(CK3/12,1))*(1-(CK3/12-FLOOR(CK3/12,1))*INDEX(CSOF!$D$3:$D$71,1+FLOOR(CK3/12,1)))</f>
        <v>0.91735543577798428</v>
      </c>
      <c r="CL4" s="11" cm="1">
        <f t="array" ref="CL4">INDEX(CSOF!$K$3:$DX$71,1,1+FLOOR(CL3/12,1))*(1-(CL3/12-FLOOR(CL3/12,1))*INDEX(CSOF!$D$3:$D$71,1+FLOOR(CL3/12,1)))</f>
        <v>0.91603719449123522</v>
      </c>
      <c r="CM4" s="11" cm="1">
        <f t="array" ref="CM4">INDEX(CSOF!$K$3:$DX$71,1,1+FLOOR(CM3/12,1))*(1-(CM3/12-FLOOR(CM3/12,1))*INDEX(CSOF!$D$3:$D$71,1+FLOOR(CM3/12,1)))</f>
        <v>0.91471895320448615</v>
      </c>
      <c r="CN4" s="11" cm="1">
        <f t="array" ref="CN4">INDEX(CSOF!$K$3:$DX$71,1,1+FLOOR(CN3/12,1))*(1-(CN3/12-FLOOR(CN3/12,1))*INDEX(CSOF!$D$3:$D$71,1+FLOOR(CN3/12,1)))</f>
        <v>0.9134007119177372</v>
      </c>
      <c r="CO4" s="11" cm="1">
        <f t="array" ref="CO4">INDEX(CSOF!$K$3:$DX$71,1,1+FLOOR(CO3/12,1))*(1-(CO3/12-FLOOR(CO3/12,1))*INDEX(CSOF!$D$3:$D$71,1+FLOOR(CO3/12,1)))</f>
        <v>0.91208247063098813</v>
      </c>
      <c r="CP4" s="11" cm="1">
        <f t="array" ref="CP4">INDEX(CSOF!$K$3:$DX$71,1,1+FLOOR(CP3/12,1))*(1-(CP3/12-FLOOR(CP3/12,1))*INDEX(CSOF!$D$3:$D$71,1+FLOOR(CP3/12,1)))</f>
        <v>0.91076422934423906</v>
      </c>
      <c r="CQ4" s="11" cm="1">
        <f t="array" ref="CQ4">INDEX(CSOF!$K$3:$DX$71,1,1+FLOOR(CQ3/12,1))*(1-(CQ3/12-FLOOR(CQ3/12,1))*INDEX(CSOF!$D$3:$D$71,1+FLOOR(CQ3/12,1)))</f>
        <v>0.90944598805749011</v>
      </c>
      <c r="CR4" s="11" cm="1">
        <f t="array" ref="CR4">INDEX(CSOF!$K$3:$DX$71,1,1+FLOOR(CR3/12,1))*(1-(CR3/12-FLOOR(CR3/12,1))*INDEX(CSOF!$D$3:$D$71,1+FLOOR(CR3/12,1)))</f>
        <v>0.90812774677074093</v>
      </c>
      <c r="CS4" s="11" cm="1">
        <f t="array" ref="CS4">INDEX(CSOF!$K$3:$DX$71,1,1+FLOOR(CS3/12,1))*(1-(CS3/12-FLOOR(CS3/12,1))*INDEX(CSOF!$D$3:$D$71,1+FLOOR(CS3/12,1)))</f>
        <v>0.90680950548399197</v>
      </c>
      <c r="CT4" s="11" cm="1">
        <f t="array" ref="CT4">INDEX(CSOF!$K$3:$DX$71,1,1+FLOOR(CT3/12,1))*(1-(CT3/12-FLOOR(CT3/12,1))*INDEX(CSOF!$D$3:$D$71,1+FLOOR(CT3/12,1)))</f>
        <v>0.90549126419724291</v>
      </c>
      <c r="CU4" s="11" cm="1">
        <f t="array" ref="CU4">INDEX(CSOF!$K$3:$DX$71,1,1+FLOOR(CU3/12,1))*(1-(CU3/12-FLOOR(CU3/12,1))*INDEX(CSOF!$D$3:$D$71,1+FLOOR(CU3/12,1)))</f>
        <v>0.90405983342375773</v>
      </c>
      <c r="CV4" s="11" cm="1">
        <f t="array" ref="CV4">INDEX(CSOF!$K$3:$DX$71,1,1+FLOOR(CV3/12,1))*(1-(CV3/12-FLOOR(CV3/12,1))*INDEX(CSOF!$D$3:$D$71,1+FLOOR(CV3/12,1)))</f>
        <v>0.90262840265027267</v>
      </c>
      <c r="CW4" s="11" cm="1">
        <f t="array" ref="CW4">INDEX(CSOF!$K$3:$DX$71,1,1+FLOOR(CW3/12,1))*(1-(CW3/12-FLOOR(CW3/12,1))*INDEX(CSOF!$D$3:$D$71,1+FLOOR(CW3/12,1)))</f>
        <v>0.90119697187678749</v>
      </c>
      <c r="CX4" s="11" cm="1">
        <f t="array" ref="CX4">INDEX(CSOF!$K$3:$DX$71,1,1+FLOOR(CX3/12,1))*(1-(CX3/12-FLOOR(CX3/12,1))*INDEX(CSOF!$D$3:$D$71,1+FLOOR(CX3/12,1)))</f>
        <v>0.89976554110330231</v>
      </c>
      <c r="CY4" s="11" cm="1">
        <f t="array" ref="CY4">INDEX(CSOF!$K$3:$DX$71,1,1+FLOOR(CY3/12,1))*(1-(CY3/12-FLOOR(CY3/12,1))*INDEX(CSOF!$D$3:$D$71,1+FLOOR(CY3/12,1)))</f>
        <v>0.89833411032981725</v>
      </c>
      <c r="CZ4" s="11" cm="1">
        <f t="array" ref="CZ4">INDEX(CSOF!$K$3:$DX$71,1,1+FLOOR(CZ3/12,1))*(1-(CZ3/12-FLOOR(CZ3/12,1))*INDEX(CSOF!$D$3:$D$71,1+FLOOR(CZ3/12,1)))</f>
        <v>0.89690267955633207</v>
      </c>
      <c r="DA4" s="11" cm="1">
        <f t="array" ref="DA4">INDEX(CSOF!$K$3:$DX$71,1,1+FLOOR(DA3/12,1))*(1-(DA3/12-FLOOR(DA3/12,1))*INDEX(CSOF!$D$3:$D$71,1+FLOOR(DA3/12,1)))</f>
        <v>0.8954712487828469</v>
      </c>
      <c r="DB4" s="11" cm="1">
        <f t="array" ref="DB4">INDEX(CSOF!$K$3:$DX$71,1,1+FLOOR(DB3/12,1))*(1-(DB3/12-FLOOR(DB3/12,1))*INDEX(CSOF!$D$3:$D$71,1+FLOOR(DB3/12,1)))</f>
        <v>0.89403981800936172</v>
      </c>
      <c r="DC4" s="11" cm="1">
        <f t="array" ref="DC4">INDEX(CSOF!$K$3:$DX$71,1,1+FLOOR(DC3/12,1))*(1-(DC3/12-FLOOR(DC3/12,1))*INDEX(CSOF!$D$3:$D$71,1+FLOOR(DC3/12,1)))</f>
        <v>0.89260838723587665</v>
      </c>
      <c r="DD4" s="11" cm="1">
        <f t="array" ref="DD4">INDEX(CSOF!$K$3:$DX$71,1,1+FLOOR(DD3/12,1))*(1-(DD3/12-FLOOR(DD3/12,1))*INDEX(CSOF!$D$3:$D$71,1+FLOOR(DD3/12,1)))</f>
        <v>0.89117695646239148</v>
      </c>
      <c r="DE4" s="11" cm="1">
        <f t="array" ref="DE4">INDEX(CSOF!$K$3:$DX$71,1,1+FLOOR(DE3/12,1))*(1-(DE3/12-FLOOR(DE3/12,1))*INDEX(CSOF!$D$3:$D$71,1+FLOOR(DE3/12,1)))</f>
        <v>0.8897455256889063</v>
      </c>
      <c r="DF4" s="11" cm="1">
        <f t="array" ref="DF4">INDEX(CSOF!$K$3:$DX$71,1,1+FLOOR(DF3/12,1))*(1-(DF3/12-FLOOR(DF3/12,1))*INDEX(CSOF!$D$3:$D$71,1+FLOOR(DF3/12,1)))</f>
        <v>0.88831409491542113</v>
      </c>
      <c r="DG4" s="11" cm="1">
        <f t="array" ref="DG4">INDEX(CSOF!$K$3:$DX$71,1,1+FLOOR(DG3/12,1))*(1-(DG3/12-FLOOR(DG3/12,1))*INDEX(CSOF!$D$3:$D$71,1+FLOOR(DG3/12,1)))</f>
        <v>0.88676102577281068</v>
      </c>
      <c r="DH4" s="11" cm="1">
        <f t="array" ref="DH4">INDEX(CSOF!$K$3:$DX$71,1,1+FLOOR(DH3/12,1))*(1-(DH3/12-FLOOR(DH3/12,1))*INDEX(CSOF!$D$3:$D$71,1+FLOOR(DH3/12,1)))</f>
        <v>0.88520795663020013</v>
      </c>
      <c r="DI4" s="11" cm="1">
        <f t="array" ref="DI4">INDEX(CSOF!$K$3:$DX$71,1,1+FLOOR(DI3/12,1))*(1-(DI3/12-FLOOR(DI3/12,1))*INDEX(CSOF!$D$3:$D$71,1+FLOOR(DI3/12,1)))</f>
        <v>0.88365488748758969</v>
      </c>
      <c r="DJ4" s="11" cm="1">
        <f t="array" ref="DJ4">INDEX(CSOF!$K$3:$DX$71,1,1+FLOOR(DJ3/12,1))*(1-(DJ3/12-FLOOR(DJ3/12,1))*INDEX(CSOF!$D$3:$D$71,1+FLOOR(DJ3/12,1)))</f>
        <v>0.88210181834497936</v>
      </c>
      <c r="DK4" s="11" cm="1">
        <f t="array" ref="DK4">INDEX(CSOF!$K$3:$DX$71,1,1+FLOOR(DK3/12,1))*(1-(DK3/12-FLOOR(DK3/12,1))*INDEX(CSOF!$D$3:$D$71,1+FLOOR(DK3/12,1)))</f>
        <v>0.88054874920236881</v>
      </c>
      <c r="DL4" s="11" cm="1">
        <f t="array" ref="DL4">INDEX(CSOF!$K$3:$DX$71,1,1+FLOOR(DL3/12,1))*(1-(DL3/12-FLOOR(DL3/12,1))*INDEX(CSOF!$D$3:$D$71,1+FLOOR(DL3/12,1)))</f>
        <v>0.87899568005975837</v>
      </c>
      <c r="DM4" s="11" cm="1">
        <f t="array" ref="DM4">INDEX(CSOF!$K$3:$DX$71,1,1+FLOOR(DM3/12,1))*(1-(DM3/12-FLOOR(DM3/12,1))*INDEX(CSOF!$D$3:$D$71,1+FLOOR(DM3/12,1)))</f>
        <v>0.87744261091714792</v>
      </c>
      <c r="DN4" s="11" cm="1">
        <f t="array" ref="DN4">INDEX(CSOF!$K$3:$DX$71,1,1+FLOOR(DN3/12,1))*(1-(DN3/12-FLOOR(DN3/12,1))*INDEX(CSOF!$D$3:$D$71,1+FLOOR(DN3/12,1)))</f>
        <v>0.87588954177453737</v>
      </c>
      <c r="DO4" s="11" cm="1">
        <f t="array" ref="DO4">INDEX(CSOF!$K$3:$DX$71,1,1+FLOOR(DO3/12,1))*(1-(DO3/12-FLOOR(DO3/12,1))*INDEX(CSOF!$D$3:$D$71,1+FLOOR(DO3/12,1)))</f>
        <v>0.87433647263192693</v>
      </c>
      <c r="DP4" s="11" cm="1">
        <f t="array" ref="DP4">INDEX(CSOF!$K$3:$DX$71,1,1+FLOOR(DP3/12,1))*(1-(DP3/12-FLOOR(DP3/12,1))*INDEX(CSOF!$D$3:$D$71,1+FLOOR(DP3/12,1)))</f>
        <v>0.8727834034893166</v>
      </c>
      <c r="DQ4" s="11" cm="1">
        <f t="array" ref="DQ4">INDEX(CSOF!$K$3:$DX$71,1,1+FLOOR(DQ3/12,1))*(1-(DQ3/12-FLOOR(DQ3/12,1))*INDEX(CSOF!$D$3:$D$71,1+FLOOR(DQ3/12,1)))</f>
        <v>0.87123033434670605</v>
      </c>
      <c r="DR4" s="11" cm="1">
        <f t="array" ref="DR4">INDEX(CSOF!$K$3:$DX$71,1,1+FLOOR(DR3/12,1))*(1-(DR3/12-FLOOR(DR3/12,1))*INDEX(CSOF!$D$3:$D$71,1+FLOOR(DR3/12,1)))</f>
        <v>0.86967726520409561</v>
      </c>
    </row>
    <row r="5" spans="1:123" x14ac:dyDescent="0.25">
      <c r="A5" s="3" t="s">
        <v>114</v>
      </c>
      <c r="B5" s="11">
        <f t="shared" ref="B5:AG5" si="0">B4/(1+$F$2/12)^B3</f>
        <v>1</v>
      </c>
      <c r="C5" s="11">
        <f t="shared" si="0"/>
        <v>0.99684900144019695</v>
      </c>
      <c r="D5" s="11">
        <f t="shared" si="0"/>
        <v>0.99370745447277598</v>
      </c>
      <c r="E5" s="11">
        <f t="shared" si="0"/>
        <v>0.99057533166379785</v>
      </c>
      <c r="F5" s="11">
        <f t="shared" si="0"/>
        <v>0.98745260565710269</v>
      </c>
      <c r="G5" s="11">
        <f t="shared" si="0"/>
        <v>0.98433924917409366</v>
      </c>
      <c r="H5" s="11">
        <f t="shared" si="0"/>
        <v>0.98123523501352028</v>
      </c>
      <c r="I5" s="11">
        <f t="shared" si="0"/>
        <v>0.97814053605126328</v>
      </c>
      <c r="J5" s="11">
        <f t="shared" si="0"/>
        <v>0.97505512524012039</v>
      </c>
      <c r="K5" s="11">
        <f t="shared" si="0"/>
        <v>0.97197897560959012</v>
      </c>
      <c r="L5" s="11">
        <f t="shared" si="0"/>
        <v>0.96891206026566079</v>
      </c>
      <c r="M5" s="11">
        <f t="shared" si="0"/>
        <v>0.96585435239059469</v>
      </c>
      <c r="N5" s="11">
        <f t="shared" si="0"/>
        <v>0.96280582524271796</v>
      </c>
      <c r="O5" s="11">
        <f t="shared" si="0"/>
        <v>0.95969759159657375</v>
      </c>
      <c r="P5" s="11">
        <f t="shared" si="0"/>
        <v>0.95659882424341858</v>
      </c>
      <c r="Q5" s="11">
        <f t="shared" si="0"/>
        <v>0.9535094954181409</v>
      </c>
      <c r="R5" s="11">
        <f t="shared" si="0"/>
        <v>0.95042957743495049</v>
      </c>
      <c r="S5" s="11">
        <f t="shared" si="0"/>
        <v>0.94735904268715365</v>
      </c>
      <c r="T5" s="11">
        <f t="shared" si="0"/>
        <v>0.94429786364693347</v>
      </c>
      <c r="U5" s="11">
        <f t="shared" si="0"/>
        <v>0.94124601286512777</v>
      </c>
      <c r="V5" s="11">
        <f t="shared" si="0"/>
        <v>0.93820346297100921</v>
      </c>
      <c r="W5" s="11">
        <f t="shared" si="0"/>
        <v>0.93517018667206553</v>
      </c>
      <c r="X5" s="11">
        <f t="shared" si="0"/>
        <v>0.93214615675377943</v>
      </c>
      <c r="Y5" s="11">
        <f t="shared" si="0"/>
        <v>0.92913134607941161</v>
      </c>
      <c r="Z5" s="11">
        <f t="shared" si="0"/>
        <v>0.92612572758978173</v>
      </c>
      <c r="AA5" s="11">
        <f t="shared" si="0"/>
        <v>0.92305661170168762</v>
      </c>
      <c r="AB5" s="11">
        <f t="shared" si="0"/>
        <v>0.91999699164116977</v>
      </c>
      <c r="AC5" s="11">
        <f t="shared" si="0"/>
        <v>0.91694683926103027</v>
      </c>
      <c r="AD5" s="11">
        <f t="shared" si="0"/>
        <v>0.91390612649509406</v>
      </c>
      <c r="AE5" s="11">
        <f t="shared" si="0"/>
        <v>0.91087482535797792</v>
      </c>
      <c r="AF5" s="11">
        <f t="shared" si="0"/>
        <v>0.90785290794486462</v>
      </c>
      <c r="AG5" s="11">
        <f t="shared" si="0"/>
        <v>0.90484034643127442</v>
      </c>
      <c r="AH5" s="11">
        <f t="shared" ref="AH5:BM5" si="1">AH4/(1+$F$2/12)^AH3</f>
        <v>0.90183711307284009</v>
      </c>
      <c r="AI5" s="11">
        <f t="shared" si="1"/>
        <v>0.89884318020507992</v>
      </c>
      <c r="AJ5" s="11">
        <f t="shared" si="1"/>
        <v>0.89585852024317336</v>
      </c>
      <c r="AK5" s="11">
        <f t="shared" si="1"/>
        <v>0.89288310568173612</v>
      </c>
      <c r="AL5" s="11">
        <f t="shared" si="1"/>
        <v>0.88991690909459653</v>
      </c>
      <c r="AM5" s="11">
        <f t="shared" si="1"/>
        <v>0.88688345258287093</v>
      </c>
      <c r="AN5" s="11">
        <f t="shared" si="1"/>
        <v>0.88385953559748287</v>
      </c>
      <c r="AO5" s="11">
        <f t="shared" si="1"/>
        <v>0.88084512956038818</v>
      </c>
      <c r="AP5" s="11">
        <f t="shared" si="1"/>
        <v>0.8778402059764191</v>
      </c>
      <c r="AQ5" s="11">
        <f t="shared" si="1"/>
        <v>0.87484473643304961</v>
      </c>
      <c r="AR5" s="11">
        <f t="shared" si="1"/>
        <v>0.87185869260016224</v>
      </c>
      <c r="AS5" s="11">
        <f t="shared" si="1"/>
        <v>0.86888204622981235</v>
      </c>
      <c r="AT5" s="11">
        <f t="shared" si="1"/>
        <v>0.86591476915599774</v>
      </c>
      <c r="AU5" s="11">
        <f t="shared" si="1"/>
        <v>0.86295683329442463</v>
      </c>
      <c r="AV5" s="11">
        <f t="shared" si="1"/>
        <v>0.86000821064227695</v>
      </c>
      <c r="AW5" s="11">
        <f t="shared" si="1"/>
        <v>0.85706887327798531</v>
      </c>
      <c r="AX5" s="11">
        <f t="shared" si="1"/>
        <v>0.85413879336099707</v>
      </c>
      <c r="AY5" s="11">
        <f t="shared" si="1"/>
        <v>0.85113853968154185</v>
      </c>
      <c r="AZ5" s="11">
        <f t="shared" si="1"/>
        <v>0.84814787870750741</v>
      </c>
      <c r="BA5" s="11">
        <f t="shared" si="1"/>
        <v>0.8451667813982231</v>
      </c>
      <c r="BB5" s="11">
        <f t="shared" si="1"/>
        <v>0.8421952187978502</v>
      </c>
      <c r="BC5" s="11">
        <f t="shared" si="1"/>
        <v>0.83923316203513909</v>
      </c>
      <c r="BD5" s="11">
        <f t="shared" si="1"/>
        <v>0.83628058232318847</v>
      </c>
      <c r="BE5" s="11">
        <f t="shared" si="1"/>
        <v>0.83333745095920531</v>
      </c>
      <c r="BF5" s="11">
        <f t="shared" si="1"/>
        <v>0.8304037393242657</v>
      </c>
      <c r="BG5" s="11">
        <f t="shared" si="1"/>
        <v>0.82747941888307441</v>
      </c>
      <c r="BH5" s="11">
        <f t="shared" si="1"/>
        <v>0.82456446118372861</v>
      </c>
      <c r="BI5" s="11">
        <f t="shared" si="1"/>
        <v>0.82165883785747862</v>
      </c>
      <c r="BJ5" s="11">
        <f t="shared" si="1"/>
        <v>0.81876252061849164</v>
      </c>
      <c r="BK5" s="11">
        <f t="shared" si="1"/>
        <v>0.81579260383007302</v>
      </c>
      <c r="BL5" s="11">
        <f t="shared" si="1"/>
        <v>0.81283234459555531</v>
      </c>
      <c r="BM5" s="11">
        <f t="shared" si="1"/>
        <v>0.80988171337157044</v>
      </c>
      <c r="BN5" s="11">
        <f t="shared" ref="BN5:CS5" si="2">BN4/(1+$F$2/12)^BN3</f>
        <v>0.80694068070166292</v>
      </c>
      <c r="BO5" s="11">
        <f t="shared" si="2"/>
        <v>0.80400921721603991</v>
      </c>
      <c r="BP5" s="11">
        <f t="shared" si="2"/>
        <v>0.80108729363132414</v>
      </c>
      <c r="BQ5" s="11">
        <f t="shared" si="2"/>
        <v>0.79817488075030563</v>
      </c>
      <c r="BR5" s="11">
        <f t="shared" si="2"/>
        <v>0.79527194946169555</v>
      </c>
      <c r="BS5" s="11">
        <f t="shared" si="2"/>
        <v>0.79237847073988033</v>
      </c>
      <c r="BT5" s="11">
        <f t="shared" si="2"/>
        <v>0.78949441564467493</v>
      </c>
      <c r="BU5" s="11">
        <f t="shared" si="2"/>
        <v>0.78661975532107986</v>
      </c>
      <c r="BV5" s="11">
        <f t="shared" si="2"/>
        <v>0.78375446099903678</v>
      </c>
      <c r="BW5" s="11">
        <f t="shared" si="2"/>
        <v>0.78081445301750552</v>
      </c>
      <c r="BX5" s="11">
        <f t="shared" si="2"/>
        <v>0.77788416731605781</v>
      </c>
      <c r="BY5" s="11">
        <f t="shared" si="2"/>
        <v>0.77496357385182058</v>
      </c>
      <c r="BZ5" s="11">
        <f t="shared" si="2"/>
        <v>0.77205264267089924</v>
      </c>
      <c r="CA5" s="11">
        <f t="shared" si="2"/>
        <v>0.76915134390812101</v>
      </c>
      <c r="CB5" s="11">
        <f t="shared" si="2"/>
        <v>0.76625964778678057</v>
      </c>
      <c r="CC5" s="11">
        <f t="shared" si="2"/>
        <v>0.76337752461838404</v>
      </c>
      <c r="CD5" s="11">
        <f t="shared" si="2"/>
        <v>0.76050494480239694</v>
      </c>
      <c r="CE5" s="11">
        <f t="shared" si="2"/>
        <v>0.7576418788259891</v>
      </c>
      <c r="CF5" s="11">
        <f t="shared" si="2"/>
        <v>0.75478829726378471</v>
      </c>
      <c r="CG5" s="11">
        <f t="shared" si="2"/>
        <v>0.751944170777608</v>
      </c>
      <c r="CH5" s="11">
        <f t="shared" si="2"/>
        <v>0.74910947011623441</v>
      </c>
      <c r="CI5" s="11">
        <f t="shared" si="2"/>
        <v>0.74619729548205449</v>
      </c>
      <c r="CJ5" s="11">
        <f t="shared" si="2"/>
        <v>0.74329491586873253</v>
      </c>
      <c r="CK5" s="11">
        <f t="shared" si="2"/>
        <v>0.74040230070701796</v>
      </c>
      <c r="CL5" s="11">
        <f t="shared" si="2"/>
        <v>0.73751941951878797</v>
      </c>
      <c r="CM5" s="11">
        <f t="shared" si="2"/>
        <v>0.73464624191678352</v>
      </c>
      <c r="CN5" s="11">
        <f t="shared" si="2"/>
        <v>0.73178273760434853</v>
      </c>
      <c r="CO5" s="11">
        <f t="shared" si="2"/>
        <v>0.72892887637516579</v>
      </c>
      <c r="CP5" s="11">
        <f t="shared" si="2"/>
        <v>0.72608462811299712</v>
      </c>
      <c r="CQ5" s="11">
        <f t="shared" si="2"/>
        <v>0.72324996279142328</v>
      </c>
      <c r="CR5" s="11">
        <f t="shared" si="2"/>
        <v>0.72042485047358318</v>
      </c>
      <c r="CS5" s="11">
        <f t="shared" si="2"/>
        <v>0.71760926131191582</v>
      </c>
      <c r="CT5" s="11">
        <f t="shared" ref="CT5:DR5" si="3">CT4/(1+$F$2/12)^CT3</f>
        <v>0.71480316554790158</v>
      </c>
      <c r="CU5" s="11">
        <f t="shared" si="3"/>
        <v>0.7119174005117721</v>
      </c>
      <c r="CV5" s="11">
        <f t="shared" si="3"/>
        <v>0.70904150819276701</v>
      </c>
      <c r="CW5" s="11">
        <f t="shared" si="3"/>
        <v>0.70617545747949173</v>
      </c>
      <c r="CX5" s="11">
        <f t="shared" si="3"/>
        <v>0.70331921735387726</v>
      </c>
      <c r="CY5" s="11">
        <f t="shared" si="3"/>
        <v>0.70047275689090804</v>
      </c>
      <c r="CZ5" s="11">
        <f t="shared" si="3"/>
        <v>0.69763604525835332</v>
      </c>
      <c r="DA5" s="11">
        <f t="shared" si="3"/>
        <v>0.69480905171649654</v>
      </c>
      <c r="DB5" s="11">
        <f t="shared" si="3"/>
        <v>0.69199174561786769</v>
      </c>
      <c r="DC5" s="11">
        <f t="shared" si="3"/>
        <v>0.68918409640697453</v>
      </c>
      <c r="DD5" s="11">
        <f t="shared" si="3"/>
        <v>0.68638607362003667</v>
      </c>
      <c r="DE5" s="11">
        <f t="shared" si="3"/>
        <v>0.68359764688471769</v>
      </c>
      <c r="DF5" s="11">
        <f t="shared" si="3"/>
        <v>0.68081878591986167</v>
      </c>
      <c r="DG5" s="11">
        <f t="shared" si="3"/>
        <v>0.67795646420786482</v>
      </c>
      <c r="DH5" s="11">
        <f t="shared" si="3"/>
        <v>0.67510410555604461</v>
      </c>
      <c r="DI5" s="11">
        <f t="shared" si="3"/>
        <v>0.67226167826658934</v>
      </c>
      <c r="DJ5" s="11">
        <f t="shared" si="3"/>
        <v>0.66942915073735143</v>
      </c>
      <c r="DK5" s="11">
        <f t="shared" si="3"/>
        <v>0.66660649146156692</v>
      </c>
      <c r="DL5" s="11">
        <f t="shared" si="3"/>
        <v>0.66379366902757997</v>
      </c>
      <c r="DM5" s="11">
        <f t="shared" si="3"/>
        <v>0.66099065211856345</v>
      </c>
      <c r="DN5" s="11">
        <f t="shared" si="3"/>
        <v>0.65819740951224326</v>
      </c>
      <c r="DO5" s="11">
        <f t="shared" si="3"/>
        <v>0.65541391008062333</v>
      </c>
      <c r="DP5" s="11">
        <f t="shared" si="3"/>
        <v>0.6526401227897094</v>
      </c>
      <c r="DQ5" s="11">
        <f t="shared" si="3"/>
        <v>0.64987601669923534</v>
      </c>
      <c r="DR5" s="11">
        <f t="shared" si="3"/>
        <v>0.64712156096239104</v>
      </c>
    </row>
    <row r="6" spans="1:123" x14ac:dyDescent="0.25">
      <c r="A6" s="14" t="s">
        <v>115</v>
      </c>
      <c r="B6" s="12">
        <v>65</v>
      </c>
      <c r="C6" s="12">
        <v>65.083333333333329</v>
      </c>
      <c r="D6" s="12">
        <v>65.166666666666657</v>
      </c>
      <c r="E6" s="12">
        <v>65.249999999999986</v>
      </c>
      <c r="F6" s="12">
        <v>65.333333333333314</v>
      </c>
      <c r="G6" s="12">
        <v>65.416666666666643</v>
      </c>
      <c r="H6" s="12">
        <v>65.499999999999972</v>
      </c>
      <c r="I6" s="12">
        <v>65.5833333333333</v>
      </c>
      <c r="J6" s="12">
        <v>65.666666666666629</v>
      </c>
      <c r="K6" s="12">
        <v>65.749999999999957</v>
      </c>
      <c r="L6" s="12">
        <v>65.833333333333286</v>
      </c>
      <c r="M6" s="12">
        <v>65.916666666666615</v>
      </c>
      <c r="N6" s="12">
        <v>65.999999999999943</v>
      </c>
      <c r="O6" s="12">
        <v>66.083333333333272</v>
      </c>
      <c r="P6" s="12">
        <v>66.1666666666666</v>
      </c>
      <c r="Q6" s="12">
        <v>66.249999999999929</v>
      </c>
      <c r="R6" s="12">
        <v>66.333333333333258</v>
      </c>
      <c r="S6" s="12">
        <v>66.416666666666586</v>
      </c>
      <c r="T6" s="12">
        <v>66.499999999999915</v>
      </c>
      <c r="U6" s="12">
        <v>66.583333333333243</v>
      </c>
      <c r="V6" s="12">
        <v>66.666666666666572</v>
      </c>
      <c r="W6" s="12">
        <v>66.749999999999901</v>
      </c>
      <c r="X6" s="12">
        <v>66.833333333333229</v>
      </c>
      <c r="Y6" s="12">
        <v>66.916666666666558</v>
      </c>
      <c r="Z6" s="12">
        <v>66.999999999999886</v>
      </c>
      <c r="AA6" s="12">
        <v>67.083333333333215</v>
      </c>
      <c r="AB6" s="12">
        <v>67.166666666666544</v>
      </c>
      <c r="AC6" s="12">
        <v>67.249999999999872</v>
      </c>
      <c r="AD6" s="12">
        <v>67.333333333333201</v>
      </c>
      <c r="AE6" s="12">
        <v>67.416666666666529</v>
      </c>
      <c r="AF6" s="12">
        <v>67.499999999999858</v>
      </c>
      <c r="AG6" s="12">
        <v>67.583333333333186</v>
      </c>
      <c r="AH6" s="12">
        <v>67.666666666666515</v>
      </c>
      <c r="AI6" s="12">
        <v>67.749999999999844</v>
      </c>
      <c r="AJ6" s="12">
        <v>67.833333333333172</v>
      </c>
      <c r="AK6" s="12">
        <v>67.916666666666501</v>
      </c>
      <c r="AL6" s="12">
        <v>67.999999999999829</v>
      </c>
      <c r="AM6" s="12">
        <v>68.083333333333158</v>
      </c>
      <c r="AN6" s="12">
        <v>68.166666666666487</v>
      </c>
      <c r="AO6" s="12">
        <v>68.249999999999815</v>
      </c>
      <c r="AP6" s="12">
        <v>68.333333333333144</v>
      </c>
      <c r="AQ6" s="12">
        <v>68.416666666666472</v>
      </c>
      <c r="AR6" s="12">
        <v>68.499999999999801</v>
      </c>
      <c r="AS6" s="12">
        <v>68.58333333333313</v>
      </c>
      <c r="AT6" s="12">
        <v>68.666666666666458</v>
      </c>
      <c r="AU6" s="12">
        <v>68.749999999999787</v>
      </c>
      <c r="AV6" s="12">
        <v>68.833333333333115</v>
      </c>
      <c r="AW6" s="12">
        <v>68.916666666666444</v>
      </c>
      <c r="AX6" s="12">
        <v>68.999999999999773</v>
      </c>
      <c r="AY6" s="12">
        <v>69.083333333333101</v>
      </c>
      <c r="AZ6" s="12">
        <v>69.16666666666643</v>
      </c>
      <c r="BA6" s="12">
        <v>69.249999999999758</v>
      </c>
      <c r="BB6" s="12">
        <v>69.333333333333087</v>
      </c>
      <c r="BC6" s="12">
        <v>69.416666666666416</v>
      </c>
      <c r="BD6" s="12">
        <v>69.499999999999744</v>
      </c>
      <c r="BE6" s="12">
        <v>69.583333333333073</v>
      </c>
      <c r="BF6" s="12">
        <v>69.666666666666401</v>
      </c>
      <c r="BG6" s="12">
        <v>69.74999999999973</v>
      </c>
      <c r="BH6" s="12">
        <v>69.833333333333059</v>
      </c>
      <c r="BI6" s="12">
        <v>69.916666666666387</v>
      </c>
      <c r="BJ6" s="12">
        <v>69.999999999999716</v>
      </c>
      <c r="BK6" s="12">
        <v>70.083333333333044</v>
      </c>
      <c r="BL6" s="12">
        <v>70.166666666666373</v>
      </c>
      <c r="BM6" s="12">
        <v>70.249999999999702</v>
      </c>
      <c r="BN6" s="12">
        <v>70.33333333333303</v>
      </c>
      <c r="BO6" s="12">
        <v>70.416666666666359</v>
      </c>
      <c r="BP6" s="12">
        <v>70.499999999999687</v>
      </c>
      <c r="BQ6" s="12">
        <v>70.583333333333016</v>
      </c>
      <c r="BR6" s="12">
        <v>70.666666666666345</v>
      </c>
      <c r="BS6" s="12">
        <v>70.749999999999673</v>
      </c>
      <c r="BT6" s="12">
        <v>70.833333333333002</v>
      </c>
      <c r="BU6" s="12">
        <v>70.91666666666633</v>
      </c>
      <c r="BV6" s="12">
        <v>70.999999999999659</v>
      </c>
      <c r="BW6" s="12">
        <v>71.083333333332988</v>
      </c>
      <c r="BX6" s="12">
        <v>71.166666666666316</v>
      </c>
      <c r="BY6" s="12">
        <v>71.249999999999645</v>
      </c>
      <c r="BZ6" s="12">
        <v>71.333333333332973</v>
      </c>
      <c r="CA6" s="12">
        <v>71.416666666666302</v>
      </c>
      <c r="CB6" s="12">
        <v>71.499999999999631</v>
      </c>
      <c r="CC6" s="12">
        <v>71.583333333332959</v>
      </c>
      <c r="CD6" s="12">
        <v>71.666666666666288</v>
      </c>
      <c r="CE6" s="12">
        <v>71.749999999999616</v>
      </c>
      <c r="CF6" s="12">
        <v>71.833333333332945</v>
      </c>
      <c r="CG6" s="12">
        <v>71.916666666666273</v>
      </c>
      <c r="CH6" s="12">
        <v>71.999999999999602</v>
      </c>
      <c r="CI6" s="12">
        <v>72.083333333332931</v>
      </c>
      <c r="CJ6" s="12">
        <v>72.166666666666259</v>
      </c>
      <c r="CK6" s="12">
        <v>72.249999999999588</v>
      </c>
      <c r="CL6" s="12">
        <v>72.333333333332916</v>
      </c>
      <c r="CM6" s="12">
        <v>72.416666666666245</v>
      </c>
      <c r="CN6" s="12">
        <v>72.499999999999574</v>
      </c>
      <c r="CO6" s="12">
        <v>72.583333333332902</v>
      </c>
      <c r="CP6" s="12">
        <v>72.666666666666231</v>
      </c>
      <c r="CQ6" s="12">
        <v>72.749999999999559</v>
      </c>
      <c r="CR6" s="12">
        <v>72.833333333332888</v>
      </c>
      <c r="CS6" s="12">
        <v>72.916666666666217</v>
      </c>
      <c r="CT6" s="12">
        <v>72.999999999999545</v>
      </c>
      <c r="CU6" s="12">
        <v>73.083333333332874</v>
      </c>
      <c r="CV6" s="12">
        <v>73.166666666666202</v>
      </c>
      <c r="CW6" s="12">
        <v>73.249999999999531</v>
      </c>
      <c r="CX6" s="12">
        <v>73.33333333333286</v>
      </c>
      <c r="CY6" s="12">
        <v>73.416666666666188</v>
      </c>
      <c r="CZ6" s="12">
        <v>73.499999999999517</v>
      </c>
      <c r="DA6" s="12">
        <v>73.583333333332845</v>
      </c>
      <c r="DB6" s="12">
        <v>73.666666666666174</v>
      </c>
      <c r="DC6" s="12">
        <v>73.749999999999503</v>
      </c>
      <c r="DD6" s="12">
        <v>73.833333333332831</v>
      </c>
      <c r="DE6" s="12">
        <v>73.91666666666616</v>
      </c>
      <c r="DF6" s="12">
        <v>73.999999999999488</v>
      </c>
      <c r="DG6" s="12">
        <v>74.083333333332817</v>
      </c>
      <c r="DH6" s="12">
        <v>74.166666666666146</v>
      </c>
      <c r="DI6" s="12">
        <v>74.249999999999474</v>
      </c>
      <c r="DJ6" s="12">
        <v>74.333333333332803</v>
      </c>
      <c r="DK6" s="12">
        <v>74.416666666666131</v>
      </c>
      <c r="DL6" s="12">
        <v>74.49999999999946</v>
      </c>
      <c r="DM6" s="12">
        <v>74.583333333332789</v>
      </c>
      <c r="DN6" s="12">
        <v>74.666666666666117</v>
      </c>
      <c r="DO6" s="12">
        <v>74.749999999999446</v>
      </c>
      <c r="DP6" s="12">
        <v>74.833333333332774</v>
      </c>
      <c r="DQ6" s="12">
        <v>74.916666666666103</v>
      </c>
      <c r="DR6" s="12">
        <v>74.999999999999432</v>
      </c>
    </row>
    <row r="7" spans="1:123" x14ac:dyDescent="0.25">
      <c r="A7" s="14" t="s">
        <v>117</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t="s">
        <v>23</v>
      </c>
    </row>
    <row r="8" spans="1:123" x14ac:dyDescent="0.25">
      <c r="A8" s="15">
        <f>A2</f>
        <v>65</v>
      </c>
      <c r="B8" s="4">
        <f>$B$2*IF($A$2+B$3/12&lt;$A8,0,1)*(1+0.072*MIN($A8-$A$2,5))*IF(B$3&gt;=120,1.1,1)*IF($C$2&lt;=148450,1,0)</f>
        <v>727.67</v>
      </c>
      <c r="C8" s="4">
        <f t="shared" ref="C8:BN12" si="4">$B$2*IF($A$2+C$3/12&lt;$A8,0,1)*(1+0.072*MIN($A8-$A$2,5))*IF(C$3&gt;=120,1.1,1)*IF($C$2&lt;=148450,1,0)</f>
        <v>727.67</v>
      </c>
      <c r="D8" s="4">
        <f t="shared" si="4"/>
        <v>727.67</v>
      </c>
      <c r="E8" s="4">
        <f t="shared" si="4"/>
        <v>727.67</v>
      </c>
      <c r="F8" s="4">
        <f t="shared" si="4"/>
        <v>727.67</v>
      </c>
      <c r="G8" s="4">
        <f t="shared" si="4"/>
        <v>727.67</v>
      </c>
      <c r="H8" s="4">
        <f t="shared" si="4"/>
        <v>727.67</v>
      </c>
      <c r="I8" s="4">
        <f t="shared" si="4"/>
        <v>727.67</v>
      </c>
      <c r="J8" s="4">
        <f t="shared" si="4"/>
        <v>727.67</v>
      </c>
      <c r="K8" s="4">
        <f t="shared" si="4"/>
        <v>727.67</v>
      </c>
      <c r="L8" s="4">
        <f t="shared" si="4"/>
        <v>727.67</v>
      </c>
      <c r="M8" s="4">
        <f t="shared" si="4"/>
        <v>727.67</v>
      </c>
      <c r="N8" s="4">
        <f t="shared" si="4"/>
        <v>727.67</v>
      </c>
      <c r="O8" s="4">
        <f t="shared" si="4"/>
        <v>727.67</v>
      </c>
      <c r="P8" s="4">
        <f t="shared" si="4"/>
        <v>727.67</v>
      </c>
      <c r="Q8" s="4">
        <f t="shared" si="4"/>
        <v>727.67</v>
      </c>
      <c r="R8" s="4">
        <f t="shared" si="4"/>
        <v>727.67</v>
      </c>
      <c r="S8" s="4">
        <f t="shared" si="4"/>
        <v>727.67</v>
      </c>
      <c r="T8" s="4">
        <f t="shared" si="4"/>
        <v>727.67</v>
      </c>
      <c r="U8" s="4">
        <f t="shared" si="4"/>
        <v>727.67</v>
      </c>
      <c r="V8" s="4">
        <f t="shared" si="4"/>
        <v>727.67</v>
      </c>
      <c r="W8" s="4">
        <f t="shared" si="4"/>
        <v>727.67</v>
      </c>
      <c r="X8" s="4">
        <f t="shared" si="4"/>
        <v>727.67</v>
      </c>
      <c r="Y8" s="4">
        <f t="shared" si="4"/>
        <v>727.67</v>
      </c>
      <c r="Z8" s="4">
        <f t="shared" si="4"/>
        <v>727.67</v>
      </c>
      <c r="AA8" s="4">
        <f t="shared" si="4"/>
        <v>727.67</v>
      </c>
      <c r="AB8" s="4">
        <f t="shared" si="4"/>
        <v>727.67</v>
      </c>
      <c r="AC8" s="4">
        <f t="shared" si="4"/>
        <v>727.67</v>
      </c>
      <c r="AD8" s="4">
        <f t="shared" si="4"/>
        <v>727.67</v>
      </c>
      <c r="AE8" s="4">
        <f t="shared" si="4"/>
        <v>727.67</v>
      </c>
      <c r="AF8" s="4">
        <f t="shared" si="4"/>
        <v>727.67</v>
      </c>
      <c r="AG8" s="4">
        <f t="shared" si="4"/>
        <v>727.67</v>
      </c>
      <c r="AH8" s="4">
        <f t="shared" si="4"/>
        <v>727.67</v>
      </c>
      <c r="AI8" s="4">
        <f t="shared" si="4"/>
        <v>727.67</v>
      </c>
      <c r="AJ8" s="4">
        <f t="shared" si="4"/>
        <v>727.67</v>
      </c>
      <c r="AK8" s="4">
        <f t="shared" si="4"/>
        <v>727.67</v>
      </c>
      <c r="AL8" s="4">
        <f t="shared" si="4"/>
        <v>727.67</v>
      </c>
      <c r="AM8" s="4">
        <f t="shared" si="4"/>
        <v>727.67</v>
      </c>
      <c r="AN8" s="4">
        <f t="shared" si="4"/>
        <v>727.67</v>
      </c>
      <c r="AO8" s="4">
        <f t="shared" si="4"/>
        <v>727.67</v>
      </c>
      <c r="AP8" s="4">
        <f t="shared" si="4"/>
        <v>727.67</v>
      </c>
      <c r="AQ8" s="4">
        <f t="shared" si="4"/>
        <v>727.67</v>
      </c>
      <c r="AR8" s="4">
        <f t="shared" si="4"/>
        <v>727.67</v>
      </c>
      <c r="AS8" s="4">
        <f t="shared" si="4"/>
        <v>727.67</v>
      </c>
      <c r="AT8" s="4">
        <f t="shared" si="4"/>
        <v>727.67</v>
      </c>
      <c r="AU8" s="4">
        <f t="shared" si="4"/>
        <v>727.67</v>
      </c>
      <c r="AV8" s="4">
        <f t="shared" si="4"/>
        <v>727.67</v>
      </c>
      <c r="AW8" s="4">
        <f t="shared" si="4"/>
        <v>727.67</v>
      </c>
      <c r="AX8" s="4">
        <f t="shared" si="4"/>
        <v>727.67</v>
      </c>
      <c r="AY8" s="4">
        <f t="shared" si="4"/>
        <v>727.67</v>
      </c>
      <c r="AZ8" s="4">
        <f t="shared" si="4"/>
        <v>727.67</v>
      </c>
      <c r="BA8" s="4">
        <f t="shared" si="4"/>
        <v>727.67</v>
      </c>
      <c r="BB8" s="4">
        <f t="shared" si="4"/>
        <v>727.67</v>
      </c>
      <c r="BC8" s="4">
        <f t="shared" si="4"/>
        <v>727.67</v>
      </c>
      <c r="BD8" s="4">
        <f t="shared" si="4"/>
        <v>727.67</v>
      </c>
      <c r="BE8" s="4">
        <f t="shared" si="4"/>
        <v>727.67</v>
      </c>
      <c r="BF8" s="4">
        <f t="shared" si="4"/>
        <v>727.67</v>
      </c>
      <c r="BG8" s="4">
        <f t="shared" si="4"/>
        <v>727.67</v>
      </c>
      <c r="BH8" s="4">
        <f t="shared" si="4"/>
        <v>727.67</v>
      </c>
      <c r="BI8" s="4">
        <f t="shared" si="4"/>
        <v>727.67</v>
      </c>
      <c r="BJ8" s="4">
        <f t="shared" si="4"/>
        <v>727.67</v>
      </c>
      <c r="BK8" s="4">
        <f t="shared" si="4"/>
        <v>727.67</v>
      </c>
      <c r="BL8" s="4">
        <f t="shared" si="4"/>
        <v>727.67</v>
      </c>
      <c r="BM8" s="4">
        <f t="shared" si="4"/>
        <v>727.67</v>
      </c>
      <c r="BN8" s="4">
        <f t="shared" si="4"/>
        <v>727.67</v>
      </c>
      <c r="BO8" s="4">
        <f t="shared" ref="BO8:DR12" si="5">$B$2*IF($A$2+BO$3/12&lt;$A8,0,1)*(1+0.072*MIN($A8-$A$2,5))*IF(BO$3&gt;=120,1.1,1)*IF($C$2&lt;=148450,1,0)</f>
        <v>727.67</v>
      </c>
      <c r="BP8" s="4">
        <f t="shared" si="5"/>
        <v>727.67</v>
      </c>
      <c r="BQ8" s="4">
        <f t="shared" si="5"/>
        <v>727.67</v>
      </c>
      <c r="BR8" s="4">
        <f t="shared" si="5"/>
        <v>727.67</v>
      </c>
      <c r="BS8" s="4">
        <f t="shared" si="5"/>
        <v>727.67</v>
      </c>
      <c r="BT8" s="4">
        <f t="shared" si="5"/>
        <v>727.67</v>
      </c>
      <c r="BU8" s="4">
        <f t="shared" si="5"/>
        <v>727.67</v>
      </c>
      <c r="BV8" s="4">
        <f t="shared" si="5"/>
        <v>727.67</v>
      </c>
      <c r="BW8" s="4">
        <f t="shared" si="5"/>
        <v>727.67</v>
      </c>
      <c r="BX8" s="4">
        <f t="shared" si="5"/>
        <v>727.67</v>
      </c>
      <c r="BY8" s="4">
        <f t="shared" si="5"/>
        <v>727.67</v>
      </c>
      <c r="BZ8" s="4">
        <f t="shared" si="5"/>
        <v>727.67</v>
      </c>
      <c r="CA8" s="4">
        <f t="shared" si="5"/>
        <v>727.67</v>
      </c>
      <c r="CB8" s="4">
        <f t="shared" si="5"/>
        <v>727.67</v>
      </c>
      <c r="CC8" s="4">
        <f t="shared" si="5"/>
        <v>727.67</v>
      </c>
      <c r="CD8" s="4">
        <f t="shared" si="5"/>
        <v>727.67</v>
      </c>
      <c r="CE8" s="4">
        <f t="shared" si="5"/>
        <v>727.67</v>
      </c>
      <c r="CF8" s="4">
        <f t="shared" si="5"/>
        <v>727.67</v>
      </c>
      <c r="CG8" s="4">
        <f t="shared" si="5"/>
        <v>727.67</v>
      </c>
      <c r="CH8" s="4">
        <f t="shared" si="5"/>
        <v>727.67</v>
      </c>
      <c r="CI8" s="4">
        <f t="shared" si="5"/>
        <v>727.67</v>
      </c>
      <c r="CJ8" s="4">
        <f t="shared" si="5"/>
        <v>727.67</v>
      </c>
      <c r="CK8" s="4">
        <f t="shared" si="5"/>
        <v>727.67</v>
      </c>
      <c r="CL8" s="4">
        <f t="shared" si="5"/>
        <v>727.67</v>
      </c>
      <c r="CM8" s="4">
        <f t="shared" si="5"/>
        <v>727.67</v>
      </c>
      <c r="CN8" s="4">
        <f t="shared" si="5"/>
        <v>727.67</v>
      </c>
      <c r="CO8" s="4">
        <f t="shared" si="5"/>
        <v>727.67</v>
      </c>
      <c r="CP8" s="4">
        <f t="shared" si="5"/>
        <v>727.67</v>
      </c>
      <c r="CQ8" s="4">
        <f t="shared" si="5"/>
        <v>727.67</v>
      </c>
      <c r="CR8" s="4">
        <f t="shared" si="5"/>
        <v>727.67</v>
      </c>
      <c r="CS8" s="4">
        <f t="shared" si="5"/>
        <v>727.67</v>
      </c>
      <c r="CT8" s="4">
        <f t="shared" si="5"/>
        <v>727.67</v>
      </c>
      <c r="CU8" s="4">
        <f t="shared" si="5"/>
        <v>727.67</v>
      </c>
      <c r="CV8" s="4">
        <f t="shared" si="5"/>
        <v>727.67</v>
      </c>
      <c r="CW8" s="4">
        <f t="shared" si="5"/>
        <v>727.67</v>
      </c>
      <c r="CX8" s="4">
        <f t="shared" si="5"/>
        <v>727.67</v>
      </c>
      <c r="CY8" s="4">
        <f t="shared" si="5"/>
        <v>727.67</v>
      </c>
      <c r="CZ8" s="4">
        <f t="shared" si="5"/>
        <v>727.67</v>
      </c>
      <c r="DA8" s="4">
        <f t="shared" si="5"/>
        <v>727.67</v>
      </c>
      <c r="DB8" s="4">
        <f t="shared" si="5"/>
        <v>727.67</v>
      </c>
      <c r="DC8" s="4">
        <f t="shared" si="5"/>
        <v>727.67</v>
      </c>
      <c r="DD8" s="4">
        <f t="shared" si="5"/>
        <v>727.67</v>
      </c>
      <c r="DE8" s="4">
        <f t="shared" si="5"/>
        <v>727.67</v>
      </c>
      <c r="DF8" s="4">
        <f t="shared" si="5"/>
        <v>727.67</v>
      </c>
      <c r="DG8" s="4">
        <f t="shared" si="5"/>
        <v>727.67</v>
      </c>
      <c r="DH8" s="4">
        <f t="shared" si="5"/>
        <v>727.67</v>
      </c>
      <c r="DI8" s="4">
        <f t="shared" si="5"/>
        <v>727.67</v>
      </c>
      <c r="DJ8" s="4">
        <f t="shared" si="5"/>
        <v>727.67</v>
      </c>
      <c r="DK8" s="4">
        <f t="shared" si="5"/>
        <v>727.67</v>
      </c>
      <c r="DL8" s="4">
        <f t="shared" si="5"/>
        <v>727.67</v>
      </c>
      <c r="DM8" s="4">
        <f t="shared" si="5"/>
        <v>727.67</v>
      </c>
      <c r="DN8" s="4">
        <f t="shared" si="5"/>
        <v>727.67</v>
      </c>
      <c r="DO8" s="4">
        <f t="shared" si="5"/>
        <v>727.67</v>
      </c>
      <c r="DP8" s="4">
        <f t="shared" si="5"/>
        <v>727.67</v>
      </c>
      <c r="DQ8" s="4">
        <f t="shared" si="5"/>
        <v>727.67</v>
      </c>
      <c r="DR8" s="4">
        <f>$B$2*IF($A$2+DR$3/12&lt;$A8,0,1)*(1+0.072*MIN($A8-$A$2,5))*IF(DR$3&gt;=120,1.1,1)*IF($C$2&lt;=148450,1,0)</f>
        <v>800.43700000000001</v>
      </c>
      <c r="DS8" s="16">
        <f>SUMPRODUCT($B$5:$DQ$5,B8:DQ8)+DR8*12*$DQ$2</f>
        <v>172368.63601486504</v>
      </c>
    </row>
    <row r="9" spans="1:123" x14ac:dyDescent="0.25">
      <c r="A9" s="15">
        <f>A8+1/12</f>
        <v>65.083333333333329</v>
      </c>
      <c r="B9" s="4">
        <f t="shared" ref="B9:Q26" si="6">$B$2*IF($A$2+B$3/12&lt;$A9,0,1)*(1+0.072*MIN($A9-$A$2,5))*IF(B$3&gt;=120,1.1,1)*IF($C$2&lt;=148450,1,0)</f>
        <v>0</v>
      </c>
      <c r="C9" s="4">
        <f t="shared" si="6"/>
        <v>732.03601999999967</v>
      </c>
      <c r="D9" s="4">
        <f t="shared" si="6"/>
        <v>732.03601999999967</v>
      </c>
      <c r="E9" s="4">
        <f t="shared" si="6"/>
        <v>732.03601999999967</v>
      </c>
      <c r="F9" s="4">
        <f t="shared" si="6"/>
        <v>732.03601999999967</v>
      </c>
      <c r="G9" s="4">
        <f t="shared" si="6"/>
        <v>732.03601999999967</v>
      </c>
      <c r="H9" s="4">
        <f t="shared" si="6"/>
        <v>732.03601999999967</v>
      </c>
      <c r="I9" s="4">
        <f t="shared" si="6"/>
        <v>732.03601999999967</v>
      </c>
      <c r="J9" s="4">
        <f t="shared" si="6"/>
        <v>732.03601999999967</v>
      </c>
      <c r="K9" s="4">
        <f t="shared" si="6"/>
        <v>732.03601999999967</v>
      </c>
      <c r="L9" s="4">
        <f t="shared" si="6"/>
        <v>732.03601999999967</v>
      </c>
      <c r="M9" s="4">
        <f t="shared" si="6"/>
        <v>732.03601999999967</v>
      </c>
      <c r="N9" s="4">
        <f t="shared" si="6"/>
        <v>732.03601999999967</v>
      </c>
      <c r="O9" s="4">
        <f t="shared" si="6"/>
        <v>732.03601999999967</v>
      </c>
      <c r="P9" s="4">
        <f t="shared" si="6"/>
        <v>732.03601999999967</v>
      </c>
      <c r="Q9" s="4">
        <f t="shared" si="6"/>
        <v>732.03601999999967</v>
      </c>
      <c r="R9" s="4">
        <f t="shared" si="4"/>
        <v>732.03601999999967</v>
      </c>
      <c r="S9" s="4">
        <f t="shared" si="4"/>
        <v>732.03601999999967</v>
      </c>
      <c r="T9" s="4">
        <f t="shared" si="4"/>
        <v>732.03601999999967</v>
      </c>
      <c r="U9" s="4">
        <f t="shared" si="4"/>
        <v>732.03601999999967</v>
      </c>
      <c r="V9" s="4">
        <f t="shared" si="4"/>
        <v>732.03601999999967</v>
      </c>
      <c r="W9" s="4">
        <f t="shared" si="4"/>
        <v>732.03601999999967</v>
      </c>
      <c r="X9" s="4">
        <f t="shared" si="4"/>
        <v>732.03601999999967</v>
      </c>
      <c r="Y9" s="4">
        <f t="shared" si="4"/>
        <v>732.03601999999967</v>
      </c>
      <c r="Z9" s="4">
        <f t="shared" si="4"/>
        <v>732.03601999999967</v>
      </c>
      <c r="AA9" s="4">
        <f t="shared" si="4"/>
        <v>732.03601999999967</v>
      </c>
      <c r="AB9" s="4">
        <f t="shared" si="4"/>
        <v>732.03601999999967</v>
      </c>
      <c r="AC9" s="4">
        <f t="shared" si="4"/>
        <v>732.03601999999967</v>
      </c>
      <c r="AD9" s="4">
        <f t="shared" si="4"/>
        <v>732.03601999999967</v>
      </c>
      <c r="AE9" s="4">
        <f t="shared" si="4"/>
        <v>732.03601999999967</v>
      </c>
      <c r="AF9" s="4">
        <f t="shared" si="4"/>
        <v>732.03601999999967</v>
      </c>
      <c r="AG9" s="4">
        <f t="shared" si="4"/>
        <v>732.03601999999967</v>
      </c>
      <c r="AH9" s="4">
        <f t="shared" si="4"/>
        <v>732.03601999999967</v>
      </c>
      <c r="AI9" s="4">
        <f t="shared" si="4"/>
        <v>732.03601999999967</v>
      </c>
      <c r="AJ9" s="4">
        <f t="shared" si="4"/>
        <v>732.03601999999967</v>
      </c>
      <c r="AK9" s="4">
        <f t="shared" si="4"/>
        <v>732.03601999999967</v>
      </c>
      <c r="AL9" s="4">
        <f t="shared" si="4"/>
        <v>732.03601999999967</v>
      </c>
      <c r="AM9" s="4">
        <f t="shared" si="4"/>
        <v>732.03601999999967</v>
      </c>
      <c r="AN9" s="4">
        <f t="shared" si="4"/>
        <v>732.03601999999967</v>
      </c>
      <c r="AO9" s="4">
        <f t="shared" si="4"/>
        <v>732.03601999999967</v>
      </c>
      <c r="AP9" s="4">
        <f t="shared" si="4"/>
        <v>732.03601999999967</v>
      </c>
      <c r="AQ9" s="4">
        <f t="shared" si="4"/>
        <v>732.03601999999967</v>
      </c>
      <c r="AR9" s="4">
        <f t="shared" si="4"/>
        <v>732.03601999999967</v>
      </c>
      <c r="AS9" s="4">
        <f t="shared" si="4"/>
        <v>732.03601999999967</v>
      </c>
      <c r="AT9" s="4">
        <f t="shared" si="4"/>
        <v>732.03601999999967</v>
      </c>
      <c r="AU9" s="4">
        <f t="shared" si="4"/>
        <v>732.03601999999967</v>
      </c>
      <c r="AV9" s="4">
        <f t="shared" si="4"/>
        <v>732.03601999999967</v>
      </c>
      <c r="AW9" s="4">
        <f t="shared" si="4"/>
        <v>732.03601999999967</v>
      </c>
      <c r="AX9" s="4">
        <f t="shared" si="4"/>
        <v>732.03601999999967</v>
      </c>
      <c r="AY9" s="4">
        <f t="shared" si="4"/>
        <v>732.03601999999967</v>
      </c>
      <c r="AZ9" s="4">
        <f t="shared" si="4"/>
        <v>732.03601999999967</v>
      </c>
      <c r="BA9" s="4">
        <f t="shared" si="4"/>
        <v>732.03601999999967</v>
      </c>
      <c r="BB9" s="4">
        <f t="shared" si="4"/>
        <v>732.03601999999967</v>
      </c>
      <c r="BC9" s="4">
        <f t="shared" si="4"/>
        <v>732.03601999999967</v>
      </c>
      <c r="BD9" s="4">
        <f t="shared" si="4"/>
        <v>732.03601999999967</v>
      </c>
      <c r="BE9" s="4">
        <f t="shared" si="4"/>
        <v>732.03601999999967</v>
      </c>
      <c r="BF9" s="4">
        <f t="shared" si="4"/>
        <v>732.03601999999967</v>
      </c>
      <c r="BG9" s="4">
        <f t="shared" si="4"/>
        <v>732.03601999999967</v>
      </c>
      <c r="BH9" s="4">
        <f t="shared" si="4"/>
        <v>732.03601999999967</v>
      </c>
      <c r="BI9" s="4">
        <f t="shared" si="4"/>
        <v>732.03601999999967</v>
      </c>
      <c r="BJ9" s="4">
        <f t="shared" si="4"/>
        <v>732.03601999999967</v>
      </c>
      <c r="BK9" s="4">
        <f t="shared" si="4"/>
        <v>732.03601999999967</v>
      </c>
      <c r="BL9" s="4">
        <f t="shared" si="4"/>
        <v>732.03601999999967</v>
      </c>
      <c r="BM9" s="4">
        <f t="shared" si="4"/>
        <v>732.03601999999967</v>
      </c>
      <c r="BN9" s="4">
        <f t="shared" si="4"/>
        <v>732.03601999999967</v>
      </c>
      <c r="BO9" s="4">
        <f t="shared" si="5"/>
        <v>732.03601999999967</v>
      </c>
      <c r="BP9" s="4">
        <f t="shared" si="5"/>
        <v>732.03601999999967</v>
      </c>
      <c r="BQ9" s="4">
        <f t="shared" si="5"/>
        <v>732.03601999999967</v>
      </c>
      <c r="BR9" s="4">
        <f t="shared" si="5"/>
        <v>732.03601999999967</v>
      </c>
      <c r="BS9" s="4">
        <f t="shared" si="5"/>
        <v>732.03601999999967</v>
      </c>
      <c r="BT9" s="4">
        <f t="shared" si="5"/>
        <v>732.03601999999967</v>
      </c>
      <c r="BU9" s="4">
        <f t="shared" si="5"/>
        <v>732.03601999999967</v>
      </c>
      <c r="BV9" s="4">
        <f t="shared" si="5"/>
        <v>732.03601999999967</v>
      </c>
      <c r="BW9" s="4">
        <f t="shared" si="5"/>
        <v>732.03601999999967</v>
      </c>
      <c r="BX9" s="4">
        <f t="shared" si="5"/>
        <v>732.03601999999967</v>
      </c>
      <c r="BY9" s="4">
        <f t="shared" si="5"/>
        <v>732.03601999999967</v>
      </c>
      <c r="BZ9" s="4">
        <f t="shared" si="5"/>
        <v>732.03601999999967</v>
      </c>
      <c r="CA9" s="4">
        <f t="shared" si="5"/>
        <v>732.03601999999967</v>
      </c>
      <c r="CB9" s="4">
        <f t="shared" si="5"/>
        <v>732.03601999999967</v>
      </c>
      <c r="CC9" s="4">
        <f t="shared" si="5"/>
        <v>732.03601999999967</v>
      </c>
      <c r="CD9" s="4">
        <f t="shared" si="5"/>
        <v>732.03601999999967</v>
      </c>
      <c r="CE9" s="4">
        <f t="shared" si="5"/>
        <v>732.03601999999967</v>
      </c>
      <c r="CF9" s="4">
        <f t="shared" si="5"/>
        <v>732.03601999999967</v>
      </c>
      <c r="CG9" s="4">
        <f t="shared" si="5"/>
        <v>732.03601999999967</v>
      </c>
      <c r="CH9" s="4">
        <f t="shared" si="5"/>
        <v>732.03601999999967</v>
      </c>
      <c r="CI9" s="4">
        <f t="shared" si="5"/>
        <v>732.03601999999967</v>
      </c>
      <c r="CJ9" s="4">
        <f t="shared" si="5"/>
        <v>732.03601999999967</v>
      </c>
      <c r="CK9" s="4">
        <f t="shared" si="5"/>
        <v>732.03601999999967</v>
      </c>
      <c r="CL9" s="4">
        <f t="shared" si="5"/>
        <v>732.03601999999967</v>
      </c>
      <c r="CM9" s="4">
        <f t="shared" si="5"/>
        <v>732.03601999999967</v>
      </c>
      <c r="CN9" s="4">
        <f t="shared" si="5"/>
        <v>732.03601999999967</v>
      </c>
      <c r="CO9" s="4">
        <f t="shared" si="5"/>
        <v>732.03601999999967</v>
      </c>
      <c r="CP9" s="4">
        <f t="shared" si="5"/>
        <v>732.03601999999967</v>
      </c>
      <c r="CQ9" s="4">
        <f t="shared" si="5"/>
        <v>732.03601999999967</v>
      </c>
      <c r="CR9" s="4">
        <f t="shared" si="5"/>
        <v>732.03601999999967</v>
      </c>
      <c r="CS9" s="4">
        <f t="shared" si="5"/>
        <v>732.03601999999967</v>
      </c>
      <c r="CT9" s="4">
        <f t="shared" si="5"/>
        <v>732.03601999999967</v>
      </c>
      <c r="CU9" s="4">
        <f t="shared" si="5"/>
        <v>732.03601999999967</v>
      </c>
      <c r="CV9" s="4">
        <f t="shared" si="5"/>
        <v>732.03601999999967</v>
      </c>
      <c r="CW9" s="4">
        <f t="shared" si="5"/>
        <v>732.03601999999967</v>
      </c>
      <c r="CX9" s="4">
        <f t="shared" si="5"/>
        <v>732.03601999999967</v>
      </c>
      <c r="CY9" s="4">
        <f t="shared" si="5"/>
        <v>732.03601999999967</v>
      </c>
      <c r="CZ9" s="4">
        <f t="shared" si="5"/>
        <v>732.03601999999967</v>
      </c>
      <c r="DA9" s="4">
        <f t="shared" si="5"/>
        <v>732.03601999999967</v>
      </c>
      <c r="DB9" s="4">
        <f t="shared" si="5"/>
        <v>732.03601999999967</v>
      </c>
      <c r="DC9" s="4">
        <f t="shared" si="5"/>
        <v>732.03601999999967</v>
      </c>
      <c r="DD9" s="4">
        <f t="shared" si="5"/>
        <v>732.03601999999967</v>
      </c>
      <c r="DE9" s="4">
        <f t="shared" si="5"/>
        <v>732.03601999999967</v>
      </c>
      <c r="DF9" s="4">
        <f t="shared" si="5"/>
        <v>732.03601999999967</v>
      </c>
      <c r="DG9" s="4">
        <f t="shared" si="5"/>
        <v>732.03601999999967</v>
      </c>
      <c r="DH9" s="4">
        <f t="shared" si="5"/>
        <v>732.03601999999967</v>
      </c>
      <c r="DI9" s="4">
        <f t="shared" si="5"/>
        <v>732.03601999999967</v>
      </c>
      <c r="DJ9" s="4">
        <f t="shared" si="5"/>
        <v>732.03601999999967</v>
      </c>
      <c r="DK9" s="4">
        <f t="shared" si="5"/>
        <v>732.03601999999967</v>
      </c>
      <c r="DL9" s="4">
        <f t="shared" si="5"/>
        <v>732.03601999999967</v>
      </c>
      <c r="DM9" s="4">
        <f t="shared" si="5"/>
        <v>732.03601999999967</v>
      </c>
      <c r="DN9" s="4">
        <f t="shared" si="5"/>
        <v>732.03601999999967</v>
      </c>
      <c r="DO9" s="4">
        <f t="shared" si="5"/>
        <v>732.03601999999967</v>
      </c>
      <c r="DP9" s="4">
        <f t="shared" si="5"/>
        <v>732.03601999999967</v>
      </c>
      <c r="DQ9" s="4">
        <f t="shared" si="5"/>
        <v>732.03601999999967</v>
      </c>
      <c r="DR9" s="4">
        <f t="shared" si="5"/>
        <v>805.23962199999971</v>
      </c>
      <c r="DS9" s="16">
        <f t="shared" ref="DS9:DS72" si="7">SUMPRODUCT($B$5:$DQ$5,B9:DQ9)+DR9*12*$DQ$2</f>
        <v>172670.81181095418</v>
      </c>
    </row>
    <row r="10" spans="1:123" x14ac:dyDescent="0.25">
      <c r="A10" s="15">
        <f t="shared" ref="A10:A73" si="8">A9+1/12</f>
        <v>65.166666666666657</v>
      </c>
      <c r="B10" s="4">
        <f t="shared" si="6"/>
        <v>0</v>
      </c>
      <c r="C10" s="4">
        <f t="shared" si="6"/>
        <v>0</v>
      </c>
      <c r="D10" s="4">
        <f t="shared" si="6"/>
        <v>736.40203999999949</v>
      </c>
      <c r="E10" s="4">
        <f t="shared" si="6"/>
        <v>736.40203999999949</v>
      </c>
      <c r="F10" s="4">
        <f t="shared" si="6"/>
        <v>736.40203999999949</v>
      </c>
      <c r="G10" s="4">
        <f t="shared" si="6"/>
        <v>736.40203999999949</v>
      </c>
      <c r="H10" s="4">
        <f t="shared" si="6"/>
        <v>736.40203999999949</v>
      </c>
      <c r="I10" s="4">
        <f t="shared" si="6"/>
        <v>736.40203999999949</v>
      </c>
      <c r="J10" s="4">
        <f t="shared" si="6"/>
        <v>736.40203999999949</v>
      </c>
      <c r="K10" s="4">
        <f t="shared" si="6"/>
        <v>736.40203999999949</v>
      </c>
      <c r="L10" s="4">
        <f t="shared" si="6"/>
        <v>736.40203999999949</v>
      </c>
      <c r="M10" s="4">
        <f t="shared" si="6"/>
        <v>736.40203999999949</v>
      </c>
      <c r="N10" s="4">
        <f t="shared" si="6"/>
        <v>736.40203999999949</v>
      </c>
      <c r="O10" s="4">
        <f t="shared" si="6"/>
        <v>736.40203999999949</v>
      </c>
      <c r="P10" s="4">
        <f t="shared" si="6"/>
        <v>736.40203999999949</v>
      </c>
      <c r="Q10" s="4">
        <f t="shared" si="6"/>
        <v>736.40203999999949</v>
      </c>
      <c r="R10" s="4">
        <f t="shared" si="4"/>
        <v>736.40203999999949</v>
      </c>
      <c r="S10" s="4">
        <f t="shared" si="4"/>
        <v>736.40203999999949</v>
      </c>
      <c r="T10" s="4">
        <f t="shared" si="4"/>
        <v>736.40203999999949</v>
      </c>
      <c r="U10" s="4">
        <f t="shared" si="4"/>
        <v>736.40203999999949</v>
      </c>
      <c r="V10" s="4">
        <f t="shared" si="4"/>
        <v>736.40203999999949</v>
      </c>
      <c r="W10" s="4">
        <f t="shared" si="4"/>
        <v>736.40203999999949</v>
      </c>
      <c r="X10" s="4">
        <f t="shared" si="4"/>
        <v>736.40203999999949</v>
      </c>
      <c r="Y10" s="4">
        <f t="shared" si="4"/>
        <v>736.40203999999949</v>
      </c>
      <c r="Z10" s="4">
        <f t="shared" si="4"/>
        <v>736.40203999999949</v>
      </c>
      <c r="AA10" s="4">
        <f t="shared" si="4"/>
        <v>736.40203999999949</v>
      </c>
      <c r="AB10" s="4">
        <f t="shared" si="4"/>
        <v>736.40203999999949</v>
      </c>
      <c r="AC10" s="4">
        <f t="shared" si="4"/>
        <v>736.40203999999949</v>
      </c>
      <c r="AD10" s="4">
        <f t="shared" si="4"/>
        <v>736.40203999999949</v>
      </c>
      <c r="AE10" s="4">
        <f t="shared" si="4"/>
        <v>736.40203999999949</v>
      </c>
      <c r="AF10" s="4">
        <f t="shared" si="4"/>
        <v>736.40203999999949</v>
      </c>
      <c r="AG10" s="4">
        <f t="shared" si="4"/>
        <v>736.40203999999949</v>
      </c>
      <c r="AH10" s="4">
        <f t="shared" si="4"/>
        <v>736.40203999999949</v>
      </c>
      <c r="AI10" s="4">
        <f t="shared" si="4"/>
        <v>736.40203999999949</v>
      </c>
      <c r="AJ10" s="4">
        <f t="shared" si="4"/>
        <v>736.40203999999949</v>
      </c>
      <c r="AK10" s="4">
        <f t="shared" si="4"/>
        <v>736.40203999999949</v>
      </c>
      <c r="AL10" s="4">
        <f t="shared" si="4"/>
        <v>736.40203999999949</v>
      </c>
      <c r="AM10" s="4">
        <f t="shared" si="4"/>
        <v>736.40203999999949</v>
      </c>
      <c r="AN10" s="4">
        <f t="shared" si="4"/>
        <v>736.40203999999949</v>
      </c>
      <c r="AO10" s="4">
        <f t="shared" si="4"/>
        <v>736.40203999999949</v>
      </c>
      <c r="AP10" s="4">
        <f t="shared" si="4"/>
        <v>736.40203999999949</v>
      </c>
      <c r="AQ10" s="4">
        <f t="shared" si="4"/>
        <v>736.40203999999949</v>
      </c>
      <c r="AR10" s="4">
        <f t="shared" si="4"/>
        <v>736.40203999999949</v>
      </c>
      <c r="AS10" s="4">
        <f t="shared" si="4"/>
        <v>736.40203999999949</v>
      </c>
      <c r="AT10" s="4">
        <f t="shared" si="4"/>
        <v>736.40203999999949</v>
      </c>
      <c r="AU10" s="4">
        <f t="shared" si="4"/>
        <v>736.40203999999949</v>
      </c>
      <c r="AV10" s="4">
        <f t="shared" si="4"/>
        <v>736.40203999999949</v>
      </c>
      <c r="AW10" s="4">
        <f t="shared" si="4"/>
        <v>736.40203999999949</v>
      </c>
      <c r="AX10" s="4">
        <f t="shared" si="4"/>
        <v>736.40203999999949</v>
      </c>
      <c r="AY10" s="4">
        <f t="shared" si="4"/>
        <v>736.40203999999949</v>
      </c>
      <c r="AZ10" s="4">
        <f t="shared" si="4"/>
        <v>736.40203999999949</v>
      </c>
      <c r="BA10" s="4">
        <f t="shared" si="4"/>
        <v>736.40203999999949</v>
      </c>
      <c r="BB10" s="4">
        <f t="shared" si="4"/>
        <v>736.40203999999949</v>
      </c>
      <c r="BC10" s="4">
        <f t="shared" si="4"/>
        <v>736.40203999999949</v>
      </c>
      <c r="BD10" s="4">
        <f t="shared" si="4"/>
        <v>736.40203999999949</v>
      </c>
      <c r="BE10" s="4">
        <f t="shared" si="4"/>
        <v>736.40203999999949</v>
      </c>
      <c r="BF10" s="4">
        <f t="shared" si="4"/>
        <v>736.40203999999949</v>
      </c>
      <c r="BG10" s="4">
        <f t="shared" si="4"/>
        <v>736.40203999999949</v>
      </c>
      <c r="BH10" s="4">
        <f t="shared" si="4"/>
        <v>736.40203999999949</v>
      </c>
      <c r="BI10" s="4">
        <f t="shared" si="4"/>
        <v>736.40203999999949</v>
      </c>
      <c r="BJ10" s="4">
        <f t="shared" si="4"/>
        <v>736.40203999999949</v>
      </c>
      <c r="BK10" s="4">
        <f t="shared" si="4"/>
        <v>736.40203999999949</v>
      </c>
      <c r="BL10" s="4">
        <f t="shared" si="4"/>
        <v>736.40203999999949</v>
      </c>
      <c r="BM10" s="4">
        <f t="shared" si="4"/>
        <v>736.40203999999949</v>
      </c>
      <c r="BN10" s="4">
        <f t="shared" si="4"/>
        <v>736.40203999999949</v>
      </c>
      <c r="BO10" s="4">
        <f t="shared" si="5"/>
        <v>736.40203999999949</v>
      </c>
      <c r="BP10" s="4">
        <f t="shared" si="5"/>
        <v>736.40203999999949</v>
      </c>
      <c r="BQ10" s="4">
        <f t="shared" si="5"/>
        <v>736.40203999999949</v>
      </c>
      <c r="BR10" s="4">
        <f t="shared" si="5"/>
        <v>736.40203999999949</v>
      </c>
      <c r="BS10" s="4">
        <f t="shared" si="5"/>
        <v>736.40203999999949</v>
      </c>
      <c r="BT10" s="4">
        <f t="shared" si="5"/>
        <v>736.40203999999949</v>
      </c>
      <c r="BU10" s="4">
        <f t="shared" si="5"/>
        <v>736.40203999999949</v>
      </c>
      <c r="BV10" s="4">
        <f t="shared" si="5"/>
        <v>736.40203999999949</v>
      </c>
      <c r="BW10" s="4">
        <f t="shared" si="5"/>
        <v>736.40203999999949</v>
      </c>
      <c r="BX10" s="4">
        <f t="shared" si="5"/>
        <v>736.40203999999949</v>
      </c>
      <c r="BY10" s="4">
        <f t="shared" si="5"/>
        <v>736.40203999999949</v>
      </c>
      <c r="BZ10" s="4">
        <f t="shared" si="5"/>
        <v>736.40203999999949</v>
      </c>
      <c r="CA10" s="4">
        <f t="shared" si="5"/>
        <v>736.40203999999949</v>
      </c>
      <c r="CB10" s="4">
        <f t="shared" si="5"/>
        <v>736.40203999999949</v>
      </c>
      <c r="CC10" s="4">
        <f t="shared" si="5"/>
        <v>736.40203999999949</v>
      </c>
      <c r="CD10" s="4">
        <f t="shared" si="5"/>
        <v>736.40203999999949</v>
      </c>
      <c r="CE10" s="4">
        <f t="shared" si="5"/>
        <v>736.40203999999949</v>
      </c>
      <c r="CF10" s="4">
        <f t="shared" si="5"/>
        <v>736.40203999999949</v>
      </c>
      <c r="CG10" s="4">
        <f t="shared" si="5"/>
        <v>736.40203999999949</v>
      </c>
      <c r="CH10" s="4">
        <f t="shared" si="5"/>
        <v>736.40203999999949</v>
      </c>
      <c r="CI10" s="4">
        <f t="shared" si="5"/>
        <v>736.40203999999949</v>
      </c>
      <c r="CJ10" s="4">
        <f t="shared" si="5"/>
        <v>736.40203999999949</v>
      </c>
      <c r="CK10" s="4">
        <f t="shared" si="5"/>
        <v>736.40203999999949</v>
      </c>
      <c r="CL10" s="4">
        <f t="shared" si="5"/>
        <v>736.40203999999949</v>
      </c>
      <c r="CM10" s="4">
        <f t="shared" si="5"/>
        <v>736.40203999999949</v>
      </c>
      <c r="CN10" s="4">
        <f t="shared" si="5"/>
        <v>736.40203999999949</v>
      </c>
      <c r="CO10" s="4">
        <f t="shared" si="5"/>
        <v>736.40203999999949</v>
      </c>
      <c r="CP10" s="4">
        <f t="shared" si="5"/>
        <v>736.40203999999949</v>
      </c>
      <c r="CQ10" s="4">
        <f t="shared" si="5"/>
        <v>736.40203999999949</v>
      </c>
      <c r="CR10" s="4">
        <f t="shared" si="5"/>
        <v>736.40203999999949</v>
      </c>
      <c r="CS10" s="4">
        <f t="shared" si="5"/>
        <v>736.40203999999949</v>
      </c>
      <c r="CT10" s="4">
        <f t="shared" si="5"/>
        <v>736.40203999999949</v>
      </c>
      <c r="CU10" s="4">
        <f t="shared" si="5"/>
        <v>736.40203999999949</v>
      </c>
      <c r="CV10" s="4">
        <f t="shared" si="5"/>
        <v>736.40203999999949</v>
      </c>
      <c r="CW10" s="4">
        <f t="shared" si="5"/>
        <v>736.40203999999949</v>
      </c>
      <c r="CX10" s="4">
        <f t="shared" si="5"/>
        <v>736.40203999999949</v>
      </c>
      <c r="CY10" s="4">
        <f t="shared" si="5"/>
        <v>736.40203999999949</v>
      </c>
      <c r="CZ10" s="4">
        <f t="shared" si="5"/>
        <v>736.40203999999949</v>
      </c>
      <c r="DA10" s="4">
        <f t="shared" si="5"/>
        <v>736.40203999999949</v>
      </c>
      <c r="DB10" s="4">
        <f t="shared" si="5"/>
        <v>736.40203999999949</v>
      </c>
      <c r="DC10" s="4">
        <f t="shared" si="5"/>
        <v>736.40203999999949</v>
      </c>
      <c r="DD10" s="4">
        <f t="shared" si="5"/>
        <v>736.40203999999949</v>
      </c>
      <c r="DE10" s="4">
        <f t="shared" si="5"/>
        <v>736.40203999999949</v>
      </c>
      <c r="DF10" s="4">
        <f t="shared" si="5"/>
        <v>736.40203999999949</v>
      </c>
      <c r="DG10" s="4">
        <f t="shared" si="5"/>
        <v>736.40203999999949</v>
      </c>
      <c r="DH10" s="4">
        <f t="shared" si="5"/>
        <v>736.40203999999949</v>
      </c>
      <c r="DI10" s="4">
        <f t="shared" si="5"/>
        <v>736.40203999999949</v>
      </c>
      <c r="DJ10" s="4">
        <f t="shared" si="5"/>
        <v>736.40203999999949</v>
      </c>
      <c r="DK10" s="4">
        <f t="shared" si="5"/>
        <v>736.40203999999949</v>
      </c>
      <c r="DL10" s="4">
        <f t="shared" si="5"/>
        <v>736.40203999999949</v>
      </c>
      <c r="DM10" s="4">
        <f t="shared" si="5"/>
        <v>736.40203999999949</v>
      </c>
      <c r="DN10" s="4">
        <f t="shared" si="5"/>
        <v>736.40203999999949</v>
      </c>
      <c r="DO10" s="4">
        <f t="shared" si="5"/>
        <v>736.40203999999949</v>
      </c>
      <c r="DP10" s="4">
        <f t="shared" si="5"/>
        <v>736.40203999999949</v>
      </c>
      <c r="DQ10" s="4">
        <f t="shared" si="5"/>
        <v>736.40203999999949</v>
      </c>
      <c r="DR10" s="4">
        <f t="shared" si="5"/>
        <v>810.04224399999953</v>
      </c>
      <c r="DS10" s="16">
        <f t="shared" si="7"/>
        <v>172966.57596881082</v>
      </c>
    </row>
    <row r="11" spans="1:123" x14ac:dyDescent="0.25">
      <c r="A11" s="15">
        <f t="shared" si="8"/>
        <v>65.249999999999986</v>
      </c>
      <c r="B11" s="4">
        <f t="shared" si="6"/>
        <v>0</v>
      </c>
      <c r="C11" s="4">
        <f t="shared" si="4"/>
        <v>0</v>
      </c>
      <c r="D11" s="4">
        <f t="shared" si="4"/>
        <v>0</v>
      </c>
      <c r="E11" s="4">
        <f t="shared" si="4"/>
        <v>740.7680599999992</v>
      </c>
      <c r="F11" s="4">
        <f t="shared" si="4"/>
        <v>740.7680599999992</v>
      </c>
      <c r="G11" s="4">
        <f t="shared" si="4"/>
        <v>740.7680599999992</v>
      </c>
      <c r="H11" s="4">
        <f t="shared" si="4"/>
        <v>740.7680599999992</v>
      </c>
      <c r="I11" s="4">
        <f t="shared" si="4"/>
        <v>740.7680599999992</v>
      </c>
      <c r="J11" s="4">
        <f t="shared" si="4"/>
        <v>740.7680599999992</v>
      </c>
      <c r="K11" s="4">
        <f t="shared" si="4"/>
        <v>740.7680599999992</v>
      </c>
      <c r="L11" s="4">
        <f t="shared" si="4"/>
        <v>740.7680599999992</v>
      </c>
      <c r="M11" s="4">
        <f t="shared" si="4"/>
        <v>740.7680599999992</v>
      </c>
      <c r="N11" s="4">
        <f t="shared" si="4"/>
        <v>740.7680599999992</v>
      </c>
      <c r="O11" s="4">
        <f t="shared" si="4"/>
        <v>740.7680599999992</v>
      </c>
      <c r="P11" s="4">
        <f t="shared" si="4"/>
        <v>740.7680599999992</v>
      </c>
      <c r="Q11" s="4">
        <f t="shared" si="4"/>
        <v>740.7680599999992</v>
      </c>
      <c r="R11" s="4">
        <f t="shared" si="4"/>
        <v>740.7680599999992</v>
      </c>
      <c r="S11" s="4">
        <f t="shared" si="4"/>
        <v>740.7680599999992</v>
      </c>
      <c r="T11" s="4">
        <f t="shared" si="4"/>
        <v>740.7680599999992</v>
      </c>
      <c r="U11" s="4">
        <f t="shared" si="4"/>
        <v>740.7680599999992</v>
      </c>
      <c r="V11" s="4">
        <f t="shared" si="4"/>
        <v>740.7680599999992</v>
      </c>
      <c r="W11" s="4">
        <f t="shared" si="4"/>
        <v>740.7680599999992</v>
      </c>
      <c r="X11" s="4">
        <f t="shared" si="4"/>
        <v>740.7680599999992</v>
      </c>
      <c r="Y11" s="4">
        <f t="shared" si="4"/>
        <v>740.7680599999992</v>
      </c>
      <c r="Z11" s="4">
        <f t="shared" si="4"/>
        <v>740.7680599999992</v>
      </c>
      <c r="AA11" s="4">
        <f t="shared" si="4"/>
        <v>740.7680599999992</v>
      </c>
      <c r="AB11" s="4">
        <f t="shared" si="4"/>
        <v>740.7680599999992</v>
      </c>
      <c r="AC11" s="4">
        <f t="shared" si="4"/>
        <v>740.7680599999992</v>
      </c>
      <c r="AD11" s="4">
        <f t="shared" si="4"/>
        <v>740.7680599999992</v>
      </c>
      <c r="AE11" s="4">
        <f t="shared" si="4"/>
        <v>740.7680599999992</v>
      </c>
      <c r="AF11" s="4">
        <f t="shared" si="4"/>
        <v>740.7680599999992</v>
      </c>
      <c r="AG11" s="4">
        <f t="shared" si="4"/>
        <v>740.7680599999992</v>
      </c>
      <c r="AH11" s="4">
        <f t="shared" si="4"/>
        <v>740.7680599999992</v>
      </c>
      <c r="AI11" s="4">
        <f t="shared" si="4"/>
        <v>740.7680599999992</v>
      </c>
      <c r="AJ11" s="4">
        <f t="shared" si="4"/>
        <v>740.7680599999992</v>
      </c>
      <c r="AK11" s="4">
        <f t="shared" si="4"/>
        <v>740.7680599999992</v>
      </c>
      <c r="AL11" s="4">
        <f t="shared" si="4"/>
        <v>740.7680599999992</v>
      </c>
      <c r="AM11" s="4">
        <f t="shared" si="4"/>
        <v>740.7680599999992</v>
      </c>
      <c r="AN11" s="4">
        <f t="shared" si="4"/>
        <v>740.7680599999992</v>
      </c>
      <c r="AO11" s="4">
        <f t="shared" si="4"/>
        <v>740.7680599999992</v>
      </c>
      <c r="AP11" s="4">
        <f t="shared" si="4"/>
        <v>740.7680599999992</v>
      </c>
      <c r="AQ11" s="4">
        <f t="shared" si="4"/>
        <v>740.7680599999992</v>
      </c>
      <c r="AR11" s="4">
        <f t="shared" si="4"/>
        <v>740.7680599999992</v>
      </c>
      <c r="AS11" s="4">
        <f t="shared" si="4"/>
        <v>740.7680599999992</v>
      </c>
      <c r="AT11" s="4">
        <f t="shared" si="4"/>
        <v>740.7680599999992</v>
      </c>
      <c r="AU11" s="4">
        <f t="shared" si="4"/>
        <v>740.7680599999992</v>
      </c>
      <c r="AV11" s="4">
        <f t="shared" si="4"/>
        <v>740.7680599999992</v>
      </c>
      <c r="AW11" s="4">
        <f t="shared" si="4"/>
        <v>740.7680599999992</v>
      </c>
      <c r="AX11" s="4">
        <f t="shared" si="4"/>
        <v>740.7680599999992</v>
      </c>
      <c r="AY11" s="4">
        <f t="shared" si="4"/>
        <v>740.7680599999992</v>
      </c>
      <c r="AZ11" s="4">
        <f t="shared" si="4"/>
        <v>740.7680599999992</v>
      </c>
      <c r="BA11" s="4">
        <f t="shared" si="4"/>
        <v>740.7680599999992</v>
      </c>
      <c r="BB11" s="4">
        <f t="shared" si="4"/>
        <v>740.7680599999992</v>
      </c>
      <c r="BC11" s="4">
        <f t="shared" si="4"/>
        <v>740.7680599999992</v>
      </c>
      <c r="BD11" s="4">
        <f t="shared" si="4"/>
        <v>740.7680599999992</v>
      </c>
      <c r="BE11" s="4">
        <f t="shared" si="4"/>
        <v>740.7680599999992</v>
      </c>
      <c r="BF11" s="4">
        <f t="shared" si="4"/>
        <v>740.7680599999992</v>
      </c>
      <c r="BG11" s="4">
        <f t="shared" si="4"/>
        <v>740.7680599999992</v>
      </c>
      <c r="BH11" s="4">
        <f t="shared" si="4"/>
        <v>740.7680599999992</v>
      </c>
      <c r="BI11" s="4">
        <f t="shared" si="4"/>
        <v>740.7680599999992</v>
      </c>
      <c r="BJ11" s="4">
        <f t="shared" si="4"/>
        <v>740.7680599999992</v>
      </c>
      <c r="BK11" s="4">
        <f t="shared" si="4"/>
        <v>740.7680599999992</v>
      </c>
      <c r="BL11" s="4">
        <f t="shared" si="4"/>
        <v>740.7680599999992</v>
      </c>
      <c r="BM11" s="4">
        <f t="shared" si="4"/>
        <v>740.7680599999992</v>
      </c>
      <c r="BN11" s="4">
        <f t="shared" si="4"/>
        <v>740.7680599999992</v>
      </c>
      <c r="BO11" s="4">
        <f t="shared" si="5"/>
        <v>740.7680599999992</v>
      </c>
      <c r="BP11" s="4">
        <f t="shared" si="5"/>
        <v>740.7680599999992</v>
      </c>
      <c r="BQ11" s="4">
        <f t="shared" si="5"/>
        <v>740.7680599999992</v>
      </c>
      <c r="BR11" s="4">
        <f t="shared" si="5"/>
        <v>740.7680599999992</v>
      </c>
      <c r="BS11" s="4">
        <f t="shared" si="5"/>
        <v>740.7680599999992</v>
      </c>
      <c r="BT11" s="4">
        <f t="shared" si="5"/>
        <v>740.7680599999992</v>
      </c>
      <c r="BU11" s="4">
        <f t="shared" si="5"/>
        <v>740.7680599999992</v>
      </c>
      <c r="BV11" s="4">
        <f t="shared" si="5"/>
        <v>740.7680599999992</v>
      </c>
      <c r="BW11" s="4">
        <f t="shared" si="5"/>
        <v>740.7680599999992</v>
      </c>
      <c r="BX11" s="4">
        <f t="shared" si="5"/>
        <v>740.7680599999992</v>
      </c>
      <c r="BY11" s="4">
        <f t="shared" si="5"/>
        <v>740.7680599999992</v>
      </c>
      <c r="BZ11" s="4">
        <f t="shared" si="5"/>
        <v>740.7680599999992</v>
      </c>
      <c r="CA11" s="4">
        <f t="shared" si="5"/>
        <v>740.7680599999992</v>
      </c>
      <c r="CB11" s="4">
        <f t="shared" si="5"/>
        <v>740.7680599999992</v>
      </c>
      <c r="CC11" s="4">
        <f t="shared" si="5"/>
        <v>740.7680599999992</v>
      </c>
      <c r="CD11" s="4">
        <f t="shared" si="5"/>
        <v>740.7680599999992</v>
      </c>
      <c r="CE11" s="4">
        <f t="shared" si="5"/>
        <v>740.7680599999992</v>
      </c>
      <c r="CF11" s="4">
        <f t="shared" si="5"/>
        <v>740.7680599999992</v>
      </c>
      <c r="CG11" s="4">
        <f t="shared" si="5"/>
        <v>740.7680599999992</v>
      </c>
      <c r="CH11" s="4">
        <f t="shared" si="5"/>
        <v>740.7680599999992</v>
      </c>
      <c r="CI11" s="4">
        <f t="shared" si="5"/>
        <v>740.7680599999992</v>
      </c>
      <c r="CJ11" s="4">
        <f t="shared" si="5"/>
        <v>740.7680599999992</v>
      </c>
      <c r="CK11" s="4">
        <f t="shared" si="5"/>
        <v>740.7680599999992</v>
      </c>
      <c r="CL11" s="4">
        <f t="shared" si="5"/>
        <v>740.7680599999992</v>
      </c>
      <c r="CM11" s="4">
        <f t="shared" si="5"/>
        <v>740.7680599999992</v>
      </c>
      <c r="CN11" s="4">
        <f t="shared" si="5"/>
        <v>740.7680599999992</v>
      </c>
      <c r="CO11" s="4">
        <f t="shared" si="5"/>
        <v>740.7680599999992</v>
      </c>
      <c r="CP11" s="4">
        <f t="shared" si="5"/>
        <v>740.7680599999992</v>
      </c>
      <c r="CQ11" s="4">
        <f t="shared" si="5"/>
        <v>740.7680599999992</v>
      </c>
      <c r="CR11" s="4">
        <f t="shared" si="5"/>
        <v>740.7680599999992</v>
      </c>
      <c r="CS11" s="4">
        <f t="shared" si="5"/>
        <v>740.7680599999992</v>
      </c>
      <c r="CT11" s="4">
        <f t="shared" si="5"/>
        <v>740.7680599999992</v>
      </c>
      <c r="CU11" s="4">
        <f t="shared" si="5"/>
        <v>740.7680599999992</v>
      </c>
      <c r="CV11" s="4">
        <f t="shared" si="5"/>
        <v>740.7680599999992</v>
      </c>
      <c r="CW11" s="4">
        <f t="shared" si="5"/>
        <v>740.7680599999992</v>
      </c>
      <c r="CX11" s="4">
        <f t="shared" si="5"/>
        <v>740.7680599999992</v>
      </c>
      <c r="CY11" s="4">
        <f t="shared" si="5"/>
        <v>740.7680599999992</v>
      </c>
      <c r="CZ11" s="4">
        <f t="shared" si="5"/>
        <v>740.7680599999992</v>
      </c>
      <c r="DA11" s="4">
        <f t="shared" si="5"/>
        <v>740.7680599999992</v>
      </c>
      <c r="DB11" s="4">
        <f t="shared" si="5"/>
        <v>740.7680599999992</v>
      </c>
      <c r="DC11" s="4">
        <f t="shared" si="5"/>
        <v>740.7680599999992</v>
      </c>
      <c r="DD11" s="4">
        <f t="shared" si="5"/>
        <v>740.7680599999992</v>
      </c>
      <c r="DE11" s="4">
        <f t="shared" si="5"/>
        <v>740.7680599999992</v>
      </c>
      <c r="DF11" s="4">
        <f t="shared" si="5"/>
        <v>740.7680599999992</v>
      </c>
      <c r="DG11" s="4">
        <f t="shared" si="5"/>
        <v>740.7680599999992</v>
      </c>
      <c r="DH11" s="4">
        <f t="shared" si="5"/>
        <v>740.7680599999992</v>
      </c>
      <c r="DI11" s="4">
        <f t="shared" si="5"/>
        <v>740.7680599999992</v>
      </c>
      <c r="DJ11" s="4">
        <f t="shared" si="5"/>
        <v>740.7680599999992</v>
      </c>
      <c r="DK11" s="4">
        <f t="shared" si="5"/>
        <v>740.7680599999992</v>
      </c>
      <c r="DL11" s="4">
        <f t="shared" si="5"/>
        <v>740.7680599999992</v>
      </c>
      <c r="DM11" s="4">
        <f t="shared" si="5"/>
        <v>740.7680599999992</v>
      </c>
      <c r="DN11" s="4">
        <f t="shared" si="5"/>
        <v>740.7680599999992</v>
      </c>
      <c r="DO11" s="4">
        <f t="shared" si="5"/>
        <v>740.7680599999992</v>
      </c>
      <c r="DP11" s="4">
        <f t="shared" si="5"/>
        <v>740.7680599999992</v>
      </c>
      <c r="DQ11" s="4">
        <f t="shared" si="5"/>
        <v>740.7680599999992</v>
      </c>
      <c r="DR11" s="4">
        <f t="shared" si="5"/>
        <v>814.84486599999923</v>
      </c>
      <c r="DS11" s="16">
        <f t="shared" si="7"/>
        <v>173255.96275896532</v>
      </c>
    </row>
    <row r="12" spans="1:123" x14ac:dyDescent="0.25">
      <c r="A12" s="15">
        <f t="shared" si="8"/>
        <v>65.333333333333314</v>
      </c>
      <c r="B12" s="4">
        <f t="shared" si="6"/>
        <v>0</v>
      </c>
      <c r="C12" s="4">
        <f t="shared" si="4"/>
        <v>0</v>
      </c>
      <c r="D12" s="4">
        <f t="shared" si="4"/>
        <v>0</v>
      </c>
      <c r="E12" s="4">
        <f t="shared" si="4"/>
        <v>0</v>
      </c>
      <c r="F12" s="4">
        <f t="shared" si="4"/>
        <v>745.13407999999902</v>
      </c>
      <c r="G12" s="4">
        <f t="shared" si="4"/>
        <v>745.13407999999902</v>
      </c>
      <c r="H12" s="4">
        <f t="shared" si="4"/>
        <v>745.13407999999902</v>
      </c>
      <c r="I12" s="4">
        <f t="shared" si="4"/>
        <v>745.13407999999902</v>
      </c>
      <c r="J12" s="4">
        <f t="shared" si="4"/>
        <v>745.13407999999902</v>
      </c>
      <c r="K12" s="4">
        <f t="shared" si="4"/>
        <v>745.13407999999902</v>
      </c>
      <c r="L12" s="4">
        <f t="shared" si="4"/>
        <v>745.13407999999902</v>
      </c>
      <c r="M12" s="4">
        <f t="shared" si="4"/>
        <v>745.13407999999902</v>
      </c>
      <c r="N12" s="4">
        <f t="shared" si="4"/>
        <v>745.13407999999902</v>
      </c>
      <c r="O12" s="4">
        <f t="shared" si="4"/>
        <v>745.13407999999902</v>
      </c>
      <c r="P12" s="4">
        <f t="shared" si="4"/>
        <v>745.13407999999902</v>
      </c>
      <c r="Q12" s="4">
        <f t="shared" si="4"/>
        <v>745.13407999999902</v>
      </c>
      <c r="R12" s="4">
        <f t="shared" si="4"/>
        <v>745.13407999999902</v>
      </c>
      <c r="S12" s="4">
        <f t="shared" si="4"/>
        <v>745.13407999999902</v>
      </c>
      <c r="T12" s="4">
        <f t="shared" si="4"/>
        <v>745.13407999999902</v>
      </c>
      <c r="U12" s="4">
        <f t="shared" si="4"/>
        <v>745.13407999999902</v>
      </c>
      <c r="V12" s="4">
        <f t="shared" si="4"/>
        <v>745.13407999999902</v>
      </c>
      <c r="W12" s="4">
        <f t="shared" si="4"/>
        <v>745.13407999999902</v>
      </c>
      <c r="X12" s="4">
        <f t="shared" si="4"/>
        <v>745.13407999999902</v>
      </c>
      <c r="Y12" s="4">
        <f t="shared" si="4"/>
        <v>745.13407999999902</v>
      </c>
      <c r="Z12" s="4">
        <f t="shared" si="4"/>
        <v>745.13407999999902</v>
      </c>
      <c r="AA12" s="4">
        <f t="shared" si="4"/>
        <v>745.13407999999902</v>
      </c>
      <c r="AB12" s="4">
        <f t="shared" si="4"/>
        <v>745.13407999999902</v>
      </c>
      <c r="AC12" s="4">
        <f t="shared" si="4"/>
        <v>745.13407999999902</v>
      </c>
      <c r="AD12" s="4">
        <f t="shared" si="4"/>
        <v>745.13407999999902</v>
      </c>
      <c r="AE12" s="4">
        <f t="shared" si="4"/>
        <v>745.13407999999902</v>
      </c>
      <c r="AF12" s="4">
        <f t="shared" ref="AF12:CQ20" si="9">$B$2*IF($A$2+AF$3/12&lt;$A12,0,1)*(1+0.072*MIN($A12-$A$2,5))*IF(AF$3&gt;=120,1.1,1)*IF($C$2&lt;=148450,1,0)</f>
        <v>745.13407999999902</v>
      </c>
      <c r="AG12" s="4">
        <f t="shared" si="9"/>
        <v>745.13407999999902</v>
      </c>
      <c r="AH12" s="4">
        <f t="shared" si="9"/>
        <v>745.13407999999902</v>
      </c>
      <c r="AI12" s="4">
        <f t="shared" si="9"/>
        <v>745.13407999999902</v>
      </c>
      <c r="AJ12" s="4">
        <f t="shared" si="9"/>
        <v>745.13407999999902</v>
      </c>
      <c r="AK12" s="4">
        <f t="shared" si="9"/>
        <v>745.13407999999902</v>
      </c>
      <c r="AL12" s="4">
        <f t="shared" si="9"/>
        <v>745.13407999999902</v>
      </c>
      <c r="AM12" s="4">
        <f t="shared" si="9"/>
        <v>745.13407999999902</v>
      </c>
      <c r="AN12" s="4">
        <f t="shared" si="9"/>
        <v>745.13407999999902</v>
      </c>
      <c r="AO12" s="4">
        <f t="shared" si="9"/>
        <v>745.13407999999902</v>
      </c>
      <c r="AP12" s="4">
        <f t="shared" si="9"/>
        <v>745.13407999999902</v>
      </c>
      <c r="AQ12" s="4">
        <f t="shared" si="9"/>
        <v>745.13407999999902</v>
      </c>
      <c r="AR12" s="4">
        <f t="shared" si="9"/>
        <v>745.13407999999902</v>
      </c>
      <c r="AS12" s="4">
        <f t="shared" si="9"/>
        <v>745.13407999999902</v>
      </c>
      <c r="AT12" s="4">
        <f t="shared" si="9"/>
        <v>745.13407999999902</v>
      </c>
      <c r="AU12" s="4">
        <f t="shared" si="9"/>
        <v>745.13407999999902</v>
      </c>
      <c r="AV12" s="4">
        <f t="shared" si="9"/>
        <v>745.13407999999902</v>
      </c>
      <c r="AW12" s="4">
        <f t="shared" si="9"/>
        <v>745.13407999999902</v>
      </c>
      <c r="AX12" s="4">
        <f t="shared" si="9"/>
        <v>745.13407999999902</v>
      </c>
      <c r="AY12" s="4">
        <f t="shared" si="9"/>
        <v>745.13407999999902</v>
      </c>
      <c r="AZ12" s="4">
        <f t="shared" si="9"/>
        <v>745.13407999999902</v>
      </c>
      <c r="BA12" s="4">
        <f t="shared" si="9"/>
        <v>745.13407999999902</v>
      </c>
      <c r="BB12" s="4">
        <f t="shared" si="9"/>
        <v>745.13407999999902</v>
      </c>
      <c r="BC12" s="4">
        <f t="shared" si="9"/>
        <v>745.13407999999902</v>
      </c>
      <c r="BD12" s="4">
        <f t="shared" si="9"/>
        <v>745.13407999999902</v>
      </c>
      <c r="BE12" s="4">
        <f t="shared" si="9"/>
        <v>745.13407999999902</v>
      </c>
      <c r="BF12" s="4">
        <f t="shared" si="9"/>
        <v>745.13407999999902</v>
      </c>
      <c r="BG12" s="4">
        <f t="shared" si="9"/>
        <v>745.13407999999902</v>
      </c>
      <c r="BH12" s="4">
        <f t="shared" si="9"/>
        <v>745.13407999999902</v>
      </c>
      <c r="BI12" s="4">
        <f t="shared" si="9"/>
        <v>745.13407999999902</v>
      </c>
      <c r="BJ12" s="4">
        <f t="shared" si="9"/>
        <v>745.13407999999902</v>
      </c>
      <c r="BK12" s="4">
        <f t="shared" si="9"/>
        <v>745.13407999999902</v>
      </c>
      <c r="BL12" s="4">
        <f t="shared" si="9"/>
        <v>745.13407999999902</v>
      </c>
      <c r="BM12" s="4">
        <f t="shared" si="9"/>
        <v>745.13407999999902</v>
      </c>
      <c r="BN12" s="4">
        <f t="shared" si="9"/>
        <v>745.13407999999902</v>
      </c>
      <c r="BO12" s="4">
        <f t="shared" si="5"/>
        <v>745.13407999999902</v>
      </c>
      <c r="BP12" s="4">
        <f t="shared" si="5"/>
        <v>745.13407999999902</v>
      </c>
      <c r="BQ12" s="4">
        <f t="shared" si="5"/>
        <v>745.13407999999902</v>
      </c>
      <c r="BR12" s="4">
        <f t="shared" si="5"/>
        <v>745.13407999999902</v>
      </c>
      <c r="BS12" s="4">
        <f t="shared" si="5"/>
        <v>745.13407999999902</v>
      </c>
      <c r="BT12" s="4">
        <f t="shared" si="5"/>
        <v>745.13407999999902</v>
      </c>
      <c r="BU12" s="4">
        <f t="shared" si="5"/>
        <v>745.13407999999902</v>
      </c>
      <c r="BV12" s="4">
        <f t="shared" si="5"/>
        <v>745.13407999999902</v>
      </c>
      <c r="BW12" s="4">
        <f t="shared" si="5"/>
        <v>745.13407999999902</v>
      </c>
      <c r="BX12" s="4">
        <f t="shared" si="5"/>
        <v>745.13407999999902</v>
      </c>
      <c r="BY12" s="4">
        <f t="shared" si="5"/>
        <v>745.13407999999902</v>
      </c>
      <c r="BZ12" s="4">
        <f t="shared" si="5"/>
        <v>745.13407999999902</v>
      </c>
      <c r="CA12" s="4">
        <f t="shared" si="5"/>
        <v>745.13407999999902</v>
      </c>
      <c r="CB12" s="4">
        <f t="shared" si="5"/>
        <v>745.13407999999902</v>
      </c>
      <c r="CC12" s="4">
        <f t="shared" si="5"/>
        <v>745.13407999999902</v>
      </c>
      <c r="CD12" s="4">
        <f t="shared" si="5"/>
        <v>745.13407999999902</v>
      </c>
      <c r="CE12" s="4">
        <f t="shared" si="5"/>
        <v>745.13407999999902</v>
      </c>
      <c r="CF12" s="4">
        <f t="shared" si="5"/>
        <v>745.13407999999902</v>
      </c>
      <c r="CG12" s="4">
        <f t="shared" si="5"/>
        <v>745.13407999999902</v>
      </c>
      <c r="CH12" s="4">
        <f t="shared" si="5"/>
        <v>745.13407999999902</v>
      </c>
      <c r="CI12" s="4">
        <f t="shared" si="5"/>
        <v>745.13407999999902</v>
      </c>
      <c r="CJ12" s="4">
        <f t="shared" si="5"/>
        <v>745.13407999999902</v>
      </c>
      <c r="CK12" s="4">
        <f t="shared" si="5"/>
        <v>745.13407999999902</v>
      </c>
      <c r="CL12" s="4">
        <f t="shared" si="5"/>
        <v>745.13407999999902</v>
      </c>
      <c r="CM12" s="4">
        <f t="shared" si="5"/>
        <v>745.13407999999902</v>
      </c>
      <c r="CN12" s="4">
        <f t="shared" si="5"/>
        <v>745.13407999999902</v>
      </c>
      <c r="CO12" s="4">
        <f t="shared" si="5"/>
        <v>745.13407999999902</v>
      </c>
      <c r="CP12" s="4">
        <f t="shared" si="5"/>
        <v>745.13407999999902</v>
      </c>
      <c r="CQ12" s="4">
        <f t="shared" si="5"/>
        <v>745.13407999999902</v>
      </c>
      <c r="CR12" s="4">
        <f t="shared" si="5"/>
        <v>745.13407999999902</v>
      </c>
      <c r="CS12" s="4">
        <f t="shared" si="5"/>
        <v>745.13407999999902</v>
      </c>
      <c r="CT12" s="4">
        <f t="shared" ref="CT12:DR12" si="10">$B$2*IF($A$2+CT$3/12&lt;$A12,0,1)*(1+0.072*MIN($A12-$A$2,5))*IF(CT$3&gt;=120,1.1,1)*IF($C$2&lt;=148450,1,0)</f>
        <v>745.13407999999902</v>
      </c>
      <c r="CU12" s="4">
        <f t="shared" si="10"/>
        <v>745.13407999999902</v>
      </c>
      <c r="CV12" s="4">
        <f t="shared" si="10"/>
        <v>745.13407999999902</v>
      </c>
      <c r="CW12" s="4">
        <f t="shared" si="10"/>
        <v>745.13407999999902</v>
      </c>
      <c r="CX12" s="4">
        <f t="shared" si="10"/>
        <v>745.13407999999902</v>
      </c>
      <c r="CY12" s="4">
        <f t="shared" si="10"/>
        <v>745.13407999999902</v>
      </c>
      <c r="CZ12" s="4">
        <f t="shared" si="10"/>
        <v>745.13407999999902</v>
      </c>
      <c r="DA12" s="4">
        <f t="shared" si="10"/>
        <v>745.13407999999902</v>
      </c>
      <c r="DB12" s="4">
        <f t="shared" si="10"/>
        <v>745.13407999999902</v>
      </c>
      <c r="DC12" s="4">
        <f t="shared" si="10"/>
        <v>745.13407999999902</v>
      </c>
      <c r="DD12" s="4">
        <f t="shared" si="10"/>
        <v>745.13407999999902</v>
      </c>
      <c r="DE12" s="4">
        <f t="shared" si="10"/>
        <v>745.13407999999902</v>
      </c>
      <c r="DF12" s="4">
        <f t="shared" si="10"/>
        <v>745.13407999999902</v>
      </c>
      <c r="DG12" s="4">
        <f t="shared" si="10"/>
        <v>745.13407999999902</v>
      </c>
      <c r="DH12" s="4">
        <f t="shared" si="10"/>
        <v>745.13407999999902</v>
      </c>
      <c r="DI12" s="4">
        <f t="shared" si="10"/>
        <v>745.13407999999902</v>
      </c>
      <c r="DJ12" s="4">
        <f t="shared" si="10"/>
        <v>745.13407999999902</v>
      </c>
      <c r="DK12" s="4">
        <f t="shared" si="10"/>
        <v>745.13407999999902</v>
      </c>
      <c r="DL12" s="4">
        <f t="shared" si="10"/>
        <v>745.13407999999902</v>
      </c>
      <c r="DM12" s="4">
        <f t="shared" si="10"/>
        <v>745.13407999999902</v>
      </c>
      <c r="DN12" s="4">
        <f t="shared" si="10"/>
        <v>745.13407999999902</v>
      </c>
      <c r="DO12" s="4">
        <f t="shared" si="10"/>
        <v>745.13407999999902</v>
      </c>
      <c r="DP12" s="4">
        <f t="shared" si="10"/>
        <v>745.13407999999902</v>
      </c>
      <c r="DQ12" s="4">
        <f t="shared" si="10"/>
        <v>745.13407999999902</v>
      </c>
      <c r="DR12" s="4">
        <f t="shared" si="10"/>
        <v>819.64748799999893</v>
      </c>
      <c r="DS12" s="16">
        <f t="shared" si="7"/>
        <v>173539.00630732684</v>
      </c>
    </row>
    <row r="13" spans="1:123" x14ac:dyDescent="0.25">
      <c r="A13" s="15">
        <f t="shared" si="8"/>
        <v>65.416666666666643</v>
      </c>
      <c r="B13" s="4">
        <f t="shared" si="6"/>
        <v>0</v>
      </c>
      <c r="C13" s="4">
        <f t="shared" si="6"/>
        <v>0</v>
      </c>
      <c r="D13" s="4">
        <f t="shared" si="6"/>
        <v>0</v>
      </c>
      <c r="E13" s="4">
        <f t="shared" si="6"/>
        <v>0</v>
      </c>
      <c r="F13" s="4">
        <f t="shared" si="6"/>
        <v>0</v>
      </c>
      <c r="G13" s="4">
        <f t="shared" si="6"/>
        <v>749.50009999999872</v>
      </c>
      <c r="H13" s="4">
        <f t="shared" si="6"/>
        <v>749.50009999999872</v>
      </c>
      <c r="I13" s="4">
        <f t="shared" si="6"/>
        <v>749.50009999999872</v>
      </c>
      <c r="J13" s="4">
        <f t="shared" si="6"/>
        <v>749.50009999999872</v>
      </c>
      <c r="K13" s="4">
        <f t="shared" si="6"/>
        <v>749.50009999999872</v>
      </c>
      <c r="L13" s="4">
        <f t="shared" si="6"/>
        <v>749.50009999999872</v>
      </c>
      <c r="M13" s="4">
        <f t="shared" si="6"/>
        <v>749.50009999999872</v>
      </c>
      <c r="N13" s="4">
        <f t="shared" si="6"/>
        <v>749.50009999999872</v>
      </c>
      <c r="O13" s="4">
        <f>$B$2*IF($A$2+O$3/12&lt;$A13,0,1)*(1+0.072*MIN($A13-$A$2,5))*IF(O$3&gt;=120,1.1,1)*IF($C$2&lt;=148450,1,0)</f>
        <v>749.50009999999872</v>
      </c>
      <c r="P13" s="4">
        <f t="shared" si="6"/>
        <v>749.50009999999872</v>
      </c>
      <c r="Q13" s="4">
        <f t="shared" si="6"/>
        <v>749.50009999999872</v>
      </c>
      <c r="R13" s="4">
        <f t="shared" ref="R13:BY17" si="11">$B$2*IF($A$2+R$3/12&lt;$A13,0,1)*(1+0.072*MIN($A13-$A$2,5))*IF(R$3&gt;=120,1.1,1)*IF($C$2&lt;=148450,1,0)</f>
        <v>749.50009999999872</v>
      </c>
      <c r="S13" s="4">
        <f t="shared" si="11"/>
        <v>749.50009999999872</v>
      </c>
      <c r="T13" s="4">
        <f t="shared" si="11"/>
        <v>749.50009999999872</v>
      </c>
      <c r="U13" s="4">
        <f t="shared" si="11"/>
        <v>749.50009999999872</v>
      </c>
      <c r="V13" s="4">
        <f t="shared" si="11"/>
        <v>749.50009999999872</v>
      </c>
      <c r="W13" s="4">
        <f t="shared" si="11"/>
        <v>749.50009999999872</v>
      </c>
      <c r="X13" s="4">
        <f t="shared" si="11"/>
        <v>749.50009999999872</v>
      </c>
      <c r="Y13" s="4">
        <f t="shared" si="11"/>
        <v>749.50009999999872</v>
      </c>
      <c r="Z13" s="4">
        <f t="shared" si="11"/>
        <v>749.50009999999872</v>
      </c>
      <c r="AA13" s="4">
        <f t="shared" si="11"/>
        <v>749.50009999999872</v>
      </c>
      <c r="AB13" s="4">
        <f t="shared" si="11"/>
        <v>749.50009999999872</v>
      </c>
      <c r="AC13" s="4">
        <f t="shared" si="11"/>
        <v>749.50009999999872</v>
      </c>
      <c r="AD13" s="4">
        <f t="shared" si="11"/>
        <v>749.50009999999872</v>
      </c>
      <c r="AE13" s="4">
        <f t="shared" si="11"/>
        <v>749.50009999999872</v>
      </c>
      <c r="AF13" s="4">
        <f t="shared" si="11"/>
        <v>749.50009999999872</v>
      </c>
      <c r="AG13" s="4">
        <f t="shared" si="11"/>
        <v>749.50009999999872</v>
      </c>
      <c r="AH13" s="4">
        <f t="shared" si="11"/>
        <v>749.50009999999872</v>
      </c>
      <c r="AI13" s="4">
        <f t="shared" si="11"/>
        <v>749.50009999999872</v>
      </c>
      <c r="AJ13" s="4">
        <f t="shared" si="11"/>
        <v>749.50009999999872</v>
      </c>
      <c r="AK13" s="4">
        <f t="shared" si="11"/>
        <v>749.50009999999872</v>
      </c>
      <c r="AL13" s="4">
        <f t="shared" si="11"/>
        <v>749.50009999999872</v>
      </c>
      <c r="AM13" s="4">
        <f t="shared" si="11"/>
        <v>749.50009999999872</v>
      </c>
      <c r="AN13" s="4">
        <f t="shared" si="11"/>
        <v>749.50009999999872</v>
      </c>
      <c r="AO13" s="4">
        <f t="shared" si="11"/>
        <v>749.50009999999872</v>
      </c>
      <c r="AP13" s="4">
        <f t="shared" si="11"/>
        <v>749.50009999999872</v>
      </c>
      <c r="AQ13" s="4">
        <f t="shared" si="11"/>
        <v>749.50009999999872</v>
      </c>
      <c r="AR13" s="4">
        <f t="shared" si="11"/>
        <v>749.50009999999872</v>
      </c>
      <c r="AS13" s="4">
        <f t="shared" si="11"/>
        <v>749.50009999999872</v>
      </c>
      <c r="AT13" s="4">
        <f t="shared" si="11"/>
        <v>749.50009999999872</v>
      </c>
      <c r="AU13" s="4">
        <f t="shared" si="11"/>
        <v>749.50009999999872</v>
      </c>
      <c r="AV13" s="4">
        <f t="shared" si="11"/>
        <v>749.50009999999872</v>
      </c>
      <c r="AW13" s="4">
        <f t="shared" si="11"/>
        <v>749.50009999999872</v>
      </c>
      <c r="AX13" s="4">
        <f t="shared" si="11"/>
        <v>749.50009999999872</v>
      </c>
      <c r="AY13" s="4">
        <f t="shared" si="11"/>
        <v>749.50009999999872</v>
      </c>
      <c r="AZ13" s="4">
        <f t="shared" si="11"/>
        <v>749.50009999999872</v>
      </c>
      <c r="BA13" s="4">
        <f t="shared" si="11"/>
        <v>749.50009999999872</v>
      </c>
      <c r="BB13" s="4">
        <f t="shared" si="11"/>
        <v>749.50009999999872</v>
      </c>
      <c r="BC13" s="4">
        <f t="shared" si="11"/>
        <v>749.50009999999872</v>
      </c>
      <c r="BD13" s="4">
        <f t="shared" si="11"/>
        <v>749.50009999999872</v>
      </c>
      <c r="BE13" s="4">
        <f t="shared" si="11"/>
        <v>749.50009999999872</v>
      </c>
      <c r="BF13" s="4">
        <f t="shared" si="11"/>
        <v>749.50009999999872</v>
      </c>
      <c r="BG13" s="4">
        <f t="shared" si="11"/>
        <v>749.50009999999872</v>
      </c>
      <c r="BH13" s="4">
        <f t="shared" si="11"/>
        <v>749.50009999999872</v>
      </c>
      <c r="BI13" s="4">
        <f t="shared" si="11"/>
        <v>749.50009999999872</v>
      </c>
      <c r="BJ13" s="4">
        <f t="shared" si="11"/>
        <v>749.50009999999872</v>
      </c>
      <c r="BK13" s="4">
        <f t="shared" si="11"/>
        <v>749.50009999999872</v>
      </c>
      <c r="BL13" s="4">
        <f t="shared" si="11"/>
        <v>749.50009999999872</v>
      </c>
      <c r="BM13" s="4">
        <f t="shared" si="11"/>
        <v>749.50009999999872</v>
      </c>
      <c r="BN13" s="4">
        <f t="shared" si="9"/>
        <v>749.50009999999872</v>
      </c>
      <c r="BO13" s="4">
        <f t="shared" si="9"/>
        <v>749.50009999999872</v>
      </c>
      <c r="BP13" s="4">
        <f t="shared" si="9"/>
        <v>749.50009999999872</v>
      </c>
      <c r="BQ13" s="4">
        <f t="shared" si="9"/>
        <v>749.50009999999872</v>
      </c>
      <c r="BR13" s="4">
        <f t="shared" si="9"/>
        <v>749.50009999999872</v>
      </c>
      <c r="BS13" s="4">
        <f t="shared" si="9"/>
        <v>749.50009999999872</v>
      </c>
      <c r="BT13" s="4">
        <f t="shared" si="9"/>
        <v>749.50009999999872</v>
      </c>
      <c r="BU13" s="4">
        <f t="shared" si="9"/>
        <v>749.50009999999872</v>
      </c>
      <c r="BV13" s="4">
        <f t="shared" si="9"/>
        <v>749.50009999999872</v>
      </c>
      <c r="BW13" s="4">
        <f t="shared" si="9"/>
        <v>749.50009999999872</v>
      </c>
      <c r="BX13" s="4">
        <f t="shared" si="9"/>
        <v>749.50009999999872</v>
      </c>
      <c r="BY13" s="4">
        <f t="shared" si="9"/>
        <v>749.50009999999872</v>
      </c>
      <c r="BZ13" s="4">
        <f t="shared" si="9"/>
        <v>749.50009999999872</v>
      </c>
      <c r="CA13" s="4">
        <f t="shared" si="9"/>
        <v>749.50009999999872</v>
      </c>
      <c r="CB13" s="4">
        <f t="shared" si="9"/>
        <v>749.50009999999872</v>
      </c>
      <c r="CC13" s="4">
        <f t="shared" si="9"/>
        <v>749.50009999999872</v>
      </c>
      <c r="CD13" s="4">
        <f t="shared" si="9"/>
        <v>749.50009999999872</v>
      </c>
      <c r="CE13" s="4">
        <f t="shared" si="9"/>
        <v>749.50009999999872</v>
      </c>
      <c r="CF13" s="4">
        <f t="shared" si="9"/>
        <v>749.50009999999872</v>
      </c>
      <c r="CG13" s="4">
        <f t="shared" si="9"/>
        <v>749.50009999999872</v>
      </c>
      <c r="CH13" s="4">
        <f t="shared" si="9"/>
        <v>749.50009999999872</v>
      </c>
      <c r="CI13" s="4">
        <f t="shared" si="9"/>
        <v>749.50009999999872</v>
      </c>
      <c r="CJ13" s="4">
        <f t="shared" si="9"/>
        <v>749.50009999999872</v>
      </c>
      <c r="CK13" s="4">
        <f t="shared" si="9"/>
        <v>749.50009999999872</v>
      </c>
      <c r="CL13" s="4">
        <f t="shared" si="9"/>
        <v>749.50009999999872</v>
      </c>
      <c r="CM13" s="4">
        <f t="shared" si="9"/>
        <v>749.50009999999872</v>
      </c>
      <c r="CN13" s="4">
        <f t="shared" si="9"/>
        <v>749.50009999999872</v>
      </c>
      <c r="CO13" s="4">
        <f t="shared" si="9"/>
        <v>749.50009999999872</v>
      </c>
      <c r="CP13" s="4">
        <f t="shared" si="9"/>
        <v>749.50009999999872</v>
      </c>
      <c r="CQ13" s="4">
        <f t="shared" si="9"/>
        <v>749.50009999999872</v>
      </c>
      <c r="CR13" s="4">
        <f t="shared" ref="CR13:DR20" si="12">$B$2*IF($A$2+CR$3/12&lt;$A13,0,1)*(1+0.072*MIN($A13-$A$2,5))*IF(CR$3&gt;=120,1.1,1)*IF($C$2&lt;=148450,1,0)</f>
        <v>749.50009999999872</v>
      </c>
      <c r="CS13" s="4">
        <f t="shared" si="12"/>
        <v>749.50009999999872</v>
      </c>
      <c r="CT13" s="4">
        <f t="shared" si="12"/>
        <v>749.50009999999872</v>
      </c>
      <c r="CU13" s="4">
        <f t="shared" si="12"/>
        <v>749.50009999999872</v>
      </c>
      <c r="CV13" s="4">
        <f t="shared" si="12"/>
        <v>749.50009999999872</v>
      </c>
      <c r="CW13" s="4">
        <f t="shared" si="12"/>
        <v>749.50009999999872</v>
      </c>
      <c r="CX13" s="4">
        <f t="shared" si="12"/>
        <v>749.50009999999872</v>
      </c>
      <c r="CY13" s="4">
        <f t="shared" si="12"/>
        <v>749.50009999999872</v>
      </c>
      <c r="CZ13" s="4">
        <f t="shared" si="12"/>
        <v>749.50009999999872</v>
      </c>
      <c r="DA13" s="4">
        <f t="shared" si="12"/>
        <v>749.50009999999872</v>
      </c>
      <c r="DB13" s="4">
        <f t="shared" si="12"/>
        <v>749.50009999999872</v>
      </c>
      <c r="DC13" s="4">
        <f t="shared" si="12"/>
        <v>749.50009999999872</v>
      </c>
      <c r="DD13" s="4">
        <f t="shared" si="12"/>
        <v>749.50009999999872</v>
      </c>
      <c r="DE13" s="4">
        <f t="shared" si="12"/>
        <v>749.50009999999872</v>
      </c>
      <c r="DF13" s="4">
        <f t="shared" si="12"/>
        <v>749.50009999999872</v>
      </c>
      <c r="DG13" s="4">
        <f t="shared" si="12"/>
        <v>749.50009999999872</v>
      </c>
      <c r="DH13" s="4">
        <f t="shared" si="12"/>
        <v>749.50009999999872</v>
      </c>
      <c r="DI13" s="4">
        <f t="shared" si="12"/>
        <v>749.50009999999872</v>
      </c>
      <c r="DJ13" s="4">
        <f t="shared" si="12"/>
        <v>749.50009999999872</v>
      </c>
      <c r="DK13" s="4">
        <f t="shared" si="12"/>
        <v>749.50009999999872</v>
      </c>
      <c r="DL13" s="4">
        <f t="shared" si="12"/>
        <v>749.50009999999872</v>
      </c>
      <c r="DM13" s="4">
        <f t="shared" si="12"/>
        <v>749.50009999999872</v>
      </c>
      <c r="DN13" s="4">
        <f t="shared" si="12"/>
        <v>749.50009999999872</v>
      </c>
      <c r="DO13" s="4">
        <f t="shared" si="12"/>
        <v>749.50009999999872</v>
      </c>
      <c r="DP13" s="4">
        <f t="shared" si="12"/>
        <v>749.50009999999872</v>
      </c>
      <c r="DQ13" s="4">
        <f t="shared" si="12"/>
        <v>749.50009999999872</v>
      </c>
      <c r="DR13" s="4">
        <f t="shared" si="12"/>
        <v>824.45010999999863</v>
      </c>
      <c r="DS13" s="16">
        <f t="shared" si="7"/>
        <v>173815.74059572347</v>
      </c>
    </row>
    <row r="14" spans="1:123" x14ac:dyDescent="0.25">
      <c r="A14" s="15">
        <f t="shared" si="8"/>
        <v>65.499999999999972</v>
      </c>
      <c r="B14" s="4">
        <f t="shared" si="6"/>
        <v>0</v>
      </c>
      <c r="C14" s="4">
        <f t="shared" si="6"/>
        <v>0</v>
      </c>
      <c r="D14" s="4">
        <f t="shared" si="6"/>
        <v>0</v>
      </c>
      <c r="E14" s="4">
        <f t="shared" si="6"/>
        <v>0</v>
      </c>
      <c r="F14" s="4">
        <f t="shared" si="6"/>
        <v>0</v>
      </c>
      <c r="G14" s="4">
        <f t="shared" si="6"/>
        <v>0</v>
      </c>
      <c r="H14" s="4">
        <f t="shared" si="6"/>
        <v>753.86611999999855</v>
      </c>
      <c r="I14" s="4">
        <f t="shared" si="6"/>
        <v>753.86611999999855</v>
      </c>
      <c r="J14" s="4">
        <f t="shared" si="6"/>
        <v>753.86611999999855</v>
      </c>
      <c r="K14" s="4">
        <f t="shared" si="6"/>
        <v>753.86611999999855</v>
      </c>
      <c r="L14" s="4">
        <f t="shared" si="6"/>
        <v>753.86611999999855</v>
      </c>
      <c r="M14" s="4">
        <f t="shared" si="6"/>
        <v>753.86611999999855</v>
      </c>
      <c r="N14" s="4">
        <f t="shared" si="6"/>
        <v>753.86611999999855</v>
      </c>
      <c r="O14" s="4">
        <f t="shared" si="6"/>
        <v>753.86611999999855</v>
      </c>
      <c r="P14" s="4">
        <f t="shared" si="6"/>
        <v>753.86611999999855</v>
      </c>
      <c r="Q14" s="4">
        <f t="shared" si="6"/>
        <v>753.86611999999855</v>
      </c>
      <c r="R14" s="4">
        <f t="shared" si="11"/>
        <v>753.86611999999855</v>
      </c>
      <c r="S14" s="4">
        <f t="shared" si="11"/>
        <v>753.86611999999855</v>
      </c>
      <c r="T14" s="4">
        <f t="shared" si="11"/>
        <v>753.86611999999855</v>
      </c>
      <c r="U14" s="4">
        <f t="shared" si="11"/>
        <v>753.86611999999855</v>
      </c>
      <c r="V14" s="4">
        <f t="shared" si="11"/>
        <v>753.86611999999855</v>
      </c>
      <c r="W14" s="4">
        <f t="shared" si="11"/>
        <v>753.86611999999855</v>
      </c>
      <c r="X14" s="4">
        <f t="shared" si="11"/>
        <v>753.86611999999855</v>
      </c>
      <c r="Y14" s="4">
        <f t="shared" si="11"/>
        <v>753.86611999999855</v>
      </c>
      <c r="Z14" s="4">
        <f t="shared" si="11"/>
        <v>753.86611999999855</v>
      </c>
      <c r="AA14" s="4">
        <f t="shared" si="11"/>
        <v>753.86611999999855</v>
      </c>
      <c r="AB14" s="4">
        <f t="shared" si="11"/>
        <v>753.86611999999855</v>
      </c>
      <c r="AC14" s="4">
        <f t="shared" si="11"/>
        <v>753.86611999999855</v>
      </c>
      <c r="AD14" s="4">
        <f t="shared" si="11"/>
        <v>753.86611999999855</v>
      </c>
      <c r="AE14" s="4">
        <f t="shared" si="11"/>
        <v>753.86611999999855</v>
      </c>
      <c r="AF14" s="4">
        <f t="shared" si="11"/>
        <v>753.86611999999855</v>
      </c>
      <c r="AG14" s="4">
        <f t="shared" si="11"/>
        <v>753.86611999999855</v>
      </c>
      <c r="AH14" s="4">
        <f t="shared" si="11"/>
        <v>753.86611999999855</v>
      </c>
      <c r="AI14" s="4">
        <f t="shared" si="11"/>
        <v>753.86611999999855</v>
      </c>
      <c r="AJ14" s="4">
        <f t="shared" si="11"/>
        <v>753.86611999999855</v>
      </c>
      <c r="AK14" s="4">
        <f t="shared" si="11"/>
        <v>753.86611999999855</v>
      </c>
      <c r="AL14" s="4">
        <f t="shared" si="11"/>
        <v>753.86611999999855</v>
      </c>
      <c r="AM14" s="4">
        <f t="shared" si="11"/>
        <v>753.86611999999855</v>
      </c>
      <c r="AN14" s="4">
        <f t="shared" si="11"/>
        <v>753.86611999999855</v>
      </c>
      <c r="AO14" s="4">
        <f t="shared" si="11"/>
        <v>753.86611999999855</v>
      </c>
      <c r="AP14" s="4">
        <f t="shared" si="11"/>
        <v>753.86611999999855</v>
      </c>
      <c r="AQ14" s="4">
        <f t="shared" si="11"/>
        <v>753.86611999999855</v>
      </c>
      <c r="AR14" s="4">
        <f t="shared" si="11"/>
        <v>753.86611999999855</v>
      </c>
      <c r="AS14" s="4">
        <f t="shared" si="11"/>
        <v>753.86611999999855</v>
      </c>
      <c r="AT14" s="4">
        <f t="shared" si="11"/>
        <v>753.86611999999855</v>
      </c>
      <c r="AU14" s="4">
        <f t="shared" si="11"/>
        <v>753.86611999999855</v>
      </c>
      <c r="AV14" s="4">
        <f t="shared" si="11"/>
        <v>753.86611999999855</v>
      </c>
      <c r="AW14" s="4">
        <f t="shared" si="11"/>
        <v>753.86611999999855</v>
      </c>
      <c r="AX14" s="4">
        <f t="shared" si="11"/>
        <v>753.86611999999855</v>
      </c>
      <c r="AY14" s="4">
        <f t="shared" si="11"/>
        <v>753.86611999999855</v>
      </c>
      <c r="AZ14" s="4">
        <f t="shared" si="11"/>
        <v>753.86611999999855</v>
      </c>
      <c r="BA14" s="4">
        <f t="shared" si="11"/>
        <v>753.86611999999855</v>
      </c>
      <c r="BB14" s="4">
        <f t="shared" si="11"/>
        <v>753.86611999999855</v>
      </c>
      <c r="BC14" s="4">
        <f t="shared" si="11"/>
        <v>753.86611999999855</v>
      </c>
      <c r="BD14" s="4">
        <f t="shared" si="11"/>
        <v>753.86611999999855</v>
      </c>
      <c r="BE14" s="4">
        <f t="shared" si="11"/>
        <v>753.86611999999855</v>
      </c>
      <c r="BF14" s="4">
        <f t="shared" si="11"/>
        <v>753.86611999999855</v>
      </c>
      <c r="BG14" s="4">
        <f t="shared" si="11"/>
        <v>753.86611999999855</v>
      </c>
      <c r="BH14" s="4">
        <f t="shared" si="11"/>
        <v>753.86611999999855</v>
      </c>
      <c r="BI14" s="4">
        <f t="shared" si="11"/>
        <v>753.86611999999855</v>
      </c>
      <c r="BJ14" s="4">
        <f t="shared" si="11"/>
        <v>753.86611999999855</v>
      </c>
      <c r="BK14" s="4">
        <f t="shared" si="11"/>
        <v>753.86611999999855</v>
      </c>
      <c r="BL14" s="4">
        <f t="shared" si="11"/>
        <v>753.86611999999855</v>
      </c>
      <c r="BM14" s="4">
        <f t="shared" si="11"/>
        <v>753.86611999999855</v>
      </c>
      <c r="BN14" s="4">
        <f t="shared" si="11"/>
        <v>753.86611999999855</v>
      </c>
      <c r="BO14" s="4">
        <f t="shared" si="9"/>
        <v>753.86611999999855</v>
      </c>
      <c r="BP14" s="4">
        <f t="shared" si="9"/>
        <v>753.86611999999855</v>
      </c>
      <c r="BQ14" s="4">
        <f t="shared" si="9"/>
        <v>753.86611999999855</v>
      </c>
      <c r="BR14" s="4">
        <f t="shared" si="9"/>
        <v>753.86611999999855</v>
      </c>
      <c r="BS14" s="4">
        <f t="shared" si="9"/>
        <v>753.86611999999855</v>
      </c>
      <c r="BT14" s="4">
        <f t="shared" si="9"/>
        <v>753.86611999999855</v>
      </c>
      <c r="BU14" s="4">
        <f t="shared" si="9"/>
        <v>753.86611999999855</v>
      </c>
      <c r="BV14" s="4">
        <f t="shared" si="9"/>
        <v>753.86611999999855</v>
      </c>
      <c r="BW14" s="4">
        <f t="shared" si="9"/>
        <v>753.86611999999855</v>
      </c>
      <c r="BX14" s="4">
        <f t="shared" si="9"/>
        <v>753.86611999999855</v>
      </c>
      <c r="BY14" s="4">
        <f t="shared" si="9"/>
        <v>753.86611999999855</v>
      </c>
      <c r="BZ14" s="4">
        <f t="shared" si="9"/>
        <v>753.86611999999855</v>
      </c>
      <c r="CA14" s="4">
        <f t="shared" si="9"/>
        <v>753.86611999999855</v>
      </c>
      <c r="CB14" s="4">
        <f t="shared" si="9"/>
        <v>753.86611999999855</v>
      </c>
      <c r="CC14" s="4">
        <f t="shared" si="9"/>
        <v>753.86611999999855</v>
      </c>
      <c r="CD14" s="4">
        <f t="shared" si="9"/>
        <v>753.86611999999855</v>
      </c>
      <c r="CE14" s="4">
        <f t="shared" si="9"/>
        <v>753.86611999999855</v>
      </c>
      <c r="CF14" s="4">
        <f t="shared" si="9"/>
        <v>753.86611999999855</v>
      </c>
      <c r="CG14" s="4">
        <f t="shared" si="9"/>
        <v>753.86611999999855</v>
      </c>
      <c r="CH14" s="4">
        <f t="shared" si="9"/>
        <v>753.86611999999855</v>
      </c>
      <c r="CI14" s="4">
        <f t="shared" si="9"/>
        <v>753.86611999999855</v>
      </c>
      <c r="CJ14" s="4">
        <f t="shared" si="9"/>
        <v>753.86611999999855</v>
      </c>
      <c r="CK14" s="4">
        <f t="shared" si="9"/>
        <v>753.86611999999855</v>
      </c>
      <c r="CL14" s="4">
        <f t="shared" si="9"/>
        <v>753.86611999999855</v>
      </c>
      <c r="CM14" s="4">
        <f t="shared" si="9"/>
        <v>753.86611999999855</v>
      </c>
      <c r="CN14" s="4">
        <f t="shared" si="9"/>
        <v>753.86611999999855</v>
      </c>
      <c r="CO14" s="4">
        <f t="shared" si="9"/>
        <v>753.86611999999855</v>
      </c>
      <c r="CP14" s="4">
        <f t="shared" si="9"/>
        <v>753.86611999999855</v>
      </c>
      <c r="CQ14" s="4">
        <f t="shared" si="9"/>
        <v>753.86611999999855</v>
      </c>
      <c r="CR14" s="4">
        <f t="shared" si="12"/>
        <v>753.86611999999855</v>
      </c>
      <c r="CS14" s="4">
        <f t="shared" si="12"/>
        <v>753.86611999999855</v>
      </c>
      <c r="CT14" s="4">
        <f t="shared" si="12"/>
        <v>753.86611999999855</v>
      </c>
      <c r="CU14" s="4">
        <f t="shared" si="12"/>
        <v>753.86611999999855</v>
      </c>
      <c r="CV14" s="4">
        <f t="shared" si="12"/>
        <v>753.86611999999855</v>
      </c>
      <c r="CW14" s="4">
        <f t="shared" si="12"/>
        <v>753.86611999999855</v>
      </c>
      <c r="CX14" s="4">
        <f t="shared" si="12"/>
        <v>753.86611999999855</v>
      </c>
      <c r="CY14" s="4">
        <f t="shared" si="12"/>
        <v>753.86611999999855</v>
      </c>
      <c r="CZ14" s="4">
        <f t="shared" si="12"/>
        <v>753.86611999999855</v>
      </c>
      <c r="DA14" s="4">
        <f t="shared" si="12"/>
        <v>753.86611999999855</v>
      </c>
      <c r="DB14" s="4">
        <f t="shared" si="12"/>
        <v>753.86611999999855</v>
      </c>
      <c r="DC14" s="4">
        <f t="shared" si="12"/>
        <v>753.86611999999855</v>
      </c>
      <c r="DD14" s="4">
        <f t="shared" si="12"/>
        <v>753.86611999999855</v>
      </c>
      <c r="DE14" s="4">
        <f t="shared" si="12"/>
        <v>753.86611999999855</v>
      </c>
      <c r="DF14" s="4">
        <f t="shared" si="12"/>
        <v>753.86611999999855</v>
      </c>
      <c r="DG14" s="4">
        <f t="shared" si="12"/>
        <v>753.86611999999855</v>
      </c>
      <c r="DH14" s="4">
        <f t="shared" si="12"/>
        <v>753.86611999999855</v>
      </c>
      <c r="DI14" s="4">
        <f t="shared" si="12"/>
        <v>753.86611999999855</v>
      </c>
      <c r="DJ14" s="4">
        <f t="shared" si="12"/>
        <v>753.86611999999855</v>
      </c>
      <c r="DK14" s="4">
        <f t="shared" si="12"/>
        <v>753.86611999999855</v>
      </c>
      <c r="DL14" s="4">
        <f t="shared" si="12"/>
        <v>753.86611999999855</v>
      </c>
      <c r="DM14" s="4">
        <f t="shared" si="12"/>
        <v>753.86611999999855</v>
      </c>
      <c r="DN14" s="4">
        <f t="shared" si="12"/>
        <v>753.86611999999855</v>
      </c>
      <c r="DO14" s="4">
        <f t="shared" si="12"/>
        <v>753.86611999999855</v>
      </c>
      <c r="DP14" s="4">
        <f t="shared" si="12"/>
        <v>753.86611999999855</v>
      </c>
      <c r="DQ14" s="4">
        <f t="shared" si="12"/>
        <v>753.86611999999855</v>
      </c>
      <c r="DR14" s="4">
        <f t="shared" si="12"/>
        <v>829.25273199999845</v>
      </c>
      <c r="DS14" s="16">
        <f t="shared" si="7"/>
        <v>174086.19946244155</v>
      </c>
    </row>
    <row r="15" spans="1:123" x14ac:dyDescent="0.25">
      <c r="A15" s="15">
        <f t="shared" si="8"/>
        <v>65.5833333333333</v>
      </c>
      <c r="B15" s="4">
        <f t="shared" si="6"/>
        <v>0</v>
      </c>
      <c r="C15" s="4">
        <f t="shared" si="6"/>
        <v>0</v>
      </c>
      <c r="D15" s="4">
        <f t="shared" si="6"/>
        <v>0</v>
      </c>
      <c r="E15" s="4">
        <f t="shared" si="6"/>
        <v>0</v>
      </c>
      <c r="F15" s="4">
        <f t="shared" si="6"/>
        <v>0</v>
      </c>
      <c r="G15" s="4">
        <f t="shared" si="6"/>
        <v>0</v>
      </c>
      <c r="H15" s="4">
        <f t="shared" si="6"/>
        <v>0</v>
      </c>
      <c r="I15" s="4">
        <f t="shared" si="6"/>
        <v>758.23213999999825</v>
      </c>
      <c r="J15" s="4">
        <f t="shared" si="6"/>
        <v>758.23213999999825</v>
      </c>
      <c r="K15" s="4">
        <f t="shared" si="6"/>
        <v>758.23213999999825</v>
      </c>
      <c r="L15" s="4">
        <f t="shared" si="6"/>
        <v>758.23213999999825</v>
      </c>
      <c r="M15" s="4">
        <f t="shared" si="6"/>
        <v>758.23213999999825</v>
      </c>
      <c r="N15" s="4">
        <f t="shared" si="6"/>
        <v>758.23213999999825</v>
      </c>
      <c r="O15" s="4">
        <f t="shared" si="6"/>
        <v>758.23213999999825</v>
      </c>
      <c r="P15" s="4">
        <f t="shared" si="6"/>
        <v>758.23213999999825</v>
      </c>
      <c r="Q15" s="4">
        <f t="shared" si="6"/>
        <v>758.23213999999825</v>
      </c>
      <c r="R15" s="4">
        <f t="shared" si="11"/>
        <v>758.23213999999825</v>
      </c>
      <c r="S15" s="4">
        <f t="shared" si="11"/>
        <v>758.23213999999825</v>
      </c>
      <c r="T15" s="4">
        <f t="shared" si="11"/>
        <v>758.23213999999825</v>
      </c>
      <c r="U15" s="4">
        <f t="shared" si="11"/>
        <v>758.23213999999825</v>
      </c>
      <c r="V15" s="4">
        <f t="shared" si="11"/>
        <v>758.23213999999825</v>
      </c>
      <c r="W15" s="4">
        <f t="shared" si="11"/>
        <v>758.23213999999825</v>
      </c>
      <c r="X15" s="4">
        <f t="shared" si="11"/>
        <v>758.23213999999825</v>
      </c>
      <c r="Y15" s="4">
        <f t="shared" si="11"/>
        <v>758.23213999999825</v>
      </c>
      <c r="Z15" s="4">
        <f t="shared" si="11"/>
        <v>758.23213999999825</v>
      </c>
      <c r="AA15" s="4">
        <f t="shared" si="11"/>
        <v>758.23213999999825</v>
      </c>
      <c r="AB15" s="4">
        <f t="shared" si="11"/>
        <v>758.23213999999825</v>
      </c>
      <c r="AC15" s="4">
        <f t="shared" si="11"/>
        <v>758.23213999999825</v>
      </c>
      <c r="AD15" s="4">
        <f t="shared" si="11"/>
        <v>758.23213999999825</v>
      </c>
      <c r="AE15" s="4">
        <f t="shared" si="11"/>
        <v>758.23213999999825</v>
      </c>
      <c r="AF15" s="4">
        <f t="shared" si="11"/>
        <v>758.23213999999825</v>
      </c>
      <c r="AG15" s="4">
        <f t="shared" si="11"/>
        <v>758.23213999999825</v>
      </c>
      <c r="AH15" s="4">
        <f t="shared" si="11"/>
        <v>758.23213999999825</v>
      </c>
      <c r="AI15" s="4">
        <f t="shared" si="11"/>
        <v>758.23213999999825</v>
      </c>
      <c r="AJ15" s="4">
        <f t="shared" si="11"/>
        <v>758.23213999999825</v>
      </c>
      <c r="AK15" s="4">
        <f t="shared" si="11"/>
        <v>758.23213999999825</v>
      </c>
      <c r="AL15" s="4">
        <f t="shared" si="11"/>
        <v>758.23213999999825</v>
      </c>
      <c r="AM15" s="4">
        <f t="shared" si="11"/>
        <v>758.23213999999825</v>
      </c>
      <c r="AN15" s="4">
        <f t="shared" si="11"/>
        <v>758.23213999999825</v>
      </c>
      <c r="AO15" s="4">
        <f t="shared" si="11"/>
        <v>758.23213999999825</v>
      </c>
      <c r="AP15" s="4">
        <f t="shared" si="11"/>
        <v>758.23213999999825</v>
      </c>
      <c r="AQ15" s="4">
        <f t="shared" si="11"/>
        <v>758.23213999999825</v>
      </c>
      <c r="AR15" s="4">
        <f t="shared" si="11"/>
        <v>758.23213999999825</v>
      </c>
      <c r="AS15" s="4">
        <f t="shared" si="11"/>
        <v>758.23213999999825</v>
      </c>
      <c r="AT15" s="4">
        <f t="shared" si="11"/>
        <v>758.23213999999825</v>
      </c>
      <c r="AU15" s="4">
        <f t="shared" si="11"/>
        <v>758.23213999999825</v>
      </c>
      <c r="AV15" s="4">
        <f t="shared" si="11"/>
        <v>758.23213999999825</v>
      </c>
      <c r="AW15" s="4">
        <f t="shared" si="11"/>
        <v>758.23213999999825</v>
      </c>
      <c r="AX15" s="4">
        <f t="shared" si="11"/>
        <v>758.23213999999825</v>
      </c>
      <c r="AY15" s="4">
        <f t="shared" si="11"/>
        <v>758.23213999999825</v>
      </c>
      <c r="AZ15" s="4">
        <f t="shared" si="11"/>
        <v>758.23213999999825</v>
      </c>
      <c r="BA15" s="4">
        <f t="shared" si="11"/>
        <v>758.23213999999825</v>
      </c>
      <c r="BB15" s="4">
        <f t="shared" si="11"/>
        <v>758.23213999999825</v>
      </c>
      <c r="BC15" s="4">
        <f t="shared" si="11"/>
        <v>758.23213999999825</v>
      </c>
      <c r="BD15" s="4">
        <f t="shared" si="11"/>
        <v>758.23213999999825</v>
      </c>
      <c r="BE15" s="4">
        <f t="shared" si="11"/>
        <v>758.23213999999825</v>
      </c>
      <c r="BF15" s="4">
        <f t="shared" si="11"/>
        <v>758.23213999999825</v>
      </c>
      <c r="BG15" s="4">
        <f t="shared" si="11"/>
        <v>758.23213999999825</v>
      </c>
      <c r="BH15" s="4">
        <f t="shared" si="11"/>
        <v>758.23213999999825</v>
      </c>
      <c r="BI15" s="4">
        <f t="shared" si="11"/>
        <v>758.23213999999825</v>
      </c>
      <c r="BJ15" s="4">
        <f t="shared" si="11"/>
        <v>758.23213999999825</v>
      </c>
      <c r="BK15" s="4">
        <f t="shared" si="11"/>
        <v>758.23213999999825</v>
      </c>
      <c r="BL15" s="4">
        <f t="shared" si="11"/>
        <v>758.23213999999825</v>
      </c>
      <c r="BM15" s="4">
        <f t="shared" si="11"/>
        <v>758.23213999999825</v>
      </c>
      <c r="BN15" s="4">
        <f t="shared" si="11"/>
        <v>758.23213999999825</v>
      </c>
      <c r="BO15" s="4">
        <f t="shared" si="9"/>
        <v>758.23213999999825</v>
      </c>
      <c r="BP15" s="4">
        <f t="shared" si="9"/>
        <v>758.23213999999825</v>
      </c>
      <c r="BQ15" s="4">
        <f t="shared" si="9"/>
        <v>758.23213999999825</v>
      </c>
      <c r="BR15" s="4">
        <f t="shared" si="9"/>
        <v>758.23213999999825</v>
      </c>
      <c r="BS15" s="4">
        <f t="shared" si="9"/>
        <v>758.23213999999825</v>
      </c>
      <c r="BT15" s="4">
        <f t="shared" si="9"/>
        <v>758.23213999999825</v>
      </c>
      <c r="BU15" s="4">
        <f t="shared" si="9"/>
        <v>758.23213999999825</v>
      </c>
      <c r="BV15" s="4">
        <f t="shared" si="9"/>
        <v>758.23213999999825</v>
      </c>
      <c r="BW15" s="4">
        <f t="shared" si="9"/>
        <v>758.23213999999825</v>
      </c>
      <c r="BX15" s="4">
        <f t="shared" si="9"/>
        <v>758.23213999999825</v>
      </c>
      <c r="BY15" s="4">
        <f t="shared" si="9"/>
        <v>758.23213999999825</v>
      </c>
      <c r="BZ15" s="4">
        <f t="shared" si="9"/>
        <v>758.23213999999825</v>
      </c>
      <c r="CA15" s="4">
        <f t="shared" si="9"/>
        <v>758.23213999999825</v>
      </c>
      <c r="CB15" s="4">
        <f t="shared" si="9"/>
        <v>758.23213999999825</v>
      </c>
      <c r="CC15" s="4">
        <f t="shared" si="9"/>
        <v>758.23213999999825</v>
      </c>
      <c r="CD15" s="4">
        <f t="shared" si="9"/>
        <v>758.23213999999825</v>
      </c>
      <c r="CE15" s="4">
        <f t="shared" si="9"/>
        <v>758.23213999999825</v>
      </c>
      <c r="CF15" s="4">
        <f t="shared" si="9"/>
        <v>758.23213999999825</v>
      </c>
      <c r="CG15" s="4">
        <f t="shared" si="9"/>
        <v>758.23213999999825</v>
      </c>
      <c r="CH15" s="4">
        <f t="shared" si="9"/>
        <v>758.23213999999825</v>
      </c>
      <c r="CI15" s="4">
        <f t="shared" si="9"/>
        <v>758.23213999999825</v>
      </c>
      <c r="CJ15" s="4">
        <f t="shared" si="9"/>
        <v>758.23213999999825</v>
      </c>
      <c r="CK15" s="4">
        <f t="shared" si="9"/>
        <v>758.23213999999825</v>
      </c>
      <c r="CL15" s="4">
        <f t="shared" si="9"/>
        <v>758.23213999999825</v>
      </c>
      <c r="CM15" s="4">
        <f t="shared" si="9"/>
        <v>758.23213999999825</v>
      </c>
      <c r="CN15" s="4">
        <f t="shared" si="9"/>
        <v>758.23213999999825</v>
      </c>
      <c r="CO15" s="4">
        <f t="shared" si="9"/>
        <v>758.23213999999825</v>
      </c>
      <c r="CP15" s="4">
        <f t="shared" si="9"/>
        <v>758.23213999999825</v>
      </c>
      <c r="CQ15" s="4">
        <f t="shared" si="9"/>
        <v>758.23213999999825</v>
      </c>
      <c r="CR15" s="4">
        <f t="shared" si="12"/>
        <v>758.23213999999825</v>
      </c>
      <c r="CS15" s="4">
        <f t="shared" si="12"/>
        <v>758.23213999999825</v>
      </c>
      <c r="CT15" s="4">
        <f t="shared" si="12"/>
        <v>758.23213999999825</v>
      </c>
      <c r="CU15" s="4">
        <f t="shared" si="12"/>
        <v>758.23213999999825</v>
      </c>
      <c r="CV15" s="4">
        <f t="shared" si="12"/>
        <v>758.23213999999825</v>
      </c>
      <c r="CW15" s="4">
        <f t="shared" si="12"/>
        <v>758.23213999999825</v>
      </c>
      <c r="CX15" s="4">
        <f t="shared" si="12"/>
        <v>758.23213999999825</v>
      </c>
      <c r="CY15" s="4">
        <f t="shared" si="12"/>
        <v>758.23213999999825</v>
      </c>
      <c r="CZ15" s="4">
        <f t="shared" si="12"/>
        <v>758.23213999999825</v>
      </c>
      <c r="DA15" s="4">
        <f t="shared" si="12"/>
        <v>758.23213999999825</v>
      </c>
      <c r="DB15" s="4">
        <f t="shared" si="12"/>
        <v>758.23213999999825</v>
      </c>
      <c r="DC15" s="4">
        <f t="shared" si="12"/>
        <v>758.23213999999825</v>
      </c>
      <c r="DD15" s="4">
        <f t="shared" si="12"/>
        <v>758.23213999999825</v>
      </c>
      <c r="DE15" s="4">
        <f t="shared" si="12"/>
        <v>758.23213999999825</v>
      </c>
      <c r="DF15" s="4">
        <f t="shared" si="12"/>
        <v>758.23213999999825</v>
      </c>
      <c r="DG15" s="4">
        <f t="shared" si="12"/>
        <v>758.23213999999825</v>
      </c>
      <c r="DH15" s="4">
        <f t="shared" si="12"/>
        <v>758.23213999999825</v>
      </c>
      <c r="DI15" s="4">
        <f t="shared" si="12"/>
        <v>758.23213999999825</v>
      </c>
      <c r="DJ15" s="4">
        <f t="shared" si="12"/>
        <v>758.23213999999825</v>
      </c>
      <c r="DK15" s="4">
        <f t="shared" si="12"/>
        <v>758.23213999999825</v>
      </c>
      <c r="DL15" s="4">
        <f t="shared" si="12"/>
        <v>758.23213999999825</v>
      </c>
      <c r="DM15" s="4">
        <f t="shared" si="12"/>
        <v>758.23213999999825</v>
      </c>
      <c r="DN15" s="4">
        <f t="shared" si="12"/>
        <v>758.23213999999825</v>
      </c>
      <c r="DO15" s="4">
        <f t="shared" si="12"/>
        <v>758.23213999999825</v>
      </c>
      <c r="DP15" s="4">
        <f t="shared" si="12"/>
        <v>758.23213999999825</v>
      </c>
      <c r="DQ15" s="4">
        <f t="shared" si="12"/>
        <v>758.23213999999825</v>
      </c>
      <c r="DR15" s="4">
        <f t="shared" si="12"/>
        <v>834.05535399999815</v>
      </c>
      <c r="DS15" s="16">
        <f t="shared" si="7"/>
        <v>174350.41660276178</v>
      </c>
    </row>
    <row r="16" spans="1:123" x14ac:dyDescent="0.25">
      <c r="A16" s="15">
        <f t="shared" si="8"/>
        <v>65.666666666666629</v>
      </c>
      <c r="B16" s="4">
        <f t="shared" si="6"/>
        <v>0</v>
      </c>
      <c r="C16" s="4">
        <f t="shared" si="6"/>
        <v>0</v>
      </c>
      <c r="D16" s="4">
        <f t="shared" si="6"/>
        <v>0</v>
      </c>
      <c r="E16" s="4">
        <f t="shared" si="6"/>
        <v>0</v>
      </c>
      <c r="F16" s="4">
        <f t="shared" si="6"/>
        <v>0</v>
      </c>
      <c r="G16" s="4">
        <f t="shared" si="6"/>
        <v>0</v>
      </c>
      <c r="H16" s="4">
        <f t="shared" si="6"/>
        <v>0</v>
      </c>
      <c r="I16" s="4">
        <f t="shared" si="6"/>
        <v>0</v>
      </c>
      <c r="J16" s="4">
        <f t="shared" si="6"/>
        <v>762.59815999999807</v>
      </c>
      <c r="K16" s="4">
        <f t="shared" si="6"/>
        <v>762.59815999999807</v>
      </c>
      <c r="L16" s="4">
        <f t="shared" si="6"/>
        <v>762.59815999999807</v>
      </c>
      <c r="M16" s="4">
        <f t="shared" si="6"/>
        <v>762.59815999999807</v>
      </c>
      <c r="N16" s="4">
        <f t="shared" si="6"/>
        <v>762.59815999999807</v>
      </c>
      <c r="O16" s="4">
        <f t="shared" si="6"/>
        <v>762.59815999999807</v>
      </c>
      <c r="P16" s="4">
        <f t="shared" si="6"/>
        <v>762.59815999999807</v>
      </c>
      <c r="Q16" s="4">
        <f t="shared" si="6"/>
        <v>762.59815999999807</v>
      </c>
      <c r="R16" s="4">
        <f t="shared" si="11"/>
        <v>762.59815999999807</v>
      </c>
      <c r="S16" s="4">
        <f t="shared" si="11"/>
        <v>762.59815999999807</v>
      </c>
      <c r="T16" s="4">
        <f t="shared" si="11"/>
        <v>762.59815999999807</v>
      </c>
      <c r="U16" s="4">
        <f t="shared" si="11"/>
        <v>762.59815999999807</v>
      </c>
      <c r="V16" s="4">
        <f t="shared" si="11"/>
        <v>762.59815999999807</v>
      </c>
      <c r="W16" s="4">
        <f t="shared" si="11"/>
        <v>762.59815999999807</v>
      </c>
      <c r="X16" s="4">
        <f t="shared" si="11"/>
        <v>762.59815999999807</v>
      </c>
      <c r="Y16" s="4">
        <f t="shared" si="11"/>
        <v>762.59815999999807</v>
      </c>
      <c r="Z16" s="4">
        <f t="shared" si="11"/>
        <v>762.59815999999807</v>
      </c>
      <c r="AA16" s="4">
        <f t="shared" si="11"/>
        <v>762.59815999999807</v>
      </c>
      <c r="AB16" s="4">
        <f t="shared" si="11"/>
        <v>762.59815999999807</v>
      </c>
      <c r="AC16" s="4">
        <f t="shared" si="11"/>
        <v>762.59815999999807</v>
      </c>
      <c r="AD16" s="4">
        <f t="shared" si="11"/>
        <v>762.59815999999807</v>
      </c>
      <c r="AE16" s="4">
        <f t="shared" si="11"/>
        <v>762.59815999999807</v>
      </c>
      <c r="AF16" s="4">
        <f t="shared" si="11"/>
        <v>762.59815999999807</v>
      </c>
      <c r="AG16" s="4">
        <f t="shared" si="11"/>
        <v>762.59815999999807</v>
      </c>
      <c r="AH16" s="4">
        <f t="shared" si="11"/>
        <v>762.59815999999807</v>
      </c>
      <c r="AI16" s="4">
        <f t="shared" si="11"/>
        <v>762.59815999999807</v>
      </c>
      <c r="AJ16" s="4">
        <f t="shared" si="11"/>
        <v>762.59815999999807</v>
      </c>
      <c r="AK16" s="4">
        <f t="shared" si="11"/>
        <v>762.59815999999807</v>
      </c>
      <c r="AL16" s="4">
        <f t="shared" si="11"/>
        <v>762.59815999999807</v>
      </c>
      <c r="AM16" s="4">
        <f t="shared" si="11"/>
        <v>762.59815999999807</v>
      </c>
      <c r="AN16" s="4">
        <f t="shared" si="11"/>
        <v>762.59815999999807</v>
      </c>
      <c r="AO16" s="4">
        <f t="shared" si="11"/>
        <v>762.59815999999807</v>
      </c>
      <c r="AP16" s="4">
        <f t="shared" si="11"/>
        <v>762.59815999999807</v>
      </c>
      <c r="AQ16" s="4">
        <f t="shared" si="11"/>
        <v>762.59815999999807</v>
      </c>
      <c r="AR16" s="4">
        <f t="shared" si="11"/>
        <v>762.59815999999807</v>
      </c>
      <c r="AS16" s="4">
        <f t="shared" si="11"/>
        <v>762.59815999999807</v>
      </c>
      <c r="AT16" s="4">
        <f t="shared" si="11"/>
        <v>762.59815999999807</v>
      </c>
      <c r="AU16" s="4">
        <f t="shared" si="11"/>
        <v>762.59815999999807</v>
      </c>
      <c r="AV16" s="4">
        <f t="shared" si="11"/>
        <v>762.59815999999807</v>
      </c>
      <c r="AW16" s="4">
        <f t="shared" si="11"/>
        <v>762.59815999999807</v>
      </c>
      <c r="AX16" s="4">
        <f t="shared" si="11"/>
        <v>762.59815999999807</v>
      </c>
      <c r="AY16" s="4">
        <f t="shared" si="11"/>
        <v>762.59815999999807</v>
      </c>
      <c r="AZ16" s="4">
        <f t="shared" si="11"/>
        <v>762.59815999999807</v>
      </c>
      <c r="BA16" s="4">
        <f t="shared" si="11"/>
        <v>762.59815999999807</v>
      </c>
      <c r="BB16" s="4">
        <f t="shared" si="11"/>
        <v>762.59815999999807</v>
      </c>
      <c r="BC16" s="4">
        <f t="shared" si="11"/>
        <v>762.59815999999807</v>
      </c>
      <c r="BD16" s="4">
        <f t="shared" si="11"/>
        <v>762.59815999999807</v>
      </c>
      <c r="BE16" s="4">
        <f t="shared" si="11"/>
        <v>762.59815999999807</v>
      </c>
      <c r="BF16" s="4">
        <f t="shared" si="11"/>
        <v>762.59815999999807</v>
      </c>
      <c r="BG16" s="4">
        <f t="shared" si="11"/>
        <v>762.59815999999807</v>
      </c>
      <c r="BH16" s="4">
        <f t="shared" si="11"/>
        <v>762.59815999999807</v>
      </c>
      <c r="BI16" s="4">
        <f t="shared" si="11"/>
        <v>762.59815999999807</v>
      </c>
      <c r="BJ16" s="4">
        <f t="shared" si="11"/>
        <v>762.59815999999807</v>
      </c>
      <c r="BK16" s="4">
        <f t="shared" si="11"/>
        <v>762.59815999999807</v>
      </c>
      <c r="BL16" s="4">
        <f t="shared" si="11"/>
        <v>762.59815999999807</v>
      </c>
      <c r="BM16" s="4">
        <f t="shared" si="11"/>
        <v>762.59815999999807</v>
      </c>
      <c r="BN16" s="4">
        <f t="shared" si="11"/>
        <v>762.59815999999807</v>
      </c>
      <c r="BO16" s="4">
        <f t="shared" si="9"/>
        <v>762.59815999999807</v>
      </c>
      <c r="BP16" s="4">
        <f t="shared" si="9"/>
        <v>762.59815999999807</v>
      </c>
      <c r="BQ16" s="4">
        <f t="shared" si="9"/>
        <v>762.59815999999807</v>
      </c>
      <c r="BR16" s="4">
        <f t="shared" si="9"/>
        <v>762.59815999999807</v>
      </c>
      <c r="BS16" s="4">
        <f t="shared" si="9"/>
        <v>762.59815999999807</v>
      </c>
      <c r="BT16" s="4">
        <f t="shared" si="9"/>
        <v>762.59815999999807</v>
      </c>
      <c r="BU16" s="4">
        <f t="shared" si="9"/>
        <v>762.59815999999807</v>
      </c>
      <c r="BV16" s="4">
        <f t="shared" si="9"/>
        <v>762.59815999999807</v>
      </c>
      <c r="BW16" s="4">
        <f t="shared" si="9"/>
        <v>762.59815999999807</v>
      </c>
      <c r="BX16" s="4">
        <f t="shared" si="9"/>
        <v>762.59815999999807</v>
      </c>
      <c r="BY16" s="4">
        <f t="shared" si="9"/>
        <v>762.59815999999807</v>
      </c>
      <c r="BZ16" s="4">
        <f t="shared" si="9"/>
        <v>762.59815999999807</v>
      </c>
      <c r="CA16" s="4">
        <f t="shared" si="9"/>
        <v>762.59815999999807</v>
      </c>
      <c r="CB16" s="4">
        <f t="shared" si="9"/>
        <v>762.59815999999807</v>
      </c>
      <c r="CC16" s="4">
        <f t="shared" si="9"/>
        <v>762.59815999999807</v>
      </c>
      <c r="CD16" s="4">
        <f t="shared" si="9"/>
        <v>762.59815999999807</v>
      </c>
      <c r="CE16" s="4">
        <f t="shared" si="9"/>
        <v>762.59815999999807</v>
      </c>
      <c r="CF16" s="4">
        <f t="shared" si="9"/>
        <v>762.59815999999807</v>
      </c>
      <c r="CG16" s="4">
        <f t="shared" si="9"/>
        <v>762.59815999999807</v>
      </c>
      <c r="CH16" s="4">
        <f t="shared" si="9"/>
        <v>762.59815999999807</v>
      </c>
      <c r="CI16" s="4">
        <f t="shared" si="9"/>
        <v>762.59815999999807</v>
      </c>
      <c r="CJ16" s="4">
        <f t="shared" si="9"/>
        <v>762.59815999999807</v>
      </c>
      <c r="CK16" s="4">
        <f t="shared" si="9"/>
        <v>762.59815999999807</v>
      </c>
      <c r="CL16" s="4">
        <f t="shared" si="9"/>
        <v>762.59815999999807</v>
      </c>
      <c r="CM16" s="4">
        <f t="shared" si="9"/>
        <v>762.59815999999807</v>
      </c>
      <c r="CN16" s="4">
        <f t="shared" si="9"/>
        <v>762.59815999999807</v>
      </c>
      <c r="CO16" s="4">
        <f t="shared" si="9"/>
        <v>762.59815999999807</v>
      </c>
      <c r="CP16" s="4">
        <f t="shared" si="9"/>
        <v>762.59815999999807</v>
      </c>
      <c r="CQ16" s="4">
        <f t="shared" si="9"/>
        <v>762.59815999999807</v>
      </c>
      <c r="CR16" s="4">
        <f t="shared" si="12"/>
        <v>762.59815999999807</v>
      </c>
      <c r="CS16" s="4">
        <f t="shared" si="12"/>
        <v>762.59815999999807</v>
      </c>
      <c r="CT16" s="4">
        <f t="shared" si="12"/>
        <v>762.59815999999807</v>
      </c>
      <c r="CU16" s="4">
        <f t="shared" si="12"/>
        <v>762.59815999999807</v>
      </c>
      <c r="CV16" s="4">
        <f t="shared" si="12"/>
        <v>762.59815999999807</v>
      </c>
      <c r="CW16" s="4">
        <f t="shared" si="12"/>
        <v>762.59815999999807</v>
      </c>
      <c r="CX16" s="4">
        <f t="shared" si="12"/>
        <v>762.59815999999807</v>
      </c>
      <c r="CY16" s="4">
        <f t="shared" si="12"/>
        <v>762.59815999999807</v>
      </c>
      <c r="CZ16" s="4">
        <f t="shared" si="12"/>
        <v>762.59815999999807</v>
      </c>
      <c r="DA16" s="4">
        <f t="shared" si="12"/>
        <v>762.59815999999807</v>
      </c>
      <c r="DB16" s="4">
        <f t="shared" si="12"/>
        <v>762.59815999999807</v>
      </c>
      <c r="DC16" s="4">
        <f t="shared" si="12"/>
        <v>762.59815999999807</v>
      </c>
      <c r="DD16" s="4">
        <f t="shared" si="12"/>
        <v>762.59815999999807</v>
      </c>
      <c r="DE16" s="4">
        <f t="shared" si="12"/>
        <v>762.59815999999807</v>
      </c>
      <c r="DF16" s="4">
        <f t="shared" si="12"/>
        <v>762.59815999999807</v>
      </c>
      <c r="DG16" s="4">
        <f t="shared" si="12"/>
        <v>762.59815999999807</v>
      </c>
      <c r="DH16" s="4">
        <f t="shared" si="12"/>
        <v>762.59815999999807</v>
      </c>
      <c r="DI16" s="4">
        <f t="shared" si="12"/>
        <v>762.59815999999807</v>
      </c>
      <c r="DJ16" s="4">
        <f t="shared" si="12"/>
        <v>762.59815999999807</v>
      </c>
      <c r="DK16" s="4">
        <f t="shared" si="12"/>
        <v>762.59815999999807</v>
      </c>
      <c r="DL16" s="4">
        <f t="shared" si="12"/>
        <v>762.59815999999807</v>
      </c>
      <c r="DM16" s="4">
        <f t="shared" si="12"/>
        <v>762.59815999999807</v>
      </c>
      <c r="DN16" s="4">
        <f t="shared" si="12"/>
        <v>762.59815999999807</v>
      </c>
      <c r="DO16" s="4">
        <f t="shared" si="12"/>
        <v>762.59815999999807</v>
      </c>
      <c r="DP16" s="4">
        <f t="shared" si="12"/>
        <v>762.59815999999807</v>
      </c>
      <c r="DQ16" s="4">
        <f t="shared" si="12"/>
        <v>762.59815999999807</v>
      </c>
      <c r="DR16" s="4">
        <f t="shared" si="12"/>
        <v>838.85797599999796</v>
      </c>
      <c r="DS16" s="16">
        <f t="shared" si="7"/>
        <v>174608.42556949475</v>
      </c>
    </row>
    <row r="17" spans="1:123" x14ac:dyDescent="0.25">
      <c r="A17" s="15">
        <f t="shared" si="8"/>
        <v>65.749999999999957</v>
      </c>
      <c r="B17" s="4">
        <f t="shared" si="6"/>
        <v>0</v>
      </c>
      <c r="C17" s="4">
        <f t="shared" si="6"/>
        <v>0</v>
      </c>
      <c r="D17" s="4">
        <f t="shared" si="6"/>
        <v>0</v>
      </c>
      <c r="E17" s="4">
        <f t="shared" si="6"/>
        <v>0</v>
      </c>
      <c r="F17" s="4">
        <f t="shared" si="6"/>
        <v>0</v>
      </c>
      <c r="G17" s="4">
        <f t="shared" si="6"/>
        <v>0</v>
      </c>
      <c r="H17" s="4">
        <f t="shared" si="6"/>
        <v>0</v>
      </c>
      <c r="I17" s="4">
        <f t="shared" si="6"/>
        <v>0</v>
      </c>
      <c r="J17" s="4">
        <f t="shared" si="6"/>
        <v>0</v>
      </c>
      <c r="K17" s="4">
        <f t="shared" si="6"/>
        <v>766.96417999999778</v>
      </c>
      <c r="L17" s="4">
        <f t="shared" si="6"/>
        <v>766.96417999999778</v>
      </c>
      <c r="M17" s="4">
        <f t="shared" si="6"/>
        <v>766.96417999999778</v>
      </c>
      <c r="N17" s="4">
        <f t="shared" si="6"/>
        <v>766.96417999999778</v>
      </c>
      <c r="O17" s="4">
        <f t="shared" si="6"/>
        <v>766.96417999999778</v>
      </c>
      <c r="P17" s="4">
        <f t="shared" si="6"/>
        <v>766.96417999999778</v>
      </c>
      <c r="Q17" s="4">
        <f t="shared" si="6"/>
        <v>766.96417999999778</v>
      </c>
      <c r="R17" s="4">
        <f t="shared" si="11"/>
        <v>766.96417999999778</v>
      </c>
      <c r="S17" s="4">
        <f t="shared" si="11"/>
        <v>766.96417999999778</v>
      </c>
      <c r="T17" s="4">
        <f t="shared" si="11"/>
        <v>766.96417999999778</v>
      </c>
      <c r="U17" s="4">
        <f t="shared" si="11"/>
        <v>766.96417999999778</v>
      </c>
      <c r="V17" s="4">
        <f t="shared" si="11"/>
        <v>766.96417999999778</v>
      </c>
      <c r="W17" s="4">
        <f t="shared" si="11"/>
        <v>766.96417999999778</v>
      </c>
      <c r="X17" s="4">
        <f t="shared" si="11"/>
        <v>766.96417999999778</v>
      </c>
      <c r="Y17" s="4">
        <f t="shared" si="11"/>
        <v>766.96417999999778</v>
      </c>
      <c r="Z17" s="4">
        <f t="shared" si="11"/>
        <v>766.96417999999778</v>
      </c>
      <c r="AA17" s="4">
        <f t="shared" si="11"/>
        <v>766.96417999999778</v>
      </c>
      <c r="AB17" s="4">
        <f t="shared" si="11"/>
        <v>766.96417999999778</v>
      </c>
      <c r="AC17" s="4">
        <f t="shared" si="11"/>
        <v>766.96417999999778</v>
      </c>
      <c r="AD17" s="4">
        <f t="shared" si="11"/>
        <v>766.96417999999778</v>
      </c>
      <c r="AE17" s="4">
        <f t="shared" si="11"/>
        <v>766.96417999999778</v>
      </c>
      <c r="AF17" s="4">
        <f t="shared" si="11"/>
        <v>766.96417999999778</v>
      </c>
      <c r="AG17" s="4">
        <f t="shared" si="11"/>
        <v>766.96417999999778</v>
      </c>
      <c r="AH17" s="4">
        <f t="shared" si="11"/>
        <v>766.96417999999778</v>
      </c>
      <c r="AI17" s="4">
        <f t="shared" si="11"/>
        <v>766.96417999999778</v>
      </c>
      <c r="AJ17" s="4">
        <f t="shared" si="11"/>
        <v>766.96417999999778</v>
      </c>
      <c r="AK17" s="4">
        <f t="shared" si="11"/>
        <v>766.96417999999778</v>
      </c>
      <c r="AL17" s="4">
        <f t="shared" si="11"/>
        <v>766.96417999999778</v>
      </c>
      <c r="AM17" s="4">
        <f t="shared" si="11"/>
        <v>766.96417999999778</v>
      </c>
      <c r="AN17" s="4">
        <f t="shared" si="11"/>
        <v>766.96417999999778</v>
      </c>
      <c r="AO17" s="4">
        <f t="shared" si="11"/>
        <v>766.96417999999778</v>
      </c>
      <c r="AP17" s="4">
        <f t="shared" si="11"/>
        <v>766.96417999999778</v>
      </c>
      <c r="AQ17" s="4">
        <f t="shared" si="11"/>
        <v>766.96417999999778</v>
      </c>
      <c r="AR17" s="4">
        <f t="shared" si="11"/>
        <v>766.96417999999778</v>
      </c>
      <c r="AS17" s="4">
        <f t="shared" si="11"/>
        <v>766.96417999999778</v>
      </c>
      <c r="AT17" s="4">
        <f t="shared" si="11"/>
        <v>766.96417999999778</v>
      </c>
      <c r="AU17" s="4">
        <f t="shared" si="11"/>
        <v>766.96417999999778</v>
      </c>
      <c r="AV17" s="4">
        <f t="shared" si="11"/>
        <v>766.96417999999778</v>
      </c>
      <c r="AW17" s="4">
        <f t="shared" si="11"/>
        <v>766.96417999999778</v>
      </c>
      <c r="AX17" s="4">
        <f t="shared" si="11"/>
        <v>766.96417999999778</v>
      </c>
      <c r="AY17" s="4">
        <f t="shared" si="11"/>
        <v>766.96417999999778</v>
      </c>
      <c r="AZ17" s="4">
        <f t="shared" si="11"/>
        <v>766.96417999999778</v>
      </c>
      <c r="BA17" s="4">
        <f t="shared" si="11"/>
        <v>766.96417999999778</v>
      </c>
      <c r="BB17" s="4">
        <f t="shared" si="11"/>
        <v>766.96417999999778</v>
      </c>
      <c r="BC17" s="4">
        <f t="shared" si="11"/>
        <v>766.96417999999778</v>
      </c>
      <c r="BD17" s="4">
        <f t="shared" si="11"/>
        <v>766.96417999999778</v>
      </c>
      <c r="BE17" s="4">
        <f t="shared" si="11"/>
        <v>766.96417999999778</v>
      </c>
      <c r="BF17" s="4">
        <f t="shared" si="11"/>
        <v>766.96417999999778</v>
      </c>
      <c r="BG17" s="4">
        <f t="shared" si="11"/>
        <v>766.96417999999778</v>
      </c>
      <c r="BH17" s="4">
        <f t="shared" si="11"/>
        <v>766.96417999999778</v>
      </c>
      <c r="BI17" s="4">
        <f t="shared" si="11"/>
        <v>766.96417999999778</v>
      </c>
      <c r="BJ17" s="4">
        <f t="shared" si="11"/>
        <v>766.96417999999778</v>
      </c>
      <c r="BK17" s="4">
        <f t="shared" si="11"/>
        <v>766.96417999999778</v>
      </c>
      <c r="BL17" s="4">
        <f t="shared" si="11"/>
        <v>766.96417999999778</v>
      </c>
      <c r="BM17" s="4">
        <f t="shared" si="11"/>
        <v>766.96417999999778</v>
      </c>
      <c r="BN17" s="4">
        <f t="shared" si="11"/>
        <v>766.96417999999778</v>
      </c>
      <c r="BO17" s="4">
        <f t="shared" si="11"/>
        <v>766.96417999999778</v>
      </c>
      <c r="BP17" s="4">
        <f t="shared" si="11"/>
        <v>766.96417999999778</v>
      </c>
      <c r="BQ17" s="4">
        <f t="shared" si="11"/>
        <v>766.96417999999778</v>
      </c>
      <c r="BR17" s="4">
        <f t="shared" si="11"/>
        <v>766.96417999999778</v>
      </c>
      <c r="BS17" s="4">
        <f t="shared" si="11"/>
        <v>766.96417999999778</v>
      </c>
      <c r="BT17" s="4">
        <f t="shared" si="11"/>
        <v>766.96417999999778</v>
      </c>
      <c r="BU17" s="4">
        <f t="shared" si="11"/>
        <v>766.96417999999778</v>
      </c>
      <c r="BV17" s="4">
        <f t="shared" si="11"/>
        <v>766.96417999999778</v>
      </c>
      <c r="BW17" s="4">
        <f t="shared" si="11"/>
        <v>766.96417999999778</v>
      </c>
      <c r="BX17" s="4">
        <f t="shared" si="11"/>
        <v>766.96417999999778</v>
      </c>
      <c r="BY17" s="4">
        <f t="shared" si="11"/>
        <v>766.96417999999778</v>
      </c>
      <c r="BZ17" s="4">
        <f t="shared" si="9"/>
        <v>766.96417999999778</v>
      </c>
      <c r="CA17" s="4">
        <f t="shared" si="9"/>
        <v>766.96417999999778</v>
      </c>
      <c r="CB17" s="4">
        <f t="shared" si="9"/>
        <v>766.96417999999778</v>
      </c>
      <c r="CC17" s="4">
        <f t="shared" si="9"/>
        <v>766.96417999999778</v>
      </c>
      <c r="CD17" s="4">
        <f t="shared" si="9"/>
        <v>766.96417999999778</v>
      </c>
      <c r="CE17" s="4">
        <f t="shared" si="9"/>
        <v>766.96417999999778</v>
      </c>
      <c r="CF17" s="4">
        <f t="shared" si="9"/>
        <v>766.96417999999778</v>
      </c>
      <c r="CG17" s="4">
        <f t="shared" si="9"/>
        <v>766.96417999999778</v>
      </c>
      <c r="CH17" s="4">
        <f t="shared" si="9"/>
        <v>766.96417999999778</v>
      </c>
      <c r="CI17" s="4">
        <f t="shared" si="9"/>
        <v>766.96417999999778</v>
      </c>
      <c r="CJ17" s="4">
        <f t="shared" si="9"/>
        <v>766.96417999999778</v>
      </c>
      <c r="CK17" s="4">
        <f t="shared" si="9"/>
        <v>766.96417999999778</v>
      </c>
      <c r="CL17" s="4">
        <f t="shared" si="9"/>
        <v>766.96417999999778</v>
      </c>
      <c r="CM17" s="4">
        <f t="shared" si="9"/>
        <v>766.96417999999778</v>
      </c>
      <c r="CN17" s="4">
        <f t="shared" si="9"/>
        <v>766.96417999999778</v>
      </c>
      <c r="CO17" s="4">
        <f t="shared" si="9"/>
        <v>766.96417999999778</v>
      </c>
      <c r="CP17" s="4">
        <f t="shared" si="9"/>
        <v>766.96417999999778</v>
      </c>
      <c r="CQ17" s="4">
        <f t="shared" si="9"/>
        <v>766.96417999999778</v>
      </c>
      <c r="CR17" s="4">
        <f t="shared" si="12"/>
        <v>766.96417999999778</v>
      </c>
      <c r="CS17" s="4">
        <f t="shared" si="12"/>
        <v>766.96417999999778</v>
      </c>
      <c r="CT17" s="4">
        <f t="shared" si="12"/>
        <v>766.96417999999778</v>
      </c>
      <c r="CU17" s="4">
        <f t="shared" si="12"/>
        <v>766.96417999999778</v>
      </c>
      <c r="CV17" s="4">
        <f t="shared" si="12"/>
        <v>766.96417999999778</v>
      </c>
      <c r="CW17" s="4">
        <f t="shared" si="12"/>
        <v>766.96417999999778</v>
      </c>
      <c r="CX17" s="4">
        <f t="shared" si="12"/>
        <v>766.96417999999778</v>
      </c>
      <c r="CY17" s="4">
        <f t="shared" si="12"/>
        <v>766.96417999999778</v>
      </c>
      <c r="CZ17" s="4">
        <f t="shared" si="12"/>
        <v>766.96417999999778</v>
      </c>
      <c r="DA17" s="4">
        <f t="shared" si="12"/>
        <v>766.96417999999778</v>
      </c>
      <c r="DB17" s="4">
        <f t="shared" si="12"/>
        <v>766.96417999999778</v>
      </c>
      <c r="DC17" s="4">
        <f t="shared" si="12"/>
        <v>766.96417999999778</v>
      </c>
      <c r="DD17" s="4">
        <f t="shared" si="12"/>
        <v>766.96417999999778</v>
      </c>
      <c r="DE17" s="4">
        <f t="shared" si="12"/>
        <v>766.96417999999778</v>
      </c>
      <c r="DF17" s="4">
        <f t="shared" si="12"/>
        <v>766.96417999999778</v>
      </c>
      <c r="DG17" s="4">
        <f t="shared" si="12"/>
        <v>766.96417999999778</v>
      </c>
      <c r="DH17" s="4">
        <f t="shared" si="12"/>
        <v>766.96417999999778</v>
      </c>
      <c r="DI17" s="4">
        <f t="shared" si="12"/>
        <v>766.96417999999778</v>
      </c>
      <c r="DJ17" s="4">
        <f t="shared" si="12"/>
        <v>766.96417999999778</v>
      </c>
      <c r="DK17" s="4">
        <f t="shared" si="12"/>
        <v>766.96417999999778</v>
      </c>
      <c r="DL17" s="4">
        <f t="shared" si="12"/>
        <v>766.96417999999778</v>
      </c>
      <c r="DM17" s="4">
        <f t="shared" si="12"/>
        <v>766.96417999999778</v>
      </c>
      <c r="DN17" s="4">
        <f t="shared" si="12"/>
        <v>766.96417999999778</v>
      </c>
      <c r="DO17" s="4">
        <f t="shared" si="12"/>
        <v>766.96417999999778</v>
      </c>
      <c r="DP17" s="4">
        <f t="shared" si="12"/>
        <v>766.96417999999778</v>
      </c>
      <c r="DQ17" s="4">
        <f t="shared" si="12"/>
        <v>766.96417999999778</v>
      </c>
      <c r="DR17" s="4">
        <f t="shared" si="12"/>
        <v>843.66059799999766</v>
      </c>
      <c r="DS17" s="16">
        <f t="shared" si="7"/>
        <v>174860.25977351412</v>
      </c>
    </row>
    <row r="18" spans="1:123" x14ac:dyDescent="0.25">
      <c r="A18" s="15">
        <f t="shared" si="8"/>
        <v>65.833333333333286</v>
      </c>
      <c r="B18" s="4">
        <f t="shared" si="6"/>
        <v>0</v>
      </c>
      <c r="C18" s="4">
        <f t="shared" si="6"/>
        <v>0</v>
      </c>
      <c r="D18" s="4">
        <f t="shared" si="6"/>
        <v>0</v>
      </c>
      <c r="E18" s="4">
        <f t="shared" si="6"/>
        <v>0</v>
      </c>
      <c r="F18" s="4">
        <f t="shared" si="6"/>
        <v>0</v>
      </c>
      <c r="G18" s="4">
        <f t="shared" si="6"/>
        <v>0</v>
      </c>
      <c r="H18" s="4">
        <f t="shared" si="6"/>
        <v>0</v>
      </c>
      <c r="I18" s="4">
        <f t="shared" si="6"/>
        <v>0</v>
      </c>
      <c r="J18" s="4">
        <f t="shared" si="6"/>
        <v>0</v>
      </c>
      <c r="K18" s="4">
        <f t="shared" si="6"/>
        <v>0</v>
      </c>
      <c r="L18" s="4">
        <f t="shared" si="6"/>
        <v>771.33019999999738</v>
      </c>
      <c r="M18" s="4">
        <f t="shared" si="6"/>
        <v>771.33019999999738</v>
      </c>
      <c r="N18" s="4">
        <f t="shared" si="6"/>
        <v>771.33019999999738</v>
      </c>
      <c r="O18" s="4">
        <f t="shared" si="6"/>
        <v>771.33019999999738</v>
      </c>
      <c r="P18" s="4">
        <f t="shared" si="6"/>
        <v>771.33019999999738</v>
      </c>
      <c r="Q18" s="4">
        <f t="shared" si="6"/>
        <v>771.33019999999738</v>
      </c>
      <c r="R18" s="4">
        <f t="shared" ref="R18:CC21" si="13">$B$2*IF($A$2+R$3/12&lt;$A18,0,1)*(1+0.072*MIN($A18-$A$2,5))*IF(R$3&gt;=120,1.1,1)*IF($C$2&lt;=148450,1,0)</f>
        <v>771.33019999999738</v>
      </c>
      <c r="S18" s="4">
        <f t="shared" si="13"/>
        <v>771.33019999999738</v>
      </c>
      <c r="T18" s="4">
        <f t="shared" si="13"/>
        <v>771.33019999999738</v>
      </c>
      <c r="U18" s="4">
        <f t="shared" si="13"/>
        <v>771.33019999999738</v>
      </c>
      <c r="V18" s="4">
        <f t="shared" si="13"/>
        <v>771.33019999999738</v>
      </c>
      <c r="W18" s="4">
        <f t="shared" si="13"/>
        <v>771.33019999999738</v>
      </c>
      <c r="X18" s="4">
        <f t="shared" si="13"/>
        <v>771.33019999999738</v>
      </c>
      <c r="Y18" s="4">
        <f t="shared" si="13"/>
        <v>771.33019999999738</v>
      </c>
      <c r="Z18" s="4">
        <f t="shared" si="13"/>
        <v>771.33019999999738</v>
      </c>
      <c r="AA18" s="4">
        <f t="shared" si="13"/>
        <v>771.33019999999738</v>
      </c>
      <c r="AB18" s="4">
        <f t="shared" si="13"/>
        <v>771.33019999999738</v>
      </c>
      <c r="AC18" s="4">
        <f t="shared" si="13"/>
        <v>771.33019999999738</v>
      </c>
      <c r="AD18" s="4">
        <f t="shared" si="13"/>
        <v>771.33019999999738</v>
      </c>
      <c r="AE18" s="4">
        <f t="shared" si="13"/>
        <v>771.33019999999738</v>
      </c>
      <c r="AF18" s="4">
        <f t="shared" si="13"/>
        <v>771.33019999999738</v>
      </c>
      <c r="AG18" s="4">
        <f t="shared" si="13"/>
        <v>771.33019999999738</v>
      </c>
      <c r="AH18" s="4">
        <f t="shared" si="13"/>
        <v>771.33019999999738</v>
      </c>
      <c r="AI18" s="4">
        <f t="shared" si="13"/>
        <v>771.33019999999738</v>
      </c>
      <c r="AJ18" s="4">
        <f t="shared" si="13"/>
        <v>771.33019999999738</v>
      </c>
      <c r="AK18" s="4">
        <f t="shared" si="13"/>
        <v>771.33019999999738</v>
      </c>
      <c r="AL18" s="4">
        <f t="shared" si="13"/>
        <v>771.33019999999738</v>
      </c>
      <c r="AM18" s="4">
        <f t="shared" si="13"/>
        <v>771.33019999999738</v>
      </c>
      <c r="AN18" s="4">
        <f t="shared" si="13"/>
        <v>771.33019999999738</v>
      </c>
      <c r="AO18" s="4">
        <f t="shared" si="13"/>
        <v>771.33019999999738</v>
      </c>
      <c r="AP18" s="4">
        <f t="shared" si="13"/>
        <v>771.33019999999738</v>
      </c>
      <c r="AQ18" s="4">
        <f t="shared" si="13"/>
        <v>771.33019999999738</v>
      </c>
      <c r="AR18" s="4">
        <f t="shared" si="13"/>
        <v>771.33019999999738</v>
      </c>
      <c r="AS18" s="4">
        <f t="shared" si="13"/>
        <v>771.33019999999738</v>
      </c>
      <c r="AT18" s="4">
        <f t="shared" si="13"/>
        <v>771.33019999999738</v>
      </c>
      <c r="AU18" s="4">
        <f t="shared" si="13"/>
        <v>771.33019999999738</v>
      </c>
      <c r="AV18" s="4">
        <f t="shared" si="13"/>
        <v>771.33019999999738</v>
      </c>
      <c r="AW18" s="4">
        <f t="shared" si="13"/>
        <v>771.33019999999738</v>
      </c>
      <c r="AX18" s="4">
        <f t="shared" si="13"/>
        <v>771.33019999999738</v>
      </c>
      <c r="AY18" s="4">
        <f t="shared" si="13"/>
        <v>771.33019999999738</v>
      </c>
      <c r="AZ18" s="4">
        <f t="shared" si="13"/>
        <v>771.33019999999738</v>
      </c>
      <c r="BA18" s="4">
        <f t="shared" si="13"/>
        <v>771.33019999999738</v>
      </c>
      <c r="BB18" s="4">
        <f t="shared" si="13"/>
        <v>771.33019999999738</v>
      </c>
      <c r="BC18" s="4">
        <f t="shared" si="13"/>
        <v>771.33019999999738</v>
      </c>
      <c r="BD18" s="4">
        <f t="shared" si="13"/>
        <v>771.33019999999738</v>
      </c>
      <c r="BE18" s="4">
        <f t="shared" si="13"/>
        <v>771.33019999999738</v>
      </c>
      <c r="BF18" s="4">
        <f t="shared" si="13"/>
        <v>771.33019999999738</v>
      </c>
      <c r="BG18" s="4">
        <f t="shared" si="13"/>
        <v>771.33019999999738</v>
      </c>
      <c r="BH18" s="4">
        <f t="shared" si="13"/>
        <v>771.33019999999738</v>
      </c>
      <c r="BI18" s="4">
        <f t="shared" si="13"/>
        <v>771.33019999999738</v>
      </c>
      <c r="BJ18" s="4">
        <f t="shared" si="13"/>
        <v>771.33019999999738</v>
      </c>
      <c r="BK18" s="4">
        <f t="shared" si="13"/>
        <v>771.33019999999738</v>
      </c>
      <c r="BL18" s="4">
        <f t="shared" si="13"/>
        <v>771.33019999999738</v>
      </c>
      <c r="BM18" s="4">
        <f t="shared" si="13"/>
        <v>771.33019999999738</v>
      </c>
      <c r="BN18" s="4">
        <f t="shared" si="13"/>
        <v>771.33019999999738</v>
      </c>
      <c r="BO18" s="4">
        <f t="shared" si="13"/>
        <v>771.33019999999738</v>
      </c>
      <c r="BP18" s="4">
        <f t="shared" si="13"/>
        <v>771.33019999999738</v>
      </c>
      <c r="BQ18" s="4">
        <f t="shared" si="13"/>
        <v>771.33019999999738</v>
      </c>
      <c r="BR18" s="4">
        <f t="shared" si="13"/>
        <v>771.33019999999738</v>
      </c>
      <c r="BS18" s="4">
        <f t="shared" si="13"/>
        <v>771.33019999999738</v>
      </c>
      <c r="BT18" s="4">
        <f t="shared" si="13"/>
        <v>771.33019999999738</v>
      </c>
      <c r="BU18" s="4">
        <f t="shared" si="13"/>
        <v>771.33019999999738</v>
      </c>
      <c r="BV18" s="4">
        <f t="shared" si="13"/>
        <v>771.33019999999738</v>
      </c>
      <c r="BW18" s="4">
        <f t="shared" si="13"/>
        <v>771.33019999999738</v>
      </c>
      <c r="BX18" s="4">
        <f t="shared" si="13"/>
        <v>771.33019999999738</v>
      </c>
      <c r="BY18" s="4">
        <f t="shared" si="13"/>
        <v>771.33019999999738</v>
      </c>
      <c r="BZ18" s="4">
        <f t="shared" si="13"/>
        <v>771.33019999999738</v>
      </c>
      <c r="CA18" s="4">
        <f t="shared" si="13"/>
        <v>771.33019999999738</v>
      </c>
      <c r="CB18" s="4">
        <f t="shared" si="13"/>
        <v>771.33019999999738</v>
      </c>
      <c r="CC18" s="4">
        <f t="shared" si="13"/>
        <v>771.33019999999738</v>
      </c>
      <c r="CD18" s="4">
        <f t="shared" si="9"/>
        <v>771.33019999999738</v>
      </c>
      <c r="CE18" s="4">
        <f t="shared" si="9"/>
        <v>771.33019999999738</v>
      </c>
      <c r="CF18" s="4">
        <f t="shared" si="9"/>
        <v>771.33019999999738</v>
      </c>
      <c r="CG18" s="4">
        <f t="shared" si="9"/>
        <v>771.33019999999738</v>
      </c>
      <c r="CH18" s="4">
        <f t="shared" si="9"/>
        <v>771.33019999999738</v>
      </c>
      <c r="CI18" s="4">
        <f t="shared" si="9"/>
        <v>771.33019999999738</v>
      </c>
      <c r="CJ18" s="4">
        <f t="shared" si="9"/>
        <v>771.33019999999738</v>
      </c>
      <c r="CK18" s="4">
        <f t="shared" si="9"/>
        <v>771.33019999999738</v>
      </c>
      <c r="CL18" s="4">
        <f t="shared" si="9"/>
        <v>771.33019999999738</v>
      </c>
      <c r="CM18" s="4">
        <f t="shared" si="9"/>
        <v>771.33019999999738</v>
      </c>
      <c r="CN18" s="4">
        <f t="shared" si="9"/>
        <v>771.33019999999738</v>
      </c>
      <c r="CO18" s="4">
        <f t="shared" si="9"/>
        <v>771.33019999999738</v>
      </c>
      <c r="CP18" s="4">
        <f t="shared" si="9"/>
        <v>771.33019999999738</v>
      </c>
      <c r="CQ18" s="4">
        <f t="shared" si="9"/>
        <v>771.33019999999738</v>
      </c>
      <c r="CR18" s="4">
        <f t="shared" si="12"/>
        <v>771.33019999999738</v>
      </c>
      <c r="CS18" s="4">
        <f t="shared" si="12"/>
        <v>771.33019999999738</v>
      </c>
      <c r="CT18" s="4">
        <f t="shared" si="12"/>
        <v>771.33019999999738</v>
      </c>
      <c r="CU18" s="4">
        <f t="shared" si="12"/>
        <v>771.33019999999738</v>
      </c>
      <c r="CV18" s="4">
        <f t="shared" si="12"/>
        <v>771.33019999999738</v>
      </c>
      <c r="CW18" s="4">
        <f t="shared" si="12"/>
        <v>771.33019999999738</v>
      </c>
      <c r="CX18" s="4">
        <f t="shared" si="12"/>
        <v>771.33019999999738</v>
      </c>
      <c r="CY18" s="4">
        <f t="shared" si="12"/>
        <v>771.33019999999738</v>
      </c>
      <c r="CZ18" s="4">
        <f t="shared" si="12"/>
        <v>771.33019999999738</v>
      </c>
      <c r="DA18" s="4">
        <f t="shared" si="12"/>
        <v>771.33019999999738</v>
      </c>
      <c r="DB18" s="4">
        <f t="shared" si="12"/>
        <v>771.33019999999738</v>
      </c>
      <c r="DC18" s="4">
        <f t="shared" si="12"/>
        <v>771.33019999999738</v>
      </c>
      <c r="DD18" s="4">
        <f t="shared" si="12"/>
        <v>771.33019999999738</v>
      </c>
      <c r="DE18" s="4">
        <f t="shared" si="12"/>
        <v>771.33019999999738</v>
      </c>
      <c r="DF18" s="4">
        <f t="shared" si="12"/>
        <v>771.33019999999738</v>
      </c>
      <c r="DG18" s="4">
        <f t="shared" si="12"/>
        <v>771.33019999999738</v>
      </c>
      <c r="DH18" s="4">
        <f t="shared" si="12"/>
        <v>771.33019999999738</v>
      </c>
      <c r="DI18" s="4">
        <f t="shared" si="12"/>
        <v>771.33019999999738</v>
      </c>
      <c r="DJ18" s="4">
        <f t="shared" si="12"/>
        <v>771.33019999999738</v>
      </c>
      <c r="DK18" s="4">
        <f t="shared" si="12"/>
        <v>771.33019999999738</v>
      </c>
      <c r="DL18" s="4">
        <f t="shared" si="12"/>
        <v>771.33019999999738</v>
      </c>
      <c r="DM18" s="4">
        <f t="shared" si="12"/>
        <v>771.33019999999738</v>
      </c>
      <c r="DN18" s="4">
        <f t="shared" si="12"/>
        <v>771.33019999999738</v>
      </c>
      <c r="DO18" s="4">
        <f t="shared" si="12"/>
        <v>771.33019999999738</v>
      </c>
      <c r="DP18" s="4">
        <f t="shared" si="12"/>
        <v>771.33019999999738</v>
      </c>
      <c r="DQ18" s="4">
        <f t="shared" si="12"/>
        <v>771.33019999999738</v>
      </c>
      <c r="DR18" s="4">
        <f t="shared" si="12"/>
        <v>848.46321999999714</v>
      </c>
      <c r="DS18" s="16">
        <f t="shared" si="7"/>
        <v>175105.95248428732</v>
      </c>
    </row>
    <row r="19" spans="1:123" x14ac:dyDescent="0.25">
      <c r="A19" s="15">
        <f t="shared" si="8"/>
        <v>65.916666666666615</v>
      </c>
      <c r="B19" s="4">
        <f t="shared" si="6"/>
        <v>0</v>
      </c>
      <c r="C19" s="4">
        <f t="shared" si="6"/>
        <v>0</v>
      </c>
      <c r="D19" s="4">
        <f t="shared" si="6"/>
        <v>0</v>
      </c>
      <c r="E19" s="4">
        <f t="shared" si="6"/>
        <v>0</v>
      </c>
      <c r="F19" s="4">
        <f t="shared" si="6"/>
        <v>0</v>
      </c>
      <c r="G19" s="4">
        <f t="shared" si="6"/>
        <v>0</v>
      </c>
      <c r="H19" s="4">
        <f t="shared" si="6"/>
        <v>0</v>
      </c>
      <c r="I19" s="4">
        <f t="shared" si="6"/>
        <v>0</v>
      </c>
      <c r="J19" s="4">
        <f t="shared" si="6"/>
        <v>0</v>
      </c>
      <c r="K19" s="4">
        <f t="shared" si="6"/>
        <v>0</v>
      </c>
      <c r="L19" s="4">
        <f t="shared" si="6"/>
        <v>0</v>
      </c>
      <c r="M19" s="4">
        <f t="shared" si="6"/>
        <v>775.6962199999972</v>
      </c>
      <c r="N19" s="4">
        <f t="shared" si="6"/>
        <v>775.6962199999972</v>
      </c>
      <c r="O19" s="4">
        <f t="shared" si="6"/>
        <v>775.6962199999972</v>
      </c>
      <c r="P19" s="4">
        <f t="shared" si="6"/>
        <v>775.6962199999972</v>
      </c>
      <c r="Q19" s="4">
        <f t="shared" si="6"/>
        <v>775.6962199999972</v>
      </c>
      <c r="R19" s="4">
        <f t="shared" si="13"/>
        <v>775.6962199999972</v>
      </c>
      <c r="S19" s="4">
        <f t="shared" si="13"/>
        <v>775.6962199999972</v>
      </c>
      <c r="T19" s="4">
        <f t="shared" si="13"/>
        <v>775.6962199999972</v>
      </c>
      <c r="U19" s="4">
        <f t="shared" si="13"/>
        <v>775.6962199999972</v>
      </c>
      <c r="V19" s="4">
        <f t="shared" si="13"/>
        <v>775.6962199999972</v>
      </c>
      <c r="W19" s="4">
        <f t="shared" si="13"/>
        <v>775.6962199999972</v>
      </c>
      <c r="X19" s="4">
        <f t="shared" si="13"/>
        <v>775.6962199999972</v>
      </c>
      <c r="Y19" s="4">
        <f t="shared" si="13"/>
        <v>775.6962199999972</v>
      </c>
      <c r="Z19" s="4">
        <f t="shared" si="13"/>
        <v>775.6962199999972</v>
      </c>
      <c r="AA19" s="4">
        <f t="shared" si="13"/>
        <v>775.6962199999972</v>
      </c>
      <c r="AB19" s="4">
        <f t="shared" si="13"/>
        <v>775.6962199999972</v>
      </c>
      <c r="AC19" s="4">
        <f t="shared" si="13"/>
        <v>775.6962199999972</v>
      </c>
      <c r="AD19" s="4">
        <f t="shared" si="13"/>
        <v>775.6962199999972</v>
      </c>
      <c r="AE19" s="4">
        <f t="shared" si="13"/>
        <v>775.6962199999972</v>
      </c>
      <c r="AF19" s="4">
        <f t="shared" si="13"/>
        <v>775.6962199999972</v>
      </c>
      <c r="AG19" s="4">
        <f t="shared" si="13"/>
        <v>775.6962199999972</v>
      </c>
      <c r="AH19" s="4">
        <f t="shared" si="13"/>
        <v>775.6962199999972</v>
      </c>
      <c r="AI19" s="4">
        <f t="shared" si="13"/>
        <v>775.6962199999972</v>
      </c>
      <c r="AJ19" s="4">
        <f t="shared" si="13"/>
        <v>775.6962199999972</v>
      </c>
      <c r="AK19" s="4">
        <f t="shared" si="13"/>
        <v>775.6962199999972</v>
      </c>
      <c r="AL19" s="4">
        <f t="shared" si="13"/>
        <v>775.6962199999972</v>
      </c>
      <c r="AM19" s="4">
        <f t="shared" si="13"/>
        <v>775.6962199999972</v>
      </c>
      <c r="AN19" s="4">
        <f t="shared" si="13"/>
        <v>775.6962199999972</v>
      </c>
      <c r="AO19" s="4">
        <f t="shared" si="13"/>
        <v>775.6962199999972</v>
      </c>
      <c r="AP19" s="4">
        <f t="shared" si="13"/>
        <v>775.6962199999972</v>
      </c>
      <c r="AQ19" s="4">
        <f t="shared" si="13"/>
        <v>775.6962199999972</v>
      </c>
      <c r="AR19" s="4">
        <f t="shared" si="13"/>
        <v>775.6962199999972</v>
      </c>
      <c r="AS19" s="4">
        <f t="shared" si="13"/>
        <v>775.6962199999972</v>
      </c>
      <c r="AT19" s="4">
        <f t="shared" si="13"/>
        <v>775.6962199999972</v>
      </c>
      <c r="AU19" s="4">
        <f t="shared" si="13"/>
        <v>775.6962199999972</v>
      </c>
      <c r="AV19" s="4">
        <f t="shared" si="13"/>
        <v>775.6962199999972</v>
      </c>
      <c r="AW19" s="4">
        <f t="shared" si="13"/>
        <v>775.6962199999972</v>
      </c>
      <c r="AX19" s="4">
        <f t="shared" si="13"/>
        <v>775.6962199999972</v>
      </c>
      <c r="AY19" s="4">
        <f t="shared" si="13"/>
        <v>775.6962199999972</v>
      </c>
      <c r="AZ19" s="4">
        <f t="shared" si="13"/>
        <v>775.6962199999972</v>
      </c>
      <c r="BA19" s="4">
        <f t="shared" si="13"/>
        <v>775.6962199999972</v>
      </c>
      <c r="BB19" s="4">
        <f t="shared" si="13"/>
        <v>775.6962199999972</v>
      </c>
      <c r="BC19" s="4">
        <f t="shared" si="13"/>
        <v>775.6962199999972</v>
      </c>
      <c r="BD19" s="4">
        <f t="shared" si="13"/>
        <v>775.6962199999972</v>
      </c>
      <c r="BE19" s="4">
        <f t="shared" si="13"/>
        <v>775.6962199999972</v>
      </c>
      <c r="BF19" s="4">
        <f t="shared" si="13"/>
        <v>775.6962199999972</v>
      </c>
      <c r="BG19" s="4">
        <f t="shared" si="13"/>
        <v>775.6962199999972</v>
      </c>
      <c r="BH19" s="4">
        <f t="shared" si="13"/>
        <v>775.6962199999972</v>
      </c>
      <c r="BI19" s="4">
        <f t="shared" si="13"/>
        <v>775.6962199999972</v>
      </c>
      <c r="BJ19" s="4">
        <f t="shared" si="13"/>
        <v>775.6962199999972</v>
      </c>
      <c r="BK19" s="4">
        <f t="shared" si="13"/>
        <v>775.6962199999972</v>
      </c>
      <c r="BL19" s="4">
        <f t="shared" si="13"/>
        <v>775.6962199999972</v>
      </c>
      <c r="BM19" s="4">
        <f t="shared" si="13"/>
        <v>775.6962199999972</v>
      </c>
      <c r="BN19" s="4">
        <f t="shared" si="13"/>
        <v>775.6962199999972</v>
      </c>
      <c r="BO19" s="4">
        <f t="shared" si="13"/>
        <v>775.6962199999972</v>
      </c>
      <c r="BP19" s="4">
        <f t="shared" si="13"/>
        <v>775.6962199999972</v>
      </c>
      <c r="BQ19" s="4">
        <f t="shared" si="13"/>
        <v>775.6962199999972</v>
      </c>
      <c r="BR19" s="4">
        <f t="shared" si="13"/>
        <v>775.6962199999972</v>
      </c>
      <c r="BS19" s="4">
        <f t="shared" si="13"/>
        <v>775.6962199999972</v>
      </c>
      <c r="BT19" s="4">
        <f t="shared" si="13"/>
        <v>775.6962199999972</v>
      </c>
      <c r="BU19" s="4">
        <f t="shared" si="13"/>
        <v>775.6962199999972</v>
      </c>
      <c r="BV19" s="4">
        <f t="shared" si="13"/>
        <v>775.6962199999972</v>
      </c>
      <c r="BW19" s="4">
        <f t="shared" si="13"/>
        <v>775.6962199999972</v>
      </c>
      <c r="BX19" s="4">
        <f t="shared" si="13"/>
        <v>775.6962199999972</v>
      </c>
      <c r="BY19" s="4">
        <f t="shared" si="13"/>
        <v>775.6962199999972</v>
      </c>
      <c r="BZ19" s="4">
        <f t="shared" si="13"/>
        <v>775.6962199999972</v>
      </c>
      <c r="CA19" s="4">
        <f t="shared" si="13"/>
        <v>775.6962199999972</v>
      </c>
      <c r="CB19" s="4">
        <f t="shared" si="13"/>
        <v>775.6962199999972</v>
      </c>
      <c r="CC19" s="4">
        <f t="shared" si="13"/>
        <v>775.6962199999972</v>
      </c>
      <c r="CD19" s="4">
        <f t="shared" si="9"/>
        <v>775.6962199999972</v>
      </c>
      <c r="CE19" s="4">
        <f t="shared" si="9"/>
        <v>775.6962199999972</v>
      </c>
      <c r="CF19" s="4">
        <f t="shared" si="9"/>
        <v>775.6962199999972</v>
      </c>
      <c r="CG19" s="4">
        <f t="shared" si="9"/>
        <v>775.6962199999972</v>
      </c>
      <c r="CH19" s="4">
        <f t="shared" si="9"/>
        <v>775.6962199999972</v>
      </c>
      <c r="CI19" s="4">
        <f t="shared" si="9"/>
        <v>775.6962199999972</v>
      </c>
      <c r="CJ19" s="4">
        <f t="shared" si="9"/>
        <v>775.6962199999972</v>
      </c>
      <c r="CK19" s="4">
        <f t="shared" si="9"/>
        <v>775.6962199999972</v>
      </c>
      <c r="CL19" s="4">
        <f t="shared" si="9"/>
        <v>775.6962199999972</v>
      </c>
      <c r="CM19" s="4">
        <f t="shared" si="9"/>
        <v>775.6962199999972</v>
      </c>
      <c r="CN19" s="4">
        <f t="shared" si="9"/>
        <v>775.6962199999972</v>
      </c>
      <c r="CO19" s="4">
        <f t="shared" si="9"/>
        <v>775.6962199999972</v>
      </c>
      <c r="CP19" s="4">
        <f t="shared" si="9"/>
        <v>775.6962199999972</v>
      </c>
      <c r="CQ19" s="4">
        <f t="shared" si="9"/>
        <v>775.6962199999972</v>
      </c>
      <c r="CR19" s="4">
        <f t="shared" si="12"/>
        <v>775.6962199999972</v>
      </c>
      <c r="CS19" s="4">
        <f t="shared" si="12"/>
        <v>775.6962199999972</v>
      </c>
      <c r="CT19" s="4">
        <f t="shared" si="12"/>
        <v>775.6962199999972</v>
      </c>
      <c r="CU19" s="4">
        <f t="shared" si="12"/>
        <v>775.6962199999972</v>
      </c>
      <c r="CV19" s="4">
        <f t="shared" si="12"/>
        <v>775.6962199999972</v>
      </c>
      <c r="CW19" s="4">
        <f t="shared" si="12"/>
        <v>775.6962199999972</v>
      </c>
      <c r="CX19" s="4">
        <f t="shared" si="12"/>
        <v>775.6962199999972</v>
      </c>
      <c r="CY19" s="4">
        <f t="shared" si="12"/>
        <v>775.6962199999972</v>
      </c>
      <c r="CZ19" s="4">
        <f t="shared" si="12"/>
        <v>775.6962199999972</v>
      </c>
      <c r="DA19" s="4">
        <f t="shared" si="12"/>
        <v>775.6962199999972</v>
      </c>
      <c r="DB19" s="4">
        <f t="shared" si="12"/>
        <v>775.6962199999972</v>
      </c>
      <c r="DC19" s="4">
        <f t="shared" si="12"/>
        <v>775.6962199999972</v>
      </c>
      <c r="DD19" s="4">
        <f t="shared" si="12"/>
        <v>775.6962199999972</v>
      </c>
      <c r="DE19" s="4">
        <f t="shared" si="12"/>
        <v>775.6962199999972</v>
      </c>
      <c r="DF19" s="4">
        <f t="shared" si="12"/>
        <v>775.6962199999972</v>
      </c>
      <c r="DG19" s="4">
        <f t="shared" si="12"/>
        <v>775.6962199999972</v>
      </c>
      <c r="DH19" s="4">
        <f t="shared" si="12"/>
        <v>775.6962199999972</v>
      </c>
      <c r="DI19" s="4">
        <f t="shared" si="12"/>
        <v>775.6962199999972</v>
      </c>
      <c r="DJ19" s="4">
        <f t="shared" si="12"/>
        <v>775.6962199999972</v>
      </c>
      <c r="DK19" s="4">
        <f t="shared" si="12"/>
        <v>775.6962199999972</v>
      </c>
      <c r="DL19" s="4">
        <f t="shared" si="12"/>
        <v>775.6962199999972</v>
      </c>
      <c r="DM19" s="4">
        <f t="shared" si="12"/>
        <v>775.6962199999972</v>
      </c>
      <c r="DN19" s="4">
        <f t="shared" si="12"/>
        <v>775.6962199999972</v>
      </c>
      <c r="DO19" s="4">
        <f t="shared" si="12"/>
        <v>775.6962199999972</v>
      </c>
      <c r="DP19" s="4">
        <f t="shared" si="12"/>
        <v>775.6962199999972</v>
      </c>
      <c r="DQ19" s="4">
        <f t="shared" si="12"/>
        <v>775.6962199999972</v>
      </c>
      <c r="DR19" s="4">
        <f t="shared" si="12"/>
        <v>853.26584199999695</v>
      </c>
      <c r="DS19" s="16">
        <f t="shared" si="7"/>
        <v>175345.53683040576</v>
      </c>
    </row>
    <row r="20" spans="1:123" x14ac:dyDescent="0.25">
      <c r="A20" s="15">
        <f t="shared" si="8"/>
        <v>65.999999999999943</v>
      </c>
      <c r="B20" s="4">
        <f t="shared" si="6"/>
        <v>0</v>
      </c>
      <c r="C20" s="4">
        <f t="shared" si="6"/>
        <v>0</v>
      </c>
      <c r="D20" s="4">
        <f t="shared" si="6"/>
        <v>0</v>
      </c>
      <c r="E20" s="4">
        <f t="shared" si="6"/>
        <v>0</v>
      </c>
      <c r="F20" s="4">
        <f t="shared" si="6"/>
        <v>0</v>
      </c>
      <c r="G20" s="4">
        <f t="shared" si="6"/>
        <v>0</v>
      </c>
      <c r="H20" s="4">
        <f t="shared" si="6"/>
        <v>0</v>
      </c>
      <c r="I20" s="4">
        <f t="shared" si="6"/>
        <v>0</v>
      </c>
      <c r="J20" s="4">
        <f t="shared" si="6"/>
        <v>0</v>
      </c>
      <c r="K20" s="4">
        <f t="shared" si="6"/>
        <v>0</v>
      </c>
      <c r="L20" s="4">
        <f t="shared" si="6"/>
        <v>0</v>
      </c>
      <c r="M20" s="4">
        <f t="shared" si="6"/>
        <v>0</v>
      </c>
      <c r="N20" s="4">
        <f t="shared" si="6"/>
        <v>780.0622399999969</v>
      </c>
      <c r="O20" s="4">
        <f t="shared" si="6"/>
        <v>780.0622399999969</v>
      </c>
      <c r="P20" s="4">
        <f t="shared" si="6"/>
        <v>780.0622399999969</v>
      </c>
      <c r="Q20" s="4">
        <f t="shared" si="6"/>
        <v>780.0622399999969</v>
      </c>
      <c r="R20" s="4">
        <f t="shared" si="13"/>
        <v>780.0622399999969</v>
      </c>
      <c r="S20" s="4">
        <f t="shared" si="13"/>
        <v>780.0622399999969</v>
      </c>
      <c r="T20" s="4">
        <f t="shared" si="13"/>
        <v>780.0622399999969</v>
      </c>
      <c r="U20" s="4">
        <f t="shared" si="13"/>
        <v>780.0622399999969</v>
      </c>
      <c r="V20" s="4">
        <f t="shared" si="13"/>
        <v>780.0622399999969</v>
      </c>
      <c r="W20" s="4">
        <f t="shared" si="13"/>
        <v>780.0622399999969</v>
      </c>
      <c r="X20" s="4">
        <f t="shared" si="13"/>
        <v>780.0622399999969</v>
      </c>
      <c r="Y20" s="4">
        <f t="shared" si="13"/>
        <v>780.0622399999969</v>
      </c>
      <c r="Z20" s="4">
        <f t="shared" si="13"/>
        <v>780.0622399999969</v>
      </c>
      <c r="AA20" s="4">
        <f t="shared" si="13"/>
        <v>780.0622399999969</v>
      </c>
      <c r="AB20" s="4">
        <f t="shared" si="13"/>
        <v>780.0622399999969</v>
      </c>
      <c r="AC20" s="4">
        <f t="shared" si="13"/>
        <v>780.0622399999969</v>
      </c>
      <c r="AD20" s="4">
        <f t="shared" si="13"/>
        <v>780.0622399999969</v>
      </c>
      <c r="AE20" s="4">
        <f t="shared" si="13"/>
        <v>780.0622399999969</v>
      </c>
      <c r="AF20" s="4">
        <f t="shared" si="13"/>
        <v>780.0622399999969</v>
      </c>
      <c r="AG20" s="4">
        <f t="shared" si="13"/>
        <v>780.0622399999969</v>
      </c>
      <c r="AH20" s="4">
        <f t="shared" si="13"/>
        <v>780.0622399999969</v>
      </c>
      <c r="AI20" s="4">
        <f t="shared" si="13"/>
        <v>780.0622399999969</v>
      </c>
      <c r="AJ20" s="4">
        <f t="shared" si="13"/>
        <v>780.0622399999969</v>
      </c>
      <c r="AK20" s="4">
        <f t="shared" si="13"/>
        <v>780.0622399999969</v>
      </c>
      <c r="AL20" s="4">
        <f t="shared" si="13"/>
        <v>780.0622399999969</v>
      </c>
      <c r="AM20" s="4">
        <f t="shared" si="13"/>
        <v>780.0622399999969</v>
      </c>
      <c r="AN20" s="4">
        <f t="shared" si="13"/>
        <v>780.0622399999969</v>
      </c>
      <c r="AO20" s="4">
        <f t="shared" si="13"/>
        <v>780.0622399999969</v>
      </c>
      <c r="AP20" s="4">
        <f t="shared" si="13"/>
        <v>780.0622399999969</v>
      </c>
      <c r="AQ20" s="4">
        <f t="shared" si="13"/>
        <v>780.0622399999969</v>
      </c>
      <c r="AR20" s="4">
        <f t="shared" si="13"/>
        <v>780.0622399999969</v>
      </c>
      <c r="AS20" s="4">
        <f t="shared" si="13"/>
        <v>780.0622399999969</v>
      </c>
      <c r="AT20" s="4">
        <f t="shared" si="13"/>
        <v>780.0622399999969</v>
      </c>
      <c r="AU20" s="4">
        <f t="shared" si="13"/>
        <v>780.0622399999969</v>
      </c>
      <c r="AV20" s="4">
        <f t="shared" si="13"/>
        <v>780.0622399999969</v>
      </c>
      <c r="AW20" s="4">
        <f t="shared" si="13"/>
        <v>780.0622399999969</v>
      </c>
      <c r="AX20" s="4">
        <f t="shared" si="13"/>
        <v>780.0622399999969</v>
      </c>
      <c r="AY20" s="4">
        <f t="shared" si="13"/>
        <v>780.0622399999969</v>
      </c>
      <c r="AZ20" s="4">
        <f t="shared" si="13"/>
        <v>780.0622399999969</v>
      </c>
      <c r="BA20" s="4">
        <f t="shared" si="13"/>
        <v>780.0622399999969</v>
      </c>
      <c r="BB20" s="4">
        <f t="shared" si="13"/>
        <v>780.0622399999969</v>
      </c>
      <c r="BC20" s="4">
        <f t="shared" si="13"/>
        <v>780.0622399999969</v>
      </c>
      <c r="BD20" s="4">
        <f t="shared" si="13"/>
        <v>780.0622399999969</v>
      </c>
      <c r="BE20" s="4">
        <f t="shared" si="13"/>
        <v>780.0622399999969</v>
      </c>
      <c r="BF20" s="4">
        <f t="shared" si="13"/>
        <v>780.0622399999969</v>
      </c>
      <c r="BG20" s="4">
        <f t="shared" si="13"/>
        <v>780.0622399999969</v>
      </c>
      <c r="BH20" s="4">
        <f t="shared" si="13"/>
        <v>780.0622399999969</v>
      </c>
      <c r="BI20" s="4">
        <f t="shared" si="13"/>
        <v>780.0622399999969</v>
      </c>
      <c r="BJ20" s="4">
        <f t="shared" si="13"/>
        <v>780.0622399999969</v>
      </c>
      <c r="BK20" s="4">
        <f t="shared" si="13"/>
        <v>780.0622399999969</v>
      </c>
      <c r="BL20" s="4">
        <f t="shared" si="13"/>
        <v>780.0622399999969</v>
      </c>
      <c r="BM20" s="4">
        <f t="shared" si="13"/>
        <v>780.0622399999969</v>
      </c>
      <c r="BN20" s="4">
        <f t="shared" si="13"/>
        <v>780.0622399999969</v>
      </c>
      <c r="BO20" s="4">
        <f t="shared" si="13"/>
        <v>780.0622399999969</v>
      </c>
      <c r="BP20" s="4">
        <f t="shared" si="13"/>
        <v>780.0622399999969</v>
      </c>
      <c r="BQ20" s="4">
        <f t="shared" si="13"/>
        <v>780.0622399999969</v>
      </c>
      <c r="BR20" s="4">
        <f t="shared" si="13"/>
        <v>780.0622399999969</v>
      </c>
      <c r="BS20" s="4">
        <f t="shared" si="13"/>
        <v>780.0622399999969</v>
      </c>
      <c r="BT20" s="4">
        <f t="shared" si="13"/>
        <v>780.0622399999969</v>
      </c>
      <c r="BU20" s="4">
        <f t="shared" si="13"/>
        <v>780.0622399999969</v>
      </c>
      <c r="BV20" s="4">
        <f t="shared" si="13"/>
        <v>780.0622399999969</v>
      </c>
      <c r="BW20" s="4">
        <f t="shared" si="13"/>
        <v>780.0622399999969</v>
      </c>
      <c r="BX20" s="4">
        <f t="shared" si="13"/>
        <v>780.0622399999969</v>
      </c>
      <c r="BY20" s="4">
        <f t="shared" si="13"/>
        <v>780.0622399999969</v>
      </c>
      <c r="BZ20" s="4">
        <f t="shared" si="13"/>
        <v>780.0622399999969</v>
      </c>
      <c r="CA20" s="4">
        <f t="shared" si="13"/>
        <v>780.0622399999969</v>
      </c>
      <c r="CB20" s="4">
        <f t="shared" si="13"/>
        <v>780.0622399999969</v>
      </c>
      <c r="CC20" s="4">
        <f t="shared" si="13"/>
        <v>780.0622399999969</v>
      </c>
      <c r="CD20" s="4">
        <f t="shared" si="9"/>
        <v>780.0622399999969</v>
      </c>
      <c r="CE20" s="4">
        <f t="shared" si="9"/>
        <v>780.0622399999969</v>
      </c>
      <c r="CF20" s="4">
        <f t="shared" si="9"/>
        <v>780.0622399999969</v>
      </c>
      <c r="CG20" s="4">
        <f t="shared" si="9"/>
        <v>780.0622399999969</v>
      </c>
      <c r="CH20" s="4">
        <f t="shared" si="9"/>
        <v>780.0622399999969</v>
      </c>
      <c r="CI20" s="4">
        <f t="shared" si="9"/>
        <v>780.0622399999969</v>
      </c>
      <c r="CJ20" s="4">
        <f t="shared" si="9"/>
        <v>780.0622399999969</v>
      </c>
      <c r="CK20" s="4">
        <f t="shared" si="9"/>
        <v>780.0622399999969</v>
      </c>
      <c r="CL20" s="4">
        <f t="shared" si="9"/>
        <v>780.0622399999969</v>
      </c>
      <c r="CM20" s="4">
        <f t="shared" si="9"/>
        <v>780.0622399999969</v>
      </c>
      <c r="CN20" s="4">
        <f t="shared" si="9"/>
        <v>780.0622399999969</v>
      </c>
      <c r="CO20" s="4">
        <f t="shared" si="9"/>
        <v>780.0622399999969</v>
      </c>
      <c r="CP20" s="4">
        <f t="shared" si="9"/>
        <v>780.0622399999969</v>
      </c>
      <c r="CQ20" s="4">
        <f t="shared" si="9"/>
        <v>780.0622399999969</v>
      </c>
      <c r="CR20" s="4">
        <f t="shared" si="12"/>
        <v>780.0622399999969</v>
      </c>
      <c r="CS20" s="4">
        <f t="shared" si="12"/>
        <v>780.0622399999969</v>
      </c>
      <c r="CT20" s="4">
        <f t="shared" si="12"/>
        <v>780.0622399999969</v>
      </c>
      <c r="CU20" s="4">
        <f t="shared" si="12"/>
        <v>780.0622399999969</v>
      </c>
      <c r="CV20" s="4">
        <f t="shared" si="12"/>
        <v>780.0622399999969</v>
      </c>
      <c r="CW20" s="4">
        <f t="shared" si="12"/>
        <v>780.0622399999969</v>
      </c>
      <c r="CX20" s="4">
        <f t="shared" si="12"/>
        <v>780.0622399999969</v>
      </c>
      <c r="CY20" s="4">
        <f t="shared" si="12"/>
        <v>780.0622399999969</v>
      </c>
      <c r="CZ20" s="4">
        <f t="shared" si="12"/>
        <v>780.0622399999969</v>
      </c>
      <c r="DA20" s="4">
        <f t="shared" si="12"/>
        <v>780.0622399999969</v>
      </c>
      <c r="DB20" s="4">
        <f t="shared" si="12"/>
        <v>780.0622399999969</v>
      </c>
      <c r="DC20" s="4">
        <f t="shared" si="12"/>
        <v>780.0622399999969</v>
      </c>
      <c r="DD20" s="4">
        <f t="shared" si="12"/>
        <v>780.0622399999969</v>
      </c>
      <c r="DE20" s="4">
        <f t="shared" si="12"/>
        <v>780.0622399999969</v>
      </c>
      <c r="DF20" s="4">
        <f t="shared" si="12"/>
        <v>780.0622399999969</v>
      </c>
      <c r="DG20" s="4">
        <f t="shared" si="12"/>
        <v>780.0622399999969</v>
      </c>
      <c r="DH20" s="4">
        <f t="shared" si="12"/>
        <v>780.0622399999969</v>
      </c>
      <c r="DI20" s="4">
        <f t="shared" si="12"/>
        <v>780.0622399999969</v>
      </c>
      <c r="DJ20" s="4">
        <f t="shared" si="12"/>
        <v>780.0622399999969</v>
      </c>
      <c r="DK20" s="4">
        <f t="shared" si="12"/>
        <v>780.0622399999969</v>
      </c>
      <c r="DL20" s="4">
        <f t="shared" si="12"/>
        <v>780.0622399999969</v>
      </c>
      <c r="DM20" s="4">
        <f t="shared" si="12"/>
        <v>780.0622399999969</v>
      </c>
      <c r="DN20" s="4">
        <f t="shared" si="12"/>
        <v>780.0622399999969</v>
      </c>
      <c r="DO20" s="4">
        <f t="shared" si="12"/>
        <v>780.0622399999969</v>
      </c>
      <c r="DP20" s="4">
        <f t="shared" si="12"/>
        <v>780.0622399999969</v>
      </c>
      <c r="DQ20" s="4">
        <f t="shared" si="12"/>
        <v>780.0622399999969</v>
      </c>
      <c r="DR20" s="4">
        <f t="shared" si="12"/>
        <v>858.06846399999665</v>
      </c>
      <c r="DS20" s="16">
        <f t="shared" si="7"/>
        <v>175579.04580011178</v>
      </c>
    </row>
    <row r="21" spans="1:123" x14ac:dyDescent="0.25">
      <c r="A21" s="15">
        <f t="shared" si="8"/>
        <v>66.083333333333272</v>
      </c>
      <c r="B21" s="4">
        <f t="shared" si="6"/>
        <v>0</v>
      </c>
      <c r="C21" s="4">
        <f t="shared" si="6"/>
        <v>0</v>
      </c>
      <c r="D21" s="4">
        <f t="shared" si="6"/>
        <v>0</v>
      </c>
      <c r="E21" s="4">
        <f t="shared" si="6"/>
        <v>0</v>
      </c>
      <c r="F21" s="4">
        <f t="shared" si="6"/>
        <v>0</v>
      </c>
      <c r="G21" s="4">
        <f t="shared" si="6"/>
        <v>0</v>
      </c>
      <c r="H21" s="4">
        <f t="shared" si="6"/>
        <v>0</v>
      </c>
      <c r="I21" s="4">
        <f t="shared" si="6"/>
        <v>0</v>
      </c>
      <c r="J21" s="4">
        <f t="shared" si="6"/>
        <v>0</v>
      </c>
      <c r="K21" s="4">
        <f t="shared" si="6"/>
        <v>0</v>
      </c>
      <c r="L21" s="4">
        <f t="shared" si="6"/>
        <v>0</v>
      </c>
      <c r="M21" s="4">
        <f t="shared" si="6"/>
        <v>0</v>
      </c>
      <c r="N21" s="4">
        <f t="shared" si="6"/>
        <v>0</v>
      </c>
      <c r="O21" s="4">
        <f t="shared" si="6"/>
        <v>784.42825999999673</v>
      </c>
      <c r="P21" s="4">
        <f t="shared" si="6"/>
        <v>784.42825999999673</v>
      </c>
      <c r="Q21" s="4">
        <f t="shared" si="6"/>
        <v>784.42825999999673</v>
      </c>
      <c r="R21" s="4">
        <f t="shared" si="13"/>
        <v>784.42825999999673</v>
      </c>
      <c r="S21" s="4">
        <f t="shared" si="13"/>
        <v>784.42825999999673</v>
      </c>
      <c r="T21" s="4">
        <f t="shared" si="13"/>
        <v>784.42825999999673</v>
      </c>
      <c r="U21" s="4">
        <f t="shared" si="13"/>
        <v>784.42825999999673</v>
      </c>
      <c r="V21" s="4">
        <f t="shared" si="13"/>
        <v>784.42825999999673</v>
      </c>
      <c r="W21" s="4">
        <f t="shared" si="13"/>
        <v>784.42825999999673</v>
      </c>
      <c r="X21" s="4">
        <f t="shared" si="13"/>
        <v>784.42825999999673</v>
      </c>
      <c r="Y21" s="4">
        <f t="shared" si="13"/>
        <v>784.42825999999673</v>
      </c>
      <c r="Z21" s="4">
        <f t="shared" si="13"/>
        <v>784.42825999999673</v>
      </c>
      <c r="AA21" s="4">
        <f t="shared" si="13"/>
        <v>784.42825999999673</v>
      </c>
      <c r="AB21" s="4">
        <f t="shared" si="13"/>
        <v>784.42825999999673</v>
      </c>
      <c r="AC21" s="4">
        <f t="shared" si="13"/>
        <v>784.42825999999673</v>
      </c>
      <c r="AD21" s="4">
        <f t="shared" si="13"/>
        <v>784.42825999999673</v>
      </c>
      <c r="AE21" s="4">
        <f t="shared" si="13"/>
        <v>784.42825999999673</v>
      </c>
      <c r="AF21" s="4">
        <f t="shared" si="13"/>
        <v>784.42825999999673</v>
      </c>
      <c r="AG21" s="4">
        <f t="shared" si="13"/>
        <v>784.42825999999673</v>
      </c>
      <c r="AH21" s="4">
        <f t="shared" si="13"/>
        <v>784.42825999999673</v>
      </c>
      <c r="AI21" s="4">
        <f t="shared" si="13"/>
        <v>784.42825999999673</v>
      </c>
      <c r="AJ21" s="4">
        <f t="shared" si="13"/>
        <v>784.42825999999673</v>
      </c>
      <c r="AK21" s="4">
        <f t="shared" si="13"/>
        <v>784.42825999999673</v>
      </c>
      <c r="AL21" s="4">
        <f t="shared" si="13"/>
        <v>784.42825999999673</v>
      </c>
      <c r="AM21" s="4">
        <f t="shared" si="13"/>
        <v>784.42825999999673</v>
      </c>
      <c r="AN21" s="4">
        <f t="shared" si="13"/>
        <v>784.42825999999673</v>
      </c>
      <c r="AO21" s="4">
        <f t="shared" si="13"/>
        <v>784.42825999999673</v>
      </c>
      <c r="AP21" s="4">
        <f t="shared" si="13"/>
        <v>784.42825999999673</v>
      </c>
      <c r="AQ21" s="4">
        <f t="shared" si="13"/>
        <v>784.42825999999673</v>
      </c>
      <c r="AR21" s="4">
        <f t="shared" si="13"/>
        <v>784.42825999999673</v>
      </c>
      <c r="AS21" s="4">
        <f t="shared" si="13"/>
        <v>784.42825999999673</v>
      </c>
      <c r="AT21" s="4">
        <f t="shared" si="13"/>
        <v>784.42825999999673</v>
      </c>
      <c r="AU21" s="4">
        <f t="shared" si="13"/>
        <v>784.42825999999673</v>
      </c>
      <c r="AV21" s="4">
        <f t="shared" si="13"/>
        <v>784.42825999999673</v>
      </c>
      <c r="AW21" s="4">
        <f t="shared" si="13"/>
        <v>784.42825999999673</v>
      </c>
      <c r="AX21" s="4">
        <f t="shared" si="13"/>
        <v>784.42825999999673</v>
      </c>
      <c r="AY21" s="4">
        <f t="shared" si="13"/>
        <v>784.42825999999673</v>
      </c>
      <c r="AZ21" s="4">
        <f t="shared" si="13"/>
        <v>784.42825999999673</v>
      </c>
      <c r="BA21" s="4">
        <f t="shared" si="13"/>
        <v>784.42825999999673</v>
      </c>
      <c r="BB21" s="4">
        <f t="shared" si="13"/>
        <v>784.42825999999673</v>
      </c>
      <c r="BC21" s="4">
        <f t="shared" si="13"/>
        <v>784.42825999999673</v>
      </c>
      <c r="BD21" s="4">
        <f t="shared" si="13"/>
        <v>784.42825999999673</v>
      </c>
      <c r="BE21" s="4">
        <f t="shared" si="13"/>
        <v>784.42825999999673</v>
      </c>
      <c r="BF21" s="4">
        <f t="shared" si="13"/>
        <v>784.42825999999673</v>
      </c>
      <c r="BG21" s="4">
        <f t="shared" si="13"/>
        <v>784.42825999999673</v>
      </c>
      <c r="BH21" s="4">
        <f t="shared" si="13"/>
        <v>784.42825999999673</v>
      </c>
      <c r="BI21" s="4">
        <f t="shared" si="13"/>
        <v>784.42825999999673</v>
      </c>
      <c r="BJ21" s="4">
        <f t="shared" si="13"/>
        <v>784.42825999999673</v>
      </c>
      <c r="BK21" s="4">
        <f t="shared" si="13"/>
        <v>784.42825999999673</v>
      </c>
      <c r="BL21" s="4">
        <f t="shared" si="13"/>
        <v>784.42825999999673</v>
      </c>
      <c r="BM21" s="4">
        <f t="shared" si="13"/>
        <v>784.42825999999673</v>
      </c>
      <c r="BN21" s="4">
        <f t="shared" si="13"/>
        <v>784.42825999999673</v>
      </c>
      <c r="BO21" s="4">
        <f t="shared" si="13"/>
        <v>784.42825999999673</v>
      </c>
      <c r="BP21" s="4">
        <f t="shared" si="13"/>
        <v>784.42825999999673</v>
      </c>
      <c r="BQ21" s="4">
        <f t="shared" si="13"/>
        <v>784.42825999999673</v>
      </c>
      <c r="BR21" s="4">
        <f t="shared" si="13"/>
        <v>784.42825999999673</v>
      </c>
      <c r="BS21" s="4">
        <f t="shared" si="13"/>
        <v>784.42825999999673</v>
      </c>
      <c r="BT21" s="4">
        <f t="shared" si="13"/>
        <v>784.42825999999673</v>
      </c>
      <c r="BU21" s="4">
        <f t="shared" si="13"/>
        <v>784.42825999999673</v>
      </c>
      <c r="BV21" s="4">
        <f t="shared" si="13"/>
        <v>784.42825999999673</v>
      </c>
      <c r="BW21" s="4">
        <f t="shared" si="13"/>
        <v>784.42825999999673</v>
      </c>
      <c r="BX21" s="4">
        <f t="shared" si="13"/>
        <v>784.42825999999673</v>
      </c>
      <c r="BY21" s="4">
        <f t="shared" si="13"/>
        <v>784.42825999999673</v>
      </c>
      <c r="BZ21" s="4">
        <f t="shared" si="13"/>
        <v>784.42825999999673</v>
      </c>
      <c r="CA21" s="4">
        <f t="shared" si="13"/>
        <v>784.42825999999673</v>
      </c>
      <c r="CB21" s="4">
        <f t="shared" si="13"/>
        <v>784.42825999999673</v>
      </c>
      <c r="CC21" s="4">
        <f t="shared" ref="CC21:DR24" si="14">$B$2*IF($A$2+CC$3/12&lt;$A21,0,1)*(1+0.072*MIN($A21-$A$2,5))*IF(CC$3&gt;=120,1.1,1)*IF($C$2&lt;=148450,1,0)</f>
        <v>784.42825999999673</v>
      </c>
      <c r="CD21" s="4">
        <f t="shared" si="14"/>
        <v>784.42825999999673</v>
      </c>
      <c r="CE21" s="4">
        <f t="shared" si="14"/>
        <v>784.42825999999673</v>
      </c>
      <c r="CF21" s="4">
        <f t="shared" si="14"/>
        <v>784.42825999999673</v>
      </c>
      <c r="CG21" s="4">
        <f t="shared" si="14"/>
        <v>784.42825999999673</v>
      </c>
      <c r="CH21" s="4">
        <f t="shared" si="14"/>
        <v>784.42825999999673</v>
      </c>
      <c r="CI21" s="4">
        <f t="shared" si="14"/>
        <v>784.42825999999673</v>
      </c>
      <c r="CJ21" s="4">
        <f t="shared" si="14"/>
        <v>784.42825999999673</v>
      </c>
      <c r="CK21" s="4">
        <f t="shared" si="14"/>
        <v>784.42825999999673</v>
      </c>
      <c r="CL21" s="4">
        <f t="shared" si="14"/>
        <v>784.42825999999673</v>
      </c>
      <c r="CM21" s="4">
        <f t="shared" si="14"/>
        <v>784.42825999999673</v>
      </c>
      <c r="CN21" s="4">
        <f t="shared" si="14"/>
        <v>784.42825999999673</v>
      </c>
      <c r="CO21" s="4">
        <f t="shared" si="14"/>
        <v>784.42825999999673</v>
      </c>
      <c r="CP21" s="4">
        <f t="shared" si="14"/>
        <v>784.42825999999673</v>
      </c>
      <c r="CQ21" s="4">
        <f t="shared" si="14"/>
        <v>784.42825999999673</v>
      </c>
      <c r="CR21" s="4">
        <f t="shared" si="14"/>
        <v>784.42825999999673</v>
      </c>
      <c r="CS21" s="4">
        <f t="shared" si="14"/>
        <v>784.42825999999673</v>
      </c>
      <c r="CT21" s="4">
        <f t="shared" si="14"/>
        <v>784.42825999999673</v>
      </c>
      <c r="CU21" s="4">
        <f t="shared" si="14"/>
        <v>784.42825999999673</v>
      </c>
      <c r="CV21" s="4">
        <f t="shared" si="14"/>
        <v>784.42825999999673</v>
      </c>
      <c r="CW21" s="4">
        <f t="shared" si="14"/>
        <v>784.42825999999673</v>
      </c>
      <c r="CX21" s="4">
        <f t="shared" si="14"/>
        <v>784.42825999999673</v>
      </c>
      <c r="CY21" s="4">
        <f t="shared" si="14"/>
        <v>784.42825999999673</v>
      </c>
      <c r="CZ21" s="4">
        <f t="shared" si="14"/>
        <v>784.42825999999673</v>
      </c>
      <c r="DA21" s="4">
        <f t="shared" si="14"/>
        <v>784.42825999999673</v>
      </c>
      <c r="DB21" s="4">
        <f t="shared" si="14"/>
        <v>784.42825999999673</v>
      </c>
      <c r="DC21" s="4">
        <f t="shared" si="14"/>
        <v>784.42825999999673</v>
      </c>
      <c r="DD21" s="4">
        <f t="shared" si="14"/>
        <v>784.42825999999673</v>
      </c>
      <c r="DE21" s="4">
        <f t="shared" si="14"/>
        <v>784.42825999999673</v>
      </c>
      <c r="DF21" s="4">
        <f t="shared" si="14"/>
        <v>784.42825999999673</v>
      </c>
      <c r="DG21" s="4">
        <f t="shared" si="14"/>
        <v>784.42825999999673</v>
      </c>
      <c r="DH21" s="4">
        <f t="shared" si="14"/>
        <v>784.42825999999673</v>
      </c>
      <c r="DI21" s="4">
        <f t="shared" si="14"/>
        <v>784.42825999999673</v>
      </c>
      <c r="DJ21" s="4">
        <f t="shared" si="14"/>
        <v>784.42825999999673</v>
      </c>
      <c r="DK21" s="4">
        <f t="shared" si="14"/>
        <v>784.42825999999673</v>
      </c>
      <c r="DL21" s="4">
        <f t="shared" si="14"/>
        <v>784.42825999999673</v>
      </c>
      <c r="DM21" s="4">
        <f t="shared" si="14"/>
        <v>784.42825999999673</v>
      </c>
      <c r="DN21" s="4">
        <f t="shared" si="14"/>
        <v>784.42825999999673</v>
      </c>
      <c r="DO21" s="4">
        <f t="shared" si="14"/>
        <v>784.42825999999673</v>
      </c>
      <c r="DP21" s="4">
        <f t="shared" si="14"/>
        <v>784.42825999999673</v>
      </c>
      <c r="DQ21" s="4">
        <f t="shared" si="14"/>
        <v>784.42825999999673</v>
      </c>
      <c r="DR21" s="4">
        <f t="shared" si="14"/>
        <v>862.87108599999647</v>
      </c>
      <c r="DS21" s="16">
        <f t="shared" si="7"/>
        <v>175806.51224182473</v>
      </c>
    </row>
    <row r="22" spans="1:123" x14ac:dyDescent="0.25">
      <c r="A22" s="15">
        <f t="shared" si="8"/>
        <v>66.1666666666666</v>
      </c>
      <c r="B22" s="4">
        <f t="shared" si="6"/>
        <v>0</v>
      </c>
      <c r="C22" s="4">
        <f t="shared" si="6"/>
        <v>0</v>
      </c>
      <c r="D22" s="4">
        <f t="shared" si="6"/>
        <v>0</v>
      </c>
      <c r="E22" s="4">
        <f t="shared" si="6"/>
        <v>0</v>
      </c>
      <c r="F22" s="4">
        <f t="shared" si="6"/>
        <v>0</v>
      </c>
      <c r="G22" s="4">
        <f t="shared" si="6"/>
        <v>0</v>
      </c>
      <c r="H22" s="4">
        <f t="shared" si="6"/>
        <v>0</v>
      </c>
      <c r="I22" s="4">
        <f t="shared" si="6"/>
        <v>0</v>
      </c>
      <c r="J22" s="4">
        <f t="shared" si="6"/>
        <v>0</v>
      </c>
      <c r="K22" s="4">
        <f t="shared" si="6"/>
        <v>0</v>
      </c>
      <c r="L22" s="4">
        <f t="shared" si="6"/>
        <v>0</v>
      </c>
      <c r="M22" s="4">
        <f t="shared" si="6"/>
        <v>0</v>
      </c>
      <c r="N22" s="4">
        <f t="shared" si="6"/>
        <v>0</v>
      </c>
      <c r="O22" s="4">
        <f t="shared" si="6"/>
        <v>0</v>
      </c>
      <c r="P22" s="4">
        <f t="shared" si="6"/>
        <v>788.79427999999643</v>
      </c>
      <c r="Q22" s="4">
        <f t="shared" si="6"/>
        <v>788.79427999999643</v>
      </c>
      <c r="R22" s="4">
        <f t="shared" ref="R22:CC25" si="15">$B$2*IF($A$2+R$3/12&lt;$A22,0,1)*(1+0.072*MIN($A22-$A$2,5))*IF(R$3&gt;=120,1.1,1)*IF($C$2&lt;=148450,1,0)</f>
        <v>788.79427999999643</v>
      </c>
      <c r="S22" s="4">
        <f t="shared" si="15"/>
        <v>788.79427999999643</v>
      </c>
      <c r="T22" s="4">
        <f t="shared" si="15"/>
        <v>788.79427999999643</v>
      </c>
      <c r="U22" s="4">
        <f t="shared" si="15"/>
        <v>788.79427999999643</v>
      </c>
      <c r="V22" s="4">
        <f t="shared" si="15"/>
        <v>788.79427999999643</v>
      </c>
      <c r="W22" s="4">
        <f t="shared" si="15"/>
        <v>788.79427999999643</v>
      </c>
      <c r="X22" s="4">
        <f t="shared" si="15"/>
        <v>788.79427999999643</v>
      </c>
      <c r="Y22" s="4">
        <f t="shared" si="15"/>
        <v>788.79427999999643</v>
      </c>
      <c r="Z22" s="4">
        <f t="shared" si="15"/>
        <v>788.79427999999643</v>
      </c>
      <c r="AA22" s="4">
        <f t="shared" si="15"/>
        <v>788.79427999999643</v>
      </c>
      <c r="AB22" s="4">
        <f t="shared" si="15"/>
        <v>788.79427999999643</v>
      </c>
      <c r="AC22" s="4">
        <f t="shared" si="15"/>
        <v>788.79427999999643</v>
      </c>
      <c r="AD22" s="4">
        <f t="shared" si="15"/>
        <v>788.79427999999643</v>
      </c>
      <c r="AE22" s="4">
        <f t="shared" si="15"/>
        <v>788.79427999999643</v>
      </c>
      <c r="AF22" s="4">
        <f t="shared" si="15"/>
        <v>788.79427999999643</v>
      </c>
      <c r="AG22" s="4">
        <f t="shared" si="15"/>
        <v>788.79427999999643</v>
      </c>
      <c r="AH22" s="4">
        <f t="shared" si="15"/>
        <v>788.79427999999643</v>
      </c>
      <c r="AI22" s="4">
        <f t="shared" si="15"/>
        <v>788.79427999999643</v>
      </c>
      <c r="AJ22" s="4">
        <f t="shared" si="15"/>
        <v>788.79427999999643</v>
      </c>
      <c r="AK22" s="4">
        <f t="shared" si="15"/>
        <v>788.79427999999643</v>
      </c>
      <c r="AL22" s="4">
        <f t="shared" si="15"/>
        <v>788.79427999999643</v>
      </c>
      <c r="AM22" s="4">
        <f t="shared" si="15"/>
        <v>788.79427999999643</v>
      </c>
      <c r="AN22" s="4">
        <f t="shared" si="15"/>
        <v>788.79427999999643</v>
      </c>
      <c r="AO22" s="4">
        <f t="shared" si="15"/>
        <v>788.79427999999643</v>
      </c>
      <c r="AP22" s="4">
        <f t="shared" si="15"/>
        <v>788.79427999999643</v>
      </c>
      <c r="AQ22" s="4">
        <f t="shared" si="15"/>
        <v>788.79427999999643</v>
      </c>
      <c r="AR22" s="4">
        <f t="shared" si="15"/>
        <v>788.79427999999643</v>
      </c>
      <c r="AS22" s="4">
        <f t="shared" si="15"/>
        <v>788.79427999999643</v>
      </c>
      <c r="AT22" s="4">
        <f t="shared" si="15"/>
        <v>788.79427999999643</v>
      </c>
      <c r="AU22" s="4">
        <f t="shared" si="15"/>
        <v>788.79427999999643</v>
      </c>
      <c r="AV22" s="4">
        <f t="shared" si="15"/>
        <v>788.79427999999643</v>
      </c>
      <c r="AW22" s="4">
        <f t="shared" si="15"/>
        <v>788.79427999999643</v>
      </c>
      <c r="AX22" s="4">
        <f t="shared" si="15"/>
        <v>788.79427999999643</v>
      </c>
      <c r="AY22" s="4">
        <f t="shared" si="15"/>
        <v>788.79427999999643</v>
      </c>
      <c r="AZ22" s="4">
        <f t="shared" si="15"/>
        <v>788.79427999999643</v>
      </c>
      <c r="BA22" s="4">
        <f t="shared" si="15"/>
        <v>788.79427999999643</v>
      </c>
      <c r="BB22" s="4">
        <f t="shared" si="15"/>
        <v>788.79427999999643</v>
      </c>
      <c r="BC22" s="4">
        <f t="shared" si="15"/>
        <v>788.79427999999643</v>
      </c>
      <c r="BD22" s="4">
        <f t="shared" si="15"/>
        <v>788.79427999999643</v>
      </c>
      <c r="BE22" s="4">
        <f t="shared" si="15"/>
        <v>788.79427999999643</v>
      </c>
      <c r="BF22" s="4">
        <f t="shared" si="15"/>
        <v>788.79427999999643</v>
      </c>
      <c r="BG22" s="4">
        <f t="shared" si="15"/>
        <v>788.79427999999643</v>
      </c>
      <c r="BH22" s="4">
        <f t="shared" si="15"/>
        <v>788.79427999999643</v>
      </c>
      <c r="BI22" s="4">
        <f t="shared" si="15"/>
        <v>788.79427999999643</v>
      </c>
      <c r="BJ22" s="4">
        <f t="shared" si="15"/>
        <v>788.79427999999643</v>
      </c>
      <c r="BK22" s="4">
        <f t="shared" si="15"/>
        <v>788.79427999999643</v>
      </c>
      <c r="BL22" s="4">
        <f t="shared" si="15"/>
        <v>788.79427999999643</v>
      </c>
      <c r="BM22" s="4">
        <f t="shared" si="15"/>
        <v>788.79427999999643</v>
      </c>
      <c r="BN22" s="4">
        <f t="shared" si="15"/>
        <v>788.79427999999643</v>
      </c>
      <c r="BO22" s="4">
        <f t="shared" si="15"/>
        <v>788.79427999999643</v>
      </c>
      <c r="BP22" s="4">
        <f t="shared" si="15"/>
        <v>788.79427999999643</v>
      </c>
      <c r="BQ22" s="4">
        <f t="shared" si="15"/>
        <v>788.79427999999643</v>
      </c>
      <c r="BR22" s="4">
        <f t="shared" si="15"/>
        <v>788.79427999999643</v>
      </c>
      <c r="BS22" s="4">
        <f t="shared" si="15"/>
        <v>788.79427999999643</v>
      </c>
      <c r="BT22" s="4">
        <f t="shared" si="15"/>
        <v>788.79427999999643</v>
      </c>
      <c r="BU22" s="4">
        <f t="shared" si="15"/>
        <v>788.79427999999643</v>
      </c>
      <c r="BV22" s="4">
        <f t="shared" si="15"/>
        <v>788.79427999999643</v>
      </c>
      <c r="BW22" s="4">
        <f t="shared" si="15"/>
        <v>788.79427999999643</v>
      </c>
      <c r="BX22" s="4">
        <f t="shared" si="15"/>
        <v>788.79427999999643</v>
      </c>
      <c r="BY22" s="4">
        <f t="shared" si="15"/>
        <v>788.79427999999643</v>
      </c>
      <c r="BZ22" s="4">
        <f t="shared" si="15"/>
        <v>788.79427999999643</v>
      </c>
      <c r="CA22" s="4">
        <f t="shared" si="15"/>
        <v>788.79427999999643</v>
      </c>
      <c r="CB22" s="4">
        <f t="shared" si="15"/>
        <v>788.79427999999643</v>
      </c>
      <c r="CC22" s="4">
        <f t="shared" si="15"/>
        <v>788.79427999999643</v>
      </c>
      <c r="CD22" s="4">
        <f t="shared" si="14"/>
        <v>788.79427999999643</v>
      </c>
      <c r="CE22" s="4">
        <f t="shared" si="14"/>
        <v>788.79427999999643</v>
      </c>
      <c r="CF22" s="4">
        <f t="shared" si="14"/>
        <v>788.79427999999643</v>
      </c>
      <c r="CG22" s="4">
        <f t="shared" si="14"/>
        <v>788.79427999999643</v>
      </c>
      <c r="CH22" s="4">
        <f t="shared" si="14"/>
        <v>788.79427999999643</v>
      </c>
      <c r="CI22" s="4">
        <f t="shared" si="14"/>
        <v>788.79427999999643</v>
      </c>
      <c r="CJ22" s="4">
        <f t="shared" si="14"/>
        <v>788.79427999999643</v>
      </c>
      <c r="CK22" s="4">
        <f t="shared" si="14"/>
        <v>788.79427999999643</v>
      </c>
      <c r="CL22" s="4">
        <f t="shared" si="14"/>
        <v>788.79427999999643</v>
      </c>
      <c r="CM22" s="4">
        <f t="shared" si="14"/>
        <v>788.79427999999643</v>
      </c>
      <c r="CN22" s="4">
        <f t="shared" si="14"/>
        <v>788.79427999999643</v>
      </c>
      <c r="CO22" s="4">
        <f t="shared" si="14"/>
        <v>788.79427999999643</v>
      </c>
      <c r="CP22" s="4">
        <f t="shared" si="14"/>
        <v>788.79427999999643</v>
      </c>
      <c r="CQ22" s="4">
        <f t="shared" si="14"/>
        <v>788.79427999999643</v>
      </c>
      <c r="CR22" s="4">
        <f t="shared" si="14"/>
        <v>788.79427999999643</v>
      </c>
      <c r="CS22" s="4">
        <f t="shared" si="14"/>
        <v>788.79427999999643</v>
      </c>
      <c r="CT22" s="4">
        <f t="shared" si="14"/>
        <v>788.79427999999643</v>
      </c>
      <c r="CU22" s="4">
        <f t="shared" si="14"/>
        <v>788.79427999999643</v>
      </c>
      <c r="CV22" s="4">
        <f t="shared" si="14"/>
        <v>788.79427999999643</v>
      </c>
      <c r="CW22" s="4">
        <f t="shared" si="14"/>
        <v>788.79427999999643</v>
      </c>
      <c r="CX22" s="4">
        <f t="shared" si="14"/>
        <v>788.79427999999643</v>
      </c>
      <c r="CY22" s="4">
        <f t="shared" si="14"/>
        <v>788.79427999999643</v>
      </c>
      <c r="CZ22" s="4">
        <f t="shared" si="14"/>
        <v>788.79427999999643</v>
      </c>
      <c r="DA22" s="4">
        <f t="shared" si="14"/>
        <v>788.79427999999643</v>
      </c>
      <c r="DB22" s="4">
        <f t="shared" si="14"/>
        <v>788.79427999999643</v>
      </c>
      <c r="DC22" s="4">
        <f t="shared" si="14"/>
        <v>788.79427999999643</v>
      </c>
      <c r="DD22" s="4">
        <f t="shared" si="14"/>
        <v>788.79427999999643</v>
      </c>
      <c r="DE22" s="4">
        <f t="shared" si="14"/>
        <v>788.79427999999643</v>
      </c>
      <c r="DF22" s="4">
        <f t="shared" si="14"/>
        <v>788.79427999999643</v>
      </c>
      <c r="DG22" s="4">
        <f t="shared" si="14"/>
        <v>788.79427999999643</v>
      </c>
      <c r="DH22" s="4">
        <f t="shared" si="14"/>
        <v>788.79427999999643</v>
      </c>
      <c r="DI22" s="4">
        <f t="shared" si="14"/>
        <v>788.79427999999643</v>
      </c>
      <c r="DJ22" s="4">
        <f t="shared" si="14"/>
        <v>788.79427999999643</v>
      </c>
      <c r="DK22" s="4">
        <f t="shared" si="14"/>
        <v>788.79427999999643</v>
      </c>
      <c r="DL22" s="4">
        <f t="shared" si="14"/>
        <v>788.79427999999643</v>
      </c>
      <c r="DM22" s="4">
        <f t="shared" si="14"/>
        <v>788.79427999999643</v>
      </c>
      <c r="DN22" s="4">
        <f t="shared" si="14"/>
        <v>788.79427999999643</v>
      </c>
      <c r="DO22" s="4">
        <f t="shared" si="14"/>
        <v>788.79427999999643</v>
      </c>
      <c r="DP22" s="4">
        <f t="shared" si="14"/>
        <v>788.79427999999643</v>
      </c>
      <c r="DQ22" s="4">
        <f t="shared" si="14"/>
        <v>788.79427999999643</v>
      </c>
      <c r="DR22" s="4">
        <f t="shared" si="14"/>
        <v>867.67370799999617</v>
      </c>
      <c r="DS22" s="16">
        <f t="shared" si="7"/>
        <v>176028.02318148041</v>
      </c>
    </row>
    <row r="23" spans="1:123" x14ac:dyDescent="0.25">
      <c r="A23" s="15">
        <f t="shared" si="8"/>
        <v>66.249999999999929</v>
      </c>
      <c r="B23" s="4">
        <f t="shared" si="6"/>
        <v>0</v>
      </c>
      <c r="C23" s="4">
        <f t="shared" si="6"/>
        <v>0</v>
      </c>
      <c r="D23" s="4">
        <f t="shared" si="6"/>
        <v>0</v>
      </c>
      <c r="E23" s="4">
        <f t="shared" si="6"/>
        <v>0</v>
      </c>
      <c r="F23" s="4">
        <f t="shared" si="6"/>
        <v>0</v>
      </c>
      <c r="G23" s="4">
        <f t="shared" si="6"/>
        <v>0</v>
      </c>
      <c r="H23" s="4">
        <f t="shared" si="6"/>
        <v>0</v>
      </c>
      <c r="I23" s="4">
        <f t="shared" si="6"/>
        <v>0</v>
      </c>
      <c r="J23" s="4">
        <f t="shared" si="6"/>
        <v>0</v>
      </c>
      <c r="K23" s="4">
        <f t="shared" si="6"/>
        <v>0</v>
      </c>
      <c r="L23" s="4">
        <f t="shared" si="6"/>
        <v>0</v>
      </c>
      <c r="M23" s="4">
        <f t="shared" si="6"/>
        <v>0</v>
      </c>
      <c r="N23" s="4">
        <f t="shared" si="6"/>
        <v>0</v>
      </c>
      <c r="O23" s="4">
        <f t="shared" si="6"/>
        <v>0</v>
      </c>
      <c r="P23" s="4">
        <f t="shared" si="6"/>
        <v>0</v>
      </c>
      <c r="Q23" s="4">
        <f t="shared" si="6"/>
        <v>793.16029999999625</v>
      </c>
      <c r="R23" s="4">
        <f t="shared" si="15"/>
        <v>793.16029999999625</v>
      </c>
      <c r="S23" s="4">
        <f t="shared" si="15"/>
        <v>793.16029999999625</v>
      </c>
      <c r="T23" s="4">
        <f t="shared" si="15"/>
        <v>793.16029999999625</v>
      </c>
      <c r="U23" s="4">
        <f t="shared" si="15"/>
        <v>793.16029999999625</v>
      </c>
      <c r="V23" s="4">
        <f t="shared" si="15"/>
        <v>793.16029999999625</v>
      </c>
      <c r="W23" s="4">
        <f t="shared" si="15"/>
        <v>793.16029999999625</v>
      </c>
      <c r="X23" s="4">
        <f t="shared" si="15"/>
        <v>793.16029999999625</v>
      </c>
      <c r="Y23" s="4">
        <f t="shared" si="15"/>
        <v>793.16029999999625</v>
      </c>
      <c r="Z23" s="4">
        <f t="shared" si="15"/>
        <v>793.16029999999625</v>
      </c>
      <c r="AA23" s="4">
        <f t="shared" si="15"/>
        <v>793.16029999999625</v>
      </c>
      <c r="AB23" s="4">
        <f t="shared" si="15"/>
        <v>793.16029999999625</v>
      </c>
      <c r="AC23" s="4">
        <f t="shared" si="15"/>
        <v>793.16029999999625</v>
      </c>
      <c r="AD23" s="4">
        <f t="shared" si="15"/>
        <v>793.16029999999625</v>
      </c>
      <c r="AE23" s="4">
        <f t="shared" si="15"/>
        <v>793.16029999999625</v>
      </c>
      <c r="AF23" s="4">
        <f t="shared" si="15"/>
        <v>793.16029999999625</v>
      </c>
      <c r="AG23" s="4">
        <f t="shared" si="15"/>
        <v>793.16029999999625</v>
      </c>
      <c r="AH23" s="4">
        <f t="shared" si="15"/>
        <v>793.16029999999625</v>
      </c>
      <c r="AI23" s="4">
        <f t="shared" si="15"/>
        <v>793.16029999999625</v>
      </c>
      <c r="AJ23" s="4">
        <f t="shared" si="15"/>
        <v>793.16029999999625</v>
      </c>
      <c r="AK23" s="4">
        <f t="shared" si="15"/>
        <v>793.16029999999625</v>
      </c>
      <c r="AL23" s="4">
        <f t="shared" si="15"/>
        <v>793.16029999999625</v>
      </c>
      <c r="AM23" s="4">
        <f t="shared" si="15"/>
        <v>793.16029999999625</v>
      </c>
      <c r="AN23" s="4">
        <f t="shared" si="15"/>
        <v>793.16029999999625</v>
      </c>
      <c r="AO23" s="4">
        <f t="shared" si="15"/>
        <v>793.16029999999625</v>
      </c>
      <c r="AP23" s="4">
        <f t="shared" si="15"/>
        <v>793.16029999999625</v>
      </c>
      <c r="AQ23" s="4">
        <f t="shared" si="15"/>
        <v>793.16029999999625</v>
      </c>
      <c r="AR23" s="4">
        <f t="shared" si="15"/>
        <v>793.16029999999625</v>
      </c>
      <c r="AS23" s="4">
        <f t="shared" si="15"/>
        <v>793.16029999999625</v>
      </c>
      <c r="AT23" s="4">
        <f t="shared" si="15"/>
        <v>793.16029999999625</v>
      </c>
      <c r="AU23" s="4">
        <f t="shared" si="15"/>
        <v>793.16029999999625</v>
      </c>
      <c r="AV23" s="4">
        <f t="shared" si="15"/>
        <v>793.16029999999625</v>
      </c>
      <c r="AW23" s="4">
        <f t="shared" si="15"/>
        <v>793.16029999999625</v>
      </c>
      <c r="AX23" s="4">
        <f t="shared" si="15"/>
        <v>793.16029999999625</v>
      </c>
      <c r="AY23" s="4">
        <f t="shared" si="15"/>
        <v>793.16029999999625</v>
      </c>
      <c r="AZ23" s="4">
        <f t="shared" si="15"/>
        <v>793.16029999999625</v>
      </c>
      <c r="BA23" s="4">
        <f t="shared" si="15"/>
        <v>793.16029999999625</v>
      </c>
      <c r="BB23" s="4">
        <f t="shared" si="15"/>
        <v>793.16029999999625</v>
      </c>
      <c r="BC23" s="4">
        <f t="shared" si="15"/>
        <v>793.16029999999625</v>
      </c>
      <c r="BD23" s="4">
        <f t="shared" si="15"/>
        <v>793.16029999999625</v>
      </c>
      <c r="BE23" s="4">
        <f t="shared" si="15"/>
        <v>793.16029999999625</v>
      </c>
      <c r="BF23" s="4">
        <f t="shared" si="15"/>
        <v>793.16029999999625</v>
      </c>
      <c r="BG23" s="4">
        <f t="shared" si="15"/>
        <v>793.16029999999625</v>
      </c>
      <c r="BH23" s="4">
        <f t="shared" si="15"/>
        <v>793.16029999999625</v>
      </c>
      <c r="BI23" s="4">
        <f t="shared" si="15"/>
        <v>793.16029999999625</v>
      </c>
      <c r="BJ23" s="4">
        <f t="shared" si="15"/>
        <v>793.16029999999625</v>
      </c>
      <c r="BK23" s="4">
        <f t="shared" si="15"/>
        <v>793.16029999999625</v>
      </c>
      <c r="BL23" s="4">
        <f t="shared" si="15"/>
        <v>793.16029999999625</v>
      </c>
      <c r="BM23" s="4">
        <f t="shared" si="15"/>
        <v>793.16029999999625</v>
      </c>
      <c r="BN23" s="4">
        <f t="shared" si="15"/>
        <v>793.16029999999625</v>
      </c>
      <c r="BO23" s="4">
        <f t="shared" si="15"/>
        <v>793.16029999999625</v>
      </c>
      <c r="BP23" s="4">
        <f t="shared" si="15"/>
        <v>793.16029999999625</v>
      </c>
      <c r="BQ23" s="4">
        <f t="shared" si="15"/>
        <v>793.16029999999625</v>
      </c>
      <c r="BR23" s="4">
        <f t="shared" si="15"/>
        <v>793.16029999999625</v>
      </c>
      <c r="BS23" s="4">
        <f t="shared" si="15"/>
        <v>793.16029999999625</v>
      </c>
      <c r="BT23" s="4">
        <f t="shared" si="15"/>
        <v>793.16029999999625</v>
      </c>
      <c r="BU23" s="4">
        <f t="shared" si="15"/>
        <v>793.16029999999625</v>
      </c>
      <c r="BV23" s="4">
        <f t="shared" si="15"/>
        <v>793.16029999999625</v>
      </c>
      <c r="BW23" s="4">
        <f t="shared" si="15"/>
        <v>793.16029999999625</v>
      </c>
      <c r="BX23" s="4">
        <f t="shared" si="15"/>
        <v>793.16029999999625</v>
      </c>
      <c r="BY23" s="4">
        <f t="shared" si="15"/>
        <v>793.16029999999625</v>
      </c>
      <c r="BZ23" s="4">
        <f t="shared" si="15"/>
        <v>793.16029999999625</v>
      </c>
      <c r="CA23" s="4">
        <f t="shared" si="15"/>
        <v>793.16029999999625</v>
      </c>
      <c r="CB23" s="4">
        <f t="shared" si="15"/>
        <v>793.16029999999625</v>
      </c>
      <c r="CC23" s="4">
        <f t="shared" si="15"/>
        <v>793.16029999999625</v>
      </c>
      <c r="CD23" s="4">
        <f t="shared" si="14"/>
        <v>793.16029999999625</v>
      </c>
      <c r="CE23" s="4">
        <f t="shared" si="14"/>
        <v>793.16029999999625</v>
      </c>
      <c r="CF23" s="4">
        <f t="shared" si="14"/>
        <v>793.16029999999625</v>
      </c>
      <c r="CG23" s="4">
        <f t="shared" si="14"/>
        <v>793.16029999999625</v>
      </c>
      <c r="CH23" s="4">
        <f t="shared" si="14"/>
        <v>793.16029999999625</v>
      </c>
      <c r="CI23" s="4">
        <f t="shared" si="14"/>
        <v>793.16029999999625</v>
      </c>
      <c r="CJ23" s="4">
        <f t="shared" si="14"/>
        <v>793.16029999999625</v>
      </c>
      <c r="CK23" s="4">
        <f t="shared" si="14"/>
        <v>793.16029999999625</v>
      </c>
      <c r="CL23" s="4">
        <f t="shared" si="14"/>
        <v>793.16029999999625</v>
      </c>
      <c r="CM23" s="4">
        <f t="shared" si="14"/>
        <v>793.16029999999625</v>
      </c>
      <c r="CN23" s="4">
        <f t="shared" si="14"/>
        <v>793.16029999999625</v>
      </c>
      <c r="CO23" s="4">
        <f t="shared" si="14"/>
        <v>793.16029999999625</v>
      </c>
      <c r="CP23" s="4">
        <f t="shared" si="14"/>
        <v>793.16029999999625</v>
      </c>
      <c r="CQ23" s="4">
        <f t="shared" si="14"/>
        <v>793.16029999999625</v>
      </c>
      <c r="CR23" s="4">
        <f t="shared" si="14"/>
        <v>793.16029999999625</v>
      </c>
      <c r="CS23" s="4">
        <f t="shared" si="14"/>
        <v>793.16029999999625</v>
      </c>
      <c r="CT23" s="4">
        <f t="shared" si="14"/>
        <v>793.16029999999625</v>
      </c>
      <c r="CU23" s="4">
        <f t="shared" si="14"/>
        <v>793.16029999999625</v>
      </c>
      <c r="CV23" s="4">
        <f t="shared" si="14"/>
        <v>793.16029999999625</v>
      </c>
      <c r="CW23" s="4">
        <f t="shared" si="14"/>
        <v>793.16029999999625</v>
      </c>
      <c r="CX23" s="4">
        <f t="shared" si="14"/>
        <v>793.16029999999625</v>
      </c>
      <c r="CY23" s="4">
        <f t="shared" si="14"/>
        <v>793.16029999999625</v>
      </c>
      <c r="CZ23" s="4">
        <f t="shared" si="14"/>
        <v>793.16029999999625</v>
      </c>
      <c r="DA23" s="4">
        <f t="shared" si="14"/>
        <v>793.16029999999625</v>
      </c>
      <c r="DB23" s="4">
        <f t="shared" si="14"/>
        <v>793.16029999999625</v>
      </c>
      <c r="DC23" s="4">
        <f t="shared" si="14"/>
        <v>793.16029999999625</v>
      </c>
      <c r="DD23" s="4">
        <f t="shared" si="14"/>
        <v>793.16029999999625</v>
      </c>
      <c r="DE23" s="4">
        <f t="shared" si="14"/>
        <v>793.16029999999625</v>
      </c>
      <c r="DF23" s="4">
        <f t="shared" si="14"/>
        <v>793.16029999999625</v>
      </c>
      <c r="DG23" s="4">
        <f t="shared" si="14"/>
        <v>793.16029999999625</v>
      </c>
      <c r="DH23" s="4">
        <f t="shared" si="14"/>
        <v>793.16029999999625</v>
      </c>
      <c r="DI23" s="4">
        <f t="shared" si="14"/>
        <v>793.16029999999625</v>
      </c>
      <c r="DJ23" s="4">
        <f t="shared" si="14"/>
        <v>793.16029999999625</v>
      </c>
      <c r="DK23" s="4">
        <f t="shared" si="14"/>
        <v>793.16029999999625</v>
      </c>
      <c r="DL23" s="4">
        <f t="shared" si="14"/>
        <v>793.16029999999625</v>
      </c>
      <c r="DM23" s="4">
        <f t="shared" si="14"/>
        <v>793.16029999999625</v>
      </c>
      <c r="DN23" s="4">
        <f t="shared" si="14"/>
        <v>793.16029999999625</v>
      </c>
      <c r="DO23" s="4">
        <f t="shared" si="14"/>
        <v>793.16029999999625</v>
      </c>
      <c r="DP23" s="4">
        <f t="shared" si="14"/>
        <v>793.16029999999625</v>
      </c>
      <c r="DQ23" s="4">
        <f t="shared" si="14"/>
        <v>793.16029999999625</v>
      </c>
      <c r="DR23" s="4">
        <f t="shared" si="14"/>
        <v>872.47632999999598</v>
      </c>
      <c r="DS23" s="16">
        <f t="shared" si="7"/>
        <v>176243.61182262187</v>
      </c>
    </row>
    <row r="24" spans="1:123" x14ac:dyDescent="0.25">
      <c r="A24" s="15">
        <f t="shared" si="8"/>
        <v>66.333333333333258</v>
      </c>
      <c r="B24" s="4">
        <f t="shared" si="6"/>
        <v>0</v>
      </c>
      <c r="C24" s="4">
        <f t="shared" si="6"/>
        <v>0</v>
      </c>
      <c r="D24" s="4">
        <f t="shared" si="6"/>
        <v>0</v>
      </c>
      <c r="E24" s="4">
        <f t="shared" si="6"/>
        <v>0</v>
      </c>
      <c r="F24" s="4">
        <f t="shared" si="6"/>
        <v>0</v>
      </c>
      <c r="G24" s="4">
        <f t="shared" si="6"/>
        <v>0</v>
      </c>
      <c r="H24" s="4">
        <f t="shared" si="6"/>
        <v>0</v>
      </c>
      <c r="I24" s="4">
        <f t="shared" si="6"/>
        <v>0</v>
      </c>
      <c r="J24" s="4">
        <f t="shared" si="6"/>
        <v>0</v>
      </c>
      <c r="K24" s="4">
        <f t="shared" si="6"/>
        <v>0</v>
      </c>
      <c r="L24" s="4">
        <f t="shared" si="6"/>
        <v>0</v>
      </c>
      <c r="M24" s="4">
        <f t="shared" si="6"/>
        <v>0</v>
      </c>
      <c r="N24" s="4">
        <f t="shared" si="6"/>
        <v>0</v>
      </c>
      <c r="O24" s="4">
        <f t="shared" si="6"/>
        <v>0</v>
      </c>
      <c r="P24" s="4">
        <f t="shared" si="6"/>
        <v>0</v>
      </c>
      <c r="Q24" s="4">
        <f t="shared" si="6"/>
        <v>0</v>
      </c>
      <c r="R24" s="4">
        <f t="shared" si="15"/>
        <v>797.52631999999596</v>
      </c>
      <c r="S24" s="4">
        <f t="shared" si="15"/>
        <v>797.52631999999596</v>
      </c>
      <c r="T24" s="4">
        <f t="shared" si="15"/>
        <v>797.52631999999596</v>
      </c>
      <c r="U24" s="4">
        <f t="shared" si="15"/>
        <v>797.52631999999596</v>
      </c>
      <c r="V24" s="4">
        <f t="shared" si="15"/>
        <v>797.52631999999596</v>
      </c>
      <c r="W24" s="4">
        <f t="shared" si="15"/>
        <v>797.52631999999596</v>
      </c>
      <c r="X24" s="4">
        <f t="shared" si="15"/>
        <v>797.52631999999596</v>
      </c>
      <c r="Y24" s="4">
        <f t="shared" si="15"/>
        <v>797.52631999999596</v>
      </c>
      <c r="Z24" s="4">
        <f t="shared" si="15"/>
        <v>797.52631999999596</v>
      </c>
      <c r="AA24" s="4">
        <f t="shared" si="15"/>
        <v>797.52631999999596</v>
      </c>
      <c r="AB24" s="4">
        <f t="shared" si="15"/>
        <v>797.52631999999596</v>
      </c>
      <c r="AC24" s="4">
        <f t="shared" si="15"/>
        <v>797.52631999999596</v>
      </c>
      <c r="AD24" s="4">
        <f t="shared" si="15"/>
        <v>797.52631999999596</v>
      </c>
      <c r="AE24" s="4">
        <f t="shared" si="15"/>
        <v>797.52631999999596</v>
      </c>
      <c r="AF24" s="4">
        <f t="shared" si="15"/>
        <v>797.52631999999596</v>
      </c>
      <c r="AG24" s="4">
        <f t="shared" si="15"/>
        <v>797.52631999999596</v>
      </c>
      <c r="AH24" s="4">
        <f t="shared" si="15"/>
        <v>797.52631999999596</v>
      </c>
      <c r="AI24" s="4">
        <f t="shared" si="15"/>
        <v>797.52631999999596</v>
      </c>
      <c r="AJ24" s="4">
        <f t="shared" si="15"/>
        <v>797.52631999999596</v>
      </c>
      <c r="AK24" s="4">
        <f t="shared" si="15"/>
        <v>797.52631999999596</v>
      </c>
      <c r="AL24" s="4">
        <f t="shared" si="15"/>
        <v>797.52631999999596</v>
      </c>
      <c r="AM24" s="4">
        <f t="shared" si="15"/>
        <v>797.52631999999596</v>
      </c>
      <c r="AN24" s="4">
        <f t="shared" si="15"/>
        <v>797.52631999999596</v>
      </c>
      <c r="AO24" s="4">
        <f t="shared" si="15"/>
        <v>797.52631999999596</v>
      </c>
      <c r="AP24" s="4">
        <f t="shared" si="15"/>
        <v>797.52631999999596</v>
      </c>
      <c r="AQ24" s="4">
        <f t="shared" si="15"/>
        <v>797.52631999999596</v>
      </c>
      <c r="AR24" s="4">
        <f t="shared" si="15"/>
        <v>797.52631999999596</v>
      </c>
      <c r="AS24" s="4">
        <f t="shared" si="15"/>
        <v>797.52631999999596</v>
      </c>
      <c r="AT24" s="4">
        <f t="shared" si="15"/>
        <v>797.52631999999596</v>
      </c>
      <c r="AU24" s="4">
        <f t="shared" si="15"/>
        <v>797.52631999999596</v>
      </c>
      <c r="AV24" s="4">
        <f t="shared" si="15"/>
        <v>797.52631999999596</v>
      </c>
      <c r="AW24" s="4">
        <f t="shared" si="15"/>
        <v>797.52631999999596</v>
      </c>
      <c r="AX24" s="4">
        <f t="shared" si="15"/>
        <v>797.52631999999596</v>
      </c>
      <c r="AY24" s="4">
        <f t="shared" si="15"/>
        <v>797.52631999999596</v>
      </c>
      <c r="AZ24" s="4">
        <f t="shared" si="15"/>
        <v>797.52631999999596</v>
      </c>
      <c r="BA24" s="4">
        <f t="shared" si="15"/>
        <v>797.52631999999596</v>
      </c>
      <c r="BB24" s="4">
        <f t="shared" si="15"/>
        <v>797.52631999999596</v>
      </c>
      <c r="BC24" s="4">
        <f t="shared" si="15"/>
        <v>797.52631999999596</v>
      </c>
      <c r="BD24" s="4">
        <f t="shared" si="15"/>
        <v>797.52631999999596</v>
      </c>
      <c r="BE24" s="4">
        <f t="shared" si="15"/>
        <v>797.52631999999596</v>
      </c>
      <c r="BF24" s="4">
        <f t="shared" si="15"/>
        <v>797.52631999999596</v>
      </c>
      <c r="BG24" s="4">
        <f t="shared" si="15"/>
        <v>797.52631999999596</v>
      </c>
      <c r="BH24" s="4">
        <f t="shared" si="15"/>
        <v>797.52631999999596</v>
      </c>
      <c r="BI24" s="4">
        <f t="shared" si="15"/>
        <v>797.52631999999596</v>
      </c>
      <c r="BJ24" s="4">
        <f t="shared" si="15"/>
        <v>797.52631999999596</v>
      </c>
      <c r="BK24" s="4">
        <f t="shared" si="15"/>
        <v>797.52631999999596</v>
      </c>
      <c r="BL24" s="4">
        <f t="shared" si="15"/>
        <v>797.52631999999596</v>
      </c>
      <c r="BM24" s="4">
        <f t="shared" si="15"/>
        <v>797.52631999999596</v>
      </c>
      <c r="BN24" s="4">
        <f t="shared" si="15"/>
        <v>797.52631999999596</v>
      </c>
      <c r="BO24" s="4">
        <f t="shared" si="15"/>
        <v>797.52631999999596</v>
      </c>
      <c r="BP24" s="4">
        <f t="shared" si="15"/>
        <v>797.52631999999596</v>
      </c>
      <c r="BQ24" s="4">
        <f t="shared" si="15"/>
        <v>797.52631999999596</v>
      </c>
      <c r="BR24" s="4">
        <f t="shared" si="15"/>
        <v>797.52631999999596</v>
      </c>
      <c r="BS24" s="4">
        <f t="shared" si="15"/>
        <v>797.52631999999596</v>
      </c>
      <c r="BT24" s="4">
        <f t="shared" si="15"/>
        <v>797.52631999999596</v>
      </c>
      <c r="BU24" s="4">
        <f t="shared" si="15"/>
        <v>797.52631999999596</v>
      </c>
      <c r="BV24" s="4">
        <f t="shared" si="15"/>
        <v>797.52631999999596</v>
      </c>
      <c r="BW24" s="4">
        <f t="shared" si="15"/>
        <v>797.52631999999596</v>
      </c>
      <c r="BX24" s="4">
        <f t="shared" si="15"/>
        <v>797.52631999999596</v>
      </c>
      <c r="BY24" s="4">
        <f t="shared" si="15"/>
        <v>797.52631999999596</v>
      </c>
      <c r="BZ24" s="4">
        <f t="shared" si="15"/>
        <v>797.52631999999596</v>
      </c>
      <c r="CA24" s="4">
        <f t="shared" si="15"/>
        <v>797.52631999999596</v>
      </c>
      <c r="CB24" s="4">
        <f t="shared" si="15"/>
        <v>797.52631999999596</v>
      </c>
      <c r="CC24" s="4">
        <f t="shared" si="15"/>
        <v>797.52631999999596</v>
      </c>
      <c r="CD24" s="4">
        <f t="shared" si="14"/>
        <v>797.52631999999596</v>
      </c>
      <c r="CE24" s="4">
        <f t="shared" si="14"/>
        <v>797.52631999999596</v>
      </c>
      <c r="CF24" s="4">
        <f t="shared" si="14"/>
        <v>797.52631999999596</v>
      </c>
      <c r="CG24" s="4">
        <f t="shared" si="14"/>
        <v>797.52631999999596</v>
      </c>
      <c r="CH24" s="4">
        <f t="shared" si="14"/>
        <v>797.52631999999596</v>
      </c>
      <c r="CI24" s="4">
        <f t="shared" si="14"/>
        <v>797.52631999999596</v>
      </c>
      <c r="CJ24" s="4">
        <f t="shared" si="14"/>
        <v>797.52631999999596</v>
      </c>
      <c r="CK24" s="4">
        <f t="shared" si="14"/>
        <v>797.52631999999596</v>
      </c>
      <c r="CL24" s="4">
        <f t="shared" si="14"/>
        <v>797.52631999999596</v>
      </c>
      <c r="CM24" s="4">
        <f t="shared" si="14"/>
        <v>797.52631999999596</v>
      </c>
      <c r="CN24" s="4">
        <f t="shared" si="14"/>
        <v>797.52631999999596</v>
      </c>
      <c r="CO24" s="4">
        <f t="shared" si="14"/>
        <v>797.52631999999596</v>
      </c>
      <c r="CP24" s="4">
        <f t="shared" si="14"/>
        <v>797.52631999999596</v>
      </c>
      <c r="CQ24" s="4">
        <f t="shared" si="14"/>
        <v>797.52631999999596</v>
      </c>
      <c r="CR24" s="4">
        <f t="shared" si="14"/>
        <v>797.52631999999596</v>
      </c>
      <c r="CS24" s="4">
        <f t="shared" si="14"/>
        <v>797.52631999999596</v>
      </c>
      <c r="CT24" s="4">
        <f t="shared" si="14"/>
        <v>797.52631999999596</v>
      </c>
      <c r="CU24" s="4">
        <f t="shared" si="14"/>
        <v>797.52631999999596</v>
      </c>
      <c r="CV24" s="4">
        <f t="shared" si="14"/>
        <v>797.52631999999596</v>
      </c>
      <c r="CW24" s="4">
        <f t="shared" si="14"/>
        <v>797.52631999999596</v>
      </c>
      <c r="CX24" s="4">
        <f t="shared" si="14"/>
        <v>797.52631999999596</v>
      </c>
      <c r="CY24" s="4">
        <f t="shared" si="14"/>
        <v>797.52631999999596</v>
      </c>
      <c r="CZ24" s="4">
        <f t="shared" si="14"/>
        <v>797.52631999999596</v>
      </c>
      <c r="DA24" s="4">
        <f t="shared" si="14"/>
        <v>797.52631999999596</v>
      </c>
      <c r="DB24" s="4">
        <f t="shared" si="14"/>
        <v>797.52631999999596</v>
      </c>
      <c r="DC24" s="4">
        <f t="shared" si="14"/>
        <v>797.52631999999596</v>
      </c>
      <c r="DD24" s="4">
        <f t="shared" si="14"/>
        <v>797.52631999999596</v>
      </c>
      <c r="DE24" s="4">
        <f t="shared" si="14"/>
        <v>797.52631999999596</v>
      </c>
      <c r="DF24" s="4">
        <f t="shared" si="14"/>
        <v>797.52631999999596</v>
      </c>
      <c r="DG24" s="4">
        <f t="shared" si="14"/>
        <v>797.52631999999596</v>
      </c>
      <c r="DH24" s="4">
        <f t="shared" si="14"/>
        <v>797.52631999999596</v>
      </c>
      <c r="DI24" s="4">
        <f t="shared" si="14"/>
        <v>797.52631999999596</v>
      </c>
      <c r="DJ24" s="4">
        <f t="shared" si="14"/>
        <v>797.52631999999596</v>
      </c>
      <c r="DK24" s="4">
        <f t="shared" si="14"/>
        <v>797.52631999999596</v>
      </c>
      <c r="DL24" s="4">
        <f t="shared" si="14"/>
        <v>797.52631999999596</v>
      </c>
      <c r="DM24" s="4">
        <f t="shared" si="14"/>
        <v>797.52631999999596</v>
      </c>
      <c r="DN24" s="4">
        <f t="shared" si="14"/>
        <v>797.52631999999596</v>
      </c>
      <c r="DO24" s="4">
        <f t="shared" si="14"/>
        <v>797.52631999999596</v>
      </c>
      <c r="DP24" s="4">
        <f t="shared" si="14"/>
        <v>797.52631999999596</v>
      </c>
      <c r="DQ24" s="4">
        <f t="shared" si="14"/>
        <v>797.52631999999596</v>
      </c>
      <c r="DR24" s="4">
        <f t="shared" si="14"/>
        <v>877.27895199999568</v>
      </c>
      <c r="DS24" s="16">
        <f t="shared" si="7"/>
        <v>176453.31122561527</v>
      </c>
    </row>
    <row r="25" spans="1:123" x14ac:dyDescent="0.25">
      <c r="A25" s="15">
        <f t="shared" si="8"/>
        <v>66.416666666666586</v>
      </c>
      <c r="B25" s="4">
        <f t="shared" si="6"/>
        <v>0</v>
      </c>
      <c r="C25" s="4">
        <f t="shared" si="6"/>
        <v>0</v>
      </c>
      <c r="D25" s="4">
        <f t="shared" si="6"/>
        <v>0</v>
      </c>
      <c r="E25" s="4">
        <f t="shared" si="6"/>
        <v>0</v>
      </c>
      <c r="F25" s="4">
        <f t="shared" si="6"/>
        <v>0</v>
      </c>
      <c r="G25" s="4">
        <f t="shared" si="6"/>
        <v>0</v>
      </c>
      <c r="H25" s="4">
        <f t="shared" si="6"/>
        <v>0</v>
      </c>
      <c r="I25" s="4">
        <f t="shared" si="6"/>
        <v>0</v>
      </c>
      <c r="J25" s="4">
        <f t="shared" si="6"/>
        <v>0</v>
      </c>
      <c r="K25" s="4">
        <f t="shared" si="6"/>
        <v>0</v>
      </c>
      <c r="L25" s="4">
        <f t="shared" si="6"/>
        <v>0</v>
      </c>
      <c r="M25" s="4">
        <f t="shared" si="6"/>
        <v>0</v>
      </c>
      <c r="N25" s="4">
        <f t="shared" si="6"/>
        <v>0</v>
      </c>
      <c r="O25" s="4">
        <f t="shared" si="6"/>
        <v>0</v>
      </c>
      <c r="P25" s="4">
        <f t="shared" si="6"/>
        <v>0</v>
      </c>
      <c r="Q25" s="4">
        <f t="shared" si="6"/>
        <v>0</v>
      </c>
      <c r="R25" s="4">
        <f t="shared" si="15"/>
        <v>0</v>
      </c>
      <c r="S25" s="4">
        <f t="shared" si="15"/>
        <v>801.89233999999567</v>
      </c>
      <c r="T25" s="4">
        <f t="shared" si="15"/>
        <v>801.89233999999567</v>
      </c>
      <c r="U25" s="4">
        <f t="shared" si="15"/>
        <v>801.89233999999567</v>
      </c>
      <c r="V25" s="4">
        <f t="shared" si="15"/>
        <v>801.89233999999567</v>
      </c>
      <c r="W25" s="4">
        <f t="shared" si="15"/>
        <v>801.89233999999567</v>
      </c>
      <c r="X25" s="4">
        <f t="shared" si="15"/>
        <v>801.89233999999567</v>
      </c>
      <c r="Y25" s="4">
        <f t="shared" si="15"/>
        <v>801.89233999999567</v>
      </c>
      <c r="Z25" s="4">
        <f t="shared" si="15"/>
        <v>801.89233999999567</v>
      </c>
      <c r="AA25" s="4">
        <f t="shared" si="15"/>
        <v>801.89233999999567</v>
      </c>
      <c r="AB25" s="4">
        <f t="shared" si="15"/>
        <v>801.89233999999567</v>
      </c>
      <c r="AC25" s="4">
        <f t="shared" si="15"/>
        <v>801.89233999999567</v>
      </c>
      <c r="AD25" s="4">
        <f t="shared" si="15"/>
        <v>801.89233999999567</v>
      </c>
      <c r="AE25" s="4">
        <f t="shared" si="15"/>
        <v>801.89233999999567</v>
      </c>
      <c r="AF25" s="4">
        <f t="shared" si="15"/>
        <v>801.89233999999567</v>
      </c>
      <c r="AG25" s="4">
        <f t="shared" si="15"/>
        <v>801.89233999999567</v>
      </c>
      <c r="AH25" s="4">
        <f t="shared" si="15"/>
        <v>801.89233999999567</v>
      </c>
      <c r="AI25" s="4">
        <f t="shared" si="15"/>
        <v>801.89233999999567</v>
      </c>
      <c r="AJ25" s="4">
        <f t="shared" si="15"/>
        <v>801.89233999999567</v>
      </c>
      <c r="AK25" s="4">
        <f t="shared" si="15"/>
        <v>801.89233999999567</v>
      </c>
      <c r="AL25" s="4">
        <f t="shared" si="15"/>
        <v>801.89233999999567</v>
      </c>
      <c r="AM25" s="4">
        <f t="shared" si="15"/>
        <v>801.89233999999567</v>
      </c>
      <c r="AN25" s="4">
        <f t="shared" si="15"/>
        <v>801.89233999999567</v>
      </c>
      <c r="AO25" s="4">
        <f t="shared" si="15"/>
        <v>801.89233999999567</v>
      </c>
      <c r="AP25" s="4">
        <f t="shared" si="15"/>
        <v>801.89233999999567</v>
      </c>
      <c r="AQ25" s="4">
        <f t="shared" si="15"/>
        <v>801.89233999999567</v>
      </c>
      <c r="AR25" s="4">
        <f t="shared" si="15"/>
        <v>801.89233999999567</v>
      </c>
      <c r="AS25" s="4">
        <f t="shared" si="15"/>
        <v>801.89233999999567</v>
      </c>
      <c r="AT25" s="4">
        <f t="shared" si="15"/>
        <v>801.89233999999567</v>
      </c>
      <c r="AU25" s="4">
        <f t="shared" si="15"/>
        <v>801.89233999999567</v>
      </c>
      <c r="AV25" s="4">
        <f t="shared" si="15"/>
        <v>801.89233999999567</v>
      </c>
      <c r="AW25" s="4">
        <f t="shared" si="15"/>
        <v>801.89233999999567</v>
      </c>
      <c r="AX25" s="4">
        <f t="shared" si="15"/>
        <v>801.89233999999567</v>
      </c>
      <c r="AY25" s="4">
        <f t="shared" si="15"/>
        <v>801.89233999999567</v>
      </c>
      <c r="AZ25" s="4">
        <f t="shared" si="15"/>
        <v>801.89233999999567</v>
      </c>
      <c r="BA25" s="4">
        <f t="shared" si="15"/>
        <v>801.89233999999567</v>
      </c>
      <c r="BB25" s="4">
        <f t="shared" si="15"/>
        <v>801.89233999999567</v>
      </c>
      <c r="BC25" s="4">
        <f t="shared" si="15"/>
        <v>801.89233999999567</v>
      </c>
      <c r="BD25" s="4">
        <f t="shared" si="15"/>
        <v>801.89233999999567</v>
      </c>
      <c r="BE25" s="4">
        <f t="shared" si="15"/>
        <v>801.89233999999567</v>
      </c>
      <c r="BF25" s="4">
        <f t="shared" si="15"/>
        <v>801.89233999999567</v>
      </c>
      <c r="BG25" s="4">
        <f t="shared" si="15"/>
        <v>801.89233999999567</v>
      </c>
      <c r="BH25" s="4">
        <f t="shared" si="15"/>
        <v>801.89233999999567</v>
      </c>
      <c r="BI25" s="4">
        <f t="shared" si="15"/>
        <v>801.89233999999567</v>
      </c>
      <c r="BJ25" s="4">
        <f t="shared" si="15"/>
        <v>801.89233999999567</v>
      </c>
      <c r="BK25" s="4">
        <f t="shared" si="15"/>
        <v>801.89233999999567</v>
      </c>
      <c r="BL25" s="4">
        <f t="shared" si="15"/>
        <v>801.89233999999567</v>
      </c>
      <c r="BM25" s="4">
        <f t="shared" si="15"/>
        <v>801.89233999999567</v>
      </c>
      <c r="BN25" s="4">
        <f t="shared" si="15"/>
        <v>801.89233999999567</v>
      </c>
      <c r="BO25" s="4">
        <f t="shared" si="15"/>
        <v>801.89233999999567</v>
      </c>
      <c r="BP25" s="4">
        <f t="shared" si="15"/>
        <v>801.89233999999567</v>
      </c>
      <c r="BQ25" s="4">
        <f t="shared" si="15"/>
        <v>801.89233999999567</v>
      </c>
      <c r="BR25" s="4">
        <f t="shared" si="15"/>
        <v>801.89233999999567</v>
      </c>
      <c r="BS25" s="4">
        <f t="shared" si="15"/>
        <v>801.89233999999567</v>
      </c>
      <c r="BT25" s="4">
        <f t="shared" si="15"/>
        <v>801.89233999999567</v>
      </c>
      <c r="BU25" s="4">
        <f t="shared" si="15"/>
        <v>801.89233999999567</v>
      </c>
      <c r="BV25" s="4">
        <f t="shared" si="15"/>
        <v>801.89233999999567</v>
      </c>
      <c r="BW25" s="4">
        <f t="shared" si="15"/>
        <v>801.89233999999567</v>
      </c>
      <c r="BX25" s="4">
        <f t="shared" si="15"/>
        <v>801.89233999999567</v>
      </c>
      <c r="BY25" s="4">
        <f t="shared" si="15"/>
        <v>801.89233999999567</v>
      </c>
      <c r="BZ25" s="4">
        <f t="shared" si="15"/>
        <v>801.89233999999567</v>
      </c>
      <c r="CA25" s="4">
        <f t="shared" si="15"/>
        <v>801.89233999999567</v>
      </c>
      <c r="CB25" s="4">
        <f t="shared" si="15"/>
        <v>801.89233999999567</v>
      </c>
      <c r="CC25" s="4">
        <f t="shared" ref="CC25:DR25" si="16">$B$2*IF($A$2+CC$3/12&lt;$A25,0,1)*(1+0.072*MIN($A25-$A$2,5))*IF(CC$3&gt;=120,1.1,1)*IF($C$2&lt;=148450,1,0)</f>
        <v>801.89233999999567</v>
      </c>
      <c r="CD25" s="4">
        <f t="shared" si="16"/>
        <v>801.89233999999567</v>
      </c>
      <c r="CE25" s="4">
        <f t="shared" si="16"/>
        <v>801.89233999999567</v>
      </c>
      <c r="CF25" s="4">
        <f t="shared" si="16"/>
        <v>801.89233999999567</v>
      </c>
      <c r="CG25" s="4">
        <f t="shared" si="16"/>
        <v>801.89233999999567</v>
      </c>
      <c r="CH25" s="4">
        <f t="shared" si="16"/>
        <v>801.89233999999567</v>
      </c>
      <c r="CI25" s="4">
        <f t="shared" si="16"/>
        <v>801.89233999999567</v>
      </c>
      <c r="CJ25" s="4">
        <f t="shared" si="16"/>
        <v>801.89233999999567</v>
      </c>
      <c r="CK25" s="4">
        <f t="shared" si="16"/>
        <v>801.89233999999567</v>
      </c>
      <c r="CL25" s="4">
        <f t="shared" si="16"/>
        <v>801.89233999999567</v>
      </c>
      <c r="CM25" s="4">
        <f t="shared" si="16"/>
        <v>801.89233999999567</v>
      </c>
      <c r="CN25" s="4">
        <f t="shared" si="16"/>
        <v>801.89233999999567</v>
      </c>
      <c r="CO25" s="4">
        <f t="shared" si="16"/>
        <v>801.89233999999567</v>
      </c>
      <c r="CP25" s="4">
        <f t="shared" si="16"/>
        <v>801.89233999999567</v>
      </c>
      <c r="CQ25" s="4">
        <f t="shared" si="16"/>
        <v>801.89233999999567</v>
      </c>
      <c r="CR25" s="4">
        <f t="shared" si="16"/>
        <v>801.89233999999567</v>
      </c>
      <c r="CS25" s="4">
        <f t="shared" si="16"/>
        <v>801.89233999999567</v>
      </c>
      <c r="CT25" s="4">
        <f t="shared" si="16"/>
        <v>801.89233999999567</v>
      </c>
      <c r="CU25" s="4">
        <f t="shared" si="16"/>
        <v>801.89233999999567</v>
      </c>
      <c r="CV25" s="4">
        <f t="shared" si="16"/>
        <v>801.89233999999567</v>
      </c>
      <c r="CW25" s="4">
        <f t="shared" si="16"/>
        <v>801.89233999999567</v>
      </c>
      <c r="CX25" s="4">
        <f t="shared" si="16"/>
        <v>801.89233999999567</v>
      </c>
      <c r="CY25" s="4">
        <f t="shared" si="16"/>
        <v>801.89233999999567</v>
      </c>
      <c r="CZ25" s="4">
        <f t="shared" si="16"/>
        <v>801.89233999999567</v>
      </c>
      <c r="DA25" s="4">
        <f t="shared" si="16"/>
        <v>801.89233999999567</v>
      </c>
      <c r="DB25" s="4">
        <f t="shared" si="16"/>
        <v>801.89233999999567</v>
      </c>
      <c r="DC25" s="4">
        <f t="shared" si="16"/>
        <v>801.89233999999567</v>
      </c>
      <c r="DD25" s="4">
        <f t="shared" si="16"/>
        <v>801.89233999999567</v>
      </c>
      <c r="DE25" s="4">
        <f t="shared" si="16"/>
        <v>801.89233999999567</v>
      </c>
      <c r="DF25" s="4">
        <f t="shared" si="16"/>
        <v>801.89233999999567</v>
      </c>
      <c r="DG25" s="4">
        <f t="shared" si="16"/>
        <v>801.89233999999567</v>
      </c>
      <c r="DH25" s="4">
        <f t="shared" si="16"/>
        <v>801.89233999999567</v>
      </c>
      <c r="DI25" s="4">
        <f t="shared" si="16"/>
        <v>801.89233999999567</v>
      </c>
      <c r="DJ25" s="4">
        <f t="shared" si="16"/>
        <v>801.89233999999567</v>
      </c>
      <c r="DK25" s="4">
        <f t="shared" si="16"/>
        <v>801.89233999999567</v>
      </c>
      <c r="DL25" s="4">
        <f t="shared" si="16"/>
        <v>801.89233999999567</v>
      </c>
      <c r="DM25" s="4">
        <f t="shared" si="16"/>
        <v>801.89233999999567</v>
      </c>
      <c r="DN25" s="4">
        <f t="shared" si="16"/>
        <v>801.89233999999567</v>
      </c>
      <c r="DO25" s="4">
        <f t="shared" si="16"/>
        <v>801.89233999999567</v>
      </c>
      <c r="DP25" s="4">
        <f t="shared" si="16"/>
        <v>801.89233999999567</v>
      </c>
      <c r="DQ25" s="4">
        <f t="shared" si="16"/>
        <v>801.89233999999567</v>
      </c>
      <c r="DR25" s="4">
        <f t="shared" si="16"/>
        <v>882.08157399999527</v>
      </c>
      <c r="DS25" s="16">
        <f t="shared" si="7"/>
        <v>176657.1543081929</v>
      </c>
    </row>
    <row r="26" spans="1:123" x14ac:dyDescent="0.25">
      <c r="A26" s="15">
        <f t="shared" si="8"/>
        <v>66.499999999999915</v>
      </c>
      <c r="B26" s="4">
        <f t="shared" si="6"/>
        <v>0</v>
      </c>
      <c r="C26" s="4">
        <f t="shared" si="6"/>
        <v>0</v>
      </c>
      <c r="D26" s="4">
        <f t="shared" si="6"/>
        <v>0</v>
      </c>
      <c r="E26" s="4">
        <f t="shared" si="6"/>
        <v>0</v>
      </c>
      <c r="F26" s="4">
        <f t="shared" si="6"/>
        <v>0</v>
      </c>
      <c r="G26" s="4">
        <f t="shared" si="6"/>
        <v>0</v>
      </c>
      <c r="H26" s="4">
        <f t="shared" si="6"/>
        <v>0</v>
      </c>
      <c r="I26" s="4">
        <f t="shared" si="6"/>
        <v>0</v>
      </c>
      <c r="J26" s="4">
        <f t="shared" si="6"/>
        <v>0</v>
      </c>
      <c r="K26" s="4">
        <f t="shared" si="6"/>
        <v>0</v>
      </c>
      <c r="L26" s="4">
        <f t="shared" si="6"/>
        <v>0</v>
      </c>
      <c r="M26" s="4">
        <f t="shared" si="6"/>
        <v>0</v>
      </c>
      <c r="N26" s="4">
        <f t="shared" si="6"/>
        <v>0</v>
      </c>
      <c r="O26" s="4">
        <f t="shared" ref="O26:BZ30" si="17">$B$2*IF($A$2+O$3/12&lt;$A26,0,1)*(1+0.072*MIN($A26-$A$2,5))*IF(O$3&gt;=120,1.1,1)*IF($C$2&lt;=148450,1,0)</f>
        <v>0</v>
      </c>
      <c r="P26" s="4">
        <f t="shared" si="17"/>
        <v>0</v>
      </c>
      <c r="Q26" s="4">
        <f t="shared" si="17"/>
        <v>0</v>
      </c>
      <c r="R26" s="4">
        <f t="shared" si="17"/>
        <v>0</v>
      </c>
      <c r="S26" s="4">
        <f t="shared" si="17"/>
        <v>0</v>
      </c>
      <c r="T26" s="4">
        <f t="shared" si="17"/>
        <v>806.25835999999549</v>
      </c>
      <c r="U26" s="4">
        <f t="shared" si="17"/>
        <v>806.25835999999549</v>
      </c>
      <c r="V26" s="4">
        <f t="shared" si="17"/>
        <v>806.25835999999549</v>
      </c>
      <c r="W26" s="4">
        <f t="shared" si="17"/>
        <v>806.25835999999549</v>
      </c>
      <c r="X26" s="4">
        <f t="shared" si="17"/>
        <v>806.25835999999549</v>
      </c>
      <c r="Y26" s="4">
        <f t="shared" si="17"/>
        <v>806.25835999999549</v>
      </c>
      <c r="Z26" s="4">
        <f t="shared" si="17"/>
        <v>806.25835999999549</v>
      </c>
      <c r="AA26" s="4">
        <f t="shared" si="17"/>
        <v>806.25835999999549</v>
      </c>
      <c r="AB26" s="4">
        <f t="shared" si="17"/>
        <v>806.25835999999549</v>
      </c>
      <c r="AC26" s="4">
        <f t="shared" si="17"/>
        <v>806.25835999999549</v>
      </c>
      <c r="AD26" s="4">
        <f t="shared" si="17"/>
        <v>806.25835999999549</v>
      </c>
      <c r="AE26" s="4">
        <f t="shared" si="17"/>
        <v>806.25835999999549</v>
      </c>
      <c r="AF26" s="4">
        <f t="shared" si="17"/>
        <v>806.25835999999549</v>
      </c>
      <c r="AG26" s="4">
        <f t="shared" si="17"/>
        <v>806.25835999999549</v>
      </c>
      <c r="AH26" s="4">
        <f t="shared" si="17"/>
        <v>806.25835999999549</v>
      </c>
      <c r="AI26" s="4">
        <f t="shared" si="17"/>
        <v>806.25835999999549</v>
      </c>
      <c r="AJ26" s="4">
        <f t="shared" si="17"/>
        <v>806.25835999999549</v>
      </c>
      <c r="AK26" s="4">
        <f t="shared" si="17"/>
        <v>806.25835999999549</v>
      </c>
      <c r="AL26" s="4">
        <f t="shared" si="17"/>
        <v>806.25835999999549</v>
      </c>
      <c r="AM26" s="4">
        <f t="shared" si="17"/>
        <v>806.25835999999549</v>
      </c>
      <c r="AN26" s="4">
        <f t="shared" si="17"/>
        <v>806.25835999999549</v>
      </c>
      <c r="AO26" s="4">
        <f t="shared" si="17"/>
        <v>806.25835999999549</v>
      </c>
      <c r="AP26" s="4">
        <f t="shared" si="17"/>
        <v>806.25835999999549</v>
      </c>
      <c r="AQ26" s="4">
        <f t="shared" si="17"/>
        <v>806.25835999999549</v>
      </c>
      <c r="AR26" s="4">
        <f t="shared" si="17"/>
        <v>806.25835999999549</v>
      </c>
      <c r="AS26" s="4">
        <f t="shared" si="17"/>
        <v>806.25835999999549</v>
      </c>
      <c r="AT26" s="4">
        <f t="shared" si="17"/>
        <v>806.25835999999549</v>
      </c>
      <c r="AU26" s="4">
        <f t="shared" si="17"/>
        <v>806.25835999999549</v>
      </c>
      <c r="AV26" s="4">
        <f t="shared" si="17"/>
        <v>806.25835999999549</v>
      </c>
      <c r="AW26" s="4">
        <f t="shared" si="17"/>
        <v>806.25835999999549</v>
      </c>
      <c r="AX26" s="4">
        <f t="shared" si="17"/>
        <v>806.25835999999549</v>
      </c>
      <c r="AY26" s="4">
        <f t="shared" si="17"/>
        <v>806.25835999999549</v>
      </c>
      <c r="AZ26" s="4">
        <f t="shared" si="17"/>
        <v>806.25835999999549</v>
      </c>
      <c r="BA26" s="4">
        <f t="shared" si="17"/>
        <v>806.25835999999549</v>
      </c>
      <c r="BB26" s="4">
        <f t="shared" si="17"/>
        <v>806.25835999999549</v>
      </c>
      <c r="BC26" s="4">
        <f t="shared" si="17"/>
        <v>806.25835999999549</v>
      </c>
      <c r="BD26" s="4">
        <f t="shared" si="17"/>
        <v>806.25835999999549</v>
      </c>
      <c r="BE26" s="4">
        <f t="shared" si="17"/>
        <v>806.25835999999549</v>
      </c>
      <c r="BF26" s="4">
        <f t="shared" si="17"/>
        <v>806.25835999999549</v>
      </c>
      <c r="BG26" s="4">
        <f t="shared" si="17"/>
        <v>806.25835999999549</v>
      </c>
      <c r="BH26" s="4">
        <f t="shared" si="17"/>
        <v>806.25835999999549</v>
      </c>
      <c r="BI26" s="4">
        <f t="shared" si="17"/>
        <v>806.25835999999549</v>
      </c>
      <c r="BJ26" s="4">
        <f t="shared" si="17"/>
        <v>806.25835999999549</v>
      </c>
      <c r="BK26" s="4">
        <f t="shared" si="17"/>
        <v>806.25835999999549</v>
      </c>
      <c r="BL26" s="4">
        <f t="shared" si="17"/>
        <v>806.25835999999549</v>
      </c>
      <c r="BM26" s="4">
        <f t="shared" si="17"/>
        <v>806.25835999999549</v>
      </c>
      <c r="BN26" s="4">
        <f t="shared" si="17"/>
        <v>806.25835999999549</v>
      </c>
      <c r="BO26" s="4">
        <f t="shared" si="17"/>
        <v>806.25835999999549</v>
      </c>
      <c r="BP26" s="4">
        <f t="shared" si="17"/>
        <v>806.25835999999549</v>
      </c>
      <c r="BQ26" s="4">
        <f t="shared" si="17"/>
        <v>806.25835999999549</v>
      </c>
      <c r="BR26" s="4">
        <f t="shared" si="17"/>
        <v>806.25835999999549</v>
      </c>
      <c r="BS26" s="4">
        <f t="shared" si="17"/>
        <v>806.25835999999549</v>
      </c>
      <c r="BT26" s="4">
        <f t="shared" si="17"/>
        <v>806.25835999999549</v>
      </c>
      <c r="BU26" s="4">
        <f t="shared" si="17"/>
        <v>806.25835999999549</v>
      </c>
      <c r="BV26" s="4">
        <f t="shared" si="17"/>
        <v>806.25835999999549</v>
      </c>
      <c r="BW26" s="4">
        <f t="shared" si="17"/>
        <v>806.25835999999549</v>
      </c>
      <c r="BX26" s="4">
        <f t="shared" si="17"/>
        <v>806.25835999999549</v>
      </c>
      <c r="BY26" s="4">
        <f t="shared" si="17"/>
        <v>806.25835999999549</v>
      </c>
      <c r="BZ26" s="4">
        <f t="shared" si="17"/>
        <v>806.25835999999549</v>
      </c>
      <c r="CA26" s="4">
        <f t="shared" ref="CA26:DR32" si="18">$B$2*IF($A$2+CA$3/12&lt;$A26,0,1)*(1+0.072*MIN($A26-$A$2,5))*IF(CA$3&gt;=120,1.1,1)*IF($C$2&lt;=148450,1,0)</f>
        <v>806.25835999999549</v>
      </c>
      <c r="CB26" s="4">
        <f t="shared" si="18"/>
        <v>806.25835999999549</v>
      </c>
      <c r="CC26" s="4">
        <f t="shared" si="18"/>
        <v>806.25835999999549</v>
      </c>
      <c r="CD26" s="4">
        <f t="shared" si="18"/>
        <v>806.25835999999549</v>
      </c>
      <c r="CE26" s="4">
        <f t="shared" si="18"/>
        <v>806.25835999999549</v>
      </c>
      <c r="CF26" s="4">
        <f t="shared" si="18"/>
        <v>806.25835999999549</v>
      </c>
      <c r="CG26" s="4">
        <f t="shared" si="18"/>
        <v>806.25835999999549</v>
      </c>
      <c r="CH26" s="4">
        <f t="shared" si="18"/>
        <v>806.25835999999549</v>
      </c>
      <c r="CI26" s="4">
        <f t="shared" si="18"/>
        <v>806.25835999999549</v>
      </c>
      <c r="CJ26" s="4">
        <f t="shared" si="18"/>
        <v>806.25835999999549</v>
      </c>
      <c r="CK26" s="4">
        <f t="shared" si="18"/>
        <v>806.25835999999549</v>
      </c>
      <c r="CL26" s="4">
        <f t="shared" si="18"/>
        <v>806.25835999999549</v>
      </c>
      <c r="CM26" s="4">
        <f t="shared" si="18"/>
        <v>806.25835999999549</v>
      </c>
      <c r="CN26" s="4">
        <f t="shared" si="18"/>
        <v>806.25835999999549</v>
      </c>
      <c r="CO26" s="4">
        <f t="shared" si="18"/>
        <v>806.25835999999549</v>
      </c>
      <c r="CP26" s="4">
        <f t="shared" si="18"/>
        <v>806.25835999999549</v>
      </c>
      <c r="CQ26" s="4">
        <f t="shared" si="18"/>
        <v>806.25835999999549</v>
      </c>
      <c r="CR26" s="4">
        <f t="shared" si="18"/>
        <v>806.25835999999549</v>
      </c>
      <c r="CS26" s="4">
        <f t="shared" si="18"/>
        <v>806.25835999999549</v>
      </c>
      <c r="CT26" s="4">
        <f t="shared" si="18"/>
        <v>806.25835999999549</v>
      </c>
      <c r="CU26" s="4">
        <f t="shared" si="18"/>
        <v>806.25835999999549</v>
      </c>
      <c r="CV26" s="4">
        <f t="shared" si="18"/>
        <v>806.25835999999549</v>
      </c>
      <c r="CW26" s="4">
        <f t="shared" si="18"/>
        <v>806.25835999999549</v>
      </c>
      <c r="CX26" s="4">
        <f t="shared" si="18"/>
        <v>806.25835999999549</v>
      </c>
      <c r="CY26" s="4">
        <f t="shared" si="18"/>
        <v>806.25835999999549</v>
      </c>
      <c r="CZ26" s="4">
        <f t="shared" si="18"/>
        <v>806.25835999999549</v>
      </c>
      <c r="DA26" s="4">
        <f t="shared" si="18"/>
        <v>806.25835999999549</v>
      </c>
      <c r="DB26" s="4">
        <f t="shared" si="18"/>
        <v>806.25835999999549</v>
      </c>
      <c r="DC26" s="4">
        <f t="shared" si="18"/>
        <v>806.25835999999549</v>
      </c>
      <c r="DD26" s="4">
        <f t="shared" si="18"/>
        <v>806.25835999999549</v>
      </c>
      <c r="DE26" s="4">
        <f t="shared" si="18"/>
        <v>806.25835999999549</v>
      </c>
      <c r="DF26" s="4">
        <f t="shared" si="18"/>
        <v>806.25835999999549</v>
      </c>
      <c r="DG26" s="4">
        <f t="shared" si="18"/>
        <v>806.25835999999549</v>
      </c>
      <c r="DH26" s="4">
        <f t="shared" si="18"/>
        <v>806.25835999999549</v>
      </c>
      <c r="DI26" s="4">
        <f t="shared" si="18"/>
        <v>806.25835999999549</v>
      </c>
      <c r="DJ26" s="4">
        <f t="shared" si="18"/>
        <v>806.25835999999549</v>
      </c>
      <c r="DK26" s="4">
        <f t="shared" si="18"/>
        <v>806.25835999999549</v>
      </c>
      <c r="DL26" s="4">
        <f t="shared" si="18"/>
        <v>806.25835999999549</v>
      </c>
      <c r="DM26" s="4">
        <f t="shared" si="18"/>
        <v>806.25835999999549</v>
      </c>
      <c r="DN26" s="4">
        <f t="shared" si="18"/>
        <v>806.25835999999549</v>
      </c>
      <c r="DO26" s="4">
        <f t="shared" si="18"/>
        <v>806.25835999999549</v>
      </c>
      <c r="DP26" s="4">
        <f t="shared" si="18"/>
        <v>806.25835999999549</v>
      </c>
      <c r="DQ26" s="4">
        <f t="shared" si="18"/>
        <v>806.25835999999549</v>
      </c>
      <c r="DR26" s="4">
        <f t="shared" si="18"/>
        <v>886.88419599999509</v>
      </c>
      <c r="DS26" s="16">
        <f t="shared" si="7"/>
        <v>176855.1738459933</v>
      </c>
    </row>
    <row r="27" spans="1:123" x14ac:dyDescent="0.25">
      <c r="A27" s="15">
        <f t="shared" si="8"/>
        <v>66.583333333333243</v>
      </c>
      <c r="B27" s="4">
        <f t="shared" ref="B27:Q42" si="19">$B$2*IF($A$2+B$3/12&lt;$A27,0,1)*(1+0.072*MIN($A27-$A$2,5))*IF(B$3&gt;=120,1.1,1)*IF($C$2&lt;=148450,1,0)</f>
        <v>0</v>
      </c>
      <c r="C27" s="4">
        <f t="shared" si="19"/>
        <v>0</v>
      </c>
      <c r="D27" s="4">
        <f t="shared" si="19"/>
        <v>0</v>
      </c>
      <c r="E27" s="4">
        <f t="shared" si="19"/>
        <v>0</v>
      </c>
      <c r="F27" s="4">
        <f t="shared" si="19"/>
        <v>0</v>
      </c>
      <c r="G27" s="4">
        <f t="shared" si="19"/>
        <v>0</v>
      </c>
      <c r="H27" s="4">
        <f t="shared" si="19"/>
        <v>0</v>
      </c>
      <c r="I27" s="4">
        <f t="shared" si="19"/>
        <v>0</v>
      </c>
      <c r="J27" s="4">
        <f t="shared" si="19"/>
        <v>0</v>
      </c>
      <c r="K27" s="4">
        <f t="shared" si="19"/>
        <v>0</v>
      </c>
      <c r="L27" s="4">
        <f t="shared" si="19"/>
        <v>0</v>
      </c>
      <c r="M27" s="4">
        <f t="shared" si="19"/>
        <v>0</v>
      </c>
      <c r="N27" s="4">
        <f t="shared" si="19"/>
        <v>0</v>
      </c>
      <c r="O27" s="4">
        <f t="shared" si="19"/>
        <v>0</v>
      </c>
      <c r="P27" s="4">
        <f t="shared" si="19"/>
        <v>0</v>
      </c>
      <c r="Q27" s="4">
        <f t="shared" si="19"/>
        <v>0</v>
      </c>
      <c r="R27" s="4">
        <f t="shared" si="17"/>
        <v>0</v>
      </c>
      <c r="S27" s="4">
        <f t="shared" si="17"/>
        <v>0</v>
      </c>
      <c r="T27" s="4">
        <f t="shared" si="17"/>
        <v>0</v>
      </c>
      <c r="U27" s="4">
        <f t="shared" si="17"/>
        <v>810.6243799999952</v>
      </c>
      <c r="V27" s="4">
        <f t="shared" si="17"/>
        <v>810.6243799999952</v>
      </c>
      <c r="W27" s="4">
        <f t="shared" si="17"/>
        <v>810.6243799999952</v>
      </c>
      <c r="X27" s="4">
        <f t="shared" si="17"/>
        <v>810.6243799999952</v>
      </c>
      <c r="Y27" s="4">
        <f t="shared" si="17"/>
        <v>810.6243799999952</v>
      </c>
      <c r="Z27" s="4">
        <f t="shared" si="17"/>
        <v>810.6243799999952</v>
      </c>
      <c r="AA27" s="4">
        <f t="shared" si="17"/>
        <v>810.6243799999952</v>
      </c>
      <c r="AB27" s="4">
        <f t="shared" si="17"/>
        <v>810.6243799999952</v>
      </c>
      <c r="AC27" s="4">
        <f t="shared" si="17"/>
        <v>810.6243799999952</v>
      </c>
      <c r="AD27" s="4">
        <f t="shared" si="17"/>
        <v>810.6243799999952</v>
      </c>
      <c r="AE27" s="4">
        <f t="shared" si="17"/>
        <v>810.6243799999952</v>
      </c>
      <c r="AF27" s="4">
        <f t="shared" si="17"/>
        <v>810.6243799999952</v>
      </c>
      <c r="AG27" s="4">
        <f t="shared" si="17"/>
        <v>810.6243799999952</v>
      </c>
      <c r="AH27" s="4">
        <f t="shared" si="17"/>
        <v>810.6243799999952</v>
      </c>
      <c r="AI27" s="4">
        <f t="shared" si="17"/>
        <v>810.6243799999952</v>
      </c>
      <c r="AJ27" s="4">
        <f t="shared" si="17"/>
        <v>810.6243799999952</v>
      </c>
      <c r="AK27" s="4">
        <f t="shared" si="17"/>
        <v>810.6243799999952</v>
      </c>
      <c r="AL27" s="4">
        <f t="shared" si="17"/>
        <v>810.6243799999952</v>
      </c>
      <c r="AM27" s="4">
        <f t="shared" si="17"/>
        <v>810.6243799999952</v>
      </c>
      <c r="AN27" s="4">
        <f t="shared" si="17"/>
        <v>810.6243799999952</v>
      </c>
      <c r="AO27" s="4">
        <f t="shared" si="17"/>
        <v>810.6243799999952</v>
      </c>
      <c r="AP27" s="4">
        <f t="shared" si="17"/>
        <v>810.6243799999952</v>
      </c>
      <c r="AQ27" s="4">
        <f t="shared" si="17"/>
        <v>810.6243799999952</v>
      </c>
      <c r="AR27" s="4">
        <f t="shared" si="17"/>
        <v>810.6243799999952</v>
      </c>
      <c r="AS27" s="4">
        <f t="shared" si="17"/>
        <v>810.6243799999952</v>
      </c>
      <c r="AT27" s="4">
        <f t="shared" si="17"/>
        <v>810.6243799999952</v>
      </c>
      <c r="AU27" s="4">
        <f t="shared" si="17"/>
        <v>810.6243799999952</v>
      </c>
      <c r="AV27" s="4">
        <f t="shared" si="17"/>
        <v>810.6243799999952</v>
      </c>
      <c r="AW27" s="4">
        <f t="shared" si="17"/>
        <v>810.6243799999952</v>
      </c>
      <c r="AX27" s="4">
        <f t="shared" si="17"/>
        <v>810.6243799999952</v>
      </c>
      <c r="AY27" s="4">
        <f t="shared" si="17"/>
        <v>810.6243799999952</v>
      </c>
      <c r="AZ27" s="4">
        <f t="shared" si="17"/>
        <v>810.6243799999952</v>
      </c>
      <c r="BA27" s="4">
        <f t="shared" si="17"/>
        <v>810.6243799999952</v>
      </c>
      <c r="BB27" s="4">
        <f t="shared" si="17"/>
        <v>810.6243799999952</v>
      </c>
      <c r="BC27" s="4">
        <f t="shared" si="17"/>
        <v>810.6243799999952</v>
      </c>
      <c r="BD27" s="4">
        <f t="shared" si="17"/>
        <v>810.6243799999952</v>
      </c>
      <c r="BE27" s="4">
        <f t="shared" si="17"/>
        <v>810.6243799999952</v>
      </c>
      <c r="BF27" s="4">
        <f t="shared" si="17"/>
        <v>810.6243799999952</v>
      </c>
      <c r="BG27" s="4">
        <f t="shared" si="17"/>
        <v>810.6243799999952</v>
      </c>
      <c r="BH27" s="4">
        <f t="shared" si="17"/>
        <v>810.6243799999952</v>
      </c>
      <c r="BI27" s="4">
        <f t="shared" si="17"/>
        <v>810.6243799999952</v>
      </c>
      <c r="BJ27" s="4">
        <f t="shared" si="17"/>
        <v>810.6243799999952</v>
      </c>
      <c r="BK27" s="4">
        <f t="shared" si="17"/>
        <v>810.6243799999952</v>
      </c>
      <c r="BL27" s="4">
        <f t="shared" si="17"/>
        <v>810.6243799999952</v>
      </c>
      <c r="BM27" s="4">
        <f t="shared" si="17"/>
        <v>810.6243799999952</v>
      </c>
      <c r="BN27" s="4">
        <f t="shared" si="17"/>
        <v>810.6243799999952</v>
      </c>
      <c r="BO27" s="4">
        <f t="shared" si="17"/>
        <v>810.6243799999952</v>
      </c>
      <c r="BP27" s="4">
        <f t="shared" si="17"/>
        <v>810.6243799999952</v>
      </c>
      <c r="BQ27" s="4">
        <f t="shared" si="17"/>
        <v>810.6243799999952</v>
      </c>
      <c r="BR27" s="4">
        <f t="shared" si="17"/>
        <v>810.6243799999952</v>
      </c>
      <c r="BS27" s="4">
        <f t="shared" si="17"/>
        <v>810.6243799999952</v>
      </c>
      <c r="BT27" s="4">
        <f t="shared" si="17"/>
        <v>810.6243799999952</v>
      </c>
      <c r="BU27" s="4">
        <f t="shared" si="17"/>
        <v>810.6243799999952</v>
      </c>
      <c r="BV27" s="4">
        <f t="shared" si="17"/>
        <v>810.6243799999952</v>
      </c>
      <c r="BW27" s="4">
        <f t="shared" si="17"/>
        <v>810.6243799999952</v>
      </c>
      <c r="BX27" s="4">
        <f t="shared" si="17"/>
        <v>810.6243799999952</v>
      </c>
      <c r="BY27" s="4">
        <f t="shared" si="17"/>
        <v>810.6243799999952</v>
      </c>
      <c r="BZ27" s="4">
        <f t="shared" si="17"/>
        <v>810.6243799999952</v>
      </c>
      <c r="CA27" s="4">
        <f t="shared" si="18"/>
        <v>810.6243799999952</v>
      </c>
      <c r="CB27" s="4">
        <f t="shared" si="18"/>
        <v>810.6243799999952</v>
      </c>
      <c r="CC27" s="4">
        <f t="shared" si="18"/>
        <v>810.6243799999952</v>
      </c>
      <c r="CD27" s="4">
        <f t="shared" si="18"/>
        <v>810.6243799999952</v>
      </c>
      <c r="CE27" s="4">
        <f t="shared" si="18"/>
        <v>810.6243799999952</v>
      </c>
      <c r="CF27" s="4">
        <f t="shared" si="18"/>
        <v>810.6243799999952</v>
      </c>
      <c r="CG27" s="4">
        <f t="shared" si="18"/>
        <v>810.6243799999952</v>
      </c>
      <c r="CH27" s="4">
        <f t="shared" si="18"/>
        <v>810.6243799999952</v>
      </c>
      <c r="CI27" s="4">
        <f t="shared" si="18"/>
        <v>810.6243799999952</v>
      </c>
      <c r="CJ27" s="4">
        <f t="shared" si="18"/>
        <v>810.6243799999952</v>
      </c>
      <c r="CK27" s="4">
        <f t="shared" si="18"/>
        <v>810.6243799999952</v>
      </c>
      <c r="CL27" s="4">
        <f t="shared" si="18"/>
        <v>810.6243799999952</v>
      </c>
      <c r="CM27" s="4">
        <f t="shared" si="18"/>
        <v>810.6243799999952</v>
      </c>
      <c r="CN27" s="4">
        <f t="shared" si="18"/>
        <v>810.6243799999952</v>
      </c>
      <c r="CO27" s="4">
        <f t="shared" si="18"/>
        <v>810.6243799999952</v>
      </c>
      <c r="CP27" s="4">
        <f t="shared" si="18"/>
        <v>810.6243799999952</v>
      </c>
      <c r="CQ27" s="4">
        <f t="shared" si="18"/>
        <v>810.6243799999952</v>
      </c>
      <c r="CR27" s="4">
        <f t="shared" si="18"/>
        <v>810.6243799999952</v>
      </c>
      <c r="CS27" s="4">
        <f t="shared" si="18"/>
        <v>810.6243799999952</v>
      </c>
      <c r="CT27" s="4">
        <f t="shared" si="18"/>
        <v>810.6243799999952</v>
      </c>
      <c r="CU27" s="4">
        <f t="shared" si="18"/>
        <v>810.6243799999952</v>
      </c>
      <c r="CV27" s="4">
        <f t="shared" si="18"/>
        <v>810.6243799999952</v>
      </c>
      <c r="CW27" s="4">
        <f t="shared" si="18"/>
        <v>810.6243799999952</v>
      </c>
      <c r="CX27" s="4">
        <f t="shared" si="18"/>
        <v>810.6243799999952</v>
      </c>
      <c r="CY27" s="4">
        <f t="shared" si="18"/>
        <v>810.6243799999952</v>
      </c>
      <c r="CZ27" s="4">
        <f t="shared" si="18"/>
        <v>810.6243799999952</v>
      </c>
      <c r="DA27" s="4">
        <f t="shared" si="18"/>
        <v>810.6243799999952</v>
      </c>
      <c r="DB27" s="4">
        <f t="shared" si="18"/>
        <v>810.6243799999952</v>
      </c>
      <c r="DC27" s="4">
        <f t="shared" si="18"/>
        <v>810.6243799999952</v>
      </c>
      <c r="DD27" s="4">
        <f t="shared" si="18"/>
        <v>810.6243799999952</v>
      </c>
      <c r="DE27" s="4">
        <f t="shared" si="18"/>
        <v>810.6243799999952</v>
      </c>
      <c r="DF27" s="4">
        <f t="shared" si="18"/>
        <v>810.6243799999952</v>
      </c>
      <c r="DG27" s="4">
        <f t="shared" si="18"/>
        <v>810.6243799999952</v>
      </c>
      <c r="DH27" s="4">
        <f t="shared" si="18"/>
        <v>810.6243799999952</v>
      </c>
      <c r="DI27" s="4">
        <f t="shared" si="18"/>
        <v>810.6243799999952</v>
      </c>
      <c r="DJ27" s="4">
        <f t="shared" si="18"/>
        <v>810.6243799999952</v>
      </c>
      <c r="DK27" s="4">
        <f t="shared" si="18"/>
        <v>810.6243799999952</v>
      </c>
      <c r="DL27" s="4">
        <f t="shared" si="18"/>
        <v>810.6243799999952</v>
      </c>
      <c r="DM27" s="4">
        <f t="shared" si="18"/>
        <v>810.6243799999952</v>
      </c>
      <c r="DN27" s="4">
        <f t="shared" si="18"/>
        <v>810.6243799999952</v>
      </c>
      <c r="DO27" s="4">
        <f t="shared" si="18"/>
        <v>810.6243799999952</v>
      </c>
      <c r="DP27" s="4">
        <f t="shared" si="18"/>
        <v>810.6243799999952</v>
      </c>
      <c r="DQ27" s="4">
        <f t="shared" si="18"/>
        <v>810.6243799999952</v>
      </c>
      <c r="DR27" s="4">
        <f t="shared" si="18"/>
        <v>891.68681799999479</v>
      </c>
      <c r="DS27" s="16">
        <f t="shared" si="7"/>
        <v>177047.40247310011</v>
      </c>
    </row>
    <row r="28" spans="1:123" x14ac:dyDescent="0.25">
      <c r="A28" s="15">
        <f t="shared" si="8"/>
        <v>66.666666666666572</v>
      </c>
      <c r="B28" s="4">
        <f t="shared" si="19"/>
        <v>0</v>
      </c>
      <c r="C28" s="4">
        <f t="shared" si="19"/>
        <v>0</v>
      </c>
      <c r="D28" s="4">
        <f t="shared" si="19"/>
        <v>0</v>
      </c>
      <c r="E28" s="4">
        <f t="shared" si="19"/>
        <v>0</v>
      </c>
      <c r="F28" s="4">
        <f t="shared" si="19"/>
        <v>0</v>
      </c>
      <c r="G28" s="4">
        <f t="shared" si="19"/>
        <v>0</v>
      </c>
      <c r="H28" s="4">
        <f t="shared" si="19"/>
        <v>0</v>
      </c>
      <c r="I28" s="4">
        <f t="shared" si="19"/>
        <v>0</v>
      </c>
      <c r="J28" s="4">
        <f t="shared" si="19"/>
        <v>0</v>
      </c>
      <c r="K28" s="4">
        <f t="shared" si="19"/>
        <v>0</v>
      </c>
      <c r="L28" s="4">
        <f t="shared" si="19"/>
        <v>0</v>
      </c>
      <c r="M28" s="4">
        <f t="shared" si="19"/>
        <v>0</v>
      </c>
      <c r="N28" s="4">
        <f t="shared" si="19"/>
        <v>0</v>
      </c>
      <c r="O28" s="4">
        <f t="shared" si="19"/>
        <v>0</v>
      </c>
      <c r="P28" s="4">
        <f t="shared" si="19"/>
        <v>0</v>
      </c>
      <c r="Q28" s="4">
        <f t="shared" si="19"/>
        <v>0</v>
      </c>
      <c r="R28" s="4">
        <f t="shared" si="17"/>
        <v>0</v>
      </c>
      <c r="S28" s="4">
        <f t="shared" si="17"/>
        <v>0</v>
      </c>
      <c r="T28" s="4">
        <f t="shared" si="17"/>
        <v>0</v>
      </c>
      <c r="U28" s="4">
        <f t="shared" si="17"/>
        <v>0</v>
      </c>
      <c r="V28" s="4">
        <f t="shared" si="17"/>
        <v>814.99039999999502</v>
      </c>
      <c r="W28" s="4">
        <f t="shared" si="17"/>
        <v>814.99039999999502</v>
      </c>
      <c r="X28" s="4">
        <f t="shared" si="17"/>
        <v>814.99039999999502</v>
      </c>
      <c r="Y28" s="4">
        <f t="shared" si="17"/>
        <v>814.99039999999502</v>
      </c>
      <c r="Z28" s="4">
        <f t="shared" si="17"/>
        <v>814.99039999999502</v>
      </c>
      <c r="AA28" s="4">
        <f t="shared" si="17"/>
        <v>814.99039999999502</v>
      </c>
      <c r="AB28" s="4">
        <f t="shared" si="17"/>
        <v>814.99039999999502</v>
      </c>
      <c r="AC28" s="4">
        <f t="shared" si="17"/>
        <v>814.99039999999502</v>
      </c>
      <c r="AD28" s="4">
        <f t="shared" si="17"/>
        <v>814.99039999999502</v>
      </c>
      <c r="AE28" s="4">
        <f t="shared" si="17"/>
        <v>814.99039999999502</v>
      </c>
      <c r="AF28" s="4">
        <f t="shared" si="17"/>
        <v>814.99039999999502</v>
      </c>
      <c r="AG28" s="4">
        <f t="shared" si="17"/>
        <v>814.99039999999502</v>
      </c>
      <c r="AH28" s="4">
        <f t="shared" si="17"/>
        <v>814.99039999999502</v>
      </c>
      <c r="AI28" s="4">
        <f t="shared" si="17"/>
        <v>814.99039999999502</v>
      </c>
      <c r="AJ28" s="4">
        <f t="shared" si="17"/>
        <v>814.99039999999502</v>
      </c>
      <c r="AK28" s="4">
        <f t="shared" si="17"/>
        <v>814.99039999999502</v>
      </c>
      <c r="AL28" s="4">
        <f t="shared" si="17"/>
        <v>814.99039999999502</v>
      </c>
      <c r="AM28" s="4">
        <f t="shared" si="17"/>
        <v>814.99039999999502</v>
      </c>
      <c r="AN28" s="4">
        <f t="shared" si="17"/>
        <v>814.99039999999502</v>
      </c>
      <c r="AO28" s="4">
        <f t="shared" si="17"/>
        <v>814.99039999999502</v>
      </c>
      <c r="AP28" s="4">
        <f t="shared" si="17"/>
        <v>814.99039999999502</v>
      </c>
      <c r="AQ28" s="4">
        <f t="shared" si="17"/>
        <v>814.99039999999502</v>
      </c>
      <c r="AR28" s="4">
        <f t="shared" si="17"/>
        <v>814.99039999999502</v>
      </c>
      <c r="AS28" s="4">
        <f t="shared" si="17"/>
        <v>814.99039999999502</v>
      </c>
      <c r="AT28" s="4">
        <f t="shared" si="17"/>
        <v>814.99039999999502</v>
      </c>
      <c r="AU28" s="4">
        <f t="shared" si="17"/>
        <v>814.99039999999502</v>
      </c>
      <c r="AV28" s="4">
        <f t="shared" si="17"/>
        <v>814.99039999999502</v>
      </c>
      <c r="AW28" s="4">
        <f t="shared" si="17"/>
        <v>814.99039999999502</v>
      </c>
      <c r="AX28" s="4">
        <f t="shared" si="17"/>
        <v>814.99039999999502</v>
      </c>
      <c r="AY28" s="4">
        <f t="shared" si="17"/>
        <v>814.99039999999502</v>
      </c>
      <c r="AZ28" s="4">
        <f t="shared" si="17"/>
        <v>814.99039999999502</v>
      </c>
      <c r="BA28" s="4">
        <f t="shared" si="17"/>
        <v>814.99039999999502</v>
      </c>
      <c r="BB28" s="4">
        <f t="shared" si="17"/>
        <v>814.99039999999502</v>
      </c>
      <c r="BC28" s="4">
        <f t="shared" si="17"/>
        <v>814.99039999999502</v>
      </c>
      <c r="BD28" s="4">
        <f t="shared" si="17"/>
        <v>814.99039999999502</v>
      </c>
      <c r="BE28" s="4">
        <f t="shared" si="17"/>
        <v>814.99039999999502</v>
      </c>
      <c r="BF28" s="4">
        <f t="shared" si="17"/>
        <v>814.99039999999502</v>
      </c>
      <c r="BG28" s="4">
        <f t="shared" si="17"/>
        <v>814.99039999999502</v>
      </c>
      <c r="BH28" s="4">
        <f t="shared" si="17"/>
        <v>814.99039999999502</v>
      </c>
      <c r="BI28" s="4">
        <f t="shared" si="17"/>
        <v>814.99039999999502</v>
      </c>
      <c r="BJ28" s="4">
        <f t="shared" si="17"/>
        <v>814.99039999999502</v>
      </c>
      <c r="BK28" s="4">
        <f t="shared" si="17"/>
        <v>814.99039999999502</v>
      </c>
      <c r="BL28" s="4">
        <f t="shared" si="17"/>
        <v>814.99039999999502</v>
      </c>
      <c r="BM28" s="4">
        <f t="shared" si="17"/>
        <v>814.99039999999502</v>
      </c>
      <c r="BN28" s="4">
        <f t="shared" si="17"/>
        <v>814.99039999999502</v>
      </c>
      <c r="BO28" s="4">
        <f t="shared" si="17"/>
        <v>814.99039999999502</v>
      </c>
      <c r="BP28" s="4">
        <f t="shared" si="17"/>
        <v>814.99039999999502</v>
      </c>
      <c r="BQ28" s="4">
        <f t="shared" si="17"/>
        <v>814.99039999999502</v>
      </c>
      <c r="BR28" s="4">
        <f t="shared" si="17"/>
        <v>814.99039999999502</v>
      </c>
      <c r="BS28" s="4">
        <f t="shared" si="17"/>
        <v>814.99039999999502</v>
      </c>
      <c r="BT28" s="4">
        <f t="shared" si="17"/>
        <v>814.99039999999502</v>
      </c>
      <c r="BU28" s="4">
        <f t="shared" si="17"/>
        <v>814.99039999999502</v>
      </c>
      <c r="BV28" s="4">
        <f t="shared" si="17"/>
        <v>814.99039999999502</v>
      </c>
      <c r="BW28" s="4">
        <f t="shared" si="17"/>
        <v>814.99039999999502</v>
      </c>
      <c r="BX28" s="4">
        <f t="shared" si="17"/>
        <v>814.99039999999502</v>
      </c>
      <c r="BY28" s="4">
        <f t="shared" si="17"/>
        <v>814.99039999999502</v>
      </c>
      <c r="BZ28" s="4">
        <f t="shared" si="17"/>
        <v>814.99039999999502</v>
      </c>
      <c r="CA28" s="4">
        <f t="shared" si="18"/>
        <v>814.99039999999502</v>
      </c>
      <c r="CB28" s="4">
        <f t="shared" si="18"/>
        <v>814.99039999999502</v>
      </c>
      <c r="CC28" s="4">
        <f t="shared" si="18"/>
        <v>814.99039999999502</v>
      </c>
      <c r="CD28" s="4">
        <f t="shared" si="18"/>
        <v>814.99039999999502</v>
      </c>
      <c r="CE28" s="4">
        <f t="shared" si="18"/>
        <v>814.99039999999502</v>
      </c>
      <c r="CF28" s="4">
        <f t="shared" si="18"/>
        <v>814.99039999999502</v>
      </c>
      <c r="CG28" s="4">
        <f t="shared" si="18"/>
        <v>814.99039999999502</v>
      </c>
      <c r="CH28" s="4">
        <f t="shared" si="18"/>
        <v>814.99039999999502</v>
      </c>
      <c r="CI28" s="4">
        <f t="shared" si="18"/>
        <v>814.99039999999502</v>
      </c>
      <c r="CJ28" s="4">
        <f t="shared" si="18"/>
        <v>814.99039999999502</v>
      </c>
      <c r="CK28" s="4">
        <f t="shared" si="18"/>
        <v>814.99039999999502</v>
      </c>
      <c r="CL28" s="4">
        <f t="shared" si="18"/>
        <v>814.99039999999502</v>
      </c>
      <c r="CM28" s="4">
        <f t="shared" si="18"/>
        <v>814.99039999999502</v>
      </c>
      <c r="CN28" s="4">
        <f t="shared" si="18"/>
        <v>814.99039999999502</v>
      </c>
      <c r="CO28" s="4">
        <f t="shared" si="18"/>
        <v>814.99039999999502</v>
      </c>
      <c r="CP28" s="4">
        <f t="shared" si="18"/>
        <v>814.99039999999502</v>
      </c>
      <c r="CQ28" s="4">
        <f t="shared" si="18"/>
        <v>814.99039999999502</v>
      </c>
      <c r="CR28" s="4">
        <f t="shared" si="18"/>
        <v>814.99039999999502</v>
      </c>
      <c r="CS28" s="4">
        <f t="shared" si="18"/>
        <v>814.99039999999502</v>
      </c>
      <c r="CT28" s="4">
        <f t="shared" si="18"/>
        <v>814.99039999999502</v>
      </c>
      <c r="CU28" s="4">
        <f t="shared" si="18"/>
        <v>814.99039999999502</v>
      </c>
      <c r="CV28" s="4">
        <f t="shared" si="18"/>
        <v>814.99039999999502</v>
      </c>
      <c r="CW28" s="4">
        <f t="shared" si="18"/>
        <v>814.99039999999502</v>
      </c>
      <c r="CX28" s="4">
        <f t="shared" si="18"/>
        <v>814.99039999999502</v>
      </c>
      <c r="CY28" s="4">
        <f t="shared" si="18"/>
        <v>814.99039999999502</v>
      </c>
      <c r="CZ28" s="4">
        <f t="shared" si="18"/>
        <v>814.99039999999502</v>
      </c>
      <c r="DA28" s="4">
        <f t="shared" si="18"/>
        <v>814.99039999999502</v>
      </c>
      <c r="DB28" s="4">
        <f t="shared" si="18"/>
        <v>814.99039999999502</v>
      </c>
      <c r="DC28" s="4">
        <f t="shared" si="18"/>
        <v>814.99039999999502</v>
      </c>
      <c r="DD28" s="4">
        <f t="shared" si="18"/>
        <v>814.99039999999502</v>
      </c>
      <c r="DE28" s="4">
        <f t="shared" si="18"/>
        <v>814.99039999999502</v>
      </c>
      <c r="DF28" s="4">
        <f t="shared" si="18"/>
        <v>814.99039999999502</v>
      </c>
      <c r="DG28" s="4">
        <f t="shared" si="18"/>
        <v>814.99039999999502</v>
      </c>
      <c r="DH28" s="4">
        <f t="shared" si="18"/>
        <v>814.99039999999502</v>
      </c>
      <c r="DI28" s="4">
        <f t="shared" si="18"/>
        <v>814.99039999999502</v>
      </c>
      <c r="DJ28" s="4">
        <f t="shared" si="18"/>
        <v>814.99039999999502</v>
      </c>
      <c r="DK28" s="4">
        <f t="shared" si="18"/>
        <v>814.99039999999502</v>
      </c>
      <c r="DL28" s="4">
        <f t="shared" si="18"/>
        <v>814.99039999999502</v>
      </c>
      <c r="DM28" s="4">
        <f t="shared" si="18"/>
        <v>814.99039999999502</v>
      </c>
      <c r="DN28" s="4">
        <f t="shared" si="18"/>
        <v>814.99039999999502</v>
      </c>
      <c r="DO28" s="4">
        <f t="shared" si="18"/>
        <v>814.99039999999502</v>
      </c>
      <c r="DP28" s="4">
        <f t="shared" si="18"/>
        <v>814.99039999999502</v>
      </c>
      <c r="DQ28" s="4">
        <f t="shared" si="18"/>
        <v>814.99039999999502</v>
      </c>
      <c r="DR28" s="4">
        <f t="shared" si="18"/>
        <v>896.4894399999946</v>
      </c>
      <c r="DS28" s="16">
        <f t="shared" si="7"/>
        <v>177233.87268257904</v>
      </c>
    </row>
    <row r="29" spans="1:123" x14ac:dyDescent="0.25">
      <c r="A29" s="15">
        <f t="shared" si="8"/>
        <v>66.749999999999901</v>
      </c>
      <c r="B29" s="4">
        <f t="shared" si="19"/>
        <v>0</v>
      </c>
      <c r="C29" s="4">
        <f t="shared" si="19"/>
        <v>0</v>
      </c>
      <c r="D29" s="4">
        <f t="shared" si="19"/>
        <v>0</v>
      </c>
      <c r="E29" s="4">
        <f t="shared" si="19"/>
        <v>0</v>
      </c>
      <c r="F29" s="4">
        <f t="shared" si="19"/>
        <v>0</v>
      </c>
      <c r="G29" s="4">
        <f t="shared" si="19"/>
        <v>0</v>
      </c>
      <c r="H29" s="4">
        <f t="shared" si="19"/>
        <v>0</v>
      </c>
      <c r="I29" s="4">
        <f t="shared" si="19"/>
        <v>0</v>
      </c>
      <c r="J29" s="4">
        <f t="shared" si="19"/>
        <v>0</v>
      </c>
      <c r="K29" s="4">
        <f t="shared" si="19"/>
        <v>0</v>
      </c>
      <c r="L29" s="4">
        <f t="shared" si="19"/>
        <v>0</v>
      </c>
      <c r="M29" s="4">
        <f t="shared" si="19"/>
        <v>0</v>
      </c>
      <c r="N29" s="4">
        <f t="shared" si="19"/>
        <v>0</v>
      </c>
      <c r="O29" s="4">
        <f t="shared" si="19"/>
        <v>0</v>
      </c>
      <c r="P29" s="4">
        <f t="shared" si="19"/>
        <v>0</v>
      </c>
      <c r="Q29" s="4">
        <f t="shared" si="19"/>
        <v>0</v>
      </c>
      <c r="R29" s="4">
        <f t="shared" si="17"/>
        <v>0</v>
      </c>
      <c r="S29" s="4">
        <f t="shared" si="17"/>
        <v>0</v>
      </c>
      <c r="T29" s="4">
        <f t="shared" si="17"/>
        <v>0</v>
      </c>
      <c r="U29" s="4">
        <f t="shared" si="17"/>
        <v>0</v>
      </c>
      <c r="V29" s="4">
        <f t="shared" si="17"/>
        <v>0</v>
      </c>
      <c r="W29" s="4">
        <f t="shared" si="17"/>
        <v>819.35641999999473</v>
      </c>
      <c r="X29" s="4">
        <f t="shared" si="17"/>
        <v>819.35641999999473</v>
      </c>
      <c r="Y29" s="4">
        <f t="shared" si="17"/>
        <v>819.35641999999473</v>
      </c>
      <c r="Z29" s="4">
        <f t="shared" si="17"/>
        <v>819.35641999999473</v>
      </c>
      <c r="AA29" s="4">
        <f t="shared" si="17"/>
        <v>819.35641999999473</v>
      </c>
      <c r="AB29" s="4">
        <f t="shared" si="17"/>
        <v>819.35641999999473</v>
      </c>
      <c r="AC29" s="4">
        <f t="shared" si="17"/>
        <v>819.35641999999473</v>
      </c>
      <c r="AD29" s="4">
        <f t="shared" si="17"/>
        <v>819.35641999999473</v>
      </c>
      <c r="AE29" s="4">
        <f t="shared" si="17"/>
        <v>819.35641999999473</v>
      </c>
      <c r="AF29" s="4">
        <f t="shared" si="17"/>
        <v>819.35641999999473</v>
      </c>
      <c r="AG29" s="4">
        <f t="shared" si="17"/>
        <v>819.35641999999473</v>
      </c>
      <c r="AH29" s="4">
        <f t="shared" si="17"/>
        <v>819.35641999999473</v>
      </c>
      <c r="AI29" s="4">
        <f t="shared" si="17"/>
        <v>819.35641999999473</v>
      </c>
      <c r="AJ29" s="4">
        <f t="shared" si="17"/>
        <v>819.35641999999473</v>
      </c>
      <c r="AK29" s="4">
        <f t="shared" si="17"/>
        <v>819.35641999999473</v>
      </c>
      <c r="AL29" s="4">
        <f t="shared" si="17"/>
        <v>819.35641999999473</v>
      </c>
      <c r="AM29" s="4">
        <f t="shared" si="17"/>
        <v>819.35641999999473</v>
      </c>
      <c r="AN29" s="4">
        <f t="shared" si="17"/>
        <v>819.35641999999473</v>
      </c>
      <c r="AO29" s="4">
        <f t="shared" si="17"/>
        <v>819.35641999999473</v>
      </c>
      <c r="AP29" s="4">
        <f t="shared" si="17"/>
        <v>819.35641999999473</v>
      </c>
      <c r="AQ29" s="4">
        <f t="shared" si="17"/>
        <v>819.35641999999473</v>
      </c>
      <c r="AR29" s="4">
        <f t="shared" si="17"/>
        <v>819.35641999999473</v>
      </c>
      <c r="AS29" s="4">
        <f t="shared" si="17"/>
        <v>819.35641999999473</v>
      </c>
      <c r="AT29" s="4">
        <f t="shared" si="17"/>
        <v>819.35641999999473</v>
      </c>
      <c r="AU29" s="4">
        <f t="shared" si="17"/>
        <v>819.35641999999473</v>
      </c>
      <c r="AV29" s="4">
        <f t="shared" si="17"/>
        <v>819.35641999999473</v>
      </c>
      <c r="AW29" s="4">
        <f t="shared" si="17"/>
        <v>819.35641999999473</v>
      </c>
      <c r="AX29" s="4">
        <f t="shared" si="17"/>
        <v>819.35641999999473</v>
      </c>
      <c r="AY29" s="4">
        <f t="shared" si="17"/>
        <v>819.35641999999473</v>
      </c>
      <c r="AZ29" s="4">
        <f t="shared" si="17"/>
        <v>819.35641999999473</v>
      </c>
      <c r="BA29" s="4">
        <f t="shared" si="17"/>
        <v>819.35641999999473</v>
      </c>
      <c r="BB29" s="4">
        <f t="shared" si="17"/>
        <v>819.35641999999473</v>
      </c>
      <c r="BC29" s="4">
        <f t="shared" si="17"/>
        <v>819.35641999999473</v>
      </c>
      <c r="BD29" s="4">
        <f t="shared" si="17"/>
        <v>819.35641999999473</v>
      </c>
      <c r="BE29" s="4">
        <f t="shared" si="17"/>
        <v>819.35641999999473</v>
      </c>
      <c r="BF29" s="4">
        <f t="shared" si="17"/>
        <v>819.35641999999473</v>
      </c>
      <c r="BG29" s="4">
        <f t="shared" si="17"/>
        <v>819.35641999999473</v>
      </c>
      <c r="BH29" s="4">
        <f t="shared" si="17"/>
        <v>819.35641999999473</v>
      </c>
      <c r="BI29" s="4">
        <f t="shared" si="17"/>
        <v>819.35641999999473</v>
      </c>
      <c r="BJ29" s="4">
        <f t="shared" si="17"/>
        <v>819.35641999999473</v>
      </c>
      <c r="BK29" s="4">
        <f t="shared" si="17"/>
        <v>819.35641999999473</v>
      </c>
      <c r="BL29" s="4">
        <f t="shared" si="17"/>
        <v>819.35641999999473</v>
      </c>
      <c r="BM29" s="4">
        <f t="shared" si="17"/>
        <v>819.35641999999473</v>
      </c>
      <c r="BN29" s="4">
        <f t="shared" si="17"/>
        <v>819.35641999999473</v>
      </c>
      <c r="BO29" s="4">
        <f t="shared" si="17"/>
        <v>819.35641999999473</v>
      </c>
      <c r="BP29" s="4">
        <f t="shared" si="17"/>
        <v>819.35641999999473</v>
      </c>
      <c r="BQ29" s="4">
        <f t="shared" si="17"/>
        <v>819.35641999999473</v>
      </c>
      <c r="BR29" s="4">
        <f t="shared" si="17"/>
        <v>819.35641999999473</v>
      </c>
      <c r="BS29" s="4">
        <f t="shared" si="17"/>
        <v>819.35641999999473</v>
      </c>
      <c r="BT29" s="4">
        <f t="shared" si="17"/>
        <v>819.35641999999473</v>
      </c>
      <c r="BU29" s="4">
        <f t="shared" si="17"/>
        <v>819.35641999999473</v>
      </c>
      <c r="BV29" s="4">
        <f t="shared" si="17"/>
        <v>819.35641999999473</v>
      </c>
      <c r="BW29" s="4">
        <f t="shared" si="17"/>
        <v>819.35641999999473</v>
      </c>
      <c r="BX29" s="4">
        <f t="shared" si="17"/>
        <v>819.35641999999473</v>
      </c>
      <c r="BY29" s="4">
        <f t="shared" si="17"/>
        <v>819.35641999999473</v>
      </c>
      <c r="BZ29" s="4">
        <f t="shared" si="17"/>
        <v>819.35641999999473</v>
      </c>
      <c r="CA29" s="4">
        <f t="shared" si="18"/>
        <v>819.35641999999473</v>
      </c>
      <c r="CB29" s="4">
        <f t="shared" si="18"/>
        <v>819.35641999999473</v>
      </c>
      <c r="CC29" s="4">
        <f t="shared" si="18"/>
        <v>819.35641999999473</v>
      </c>
      <c r="CD29" s="4">
        <f t="shared" si="18"/>
        <v>819.35641999999473</v>
      </c>
      <c r="CE29" s="4">
        <f t="shared" si="18"/>
        <v>819.35641999999473</v>
      </c>
      <c r="CF29" s="4">
        <f t="shared" si="18"/>
        <v>819.35641999999473</v>
      </c>
      <c r="CG29" s="4">
        <f t="shared" si="18"/>
        <v>819.35641999999473</v>
      </c>
      <c r="CH29" s="4">
        <f t="shared" si="18"/>
        <v>819.35641999999473</v>
      </c>
      <c r="CI29" s="4">
        <f t="shared" si="18"/>
        <v>819.35641999999473</v>
      </c>
      <c r="CJ29" s="4">
        <f t="shared" si="18"/>
        <v>819.35641999999473</v>
      </c>
      <c r="CK29" s="4">
        <f t="shared" si="18"/>
        <v>819.35641999999473</v>
      </c>
      <c r="CL29" s="4">
        <f t="shared" si="18"/>
        <v>819.35641999999473</v>
      </c>
      <c r="CM29" s="4">
        <f t="shared" si="18"/>
        <v>819.35641999999473</v>
      </c>
      <c r="CN29" s="4">
        <f t="shared" si="18"/>
        <v>819.35641999999473</v>
      </c>
      <c r="CO29" s="4">
        <f t="shared" si="18"/>
        <v>819.35641999999473</v>
      </c>
      <c r="CP29" s="4">
        <f t="shared" si="18"/>
        <v>819.35641999999473</v>
      </c>
      <c r="CQ29" s="4">
        <f t="shared" si="18"/>
        <v>819.35641999999473</v>
      </c>
      <c r="CR29" s="4">
        <f t="shared" si="18"/>
        <v>819.35641999999473</v>
      </c>
      <c r="CS29" s="4">
        <f t="shared" si="18"/>
        <v>819.35641999999473</v>
      </c>
      <c r="CT29" s="4">
        <f t="shared" si="18"/>
        <v>819.35641999999473</v>
      </c>
      <c r="CU29" s="4">
        <f t="shared" si="18"/>
        <v>819.35641999999473</v>
      </c>
      <c r="CV29" s="4">
        <f t="shared" si="18"/>
        <v>819.35641999999473</v>
      </c>
      <c r="CW29" s="4">
        <f t="shared" si="18"/>
        <v>819.35641999999473</v>
      </c>
      <c r="CX29" s="4">
        <f t="shared" si="18"/>
        <v>819.35641999999473</v>
      </c>
      <c r="CY29" s="4">
        <f t="shared" si="18"/>
        <v>819.35641999999473</v>
      </c>
      <c r="CZ29" s="4">
        <f t="shared" si="18"/>
        <v>819.35641999999473</v>
      </c>
      <c r="DA29" s="4">
        <f t="shared" si="18"/>
        <v>819.35641999999473</v>
      </c>
      <c r="DB29" s="4">
        <f t="shared" si="18"/>
        <v>819.35641999999473</v>
      </c>
      <c r="DC29" s="4">
        <f t="shared" si="18"/>
        <v>819.35641999999473</v>
      </c>
      <c r="DD29" s="4">
        <f t="shared" si="18"/>
        <v>819.35641999999473</v>
      </c>
      <c r="DE29" s="4">
        <f t="shared" si="18"/>
        <v>819.35641999999473</v>
      </c>
      <c r="DF29" s="4">
        <f t="shared" si="18"/>
        <v>819.35641999999473</v>
      </c>
      <c r="DG29" s="4">
        <f t="shared" si="18"/>
        <v>819.35641999999473</v>
      </c>
      <c r="DH29" s="4">
        <f t="shared" si="18"/>
        <v>819.35641999999473</v>
      </c>
      <c r="DI29" s="4">
        <f t="shared" si="18"/>
        <v>819.35641999999473</v>
      </c>
      <c r="DJ29" s="4">
        <f t="shared" si="18"/>
        <v>819.35641999999473</v>
      </c>
      <c r="DK29" s="4">
        <f t="shared" si="18"/>
        <v>819.35641999999473</v>
      </c>
      <c r="DL29" s="4">
        <f t="shared" si="18"/>
        <v>819.35641999999473</v>
      </c>
      <c r="DM29" s="4">
        <f t="shared" si="18"/>
        <v>819.35641999999473</v>
      </c>
      <c r="DN29" s="4">
        <f t="shared" si="18"/>
        <v>819.35641999999473</v>
      </c>
      <c r="DO29" s="4">
        <f t="shared" si="18"/>
        <v>819.35641999999473</v>
      </c>
      <c r="DP29" s="4">
        <f t="shared" si="18"/>
        <v>819.35641999999473</v>
      </c>
      <c r="DQ29" s="4">
        <f t="shared" si="18"/>
        <v>819.35641999999473</v>
      </c>
      <c r="DR29" s="4">
        <f t="shared" si="18"/>
        <v>901.2920619999943</v>
      </c>
      <c r="DS29" s="16">
        <f t="shared" si="7"/>
        <v>177414.61682701268</v>
      </c>
    </row>
    <row r="30" spans="1:123" x14ac:dyDescent="0.25">
      <c r="A30" s="15">
        <f t="shared" si="8"/>
        <v>66.833333333333229</v>
      </c>
      <c r="B30" s="4">
        <f t="shared" si="19"/>
        <v>0</v>
      </c>
      <c r="C30" s="4">
        <f t="shared" si="19"/>
        <v>0</v>
      </c>
      <c r="D30" s="4">
        <f t="shared" si="19"/>
        <v>0</v>
      </c>
      <c r="E30" s="4">
        <f t="shared" si="19"/>
        <v>0</v>
      </c>
      <c r="F30" s="4">
        <f t="shared" si="19"/>
        <v>0</v>
      </c>
      <c r="G30" s="4">
        <f t="shared" si="19"/>
        <v>0</v>
      </c>
      <c r="H30" s="4">
        <f t="shared" si="19"/>
        <v>0</v>
      </c>
      <c r="I30" s="4">
        <f t="shared" si="19"/>
        <v>0</v>
      </c>
      <c r="J30" s="4">
        <f t="shared" si="19"/>
        <v>0</v>
      </c>
      <c r="K30" s="4">
        <f t="shared" si="19"/>
        <v>0</v>
      </c>
      <c r="L30" s="4">
        <f t="shared" si="19"/>
        <v>0</v>
      </c>
      <c r="M30" s="4">
        <f t="shared" si="19"/>
        <v>0</v>
      </c>
      <c r="N30" s="4">
        <f t="shared" si="19"/>
        <v>0</v>
      </c>
      <c r="O30" s="4">
        <f t="shared" si="19"/>
        <v>0</v>
      </c>
      <c r="P30" s="4">
        <f t="shared" si="19"/>
        <v>0</v>
      </c>
      <c r="Q30" s="4">
        <f t="shared" si="19"/>
        <v>0</v>
      </c>
      <c r="R30" s="4">
        <f t="shared" si="17"/>
        <v>0</v>
      </c>
      <c r="S30" s="4">
        <f t="shared" si="17"/>
        <v>0</v>
      </c>
      <c r="T30" s="4">
        <f t="shared" si="17"/>
        <v>0</v>
      </c>
      <c r="U30" s="4">
        <f t="shared" si="17"/>
        <v>0</v>
      </c>
      <c r="V30" s="4">
        <f t="shared" si="17"/>
        <v>0</v>
      </c>
      <c r="W30" s="4">
        <f t="shared" si="17"/>
        <v>0</v>
      </c>
      <c r="X30" s="4">
        <f t="shared" si="17"/>
        <v>823.72243999999455</v>
      </c>
      <c r="Y30" s="4">
        <f t="shared" si="17"/>
        <v>823.72243999999455</v>
      </c>
      <c r="Z30" s="4">
        <f t="shared" ref="Z30:CK34" si="20">$B$2*IF($A$2+Z$3/12&lt;$A30,0,1)*(1+0.072*MIN($A30-$A$2,5))*IF(Z$3&gt;=120,1.1,1)*IF($C$2&lt;=148450,1,0)</f>
        <v>823.72243999999455</v>
      </c>
      <c r="AA30" s="4">
        <f t="shared" si="20"/>
        <v>823.72243999999455</v>
      </c>
      <c r="AB30" s="4">
        <f t="shared" si="20"/>
        <v>823.72243999999455</v>
      </c>
      <c r="AC30" s="4">
        <f t="shared" si="20"/>
        <v>823.72243999999455</v>
      </c>
      <c r="AD30" s="4">
        <f t="shared" si="20"/>
        <v>823.72243999999455</v>
      </c>
      <c r="AE30" s="4">
        <f t="shared" si="20"/>
        <v>823.72243999999455</v>
      </c>
      <c r="AF30" s="4">
        <f t="shared" si="20"/>
        <v>823.72243999999455</v>
      </c>
      <c r="AG30" s="4">
        <f t="shared" si="20"/>
        <v>823.72243999999455</v>
      </c>
      <c r="AH30" s="4">
        <f t="shared" si="20"/>
        <v>823.72243999999455</v>
      </c>
      <c r="AI30" s="4">
        <f t="shared" si="20"/>
        <v>823.72243999999455</v>
      </c>
      <c r="AJ30" s="4">
        <f t="shared" si="20"/>
        <v>823.72243999999455</v>
      </c>
      <c r="AK30" s="4">
        <f t="shared" si="20"/>
        <v>823.72243999999455</v>
      </c>
      <c r="AL30" s="4">
        <f t="shared" si="20"/>
        <v>823.72243999999455</v>
      </c>
      <c r="AM30" s="4">
        <f t="shared" si="20"/>
        <v>823.72243999999455</v>
      </c>
      <c r="AN30" s="4">
        <f t="shared" si="20"/>
        <v>823.72243999999455</v>
      </c>
      <c r="AO30" s="4">
        <f t="shared" si="20"/>
        <v>823.72243999999455</v>
      </c>
      <c r="AP30" s="4">
        <f t="shared" si="20"/>
        <v>823.72243999999455</v>
      </c>
      <c r="AQ30" s="4">
        <f t="shared" si="20"/>
        <v>823.72243999999455</v>
      </c>
      <c r="AR30" s="4">
        <f t="shared" si="20"/>
        <v>823.72243999999455</v>
      </c>
      <c r="AS30" s="4">
        <f t="shared" si="20"/>
        <v>823.72243999999455</v>
      </c>
      <c r="AT30" s="4">
        <f t="shared" si="20"/>
        <v>823.72243999999455</v>
      </c>
      <c r="AU30" s="4">
        <f t="shared" si="20"/>
        <v>823.72243999999455</v>
      </c>
      <c r="AV30" s="4">
        <f t="shared" si="20"/>
        <v>823.72243999999455</v>
      </c>
      <c r="AW30" s="4">
        <f t="shared" si="20"/>
        <v>823.72243999999455</v>
      </c>
      <c r="AX30" s="4">
        <f t="shared" si="20"/>
        <v>823.72243999999455</v>
      </c>
      <c r="AY30" s="4">
        <f t="shared" si="20"/>
        <v>823.72243999999455</v>
      </c>
      <c r="AZ30" s="4">
        <f t="shared" si="20"/>
        <v>823.72243999999455</v>
      </c>
      <c r="BA30" s="4">
        <f t="shared" si="20"/>
        <v>823.72243999999455</v>
      </c>
      <c r="BB30" s="4">
        <f t="shared" si="20"/>
        <v>823.72243999999455</v>
      </c>
      <c r="BC30" s="4">
        <f t="shared" si="20"/>
        <v>823.72243999999455</v>
      </c>
      <c r="BD30" s="4">
        <f t="shared" si="20"/>
        <v>823.72243999999455</v>
      </c>
      <c r="BE30" s="4">
        <f t="shared" si="20"/>
        <v>823.72243999999455</v>
      </c>
      <c r="BF30" s="4">
        <f t="shared" si="20"/>
        <v>823.72243999999455</v>
      </c>
      <c r="BG30" s="4">
        <f t="shared" si="20"/>
        <v>823.72243999999455</v>
      </c>
      <c r="BH30" s="4">
        <f t="shared" si="20"/>
        <v>823.72243999999455</v>
      </c>
      <c r="BI30" s="4">
        <f t="shared" si="20"/>
        <v>823.72243999999455</v>
      </c>
      <c r="BJ30" s="4">
        <f t="shared" si="20"/>
        <v>823.72243999999455</v>
      </c>
      <c r="BK30" s="4">
        <f t="shared" si="20"/>
        <v>823.72243999999455</v>
      </c>
      <c r="BL30" s="4">
        <f t="shared" si="20"/>
        <v>823.72243999999455</v>
      </c>
      <c r="BM30" s="4">
        <f t="shared" si="20"/>
        <v>823.72243999999455</v>
      </c>
      <c r="BN30" s="4">
        <f t="shared" si="20"/>
        <v>823.72243999999455</v>
      </c>
      <c r="BO30" s="4">
        <f t="shared" si="20"/>
        <v>823.72243999999455</v>
      </c>
      <c r="BP30" s="4">
        <f t="shared" si="20"/>
        <v>823.72243999999455</v>
      </c>
      <c r="BQ30" s="4">
        <f t="shared" si="20"/>
        <v>823.72243999999455</v>
      </c>
      <c r="BR30" s="4">
        <f t="shared" si="20"/>
        <v>823.72243999999455</v>
      </c>
      <c r="BS30" s="4">
        <f t="shared" si="20"/>
        <v>823.72243999999455</v>
      </c>
      <c r="BT30" s="4">
        <f t="shared" si="20"/>
        <v>823.72243999999455</v>
      </c>
      <c r="BU30" s="4">
        <f t="shared" si="20"/>
        <v>823.72243999999455</v>
      </c>
      <c r="BV30" s="4">
        <f t="shared" si="20"/>
        <v>823.72243999999455</v>
      </c>
      <c r="BW30" s="4">
        <f t="shared" si="20"/>
        <v>823.72243999999455</v>
      </c>
      <c r="BX30" s="4">
        <f t="shared" si="20"/>
        <v>823.72243999999455</v>
      </c>
      <c r="BY30" s="4">
        <f t="shared" si="20"/>
        <v>823.72243999999455</v>
      </c>
      <c r="BZ30" s="4">
        <f t="shared" si="20"/>
        <v>823.72243999999455</v>
      </c>
      <c r="CA30" s="4">
        <f t="shared" si="20"/>
        <v>823.72243999999455</v>
      </c>
      <c r="CB30" s="4">
        <f t="shared" si="20"/>
        <v>823.72243999999455</v>
      </c>
      <c r="CC30" s="4">
        <f t="shared" si="20"/>
        <v>823.72243999999455</v>
      </c>
      <c r="CD30" s="4">
        <f t="shared" si="20"/>
        <v>823.72243999999455</v>
      </c>
      <c r="CE30" s="4">
        <f t="shared" si="20"/>
        <v>823.72243999999455</v>
      </c>
      <c r="CF30" s="4">
        <f t="shared" si="20"/>
        <v>823.72243999999455</v>
      </c>
      <c r="CG30" s="4">
        <f t="shared" si="20"/>
        <v>823.72243999999455</v>
      </c>
      <c r="CH30" s="4">
        <f t="shared" si="20"/>
        <v>823.72243999999455</v>
      </c>
      <c r="CI30" s="4">
        <f t="shared" si="20"/>
        <v>823.72243999999455</v>
      </c>
      <c r="CJ30" s="4">
        <f t="shared" si="20"/>
        <v>823.72243999999455</v>
      </c>
      <c r="CK30" s="4">
        <f t="shared" si="20"/>
        <v>823.72243999999455</v>
      </c>
      <c r="CL30" s="4">
        <f t="shared" si="18"/>
        <v>823.72243999999455</v>
      </c>
      <c r="CM30" s="4">
        <f t="shared" si="18"/>
        <v>823.72243999999455</v>
      </c>
      <c r="CN30" s="4">
        <f t="shared" si="18"/>
        <v>823.72243999999455</v>
      </c>
      <c r="CO30" s="4">
        <f t="shared" si="18"/>
        <v>823.72243999999455</v>
      </c>
      <c r="CP30" s="4">
        <f t="shared" si="18"/>
        <v>823.72243999999455</v>
      </c>
      <c r="CQ30" s="4">
        <f t="shared" si="18"/>
        <v>823.72243999999455</v>
      </c>
      <c r="CR30" s="4">
        <f t="shared" si="18"/>
        <v>823.72243999999455</v>
      </c>
      <c r="CS30" s="4">
        <f t="shared" si="18"/>
        <v>823.72243999999455</v>
      </c>
      <c r="CT30" s="4">
        <f t="shared" si="18"/>
        <v>823.72243999999455</v>
      </c>
      <c r="CU30" s="4">
        <f t="shared" si="18"/>
        <v>823.72243999999455</v>
      </c>
      <c r="CV30" s="4">
        <f t="shared" si="18"/>
        <v>823.72243999999455</v>
      </c>
      <c r="CW30" s="4">
        <f t="shared" si="18"/>
        <v>823.72243999999455</v>
      </c>
      <c r="CX30" s="4">
        <f t="shared" si="18"/>
        <v>823.72243999999455</v>
      </c>
      <c r="CY30" s="4">
        <f t="shared" si="18"/>
        <v>823.72243999999455</v>
      </c>
      <c r="CZ30" s="4">
        <f t="shared" si="18"/>
        <v>823.72243999999455</v>
      </c>
      <c r="DA30" s="4">
        <f t="shared" si="18"/>
        <v>823.72243999999455</v>
      </c>
      <c r="DB30" s="4">
        <f t="shared" si="18"/>
        <v>823.72243999999455</v>
      </c>
      <c r="DC30" s="4">
        <f t="shared" si="18"/>
        <v>823.72243999999455</v>
      </c>
      <c r="DD30" s="4">
        <f t="shared" si="18"/>
        <v>823.72243999999455</v>
      </c>
      <c r="DE30" s="4">
        <f t="shared" si="18"/>
        <v>823.72243999999455</v>
      </c>
      <c r="DF30" s="4">
        <f t="shared" si="18"/>
        <v>823.72243999999455</v>
      </c>
      <c r="DG30" s="4">
        <f t="shared" si="18"/>
        <v>823.72243999999455</v>
      </c>
      <c r="DH30" s="4">
        <f t="shared" si="18"/>
        <v>823.72243999999455</v>
      </c>
      <c r="DI30" s="4">
        <f t="shared" si="18"/>
        <v>823.72243999999455</v>
      </c>
      <c r="DJ30" s="4">
        <f t="shared" si="18"/>
        <v>823.72243999999455</v>
      </c>
      <c r="DK30" s="4">
        <f t="shared" si="18"/>
        <v>823.72243999999455</v>
      </c>
      <c r="DL30" s="4">
        <f t="shared" si="18"/>
        <v>823.72243999999455</v>
      </c>
      <c r="DM30" s="4">
        <f t="shared" si="18"/>
        <v>823.72243999999455</v>
      </c>
      <c r="DN30" s="4">
        <f t="shared" si="18"/>
        <v>823.72243999999455</v>
      </c>
      <c r="DO30" s="4">
        <f t="shared" si="18"/>
        <v>823.72243999999455</v>
      </c>
      <c r="DP30" s="4">
        <f t="shared" si="18"/>
        <v>823.72243999999455</v>
      </c>
      <c r="DQ30" s="4">
        <f t="shared" si="18"/>
        <v>823.72243999999455</v>
      </c>
      <c r="DR30" s="4">
        <f t="shared" si="18"/>
        <v>906.09468399999412</v>
      </c>
      <c r="DS30" s="16">
        <f t="shared" si="7"/>
        <v>177589.66711903372</v>
      </c>
    </row>
    <row r="31" spans="1:123" x14ac:dyDescent="0.25">
      <c r="A31" s="15">
        <f t="shared" si="8"/>
        <v>66.916666666666558</v>
      </c>
      <c r="B31" s="4">
        <f t="shared" si="19"/>
        <v>0</v>
      </c>
      <c r="C31" s="4">
        <f t="shared" si="19"/>
        <v>0</v>
      </c>
      <c r="D31" s="4">
        <f t="shared" si="19"/>
        <v>0</v>
      </c>
      <c r="E31" s="4">
        <f t="shared" si="19"/>
        <v>0</v>
      </c>
      <c r="F31" s="4">
        <f t="shared" si="19"/>
        <v>0</v>
      </c>
      <c r="G31" s="4">
        <f t="shared" si="19"/>
        <v>0</v>
      </c>
      <c r="H31" s="4">
        <f t="shared" si="19"/>
        <v>0</v>
      </c>
      <c r="I31" s="4">
        <f t="shared" si="19"/>
        <v>0</v>
      </c>
      <c r="J31" s="4">
        <f t="shared" si="19"/>
        <v>0</v>
      </c>
      <c r="K31" s="4">
        <f t="shared" si="19"/>
        <v>0</v>
      </c>
      <c r="L31" s="4">
        <f t="shared" si="19"/>
        <v>0</v>
      </c>
      <c r="M31" s="4">
        <f t="shared" si="19"/>
        <v>0</v>
      </c>
      <c r="N31" s="4">
        <f t="shared" si="19"/>
        <v>0</v>
      </c>
      <c r="O31" s="4">
        <f t="shared" si="19"/>
        <v>0</v>
      </c>
      <c r="P31" s="4">
        <f t="shared" si="19"/>
        <v>0</v>
      </c>
      <c r="Q31" s="4">
        <f t="shared" si="19"/>
        <v>0</v>
      </c>
      <c r="R31" s="4">
        <f t="shared" ref="R31:CC35" si="21">$B$2*IF($A$2+R$3/12&lt;$A31,0,1)*(1+0.072*MIN($A31-$A$2,5))*IF(R$3&gt;=120,1.1,1)*IF($C$2&lt;=148450,1,0)</f>
        <v>0</v>
      </c>
      <c r="S31" s="4">
        <f t="shared" si="21"/>
        <v>0</v>
      </c>
      <c r="T31" s="4">
        <f t="shared" si="21"/>
        <v>0</v>
      </c>
      <c r="U31" s="4">
        <f t="shared" si="21"/>
        <v>0</v>
      </c>
      <c r="V31" s="4">
        <f t="shared" si="21"/>
        <v>0</v>
      </c>
      <c r="W31" s="4">
        <f t="shared" si="21"/>
        <v>0</v>
      </c>
      <c r="X31" s="4">
        <f t="shared" si="21"/>
        <v>0</v>
      </c>
      <c r="Y31" s="4">
        <f t="shared" si="21"/>
        <v>828.08845999999426</v>
      </c>
      <c r="Z31" s="4">
        <f t="shared" si="21"/>
        <v>828.08845999999426</v>
      </c>
      <c r="AA31" s="4">
        <f t="shared" si="21"/>
        <v>828.08845999999426</v>
      </c>
      <c r="AB31" s="4">
        <f t="shared" si="21"/>
        <v>828.08845999999426</v>
      </c>
      <c r="AC31" s="4">
        <f t="shared" si="21"/>
        <v>828.08845999999426</v>
      </c>
      <c r="AD31" s="4">
        <f t="shared" si="21"/>
        <v>828.08845999999426</v>
      </c>
      <c r="AE31" s="4">
        <f t="shared" si="21"/>
        <v>828.08845999999426</v>
      </c>
      <c r="AF31" s="4">
        <f t="shared" si="21"/>
        <v>828.08845999999426</v>
      </c>
      <c r="AG31" s="4">
        <f t="shared" si="21"/>
        <v>828.08845999999426</v>
      </c>
      <c r="AH31" s="4">
        <f t="shared" si="21"/>
        <v>828.08845999999426</v>
      </c>
      <c r="AI31" s="4">
        <f t="shared" si="21"/>
        <v>828.08845999999426</v>
      </c>
      <c r="AJ31" s="4">
        <f t="shared" si="21"/>
        <v>828.08845999999426</v>
      </c>
      <c r="AK31" s="4">
        <f t="shared" si="21"/>
        <v>828.08845999999426</v>
      </c>
      <c r="AL31" s="4">
        <f t="shared" si="21"/>
        <v>828.08845999999426</v>
      </c>
      <c r="AM31" s="4">
        <f t="shared" si="21"/>
        <v>828.08845999999426</v>
      </c>
      <c r="AN31" s="4">
        <f t="shared" si="21"/>
        <v>828.08845999999426</v>
      </c>
      <c r="AO31" s="4">
        <f t="shared" si="21"/>
        <v>828.08845999999426</v>
      </c>
      <c r="AP31" s="4">
        <f t="shared" si="21"/>
        <v>828.08845999999426</v>
      </c>
      <c r="AQ31" s="4">
        <f t="shared" si="21"/>
        <v>828.08845999999426</v>
      </c>
      <c r="AR31" s="4">
        <f t="shared" si="21"/>
        <v>828.08845999999426</v>
      </c>
      <c r="AS31" s="4">
        <f t="shared" si="21"/>
        <v>828.08845999999426</v>
      </c>
      <c r="AT31" s="4">
        <f t="shared" si="21"/>
        <v>828.08845999999426</v>
      </c>
      <c r="AU31" s="4">
        <f t="shared" si="21"/>
        <v>828.08845999999426</v>
      </c>
      <c r="AV31" s="4">
        <f t="shared" si="21"/>
        <v>828.08845999999426</v>
      </c>
      <c r="AW31" s="4">
        <f t="shared" si="21"/>
        <v>828.08845999999426</v>
      </c>
      <c r="AX31" s="4">
        <f t="shared" si="21"/>
        <v>828.08845999999426</v>
      </c>
      <c r="AY31" s="4">
        <f t="shared" si="21"/>
        <v>828.08845999999426</v>
      </c>
      <c r="AZ31" s="4">
        <f t="shared" si="21"/>
        <v>828.08845999999426</v>
      </c>
      <c r="BA31" s="4">
        <f t="shared" si="21"/>
        <v>828.08845999999426</v>
      </c>
      <c r="BB31" s="4">
        <f t="shared" si="21"/>
        <v>828.08845999999426</v>
      </c>
      <c r="BC31" s="4">
        <f t="shared" si="21"/>
        <v>828.08845999999426</v>
      </c>
      <c r="BD31" s="4">
        <f t="shared" si="21"/>
        <v>828.08845999999426</v>
      </c>
      <c r="BE31" s="4">
        <f t="shared" si="21"/>
        <v>828.08845999999426</v>
      </c>
      <c r="BF31" s="4">
        <f t="shared" si="21"/>
        <v>828.08845999999426</v>
      </c>
      <c r="BG31" s="4">
        <f t="shared" si="21"/>
        <v>828.08845999999426</v>
      </c>
      <c r="BH31" s="4">
        <f t="shared" si="21"/>
        <v>828.08845999999426</v>
      </c>
      <c r="BI31" s="4">
        <f t="shared" si="21"/>
        <v>828.08845999999426</v>
      </c>
      <c r="BJ31" s="4">
        <f t="shared" si="21"/>
        <v>828.08845999999426</v>
      </c>
      <c r="BK31" s="4">
        <f t="shared" si="21"/>
        <v>828.08845999999426</v>
      </c>
      <c r="BL31" s="4">
        <f t="shared" si="21"/>
        <v>828.08845999999426</v>
      </c>
      <c r="BM31" s="4">
        <f t="shared" si="21"/>
        <v>828.08845999999426</v>
      </c>
      <c r="BN31" s="4">
        <f t="shared" si="21"/>
        <v>828.08845999999426</v>
      </c>
      <c r="BO31" s="4">
        <f t="shared" si="20"/>
        <v>828.08845999999426</v>
      </c>
      <c r="BP31" s="4">
        <f t="shared" si="20"/>
        <v>828.08845999999426</v>
      </c>
      <c r="BQ31" s="4">
        <f t="shared" si="20"/>
        <v>828.08845999999426</v>
      </c>
      <c r="BR31" s="4">
        <f t="shared" si="20"/>
        <v>828.08845999999426</v>
      </c>
      <c r="BS31" s="4">
        <f t="shared" si="20"/>
        <v>828.08845999999426</v>
      </c>
      <c r="BT31" s="4">
        <f t="shared" si="20"/>
        <v>828.08845999999426</v>
      </c>
      <c r="BU31" s="4">
        <f t="shared" si="20"/>
        <v>828.08845999999426</v>
      </c>
      <c r="BV31" s="4">
        <f t="shared" si="20"/>
        <v>828.08845999999426</v>
      </c>
      <c r="BW31" s="4">
        <f t="shared" si="20"/>
        <v>828.08845999999426</v>
      </c>
      <c r="BX31" s="4">
        <f t="shared" si="20"/>
        <v>828.08845999999426</v>
      </c>
      <c r="BY31" s="4">
        <f t="shared" si="20"/>
        <v>828.08845999999426</v>
      </c>
      <c r="BZ31" s="4">
        <f t="shared" si="20"/>
        <v>828.08845999999426</v>
      </c>
      <c r="CA31" s="4">
        <f t="shared" si="20"/>
        <v>828.08845999999426</v>
      </c>
      <c r="CB31" s="4">
        <f t="shared" si="20"/>
        <v>828.08845999999426</v>
      </c>
      <c r="CC31" s="4">
        <f t="shared" si="20"/>
        <v>828.08845999999426</v>
      </c>
      <c r="CD31" s="4">
        <f t="shared" si="20"/>
        <v>828.08845999999426</v>
      </c>
      <c r="CE31" s="4">
        <f t="shared" si="20"/>
        <v>828.08845999999426</v>
      </c>
      <c r="CF31" s="4">
        <f t="shared" si="20"/>
        <v>828.08845999999426</v>
      </c>
      <c r="CG31" s="4">
        <f t="shared" si="20"/>
        <v>828.08845999999426</v>
      </c>
      <c r="CH31" s="4">
        <f t="shared" si="20"/>
        <v>828.08845999999426</v>
      </c>
      <c r="CI31" s="4">
        <f t="shared" si="20"/>
        <v>828.08845999999426</v>
      </c>
      <c r="CJ31" s="4">
        <f t="shared" si="20"/>
        <v>828.08845999999426</v>
      </c>
      <c r="CK31" s="4">
        <f t="shared" si="20"/>
        <v>828.08845999999426</v>
      </c>
      <c r="CL31" s="4">
        <f t="shared" si="18"/>
        <v>828.08845999999426</v>
      </c>
      <c r="CM31" s="4">
        <f t="shared" si="18"/>
        <v>828.08845999999426</v>
      </c>
      <c r="CN31" s="4">
        <f t="shared" si="18"/>
        <v>828.08845999999426</v>
      </c>
      <c r="CO31" s="4">
        <f t="shared" si="18"/>
        <v>828.08845999999426</v>
      </c>
      <c r="CP31" s="4">
        <f t="shared" si="18"/>
        <v>828.08845999999426</v>
      </c>
      <c r="CQ31" s="4">
        <f t="shared" si="18"/>
        <v>828.08845999999426</v>
      </c>
      <c r="CR31" s="4">
        <f t="shared" si="18"/>
        <v>828.08845999999426</v>
      </c>
      <c r="CS31" s="4">
        <f t="shared" si="18"/>
        <v>828.08845999999426</v>
      </c>
      <c r="CT31" s="4">
        <f t="shared" si="18"/>
        <v>828.08845999999426</v>
      </c>
      <c r="CU31" s="4">
        <f t="shared" si="18"/>
        <v>828.08845999999426</v>
      </c>
      <c r="CV31" s="4">
        <f t="shared" si="18"/>
        <v>828.08845999999426</v>
      </c>
      <c r="CW31" s="4">
        <f t="shared" si="18"/>
        <v>828.08845999999426</v>
      </c>
      <c r="CX31" s="4">
        <f t="shared" si="18"/>
        <v>828.08845999999426</v>
      </c>
      <c r="CY31" s="4">
        <f t="shared" si="18"/>
        <v>828.08845999999426</v>
      </c>
      <c r="CZ31" s="4">
        <f t="shared" si="18"/>
        <v>828.08845999999426</v>
      </c>
      <c r="DA31" s="4">
        <f t="shared" si="18"/>
        <v>828.08845999999426</v>
      </c>
      <c r="DB31" s="4">
        <f t="shared" si="18"/>
        <v>828.08845999999426</v>
      </c>
      <c r="DC31" s="4">
        <f t="shared" si="18"/>
        <v>828.08845999999426</v>
      </c>
      <c r="DD31" s="4">
        <f t="shared" si="18"/>
        <v>828.08845999999426</v>
      </c>
      <c r="DE31" s="4">
        <f t="shared" si="18"/>
        <v>828.08845999999426</v>
      </c>
      <c r="DF31" s="4">
        <f t="shared" si="18"/>
        <v>828.08845999999426</v>
      </c>
      <c r="DG31" s="4">
        <f t="shared" si="18"/>
        <v>828.08845999999426</v>
      </c>
      <c r="DH31" s="4">
        <f t="shared" si="18"/>
        <v>828.08845999999426</v>
      </c>
      <c r="DI31" s="4">
        <f t="shared" si="18"/>
        <v>828.08845999999426</v>
      </c>
      <c r="DJ31" s="4">
        <f t="shared" si="18"/>
        <v>828.08845999999426</v>
      </c>
      <c r="DK31" s="4">
        <f t="shared" si="18"/>
        <v>828.08845999999426</v>
      </c>
      <c r="DL31" s="4">
        <f t="shared" si="18"/>
        <v>828.08845999999426</v>
      </c>
      <c r="DM31" s="4">
        <f t="shared" si="18"/>
        <v>828.08845999999426</v>
      </c>
      <c r="DN31" s="4">
        <f t="shared" si="18"/>
        <v>828.08845999999426</v>
      </c>
      <c r="DO31" s="4">
        <f t="shared" si="18"/>
        <v>828.08845999999426</v>
      </c>
      <c r="DP31" s="4">
        <f t="shared" si="18"/>
        <v>828.08845999999426</v>
      </c>
      <c r="DQ31" s="4">
        <f t="shared" si="18"/>
        <v>828.08845999999426</v>
      </c>
      <c r="DR31" s="4">
        <f t="shared" si="18"/>
        <v>910.8973059999937</v>
      </c>
      <c r="DS31" s="16">
        <f t="shared" si="7"/>
        <v>177759.05563185597</v>
      </c>
    </row>
    <row r="32" spans="1:123" x14ac:dyDescent="0.25">
      <c r="A32" s="15">
        <f t="shared" si="8"/>
        <v>66.999999999999886</v>
      </c>
      <c r="B32" s="4">
        <f t="shared" si="19"/>
        <v>0</v>
      </c>
      <c r="C32" s="4">
        <f t="shared" si="19"/>
        <v>0</v>
      </c>
      <c r="D32" s="4">
        <f t="shared" si="19"/>
        <v>0</v>
      </c>
      <c r="E32" s="4">
        <f t="shared" si="19"/>
        <v>0</v>
      </c>
      <c r="F32" s="4">
        <f t="shared" si="19"/>
        <v>0</v>
      </c>
      <c r="G32" s="4">
        <f t="shared" si="19"/>
        <v>0</v>
      </c>
      <c r="H32" s="4">
        <f t="shared" si="19"/>
        <v>0</v>
      </c>
      <c r="I32" s="4">
        <f t="shared" si="19"/>
        <v>0</v>
      </c>
      <c r="J32" s="4">
        <f t="shared" si="19"/>
        <v>0</v>
      </c>
      <c r="K32" s="4">
        <f t="shared" si="19"/>
        <v>0</v>
      </c>
      <c r="L32" s="4">
        <f t="shared" si="19"/>
        <v>0</v>
      </c>
      <c r="M32" s="4">
        <f t="shared" si="19"/>
        <v>0</v>
      </c>
      <c r="N32" s="4">
        <f t="shared" si="19"/>
        <v>0</v>
      </c>
      <c r="O32" s="4">
        <f t="shared" si="19"/>
        <v>0</v>
      </c>
      <c r="P32" s="4">
        <f t="shared" si="19"/>
        <v>0</v>
      </c>
      <c r="Q32" s="4">
        <f t="shared" si="19"/>
        <v>0</v>
      </c>
      <c r="R32" s="4">
        <f t="shared" si="21"/>
        <v>0</v>
      </c>
      <c r="S32" s="4">
        <f t="shared" si="21"/>
        <v>0</v>
      </c>
      <c r="T32" s="4">
        <f t="shared" si="21"/>
        <v>0</v>
      </c>
      <c r="U32" s="4">
        <f t="shared" si="21"/>
        <v>0</v>
      </c>
      <c r="V32" s="4">
        <f t="shared" si="21"/>
        <v>0</v>
      </c>
      <c r="W32" s="4">
        <f t="shared" si="21"/>
        <v>0</v>
      </c>
      <c r="X32" s="4">
        <f t="shared" si="21"/>
        <v>0</v>
      </c>
      <c r="Y32" s="4">
        <f t="shared" si="21"/>
        <v>0</v>
      </c>
      <c r="Z32" s="4">
        <f t="shared" si="21"/>
        <v>832.45447999999385</v>
      </c>
      <c r="AA32" s="4">
        <f t="shared" si="21"/>
        <v>832.45447999999385</v>
      </c>
      <c r="AB32" s="4">
        <f t="shared" si="21"/>
        <v>832.45447999999385</v>
      </c>
      <c r="AC32" s="4">
        <f t="shared" si="21"/>
        <v>832.45447999999385</v>
      </c>
      <c r="AD32" s="4">
        <f t="shared" si="21"/>
        <v>832.45447999999385</v>
      </c>
      <c r="AE32" s="4">
        <f t="shared" si="21"/>
        <v>832.45447999999385</v>
      </c>
      <c r="AF32" s="4">
        <f t="shared" si="21"/>
        <v>832.45447999999385</v>
      </c>
      <c r="AG32" s="4">
        <f t="shared" si="21"/>
        <v>832.45447999999385</v>
      </c>
      <c r="AH32" s="4">
        <f t="shared" si="21"/>
        <v>832.45447999999385</v>
      </c>
      <c r="AI32" s="4">
        <f t="shared" si="21"/>
        <v>832.45447999999385</v>
      </c>
      <c r="AJ32" s="4">
        <f t="shared" si="21"/>
        <v>832.45447999999385</v>
      </c>
      <c r="AK32" s="4">
        <f t="shared" si="21"/>
        <v>832.45447999999385</v>
      </c>
      <c r="AL32" s="4">
        <f t="shared" si="21"/>
        <v>832.45447999999385</v>
      </c>
      <c r="AM32" s="4">
        <f t="shared" si="21"/>
        <v>832.45447999999385</v>
      </c>
      <c r="AN32" s="4">
        <f t="shared" si="21"/>
        <v>832.45447999999385</v>
      </c>
      <c r="AO32" s="4">
        <f t="shared" si="21"/>
        <v>832.45447999999385</v>
      </c>
      <c r="AP32" s="4">
        <f t="shared" si="21"/>
        <v>832.45447999999385</v>
      </c>
      <c r="AQ32" s="4">
        <f t="shared" si="21"/>
        <v>832.45447999999385</v>
      </c>
      <c r="AR32" s="4">
        <f t="shared" si="21"/>
        <v>832.45447999999385</v>
      </c>
      <c r="AS32" s="4">
        <f t="shared" si="21"/>
        <v>832.45447999999385</v>
      </c>
      <c r="AT32" s="4">
        <f t="shared" si="21"/>
        <v>832.45447999999385</v>
      </c>
      <c r="AU32" s="4">
        <f t="shared" si="21"/>
        <v>832.45447999999385</v>
      </c>
      <c r="AV32" s="4">
        <f t="shared" si="21"/>
        <v>832.45447999999385</v>
      </c>
      <c r="AW32" s="4">
        <f t="shared" si="21"/>
        <v>832.45447999999385</v>
      </c>
      <c r="AX32" s="4">
        <f t="shared" si="21"/>
        <v>832.45447999999385</v>
      </c>
      <c r="AY32" s="4">
        <f t="shared" si="21"/>
        <v>832.45447999999385</v>
      </c>
      <c r="AZ32" s="4">
        <f t="shared" si="21"/>
        <v>832.45447999999385</v>
      </c>
      <c r="BA32" s="4">
        <f t="shared" si="21"/>
        <v>832.45447999999385</v>
      </c>
      <c r="BB32" s="4">
        <f t="shared" si="21"/>
        <v>832.45447999999385</v>
      </c>
      <c r="BC32" s="4">
        <f t="shared" si="21"/>
        <v>832.45447999999385</v>
      </c>
      <c r="BD32" s="4">
        <f t="shared" si="21"/>
        <v>832.45447999999385</v>
      </c>
      <c r="BE32" s="4">
        <f t="shared" si="21"/>
        <v>832.45447999999385</v>
      </c>
      <c r="BF32" s="4">
        <f t="shared" si="21"/>
        <v>832.45447999999385</v>
      </c>
      <c r="BG32" s="4">
        <f t="shared" si="21"/>
        <v>832.45447999999385</v>
      </c>
      <c r="BH32" s="4">
        <f t="shared" si="21"/>
        <v>832.45447999999385</v>
      </c>
      <c r="BI32" s="4">
        <f t="shared" si="21"/>
        <v>832.45447999999385</v>
      </c>
      <c r="BJ32" s="4">
        <f t="shared" si="21"/>
        <v>832.45447999999385</v>
      </c>
      <c r="BK32" s="4">
        <f t="shared" si="21"/>
        <v>832.45447999999385</v>
      </c>
      <c r="BL32" s="4">
        <f t="shared" si="21"/>
        <v>832.45447999999385</v>
      </c>
      <c r="BM32" s="4">
        <f t="shared" si="21"/>
        <v>832.45447999999385</v>
      </c>
      <c r="BN32" s="4">
        <f t="shared" si="21"/>
        <v>832.45447999999385</v>
      </c>
      <c r="BO32" s="4">
        <f t="shared" si="20"/>
        <v>832.45447999999385</v>
      </c>
      <c r="BP32" s="4">
        <f t="shared" si="20"/>
        <v>832.45447999999385</v>
      </c>
      <c r="BQ32" s="4">
        <f t="shared" si="20"/>
        <v>832.45447999999385</v>
      </c>
      <c r="BR32" s="4">
        <f t="shared" si="20"/>
        <v>832.45447999999385</v>
      </c>
      <c r="BS32" s="4">
        <f t="shared" si="20"/>
        <v>832.45447999999385</v>
      </c>
      <c r="BT32" s="4">
        <f t="shared" si="20"/>
        <v>832.45447999999385</v>
      </c>
      <c r="BU32" s="4">
        <f t="shared" si="20"/>
        <v>832.45447999999385</v>
      </c>
      <c r="BV32" s="4">
        <f t="shared" si="20"/>
        <v>832.45447999999385</v>
      </c>
      <c r="BW32" s="4">
        <f t="shared" si="20"/>
        <v>832.45447999999385</v>
      </c>
      <c r="BX32" s="4">
        <f t="shared" si="20"/>
        <v>832.45447999999385</v>
      </c>
      <c r="BY32" s="4">
        <f t="shared" si="20"/>
        <v>832.45447999999385</v>
      </c>
      <c r="BZ32" s="4">
        <f t="shared" si="20"/>
        <v>832.45447999999385</v>
      </c>
      <c r="CA32" s="4">
        <f t="shared" si="20"/>
        <v>832.45447999999385</v>
      </c>
      <c r="CB32" s="4">
        <f t="shared" si="20"/>
        <v>832.45447999999385</v>
      </c>
      <c r="CC32" s="4">
        <f t="shared" si="20"/>
        <v>832.45447999999385</v>
      </c>
      <c r="CD32" s="4">
        <f t="shared" si="20"/>
        <v>832.45447999999385</v>
      </c>
      <c r="CE32" s="4">
        <f t="shared" si="20"/>
        <v>832.45447999999385</v>
      </c>
      <c r="CF32" s="4">
        <f t="shared" si="20"/>
        <v>832.45447999999385</v>
      </c>
      <c r="CG32" s="4">
        <f t="shared" si="20"/>
        <v>832.45447999999385</v>
      </c>
      <c r="CH32" s="4">
        <f t="shared" si="20"/>
        <v>832.45447999999385</v>
      </c>
      <c r="CI32" s="4">
        <f t="shared" si="20"/>
        <v>832.45447999999385</v>
      </c>
      <c r="CJ32" s="4">
        <f t="shared" si="20"/>
        <v>832.45447999999385</v>
      </c>
      <c r="CK32" s="4">
        <f t="shared" si="20"/>
        <v>832.45447999999385</v>
      </c>
      <c r="CL32" s="4">
        <f t="shared" si="18"/>
        <v>832.45447999999385</v>
      </c>
      <c r="CM32" s="4">
        <f t="shared" si="18"/>
        <v>832.45447999999385</v>
      </c>
      <c r="CN32" s="4">
        <f t="shared" si="18"/>
        <v>832.45447999999385</v>
      </c>
      <c r="CO32" s="4">
        <f t="shared" si="18"/>
        <v>832.45447999999385</v>
      </c>
      <c r="CP32" s="4">
        <f t="shared" si="18"/>
        <v>832.45447999999385</v>
      </c>
      <c r="CQ32" s="4">
        <f t="shared" si="18"/>
        <v>832.45447999999385</v>
      </c>
      <c r="CR32" s="4">
        <f t="shared" si="18"/>
        <v>832.45447999999385</v>
      </c>
      <c r="CS32" s="4">
        <f t="shared" si="18"/>
        <v>832.45447999999385</v>
      </c>
      <c r="CT32" s="4">
        <f t="shared" si="18"/>
        <v>832.45447999999385</v>
      </c>
      <c r="CU32" s="4">
        <f t="shared" si="18"/>
        <v>832.45447999999385</v>
      </c>
      <c r="CV32" s="4">
        <f t="shared" si="18"/>
        <v>832.45447999999385</v>
      </c>
      <c r="CW32" s="4">
        <f t="shared" si="18"/>
        <v>832.45447999999385</v>
      </c>
      <c r="CX32" s="4">
        <f t="shared" si="18"/>
        <v>832.45447999999385</v>
      </c>
      <c r="CY32" s="4">
        <f t="shared" ref="CY32:DR32" si="22">$B$2*IF($A$2+CY$3/12&lt;$A32,0,1)*(1+0.072*MIN($A32-$A$2,5))*IF(CY$3&gt;=120,1.1,1)*IF($C$2&lt;=148450,1,0)</f>
        <v>832.45447999999385</v>
      </c>
      <c r="CZ32" s="4">
        <f t="shared" si="22"/>
        <v>832.45447999999385</v>
      </c>
      <c r="DA32" s="4">
        <f t="shared" si="22"/>
        <v>832.45447999999385</v>
      </c>
      <c r="DB32" s="4">
        <f t="shared" si="22"/>
        <v>832.45447999999385</v>
      </c>
      <c r="DC32" s="4">
        <f t="shared" si="22"/>
        <v>832.45447999999385</v>
      </c>
      <c r="DD32" s="4">
        <f t="shared" si="22"/>
        <v>832.45447999999385</v>
      </c>
      <c r="DE32" s="4">
        <f t="shared" si="22"/>
        <v>832.45447999999385</v>
      </c>
      <c r="DF32" s="4">
        <f t="shared" si="22"/>
        <v>832.45447999999385</v>
      </c>
      <c r="DG32" s="4">
        <f t="shared" si="22"/>
        <v>832.45447999999385</v>
      </c>
      <c r="DH32" s="4">
        <f t="shared" si="22"/>
        <v>832.45447999999385</v>
      </c>
      <c r="DI32" s="4">
        <f t="shared" si="22"/>
        <v>832.45447999999385</v>
      </c>
      <c r="DJ32" s="4">
        <f t="shared" si="22"/>
        <v>832.45447999999385</v>
      </c>
      <c r="DK32" s="4">
        <f t="shared" si="22"/>
        <v>832.45447999999385</v>
      </c>
      <c r="DL32" s="4">
        <f t="shared" si="22"/>
        <v>832.45447999999385</v>
      </c>
      <c r="DM32" s="4">
        <f t="shared" si="22"/>
        <v>832.45447999999385</v>
      </c>
      <c r="DN32" s="4">
        <f t="shared" si="22"/>
        <v>832.45447999999385</v>
      </c>
      <c r="DO32" s="4">
        <f t="shared" si="22"/>
        <v>832.45447999999385</v>
      </c>
      <c r="DP32" s="4">
        <f t="shared" si="22"/>
        <v>832.45447999999385</v>
      </c>
      <c r="DQ32" s="4">
        <f t="shared" si="22"/>
        <v>832.45447999999385</v>
      </c>
      <c r="DR32" s="4">
        <f t="shared" si="22"/>
        <v>915.69992799999329</v>
      </c>
      <c r="DS32" s="16">
        <f t="shared" si="7"/>
        <v>177922.81429980375</v>
      </c>
    </row>
    <row r="33" spans="1:123" x14ac:dyDescent="0.25">
      <c r="A33" s="15">
        <f t="shared" si="8"/>
        <v>67.083333333333215</v>
      </c>
      <c r="B33" s="4">
        <f t="shared" si="19"/>
        <v>0</v>
      </c>
      <c r="C33" s="4">
        <f t="shared" si="19"/>
        <v>0</v>
      </c>
      <c r="D33" s="4">
        <f t="shared" si="19"/>
        <v>0</v>
      </c>
      <c r="E33" s="4">
        <f t="shared" si="19"/>
        <v>0</v>
      </c>
      <c r="F33" s="4">
        <f t="shared" si="19"/>
        <v>0</v>
      </c>
      <c r="G33" s="4">
        <f t="shared" si="19"/>
        <v>0</v>
      </c>
      <c r="H33" s="4">
        <f t="shared" si="19"/>
        <v>0</v>
      </c>
      <c r="I33" s="4">
        <f t="shared" si="19"/>
        <v>0</v>
      </c>
      <c r="J33" s="4">
        <f t="shared" si="19"/>
        <v>0</v>
      </c>
      <c r="K33" s="4">
        <f t="shared" si="19"/>
        <v>0</v>
      </c>
      <c r="L33" s="4">
        <f t="shared" si="19"/>
        <v>0</v>
      </c>
      <c r="M33" s="4">
        <f t="shared" si="19"/>
        <v>0</v>
      </c>
      <c r="N33" s="4">
        <f t="shared" si="19"/>
        <v>0</v>
      </c>
      <c r="O33" s="4">
        <f t="shared" si="19"/>
        <v>0</v>
      </c>
      <c r="P33" s="4">
        <f t="shared" si="19"/>
        <v>0</v>
      </c>
      <c r="Q33" s="4">
        <f t="shared" si="19"/>
        <v>0</v>
      </c>
      <c r="R33" s="4">
        <f t="shared" si="21"/>
        <v>0</v>
      </c>
      <c r="S33" s="4">
        <f t="shared" si="21"/>
        <v>0</v>
      </c>
      <c r="T33" s="4">
        <f t="shared" si="21"/>
        <v>0</v>
      </c>
      <c r="U33" s="4">
        <f t="shared" si="21"/>
        <v>0</v>
      </c>
      <c r="V33" s="4">
        <f t="shared" si="21"/>
        <v>0</v>
      </c>
      <c r="W33" s="4">
        <f t="shared" si="21"/>
        <v>0</v>
      </c>
      <c r="X33" s="4">
        <f t="shared" si="21"/>
        <v>0</v>
      </c>
      <c r="Y33" s="4">
        <f t="shared" si="21"/>
        <v>0</v>
      </c>
      <c r="Z33" s="4">
        <f t="shared" si="21"/>
        <v>0</v>
      </c>
      <c r="AA33" s="4">
        <f t="shared" si="21"/>
        <v>836.82049999999379</v>
      </c>
      <c r="AB33" s="4">
        <f t="shared" si="21"/>
        <v>836.82049999999379</v>
      </c>
      <c r="AC33" s="4">
        <f t="shared" si="21"/>
        <v>836.82049999999379</v>
      </c>
      <c r="AD33" s="4">
        <f t="shared" si="21"/>
        <v>836.82049999999379</v>
      </c>
      <c r="AE33" s="4">
        <f t="shared" si="21"/>
        <v>836.82049999999379</v>
      </c>
      <c r="AF33" s="4">
        <f t="shared" si="21"/>
        <v>836.82049999999379</v>
      </c>
      <c r="AG33" s="4">
        <f t="shared" si="21"/>
        <v>836.82049999999379</v>
      </c>
      <c r="AH33" s="4">
        <f t="shared" si="21"/>
        <v>836.82049999999379</v>
      </c>
      <c r="AI33" s="4">
        <f t="shared" si="21"/>
        <v>836.82049999999379</v>
      </c>
      <c r="AJ33" s="4">
        <f t="shared" si="21"/>
        <v>836.82049999999379</v>
      </c>
      <c r="AK33" s="4">
        <f t="shared" si="21"/>
        <v>836.82049999999379</v>
      </c>
      <c r="AL33" s="4">
        <f t="shared" si="21"/>
        <v>836.82049999999379</v>
      </c>
      <c r="AM33" s="4">
        <f t="shared" si="21"/>
        <v>836.82049999999379</v>
      </c>
      <c r="AN33" s="4">
        <f t="shared" si="21"/>
        <v>836.82049999999379</v>
      </c>
      <c r="AO33" s="4">
        <f t="shared" si="21"/>
        <v>836.82049999999379</v>
      </c>
      <c r="AP33" s="4">
        <f t="shared" si="21"/>
        <v>836.82049999999379</v>
      </c>
      <c r="AQ33" s="4">
        <f t="shared" si="21"/>
        <v>836.82049999999379</v>
      </c>
      <c r="AR33" s="4">
        <f t="shared" si="21"/>
        <v>836.82049999999379</v>
      </c>
      <c r="AS33" s="4">
        <f t="shared" si="21"/>
        <v>836.82049999999379</v>
      </c>
      <c r="AT33" s="4">
        <f t="shared" si="21"/>
        <v>836.82049999999379</v>
      </c>
      <c r="AU33" s="4">
        <f t="shared" si="21"/>
        <v>836.82049999999379</v>
      </c>
      <c r="AV33" s="4">
        <f t="shared" si="21"/>
        <v>836.82049999999379</v>
      </c>
      <c r="AW33" s="4">
        <f t="shared" si="21"/>
        <v>836.82049999999379</v>
      </c>
      <c r="AX33" s="4">
        <f t="shared" si="21"/>
        <v>836.82049999999379</v>
      </c>
      <c r="AY33" s="4">
        <f t="shared" si="21"/>
        <v>836.82049999999379</v>
      </c>
      <c r="AZ33" s="4">
        <f t="shared" si="21"/>
        <v>836.82049999999379</v>
      </c>
      <c r="BA33" s="4">
        <f t="shared" si="21"/>
        <v>836.82049999999379</v>
      </c>
      <c r="BB33" s="4">
        <f t="shared" si="21"/>
        <v>836.82049999999379</v>
      </c>
      <c r="BC33" s="4">
        <f t="shared" si="21"/>
        <v>836.82049999999379</v>
      </c>
      <c r="BD33" s="4">
        <f t="shared" si="21"/>
        <v>836.82049999999379</v>
      </c>
      <c r="BE33" s="4">
        <f t="shared" si="21"/>
        <v>836.82049999999379</v>
      </c>
      <c r="BF33" s="4">
        <f t="shared" si="21"/>
        <v>836.82049999999379</v>
      </c>
      <c r="BG33" s="4">
        <f t="shared" si="21"/>
        <v>836.82049999999379</v>
      </c>
      <c r="BH33" s="4">
        <f t="shared" si="21"/>
        <v>836.82049999999379</v>
      </c>
      <c r="BI33" s="4">
        <f t="shared" si="21"/>
        <v>836.82049999999379</v>
      </c>
      <c r="BJ33" s="4">
        <f t="shared" si="21"/>
        <v>836.82049999999379</v>
      </c>
      <c r="BK33" s="4">
        <f t="shared" si="21"/>
        <v>836.82049999999379</v>
      </c>
      <c r="BL33" s="4">
        <f t="shared" si="21"/>
        <v>836.82049999999379</v>
      </c>
      <c r="BM33" s="4">
        <f t="shared" si="21"/>
        <v>836.82049999999379</v>
      </c>
      <c r="BN33" s="4">
        <f t="shared" si="21"/>
        <v>836.82049999999379</v>
      </c>
      <c r="BO33" s="4">
        <f t="shared" si="21"/>
        <v>836.82049999999379</v>
      </c>
      <c r="BP33" s="4">
        <f t="shared" si="21"/>
        <v>836.82049999999379</v>
      </c>
      <c r="BQ33" s="4">
        <f t="shared" si="21"/>
        <v>836.82049999999379</v>
      </c>
      <c r="BR33" s="4">
        <f t="shared" si="21"/>
        <v>836.82049999999379</v>
      </c>
      <c r="BS33" s="4">
        <f t="shared" si="21"/>
        <v>836.82049999999379</v>
      </c>
      <c r="BT33" s="4">
        <f t="shared" si="21"/>
        <v>836.82049999999379</v>
      </c>
      <c r="BU33" s="4">
        <f t="shared" si="21"/>
        <v>836.82049999999379</v>
      </c>
      <c r="BV33" s="4">
        <f t="shared" si="21"/>
        <v>836.82049999999379</v>
      </c>
      <c r="BW33" s="4">
        <f t="shared" si="21"/>
        <v>836.82049999999379</v>
      </c>
      <c r="BX33" s="4">
        <f t="shared" si="21"/>
        <v>836.82049999999379</v>
      </c>
      <c r="BY33" s="4">
        <f t="shared" si="21"/>
        <v>836.82049999999379</v>
      </c>
      <c r="BZ33" s="4">
        <f t="shared" si="21"/>
        <v>836.82049999999379</v>
      </c>
      <c r="CA33" s="4">
        <f t="shared" si="21"/>
        <v>836.82049999999379</v>
      </c>
      <c r="CB33" s="4">
        <f t="shared" si="21"/>
        <v>836.82049999999379</v>
      </c>
      <c r="CC33" s="4">
        <f t="shared" si="21"/>
        <v>836.82049999999379</v>
      </c>
      <c r="CD33" s="4">
        <f t="shared" si="20"/>
        <v>836.82049999999379</v>
      </c>
      <c r="CE33" s="4">
        <f t="shared" si="20"/>
        <v>836.82049999999379</v>
      </c>
      <c r="CF33" s="4">
        <f t="shared" si="20"/>
        <v>836.82049999999379</v>
      </c>
      <c r="CG33" s="4">
        <f t="shared" si="20"/>
        <v>836.82049999999379</v>
      </c>
      <c r="CH33" s="4">
        <f t="shared" si="20"/>
        <v>836.82049999999379</v>
      </c>
      <c r="CI33" s="4">
        <f t="shared" si="20"/>
        <v>836.82049999999379</v>
      </c>
      <c r="CJ33" s="4">
        <f t="shared" si="20"/>
        <v>836.82049999999379</v>
      </c>
      <c r="CK33" s="4">
        <f t="shared" si="20"/>
        <v>836.82049999999379</v>
      </c>
      <c r="CL33" s="4">
        <f t="shared" ref="CL33:DR43" si="23">$B$2*IF($A$2+CL$3/12&lt;$A33,0,1)*(1+0.072*MIN($A33-$A$2,5))*IF(CL$3&gt;=120,1.1,1)*IF($C$2&lt;=148450,1,0)</f>
        <v>836.82049999999379</v>
      </c>
      <c r="CM33" s="4">
        <f t="shared" si="23"/>
        <v>836.82049999999379</v>
      </c>
      <c r="CN33" s="4">
        <f t="shared" si="23"/>
        <v>836.82049999999379</v>
      </c>
      <c r="CO33" s="4">
        <f t="shared" si="23"/>
        <v>836.82049999999379</v>
      </c>
      <c r="CP33" s="4">
        <f t="shared" si="23"/>
        <v>836.82049999999379</v>
      </c>
      <c r="CQ33" s="4">
        <f t="shared" si="23"/>
        <v>836.82049999999379</v>
      </c>
      <c r="CR33" s="4">
        <f t="shared" si="23"/>
        <v>836.82049999999379</v>
      </c>
      <c r="CS33" s="4">
        <f t="shared" si="23"/>
        <v>836.82049999999379</v>
      </c>
      <c r="CT33" s="4">
        <f t="shared" si="23"/>
        <v>836.82049999999379</v>
      </c>
      <c r="CU33" s="4">
        <f t="shared" si="23"/>
        <v>836.82049999999379</v>
      </c>
      <c r="CV33" s="4">
        <f t="shared" si="23"/>
        <v>836.82049999999379</v>
      </c>
      <c r="CW33" s="4">
        <f t="shared" si="23"/>
        <v>836.82049999999379</v>
      </c>
      <c r="CX33" s="4">
        <f t="shared" si="23"/>
        <v>836.82049999999379</v>
      </c>
      <c r="CY33" s="4">
        <f t="shared" si="23"/>
        <v>836.82049999999379</v>
      </c>
      <c r="CZ33" s="4">
        <f t="shared" si="23"/>
        <v>836.82049999999379</v>
      </c>
      <c r="DA33" s="4">
        <f t="shared" si="23"/>
        <v>836.82049999999379</v>
      </c>
      <c r="DB33" s="4">
        <f t="shared" si="23"/>
        <v>836.82049999999379</v>
      </c>
      <c r="DC33" s="4">
        <f t="shared" si="23"/>
        <v>836.82049999999379</v>
      </c>
      <c r="DD33" s="4">
        <f t="shared" si="23"/>
        <v>836.82049999999379</v>
      </c>
      <c r="DE33" s="4">
        <f t="shared" si="23"/>
        <v>836.82049999999379</v>
      </c>
      <c r="DF33" s="4">
        <f t="shared" si="23"/>
        <v>836.82049999999379</v>
      </c>
      <c r="DG33" s="4">
        <f t="shared" si="23"/>
        <v>836.82049999999379</v>
      </c>
      <c r="DH33" s="4">
        <f t="shared" si="23"/>
        <v>836.82049999999379</v>
      </c>
      <c r="DI33" s="4">
        <f t="shared" si="23"/>
        <v>836.82049999999379</v>
      </c>
      <c r="DJ33" s="4">
        <f t="shared" si="23"/>
        <v>836.82049999999379</v>
      </c>
      <c r="DK33" s="4">
        <f t="shared" si="23"/>
        <v>836.82049999999379</v>
      </c>
      <c r="DL33" s="4">
        <f t="shared" si="23"/>
        <v>836.82049999999379</v>
      </c>
      <c r="DM33" s="4">
        <f t="shared" si="23"/>
        <v>836.82049999999379</v>
      </c>
      <c r="DN33" s="4">
        <f t="shared" si="23"/>
        <v>836.82049999999379</v>
      </c>
      <c r="DO33" s="4">
        <f t="shared" si="23"/>
        <v>836.82049999999379</v>
      </c>
      <c r="DP33" s="4">
        <f t="shared" si="23"/>
        <v>836.82049999999379</v>
      </c>
      <c r="DQ33" s="4">
        <f t="shared" si="23"/>
        <v>836.82049999999379</v>
      </c>
      <c r="DR33" s="4">
        <f t="shared" si="23"/>
        <v>920.50254999999322</v>
      </c>
      <c r="DS33" s="16">
        <f t="shared" si="7"/>
        <v>178080.97491883975</v>
      </c>
    </row>
    <row r="34" spans="1:123" x14ac:dyDescent="0.25">
      <c r="A34" s="15">
        <f t="shared" si="8"/>
        <v>67.166666666666544</v>
      </c>
      <c r="B34" s="4">
        <f t="shared" si="19"/>
        <v>0</v>
      </c>
      <c r="C34" s="4">
        <f t="shared" si="19"/>
        <v>0</v>
      </c>
      <c r="D34" s="4">
        <f t="shared" si="19"/>
        <v>0</v>
      </c>
      <c r="E34" s="4">
        <f t="shared" si="19"/>
        <v>0</v>
      </c>
      <c r="F34" s="4">
        <f t="shared" si="19"/>
        <v>0</v>
      </c>
      <c r="G34" s="4">
        <f t="shared" si="19"/>
        <v>0</v>
      </c>
      <c r="H34" s="4">
        <f t="shared" si="19"/>
        <v>0</v>
      </c>
      <c r="I34" s="4">
        <f t="shared" si="19"/>
        <v>0</v>
      </c>
      <c r="J34" s="4">
        <f t="shared" si="19"/>
        <v>0</v>
      </c>
      <c r="K34" s="4">
        <f t="shared" si="19"/>
        <v>0</v>
      </c>
      <c r="L34" s="4">
        <f t="shared" si="19"/>
        <v>0</v>
      </c>
      <c r="M34" s="4">
        <f t="shared" si="19"/>
        <v>0</v>
      </c>
      <c r="N34" s="4">
        <f t="shared" si="19"/>
        <v>0</v>
      </c>
      <c r="O34" s="4">
        <f t="shared" si="19"/>
        <v>0</v>
      </c>
      <c r="P34" s="4">
        <f t="shared" si="19"/>
        <v>0</v>
      </c>
      <c r="Q34" s="4">
        <f t="shared" si="19"/>
        <v>0</v>
      </c>
      <c r="R34" s="4">
        <f t="shared" si="21"/>
        <v>0</v>
      </c>
      <c r="S34" s="4">
        <f t="shared" si="21"/>
        <v>0</v>
      </c>
      <c r="T34" s="4">
        <f t="shared" si="21"/>
        <v>0</v>
      </c>
      <c r="U34" s="4">
        <f t="shared" si="21"/>
        <v>0</v>
      </c>
      <c r="V34" s="4">
        <f t="shared" si="21"/>
        <v>0</v>
      </c>
      <c r="W34" s="4">
        <f t="shared" si="21"/>
        <v>0</v>
      </c>
      <c r="X34" s="4">
        <f t="shared" si="21"/>
        <v>0</v>
      </c>
      <c r="Y34" s="4">
        <f t="shared" si="21"/>
        <v>0</v>
      </c>
      <c r="Z34" s="4">
        <f t="shared" si="21"/>
        <v>0</v>
      </c>
      <c r="AA34" s="4">
        <f t="shared" si="21"/>
        <v>0</v>
      </c>
      <c r="AB34" s="4">
        <f t="shared" si="21"/>
        <v>841.18651999999338</v>
      </c>
      <c r="AC34" s="4">
        <f t="shared" si="21"/>
        <v>841.18651999999338</v>
      </c>
      <c r="AD34" s="4">
        <f t="shared" si="21"/>
        <v>841.18651999999338</v>
      </c>
      <c r="AE34" s="4">
        <f t="shared" si="21"/>
        <v>841.18651999999338</v>
      </c>
      <c r="AF34" s="4">
        <f t="shared" si="21"/>
        <v>841.18651999999338</v>
      </c>
      <c r="AG34" s="4">
        <f t="shared" si="21"/>
        <v>841.18651999999338</v>
      </c>
      <c r="AH34" s="4">
        <f t="shared" si="21"/>
        <v>841.18651999999338</v>
      </c>
      <c r="AI34" s="4">
        <f t="shared" si="21"/>
        <v>841.18651999999338</v>
      </c>
      <c r="AJ34" s="4">
        <f t="shared" si="21"/>
        <v>841.18651999999338</v>
      </c>
      <c r="AK34" s="4">
        <f t="shared" si="21"/>
        <v>841.18651999999338</v>
      </c>
      <c r="AL34" s="4">
        <f t="shared" si="21"/>
        <v>841.18651999999338</v>
      </c>
      <c r="AM34" s="4">
        <f t="shared" si="21"/>
        <v>841.18651999999338</v>
      </c>
      <c r="AN34" s="4">
        <f t="shared" si="21"/>
        <v>841.18651999999338</v>
      </c>
      <c r="AO34" s="4">
        <f t="shared" si="21"/>
        <v>841.18651999999338</v>
      </c>
      <c r="AP34" s="4">
        <f t="shared" si="21"/>
        <v>841.18651999999338</v>
      </c>
      <c r="AQ34" s="4">
        <f t="shared" si="21"/>
        <v>841.18651999999338</v>
      </c>
      <c r="AR34" s="4">
        <f t="shared" si="21"/>
        <v>841.18651999999338</v>
      </c>
      <c r="AS34" s="4">
        <f t="shared" si="21"/>
        <v>841.18651999999338</v>
      </c>
      <c r="AT34" s="4">
        <f t="shared" si="21"/>
        <v>841.18651999999338</v>
      </c>
      <c r="AU34" s="4">
        <f t="shared" si="21"/>
        <v>841.18651999999338</v>
      </c>
      <c r="AV34" s="4">
        <f t="shared" si="21"/>
        <v>841.18651999999338</v>
      </c>
      <c r="AW34" s="4">
        <f t="shared" si="21"/>
        <v>841.18651999999338</v>
      </c>
      <c r="AX34" s="4">
        <f t="shared" si="21"/>
        <v>841.18651999999338</v>
      </c>
      <c r="AY34" s="4">
        <f t="shared" si="21"/>
        <v>841.18651999999338</v>
      </c>
      <c r="AZ34" s="4">
        <f t="shared" si="21"/>
        <v>841.18651999999338</v>
      </c>
      <c r="BA34" s="4">
        <f t="shared" si="21"/>
        <v>841.18651999999338</v>
      </c>
      <c r="BB34" s="4">
        <f t="shared" si="21"/>
        <v>841.18651999999338</v>
      </c>
      <c r="BC34" s="4">
        <f t="shared" si="21"/>
        <v>841.18651999999338</v>
      </c>
      <c r="BD34" s="4">
        <f t="shared" si="21"/>
        <v>841.18651999999338</v>
      </c>
      <c r="BE34" s="4">
        <f t="shared" si="21"/>
        <v>841.18651999999338</v>
      </c>
      <c r="BF34" s="4">
        <f t="shared" si="21"/>
        <v>841.18651999999338</v>
      </c>
      <c r="BG34" s="4">
        <f t="shared" si="21"/>
        <v>841.18651999999338</v>
      </c>
      <c r="BH34" s="4">
        <f t="shared" si="21"/>
        <v>841.18651999999338</v>
      </c>
      <c r="BI34" s="4">
        <f t="shared" si="21"/>
        <v>841.18651999999338</v>
      </c>
      <c r="BJ34" s="4">
        <f t="shared" si="21"/>
        <v>841.18651999999338</v>
      </c>
      <c r="BK34" s="4">
        <f t="shared" si="21"/>
        <v>841.18651999999338</v>
      </c>
      <c r="BL34" s="4">
        <f t="shared" si="21"/>
        <v>841.18651999999338</v>
      </c>
      <c r="BM34" s="4">
        <f t="shared" si="21"/>
        <v>841.18651999999338</v>
      </c>
      <c r="BN34" s="4">
        <f t="shared" si="21"/>
        <v>841.18651999999338</v>
      </c>
      <c r="BO34" s="4">
        <f t="shared" si="21"/>
        <v>841.18651999999338</v>
      </c>
      <c r="BP34" s="4">
        <f t="shared" si="21"/>
        <v>841.18651999999338</v>
      </c>
      <c r="BQ34" s="4">
        <f t="shared" si="21"/>
        <v>841.18651999999338</v>
      </c>
      <c r="BR34" s="4">
        <f t="shared" si="21"/>
        <v>841.18651999999338</v>
      </c>
      <c r="BS34" s="4">
        <f t="shared" si="21"/>
        <v>841.18651999999338</v>
      </c>
      <c r="BT34" s="4">
        <f t="shared" si="21"/>
        <v>841.18651999999338</v>
      </c>
      <c r="BU34" s="4">
        <f t="shared" si="21"/>
        <v>841.18651999999338</v>
      </c>
      <c r="BV34" s="4">
        <f t="shared" si="21"/>
        <v>841.18651999999338</v>
      </c>
      <c r="BW34" s="4">
        <f t="shared" si="21"/>
        <v>841.18651999999338</v>
      </c>
      <c r="BX34" s="4">
        <f t="shared" si="21"/>
        <v>841.18651999999338</v>
      </c>
      <c r="BY34" s="4">
        <f t="shared" si="21"/>
        <v>841.18651999999338</v>
      </c>
      <c r="BZ34" s="4">
        <f t="shared" si="21"/>
        <v>841.18651999999338</v>
      </c>
      <c r="CA34" s="4">
        <f t="shared" si="21"/>
        <v>841.18651999999338</v>
      </c>
      <c r="CB34" s="4">
        <f t="shared" si="21"/>
        <v>841.18651999999338</v>
      </c>
      <c r="CC34" s="4">
        <f t="shared" si="21"/>
        <v>841.18651999999338</v>
      </c>
      <c r="CD34" s="4">
        <f t="shared" si="20"/>
        <v>841.18651999999338</v>
      </c>
      <c r="CE34" s="4">
        <f t="shared" si="20"/>
        <v>841.18651999999338</v>
      </c>
      <c r="CF34" s="4">
        <f t="shared" si="20"/>
        <v>841.18651999999338</v>
      </c>
      <c r="CG34" s="4">
        <f t="shared" si="20"/>
        <v>841.18651999999338</v>
      </c>
      <c r="CH34" s="4">
        <f t="shared" si="20"/>
        <v>841.18651999999338</v>
      </c>
      <c r="CI34" s="4">
        <f t="shared" si="20"/>
        <v>841.18651999999338</v>
      </c>
      <c r="CJ34" s="4">
        <f t="shared" si="20"/>
        <v>841.18651999999338</v>
      </c>
      <c r="CK34" s="4">
        <f t="shared" si="20"/>
        <v>841.18651999999338</v>
      </c>
      <c r="CL34" s="4">
        <f t="shared" si="23"/>
        <v>841.18651999999338</v>
      </c>
      <c r="CM34" s="4">
        <f t="shared" si="23"/>
        <v>841.18651999999338</v>
      </c>
      <c r="CN34" s="4">
        <f t="shared" si="23"/>
        <v>841.18651999999338</v>
      </c>
      <c r="CO34" s="4">
        <f t="shared" si="23"/>
        <v>841.18651999999338</v>
      </c>
      <c r="CP34" s="4">
        <f t="shared" si="23"/>
        <v>841.18651999999338</v>
      </c>
      <c r="CQ34" s="4">
        <f t="shared" si="23"/>
        <v>841.18651999999338</v>
      </c>
      <c r="CR34" s="4">
        <f t="shared" si="23"/>
        <v>841.18651999999338</v>
      </c>
      <c r="CS34" s="4">
        <f t="shared" si="23"/>
        <v>841.18651999999338</v>
      </c>
      <c r="CT34" s="4">
        <f t="shared" si="23"/>
        <v>841.18651999999338</v>
      </c>
      <c r="CU34" s="4">
        <f t="shared" si="23"/>
        <v>841.18651999999338</v>
      </c>
      <c r="CV34" s="4">
        <f t="shared" si="23"/>
        <v>841.18651999999338</v>
      </c>
      <c r="CW34" s="4">
        <f t="shared" si="23"/>
        <v>841.18651999999338</v>
      </c>
      <c r="CX34" s="4">
        <f t="shared" si="23"/>
        <v>841.18651999999338</v>
      </c>
      <c r="CY34" s="4">
        <f t="shared" si="23"/>
        <v>841.18651999999338</v>
      </c>
      <c r="CZ34" s="4">
        <f t="shared" si="23"/>
        <v>841.18651999999338</v>
      </c>
      <c r="DA34" s="4">
        <f t="shared" si="23"/>
        <v>841.18651999999338</v>
      </c>
      <c r="DB34" s="4">
        <f t="shared" si="23"/>
        <v>841.18651999999338</v>
      </c>
      <c r="DC34" s="4">
        <f t="shared" si="23"/>
        <v>841.18651999999338</v>
      </c>
      <c r="DD34" s="4">
        <f t="shared" si="23"/>
        <v>841.18651999999338</v>
      </c>
      <c r="DE34" s="4">
        <f t="shared" si="23"/>
        <v>841.18651999999338</v>
      </c>
      <c r="DF34" s="4">
        <f t="shared" si="23"/>
        <v>841.18651999999338</v>
      </c>
      <c r="DG34" s="4">
        <f t="shared" si="23"/>
        <v>841.18651999999338</v>
      </c>
      <c r="DH34" s="4">
        <f t="shared" si="23"/>
        <v>841.18651999999338</v>
      </c>
      <c r="DI34" s="4">
        <f t="shared" si="23"/>
        <v>841.18651999999338</v>
      </c>
      <c r="DJ34" s="4">
        <f t="shared" si="23"/>
        <v>841.18651999999338</v>
      </c>
      <c r="DK34" s="4">
        <f t="shared" si="23"/>
        <v>841.18651999999338</v>
      </c>
      <c r="DL34" s="4">
        <f t="shared" si="23"/>
        <v>841.18651999999338</v>
      </c>
      <c r="DM34" s="4">
        <f t="shared" si="23"/>
        <v>841.18651999999338</v>
      </c>
      <c r="DN34" s="4">
        <f t="shared" si="23"/>
        <v>841.18651999999338</v>
      </c>
      <c r="DO34" s="4">
        <f t="shared" si="23"/>
        <v>841.18651999999338</v>
      </c>
      <c r="DP34" s="4">
        <f t="shared" si="23"/>
        <v>841.18651999999338</v>
      </c>
      <c r="DQ34" s="4">
        <f t="shared" si="23"/>
        <v>841.18651999999338</v>
      </c>
      <c r="DR34" s="4">
        <f t="shared" si="23"/>
        <v>925.30517199999281</v>
      </c>
      <c r="DS34" s="16">
        <f t="shared" si="7"/>
        <v>178233.63026989068</v>
      </c>
    </row>
    <row r="35" spans="1:123" x14ac:dyDescent="0.25">
      <c r="A35" s="15">
        <f t="shared" si="8"/>
        <v>67.249999999999872</v>
      </c>
      <c r="B35" s="4">
        <f t="shared" si="19"/>
        <v>0</v>
      </c>
      <c r="C35" s="4">
        <f t="shared" si="19"/>
        <v>0</v>
      </c>
      <c r="D35" s="4">
        <f t="shared" si="19"/>
        <v>0</v>
      </c>
      <c r="E35" s="4">
        <f t="shared" si="19"/>
        <v>0</v>
      </c>
      <c r="F35" s="4">
        <f t="shared" si="19"/>
        <v>0</v>
      </c>
      <c r="G35" s="4">
        <f t="shared" si="19"/>
        <v>0</v>
      </c>
      <c r="H35" s="4">
        <f t="shared" si="19"/>
        <v>0</v>
      </c>
      <c r="I35" s="4">
        <f t="shared" si="19"/>
        <v>0</v>
      </c>
      <c r="J35" s="4">
        <f t="shared" si="19"/>
        <v>0</v>
      </c>
      <c r="K35" s="4">
        <f t="shared" si="19"/>
        <v>0</v>
      </c>
      <c r="L35" s="4">
        <f t="shared" si="19"/>
        <v>0</v>
      </c>
      <c r="M35" s="4">
        <f t="shared" si="19"/>
        <v>0</v>
      </c>
      <c r="N35" s="4">
        <f t="shared" si="19"/>
        <v>0</v>
      </c>
      <c r="O35" s="4">
        <f t="shared" si="19"/>
        <v>0</v>
      </c>
      <c r="P35" s="4">
        <f t="shared" si="19"/>
        <v>0</v>
      </c>
      <c r="Q35" s="4">
        <f t="shared" si="19"/>
        <v>0</v>
      </c>
      <c r="R35" s="4">
        <f t="shared" si="21"/>
        <v>0</v>
      </c>
      <c r="S35" s="4">
        <f t="shared" si="21"/>
        <v>0</v>
      </c>
      <c r="T35" s="4">
        <f t="shared" si="21"/>
        <v>0</v>
      </c>
      <c r="U35" s="4">
        <f t="shared" si="21"/>
        <v>0</v>
      </c>
      <c r="V35" s="4">
        <f t="shared" si="21"/>
        <v>0</v>
      </c>
      <c r="W35" s="4">
        <f t="shared" si="21"/>
        <v>0</v>
      </c>
      <c r="X35" s="4">
        <f t="shared" si="21"/>
        <v>0</v>
      </c>
      <c r="Y35" s="4">
        <f t="shared" si="21"/>
        <v>0</v>
      </c>
      <c r="Z35" s="4">
        <f t="shared" si="21"/>
        <v>0</v>
      </c>
      <c r="AA35" s="4">
        <f t="shared" si="21"/>
        <v>0</v>
      </c>
      <c r="AB35" s="4">
        <f t="shared" si="21"/>
        <v>0</v>
      </c>
      <c r="AC35" s="4">
        <f t="shared" si="21"/>
        <v>845.55253999999331</v>
      </c>
      <c r="AD35" s="4">
        <f t="shared" si="21"/>
        <v>845.55253999999331</v>
      </c>
      <c r="AE35" s="4">
        <f t="shared" si="21"/>
        <v>845.55253999999331</v>
      </c>
      <c r="AF35" s="4">
        <f t="shared" si="21"/>
        <v>845.55253999999331</v>
      </c>
      <c r="AG35" s="4">
        <f t="shared" si="21"/>
        <v>845.55253999999331</v>
      </c>
      <c r="AH35" s="4">
        <f t="shared" si="21"/>
        <v>845.55253999999331</v>
      </c>
      <c r="AI35" s="4">
        <f t="shared" si="21"/>
        <v>845.55253999999331</v>
      </c>
      <c r="AJ35" s="4">
        <f t="shared" si="21"/>
        <v>845.55253999999331</v>
      </c>
      <c r="AK35" s="4">
        <f t="shared" si="21"/>
        <v>845.55253999999331</v>
      </c>
      <c r="AL35" s="4">
        <f t="shared" si="21"/>
        <v>845.55253999999331</v>
      </c>
      <c r="AM35" s="4">
        <f t="shared" si="21"/>
        <v>845.55253999999331</v>
      </c>
      <c r="AN35" s="4">
        <f t="shared" si="21"/>
        <v>845.55253999999331</v>
      </c>
      <c r="AO35" s="4">
        <f t="shared" si="21"/>
        <v>845.55253999999331</v>
      </c>
      <c r="AP35" s="4">
        <f t="shared" si="21"/>
        <v>845.55253999999331</v>
      </c>
      <c r="AQ35" s="4">
        <f t="shared" si="21"/>
        <v>845.55253999999331</v>
      </c>
      <c r="AR35" s="4">
        <f t="shared" si="21"/>
        <v>845.55253999999331</v>
      </c>
      <c r="AS35" s="4">
        <f t="shared" si="21"/>
        <v>845.55253999999331</v>
      </c>
      <c r="AT35" s="4">
        <f t="shared" si="21"/>
        <v>845.55253999999331</v>
      </c>
      <c r="AU35" s="4">
        <f t="shared" ref="AU35:DF43" si="24">$B$2*IF($A$2+AU$3/12&lt;$A35,0,1)*(1+0.072*MIN($A35-$A$2,5))*IF(AU$3&gt;=120,1.1,1)*IF($C$2&lt;=148450,1,0)</f>
        <v>845.55253999999331</v>
      </c>
      <c r="AV35" s="4">
        <f t="shared" si="24"/>
        <v>845.55253999999331</v>
      </c>
      <c r="AW35" s="4">
        <f t="shared" si="24"/>
        <v>845.55253999999331</v>
      </c>
      <c r="AX35" s="4">
        <f t="shared" si="24"/>
        <v>845.55253999999331</v>
      </c>
      <c r="AY35" s="4">
        <f t="shared" si="24"/>
        <v>845.55253999999331</v>
      </c>
      <c r="AZ35" s="4">
        <f t="shared" si="24"/>
        <v>845.55253999999331</v>
      </c>
      <c r="BA35" s="4">
        <f t="shared" si="24"/>
        <v>845.55253999999331</v>
      </c>
      <c r="BB35" s="4">
        <f t="shared" si="24"/>
        <v>845.55253999999331</v>
      </c>
      <c r="BC35" s="4">
        <f t="shared" si="24"/>
        <v>845.55253999999331</v>
      </c>
      <c r="BD35" s="4">
        <f t="shared" si="24"/>
        <v>845.55253999999331</v>
      </c>
      <c r="BE35" s="4">
        <f t="shared" si="24"/>
        <v>845.55253999999331</v>
      </c>
      <c r="BF35" s="4">
        <f t="shared" si="24"/>
        <v>845.55253999999331</v>
      </c>
      <c r="BG35" s="4">
        <f t="shared" si="24"/>
        <v>845.55253999999331</v>
      </c>
      <c r="BH35" s="4">
        <f t="shared" si="24"/>
        <v>845.55253999999331</v>
      </c>
      <c r="BI35" s="4">
        <f t="shared" si="24"/>
        <v>845.55253999999331</v>
      </c>
      <c r="BJ35" s="4">
        <f t="shared" si="24"/>
        <v>845.55253999999331</v>
      </c>
      <c r="BK35" s="4">
        <f t="shared" si="24"/>
        <v>845.55253999999331</v>
      </c>
      <c r="BL35" s="4">
        <f t="shared" si="24"/>
        <v>845.55253999999331</v>
      </c>
      <c r="BM35" s="4">
        <f t="shared" si="24"/>
        <v>845.55253999999331</v>
      </c>
      <c r="BN35" s="4">
        <f t="shared" si="24"/>
        <v>845.55253999999331</v>
      </c>
      <c r="BO35" s="4">
        <f t="shared" si="24"/>
        <v>845.55253999999331</v>
      </c>
      <c r="BP35" s="4">
        <f t="shared" si="24"/>
        <v>845.55253999999331</v>
      </c>
      <c r="BQ35" s="4">
        <f t="shared" si="24"/>
        <v>845.55253999999331</v>
      </c>
      <c r="BR35" s="4">
        <f t="shared" si="24"/>
        <v>845.55253999999331</v>
      </c>
      <c r="BS35" s="4">
        <f t="shared" si="24"/>
        <v>845.55253999999331</v>
      </c>
      <c r="BT35" s="4">
        <f t="shared" si="24"/>
        <v>845.55253999999331</v>
      </c>
      <c r="BU35" s="4">
        <f t="shared" si="24"/>
        <v>845.55253999999331</v>
      </c>
      <c r="BV35" s="4">
        <f t="shared" si="24"/>
        <v>845.55253999999331</v>
      </c>
      <c r="BW35" s="4">
        <f t="shared" si="24"/>
        <v>845.55253999999331</v>
      </c>
      <c r="BX35" s="4">
        <f t="shared" si="24"/>
        <v>845.55253999999331</v>
      </c>
      <c r="BY35" s="4">
        <f t="shared" si="24"/>
        <v>845.55253999999331</v>
      </c>
      <c r="BZ35" s="4">
        <f t="shared" si="24"/>
        <v>845.55253999999331</v>
      </c>
      <c r="CA35" s="4">
        <f t="shared" si="24"/>
        <v>845.55253999999331</v>
      </c>
      <c r="CB35" s="4">
        <f t="shared" si="24"/>
        <v>845.55253999999331</v>
      </c>
      <c r="CC35" s="4">
        <f t="shared" si="24"/>
        <v>845.55253999999331</v>
      </c>
      <c r="CD35" s="4">
        <f t="shared" si="24"/>
        <v>845.55253999999331</v>
      </c>
      <c r="CE35" s="4">
        <f t="shared" si="24"/>
        <v>845.55253999999331</v>
      </c>
      <c r="CF35" s="4">
        <f t="shared" si="24"/>
        <v>845.55253999999331</v>
      </c>
      <c r="CG35" s="4">
        <f t="shared" si="24"/>
        <v>845.55253999999331</v>
      </c>
      <c r="CH35" s="4">
        <f t="shared" si="24"/>
        <v>845.55253999999331</v>
      </c>
      <c r="CI35" s="4">
        <f t="shared" si="24"/>
        <v>845.55253999999331</v>
      </c>
      <c r="CJ35" s="4">
        <f t="shared" si="24"/>
        <v>845.55253999999331</v>
      </c>
      <c r="CK35" s="4">
        <f t="shared" si="24"/>
        <v>845.55253999999331</v>
      </c>
      <c r="CL35" s="4">
        <f t="shared" si="24"/>
        <v>845.55253999999331</v>
      </c>
      <c r="CM35" s="4">
        <f t="shared" si="24"/>
        <v>845.55253999999331</v>
      </c>
      <c r="CN35" s="4">
        <f t="shared" si="24"/>
        <v>845.55253999999331</v>
      </c>
      <c r="CO35" s="4">
        <f t="shared" si="24"/>
        <v>845.55253999999331</v>
      </c>
      <c r="CP35" s="4">
        <f t="shared" si="24"/>
        <v>845.55253999999331</v>
      </c>
      <c r="CQ35" s="4">
        <f t="shared" si="24"/>
        <v>845.55253999999331</v>
      </c>
      <c r="CR35" s="4">
        <f t="shared" si="24"/>
        <v>845.55253999999331</v>
      </c>
      <c r="CS35" s="4">
        <f t="shared" si="24"/>
        <v>845.55253999999331</v>
      </c>
      <c r="CT35" s="4">
        <f t="shared" si="24"/>
        <v>845.55253999999331</v>
      </c>
      <c r="CU35" s="4">
        <f t="shared" si="24"/>
        <v>845.55253999999331</v>
      </c>
      <c r="CV35" s="4">
        <f t="shared" si="24"/>
        <v>845.55253999999331</v>
      </c>
      <c r="CW35" s="4">
        <f t="shared" si="24"/>
        <v>845.55253999999331</v>
      </c>
      <c r="CX35" s="4">
        <f t="shared" si="24"/>
        <v>845.55253999999331</v>
      </c>
      <c r="CY35" s="4">
        <f t="shared" si="24"/>
        <v>845.55253999999331</v>
      </c>
      <c r="CZ35" s="4">
        <f t="shared" si="24"/>
        <v>845.55253999999331</v>
      </c>
      <c r="DA35" s="4">
        <f t="shared" si="24"/>
        <v>845.55253999999331</v>
      </c>
      <c r="DB35" s="4">
        <f t="shared" si="24"/>
        <v>845.55253999999331</v>
      </c>
      <c r="DC35" s="4">
        <f t="shared" si="24"/>
        <v>845.55253999999331</v>
      </c>
      <c r="DD35" s="4">
        <f t="shared" si="24"/>
        <v>845.55253999999331</v>
      </c>
      <c r="DE35" s="4">
        <f t="shared" si="24"/>
        <v>845.55253999999331</v>
      </c>
      <c r="DF35" s="4">
        <f t="shared" si="24"/>
        <v>845.55253999999331</v>
      </c>
      <c r="DG35" s="4">
        <f t="shared" si="23"/>
        <v>845.55253999999331</v>
      </c>
      <c r="DH35" s="4">
        <f t="shared" si="23"/>
        <v>845.55253999999331</v>
      </c>
      <c r="DI35" s="4">
        <f t="shared" si="23"/>
        <v>845.55253999999331</v>
      </c>
      <c r="DJ35" s="4">
        <f t="shared" si="23"/>
        <v>845.55253999999331</v>
      </c>
      <c r="DK35" s="4">
        <f t="shared" si="23"/>
        <v>845.55253999999331</v>
      </c>
      <c r="DL35" s="4">
        <f t="shared" si="23"/>
        <v>845.55253999999331</v>
      </c>
      <c r="DM35" s="4">
        <f t="shared" si="23"/>
        <v>845.55253999999331</v>
      </c>
      <c r="DN35" s="4">
        <f t="shared" si="23"/>
        <v>845.55253999999331</v>
      </c>
      <c r="DO35" s="4">
        <f t="shared" si="23"/>
        <v>845.55253999999331</v>
      </c>
      <c r="DP35" s="4">
        <f t="shared" si="23"/>
        <v>845.55253999999331</v>
      </c>
      <c r="DQ35" s="4">
        <f t="shared" si="23"/>
        <v>845.55253999999331</v>
      </c>
      <c r="DR35" s="4">
        <f t="shared" si="23"/>
        <v>930.10779399999274</v>
      </c>
      <c r="DS35" s="16">
        <f t="shared" si="7"/>
        <v>178380.81252319965</v>
      </c>
    </row>
    <row r="36" spans="1:123" x14ac:dyDescent="0.25">
      <c r="A36" s="15">
        <f t="shared" si="8"/>
        <v>67.333333333333201</v>
      </c>
      <c r="B36" s="4">
        <f t="shared" si="19"/>
        <v>0</v>
      </c>
      <c r="C36" s="4">
        <f t="shared" si="19"/>
        <v>0</v>
      </c>
      <c r="D36" s="4">
        <f t="shared" si="19"/>
        <v>0</v>
      </c>
      <c r="E36" s="4">
        <f t="shared" si="19"/>
        <v>0</v>
      </c>
      <c r="F36" s="4">
        <f t="shared" si="19"/>
        <v>0</v>
      </c>
      <c r="G36" s="4">
        <f t="shared" si="19"/>
        <v>0</v>
      </c>
      <c r="H36" s="4">
        <f t="shared" si="19"/>
        <v>0</v>
      </c>
      <c r="I36" s="4">
        <f t="shared" si="19"/>
        <v>0</v>
      </c>
      <c r="J36" s="4">
        <f t="shared" si="19"/>
        <v>0</v>
      </c>
      <c r="K36" s="4">
        <f t="shared" si="19"/>
        <v>0</v>
      </c>
      <c r="L36" s="4">
        <f t="shared" si="19"/>
        <v>0</v>
      </c>
      <c r="M36" s="4">
        <f t="shared" si="19"/>
        <v>0</v>
      </c>
      <c r="N36" s="4">
        <f t="shared" si="19"/>
        <v>0</v>
      </c>
      <c r="O36" s="4">
        <f t="shared" si="19"/>
        <v>0</v>
      </c>
      <c r="P36" s="4">
        <f t="shared" si="19"/>
        <v>0</v>
      </c>
      <c r="Q36" s="4">
        <f t="shared" si="19"/>
        <v>0</v>
      </c>
      <c r="R36" s="4">
        <f t="shared" ref="R36:CC40" si="25">$B$2*IF($A$2+R$3/12&lt;$A36,0,1)*(1+0.072*MIN($A36-$A$2,5))*IF(R$3&gt;=120,1.1,1)*IF($C$2&lt;=148450,1,0)</f>
        <v>0</v>
      </c>
      <c r="S36" s="4">
        <f t="shared" si="25"/>
        <v>0</v>
      </c>
      <c r="T36" s="4">
        <f t="shared" si="25"/>
        <v>0</v>
      </c>
      <c r="U36" s="4">
        <f t="shared" si="25"/>
        <v>0</v>
      </c>
      <c r="V36" s="4">
        <f t="shared" si="25"/>
        <v>0</v>
      </c>
      <c r="W36" s="4">
        <f t="shared" si="25"/>
        <v>0</v>
      </c>
      <c r="X36" s="4">
        <f t="shared" si="25"/>
        <v>0</v>
      </c>
      <c r="Y36" s="4">
        <f t="shared" si="25"/>
        <v>0</v>
      </c>
      <c r="Z36" s="4">
        <f t="shared" si="25"/>
        <v>0</v>
      </c>
      <c r="AA36" s="4">
        <f t="shared" si="25"/>
        <v>0</v>
      </c>
      <c r="AB36" s="4">
        <f t="shared" si="25"/>
        <v>0</v>
      </c>
      <c r="AC36" s="4">
        <f t="shared" si="25"/>
        <v>0</v>
      </c>
      <c r="AD36" s="4">
        <f t="shared" si="25"/>
        <v>849.91855999999291</v>
      </c>
      <c r="AE36" s="4">
        <f t="shared" si="25"/>
        <v>849.91855999999291</v>
      </c>
      <c r="AF36" s="4">
        <f t="shared" si="25"/>
        <v>849.91855999999291</v>
      </c>
      <c r="AG36" s="4">
        <f t="shared" si="25"/>
        <v>849.91855999999291</v>
      </c>
      <c r="AH36" s="4">
        <f t="shared" si="25"/>
        <v>849.91855999999291</v>
      </c>
      <c r="AI36" s="4">
        <f t="shared" si="25"/>
        <v>849.91855999999291</v>
      </c>
      <c r="AJ36" s="4">
        <f t="shared" si="25"/>
        <v>849.91855999999291</v>
      </c>
      <c r="AK36" s="4">
        <f t="shared" si="25"/>
        <v>849.91855999999291</v>
      </c>
      <c r="AL36" s="4">
        <f t="shared" si="25"/>
        <v>849.91855999999291</v>
      </c>
      <c r="AM36" s="4">
        <f t="shared" si="25"/>
        <v>849.91855999999291</v>
      </c>
      <c r="AN36" s="4">
        <f t="shared" si="25"/>
        <v>849.91855999999291</v>
      </c>
      <c r="AO36" s="4">
        <f t="shared" si="25"/>
        <v>849.91855999999291</v>
      </c>
      <c r="AP36" s="4">
        <f t="shared" si="25"/>
        <v>849.91855999999291</v>
      </c>
      <c r="AQ36" s="4">
        <f t="shared" si="25"/>
        <v>849.91855999999291</v>
      </c>
      <c r="AR36" s="4">
        <f t="shared" si="25"/>
        <v>849.91855999999291</v>
      </c>
      <c r="AS36" s="4">
        <f t="shared" si="25"/>
        <v>849.91855999999291</v>
      </c>
      <c r="AT36" s="4">
        <f t="shared" si="25"/>
        <v>849.91855999999291</v>
      </c>
      <c r="AU36" s="4">
        <f t="shared" si="25"/>
        <v>849.91855999999291</v>
      </c>
      <c r="AV36" s="4">
        <f t="shared" si="25"/>
        <v>849.91855999999291</v>
      </c>
      <c r="AW36" s="4">
        <f t="shared" si="25"/>
        <v>849.91855999999291</v>
      </c>
      <c r="AX36" s="4">
        <f t="shared" si="25"/>
        <v>849.91855999999291</v>
      </c>
      <c r="AY36" s="4">
        <f t="shared" si="25"/>
        <v>849.91855999999291</v>
      </c>
      <c r="AZ36" s="4">
        <f t="shared" si="25"/>
        <v>849.91855999999291</v>
      </c>
      <c r="BA36" s="4">
        <f t="shared" si="25"/>
        <v>849.91855999999291</v>
      </c>
      <c r="BB36" s="4">
        <f t="shared" si="25"/>
        <v>849.91855999999291</v>
      </c>
      <c r="BC36" s="4">
        <f t="shared" si="25"/>
        <v>849.91855999999291</v>
      </c>
      <c r="BD36" s="4">
        <f t="shared" si="25"/>
        <v>849.91855999999291</v>
      </c>
      <c r="BE36" s="4">
        <f t="shared" si="25"/>
        <v>849.91855999999291</v>
      </c>
      <c r="BF36" s="4">
        <f t="shared" si="25"/>
        <v>849.91855999999291</v>
      </c>
      <c r="BG36" s="4">
        <f t="shared" si="25"/>
        <v>849.91855999999291</v>
      </c>
      <c r="BH36" s="4">
        <f t="shared" si="25"/>
        <v>849.91855999999291</v>
      </c>
      <c r="BI36" s="4">
        <f t="shared" si="25"/>
        <v>849.91855999999291</v>
      </c>
      <c r="BJ36" s="4">
        <f t="shared" si="25"/>
        <v>849.91855999999291</v>
      </c>
      <c r="BK36" s="4">
        <f t="shared" si="25"/>
        <v>849.91855999999291</v>
      </c>
      <c r="BL36" s="4">
        <f t="shared" si="25"/>
        <v>849.91855999999291</v>
      </c>
      <c r="BM36" s="4">
        <f t="shared" si="25"/>
        <v>849.91855999999291</v>
      </c>
      <c r="BN36" s="4">
        <f t="shared" si="25"/>
        <v>849.91855999999291</v>
      </c>
      <c r="BO36" s="4">
        <f t="shared" si="24"/>
        <v>849.91855999999291</v>
      </c>
      <c r="BP36" s="4">
        <f t="shared" si="24"/>
        <v>849.91855999999291</v>
      </c>
      <c r="BQ36" s="4">
        <f t="shared" si="24"/>
        <v>849.91855999999291</v>
      </c>
      <c r="BR36" s="4">
        <f t="shared" si="24"/>
        <v>849.91855999999291</v>
      </c>
      <c r="BS36" s="4">
        <f t="shared" si="24"/>
        <v>849.91855999999291</v>
      </c>
      <c r="BT36" s="4">
        <f t="shared" si="24"/>
        <v>849.91855999999291</v>
      </c>
      <c r="BU36" s="4">
        <f t="shared" si="24"/>
        <v>849.91855999999291</v>
      </c>
      <c r="BV36" s="4">
        <f t="shared" si="24"/>
        <v>849.91855999999291</v>
      </c>
      <c r="BW36" s="4">
        <f t="shared" si="24"/>
        <v>849.91855999999291</v>
      </c>
      <c r="BX36" s="4">
        <f t="shared" si="24"/>
        <v>849.91855999999291</v>
      </c>
      <c r="BY36" s="4">
        <f t="shared" si="24"/>
        <v>849.91855999999291</v>
      </c>
      <c r="BZ36" s="4">
        <f t="shared" si="24"/>
        <v>849.91855999999291</v>
      </c>
      <c r="CA36" s="4">
        <f t="shared" si="24"/>
        <v>849.91855999999291</v>
      </c>
      <c r="CB36" s="4">
        <f t="shared" si="24"/>
        <v>849.91855999999291</v>
      </c>
      <c r="CC36" s="4">
        <f t="shared" si="24"/>
        <v>849.91855999999291</v>
      </c>
      <c r="CD36" s="4">
        <f t="shared" si="24"/>
        <v>849.91855999999291</v>
      </c>
      <c r="CE36" s="4">
        <f t="shared" si="24"/>
        <v>849.91855999999291</v>
      </c>
      <c r="CF36" s="4">
        <f t="shared" si="24"/>
        <v>849.91855999999291</v>
      </c>
      <c r="CG36" s="4">
        <f t="shared" si="24"/>
        <v>849.91855999999291</v>
      </c>
      <c r="CH36" s="4">
        <f t="shared" si="24"/>
        <v>849.91855999999291</v>
      </c>
      <c r="CI36" s="4">
        <f t="shared" si="24"/>
        <v>849.91855999999291</v>
      </c>
      <c r="CJ36" s="4">
        <f t="shared" si="24"/>
        <v>849.91855999999291</v>
      </c>
      <c r="CK36" s="4">
        <f t="shared" si="24"/>
        <v>849.91855999999291</v>
      </c>
      <c r="CL36" s="4">
        <f t="shared" si="24"/>
        <v>849.91855999999291</v>
      </c>
      <c r="CM36" s="4">
        <f t="shared" si="24"/>
        <v>849.91855999999291</v>
      </c>
      <c r="CN36" s="4">
        <f t="shared" si="24"/>
        <v>849.91855999999291</v>
      </c>
      <c r="CO36" s="4">
        <f t="shared" si="24"/>
        <v>849.91855999999291</v>
      </c>
      <c r="CP36" s="4">
        <f t="shared" si="24"/>
        <v>849.91855999999291</v>
      </c>
      <c r="CQ36" s="4">
        <f t="shared" si="24"/>
        <v>849.91855999999291</v>
      </c>
      <c r="CR36" s="4">
        <f t="shared" si="24"/>
        <v>849.91855999999291</v>
      </c>
      <c r="CS36" s="4">
        <f t="shared" si="24"/>
        <v>849.91855999999291</v>
      </c>
      <c r="CT36" s="4">
        <f t="shared" si="24"/>
        <v>849.91855999999291</v>
      </c>
      <c r="CU36" s="4">
        <f t="shared" si="24"/>
        <v>849.91855999999291</v>
      </c>
      <c r="CV36" s="4">
        <f t="shared" si="24"/>
        <v>849.91855999999291</v>
      </c>
      <c r="CW36" s="4">
        <f t="shared" si="24"/>
        <v>849.91855999999291</v>
      </c>
      <c r="CX36" s="4">
        <f t="shared" si="24"/>
        <v>849.91855999999291</v>
      </c>
      <c r="CY36" s="4">
        <f t="shared" si="24"/>
        <v>849.91855999999291</v>
      </c>
      <c r="CZ36" s="4">
        <f t="shared" si="24"/>
        <v>849.91855999999291</v>
      </c>
      <c r="DA36" s="4">
        <f t="shared" si="24"/>
        <v>849.91855999999291</v>
      </c>
      <c r="DB36" s="4">
        <f t="shared" si="24"/>
        <v>849.91855999999291</v>
      </c>
      <c r="DC36" s="4">
        <f t="shared" si="24"/>
        <v>849.91855999999291</v>
      </c>
      <c r="DD36" s="4">
        <f t="shared" si="24"/>
        <v>849.91855999999291</v>
      </c>
      <c r="DE36" s="4">
        <f t="shared" si="24"/>
        <v>849.91855999999291</v>
      </c>
      <c r="DF36" s="4">
        <f t="shared" si="24"/>
        <v>849.91855999999291</v>
      </c>
      <c r="DG36" s="4">
        <f t="shared" si="23"/>
        <v>849.91855999999291</v>
      </c>
      <c r="DH36" s="4">
        <f t="shared" si="23"/>
        <v>849.91855999999291</v>
      </c>
      <c r="DI36" s="4">
        <f t="shared" si="23"/>
        <v>849.91855999999291</v>
      </c>
      <c r="DJ36" s="4">
        <f t="shared" si="23"/>
        <v>849.91855999999291</v>
      </c>
      <c r="DK36" s="4">
        <f t="shared" si="23"/>
        <v>849.91855999999291</v>
      </c>
      <c r="DL36" s="4">
        <f t="shared" si="23"/>
        <v>849.91855999999291</v>
      </c>
      <c r="DM36" s="4">
        <f t="shared" si="23"/>
        <v>849.91855999999291</v>
      </c>
      <c r="DN36" s="4">
        <f t="shared" si="23"/>
        <v>849.91855999999291</v>
      </c>
      <c r="DO36" s="4">
        <f t="shared" si="23"/>
        <v>849.91855999999291</v>
      </c>
      <c r="DP36" s="4">
        <f t="shared" si="23"/>
        <v>849.91855999999291</v>
      </c>
      <c r="DQ36" s="4">
        <f t="shared" si="23"/>
        <v>849.91855999999291</v>
      </c>
      <c r="DR36" s="4">
        <f t="shared" si="23"/>
        <v>934.91041599999232</v>
      </c>
      <c r="DS36" s="16">
        <f t="shared" si="7"/>
        <v>178522.55370709635</v>
      </c>
    </row>
    <row r="37" spans="1:123" x14ac:dyDescent="0.25">
      <c r="A37" s="15">
        <f t="shared" si="8"/>
        <v>67.416666666666529</v>
      </c>
      <c r="B37" s="4">
        <f t="shared" si="19"/>
        <v>0</v>
      </c>
      <c r="C37" s="4">
        <f t="shared" si="19"/>
        <v>0</v>
      </c>
      <c r="D37" s="4">
        <f t="shared" si="19"/>
        <v>0</v>
      </c>
      <c r="E37" s="4">
        <f t="shared" si="19"/>
        <v>0</v>
      </c>
      <c r="F37" s="4">
        <f t="shared" si="19"/>
        <v>0</v>
      </c>
      <c r="G37" s="4">
        <f t="shared" si="19"/>
        <v>0</v>
      </c>
      <c r="H37" s="4">
        <f t="shared" si="19"/>
        <v>0</v>
      </c>
      <c r="I37" s="4">
        <f t="shared" si="19"/>
        <v>0</v>
      </c>
      <c r="J37" s="4">
        <f t="shared" si="19"/>
        <v>0</v>
      </c>
      <c r="K37" s="4">
        <f t="shared" si="19"/>
        <v>0</v>
      </c>
      <c r="L37" s="4">
        <f t="shared" si="19"/>
        <v>0</v>
      </c>
      <c r="M37" s="4">
        <f t="shared" si="19"/>
        <v>0</v>
      </c>
      <c r="N37" s="4">
        <f t="shared" si="19"/>
        <v>0</v>
      </c>
      <c r="O37" s="4">
        <f t="shared" si="19"/>
        <v>0</v>
      </c>
      <c r="P37" s="4">
        <f t="shared" si="19"/>
        <v>0</v>
      </c>
      <c r="Q37" s="4">
        <f t="shared" si="19"/>
        <v>0</v>
      </c>
      <c r="R37" s="4">
        <f t="shared" si="25"/>
        <v>0</v>
      </c>
      <c r="S37" s="4">
        <f t="shared" si="25"/>
        <v>0</v>
      </c>
      <c r="T37" s="4">
        <f t="shared" si="25"/>
        <v>0</v>
      </c>
      <c r="U37" s="4">
        <f t="shared" si="25"/>
        <v>0</v>
      </c>
      <c r="V37" s="4">
        <f t="shared" si="25"/>
        <v>0</v>
      </c>
      <c r="W37" s="4">
        <f t="shared" si="25"/>
        <v>0</v>
      </c>
      <c r="X37" s="4">
        <f t="shared" si="25"/>
        <v>0</v>
      </c>
      <c r="Y37" s="4">
        <f t="shared" si="25"/>
        <v>0</v>
      </c>
      <c r="Z37" s="4">
        <f t="shared" si="25"/>
        <v>0</v>
      </c>
      <c r="AA37" s="4">
        <f t="shared" si="25"/>
        <v>0</v>
      </c>
      <c r="AB37" s="4">
        <f t="shared" si="25"/>
        <v>0</v>
      </c>
      <c r="AC37" s="4">
        <f t="shared" si="25"/>
        <v>0</v>
      </c>
      <c r="AD37" s="4">
        <f t="shared" si="25"/>
        <v>0</v>
      </c>
      <c r="AE37" s="4">
        <f t="shared" si="25"/>
        <v>854.28457999999284</v>
      </c>
      <c r="AF37" s="4">
        <f t="shared" si="25"/>
        <v>854.28457999999284</v>
      </c>
      <c r="AG37" s="4">
        <f t="shared" si="25"/>
        <v>854.28457999999284</v>
      </c>
      <c r="AH37" s="4">
        <f t="shared" si="25"/>
        <v>854.28457999999284</v>
      </c>
      <c r="AI37" s="4">
        <f t="shared" si="25"/>
        <v>854.28457999999284</v>
      </c>
      <c r="AJ37" s="4">
        <f t="shared" si="25"/>
        <v>854.28457999999284</v>
      </c>
      <c r="AK37" s="4">
        <f t="shared" si="25"/>
        <v>854.28457999999284</v>
      </c>
      <c r="AL37" s="4">
        <f t="shared" si="25"/>
        <v>854.28457999999284</v>
      </c>
      <c r="AM37" s="4">
        <f t="shared" si="25"/>
        <v>854.28457999999284</v>
      </c>
      <c r="AN37" s="4">
        <f t="shared" si="25"/>
        <v>854.28457999999284</v>
      </c>
      <c r="AO37" s="4">
        <f t="shared" si="25"/>
        <v>854.28457999999284</v>
      </c>
      <c r="AP37" s="4">
        <f t="shared" si="25"/>
        <v>854.28457999999284</v>
      </c>
      <c r="AQ37" s="4">
        <f t="shared" si="25"/>
        <v>854.28457999999284</v>
      </c>
      <c r="AR37" s="4">
        <f t="shared" si="25"/>
        <v>854.28457999999284</v>
      </c>
      <c r="AS37" s="4">
        <f t="shared" si="25"/>
        <v>854.28457999999284</v>
      </c>
      <c r="AT37" s="4">
        <f t="shared" si="25"/>
        <v>854.28457999999284</v>
      </c>
      <c r="AU37" s="4">
        <f t="shared" si="25"/>
        <v>854.28457999999284</v>
      </c>
      <c r="AV37" s="4">
        <f t="shared" si="25"/>
        <v>854.28457999999284</v>
      </c>
      <c r="AW37" s="4">
        <f t="shared" si="25"/>
        <v>854.28457999999284</v>
      </c>
      <c r="AX37" s="4">
        <f t="shared" si="25"/>
        <v>854.28457999999284</v>
      </c>
      <c r="AY37" s="4">
        <f t="shared" si="25"/>
        <v>854.28457999999284</v>
      </c>
      <c r="AZ37" s="4">
        <f t="shared" si="25"/>
        <v>854.28457999999284</v>
      </c>
      <c r="BA37" s="4">
        <f t="shared" si="25"/>
        <v>854.28457999999284</v>
      </c>
      <c r="BB37" s="4">
        <f t="shared" si="25"/>
        <v>854.28457999999284</v>
      </c>
      <c r="BC37" s="4">
        <f t="shared" si="25"/>
        <v>854.28457999999284</v>
      </c>
      <c r="BD37" s="4">
        <f t="shared" si="25"/>
        <v>854.28457999999284</v>
      </c>
      <c r="BE37" s="4">
        <f t="shared" si="25"/>
        <v>854.28457999999284</v>
      </c>
      <c r="BF37" s="4">
        <f t="shared" si="25"/>
        <v>854.28457999999284</v>
      </c>
      <c r="BG37" s="4">
        <f t="shared" si="25"/>
        <v>854.28457999999284</v>
      </c>
      <c r="BH37" s="4">
        <f t="shared" si="25"/>
        <v>854.28457999999284</v>
      </c>
      <c r="BI37" s="4">
        <f t="shared" si="25"/>
        <v>854.28457999999284</v>
      </c>
      <c r="BJ37" s="4">
        <f t="shared" si="25"/>
        <v>854.28457999999284</v>
      </c>
      <c r="BK37" s="4">
        <f t="shared" si="25"/>
        <v>854.28457999999284</v>
      </c>
      <c r="BL37" s="4">
        <f t="shared" si="25"/>
        <v>854.28457999999284</v>
      </c>
      <c r="BM37" s="4">
        <f t="shared" si="25"/>
        <v>854.28457999999284</v>
      </c>
      <c r="BN37" s="4">
        <f t="shared" si="25"/>
        <v>854.28457999999284</v>
      </c>
      <c r="BO37" s="4">
        <f t="shared" si="25"/>
        <v>854.28457999999284</v>
      </c>
      <c r="BP37" s="4">
        <f t="shared" si="25"/>
        <v>854.28457999999284</v>
      </c>
      <c r="BQ37" s="4">
        <f t="shared" si="25"/>
        <v>854.28457999999284</v>
      </c>
      <c r="BR37" s="4">
        <f t="shared" si="25"/>
        <v>854.28457999999284</v>
      </c>
      <c r="BS37" s="4">
        <f t="shared" si="25"/>
        <v>854.28457999999284</v>
      </c>
      <c r="BT37" s="4">
        <f t="shared" si="25"/>
        <v>854.28457999999284</v>
      </c>
      <c r="BU37" s="4">
        <f t="shared" si="25"/>
        <v>854.28457999999284</v>
      </c>
      <c r="BV37" s="4">
        <f t="shared" si="25"/>
        <v>854.28457999999284</v>
      </c>
      <c r="BW37" s="4">
        <f t="shared" si="25"/>
        <v>854.28457999999284</v>
      </c>
      <c r="BX37" s="4">
        <f t="shared" si="25"/>
        <v>854.28457999999284</v>
      </c>
      <c r="BY37" s="4">
        <f t="shared" si="25"/>
        <v>854.28457999999284</v>
      </c>
      <c r="BZ37" s="4">
        <f t="shared" si="25"/>
        <v>854.28457999999284</v>
      </c>
      <c r="CA37" s="4">
        <f t="shared" si="25"/>
        <v>854.28457999999284</v>
      </c>
      <c r="CB37" s="4">
        <f t="shared" si="25"/>
        <v>854.28457999999284</v>
      </c>
      <c r="CC37" s="4">
        <f t="shared" si="25"/>
        <v>854.28457999999284</v>
      </c>
      <c r="CD37" s="4">
        <f t="shared" si="24"/>
        <v>854.28457999999284</v>
      </c>
      <c r="CE37" s="4">
        <f t="shared" si="24"/>
        <v>854.28457999999284</v>
      </c>
      <c r="CF37" s="4">
        <f t="shared" si="24"/>
        <v>854.28457999999284</v>
      </c>
      <c r="CG37" s="4">
        <f t="shared" si="24"/>
        <v>854.28457999999284</v>
      </c>
      <c r="CH37" s="4">
        <f t="shared" si="24"/>
        <v>854.28457999999284</v>
      </c>
      <c r="CI37" s="4">
        <f t="shared" si="24"/>
        <v>854.28457999999284</v>
      </c>
      <c r="CJ37" s="4">
        <f t="shared" si="24"/>
        <v>854.28457999999284</v>
      </c>
      <c r="CK37" s="4">
        <f t="shared" si="24"/>
        <v>854.28457999999284</v>
      </c>
      <c r="CL37" s="4">
        <f t="shared" si="24"/>
        <v>854.28457999999284</v>
      </c>
      <c r="CM37" s="4">
        <f t="shared" si="24"/>
        <v>854.28457999999284</v>
      </c>
      <c r="CN37" s="4">
        <f t="shared" si="24"/>
        <v>854.28457999999284</v>
      </c>
      <c r="CO37" s="4">
        <f t="shared" si="24"/>
        <v>854.28457999999284</v>
      </c>
      <c r="CP37" s="4">
        <f t="shared" si="24"/>
        <v>854.28457999999284</v>
      </c>
      <c r="CQ37" s="4">
        <f t="shared" si="24"/>
        <v>854.28457999999284</v>
      </c>
      <c r="CR37" s="4">
        <f t="shared" si="24"/>
        <v>854.28457999999284</v>
      </c>
      <c r="CS37" s="4">
        <f t="shared" si="24"/>
        <v>854.28457999999284</v>
      </c>
      <c r="CT37" s="4">
        <f t="shared" si="24"/>
        <v>854.28457999999284</v>
      </c>
      <c r="CU37" s="4">
        <f t="shared" si="24"/>
        <v>854.28457999999284</v>
      </c>
      <c r="CV37" s="4">
        <f t="shared" si="24"/>
        <v>854.28457999999284</v>
      </c>
      <c r="CW37" s="4">
        <f t="shared" si="24"/>
        <v>854.28457999999284</v>
      </c>
      <c r="CX37" s="4">
        <f t="shared" si="24"/>
        <v>854.28457999999284</v>
      </c>
      <c r="CY37" s="4">
        <f t="shared" si="24"/>
        <v>854.28457999999284</v>
      </c>
      <c r="CZ37" s="4">
        <f t="shared" si="24"/>
        <v>854.28457999999284</v>
      </c>
      <c r="DA37" s="4">
        <f t="shared" si="24"/>
        <v>854.28457999999284</v>
      </c>
      <c r="DB37" s="4">
        <f t="shared" si="24"/>
        <v>854.28457999999284</v>
      </c>
      <c r="DC37" s="4">
        <f t="shared" si="24"/>
        <v>854.28457999999284</v>
      </c>
      <c r="DD37" s="4">
        <f t="shared" si="24"/>
        <v>854.28457999999284</v>
      </c>
      <c r="DE37" s="4">
        <f t="shared" si="24"/>
        <v>854.28457999999284</v>
      </c>
      <c r="DF37" s="4">
        <f t="shared" si="24"/>
        <v>854.28457999999284</v>
      </c>
      <c r="DG37" s="4">
        <f t="shared" si="23"/>
        <v>854.28457999999284</v>
      </c>
      <c r="DH37" s="4">
        <f t="shared" si="23"/>
        <v>854.28457999999284</v>
      </c>
      <c r="DI37" s="4">
        <f t="shared" si="23"/>
        <v>854.28457999999284</v>
      </c>
      <c r="DJ37" s="4">
        <f t="shared" si="23"/>
        <v>854.28457999999284</v>
      </c>
      <c r="DK37" s="4">
        <f t="shared" si="23"/>
        <v>854.28457999999284</v>
      </c>
      <c r="DL37" s="4">
        <f t="shared" si="23"/>
        <v>854.28457999999284</v>
      </c>
      <c r="DM37" s="4">
        <f t="shared" si="23"/>
        <v>854.28457999999284</v>
      </c>
      <c r="DN37" s="4">
        <f t="shared" si="23"/>
        <v>854.28457999999284</v>
      </c>
      <c r="DO37" s="4">
        <f t="shared" si="23"/>
        <v>854.28457999999284</v>
      </c>
      <c r="DP37" s="4">
        <f t="shared" si="23"/>
        <v>854.28457999999284</v>
      </c>
      <c r="DQ37" s="4">
        <f t="shared" si="23"/>
        <v>854.28457999999284</v>
      </c>
      <c r="DR37" s="4">
        <f t="shared" si="23"/>
        <v>939.71303799999225</v>
      </c>
      <c r="DS37" s="16">
        <f t="shared" si="7"/>
        <v>178658.88570854298</v>
      </c>
    </row>
    <row r="38" spans="1:123" x14ac:dyDescent="0.25">
      <c r="A38" s="15">
        <f t="shared" si="8"/>
        <v>67.499999999999858</v>
      </c>
      <c r="B38" s="4">
        <f t="shared" si="19"/>
        <v>0</v>
      </c>
      <c r="C38" s="4">
        <f t="shared" si="19"/>
        <v>0</v>
      </c>
      <c r="D38" s="4">
        <f t="shared" si="19"/>
        <v>0</v>
      </c>
      <c r="E38" s="4">
        <f t="shared" si="19"/>
        <v>0</v>
      </c>
      <c r="F38" s="4">
        <f t="shared" si="19"/>
        <v>0</v>
      </c>
      <c r="G38" s="4">
        <f t="shared" si="19"/>
        <v>0</v>
      </c>
      <c r="H38" s="4">
        <f t="shared" si="19"/>
        <v>0</v>
      </c>
      <c r="I38" s="4">
        <f t="shared" si="19"/>
        <v>0</v>
      </c>
      <c r="J38" s="4">
        <f t="shared" si="19"/>
        <v>0</v>
      </c>
      <c r="K38" s="4">
        <f t="shared" si="19"/>
        <v>0</v>
      </c>
      <c r="L38" s="4">
        <f t="shared" si="19"/>
        <v>0</v>
      </c>
      <c r="M38" s="4">
        <f t="shared" si="19"/>
        <v>0</v>
      </c>
      <c r="N38" s="4">
        <f t="shared" si="19"/>
        <v>0</v>
      </c>
      <c r="O38" s="4">
        <f t="shared" si="19"/>
        <v>0</v>
      </c>
      <c r="P38" s="4">
        <f t="shared" si="19"/>
        <v>0</v>
      </c>
      <c r="Q38" s="4">
        <f t="shared" si="19"/>
        <v>0</v>
      </c>
      <c r="R38" s="4">
        <f t="shared" si="25"/>
        <v>0</v>
      </c>
      <c r="S38" s="4">
        <f t="shared" si="25"/>
        <v>0</v>
      </c>
      <c r="T38" s="4">
        <f t="shared" si="25"/>
        <v>0</v>
      </c>
      <c r="U38" s="4">
        <f t="shared" si="25"/>
        <v>0</v>
      </c>
      <c r="V38" s="4">
        <f t="shared" si="25"/>
        <v>0</v>
      </c>
      <c r="W38" s="4">
        <f t="shared" si="25"/>
        <v>0</v>
      </c>
      <c r="X38" s="4">
        <f t="shared" si="25"/>
        <v>0</v>
      </c>
      <c r="Y38" s="4">
        <f t="shared" si="25"/>
        <v>0</v>
      </c>
      <c r="Z38" s="4">
        <f t="shared" si="25"/>
        <v>0</v>
      </c>
      <c r="AA38" s="4">
        <f t="shared" si="25"/>
        <v>0</v>
      </c>
      <c r="AB38" s="4">
        <f t="shared" si="25"/>
        <v>0</v>
      </c>
      <c r="AC38" s="4">
        <f t="shared" si="25"/>
        <v>0</v>
      </c>
      <c r="AD38" s="4">
        <f t="shared" si="25"/>
        <v>0</v>
      </c>
      <c r="AE38" s="4">
        <f t="shared" si="25"/>
        <v>0</v>
      </c>
      <c r="AF38" s="4">
        <f t="shared" si="25"/>
        <v>858.65059999999244</v>
      </c>
      <c r="AG38" s="4">
        <f t="shared" si="25"/>
        <v>858.65059999999244</v>
      </c>
      <c r="AH38" s="4">
        <f t="shared" si="25"/>
        <v>858.65059999999244</v>
      </c>
      <c r="AI38" s="4">
        <f t="shared" si="25"/>
        <v>858.65059999999244</v>
      </c>
      <c r="AJ38" s="4">
        <f t="shared" si="25"/>
        <v>858.65059999999244</v>
      </c>
      <c r="AK38" s="4">
        <f t="shared" si="25"/>
        <v>858.65059999999244</v>
      </c>
      <c r="AL38" s="4">
        <f t="shared" si="25"/>
        <v>858.65059999999244</v>
      </c>
      <c r="AM38" s="4">
        <f t="shared" si="25"/>
        <v>858.65059999999244</v>
      </c>
      <c r="AN38" s="4">
        <f t="shared" si="25"/>
        <v>858.65059999999244</v>
      </c>
      <c r="AO38" s="4">
        <f t="shared" si="25"/>
        <v>858.65059999999244</v>
      </c>
      <c r="AP38" s="4">
        <f t="shared" si="25"/>
        <v>858.65059999999244</v>
      </c>
      <c r="AQ38" s="4">
        <f t="shared" si="25"/>
        <v>858.65059999999244</v>
      </c>
      <c r="AR38" s="4">
        <f t="shared" si="25"/>
        <v>858.65059999999244</v>
      </c>
      <c r="AS38" s="4">
        <f t="shared" si="25"/>
        <v>858.65059999999244</v>
      </c>
      <c r="AT38" s="4">
        <f t="shared" si="25"/>
        <v>858.65059999999244</v>
      </c>
      <c r="AU38" s="4">
        <f t="shared" si="25"/>
        <v>858.65059999999244</v>
      </c>
      <c r="AV38" s="4">
        <f t="shared" si="25"/>
        <v>858.65059999999244</v>
      </c>
      <c r="AW38" s="4">
        <f t="shared" si="25"/>
        <v>858.65059999999244</v>
      </c>
      <c r="AX38" s="4">
        <f t="shared" si="25"/>
        <v>858.65059999999244</v>
      </c>
      <c r="AY38" s="4">
        <f t="shared" si="25"/>
        <v>858.65059999999244</v>
      </c>
      <c r="AZ38" s="4">
        <f t="shared" si="25"/>
        <v>858.65059999999244</v>
      </c>
      <c r="BA38" s="4">
        <f t="shared" si="25"/>
        <v>858.65059999999244</v>
      </c>
      <c r="BB38" s="4">
        <f t="shared" si="25"/>
        <v>858.65059999999244</v>
      </c>
      <c r="BC38" s="4">
        <f t="shared" si="25"/>
        <v>858.65059999999244</v>
      </c>
      <c r="BD38" s="4">
        <f t="shared" si="25"/>
        <v>858.65059999999244</v>
      </c>
      <c r="BE38" s="4">
        <f t="shared" si="25"/>
        <v>858.65059999999244</v>
      </c>
      <c r="BF38" s="4">
        <f t="shared" si="25"/>
        <v>858.65059999999244</v>
      </c>
      <c r="BG38" s="4">
        <f t="shared" si="25"/>
        <v>858.65059999999244</v>
      </c>
      <c r="BH38" s="4">
        <f t="shared" si="25"/>
        <v>858.65059999999244</v>
      </c>
      <c r="BI38" s="4">
        <f t="shared" si="25"/>
        <v>858.65059999999244</v>
      </c>
      <c r="BJ38" s="4">
        <f t="shared" si="25"/>
        <v>858.65059999999244</v>
      </c>
      <c r="BK38" s="4">
        <f t="shared" si="25"/>
        <v>858.65059999999244</v>
      </c>
      <c r="BL38" s="4">
        <f t="shared" si="25"/>
        <v>858.65059999999244</v>
      </c>
      <c r="BM38" s="4">
        <f t="shared" si="25"/>
        <v>858.65059999999244</v>
      </c>
      <c r="BN38" s="4">
        <f t="shared" si="25"/>
        <v>858.65059999999244</v>
      </c>
      <c r="BO38" s="4">
        <f t="shared" si="25"/>
        <v>858.65059999999244</v>
      </c>
      <c r="BP38" s="4">
        <f t="shared" si="25"/>
        <v>858.65059999999244</v>
      </c>
      <c r="BQ38" s="4">
        <f t="shared" si="25"/>
        <v>858.65059999999244</v>
      </c>
      <c r="BR38" s="4">
        <f t="shared" si="25"/>
        <v>858.65059999999244</v>
      </c>
      <c r="BS38" s="4">
        <f t="shared" si="25"/>
        <v>858.65059999999244</v>
      </c>
      <c r="BT38" s="4">
        <f t="shared" si="25"/>
        <v>858.65059999999244</v>
      </c>
      <c r="BU38" s="4">
        <f t="shared" si="25"/>
        <v>858.65059999999244</v>
      </c>
      <c r="BV38" s="4">
        <f t="shared" si="25"/>
        <v>858.65059999999244</v>
      </c>
      <c r="BW38" s="4">
        <f t="shared" si="25"/>
        <v>858.65059999999244</v>
      </c>
      <c r="BX38" s="4">
        <f t="shared" si="25"/>
        <v>858.65059999999244</v>
      </c>
      <c r="BY38" s="4">
        <f t="shared" si="25"/>
        <v>858.65059999999244</v>
      </c>
      <c r="BZ38" s="4">
        <f t="shared" si="25"/>
        <v>858.65059999999244</v>
      </c>
      <c r="CA38" s="4">
        <f t="shared" si="25"/>
        <v>858.65059999999244</v>
      </c>
      <c r="CB38" s="4">
        <f t="shared" si="25"/>
        <v>858.65059999999244</v>
      </c>
      <c r="CC38" s="4">
        <f t="shared" si="25"/>
        <v>858.65059999999244</v>
      </c>
      <c r="CD38" s="4">
        <f t="shared" si="24"/>
        <v>858.65059999999244</v>
      </c>
      <c r="CE38" s="4">
        <f t="shared" si="24"/>
        <v>858.65059999999244</v>
      </c>
      <c r="CF38" s="4">
        <f t="shared" si="24"/>
        <v>858.65059999999244</v>
      </c>
      <c r="CG38" s="4">
        <f t="shared" si="24"/>
        <v>858.65059999999244</v>
      </c>
      <c r="CH38" s="4">
        <f t="shared" si="24"/>
        <v>858.65059999999244</v>
      </c>
      <c r="CI38" s="4">
        <f t="shared" si="24"/>
        <v>858.65059999999244</v>
      </c>
      <c r="CJ38" s="4">
        <f t="shared" si="24"/>
        <v>858.65059999999244</v>
      </c>
      <c r="CK38" s="4">
        <f t="shared" si="24"/>
        <v>858.65059999999244</v>
      </c>
      <c r="CL38" s="4">
        <f t="shared" si="24"/>
        <v>858.65059999999244</v>
      </c>
      <c r="CM38" s="4">
        <f t="shared" si="24"/>
        <v>858.65059999999244</v>
      </c>
      <c r="CN38" s="4">
        <f t="shared" si="24"/>
        <v>858.65059999999244</v>
      </c>
      <c r="CO38" s="4">
        <f t="shared" si="24"/>
        <v>858.65059999999244</v>
      </c>
      <c r="CP38" s="4">
        <f t="shared" si="24"/>
        <v>858.65059999999244</v>
      </c>
      <c r="CQ38" s="4">
        <f t="shared" si="24"/>
        <v>858.65059999999244</v>
      </c>
      <c r="CR38" s="4">
        <f t="shared" si="24"/>
        <v>858.65059999999244</v>
      </c>
      <c r="CS38" s="4">
        <f t="shared" si="24"/>
        <v>858.65059999999244</v>
      </c>
      <c r="CT38" s="4">
        <f t="shared" si="24"/>
        <v>858.65059999999244</v>
      </c>
      <c r="CU38" s="4">
        <f t="shared" si="24"/>
        <v>858.65059999999244</v>
      </c>
      <c r="CV38" s="4">
        <f t="shared" si="24"/>
        <v>858.65059999999244</v>
      </c>
      <c r="CW38" s="4">
        <f t="shared" si="24"/>
        <v>858.65059999999244</v>
      </c>
      <c r="CX38" s="4">
        <f t="shared" si="24"/>
        <v>858.65059999999244</v>
      </c>
      <c r="CY38" s="4">
        <f t="shared" si="24"/>
        <v>858.65059999999244</v>
      </c>
      <c r="CZ38" s="4">
        <f t="shared" si="24"/>
        <v>858.65059999999244</v>
      </c>
      <c r="DA38" s="4">
        <f t="shared" si="24"/>
        <v>858.65059999999244</v>
      </c>
      <c r="DB38" s="4">
        <f t="shared" si="24"/>
        <v>858.65059999999244</v>
      </c>
      <c r="DC38" s="4">
        <f t="shared" si="24"/>
        <v>858.65059999999244</v>
      </c>
      <c r="DD38" s="4">
        <f t="shared" si="24"/>
        <v>858.65059999999244</v>
      </c>
      <c r="DE38" s="4">
        <f t="shared" si="24"/>
        <v>858.65059999999244</v>
      </c>
      <c r="DF38" s="4">
        <f t="shared" si="24"/>
        <v>858.65059999999244</v>
      </c>
      <c r="DG38" s="4">
        <f t="shared" si="23"/>
        <v>858.65059999999244</v>
      </c>
      <c r="DH38" s="4">
        <f t="shared" si="23"/>
        <v>858.65059999999244</v>
      </c>
      <c r="DI38" s="4">
        <f t="shared" si="23"/>
        <v>858.65059999999244</v>
      </c>
      <c r="DJ38" s="4">
        <f t="shared" si="23"/>
        <v>858.65059999999244</v>
      </c>
      <c r="DK38" s="4">
        <f t="shared" si="23"/>
        <v>858.65059999999244</v>
      </c>
      <c r="DL38" s="4">
        <f t="shared" si="23"/>
        <v>858.65059999999244</v>
      </c>
      <c r="DM38" s="4">
        <f t="shared" si="23"/>
        <v>858.65059999999244</v>
      </c>
      <c r="DN38" s="4">
        <f t="shared" si="23"/>
        <v>858.65059999999244</v>
      </c>
      <c r="DO38" s="4">
        <f t="shared" si="23"/>
        <v>858.65059999999244</v>
      </c>
      <c r="DP38" s="4">
        <f t="shared" si="23"/>
        <v>858.65059999999244</v>
      </c>
      <c r="DQ38" s="4">
        <f t="shared" si="23"/>
        <v>858.65059999999244</v>
      </c>
      <c r="DR38" s="4">
        <f t="shared" si="23"/>
        <v>944.51565999999173</v>
      </c>
      <c r="DS38" s="16">
        <f t="shared" si="7"/>
        <v>178789.84027367693</v>
      </c>
    </row>
    <row r="39" spans="1:123" x14ac:dyDescent="0.25">
      <c r="A39" s="15">
        <f t="shared" si="8"/>
        <v>67.583333333333186</v>
      </c>
      <c r="B39" s="4">
        <f t="shared" si="19"/>
        <v>0</v>
      </c>
      <c r="C39" s="4">
        <f t="shared" si="19"/>
        <v>0</v>
      </c>
      <c r="D39" s="4">
        <f t="shared" si="19"/>
        <v>0</v>
      </c>
      <c r="E39" s="4">
        <f t="shared" si="19"/>
        <v>0</v>
      </c>
      <c r="F39" s="4">
        <f t="shared" si="19"/>
        <v>0</v>
      </c>
      <c r="G39" s="4">
        <f t="shared" si="19"/>
        <v>0</v>
      </c>
      <c r="H39" s="4">
        <f t="shared" si="19"/>
        <v>0</v>
      </c>
      <c r="I39" s="4">
        <f t="shared" si="19"/>
        <v>0</v>
      </c>
      <c r="J39" s="4">
        <f t="shared" si="19"/>
        <v>0</v>
      </c>
      <c r="K39" s="4">
        <f t="shared" si="19"/>
        <v>0</v>
      </c>
      <c r="L39" s="4">
        <f t="shared" si="19"/>
        <v>0</v>
      </c>
      <c r="M39" s="4">
        <f t="shared" si="19"/>
        <v>0</v>
      </c>
      <c r="N39" s="4">
        <f t="shared" si="19"/>
        <v>0</v>
      </c>
      <c r="O39" s="4">
        <f t="shared" si="19"/>
        <v>0</v>
      </c>
      <c r="P39" s="4">
        <f t="shared" si="19"/>
        <v>0</v>
      </c>
      <c r="Q39" s="4">
        <f t="shared" si="19"/>
        <v>0</v>
      </c>
      <c r="R39" s="4">
        <f t="shared" si="25"/>
        <v>0</v>
      </c>
      <c r="S39" s="4">
        <f t="shared" si="25"/>
        <v>0</v>
      </c>
      <c r="T39" s="4">
        <f t="shared" si="25"/>
        <v>0</v>
      </c>
      <c r="U39" s="4">
        <f t="shared" si="25"/>
        <v>0</v>
      </c>
      <c r="V39" s="4">
        <f t="shared" si="25"/>
        <v>0</v>
      </c>
      <c r="W39" s="4">
        <f t="shared" si="25"/>
        <v>0</v>
      </c>
      <c r="X39" s="4">
        <f t="shared" si="25"/>
        <v>0</v>
      </c>
      <c r="Y39" s="4">
        <f t="shared" si="25"/>
        <v>0</v>
      </c>
      <c r="Z39" s="4">
        <f t="shared" si="25"/>
        <v>0</v>
      </c>
      <c r="AA39" s="4">
        <f t="shared" si="25"/>
        <v>0</v>
      </c>
      <c r="AB39" s="4">
        <f t="shared" si="25"/>
        <v>0</v>
      </c>
      <c r="AC39" s="4">
        <f t="shared" si="25"/>
        <v>0</v>
      </c>
      <c r="AD39" s="4">
        <f t="shared" si="25"/>
        <v>0</v>
      </c>
      <c r="AE39" s="4">
        <f t="shared" si="25"/>
        <v>0</v>
      </c>
      <c r="AF39" s="4">
        <f t="shared" si="25"/>
        <v>0</v>
      </c>
      <c r="AG39" s="4">
        <f t="shared" si="25"/>
        <v>863.01661999999237</v>
      </c>
      <c r="AH39" s="4">
        <f t="shared" si="25"/>
        <v>863.01661999999237</v>
      </c>
      <c r="AI39" s="4">
        <f t="shared" si="25"/>
        <v>863.01661999999237</v>
      </c>
      <c r="AJ39" s="4">
        <f t="shared" si="25"/>
        <v>863.01661999999237</v>
      </c>
      <c r="AK39" s="4">
        <f t="shared" si="25"/>
        <v>863.01661999999237</v>
      </c>
      <c r="AL39" s="4">
        <f t="shared" si="25"/>
        <v>863.01661999999237</v>
      </c>
      <c r="AM39" s="4">
        <f t="shared" si="25"/>
        <v>863.01661999999237</v>
      </c>
      <c r="AN39" s="4">
        <f t="shared" si="25"/>
        <v>863.01661999999237</v>
      </c>
      <c r="AO39" s="4">
        <f t="shared" si="25"/>
        <v>863.01661999999237</v>
      </c>
      <c r="AP39" s="4">
        <f t="shared" si="25"/>
        <v>863.01661999999237</v>
      </c>
      <c r="AQ39" s="4">
        <f t="shared" si="25"/>
        <v>863.01661999999237</v>
      </c>
      <c r="AR39" s="4">
        <f t="shared" si="25"/>
        <v>863.01661999999237</v>
      </c>
      <c r="AS39" s="4">
        <f t="shared" si="25"/>
        <v>863.01661999999237</v>
      </c>
      <c r="AT39" s="4">
        <f t="shared" si="25"/>
        <v>863.01661999999237</v>
      </c>
      <c r="AU39" s="4">
        <f t="shared" si="25"/>
        <v>863.01661999999237</v>
      </c>
      <c r="AV39" s="4">
        <f t="shared" si="25"/>
        <v>863.01661999999237</v>
      </c>
      <c r="AW39" s="4">
        <f t="shared" si="25"/>
        <v>863.01661999999237</v>
      </c>
      <c r="AX39" s="4">
        <f t="shared" si="25"/>
        <v>863.01661999999237</v>
      </c>
      <c r="AY39" s="4">
        <f t="shared" si="25"/>
        <v>863.01661999999237</v>
      </c>
      <c r="AZ39" s="4">
        <f t="shared" si="25"/>
        <v>863.01661999999237</v>
      </c>
      <c r="BA39" s="4">
        <f t="shared" si="25"/>
        <v>863.01661999999237</v>
      </c>
      <c r="BB39" s="4">
        <f t="shared" si="25"/>
        <v>863.01661999999237</v>
      </c>
      <c r="BC39" s="4">
        <f t="shared" si="25"/>
        <v>863.01661999999237</v>
      </c>
      <c r="BD39" s="4">
        <f t="shared" si="25"/>
        <v>863.01661999999237</v>
      </c>
      <c r="BE39" s="4">
        <f t="shared" si="25"/>
        <v>863.01661999999237</v>
      </c>
      <c r="BF39" s="4">
        <f t="shared" si="25"/>
        <v>863.01661999999237</v>
      </c>
      <c r="BG39" s="4">
        <f t="shared" si="25"/>
        <v>863.01661999999237</v>
      </c>
      <c r="BH39" s="4">
        <f t="shared" si="25"/>
        <v>863.01661999999237</v>
      </c>
      <c r="BI39" s="4">
        <f t="shared" si="25"/>
        <v>863.01661999999237</v>
      </c>
      <c r="BJ39" s="4">
        <f t="shared" si="25"/>
        <v>863.01661999999237</v>
      </c>
      <c r="BK39" s="4">
        <f t="shared" si="25"/>
        <v>863.01661999999237</v>
      </c>
      <c r="BL39" s="4">
        <f t="shared" si="25"/>
        <v>863.01661999999237</v>
      </c>
      <c r="BM39" s="4">
        <f t="shared" si="25"/>
        <v>863.01661999999237</v>
      </c>
      <c r="BN39" s="4">
        <f t="shared" si="25"/>
        <v>863.01661999999237</v>
      </c>
      <c r="BO39" s="4">
        <f t="shared" si="25"/>
        <v>863.01661999999237</v>
      </c>
      <c r="BP39" s="4">
        <f t="shared" si="25"/>
        <v>863.01661999999237</v>
      </c>
      <c r="BQ39" s="4">
        <f t="shared" si="25"/>
        <v>863.01661999999237</v>
      </c>
      <c r="BR39" s="4">
        <f t="shared" si="25"/>
        <v>863.01661999999237</v>
      </c>
      <c r="BS39" s="4">
        <f t="shared" si="25"/>
        <v>863.01661999999237</v>
      </c>
      <c r="BT39" s="4">
        <f t="shared" si="25"/>
        <v>863.01661999999237</v>
      </c>
      <c r="BU39" s="4">
        <f t="shared" si="25"/>
        <v>863.01661999999237</v>
      </c>
      <c r="BV39" s="4">
        <f t="shared" si="25"/>
        <v>863.01661999999237</v>
      </c>
      <c r="BW39" s="4">
        <f t="shared" si="25"/>
        <v>863.01661999999237</v>
      </c>
      <c r="BX39" s="4">
        <f t="shared" si="25"/>
        <v>863.01661999999237</v>
      </c>
      <c r="BY39" s="4">
        <f t="shared" si="25"/>
        <v>863.01661999999237</v>
      </c>
      <c r="BZ39" s="4">
        <f t="shared" si="25"/>
        <v>863.01661999999237</v>
      </c>
      <c r="CA39" s="4">
        <f t="shared" si="25"/>
        <v>863.01661999999237</v>
      </c>
      <c r="CB39" s="4">
        <f t="shared" si="25"/>
        <v>863.01661999999237</v>
      </c>
      <c r="CC39" s="4">
        <f t="shared" si="25"/>
        <v>863.01661999999237</v>
      </c>
      <c r="CD39" s="4">
        <f t="shared" si="24"/>
        <v>863.01661999999237</v>
      </c>
      <c r="CE39" s="4">
        <f t="shared" si="24"/>
        <v>863.01661999999237</v>
      </c>
      <c r="CF39" s="4">
        <f t="shared" si="24"/>
        <v>863.01661999999237</v>
      </c>
      <c r="CG39" s="4">
        <f t="shared" si="24"/>
        <v>863.01661999999237</v>
      </c>
      <c r="CH39" s="4">
        <f t="shared" si="24"/>
        <v>863.01661999999237</v>
      </c>
      <c r="CI39" s="4">
        <f t="shared" si="24"/>
        <v>863.01661999999237</v>
      </c>
      <c r="CJ39" s="4">
        <f t="shared" si="24"/>
        <v>863.01661999999237</v>
      </c>
      <c r="CK39" s="4">
        <f t="shared" si="24"/>
        <v>863.01661999999237</v>
      </c>
      <c r="CL39" s="4">
        <f t="shared" si="24"/>
        <v>863.01661999999237</v>
      </c>
      <c r="CM39" s="4">
        <f t="shared" si="24"/>
        <v>863.01661999999237</v>
      </c>
      <c r="CN39" s="4">
        <f t="shared" si="24"/>
        <v>863.01661999999237</v>
      </c>
      <c r="CO39" s="4">
        <f t="shared" si="24"/>
        <v>863.01661999999237</v>
      </c>
      <c r="CP39" s="4">
        <f t="shared" si="24"/>
        <v>863.01661999999237</v>
      </c>
      <c r="CQ39" s="4">
        <f t="shared" si="24"/>
        <v>863.01661999999237</v>
      </c>
      <c r="CR39" s="4">
        <f t="shared" si="24"/>
        <v>863.01661999999237</v>
      </c>
      <c r="CS39" s="4">
        <f t="shared" si="24"/>
        <v>863.01661999999237</v>
      </c>
      <c r="CT39" s="4">
        <f t="shared" si="24"/>
        <v>863.01661999999237</v>
      </c>
      <c r="CU39" s="4">
        <f t="shared" si="24"/>
        <v>863.01661999999237</v>
      </c>
      <c r="CV39" s="4">
        <f t="shared" si="24"/>
        <v>863.01661999999237</v>
      </c>
      <c r="CW39" s="4">
        <f t="shared" si="24"/>
        <v>863.01661999999237</v>
      </c>
      <c r="CX39" s="4">
        <f t="shared" si="24"/>
        <v>863.01661999999237</v>
      </c>
      <c r="CY39" s="4">
        <f t="shared" si="24"/>
        <v>863.01661999999237</v>
      </c>
      <c r="CZ39" s="4">
        <f t="shared" si="24"/>
        <v>863.01661999999237</v>
      </c>
      <c r="DA39" s="4">
        <f t="shared" si="24"/>
        <v>863.01661999999237</v>
      </c>
      <c r="DB39" s="4">
        <f t="shared" si="24"/>
        <v>863.01661999999237</v>
      </c>
      <c r="DC39" s="4">
        <f t="shared" si="24"/>
        <v>863.01661999999237</v>
      </c>
      <c r="DD39" s="4">
        <f t="shared" si="24"/>
        <v>863.01661999999237</v>
      </c>
      <c r="DE39" s="4">
        <f t="shared" si="24"/>
        <v>863.01661999999237</v>
      </c>
      <c r="DF39" s="4">
        <f t="shared" si="24"/>
        <v>863.01661999999237</v>
      </c>
      <c r="DG39" s="4">
        <f t="shared" si="23"/>
        <v>863.01661999999237</v>
      </c>
      <c r="DH39" s="4">
        <f t="shared" si="23"/>
        <v>863.01661999999237</v>
      </c>
      <c r="DI39" s="4">
        <f t="shared" si="23"/>
        <v>863.01661999999237</v>
      </c>
      <c r="DJ39" s="4">
        <f t="shared" si="23"/>
        <v>863.01661999999237</v>
      </c>
      <c r="DK39" s="4">
        <f t="shared" si="23"/>
        <v>863.01661999999237</v>
      </c>
      <c r="DL39" s="4">
        <f t="shared" si="23"/>
        <v>863.01661999999237</v>
      </c>
      <c r="DM39" s="4">
        <f t="shared" si="23"/>
        <v>863.01661999999237</v>
      </c>
      <c r="DN39" s="4">
        <f t="shared" si="23"/>
        <v>863.01661999999237</v>
      </c>
      <c r="DO39" s="4">
        <f t="shared" si="23"/>
        <v>863.01661999999237</v>
      </c>
      <c r="DP39" s="4">
        <f t="shared" si="23"/>
        <v>863.01661999999237</v>
      </c>
      <c r="DQ39" s="4">
        <f t="shared" si="23"/>
        <v>863.01661999999237</v>
      </c>
      <c r="DR39" s="4">
        <f t="shared" si="23"/>
        <v>949.31828199999165</v>
      </c>
      <c r="DS39" s="16">
        <f t="shared" si="7"/>
        <v>178915.44900835268</v>
      </c>
    </row>
    <row r="40" spans="1:123" x14ac:dyDescent="0.25">
      <c r="A40" s="15">
        <f t="shared" si="8"/>
        <v>67.666666666666515</v>
      </c>
      <c r="B40" s="4">
        <f t="shared" si="19"/>
        <v>0</v>
      </c>
      <c r="C40" s="4">
        <f t="shared" si="19"/>
        <v>0</v>
      </c>
      <c r="D40" s="4">
        <f t="shared" si="19"/>
        <v>0</v>
      </c>
      <c r="E40" s="4">
        <f t="shared" si="19"/>
        <v>0</v>
      </c>
      <c r="F40" s="4">
        <f t="shared" si="19"/>
        <v>0</v>
      </c>
      <c r="G40" s="4">
        <f t="shared" si="19"/>
        <v>0</v>
      </c>
      <c r="H40" s="4">
        <f t="shared" si="19"/>
        <v>0</v>
      </c>
      <c r="I40" s="4">
        <f t="shared" si="19"/>
        <v>0</v>
      </c>
      <c r="J40" s="4">
        <f t="shared" si="19"/>
        <v>0</v>
      </c>
      <c r="K40" s="4">
        <f t="shared" si="19"/>
        <v>0</v>
      </c>
      <c r="L40" s="4">
        <f t="shared" si="19"/>
        <v>0</v>
      </c>
      <c r="M40" s="4">
        <f t="shared" si="19"/>
        <v>0</v>
      </c>
      <c r="N40" s="4">
        <f t="shared" si="19"/>
        <v>0</v>
      </c>
      <c r="O40" s="4">
        <f t="shared" si="19"/>
        <v>0</v>
      </c>
      <c r="P40" s="4">
        <f t="shared" si="19"/>
        <v>0</v>
      </c>
      <c r="Q40" s="4">
        <f t="shared" si="19"/>
        <v>0</v>
      </c>
      <c r="R40" s="4">
        <f t="shared" si="25"/>
        <v>0</v>
      </c>
      <c r="S40" s="4">
        <f t="shared" si="25"/>
        <v>0</v>
      </c>
      <c r="T40" s="4">
        <f t="shared" si="25"/>
        <v>0</v>
      </c>
      <c r="U40" s="4">
        <f t="shared" si="25"/>
        <v>0</v>
      </c>
      <c r="V40" s="4">
        <f t="shared" si="25"/>
        <v>0</v>
      </c>
      <c r="W40" s="4">
        <f t="shared" si="25"/>
        <v>0</v>
      </c>
      <c r="X40" s="4">
        <f t="shared" si="25"/>
        <v>0</v>
      </c>
      <c r="Y40" s="4">
        <f t="shared" si="25"/>
        <v>0</v>
      </c>
      <c r="Z40" s="4">
        <f t="shared" si="25"/>
        <v>0</v>
      </c>
      <c r="AA40" s="4">
        <f t="shared" si="25"/>
        <v>0</v>
      </c>
      <c r="AB40" s="4">
        <f t="shared" si="25"/>
        <v>0</v>
      </c>
      <c r="AC40" s="4">
        <f t="shared" si="25"/>
        <v>0</v>
      </c>
      <c r="AD40" s="4">
        <f t="shared" si="25"/>
        <v>0</v>
      </c>
      <c r="AE40" s="4">
        <f t="shared" si="25"/>
        <v>0</v>
      </c>
      <c r="AF40" s="4">
        <f t="shared" ref="AF40:CQ45" si="26">$B$2*IF($A$2+AF$3/12&lt;$A40,0,1)*(1+0.072*MIN($A40-$A$2,5))*IF(AF$3&gt;=120,1.1,1)*IF($C$2&lt;=148450,1,0)</f>
        <v>0</v>
      </c>
      <c r="AG40" s="4">
        <f t="shared" si="26"/>
        <v>0</v>
      </c>
      <c r="AH40" s="4">
        <f t="shared" si="26"/>
        <v>867.38263999999197</v>
      </c>
      <c r="AI40" s="4">
        <f t="shared" si="26"/>
        <v>867.38263999999197</v>
      </c>
      <c r="AJ40" s="4">
        <f t="shared" si="26"/>
        <v>867.38263999999197</v>
      </c>
      <c r="AK40" s="4">
        <f t="shared" si="26"/>
        <v>867.38263999999197</v>
      </c>
      <c r="AL40" s="4">
        <f t="shared" si="26"/>
        <v>867.38263999999197</v>
      </c>
      <c r="AM40" s="4">
        <f t="shared" si="26"/>
        <v>867.38263999999197</v>
      </c>
      <c r="AN40" s="4">
        <f t="shared" si="26"/>
        <v>867.38263999999197</v>
      </c>
      <c r="AO40" s="4">
        <f t="shared" si="26"/>
        <v>867.38263999999197</v>
      </c>
      <c r="AP40" s="4">
        <f t="shared" si="26"/>
        <v>867.38263999999197</v>
      </c>
      <c r="AQ40" s="4">
        <f t="shared" si="26"/>
        <v>867.38263999999197</v>
      </c>
      <c r="AR40" s="4">
        <f t="shared" si="26"/>
        <v>867.38263999999197</v>
      </c>
      <c r="AS40" s="4">
        <f t="shared" si="26"/>
        <v>867.38263999999197</v>
      </c>
      <c r="AT40" s="4">
        <f t="shared" si="26"/>
        <v>867.38263999999197</v>
      </c>
      <c r="AU40" s="4">
        <f t="shared" si="26"/>
        <v>867.38263999999197</v>
      </c>
      <c r="AV40" s="4">
        <f t="shared" si="26"/>
        <v>867.38263999999197</v>
      </c>
      <c r="AW40" s="4">
        <f t="shared" si="26"/>
        <v>867.38263999999197</v>
      </c>
      <c r="AX40" s="4">
        <f t="shared" si="26"/>
        <v>867.38263999999197</v>
      </c>
      <c r="AY40" s="4">
        <f t="shared" si="26"/>
        <v>867.38263999999197</v>
      </c>
      <c r="AZ40" s="4">
        <f t="shared" si="26"/>
        <v>867.38263999999197</v>
      </c>
      <c r="BA40" s="4">
        <f t="shared" si="26"/>
        <v>867.38263999999197</v>
      </c>
      <c r="BB40" s="4">
        <f t="shared" si="26"/>
        <v>867.38263999999197</v>
      </c>
      <c r="BC40" s="4">
        <f t="shared" si="26"/>
        <v>867.38263999999197</v>
      </c>
      <c r="BD40" s="4">
        <f t="shared" si="26"/>
        <v>867.38263999999197</v>
      </c>
      <c r="BE40" s="4">
        <f t="shared" si="26"/>
        <v>867.38263999999197</v>
      </c>
      <c r="BF40" s="4">
        <f t="shared" si="26"/>
        <v>867.38263999999197</v>
      </c>
      <c r="BG40" s="4">
        <f t="shared" si="26"/>
        <v>867.38263999999197</v>
      </c>
      <c r="BH40" s="4">
        <f t="shared" si="26"/>
        <v>867.38263999999197</v>
      </c>
      <c r="BI40" s="4">
        <f t="shared" si="26"/>
        <v>867.38263999999197</v>
      </c>
      <c r="BJ40" s="4">
        <f t="shared" si="26"/>
        <v>867.38263999999197</v>
      </c>
      <c r="BK40" s="4">
        <f t="shared" si="26"/>
        <v>867.38263999999197</v>
      </c>
      <c r="BL40" s="4">
        <f t="shared" si="26"/>
        <v>867.38263999999197</v>
      </c>
      <c r="BM40" s="4">
        <f t="shared" si="26"/>
        <v>867.38263999999197</v>
      </c>
      <c r="BN40" s="4">
        <f t="shared" si="26"/>
        <v>867.38263999999197</v>
      </c>
      <c r="BO40" s="4">
        <f t="shared" si="26"/>
        <v>867.38263999999197</v>
      </c>
      <c r="BP40" s="4">
        <f t="shared" si="26"/>
        <v>867.38263999999197</v>
      </c>
      <c r="BQ40" s="4">
        <f t="shared" si="26"/>
        <v>867.38263999999197</v>
      </c>
      <c r="BR40" s="4">
        <f t="shared" si="26"/>
        <v>867.38263999999197</v>
      </c>
      <c r="BS40" s="4">
        <f t="shared" si="26"/>
        <v>867.38263999999197</v>
      </c>
      <c r="BT40" s="4">
        <f t="shared" si="26"/>
        <v>867.38263999999197</v>
      </c>
      <c r="BU40" s="4">
        <f t="shared" si="26"/>
        <v>867.38263999999197</v>
      </c>
      <c r="BV40" s="4">
        <f t="shared" si="26"/>
        <v>867.38263999999197</v>
      </c>
      <c r="BW40" s="4">
        <f t="shared" si="26"/>
        <v>867.38263999999197</v>
      </c>
      <c r="BX40" s="4">
        <f t="shared" si="26"/>
        <v>867.38263999999197</v>
      </c>
      <c r="BY40" s="4">
        <f t="shared" si="26"/>
        <v>867.38263999999197</v>
      </c>
      <c r="BZ40" s="4">
        <f t="shared" si="26"/>
        <v>867.38263999999197</v>
      </c>
      <c r="CA40" s="4">
        <f t="shared" si="26"/>
        <v>867.38263999999197</v>
      </c>
      <c r="CB40" s="4">
        <f t="shared" si="26"/>
        <v>867.38263999999197</v>
      </c>
      <c r="CC40" s="4">
        <f t="shared" si="26"/>
        <v>867.38263999999197</v>
      </c>
      <c r="CD40" s="4">
        <f t="shared" si="26"/>
        <v>867.38263999999197</v>
      </c>
      <c r="CE40" s="4">
        <f t="shared" si="26"/>
        <v>867.38263999999197</v>
      </c>
      <c r="CF40" s="4">
        <f t="shared" si="26"/>
        <v>867.38263999999197</v>
      </c>
      <c r="CG40" s="4">
        <f t="shared" si="26"/>
        <v>867.38263999999197</v>
      </c>
      <c r="CH40" s="4">
        <f t="shared" si="26"/>
        <v>867.38263999999197</v>
      </c>
      <c r="CI40" s="4">
        <f t="shared" si="26"/>
        <v>867.38263999999197</v>
      </c>
      <c r="CJ40" s="4">
        <f t="shared" si="26"/>
        <v>867.38263999999197</v>
      </c>
      <c r="CK40" s="4">
        <f t="shared" si="26"/>
        <v>867.38263999999197</v>
      </c>
      <c r="CL40" s="4">
        <f t="shared" si="26"/>
        <v>867.38263999999197</v>
      </c>
      <c r="CM40" s="4">
        <f t="shared" si="26"/>
        <v>867.38263999999197</v>
      </c>
      <c r="CN40" s="4">
        <f t="shared" si="26"/>
        <v>867.38263999999197</v>
      </c>
      <c r="CO40" s="4">
        <f t="shared" si="26"/>
        <v>867.38263999999197</v>
      </c>
      <c r="CP40" s="4">
        <f t="shared" si="26"/>
        <v>867.38263999999197</v>
      </c>
      <c r="CQ40" s="4">
        <f t="shared" si="26"/>
        <v>867.38263999999197</v>
      </c>
      <c r="CR40" s="4">
        <f t="shared" si="24"/>
        <v>867.38263999999197</v>
      </c>
      <c r="CS40" s="4">
        <f t="shared" si="24"/>
        <v>867.38263999999197</v>
      </c>
      <c r="CT40" s="4">
        <f t="shared" si="24"/>
        <v>867.38263999999197</v>
      </c>
      <c r="CU40" s="4">
        <f t="shared" si="24"/>
        <v>867.38263999999197</v>
      </c>
      <c r="CV40" s="4">
        <f t="shared" si="24"/>
        <v>867.38263999999197</v>
      </c>
      <c r="CW40" s="4">
        <f t="shared" si="24"/>
        <v>867.38263999999197</v>
      </c>
      <c r="CX40" s="4">
        <f t="shared" si="24"/>
        <v>867.38263999999197</v>
      </c>
      <c r="CY40" s="4">
        <f t="shared" si="24"/>
        <v>867.38263999999197</v>
      </c>
      <c r="CZ40" s="4">
        <f t="shared" si="24"/>
        <v>867.38263999999197</v>
      </c>
      <c r="DA40" s="4">
        <f t="shared" si="24"/>
        <v>867.38263999999197</v>
      </c>
      <c r="DB40" s="4">
        <f t="shared" si="24"/>
        <v>867.38263999999197</v>
      </c>
      <c r="DC40" s="4">
        <f t="shared" si="24"/>
        <v>867.38263999999197</v>
      </c>
      <c r="DD40" s="4">
        <f t="shared" si="24"/>
        <v>867.38263999999197</v>
      </c>
      <c r="DE40" s="4">
        <f t="shared" si="24"/>
        <v>867.38263999999197</v>
      </c>
      <c r="DF40" s="4">
        <f t="shared" si="24"/>
        <v>867.38263999999197</v>
      </c>
      <c r="DG40" s="4">
        <f t="shared" si="23"/>
        <v>867.38263999999197</v>
      </c>
      <c r="DH40" s="4">
        <f t="shared" si="23"/>
        <v>867.38263999999197</v>
      </c>
      <c r="DI40" s="4">
        <f t="shared" si="23"/>
        <v>867.38263999999197</v>
      </c>
      <c r="DJ40" s="4">
        <f t="shared" si="23"/>
        <v>867.38263999999197</v>
      </c>
      <c r="DK40" s="4">
        <f t="shared" si="23"/>
        <v>867.38263999999197</v>
      </c>
      <c r="DL40" s="4">
        <f t="shared" si="23"/>
        <v>867.38263999999197</v>
      </c>
      <c r="DM40" s="4">
        <f t="shared" si="23"/>
        <v>867.38263999999197</v>
      </c>
      <c r="DN40" s="4">
        <f t="shared" si="23"/>
        <v>867.38263999999197</v>
      </c>
      <c r="DO40" s="4">
        <f t="shared" si="23"/>
        <v>867.38263999999197</v>
      </c>
      <c r="DP40" s="4">
        <f t="shared" si="23"/>
        <v>867.38263999999197</v>
      </c>
      <c r="DQ40" s="4">
        <f t="shared" si="23"/>
        <v>867.38263999999197</v>
      </c>
      <c r="DR40" s="4">
        <f t="shared" si="23"/>
        <v>954.12090399999124</v>
      </c>
      <c r="DS40" s="16">
        <f t="shared" si="7"/>
        <v>179035.7433786809</v>
      </c>
    </row>
    <row r="41" spans="1:123" x14ac:dyDescent="0.25">
      <c r="A41" s="15">
        <f t="shared" si="8"/>
        <v>67.749999999999844</v>
      </c>
      <c r="B41" s="4">
        <f t="shared" si="19"/>
        <v>0</v>
      </c>
      <c r="C41" s="4">
        <f t="shared" si="19"/>
        <v>0</v>
      </c>
      <c r="D41" s="4">
        <f t="shared" si="19"/>
        <v>0</v>
      </c>
      <c r="E41" s="4">
        <f t="shared" si="19"/>
        <v>0</v>
      </c>
      <c r="F41" s="4">
        <f t="shared" si="19"/>
        <v>0</v>
      </c>
      <c r="G41" s="4">
        <f t="shared" si="19"/>
        <v>0</v>
      </c>
      <c r="H41" s="4">
        <f t="shared" si="19"/>
        <v>0</v>
      </c>
      <c r="I41" s="4">
        <f t="shared" si="19"/>
        <v>0</v>
      </c>
      <c r="J41" s="4">
        <f t="shared" si="19"/>
        <v>0</v>
      </c>
      <c r="K41" s="4">
        <f t="shared" si="19"/>
        <v>0</v>
      </c>
      <c r="L41" s="4">
        <f t="shared" si="19"/>
        <v>0</v>
      </c>
      <c r="M41" s="4">
        <f t="shared" si="19"/>
        <v>0</v>
      </c>
      <c r="N41" s="4">
        <f t="shared" si="19"/>
        <v>0</v>
      </c>
      <c r="O41" s="4">
        <f t="shared" si="19"/>
        <v>0</v>
      </c>
      <c r="P41" s="4">
        <f t="shared" si="19"/>
        <v>0</v>
      </c>
      <c r="Q41" s="4">
        <f t="shared" si="19"/>
        <v>0</v>
      </c>
      <c r="R41" s="4">
        <f t="shared" ref="R41:BM41" si="27">$B$2*IF($A$2+R$3/12&lt;$A41,0,1)*(1+0.072*MIN($A41-$A$2,5))*IF(R$3&gt;=120,1.1,1)*IF($C$2&lt;=148450,1,0)</f>
        <v>0</v>
      </c>
      <c r="S41" s="4">
        <f t="shared" si="27"/>
        <v>0</v>
      </c>
      <c r="T41" s="4">
        <f t="shared" si="27"/>
        <v>0</v>
      </c>
      <c r="U41" s="4">
        <f t="shared" si="27"/>
        <v>0</v>
      </c>
      <c r="V41" s="4">
        <f t="shared" si="27"/>
        <v>0</v>
      </c>
      <c r="W41" s="4">
        <f t="shared" si="27"/>
        <v>0</v>
      </c>
      <c r="X41" s="4">
        <f t="shared" si="27"/>
        <v>0</v>
      </c>
      <c r="Y41" s="4">
        <f t="shared" si="27"/>
        <v>0</v>
      </c>
      <c r="Z41" s="4">
        <f t="shared" si="27"/>
        <v>0</v>
      </c>
      <c r="AA41" s="4">
        <f t="shared" si="27"/>
        <v>0</v>
      </c>
      <c r="AB41" s="4">
        <f t="shared" si="27"/>
        <v>0</v>
      </c>
      <c r="AC41" s="4">
        <f t="shared" si="27"/>
        <v>0</v>
      </c>
      <c r="AD41" s="4">
        <f t="shared" si="27"/>
        <v>0</v>
      </c>
      <c r="AE41" s="4">
        <f t="shared" si="27"/>
        <v>0</v>
      </c>
      <c r="AF41" s="4">
        <f t="shared" si="27"/>
        <v>0</v>
      </c>
      <c r="AG41" s="4">
        <f t="shared" si="27"/>
        <v>0</v>
      </c>
      <c r="AH41" s="4">
        <f t="shared" si="27"/>
        <v>0</v>
      </c>
      <c r="AI41" s="4">
        <f t="shared" si="27"/>
        <v>871.74865999999179</v>
      </c>
      <c r="AJ41" s="4">
        <f t="shared" si="27"/>
        <v>871.74865999999179</v>
      </c>
      <c r="AK41" s="4">
        <f t="shared" si="27"/>
        <v>871.74865999999179</v>
      </c>
      <c r="AL41" s="4">
        <f t="shared" si="27"/>
        <v>871.74865999999179</v>
      </c>
      <c r="AM41" s="4">
        <f t="shared" si="27"/>
        <v>871.74865999999179</v>
      </c>
      <c r="AN41" s="4">
        <f t="shared" si="27"/>
        <v>871.74865999999179</v>
      </c>
      <c r="AO41" s="4">
        <f t="shared" si="27"/>
        <v>871.74865999999179</v>
      </c>
      <c r="AP41" s="4">
        <f t="shared" si="27"/>
        <v>871.74865999999179</v>
      </c>
      <c r="AQ41" s="4">
        <f t="shared" si="27"/>
        <v>871.74865999999179</v>
      </c>
      <c r="AR41" s="4">
        <f t="shared" si="27"/>
        <v>871.74865999999179</v>
      </c>
      <c r="AS41" s="4">
        <f t="shared" si="27"/>
        <v>871.74865999999179</v>
      </c>
      <c r="AT41" s="4">
        <f t="shared" si="27"/>
        <v>871.74865999999179</v>
      </c>
      <c r="AU41" s="4">
        <f t="shared" si="27"/>
        <v>871.74865999999179</v>
      </c>
      <c r="AV41" s="4">
        <f t="shared" si="27"/>
        <v>871.74865999999179</v>
      </c>
      <c r="AW41" s="4">
        <f t="shared" si="27"/>
        <v>871.74865999999179</v>
      </c>
      <c r="AX41" s="4">
        <f t="shared" si="27"/>
        <v>871.74865999999179</v>
      </c>
      <c r="AY41" s="4">
        <f t="shared" si="27"/>
        <v>871.74865999999179</v>
      </c>
      <c r="AZ41" s="4">
        <f t="shared" si="27"/>
        <v>871.74865999999179</v>
      </c>
      <c r="BA41" s="4">
        <f t="shared" si="27"/>
        <v>871.74865999999179</v>
      </c>
      <c r="BB41" s="4">
        <f t="shared" si="27"/>
        <v>871.74865999999179</v>
      </c>
      <c r="BC41" s="4">
        <f t="shared" si="27"/>
        <v>871.74865999999179</v>
      </c>
      <c r="BD41" s="4">
        <f t="shared" si="27"/>
        <v>871.74865999999179</v>
      </c>
      <c r="BE41" s="4">
        <f t="shared" si="27"/>
        <v>871.74865999999179</v>
      </c>
      <c r="BF41" s="4">
        <f t="shared" si="27"/>
        <v>871.74865999999179</v>
      </c>
      <c r="BG41" s="4">
        <f t="shared" si="27"/>
        <v>871.74865999999179</v>
      </c>
      <c r="BH41" s="4">
        <f t="shared" si="27"/>
        <v>871.74865999999179</v>
      </c>
      <c r="BI41" s="4">
        <f t="shared" si="27"/>
        <v>871.74865999999179</v>
      </c>
      <c r="BJ41" s="4">
        <f t="shared" si="27"/>
        <v>871.74865999999179</v>
      </c>
      <c r="BK41" s="4">
        <f t="shared" si="27"/>
        <v>871.74865999999179</v>
      </c>
      <c r="BL41" s="4">
        <f t="shared" si="27"/>
        <v>871.74865999999179</v>
      </c>
      <c r="BM41" s="4">
        <f t="shared" si="27"/>
        <v>871.74865999999179</v>
      </c>
      <c r="BN41" s="4">
        <f t="shared" si="26"/>
        <v>871.74865999999179</v>
      </c>
      <c r="BO41" s="4">
        <f t="shared" si="26"/>
        <v>871.74865999999179</v>
      </c>
      <c r="BP41" s="4">
        <f t="shared" si="26"/>
        <v>871.74865999999179</v>
      </c>
      <c r="BQ41" s="4">
        <f t="shared" si="26"/>
        <v>871.74865999999179</v>
      </c>
      <c r="BR41" s="4">
        <f t="shared" si="26"/>
        <v>871.74865999999179</v>
      </c>
      <c r="BS41" s="4">
        <f t="shared" si="26"/>
        <v>871.74865999999179</v>
      </c>
      <c r="BT41" s="4">
        <f t="shared" si="26"/>
        <v>871.74865999999179</v>
      </c>
      <c r="BU41" s="4">
        <f t="shared" si="26"/>
        <v>871.74865999999179</v>
      </c>
      <c r="BV41" s="4">
        <f t="shared" si="26"/>
        <v>871.74865999999179</v>
      </c>
      <c r="BW41" s="4">
        <f t="shared" si="26"/>
        <v>871.74865999999179</v>
      </c>
      <c r="BX41" s="4">
        <f t="shared" si="26"/>
        <v>871.74865999999179</v>
      </c>
      <c r="BY41" s="4">
        <f t="shared" si="26"/>
        <v>871.74865999999179</v>
      </c>
      <c r="BZ41" s="4">
        <f t="shared" si="26"/>
        <v>871.74865999999179</v>
      </c>
      <c r="CA41" s="4">
        <f t="shared" si="26"/>
        <v>871.74865999999179</v>
      </c>
      <c r="CB41" s="4">
        <f t="shared" si="26"/>
        <v>871.74865999999179</v>
      </c>
      <c r="CC41" s="4">
        <f t="shared" si="26"/>
        <v>871.74865999999179</v>
      </c>
      <c r="CD41" s="4">
        <f t="shared" si="26"/>
        <v>871.74865999999179</v>
      </c>
      <c r="CE41" s="4">
        <f t="shared" si="26"/>
        <v>871.74865999999179</v>
      </c>
      <c r="CF41" s="4">
        <f t="shared" si="26"/>
        <v>871.74865999999179</v>
      </c>
      <c r="CG41" s="4">
        <f t="shared" si="26"/>
        <v>871.74865999999179</v>
      </c>
      <c r="CH41" s="4">
        <f t="shared" si="26"/>
        <v>871.74865999999179</v>
      </c>
      <c r="CI41" s="4">
        <f t="shared" si="26"/>
        <v>871.74865999999179</v>
      </c>
      <c r="CJ41" s="4">
        <f t="shared" si="26"/>
        <v>871.74865999999179</v>
      </c>
      <c r="CK41" s="4">
        <f t="shared" si="26"/>
        <v>871.74865999999179</v>
      </c>
      <c r="CL41" s="4">
        <f t="shared" si="26"/>
        <v>871.74865999999179</v>
      </c>
      <c r="CM41" s="4">
        <f t="shared" si="26"/>
        <v>871.74865999999179</v>
      </c>
      <c r="CN41" s="4">
        <f t="shared" si="26"/>
        <v>871.74865999999179</v>
      </c>
      <c r="CO41" s="4">
        <f t="shared" si="26"/>
        <v>871.74865999999179</v>
      </c>
      <c r="CP41" s="4">
        <f t="shared" si="26"/>
        <v>871.74865999999179</v>
      </c>
      <c r="CQ41" s="4">
        <f t="shared" si="26"/>
        <v>871.74865999999179</v>
      </c>
      <c r="CR41" s="4">
        <f t="shared" si="24"/>
        <v>871.74865999999179</v>
      </c>
      <c r="CS41" s="4">
        <f t="shared" si="24"/>
        <v>871.74865999999179</v>
      </c>
      <c r="CT41" s="4">
        <f t="shared" si="24"/>
        <v>871.74865999999179</v>
      </c>
      <c r="CU41" s="4">
        <f t="shared" si="24"/>
        <v>871.74865999999179</v>
      </c>
      <c r="CV41" s="4">
        <f t="shared" si="24"/>
        <v>871.74865999999179</v>
      </c>
      <c r="CW41" s="4">
        <f t="shared" si="24"/>
        <v>871.74865999999179</v>
      </c>
      <c r="CX41" s="4">
        <f t="shared" si="24"/>
        <v>871.74865999999179</v>
      </c>
      <c r="CY41" s="4">
        <f t="shared" si="24"/>
        <v>871.74865999999179</v>
      </c>
      <c r="CZ41" s="4">
        <f t="shared" si="24"/>
        <v>871.74865999999179</v>
      </c>
      <c r="DA41" s="4">
        <f t="shared" si="24"/>
        <v>871.74865999999179</v>
      </c>
      <c r="DB41" s="4">
        <f t="shared" si="24"/>
        <v>871.74865999999179</v>
      </c>
      <c r="DC41" s="4">
        <f t="shared" si="24"/>
        <v>871.74865999999179</v>
      </c>
      <c r="DD41" s="4">
        <f t="shared" si="24"/>
        <v>871.74865999999179</v>
      </c>
      <c r="DE41" s="4">
        <f t="shared" si="24"/>
        <v>871.74865999999179</v>
      </c>
      <c r="DF41" s="4">
        <f t="shared" si="24"/>
        <v>871.74865999999179</v>
      </c>
      <c r="DG41" s="4">
        <f t="shared" si="23"/>
        <v>871.74865999999179</v>
      </c>
      <c r="DH41" s="4">
        <f t="shared" si="23"/>
        <v>871.74865999999179</v>
      </c>
      <c r="DI41" s="4">
        <f t="shared" si="23"/>
        <v>871.74865999999179</v>
      </c>
      <c r="DJ41" s="4">
        <f t="shared" si="23"/>
        <v>871.74865999999179</v>
      </c>
      <c r="DK41" s="4">
        <f t="shared" si="23"/>
        <v>871.74865999999179</v>
      </c>
      <c r="DL41" s="4">
        <f t="shared" si="23"/>
        <v>871.74865999999179</v>
      </c>
      <c r="DM41" s="4">
        <f t="shared" si="23"/>
        <v>871.74865999999179</v>
      </c>
      <c r="DN41" s="4">
        <f t="shared" si="23"/>
        <v>871.74865999999179</v>
      </c>
      <c r="DO41" s="4">
        <f t="shared" si="23"/>
        <v>871.74865999999179</v>
      </c>
      <c r="DP41" s="4">
        <f t="shared" si="23"/>
        <v>871.74865999999179</v>
      </c>
      <c r="DQ41" s="4">
        <f t="shared" si="23"/>
        <v>871.74865999999179</v>
      </c>
      <c r="DR41" s="4">
        <f t="shared" si="23"/>
        <v>958.92352599999106</v>
      </c>
      <c r="DS41" s="16">
        <f t="shared" si="7"/>
        <v>179150.75471156638</v>
      </c>
    </row>
    <row r="42" spans="1:123" x14ac:dyDescent="0.25">
      <c r="A42" s="15">
        <f t="shared" si="8"/>
        <v>67.833333333333172</v>
      </c>
      <c r="B42" s="4">
        <f t="shared" si="19"/>
        <v>0</v>
      </c>
      <c r="C42" s="4">
        <f t="shared" si="19"/>
        <v>0</v>
      </c>
      <c r="D42" s="4">
        <f t="shared" si="19"/>
        <v>0</v>
      </c>
      <c r="E42" s="4">
        <f t="shared" si="19"/>
        <v>0</v>
      </c>
      <c r="F42" s="4">
        <f t="shared" si="19"/>
        <v>0</v>
      </c>
      <c r="G42" s="4">
        <f t="shared" si="19"/>
        <v>0</v>
      </c>
      <c r="H42" s="4">
        <f t="shared" si="19"/>
        <v>0</v>
      </c>
      <c r="I42" s="4">
        <f t="shared" si="19"/>
        <v>0</v>
      </c>
      <c r="J42" s="4">
        <f t="shared" si="19"/>
        <v>0</v>
      </c>
      <c r="K42" s="4">
        <f t="shared" si="19"/>
        <v>0</v>
      </c>
      <c r="L42" s="4">
        <f t="shared" si="19"/>
        <v>0</v>
      </c>
      <c r="M42" s="4">
        <f t="shared" si="19"/>
        <v>0</v>
      </c>
      <c r="N42" s="4">
        <f t="shared" si="19"/>
        <v>0</v>
      </c>
      <c r="O42" s="4">
        <f t="shared" si="19"/>
        <v>0</v>
      </c>
      <c r="P42" s="4">
        <f t="shared" si="19"/>
        <v>0</v>
      </c>
      <c r="Q42" s="4">
        <f t="shared" ref="Q42:CB46" si="28">$B$2*IF($A$2+Q$3/12&lt;$A42,0,1)*(1+0.072*MIN($A42-$A$2,5))*IF(Q$3&gt;=120,1.1,1)*IF($C$2&lt;=148450,1,0)</f>
        <v>0</v>
      </c>
      <c r="R42" s="4">
        <f t="shared" si="28"/>
        <v>0</v>
      </c>
      <c r="S42" s="4">
        <f t="shared" si="28"/>
        <v>0</v>
      </c>
      <c r="T42" s="4">
        <f t="shared" si="28"/>
        <v>0</v>
      </c>
      <c r="U42" s="4">
        <f t="shared" si="28"/>
        <v>0</v>
      </c>
      <c r="V42" s="4">
        <f t="shared" si="28"/>
        <v>0</v>
      </c>
      <c r="W42" s="4">
        <f t="shared" si="28"/>
        <v>0</v>
      </c>
      <c r="X42" s="4">
        <f t="shared" si="28"/>
        <v>0</v>
      </c>
      <c r="Y42" s="4">
        <f t="shared" si="28"/>
        <v>0</v>
      </c>
      <c r="Z42" s="4">
        <f t="shared" si="28"/>
        <v>0</v>
      </c>
      <c r="AA42" s="4">
        <f t="shared" si="28"/>
        <v>0</v>
      </c>
      <c r="AB42" s="4">
        <f t="shared" si="28"/>
        <v>0</v>
      </c>
      <c r="AC42" s="4">
        <f t="shared" si="28"/>
        <v>0</v>
      </c>
      <c r="AD42" s="4">
        <f t="shared" si="28"/>
        <v>0</v>
      </c>
      <c r="AE42" s="4">
        <f t="shared" si="28"/>
        <v>0</v>
      </c>
      <c r="AF42" s="4">
        <f t="shared" si="28"/>
        <v>0</v>
      </c>
      <c r="AG42" s="4">
        <f t="shared" si="28"/>
        <v>0</v>
      </c>
      <c r="AH42" s="4">
        <f t="shared" si="28"/>
        <v>0</v>
      </c>
      <c r="AI42" s="4">
        <f t="shared" si="28"/>
        <v>0</v>
      </c>
      <c r="AJ42" s="4">
        <f t="shared" si="28"/>
        <v>876.11467999999149</v>
      </c>
      <c r="AK42" s="4">
        <f t="shared" si="28"/>
        <v>876.11467999999149</v>
      </c>
      <c r="AL42" s="4">
        <f t="shared" si="28"/>
        <v>876.11467999999149</v>
      </c>
      <c r="AM42" s="4">
        <f t="shared" si="28"/>
        <v>876.11467999999149</v>
      </c>
      <c r="AN42" s="4">
        <f t="shared" si="28"/>
        <v>876.11467999999149</v>
      </c>
      <c r="AO42" s="4">
        <f t="shared" si="28"/>
        <v>876.11467999999149</v>
      </c>
      <c r="AP42" s="4">
        <f t="shared" si="28"/>
        <v>876.11467999999149</v>
      </c>
      <c r="AQ42" s="4">
        <f t="shared" si="28"/>
        <v>876.11467999999149</v>
      </c>
      <c r="AR42" s="4">
        <f t="shared" si="28"/>
        <v>876.11467999999149</v>
      </c>
      <c r="AS42" s="4">
        <f t="shared" si="28"/>
        <v>876.11467999999149</v>
      </c>
      <c r="AT42" s="4">
        <f t="shared" si="28"/>
        <v>876.11467999999149</v>
      </c>
      <c r="AU42" s="4">
        <f t="shared" si="28"/>
        <v>876.11467999999149</v>
      </c>
      <c r="AV42" s="4">
        <f t="shared" si="28"/>
        <v>876.11467999999149</v>
      </c>
      <c r="AW42" s="4">
        <f t="shared" si="28"/>
        <v>876.11467999999149</v>
      </c>
      <c r="AX42" s="4">
        <f t="shared" si="28"/>
        <v>876.11467999999149</v>
      </c>
      <c r="AY42" s="4">
        <f t="shared" si="28"/>
        <v>876.11467999999149</v>
      </c>
      <c r="AZ42" s="4">
        <f t="shared" si="28"/>
        <v>876.11467999999149</v>
      </c>
      <c r="BA42" s="4">
        <f t="shared" si="28"/>
        <v>876.11467999999149</v>
      </c>
      <c r="BB42" s="4">
        <f t="shared" si="28"/>
        <v>876.11467999999149</v>
      </c>
      <c r="BC42" s="4">
        <f t="shared" si="28"/>
        <v>876.11467999999149</v>
      </c>
      <c r="BD42" s="4">
        <f t="shared" si="28"/>
        <v>876.11467999999149</v>
      </c>
      <c r="BE42" s="4">
        <f t="shared" si="28"/>
        <v>876.11467999999149</v>
      </c>
      <c r="BF42" s="4">
        <f t="shared" si="28"/>
        <v>876.11467999999149</v>
      </c>
      <c r="BG42" s="4">
        <f t="shared" si="28"/>
        <v>876.11467999999149</v>
      </c>
      <c r="BH42" s="4">
        <f t="shared" si="28"/>
        <v>876.11467999999149</v>
      </c>
      <c r="BI42" s="4">
        <f t="shared" si="28"/>
        <v>876.11467999999149</v>
      </c>
      <c r="BJ42" s="4">
        <f t="shared" si="28"/>
        <v>876.11467999999149</v>
      </c>
      <c r="BK42" s="4">
        <f t="shared" si="28"/>
        <v>876.11467999999149</v>
      </c>
      <c r="BL42" s="4">
        <f t="shared" si="28"/>
        <v>876.11467999999149</v>
      </c>
      <c r="BM42" s="4">
        <f t="shared" si="28"/>
        <v>876.11467999999149</v>
      </c>
      <c r="BN42" s="4">
        <f t="shared" si="28"/>
        <v>876.11467999999149</v>
      </c>
      <c r="BO42" s="4">
        <f t="shared" si="26"/>
        <v>876.11467999999149</v>
      </c>
      <c r="BP42" s="4">
        <f t="shared" si="26"/>
        <v>876.11467999999149</v>
      </c>
      <c r="BQ42" s="4">
        <f t="shared" si="26"/>
        <v>876.11467999999149</v>
      </c>
      <c r="BR42" s="4">
        <f t="shared" si="26"/>
        <v>876.11467999999149</v>
      </c>
      <c r="BS42" s="4">
        <f t="shared" si="26"/>
        <v>876.11467999999149</v>
      </c>
      <c r="BT42" s="4">
        <f t="shared" si="26"/>
        <v>876.11467999999149</v>
      </c>
      <c r="BU42" s="4">
        <f t="shared" si="26"/>
        <v>876.11467999999149</v>
      </c>
      <c r="BV42" s="4">
        <f t="shared" si="26"/>
        <v>876.11467999999149</v>
      </c>
      <c r="BW42" s="4">
        <f t="shared" si="26"/>
        <v>876.11467999999149</v>
      </c>
      <c r="BX42" s="4">
        <f t="shared" si="26"/>
        <v>876.11467999999149</v>
      </c>
      <c r="BY42" s="4">
        <f t="shared" si="26"/>
        <v>876.11467999999149</v>
      </c>
      <c r="BZ42" s="4">
        <f t="shared" si="26"/>
        <v>876.11467999999149</v>
      </c>
      <c r="CA42" s="4">
        <f t="shared" si="26"/>
        <v>876.11467999999149</v>
      </c>
      <c r="CB42" s="4">
        <f t="shared" si="26"/>
        <v>876.11467999999149</v>
      </c>
      <c r="CC42" s="4">
        <f t="shared" si="26"/>
        <v>876.11467999999149</v>
      </c>
      <c r="CD42" s="4">
        <f t="shared" si="26"/>
        <v>876.11467999999149</v>
      </c>
      <c r="CE42" s="4">
        <f t="shared" si="26"/>
        <v>876.11467999999149</v>
      </c>
      <c r="CF42" s="4">
        <f t="shared" si="26"/>
        <v>876.11467999999149</v>
      </c>
      <c r="CG42" s="4">
        <f t="shared" si="26"/>
        <v>876.11467999999149</v>
      </c>
      <c r="CH42" s="4">
        <f t="shared" si="26"/>
        <v>876.11467999999149</v>
      </c>
      <c r="CI42" s="4">
        <f t="shared" si="26"/>
        <v>876.11467999999149</v>
      </c>
      <c r="CJ42" s="4">
        <f t="shared" si="26"/>
        <v>876.11467999999149</v>
      </c>
      <c r="CK42" s="4">
        <f t="shared" si="26"/>
        <v>876.11467999999149</v>
      </c>
      <c r="CL42" s="4">
        <f t="shared" si="26"/>
        <v>876.11467999999149</v>
      </c>
      <c r="CM42" s="4">
        <f t="shared" si="26"/>
        <v>876.11467999999149</v>
      </c>
      <c r="CN42" s="4">
        <f t="shared" si="26"/>
        <v>876.11467999999149</v>
      </c>
      <c r="CO42" s="4">
        <f t="shared" si="26"/>
        <v>876.11467999999149</v>
      </c>
      <c r="CP42" s="4">
        <f t="shared" si="26"/>
        <v>876.11467999999149</v>
      </c>
      <c r="CQ42" s="4">
        <f t="shared" si="26"/>
        <v>876.11467999999149</v>
      </c>
      <c r="CR42" s="4">
        <f t="shared" si="24"/>
        <v>876.11467999999149</v>
      </c>
      <c r="CS42" s="4">
        <f t="shared" si="24"/>
        <v>876.11467999999149</v>
      </c>
      <c r="CT42" s="4">
        <f t="shared" si="24"/>
        <v>876.11467999999149</v>
      </c>
      <c r="CU42" s="4">
        <f t="shared" si="24"/>
        <v>876.11467999999149</v>
      </c>
      <c r="CV42" s="4">
        <f t="shared" si="24"/>
        <v>876.11467999999149</v>
      </c>
      <c r="CW42" s="4">
        <f t="shared" si="24"/>
        <v>876.11467999999149</v>
      </c>
      <c r="CX42" s="4">
        <f t="shared" si="24"/>
        <v>876.11467999999149</v>
      </c>
      <c r="CY42" s="4">
        <f t="shared" si="24"/>
        <v>876.11467999999149</v>
      </c>
      <c r="CZ42" s="4">
        <f t="shared" si="24"/>
        <v>876.11467999999149</v>
      </c>
      <c r="DA42" s="4">
        <f t="shared" si="24"/>
        <v>876.11467999999149</v>
      </c>
      <c r="DB42" s="4">
        <f t="shared" si="24"/>
        <v>876.11467999999149</v>
      </c>
      <c r="DC42" s="4">
        <f t="shared" si="24"/>
        <v>876.11467999999149</v>
      </c>
      <c r="DD42" s="4">
        <f t="shared" si="24"/>
        <v>876.11467999999149</v>
      </c>
      <c r="DE42" s="4">
        <f t="shared" si="24"/>
        <v>876.11467999999149</v>
      </c>
      <c r="DF42" s="4">
        <f t="shared" si="24"/>
        <v>876.11467999999149</v>
      </c>
      <c r="DG42" s="4">
        <f t="shared" si="23"/>
        <v>876.11467999999149</v>
      </c>
      <c r="DH42" s="4">
        <f t="shared" si="23"/>
        <v>876.11467999999149</v>
      </c>
      <c r="DI42" s="4">
        <f t="shared" si="23"/>
        <v>876.11467999999149</v>
      </c>
      <c r="DJ42" s="4">
        <f t="shared" si="23"/>
        <v>876.11467999999149</v>
      </c>
      <c r="DK42" s="4">
        <f t="shared" si="23"/>
        <v>876.11467999999149</v>
      </c>
      <c r="DL42" s="4">
        <f t="shared" si="23"/>
        <v>876.11467999999149</v>
      </c>
      <c r="DM42" s="4">
        <f t="shared" si="23"/>
        <v>876.11467999999149</v>
      </c>
      <c r="DN42" s="4">
        <f t="shared" si="23"/>
        <v>876.11467999999149</v>
      </c>
      <c r="DO42" s="4">
        <f t="shared" si="23"/>
        <v>876.11467999999149</v>
      </c>
      <c r="DP42" s="4">
        <f t="shared" si="23"/>
        <v>876.11467999999149</v>
      </c>
      <c r="DQ42" s="4">
        <f t="shared" si="23"/>
        <v>876.11467999999149</v>
      </c>
      <c r="DR42" s="4">
        <f t="shared" si="23"/>
        <v>963.72614799999076</v>
      </c>
      <c r="DS42" s="16">
        <f t="shared" si="7"/>
        <v>179260.51419524342</v>
      </c>
    </row>
    <row r="43" spans="1:123" x14ac:dyDescent="0.25">
      <c r="A43" s="15">
        <f t="shared" si="8"/>
        <v>67.916666666666501</v>
      </c>
      <c r="B43" s="4">
        <f t="shared" ref="B43:Q58" si="29">$B$2*IF($A$2+B$3/12&lt;$A43,0,1)*(1+0.072*MIN($A43-$A$2,5))*IF(B$3&gt;=120,1.1,1)*IF($C$2&lt;=148450,1,0)</f>
        <v>0</v>
      </c>
      <c r="C43" s="4">
        <f t="shared" si="29"/>
        <v>0</v>
      </c>
      <c r="D43" s="4">
        <f t="shared" si="29"/>
        <v>0</v>
      </c>
      <c r="E43" s="4">
        <f t="shared" si="29"/>
        <v>0</v>
      </c>
      <c r="F43" s="4">
        <f t="shared" si="29"/>
        <v>0</v>
      </c>
      <c r="G43" s="4">
        <f t="shared" si="29"/>
        <v>0</v>
      </c>
      <c r="H43" s="4">
        <f t="shared" si="29"/>
        <v>0</v>
      </c>
      <c r="I43" s="4">
        <f t="shared" si="29"/>
        <v>0</v>
      </c>
      <c r="J43" s="4">
        <f t="shared" si="29"/>
        <v>0</v>
      </c>
      <c r="K43" s="4">
        <f t="shared" si="29"/>
        <v>0</v>
      </c>
      <c r="L43" s="4">
        <f t="shared" si="29"/>
        <v>0</v>
      </c>
      <c r="M43" s="4">
        <f t="shared" si="29"/>
        <v>0</v>
      </c>
      <c r="N43" s="4">
        <f t="shared" si="29"/>
        <v>0</v>
      </c>
      <c r="O43" s="4">
        <f t="shared" si="29"/>
        <v>0</v>
      </c>
      <c r="P43" s="4">
        <f t="shared" si="29"/>
        <v>0</v>
      </c>
      <c r="Q43" s="4">
        <f t="shared" si="29"/>
        <v>0</v>
      </c>
      <c r="R43" s="4">
        <f t="shared" si="28"/>
        <v>0</v>
      </c>
      <c r="S43" s="4">
        <f t="shared" si="28"/>
        <v>0</v>
      </c>
      <c r="T43" s="4">
        <f t="shared" si="28"/>
        <v>0</v>
      </c>
      <c r="U43" s="4">
        <f t="shared" si="28"/>
        <v>0</v>
      </c>
      <c r="V43" s="4">
        <f t="shared" si="28"/>
        <v>0</v>
      </c>
      <c r="W43" s="4">
        <f t="shared" si="28"/>
        <v>0</v>
      </c>
      <c r="X43" s="4">
        <f t="shared" si="28"/>
        <v>0</v>
      </c>
      <c r="Y43" s="4">
        <f t="shared" si="28"/>
        <v>0</v>
      </c>
      <c r="Z43" s="4">
        <f t="shared" si="28"/>
        <v>0</v>
      </c>
      <c r="AA43" s="4">
        <f t="shared" si="28"/>
        <v>0</v>
      </c>
      <c r="AB43" s="4">
        <f t="shared" si="28"/>
        <v>0</v>
      </c>
      <c r="AC43" s="4">
        <f t="shared" si="28"/>
        <v>0</v>
      </c>
      <c r="AD43" s="4">
        <f t="shared" si="28"/>
        <v>0</v>
      </c>
      <c r="AE43" s="4">
        <f t="shared" si="28"/>
        <v>0</v>
      </c>
      <c r="AF43" s="4">
        <f t="shared" si="28"/>
        <v>0</v>
      </c>
      <c r="AG43" s="4">
        <f t="shared" si="28"/>
        <v>0</v>
      </c>
      <c r="AH43" s="4">
        <f t="shared" si="28"/>
        <v>0</v>
      </c>
      <c r="AI43" s="4">
        <f t="shared" si="28"/>
        <v>0</v>
      </c>
      <c r="AJ43" s="4">
        <f t="shared" si="28"/>
        <v>0</v>
      </c>
      <c r="AK43" s="4">
        <f t="shared" si="28"/>
        <v>880.4806999999912</v>
      </c>
      <c r="AL43" s="4">
        <f t="shared" si="28"/>
        <v>880.4806999999912</v>
      </c>
      <c r="AM43" s="4">
        <f t="shared" si="28"/>
        <v>880.4806999999912</v>
      </c>
      <c r="AN43" s="4">
        <f t="shared" si="28"/>
        <v>880.4806999999912</v>
      </c>
      <c r="AO43" s="4">
        <f t="shared" si="28"/>
        <v>880.4806999999912</v>
      </c>
      <c r="AP43" s="4">
        <f t="shared" si="28"/>
        <v>880.4806999999912</v>
      </c>
      <c r="AQ43" s="4">
        <f t="shared" si="28"/>
        <v>880.4806999999912</v>
      </c>
      <c r="AR43" s="4">
        <f t="shared" si="28"/>
        <v>880.4806999999912</v>
      </c>
      <c r="AS43" s="4">
        <f t="shared" si="28"/>
        <v>880.4806999999912</v>
      </c>
      <c r="AT43" s="4">
        <f t="shared" si="28"/>
        <v>880.4806999999912</v>
      </c>
      <c r="AU43" s="4">
        <f t="shared" si="28"/>
        <v>880.4806999999912</v>
      </c>
      <c r="AV43" s="4">
        <f t="shared" si="28"/>
        <v>880.4806999999912</v>
      </c>
      <c r="AW43" s="4">
        <f t="shared" si="28"/>
        <v>880.4806999999912</v>
      </c>
      <c r="AX43" s="4">
        <f t="shared" si="28"/>
        <v>880.4806999999912</v>
      </c>
      <c r="AY43" s="4">
        <f t="shared" si="28"/>
        <v>880.4806999999912</v>
      </c>
      <c r="AZ43" s="4">
        <f t="shared" si="28"/>
        <v>880.4806999999912</v>
      </c>
      <c r="BA43" s="4">
        <f t="shared" si="28"/>
        <v>880.4806999999912</v>
      </c>
      <c r="BB43" s="4">
        <f t="shared" si="28"/>
        <v>880.4806999999912</v>
      </c>
      <c r="BC43" s="4">
        <f t="shared" si="28"/>
        <v>880.4806999999912</v>
      </c>
      <c r="BD43" s="4">
        <f t="shared" si="28"/>
        <v>880.4806999999912</v>
      </c>
      <c r="BE43" s="4">
        <f t="shared" si="28"/>
        <v>880.4806999999912</v>
      </c>
      <c r="BF43" s="4">
        <f t="shared" si="28"/>
        <v>880.4806999999912</v>
      </c>
      <c r="BG43" s="4">
        <f t="shared" si="28"/>
        <v>880.4806999999912</v>
      </c>
      <c r="BH43" s="4">
        <f t="shared" si="28"/>
        <v>880.4806999999912</v>
      </c>
      <c r="BI43" s="4">
        <f t="shared" si="28"/>
        <v>880.4806999999912</v>
      </c>
      <c r="BJ43" s="4">
        <f t="shared" si="28"/>
        <v>880.4806999999912</v>
      </c>
      <c r="BK43" s="4">
        <f t="shared" si="28"/>
        <v>880.4806999999912</v>
      </c>
      <c r="BL43" s="4">
        <f t="shared" si="28"/>
        <v>880.4806999999912</v>
      </c>
      <c r="BM43" s="4">
        <f t="shared" si="28"/>
        <v>880.4806999999912</v>
      </c>
      <c r="BN43" s="4">
        <f t="shared" si="28"/>
        <v>880.4806999999912</v>
      </c>
      <c r="BO43" s="4">
        <f t="shared" si="26"/>
        <v>880.4806999999912</v>
      </c>
      <c r="BP43" s="4">
        <f t="shared" si="26"/>
        <v>880.4806999999912</v>
      </c>
      <c r="BQ43" s="4">
        <f t="shared" si="26"/>
        <v>880.4806999999912</v>
      </c>
      <c r="BR43" s="4">
        <f t="shared" si="26"/>
        <v>880.4806999999912</v>
      </c>
      <c r="BS43" s="4">
        <f t="shared" si="26"/>
        <v>880.4806999999912</v>
      </c>
      <c r="BT43" s="4">
        <f t="shared" si="26"/>
        <v>880.4806999999912</v>
      </c>
      <c r="BU43" s="4">
        <f t="shared" si="26"/>
        <v>880.4806999999912</v>
      </c>
      <c r="BV43" s="4">
        <f t="shared" si="26"/>
        <v>880.4806999999912</v>
      </c>
      <c r="BW43" s="4">
        <f t="shared" si="26"/>
        <v>880.4806999999912</v>
      </c>
      <c r="BX43" s="4">
        <f t="shared" si="26"/>
        <v>880.4806999999912</v>
      </c>
      <c r="BY43" s="4">
        <f t="shared" si="26"/>
        <v>880.4806999999912</v>
      </c>
      <c r="BZ43" s="4">
        <f t="shared" si="26"/>
        <v>880.4806999999912</v>
      </c>
      <c r="CA43" s="4">
        <f t="shared" si="26"/>
        <v>880.4806999999912</v>
      </c>
      <c r="CB43" s="4">
        <f t="shared" si="26"/>
        <v>880.4806999999912</v>
      </c>
      <c r="CC43" s="4">
        <f t="shared" si="26"/>
        <v>880.4806999999912</v>
      </c>
      <c r="CD43" s="4">
        <f t="shared" si="26"/>
        <v>880.4806999999912</v>
      </c>
      <c r="CE43" s="4">
        <f t="shared" si="26"/>
        <v>880.4806999999912</v>
      </c>
      <c r="CF43" s="4">
        <f t="shared" si="26"/>
        <v>880.4806999999912</v>
      </c>
      <c r="CG43" s="4">
        <f t="shared" si="26"/>
        <v>880.4806999999912</v>
      </c>
      <c r="CH43" s="4">
        <f t="shared" si="26"/>
        <v>880.4806999999912</v>
      </c>
      <c r="CI43" s="4">
        <f t="shared" si="26"/>
        <v>880.4806999999912</v>
      </c>
      <c r="CJ43" s="4">
        <f t="shared" si="26"/>
        <v>880.4806999999912</v>
      </c>
      <c r="CK43" s="4">
        <f t="shared" si="26"/>
        <v>880.4806999999912</v>
      </c>
      <c r="CL43" s="4">
        <f t="shared" si="26"/>
        <v>880.4806999999912</v>
      </c>
      <c r="CM43" s="4">
        <f t="shared" si="26"/>
        <v>880.4806999999912</v>
      </c>
      <c r="CN43" s="4">
        <f t="shared" si="26"/>
        <v>880.4806999999912</v>
      </c>
      <c r="CO43" s="4">
        <f t="shared" si="26"/>
        <v>880.4806999999912</v>
      </c>
      <c r="CP43" s="4">
        <f t="shared" si="26"/>
        <v>880.4806999999912</v>
      </c>
      <c r="CQ43" s="4">
        <f t="shared" si="26"/>
        <v>880.4806999999912</v>
      </c>
      <c r="CR43" s="4">
        <f t="shared" si="24"/>
        <v>880.4806999999912</v>
      </c>
      <c r="CS43" s="4">
        <f t="shared" si="24"/>
        <v>880.4806999999912</v>
      </c>
      <c r="CT43" s="4">
        <f t="shared" si="24"/>
        <v>880.4806999999912</v>
      </c>
      <c r="CU43" s="4">
        <f t="shared" si="24"/>
        <v>880.4806999999912</v>
      </c>
      <c r="CV43" s="4">
        <f t="shared" si="24"/>
        <v>880.4806999999912</v>
      </c>
      <c r="CW43" s="4">
        <f t="shared" si="24"/>
        <v>880.4806999999912</v>
      </c>
      <c r="CX43" s="4">
        <f t="shared" si="24"/>
        <v>880.4806999999912</v>
      </c>
      <c r="CY43" s="4">
        <f t="shared" si="24"/>
        <v>880.4806999999912</v>
      </c>
      <c r="CZ43" s="4">
        <f t="shared" si="24"/>
        <v>880.4806999999912</v>
      </c>
      <c r="DA43" s="4">
        <f t="shared" si="24"/>
        <v>880.4806999999912</v>
      </c>
      <c r="DB43" s="4">
        <f t="shared" si="24"/>
        <v>880.4806999999912</v>
      </c>
      <c r="DC43" s="4">
        <f t="shared" si="24"/>
        <v>880.4806999999912</v>
      </c>
      <c r="DD43" s="4">
        <f t="shared" si="24"/>
        <v>880.4806999999912</v>
      </c>
      <c r="DE43" s="4">
        <f t="shared" si="24"/>
        <v>880.4806999999912</v>
      </c>
      <c r="DF43" s="4">
        <f t="shared" si="24"/>
        <v>880.4806999999912</v>
      </c>
      <c r="DG43" s="4">
        <f t="shared" si="23"/>
        <v>880.4806999999912</v>
      </c>
      <c r="DH43" s="4">
        <f t="shared" si="23"/>
        <v>880.4806999999912</v>
      </c>
      <c r="DI43" s="4">
        <f t="shared" si="23"/>
        <v>880.4806999999912</v>
      </c>
      <c r="DJ43" s="4">
        <f t="shared" si="23"/>
        <v>880.4806999999912</v>
      </c>
      <c r="DK43" s="4">
        <f t="shared" si="23"/>
        <v>880.4806999999912</v>
      </c>
      <c r="DL43" s="4">
        <f t="shared" si="23"/>
        <v>880.4806999999912</v>
      </c>
      <c r="DM43" s="4">
        <f t="shared" si="23"/>
        <v>880.4806999999912</v>
      </c>
      <c r="DN43" s="4">
        <f t="shared" si="23"/>
        <v>880.4806999999912</v>
      </c>
      <c r="DO43" s="4">
        <f t="shared" si="23"/>
        <v>880.4806999999912</v>
      </c>
      <c r="DP43" s="4">
        <f t="shared" si="23"/>
        <v>880.4806999999912</v>
      </c>
      <c r="DQ43" s="4">
        <f t="shared" si="23"/>
        <v>880.4806999999912</v>
      </c>
      <c r="DR43" s="4">
        <f t="shared" si="23"/>
        <v>968.52876999999035</v>
      </c>
      <c r="DS43" s="16">
        <f t="shared" si="7"/>
        <v>179365.05287980969</v>
      </c>
    </row>
    <row r="44" spans="1:123" x14ac:dyDescent="0.25">
      <c r="A44" s="15">
        <f t="shared" si="8"/>
        <v>67.999999999999829</v>
      </c>
      <c r="B44" s="4">
        <f t="shared" si="29"/>
        <v>0</v>
      </c>
      <c r="C44" s="4">
        <f t="shared" si="29"/>
        <v>0</v>
      </c>
      <c r="D44" s="4">
        <f t="shared" si="29"/>
        <v>0</v>
      </c>
      <c r="E44" s="4">
        <f t="shared" si="29"/>
        <v>0</v>
      </c>
      <c r="F44" s="4">
        <f t="shared" si="29"/>
        <v>0</v>
      </c>
      <c r="G44" s="4">
        <f t="shared" si="29"/>
        <v>0</v>
      </c>
      <c r="H44" s="4">
        <f t="shared" si="29"/>
        <v>0</v>
      </c>
      <c r="I44" s="4">
        <f t="shared" si="29"/>
        <v>0</v>
      </c>
      <c r="J44" s="4">
        <f t="shared" si="29"/>
        <v>0</v>
      </c>
      <c r="K44" s="4">
        <f t="shared" si="29"/>
        <v>0</v>
      </c>
      <c r="L44" s="4">
        <f t="shared" si="29"/>
        <v>0</v>
      </c>
      <c r="M44" s="4">
        <f t="shared" si="29"/>
        <v>0</v>
      </c>
      <c r="N44" s="4">
        <f t="shared" si="29"/>
        <v>0</v>
      </c>
      <c r="O44" s="4">
        <f t="shared" si="29"/>
        <v>0</v>
      </c>
      <c r="P44" s="4">
        <f t="shared" si="29"/>
        <v>0</v>
      </c>
      <c r="Q44" s="4">
        <f t="shared" si="29"/>
        <v>0</v>
      </c>
      <c r="R44" s="4">
        <f t="shared" si="28"/>
        <v>0</v>
      </c>
      <c r="S44" s="4">
        <f t="shared" si="28"/>
        <v>0</v>
      </c>
      <c r="T44" s="4">
        <f t="shared" si="28"/>
        <v>0</v>
      </c>
      <c r="U44" s="4">
        <f t="shared" si="28"/>
        <v>0</v>
      </c>
      <c r="V44" s="4">
        <f t="shared" si="28"/>
        <v>0</v>
      </c>
      <c r="W44" s="4">
        <f t="shared" si="28"/>
        <v>0</v>
      </c>
      <c r="X44" s="4">
        <f t="shared" si="28"/>
        <v>0</v>
      </c>
      <c r="Y44" s="4">
        <f t="shared" si="28"/>
        <v>0</v>
      </c>
      <c r="Z44" s="4">
        <f t="shared" si="28"/>
        <v>0</v>
      </c>
      <c r="AA44" s="4">
        <f t="shared" si="28"/>
        <v>0</v>
      </c>
      <c r="AB44" s="4">
        <f t="shared" si="28"/>
        <v>0</v>
      </c>
      <c r="AC44" s="4">
        <f t="shared" si="28"/>
        <v>0</v>
      </c>
      <c r="AD44" s="4">
        <f t="shared" si="28"/>
        <v>0</v>
      </c>
      <c r="AE44" s="4">
        <f t="shared" si="28"/>
        <v>0</v>
      </c>
      <c r="AF44" s="4">
        <f t="shared" si="28"/>
        <v>0</v>
      </c>
      <c r="AG44" s="4">
        <f t="shared" si="28"/>
        <v>0</v>
      </c>
      <c r="AH44" s="4">
        <f t="shared" si="28"/>
        <v>0</v>
      </c>
      <c r="AI44" s="4">
        <f t="shared" si="28"/>
        <v>0</v>
      </c>
      <c r="AJ44" s="4">
        <f t="shared" si="28"/>
        <v>0</v>
      </c>
      <c r="AK44" s="4">
        <f t="shared" si="28"/>
        <v>0</v>
      </c>
      <c r="AL44" s="4">
        <f t="shared" si="28"/>
        <v>884.84671999999102</v>
      </c>
      <c r="AM44" s="4">
        <f t="shared" si="28"/>
        <v>884.84671999999102</v>
      </c>
      <c r="AN44" s="4">
        <f t="shared" si="28"/>
        <v>884.84671999999102</v>
      </c>
      <c r="AO44" s="4">
        <f t="shared" si="28"/>
        <v>884.84671999999102</v>
      </c>
      <c r="AP44" s="4">
        <f t="shared" si="28"/>
        <v>884.84671999999102</v>
      </c>
      <c r="AQ44" s="4">
        <f t="shared" si="28"/>
        <v>884.84671999999102</v>
      </c>
      <c r="AR44" s="4">
        <f t="shared" si="28"/>
        <v>884.84671999999102</v>
      </c>
      <c r="AS44" s="4">
        <f t="shared" si="28"/>
        <v>884.84671999999102</v>
      </c>
      <c r="AT44" s="4">
        <f t="shared" si="28"/>
        <v>884.84671999999102</v>
      </c>
      <c r="AU44" s="4">
        <f t="shared" si="28"/>
        <v>884.84671999999102</v>
      </c>
      <c r="AV44" s="4">
        <f t="shared" si="28"/>
        <v>884.84671999999102</v>
      </c>
      <c r="AW44" s="4">
        <f t="shared" si="28"/>
        <v>884.84671999999102</v>
      </c>
      <c r="AX44" s="4">
        <f t="shared" si="28"/>
        <v>884.84671999999102</v>
      </c>
      <c r="AY44" s="4">
        <f t="shared" si="28"/>
        <v>884.84671999999102</v>
      </c>
      <c r="AZ44" s="4">
        <f t="shared" si="28"/>
        <v>884.84671999999102</v>
      </c>
      <c r="BA44" s="4">
        <f t="shared" si="28"/>
        <v>884.84671999999102</v>
      </c>
      <c r="BB44" s="4">
        <f t="shared" si="28"/>
        <v>884.84671999999102</v>
      </c>
      <c r="BC44" s="4">
        <f t="shared" si="28"/>
        <v>884.84671999999102</v>
      </c>
      <c r="BD44" s="4">
        <f t="shared" si="28"/>
        <v>884.84671999999102</v>
      </c>
      <c r="BE44" s="4">
        <f t="shared" si="28"/>
        <v>884.84671999999102</v>
      </c>
      <c r="BF44" s="4">
        <f t="shared" si="28"/>
        <v>884.84671999999102</v>
      </c>
      <c r="BG44" s="4">
        <f t="shared" si="28"/>
        <v>884.84671999999102</v>
      </c>
      <c r="BH44" s="4">
        <f t="shared" si="28"/>
        <v>884.84671999999102</v>
      </c>
      <c r="BI44" s="4">
        <f t="shared" si="28"/>
        <v>884.84671999999102</v>
      </c>
      <c r="BJ44" s="4">
        <f t="shared" si="28"/>
        <v>884.84671999999102</v>
      </c>
      <c r="BK44" s="4">
        <f t="shared" si="28"/>
        <v>884.84671999999102</v>
      </c>
      <c r="BL44" s="4">
        <f t="shared" si="28"/>
        <v>884.84671999999102</v>
      </c>
      <c r="BM44" s="4">
        <f t="shared" si="28"/>
        <v>884.84671999999102</v>
      </c>
      <c r="BN44" s="4">
        <f t="shared" si="28"/>
        <v>884.84671999999102</v>
      </c>
      <c r="BO44" s="4">
        <f t="shared" si="26"/>
        <v>884.84671999999102</v>
      </c>
      <c r="BP44" s="4">
        <f t="shared" si="26"/>
        <v>884.84671999999102</v>
      </c>
      <c r="BQ44" s="4">
        <f t="shared" si="26"/>
        <v>884.84671999999102</v>
      </c>
      <c r="BR44" s="4">
        <f t="shared" si="26"/>
        <v>884.84671999999102</v>
      </c>
      <c r="BS44" s="4">
        <f t="shared" si="26"/>
        <v>884.84671999999102</v>
      </c>
      <c r="BT44" s="4">
        <f t="shared" si="26"/>
        <v>884.84671999999102</v>
      </c>
      <c r="BU44" s="4">
        <f t="shared" si="26"/>
        <v>884.84671999999102</v>
      </c>
      <c r="BV44" s="4">
        <f t="shared" si="26"/>
        <v>884.84671999999102</v>
      </c>
      <c r="BW44" s="4">
        <f t="shared" si="26"/>
        <v>884.84671999999102</v>
      </c>
      <c r="BX44" s="4">
        <f t="shared" si="26"/>
        <v>884.84671999999102</v>
      </c>
      <c r="BY44" s="4">
        <f t="shared" si="26"/>
        <v>884.84671999999102</v>
      </c>
      <c r="BZ44" s="4">
        <f t="shared" si="26"/>
        <v>884.84671999999102</v>
      </c>
      <c r="CA44" s="4">
        <f t="shared" si="26"/>
        <v>884.84671999999102</v>
      </c>
      <c r="CB44" s="4">
        <f t="shared" si="26"/>
        <v>884.84671999999102</v>
      </c>
      <c r="CC44" s="4">
        <f t="shared" si="26"/>
        <v>884.84671999999102</v>
      </c>
      <c r="CD44" s="4">
        <f t="shared" si="26"/>
        <v>884.84671999999102</v>
      </c>
      <c r="CE44" s="4">
        <f t="shared" si="26"/>
        <v>884.84671999999102</v>
      </c>
      <c r="CF44" s="4">
        <f t="shared" si="26"/>
        <v>884.84671999999102</v>
      </c>
      <c r="CG44" s="4">
        <f t="shared" si="26"/>
        <v>884.84671999999102</v>
      </c>
      <c r="CH44" s="4">
        <f t="shared" si="26"/>
        <v>884.84671999999102</v>
      </c>
      <c r="CI44" s="4">
        <f t="shared" si="26"/>
        <v>884.84671999999102</v>
      </c>
      <c r="CJ44" s="4">
        <f t="shared" si="26"/>
        <v>884.84671999999102</v>
      </c>
      <c r="CK44" s="4">
        <f t="shared" si="26"/>
        <v>884.84671999999102</v>
      </c>
      <c r="CL44" s="4">
        <f t="shared" si="26"/>
        <v>884.84671999999102</v>
      </c>
      <c r="CM44" s="4">
        <f t="shared" si="26"/>
        <v>884.84671999999102</v>
      </c>
      <c r="CN44" s="4">
        <f t="shared" si="26"/>
        <v>884.84671999999102</v>
      </c>
      <c r="CO44" s="4">
        <f t="shared" si="26"/>
        <v>884.84671999999102</v>
      </c>
      <c r="CP44" s="4">
        <f t="shared" si="26"/>
        <v>884.84671999999102</v>
      </c>
      <c r="CQ44" s="4">
        <f t="shared" si="26"/>
        <v>884.84671999999102</v>
      </c>
      <c r="CR44" s="4">
        <f t="shared" ref="CR44:DR45" si="30">$B$2*IF($A$2+CR$3/12&lt;$A44,0,1)*(1+0.072*MIN($A44-$A$2,5))*IF(CR$3&gt;=120,1.1,1)*IF($C$2&lt;=148450,1,0)</f>
        <v>884.84671999999102</v>
      </c>
      <c r="CS44" s="4">
        <f t="shared" si="30"/>
        <v>884.84671999999102</v>
      </c>
      <c r="CT44" s="4">
        <f t="shared" si="30"/>
        <v>884.84671999999102</v>
      </c>
      <c r="CU44" s="4">
        <f t="shared" si="30"/>
        <v>884.84671999999102</v>
      </c>
      <c r="CV44" s="4">
        <f t="shared" si="30"/>
        <v>884.84671999999102</v>
      </c>
      <c r="CW44" s="4">
        <f t="shared" si="30"/>
        <v>884.84671999999102</v>
      </c>
      <c r="CX44" s="4">
        <f t="shared" si="30"/>
        <v>884.84671999999102</v>
      </c>
      <c r="CY44" s="4">
        <f t="shared" si="30"/>
        <v>884.84671999999102</v>
      </c>
      <c r="CZ44" s="4">
        <f t="shared" si="30"/>
        <v>884.84671999999102</v>
      </c>
      <c r="DA44" s="4">
        <f t="shared" si="30"/>
        <v>884.84671999999102</v>
      </c>
      <c r="DB44" s="4">
        <f t="shared" si="30"/>
        <v>884.84671999999102</v>
      </c>
      <c r="DC44" s="4">
        <f t="shared" si="30"/>
        <v>884.84671999999102</v>
      </c>
      <c r="DD44" s="4">
        <f t="shared" si="30"/>
        <v>884.84671999999102</v>
      </c>
      <c r="DE44" s="4">
        <f t="shared" si="30"/>
        <v>884.84671999999102</v>
      </c>
      <c r="DF44" s="4">
        <f t="shared" si="30"/>
        <v>884.84671999999102</v>
      </c>
      <c r="DG44" s="4">
        <f t="shared" si="30"/>
        <v>884.84671999999102</v>
      </c>
      <c r="DH44" s="4">
        <f t="shared" si="30"/>
        <v>884.84671999999102</v>
      </c>
      <c r="DI44" s="4">
        <f t="shared" si="30"/>
        <v>884.84671999999102</v>
      </c>
      <c r="DJ44" s="4">
        <f t="shared" si="30"/>
        <v>884.84671999999102</v>
      </c>
      <c r="DK44" s="4">
        <f t="shared" si="30"/>
        <v>884.84671999999102</v>
      </c>
      <c r="DL44" s="4">
        <f t="shared" si="30"/>
        <v>884.84671999999102</v>
      </c>
      <c r="DM44" s="4">
        <f t="shared" si="30"/>
        <v>884.84671999999102</v>
      </c>
      <c r="DN44" s="4">
        <f t="shared" si="30"/>
        <v>884.84671999999102</v>
      </c>
      <c r="DO44" s="4">
        <f t="shared" si="30"/>
        <v>884.84671999999102</v>
      </c>
      <c r="DP44" s="4">
        <f t="shared" si="30"/>
        <v>884.84671999999102</v>
      </c>
      <c r="DQ44" s="4">
        <f t="shared" si="30"/>
        <v>884.84671999999102</v>
      </c>
      <c r="DR44" s="4">
        <f t="shared" si="30"/>
        <v>973.33139199999016</v>
      </c>
      <c r="DS44" s="16">
        <f t="shared" si="7"/>
        <v>179464.4016777582</v>
      </c>
    </row>
    <row r="45" spans="1:123" x14ac:dyDescent="0.25">
      <c r="A45" s="15">
        <f t="shared" si="8"/>
        <v>68.083333333333158</v>
      </c>
      <c r="B45" s="4">
        <f t="shared" si="29"/>
        <v>0</v>
      </c>
      <c r="C45" s="4">
        <f t="shared" si="29"/>
        <v>0</v>
      </c>
      <c r="D45" s="4">
        <f t="shared" si="29"/>
        <v>0</v>
      </c>
      <c r="E45" s="4">
        <f t="shared" si="29"/>
        <v>0</v>
      </c>
      <c r="F45" s="4">
        <f t="shared" si="29"/>
        <v>0</v>
      </c>
      <c r="G45" s="4">
        <f t="shared" si="29"/>
        <v>0</v>
      </c>
      <c r="H45" s="4">
        <f t="shared" si="29"/>
        <v>0</v>
      </c>
      <c r="I45" s="4">
        <f t="shared" si="29"/>
        <v>0</v>
      </c>
      <c r="J45" s="4">
        <f t="shared" si="29"/>
        <v>0</v>
      </c>
      <c r="K45" s="4">
        <f t="shared" si="29"/>
        <v>0</v>
      </c>
      <c r="L45" s="4">
        <f t="shared" si="29"/>
        <v>0</v>
      </c>
      <c r="M45" s="4">
        <f t="shared" si="29"/>
        <v>0</v>
      </c>
      <c r="N45" s="4">
        <f t="shared" si="29"/>
        <v>0</v>
      </c>
      <c r="O45" s="4">
        <f t="shared" si="29"/>
        <v>0</v>
      </c>
      <c r="P45" s="4">
        <f t="shared" si="29"/>
        <v>0</v>
      </c>
      <c r="Q45" s="4">
        <f t="shared" si="29"/>
        <v>0</v>
      </c>
      <c r="R45" s="4">
        <f t="shared" si="28"/>
        <v>0</v>
      </c>
      <c r="S45" s="4">
        <f t="shared" si="28"/>
        <v>0</v>
      </c>
      <c r="T45" s="4">
        <f t="shared" si="28"/>
        <v>0</v>
      </c>
      <c r="U45" s="4">
        <f t="shared" si="28"/>
        <v>0</v>
      </c>
      <c r="V45" s="4">
        <f t="shared" si="28"/>
        <v>0</v>
      </c>
      <c r="W45" s="4">
        <f t="shared" si="28"/>
        <v>0</v>
      </c>
      <c r="X45" s="4">
        <f t="shared" si="28"/>
        <v>0</v>
      </c>
      <c r="Y45" s="4">
        <f t="shared" si="28"/>
        <v>0</v>
      </c>
      <c r="Z45" s="4">
        <f t="shared" si="28"/>
        <v>0</v>
      </c>
      <c r="AA45" s="4">
        <f t="shared" si="28"/>
        <v>0</v>
      </c>
      <c r="AB45" s="4">
        <f t="shared" si="28"/>
        <v>0</v>
      </c>
      <c r="AC45" s="4">
        <f t="shared" si="28"/>
        <v>0</v>
      </c>
      <c r="AD45" s="4">
        <f t="shared" si="28"/>
        <v>0</v>
      </c>
      <c r="AE45" s="4">
        <f t="shared" si="28"/>
        <v>0</v>
      </c>
      <c r="AF45" s="4">
        <f t="shared" si="28"/>
        <v>0</v>
      </c>
      <c r="AG45" s="4">
        <f t="shared" si="28"/>
        <v>0</v>
      </c>
      <c r="AH45" s="4">
        <f t="shared" si="28"/>
        <v>0</v>
      </c>
      <c r="AI45" s="4">
        <f t="shared" si="28"/>
        <v>0</v>
      </c>
      <c r="AJ45" s="4">
        <f t="shared" si="28"/>
        <v>0</v>
      </c>
      <c r="AK45" s="4">
        <f t="shared" si="28"/>
        <v>0</v>
      </c>
      <c r="AL45" s="4">
        <f t="shared" si="28"/>
        <v>0</v>
      </c>
      <c r="AM45" s="4">
        <f t="shared" si="28"/>
        <v>889.21273999999073</v>
      </c>
      <c r="AN45" s="4">
        <f t="shared" si="28"/>
        <v>889.21273999999073</v>
      </c>
      <c r="AO45" s="4">
        <f t="shared" si="28"/>
        <v>889.21273999999073</v>
      </c>
      <c r="AP45" s="4">
        <f t="shared" si="28"/>
        <v>889.21273999999073</v>
      </c>
      <c r="AQ45" s="4">
        <f t="shared" si="28"/>
        <v>889.21273999999073</v>
      </c>
      <c r="AR45" s="4">
        <f t="shared" si="28"/>
        <v>889.21273999999073</v>
      </c>
      <c r="AS45" s="4">
        <f t="shared" si="28"/>
        <v>889.21273999999073</v>
      </c>
      <c r="AT45" s="4">
        <f t="shared" si="28"/>
        <v>889.21273999999073</v>
      </c>
      <c r="AU45" s="4">
        <f t="shared" si="28"/>
        <v>889.21273999999073</v>
      </c>
      <c r="AV45" s="4">
        <f t="shared" si="28"/>
        <v>889.21273999999073</v>
      </c>
      <c r="AW45" s="4">
        <f t="shared" si="28"/>
        <v>889.21273999999073</v>
      </c>
      <c r="AX45" s="4">
        <f t="shared" si="28"/>
        <v>889.21273999999073</v>
      </c>
      <c r="AY45" s="4">
        <f t="shared" si="28"/>
        <v>889.21273999999073</v>
      </c>
      <c r="AZ45" s="4">
        <f t="shared" si="28"/>
        <v>889.21273999999073</v>
      </c>
      <c r="BA45" s="4">
        <f t="shared" si="28"/>
        <v>889.21273999999073</v>
      </c>
      <c r="BB45" s="4">
        <f t="shared" si="28"/>
        <v>889.21273999999073</v>
      </c>
      <c r="BC45" s="4">
        <f t="shared" si="28"/>
        <v>889.21273999999073</v>
      </c>
      <c r="BD45" s="4">
        <f t="shared" si="28"/>
        <v>889.21273999999073</v>
      </c>
      <c r="BE45" s="4">
        <f t="shared" si="28"/>
        <v>889.21273999999073</v>
      </c>
      <c r="BF45" s="4">
        <f t="shared" si="28"/>
        <v>889.21273999999073</v>
      </c>
      <c r="BG45" s="4">
        <f t="shared" si="28"/>
        <v>889.21273999999073</v>
      </c>
      <c r="BH45" s="4">
        <f t="shared" si="28"/>
        <v>889.21273999999073</v>
      </c>
      <c r="BI45" s="4">
        <f t="shared" si="28"/>
        <v>889.21273999999073</v>
      </c>
      <c r="BJ45" s="4">
        <f t="shared" si="28"/>
        <v>889.21273999999073</v>
      </c>
      <c r="BK45" s="4">
        <f t="shared" si="28"/>
        <v>889.21273999999073</v>
      </c>
      <c r="BL45" s="4">
        <f t="shared" si="28"/>
        <v>889.21273999999073</v>
      </c>
      <c r="BM45" s="4">
        <f t="shared" si="28"/>
        <v>889.21273999999073</v>
      </c>
      <c r="BN45" s="4">
        <f t="shared" si="28"/>
        <v>889.21273999999073</v>
      </c>
      <c r="BO45" s="4">
        <f t="shared" si="28"/>
        <v>889.21273999999073</v>
      </c>
      <c r="BP45" s="4">
        <f t="shared" si="28"/>
        <v>889.21273999999073</v>
      </c>
      <c r="BQ45" s="4">
        <f t="shared" si="28"/>
        <v>889.21273999999073</v>
      </c>
      <c r="BR45" s="4">
        <f t="shared" si="28"/>
        <v>889.21273999999073</v>
      </c>
      <c r="BS45" s="4">
        <f t="shared" si="28"/>
        <v>889.21273999999073</v>
      </c>
      <c r="BT45" s="4">
        <f t="shared" si="28"/>
        <v>889.21273999999073</v>
      </c>
      <c r="BU45" s="4">
        <f t="shared" si="28"/>
        <v>889.21273999999073</v>
      </c>
      <c r="BV45" s="4">
        <f t="shared" si="28"/>
        <v>889.21273999999073</v>
      </c>
      <c r="BW45" s="4">
        <f t="shared" si="28"/>
        <v>889.21273999999073</v>
      </c>
      <c r="BX45" s="4">
        <f t="shared" si="28"/>
        <v>889.21273999999073</v>
      </c>
      <c r="BY45" s="4">
        <f t="shared" si="28"/>
        <v>889.21273999999073</v>
      </c>
      <c r="BZ45" s="4">
        <f t="shared" si="28"/>
        <v>889.21273999999073</v>
      </c>
      <c r="CA45" s="4">
        <f t="shared" si="28"/>
        <v>889.21273999999073</v>
      </c>
      <c r="CB45" s="4">
        <f t="shared" si="28"/>
        <v>889.21273999999073</v>
      </c>
      <c r="CC45" s="4">
        <f t="shared" si="26"/>
        <v>889.21273999999073</v>
      </c>
      <c r="CD45" s="4">
        <f t="shared" si="26"/>
        <v>889.21273999999073</v>
      </c>
      <c r="CE45" s="4">
        <f t="shared" si="26"/>
        <v>889.21273999999073</v>
      </c>
      <c r="CF45" s="4">
        <f t="shared" si="26"/>
        <v>889.21273999999073</v>
      </c>
      <c r="CG45" s="4">
        <f t="shared" si="26"/>
        <v>889.21273999999073</v>
      </c>
      <c r="CH45" s="4">
        <f t="shared" si="26"/>
        <v>889.21273999999073</v>
      </c>
      <c r="CI45" s="4">
        <f t="shared" si="26"/>
        <v>889.21273999999073</v>
      </c>
      <c r="CJ45" s="4">
        <f t="shared" si="26"/>
        <v>889.21273999999073</v>
      </c>
      <c r="CK45" s="4">
        <f t="shared" si="26"/>
        <v>889.21273999999073</v>
      </c>
      <c r="CL45" s="4">
        <f t="shared" si="26"/>
        <v>889.21273999999073</v>
      </c>
      <c r="CM45" s="4">
        <f t="shared" si="26"/>
        <v>889.21273999999073</v>
      </c>
      <c r="CN45" s="4">
        <f t="shared" si="26"/>
        <v>889.21273999999073</v>
      </c>
      <c r="CO45" s="4">
        <f t="shared" si="26"/>
        <v>889.21273999999073</v>
      </c>
      <c r="CP45" s="4">
        <f t="shared" si="26"/>
        <v>889.21273999999073</v>
      </c>
      <c r="CQ45" s="4">
        <f t="shared" si="26"/>
        <v>889.21273999999073</v>
      </c>
      <c r="CR45" s="4">
        <f t="shared" si="30"/>
        <v>889.21273999999073</v>
      </c>
      <c r="CS45" s="4">
        <f t="shared" si="30"/>
        <v>889.21273999999073</v>
      </c>
      <c r="CT45" s="4">
        <f t="shared" si="30"/>
        <v>889.21273999999073</v>
      </c>
      <c r="CU45" s="4">
        <f t="shared" si="30"/>
        <v>889.21273999999073</v>
      </c>
      <c r="CV45" s="4">
        <f t="shared" si="30"/>
        <v>889.21273999999073</v>
      </c>
      <c r="CW45" s="4">
        <f t="shared" si="30"/>
        <v>889.21273999999073</v>
      </c>
      <c r="CX45" s="4">
        <f t="shared" si="30"/>
        <v>889.21273999999073</v>
      </c>
      <c r="CY45" s="4">
        <f t="shared" si="30"/>
        <v>889.21273999999073</v>
      </c>
      <c r="CZ45" s="4">
        <f t="shared" si="30"/>
        <v>889.21273999999073</v>
      </c>
      <c r="DA45" s="4">
        <f t="shared" si="30"/>
        <v>889.21273999999073</v>
      </c>
      <c r="DB45" s="4">
        <f t="shared" si="30"/>
        <v>889.21273999999073</v>
      </c>
      <c r="DC45" s="4">
        <f t="shared" si="30"/>
        <v>889.21273999999073</v>
      </c>
      <c r="DD45" s="4">
        <f t="shared" si="30"/>
        <v>889.21273999999073</v>
      </c>
      <c r="DE45" s="4">
        <f t="shared" si="30"/>
        <v>889.21273999999073</v>
      </c>
      <c r="DF45" s="4">
        <f t="shared" si="30"/>
        <v>889.21273999999073</v>
      </c>
      <c r="DG45" s="4">
        <f t="shared" si="30"/>
        <v>889.21273999999073</v>
      </c>
      <c r="DH45" s="4">
        <f t="shared" si="30"/>
        <v>889.21273999999073</v>
      </c>
      <c r="DI45" s="4">
        <f t="shared" si="30"/>
        <v>889.21273999999073</v>
      </c>
      <c r="DJ45" s="4">
        <f t="shared" si="30"/>
        <v>889.21273999999073</v>
      </c>
      <c r="DK45" s="4">
        <f t="shared" si="30"/>
        <v>889.21273999999073</v>
      </c>
      <c r="DL45" s="4">
        <f t="shared" si="30"/>
        <v>889.21273999999073</v>
      </c>
      <c r="DM45" s="4">
        <f t="shared" si="30"/>
        <v>889.21273999999073</v>
      </c>
      <c r="DN45" s="4">
        <f t="shared" si="30"/>
        <v>889.21273999999073</v>
      </c>
      <c r="DO45" s="4">
        <f t="shared" si="30"/>
        <v>889.21273999999073</v>
      </c>
      <c r="DP45" s="4">
        <f t="shared" si="30"/>
        <v>889.21273999999073</v>
      </c>
      <c r="DQ45" s="4">
        <f t="shared" si="30"/>
        <v>889.21273999999073</v>
      </c>
      <c r="DR45" s="4">
        <f t="shared" si="30"/>
        <v>978.13401399998986</v>
      </c>
      <c r="DS45" s="16">
        <f t="shared" si="7"/>
        <v>179558.59136450719</v>
      </c>
    </row>
    <row r="46" spans="1:123" x14ac:dyDescent="0.25">
      <c r="A46" s="15">
        <f t="shared" si="8"/>
        <v>68.166666666666487</v>
      </c>
      <c r="B46" s="4">
        <f t="shared" si="29"/>
        <v>0</v>
      </c>
      <c r="C46" s="4">
        <f t="shared" si="29"/>
        <v>0</v>
      </c>
      <c r="D46" s="4">
        <f t="shared" si="29"/>
        <v>0</v>
      </c>
      <c r="E46" s="4">
        <f t="shared" si="29"/>
        <v>0</v>
      </c>
      <c r="F46" s="4">
        <f t="shared" si="29"/>
        <v>0</v>
      </c>
      <c r="G46" s="4">
        <f t="shared" si="29"/>
        <v>0</v>
      </c>
      <c r="H46" s="4">
        <f t="shared" si="29"/>
        <v>0</v>
      </c>
      <c r="I46" s="4">
        <f t="shared" si="29"/>
        <v>0</v>
      </c>
      <c r="J46" s="4">
        <f t="shared" si="29"/>
        <v>0</v>
      </c>
      <c r="K46" s="4">
        <f t="shared" si="29"/>
        <v>0</v>
      </c>
      <c r="L46" s="4">
        <f t="shared" si="29"/>
        <v>0</v>
      </c>
      <c r="M46" s="4">
        <f t="shared" si="29"/>
        <v>0</v>
      </c>
      <c r="N46" s="4">
        <f t="shared" si="29"/>
        <v>0</v>
      </c>
      <c r="O46" s="4">
        <f t="shared" si="29"/>
        <v>0</v>
      </c>
      <c r="P46" s="4">
        <f t="shared" si="29"/>
        <v>0</v>
      </c>
      <c r="Q46" s="4">
        <f t="shared" si="29"/>
        <v>0</v>
      </c>
      <c r="R46" s="4">
        <f t="shared" si="28"/>
        <v>0</v>
      </c>
      <c r="S46" s="4">
        <f t="shared" si="28"/>
        <v>0</v>
      </c>
      <c r="T46" s="4">
        <f t="shared" si="28"/>
        <v>0</v>
      </c>
      <c r="U46" s="4">
        <f t="shared" si="28"/>
        <v>0</v>
      </c>
      <c r="V46" s="4">
        <f t="shared" si="28"/>
        <v>0</v>
      </c>
      <c r="W46" s="4">
        <f t="shared" si="28"/>
        <v>0</v>
      </c>
      <c r="X46" s="4">
        <f t="shared" si="28"/>
        <v>0</v>
      </c>
      <c r="Y46" s="4">
        <f t="shared" si="28"/>
        <v>0</v>
      </c>
      <c r="Z46" s="4">
        <f t="shared" si="28"/>
        <v>0</v>
      </c>
      <c r="AA46" s="4">
        <f t="shared" si="28"/>
        <v>0</v>
      </c>
      <c r="AB46" s="4">
        <f t="shared" si="28"/>
        <v>0</v>
      </c>
      <c r="AC46" s="4">
        <f t="shared" si="28"/>
        <v>0</v>
      </c>
      <c r="AD46" s="4">
        <f t="shared" si="28"/>
        <v>0</v>
      </c>
      <c r="AE46" s="4">
        <f t="shared" si="28"/>
        <v>0</v>
      </c>
      <c r="AF46" s="4">
        <f t="shared" si="28"/>
        <v>0</v>
      </c>
      <c r="AG46" s="4">
        <f t="shared" si="28"/>
        <v>0</v>
      </c>
      <c r="AH46" s="4">
        <f t="shared" si="28"/>
        <v>0</v>
      </c>
      <c r="AI46" s="4">
        <f t="shared" si="28"/>
        <v>0</v>
      </c>
      <c r="AJ46" s="4">
        <f t="shared" si="28"/>
        <v>0</v>
      </c>
      <c r="AK46" s="4">
        <f t="shared" si="28"/>
        <v>0</v>
      </c>
      <c r="AL46" s="4">
        <f t="shared" si="28"/>
        <v>0</v>
      </c>
      <c r="AM46" s="4">
        <f t="shared" si="28"/>
        <v>0</v>
      </c>
      <c r="AN46" s="4">
        <f t="shared" si="28"/>
        <v>893.57875999999055</v>
      </c>
      <c r="AO46" s="4">
        <f t="shared" si="28"/>
        <v>893.57875999999055</v>
      </c>
      <c r="AP46" s="4">
        <f t="shared" si="28"/>
        <v>893.57875999999055</v>
      </c>
      <c r="AQ46" s="4">
        <f t="shared" si="28"/>
        <v>893.57875999999055</v>
      </c>
      <c r="AR46" s="4">
        <f t="shared" si="28"/>
        <v>893.57875999999055</v>
      </c>
      <c r="AS46" s="4">
        <f t="shared" si="28"/>
        <v>893.57875999999055</v>
      </c>
      <c r="AT46" s="4">
        <f t="shared" si="28"/>
        <v>893.57875999999055</v>
      </c>
      <c r="AU46" s="4">
        <f t="shared" si="28"/>
        <v>893.57875999999055</v>
      </c>
      <c r="AV46" s="4">
        <f t="shared" si="28"/>
        <v>893.57875999999055</v>
      </c>
      <c r="AW46" s="4">
        <f t="shared" si="28"/>
        <v>893.57875999999055</v>
      </c>
      <c r="AX46" s="4">
        <f t="shared" si="28"/>
        <v>893.57875999999055</v>
      </c>
      <c r="AY46" s="4">
        <f t="shared" si="28"/>
        <v>893.57875999999055</v>
      </c>
      <c r="AZ46" s="4">
        <f t="shared" si="28"/>
        <v>893.57875999999055</v>
      </c>
      <c r="BA46" s="4">
        <f t="shared" si="28"/>
        <v>893.57875999999055</v>
      </c>
      <c r="BB46" s="4">
        <f t="shared" si="28"/>
        <v>893.57875999999055</v>
      </c>
      <c r="BC46" s="4">
        <f t="shared" si="28"/>
        <v>893.57875999999055</v>
      </c>
      <c r="BD46" s="4">
        <f t="shared" si="28"/>
        <v>893.57875999999055</v>
      </c>
      <c r="BE46" s="4">
        <f t="shared" si="28"/>
        <v>893.57875999999055</v>
      </c>
      <c r="BF46" s="4">
        <f t="shared" si="28"/>
        <v>893.57875999999055</v>
      </c>
      <c r="BG46" s="4">
        <f t="shared" si="28"/>
        <v>893.57875999999055</v>
      </c>
      <c r="BH46" s="4">
        <f t="shared" si="28"/>
        <v>893.57875999999055</v>
      </c>
      <c r="BI46" s="4">
        <f t="shared" si="28"/>
        <v>893.57875999999055</v>
      </c>
      <c r="BJ46" s="4">
        <f t="shared" ref="BJ46:DR50" si="31">$B$2*IF($A$2+BJ$3/12&lt;$A46,0,1)*(1+0.072*MIN($A46-$A$2,5))*IF(BJ$3&gt;=120,1.1,1)*IF($C$2&lt;=148450,1,0)</f>
        <v>893.57875999999055</v>
      </c>
      <c r="BK46" s="4">
        <f t="shared" si="31"/>
        <v>893.57875999999055</v>
      </c>
      <c r="BL46" s="4">
        <f t="shared" si="31"/>
        <v>893.57875999999055</v>
      </c>
      <c r="BM46" s="4">
        <f t="shared" si="31"/>
        <v>893.57875999999055</v>
      </c>
      <c r="BN46" s="4">
        <f t="shared" si="31"/>
        <v>893.57875999999055</v>
      </c>
      <c r="BO46" s="4">
        <f t="shared" si="31"/>
        <v>893.57875999999055</v>
      </c>
      <c r="BP46" s="4">
        <f t="shared" si="31"/>
        <v>893.57875999999055</v>
      </c>
      <c r="BQ46" s="4">
        <f t="shared" si="31"/>
        <v>893.57875999999055</v>
      </c>
      <c r="BR46" s="4">
        <f t="shared" si="31"/>
        <v>893.57875999999055</v>
      </c>
      <c r="BS46" s="4">
        <f t="shared" si="31"/>
        <v>893.57875999999055</v>
      </c>
      <c r="BT46" s="4">
        <f t="shared" si="31"/>
        <v>893.57875999999055</v>
      </c>
      <c r="BU46" s="4">
        <f t="shared" si="31"/>
        <v>893.57875999999055</v>
      </c>
      <c r="BV46" s="4">
        <f t="shared" si="31"/>
        <v>893.57875999999055</v>
      </c>
      <c r="BW46" s="4">
        <f t="shared" si="31"/>
        <v>893.57875999999055</v>
      </c>
      <c r="BX46" s="4">
        <f t="shared" si="31"/>
        <v>893.57875999999055</v>
      </c>
      <c r="BY46" s="4">
        <f t="shared" si="31"/>
        <v>893.57875999999055</v>
      </c>
      <c r="BZ46" s="4">
        <f t="shared" si="31"/>
        <v>893.57875999999055</v>
      </c>
      <c r="CA46" s="4">
        <f t="shared" si="31"/>
        <v>893.57875999999055</v>
      </c>
      <c r="CB46" s="4">
        <f t="shared" si="31"/>
        <v>893.57875999999055</v>
      </c>
      <c r="CC46" s="4">
        <f t="shared" si="31"/>
        <v>893.57875999999055</v>
      </c>
      <c r="CD46" s="4">
        <f t="shared" si="31"/>
        <v>893.57875999999055</v>
      </c>
      <c r="CE46" s="4">
        <f t="shared" si="31"/>
        <v>893.57875999999055</v>
      </c>
      <c r="CF46" s="4">
        <f t="shared" si="31"/>
        <v>893.57875999999055</v>
      </c>
      <c r="CG46" s="4">
        <f t="shared" si="31"/>
        <v>893.57875999999055</v>
      </c>
      <c r="CH46" s="4">
        <f t="shared" si="31"/>
        <v>893.57875999999055</v>
      </c>
      <c r="CI46" s="4">
        <f t="shared" si="31"/>
        <v>893.57875999999055</v>
      </c>
      <c r="CJ46" s="4">
        <f t="shared" si="31"/>
        <v>893.57875999999055</v>
      </c>
      <c r="CK46" s="4">
        <f t="shared" si="31"/>
        <v>893.57875999999055</v>
      </c>
      <c r="CL46" s="4">
        <f t="shared" si="31"/>
        <v>893.57875999999055</v>
      </c>
      <c r="CM46" s="4">
        <f t="shared" si="31"/>
        <v>893.57875999999055</v>
      </c>
      <c r="CN46" s="4">
        <f t="shared" si="31"/>
        <v>893.57875999999055</v>
      </c>
      <c r="CO46" s="4">
        <f t="shared" si="31"/>
        <v>893.57875999999055</v>
      </c>
      <c r="CP46" s="4">
        <f t="shared" si="31"/>
        <v>893.57875999999055</v>
      </c>
      <c r="CQ46" s="4">
        <f t="shared" si="31"/>
        <v>893.57875999999055</v>
      </c>
      <c r="CR46" s="4">
        <f t="shared" si="31"/>
        <v>893.57875999999055</v>
      </c>
      <c r="CS46" s="4">
        <f t="shared" si="31"/>
        <v>893.57875999999055</v>
      </c>
      <c r="CT46" s="4">
        <f t="shared" si="31"/>
        <v>893.57875999999055</v>
      </c>
      <c r="CU46" s="4">
        <f t="shared" si="31"/>
        <v>893.57875999999055</v>
      </c>
      <c r="CV46" s="4">
        <f t="shared" si="31"/>
        <v>893.57875999999055</v>
      </c>
      <c r="CW46" s="4">
        <f t="shared" si="31"/>
        <v>893.57875999999055</v>
      </c>
      <c r="CX46" s="4">
        <f t="shared" si="31"/>
        <v>893.57875999999055</v>
      </c>
      <c r="CY46" s="4">
        <f t="shared" si="31"/>
        <v>893.57875999999055</v>
      </c>
      <c r="CZ46" s="4">
        <f t="shared" si="31"/>
        <v>893.57875999999055</v>
      </c>
      <c r="DA46" s="4">
        <f t="shared" si="31"/>
        <v>893.57875999999055</v>
      </c>
      <c r="DB46" s="4">
        <f t="shared" si="31"/>
        <v>893.57875999999055</v>
      </c>
      <c r="DC46" s="4">
        <f t="shared" si="31"/>
        <v>893.57875999999055</v>
      </c>
      <c r="DD46" s="4">
        <f t="shared" si="31"/>
        <v>893.57875999999055</v>
      </c>
      <c r="DE46" s="4">
        <f t="shared" si="31"/>
        <v>893.57875999999055</v>
      </c>
      <c r="DF46" s="4">
        <f t="shared" si="31"/>
        <v>893.57875999999055</v>
      </c>
      <c r="DG46" s="4">
        <f t="shared" si="31"/>
        <v>893.57875999999055</v>
      </c>
      <c r="DH46" s="4">
        <f t="shared" si="31"/>
        <v>893.57875999999055</v>
      </c>
      <c r="DI46" s="4">
        <f t="shared" si="31"/>
        <v>893.57875999999055</v>
      </c>
      <c r="DJ46" s="4">
        <f t="shared" si="31"/>
        <v>893.57875999999055</v>
      </c>
      <c r="DK46" s="4">
        <f t="shared" si="31"/>
        <v>893.57875999999055</v>
      </c>
      <c r="DL46" s="4">
        <f t="shared" si="31"/>
        <v>893.57875999999055</v>
      </c>
      <c r="DM46" s="4">
        <f t="shared" si="31"/>
        <v>893.57875999999055</v>
      </c>
      <c r="DN46" s="4">
        <f t="shared" si="31"/>
        <v>893.57875999999055</v>
      </c>
      <c r="DO46" s="4">
        <f t="shared" si="31"/>
        <v>893.57875999999055</v>
      </c>
      <c r="DP46" s="4">
        <f t="shared" si="31"/>
        <v>893.57875999999055</v>
      </c>
      <c r="DQ46" s="4">
        <f t="shared" si="31"/>
        <v>893.57875999999055</v>
      </c>
      <c r="DR46" s="4">
        <f t="shared" si="31"/>
        <v>982.93663599998968</v>
      </c>
      <c r="DS46" s="16">
        <f t="shared" si="7"/>
        <v>179647.72089351754</v>
      </c>
    </row>
    <row r="47" spans="1:123" x14ac:dyDescent="0.25">
      <c r="A47" s="15">
        <f t="shared" si="8"/>
        <v>68.249999999999815</v>
      </c>
      <c r="B47" s="4">
        <f t="shared" si="29"/>
        <v>0</v>
      </c>
      <c r="C47" s="4">
        <f t="shared" si="29"/>
        <v>0</v>
      </c>
      <c r="D47" s="4">
        <f t="shared" si="29"/>
        <v>0</v>
      </c>
      <c r="E47" s="4">
        <f t="shared" si="29"/>
        <v>0</v>
      </c>
      <c r="F47" s="4">
        <f t="shared" si="29"/>
        <v>0</v>
      </c>
      <c r="G47" s="4">
        <f t="shared" si="29"/>
        <v>0</v>
      </c>
      <c r="H47" s="4">
        <f t="shared" si="29"/>
        <v>0</v>
      </c>
      <c r="I47" s="4">
        <f t="shared" si="29"/>
        <v>0</v>
      </c>
      <c r="J47" s="4">
        <f t="shared" si="29"/>
        <v>0</v>
      </c>
      <c r="K47" s="4">
        <f t="shared" si="29"/>
        <v>0</v>
      </c>
      <c r="L47" s="4">
        <f t="shared" si="29"/>
        <v>0</v>
      </c>
      <c r="M47" s="4">
        <f t="shared" si="29"/>
        <v>0</v>
      </c>
      <c r="N47" s="4">
        <f t="shared" si="29"/>
        <v>0</v>
      </c>
      <c r="O47" s="4">
        <f t="shared" si="29"/>
        <v>0</v>
      </c>
      <c r="P47" s="4">
        <f t="shared" si="29"/>
        <v>0</v>
      </c>
      <c r="Q47" s="4">
        <f t="shared" si="29"/>
        <v>0</v>
      </c>
      <c r="R47" s="4">
        <f t="shared" ref="R47:CC51" si="32">$B$2*IF($A$2+R$3/12&lt;$A47,0,1)*(1+0.072*MIN($A47-$A$2,5))*IF(R$3&gt;=120,1.1,1)*IF($C$2&lt;=148450,1,0)</f>
        <v>0</v>
      </c>
      <c r="S47" s="4">
        <f t="shared" si="32"/>
        <v>0</v>
      </c>
      <c r="T47" s="4">
        <f t="shared" si="32"/>
        <v>0</v>
      </c>
      <c r="U47" s="4">
        <f t="shared" si="32"/>
        <v>0</v>
      </c>
      <c r="V47" s="4">
        <f t="shared" si="32"/>
        <v>0</v>
      </c>
      <c r="W47" s="4">
        <f t="shared" si="32"/>
        <v>0</v>
      </c>
      <c r="X47" s="4">
        <f t="shared" si="32"/>
        <v>0</v>
      </c>
      <c r="Y47" s="4">
        <f t="shared" si="32"/>
        <v>0</v>
      </c>
      <c r="Z47" s="4">
        <f t="shared" si="32"/>
        <v>0</v>
      </c>
      <c r="AA47" s="4">
        <f t="shared" si="32"/>
        <v>0</v>
      </c>
      <c r="AB47" s="4">
        <f t="shared" si="32"/>
        <v>0</v>
      </c>
      <c r="AC47" s="4">
        <f t="shared" si="32"/>
        <v>0</v>
      </c>
      <c r="AD47" s="4">
        <f t="shared" si="32"/>
        <v>0</v>
      </c>
      <c r="AE47" s="4">
        <f t="shared" si="32"/>
        <v>0</v>
      </c>
      <c r="AF47" s="4">
        <f t="shared" si="32"/>
        <v>0</v>
      </c>
      <c r="AG47" s="4">
        <f t="shared" si="32"/>
        <v>0</v>
      </c>
      <c r="AH47" s="4">
        <f t="shared" si="32"/>
        <v>0</v>
      </c>
      <c r="AI47" s="4">
        <f t="shared" si="32"/>
        <v>0</v>
      </c>
      <c r="AJ47" s="4">
        <f t="shared" si="32"/>
        <v>0</v>
      </c>
      <c r="AK47" s="4">
        <f t="shared" si="32"/>
        <v>0</v>
      </c>
      <c r="AL47" s="4">
        <f t="shared" si="32"/>
        <v>0</v>
      </c>
      <c r="AM47" s="4">
        <f t="shared" si="32"/>
        <v>0</v>
      </c>
      <c r="AN47" s="4">
        <f t="shared" si="32"/>
        <v>0</v>
      </c>
      <c r="AO47" s="4">
        <f t="shared" si="32"/>
        <v>897.94477999999026</v>
      </c>
      <c r="AP47" s="4">
        <f t="shared" si="32"/>
        <v>897.94477999999026</v>
      </c>
      <c r="AQ47" s="4">
        <f t="shared" si="32"/>
        <v>897.94477999999026</v>
      </c>
      <c r="AR47" s="4">
        <f t="shared" si="32"/>
        <v>897.94477999999026</v>
      </c>
      <c r="AS47" s="4">
        <f t="shared" si="32"/>
        <v>897.94477999999026</v>
      </c>
      <c r="AT47" s="4">
        <f t="shared" si="32"/>
        <v>897.94477999999026</v>
      </c>
      <c r="AU47" s="4">
        <f t="shared" si="32"/>
        <v>897.94477999999026</v>
      </c>
      <c r="AV47" s="4">
        <f t="shared" si="32"/>
        <v>897.94477999999026</v>
      </c>
      <c r="AW47" s="4">
        <f t="shared" si="32"/>
        <v>897.94477999999026</v>
      </c>
      <c r="AX47" s="4">
        <f t="shared" si="32"/>
        <v>897.94477999999026</v>
      </c>
      <c r="AY47" s="4">
        <f t="shared" si="32"/>
        <v>897.94477999999026</v>
      </c>
      <c r="AZ47" s="4">
        <f t="shared" si="32"/>
        <v>897.94477999999026</v>
      </c>
      <c r="BA47" s="4">
        <f t="shared" si="32"/>
        <v>897.94477999999026</v>
      </c>
      <c r="BB47" s="4">
        <f t="shared" si="32"/>
        <v>897.94477999999026</v>
      </c>
      <c r="BC47" s="4">
        <f t="shared" si="32"/>
        <v>897.94477999999026</v>
      </c>
      <c r="BD47" s="4">
        <f t="shared" si="32"/>
        <v>897.94477999999026</v>
      </c>
      <c r="BE47" s="4">
        <f t="shared" si="32"/>
        <v>897.94477999999026</v>
      </c>
      <c r="BF47" s="4">
        <f t="shared" si="32"/>
        <v>897.94477999999026</v>
      </c>
      <c r="BG47" s="4">
        <f t="shared" si="32"/>
        <v>897.94477999999026</v>
      </c>
      <c r="BH47" s="4">
        <f t="shared" si="32"/>
        <v>897.94477999999026</v>
      </c>
      <c r="BI47" s="4">
        <f t="shared" si="32"/>
        <v>897.94477999999026</v>
      </c>
      <c r="BJ47" s="4">
        <f t="shared" si="32"/>
        <v>897.94477999999026</v>
      </c>
      <c r="BK47" s="4">
        <f t="shared" si="32"/>
        <v>897.94477999999026</v>
      </c>
      <c r="BL47" s="4">
        <f t="shared" si="32"/>
        <v>897.94477999999026</v>
      </c>
      <c r="BM47" s="4">
        <f t="shared" si="32"/>
        <v>897.94477999999026</v>
      </c>
      <c r="BN47" s="4">
        <f t="shared" si="32"/>
        <v>897.94477999999026</v>
      </c>
      <c r="BO47" s="4">
        <f t="shared" si="31"/>
        <v>897.94477999999026</v>
      </c>
      <c r="BP47" s="4">
        <f t="shared" si="31"/>
        <v>897.94477999999026</v>
      </c>
      <c r="BQ47" s="4">
        <f t="shared" si="31"/>
        <v>897.94477999999026</v>
      </c>
      <c r="BR47" s="4">
        <f t="shared" si="31"/>
        <v>897.94477999999026</v>
      </c>
      <c r="BS47" s="4">
        <f t="shared" si="31"/>
        <v>897.94477999999026</v>
      </c>
      <c r="BT47" s="4">
        <f t="shared" si="31"/>
        <v>897.94477999999026</v>
      </c>
      <c r="BU47" s="4">
        <f t="shared" si="31"/>
        <v>897.94477999999026</v>
      </c>
      <c r="BV47" s="4">
        <f t="shared" si="31"/>
        <v>897.94477999999026</v>
      </c>
      <c r="BW47" s="4">
        <f t="shared" si="31"/>
        <v>897.94477999999026</v>
      </c>
      <c r="BX47" s="4">
        <f t="shared" si="31"/>
        <v>897.94477999999026</v>
      </c>
      <c r="BY47" s="4">
        <f t="shared" si="31"/>
        <v>897.94477999999026</v>
      </c>
      <c r="BZ47" s="4">
        <f t="shared" si="31"/>
        <v>897.94477999999026</v>
      </c>
      <c r="CA47" s="4">
        <f t="shared" si="31"/>
        <v>897.94477999999026</v>
      </c>
      <c r="CB47" s="4">
        <f t="shared" si="31"/>
        <v>897.94477999999026</v>
      </c>
      <c r="CC47" s="4">
        <f t="shared" si="31"/>
        <v>897.94477999999026</v>
      </c>
      <c r="CD47" s="4">
        <f t="shared" si="31"/>
        <v>897.94477999999026</v>
      </c>
      <c r="CE47" s="4">
        <f t="shared" si="31"/>
        <v>897.94477999999026</v>
      </c>
      <c r="CF47" s="4">
        <f t="shared" si="31"/>
        <v>897.94477999999026</v>
      </c>
      <c r="CG47" s="4">
        <f t="shared" si="31"/>
        <v>897.94477999999026</v>
      </c>
      <c r="CH47" s="4">
        <f t="shared" si="31"/>
        <v>897.94477999999026</v>
      </c>
      <c r="CI47" s="4">
        <f t="shared" si="31"/>
        <v>897.94477999999026</v>
      </c>
      <c r="CJ47" s="4">
        <f t="shared" si="31"/>
        <v>897.94477999999026</v>
      </c>
      <c r="CK47" s="4">
        <f t="shared" si="31"/>
        <v>897.94477999999026</v>
      </c>
      <c r="CL47" s="4">
        <f t="shared" si="31"/>
        <v>897.94477999999026</v>
      </c>
      <c r="CM47" s="4">
        <f t="shared" si="31"/>
        <v>897.94477999999026</v>
      </c>
      <c r="CN47" s="4">
        <f t="shared" si="31"/>
        <v>897.94477999999026</v>
      </c>
      <c r="CO47" s="4">
        <f t="shared" si="31"/>
        <v>897.94477999999026</v>
      </c>
      <c r="CP47" s="4">
        <f t="shared" si="31"/>
        <v>897.94477999999026</v>
      </c>
      <c r="CQ47" s="4">
        <f t="shared" si="31"/>
        <v>897.94477999999026</v>
      </c>
      <c r="CR47" s="4">
        <f t="shared" si="31"/>
        <v>897.94477999999026</v>
      </c>
      <c r="CS47" s="4">
        <f t="shared" si="31"/>
        <v>897.94477999999026</v>
      </c>
      <c r="CT47" s="4">
        <f t="shared" si="31"/>
        <v>897.94477999999026</v>
      </c>
      <c r="CU47" s="4">
        <f t="shared" si="31"/>
        <v>897.94477999999026</v>
      </c>
      <c r="CV47" s="4">
        <f t="shared" si="31"/>
        <v>897.94477999999026</v>
      </c>
      <c r="CW47" s="4">
        <f t="shared" si="31"/>
        <v>897.94477999999026</v>
      </c>
      <c r="CX47" s="4">
        <f t="shared" si="31"/>
        <v>897.94477999999026</v>
      </c>
      <c r="CY47" s="4">
        <f t="shared" si="31"/>
        <v>897.94477999999026</v>
      </c>
      <c r="CZ47" s="4">
        <f t="shared" si="31"/>
        <v>897.94477999999026</v>
      </c>
      <c r="DA47" s="4">
        <f t="shared" si="31"/>
        <v>897.94477999999026</v>
      </c>
      <c r="DB47" s="4">
        <f t="shared" si="31"/>
        <v>897.94477999999026</v>
      </c>
      <c r="DC47" s="4">
        <f t="shared" si="31"/>
        <v>897.94477999999026</v>
      </c>
      <c r="DD47" s="4">
        <f t="shared" si="31"/>
        <v>897.94477999999026</v>
      </c>
      <c r="DE47" s="4">
        <f t="shared" si="31"/>
        <v>897.94477999999026</v>
      </c>
      <c r="DF47" s="4">
        <f t="shared" si="31"/>
        <v>897.94477999999026</v>
      </c>
      <c r="DG47" s="4">
        <f t="shared" si="31"/>
        <v>897.94477999999026</v>
      </c>
      <c r="DH47" s="4">
        <f t="shared" si="31"/>
        <v>897.94477999999026</v>
      </c>
      <c r="DI47" s="4">
        <f t="shared" si="31"/>
        <v>897.94477999999026</v>
      </c>
      <c r="DJ47" s="4">
        <f t="shared" si="31"/>
        <v>897.94477999999026</v>
      </c>
      <c r="DK47" s="4">
        <f t="shared" si="31"/>
        <v>897.94477999999026</v>
      </c>
      <c r="DL47" s="4">
        <f t="shared" si="31"/>
        <v>897.94477999999026</v>
      </c>
      <c r="DM47" s="4">
        <f t="shared" si="31"/>
        <v>897.94477999999026</v>
      </c>
      <c r="DN47" s="4">
        <f t="shared" si="31"/>
        <v>897.94477999999026</v>
      </c>
      <c r="DO47" s="4">
        <f t="shared" si="31"/>
        <v>897.94477999999026</v>
      </c>
      <c r="DP47" s="4">
        <f t="shared" si="31"/>
        <v>897.94477999999026</v>
      </c>
      <c r="DQ47" s="4">
        <f t="shared" si="31"/>
        <v>897.94477999999026</v>
      </c>
      <c r="DR47" s="4">
        <f t="shared" si="31"/>
        <v>987.73925799998938</v>
      </c>
      <c r="DS47" s="16">
        <f t="shared" si="7"/>
        <v>179731.82143121678</v>
      </c>
    </row>
    <row r="48" spans="1:123" x14ac:dyDescent="0.25">
      <c r="A48" s="15">
        <f t="shared" si="8"/>
        <v>68.333333333333144</v>
      </c>
      <c r="B48" s="4">
        <f t="shared" si="29"/>
        <v>0</v>
      </c>
      <c r="C48" s="4">
        <f t="shared" si="29"/>
        <v>0</v>
      </c>
      <c r="D48" s="4">
        <f t="shared" si="29"/>
        <v>0</v>
      </c>
      <c r="E48" s="4">
        <f t="shared" si="29"/>
        <v>0</v>
      </c>
      <c r="F48" s="4">
        <f t="shared" si="29"/>
        <v>0</v>
      </c>
      <c r="G48" s="4">
        <f t="shared" si="29"/>
        <v>0</v>
      </c>
      <c r="H48" s="4">
        <f t="shared" si="29"/>
        <v>0</v>
      </c>
      <c r="I48" s="4">
        <f t="shared" si="29"/>
        <v>0</v>
      </c>
      <c r="J48" s="4">
        <f t="shared" si="29"/>
        <v>0</v>
      </c>
      <c r="K48" s="4">
        <f t="shared" si="29"/>
        <v>0</v>
      </c>
      <c r="L48" s="4">
        <f t="shared" si="29"/>
        <v>0</v>
      </c>
      <c r="M48" s="4">
        <f t="shared" si="29"/>
        <v>0</v>
      </c>
      <c r="N48" s="4">
        <f t="shared" si="29"/>
        <v>0</v>
      </c>
      <c r="O48" s="4">
        <f t="shared" si="29"/>
        <v>0</v>
      </c>
      <c r="P48" s="4">
        <f t="shared" si="29"/>
        <v>0</v>
      </c>
      <c r="Q48" s="4">
        <f t="shared" si="29"/>
        <v>0</v>
      </c>
      <c r="R48" s="4">
        <f t="shared" si="32"/>
        <v>0</v>
      </c>
      <c r="S48" s="4">
        <f t="shared" si="32"/>
        <v>0</v>
      </c>
      <c r="T48" s="4">
        <f t="shared" si="32"/>
        <v>0</v>
      </c>
      <c r="U48" s="4">
        <f t="shared" si="32"/>
        <v>0</v>
      </c>
      <c r="V48" s="4">
        <f t="shared" si="32"/>
        <v>0</v>
      </c>
      <c r="W48" s="4">
        <f t="shared" si="32"/>
        <v>0</v>
      </c>
      <c r="X48" s="4">
        <f t="shared" si="32"/>
        <v>0</v>
      </c>
      <c r="Y48" s="4">
        <f t="shared" si="32"/>
        <v>0</v>
      </c>
      <c r="Z48" s="4">
        <f t="shared" si="32"/>
        <v>0</v>
      </c>
      <c r="AA48" s="4">
        <f t="shared" si="32"/>
        <v>0</v>
      </c>
      <c r="AB48" s="4">
        <f t="shared" si="32"/>
        <v>0</v>
      </c>
      <c r="AC48" s="4">
        <f t="shared" si="32"/>
        <v>0</v>
      </c>
      <c r="AD48" s="4">
        <f t="shared" si="32"/>
        <v>0</v>
      </c>
      <c r="AE48" s="4">
        <f t="shared" si="32"/>
        <v>0</v>
      </c>
      <c r="AF48" s="4">
        <f t="shared" si="32"/>
        <v>0</v>
      </c>
      <c r="AG48" s="4">
        <f t="shared" si="32"/>
        <v>0</v>
      </c>
      <c r="AH48" s="4">
        <f t="shared" si="32"/>
        <v>0</v>
      </c>
      <c r="AI48" s="4">
        <f t="shared" si="32"/>
        <v>0</v>
      </c>
      <c r="AJ48" s="4">
        <f t="shared" si="32"/>
        <v>0</v>
      </c>
      <c r="AK48" s="4">
        <f t="shared" si="32"/>
        <v>0</v>
      </c>
      <c r="AL48" s="4">
        <f t="shared" si="32"/>
        <v>0</v>
      </c>
      <c r="AM48" s="4">
        <f t="shared" si="32"/>
        <v>0</v>
      </c>
      <c r="AN48" s="4">
        <f t="shared" si="32"/>
        <v>0</v>
      </c>
      <c r="AO48" s="4">
        <f t="shared" si="32"/>
        <v>0</v>
      </c>
      <c r="AP48" s="4">
        <f t="shared" si="32"/>
        <v>902.31079999999008</v>
      </c>
      <c r="AQ48" s="4">
        <f t="shared" si="32"/>
        <v>902.31079999999008</v>
      </c>
      <c r="AR48" s="4">
        <f t="shared" si="32"/>
        <v>902.31079999999008</v>
      </c>
      <c r="AS48" s="4">
        <f t="shared" si="32"/>
        <v>902.31079999999008</v>
      </c>
      <c r="AT48" s="4">
        <f t="shared" si="32"/>
        <v>902.31079999999008</v>
      </c>
      <c r="AU48" s="4">
        <f t="shared" si="32"/>
        <v>902.31079999999008</v>
      </c>
      <c r="AV48" s="4">
        <f t="shared" si="32"/>
        <v>902.31079999999008</v>
      </c>
      <c r="AW48" s="4">
        <f t="shared" si="32"/>
        <v>902.31079999999008</v>
      </c>
      <c r="AX48" s="4">
        <f t="shared" si="32"/>
        <v>902.31079999999008</v>
      </c>
      <c r="AY48" s="4">
        <f t="shared" si="32"/>
        <v>902.31079999999008</v>
      </c>
      <c r="AZ48" s="4">
        <f t="shared" si="32"/>
        <v>902.31079999999008</v>
      </c>
      <c r="BA48" s="4">
        <f t="shared" si="32"/>
        <v>902.31079999999008</v>
      </c>
      <c r="BB48" s="4">
        <f t="shared" si="32"/>
        <v>902.31079999999008</v>
      </c>
      <c r="BC48" s="4">
        <f t="shared" si="32"/>
        <v>902.31079999999008</v>
      </c>
      <c r="BD48" s="4">
        <f t="shared" si="32"/>
        <v>902.31079999999008</v>
      </c>
      <c r="BE48" s="4">
        <f t="shared" si="32"/>
        <v>902.31079999999008</v>
      </c>
      <c r="BF48" s="4">
        <f t="shared" si="32"/>
        <v>902.31079999999008</v>
      </c>
      <c r="BG48" s="4">
        <f t="shared" si="32"/>
        <v>902.31079999999008</v>
      </c>
      <c r="BH48" s="4">
        <f t="shared" si="32"/>
        <v>902.31079999999008</v>
      </c>
      <c r="BI48" s="4">
        <f t="shared" si="32"/>
        <v>902.31079999999008</v>
      </c>
      <c r="BJ48" s="4">
        <f t="shared" si="32"/>
        <v>902.31079999999008</v>
      </c>
      <c r="BK48" s="4">
        <f t="shared" si="32"/>
        <v>902.31079999999008</v>
      </c>
      <c r="BL48" s="4">
        <f t="shared" si="32"/>
        <v>902.31079999999008</v>
      </c>
      <c r="BM48" s="4">
        <f t="shared" si="32"/>
        <v>902.31079999999008</v>
      </c>
      <c r="BN48" s="4">
        <f t="shared" si="32"/>
        <v>902.31079999999008</v>
      </c>
      <c r="BO48" s="4">
        <f t="shared" si="31"/>
        <v>902.31079999999008</v>
      </c>
      <c r="BP48" s="4">
        <f t="shared" si="31"/>
        <v>902.31079999999008</v>
      </c>
      <c r="BQ48" s="4">
        <f t="shared" si="31"/>
        <v>902.31079999999008</v>
      </c>
      <c r="BR48" s="4">
        <f t="shared" si="31"/>
        <v>902.31079999999008</v>
      </c>
      <c r="BS48" s="4">
        <f t="shared" si="31"/>
        <v>902.31079999999008</v>
      </c>
      <c r="BT48" s="4">
        <f t="shared" si="31"/>
        <v>902.31079999999008</v>
      </c>
      <c r="BU48" s="4">
        <f t="shared" si="31"/>
        <v>902.31079999999008</v>
      </c>
      <c r="BV48" s="4">
        <f t="shared" si="31"/>
        <v>902.31079999999008</v>
      </c>
      <c r="BW48" s="4">
        <f t="shared" si="31"/>
        <v>902.31079999999008</v>
      </c>
      <c r="BX48" s="4">
        <f t="shared" si="31"/>
        <v>902.31079999999008</v>
      </c>
      <c r="BY48" s="4">
        <f t="shared" si="31"/>
        <v>902.31079999999008</v>
      </c>
      <c r="BZ48" s="4">
        <f t="shared" si="31"/>
        <v>902.31079999999008</v>
      </c>
      <c r="CA48" s="4">
        <f t="shared" si="31"/>
        <v>902.31079999999008</v>
      </c>
      <c r="CB48" s="4">
        <f t="shared" si="31"/>
        <v>902.31079999999008</v>
      </c>
      <c r="CC48" s="4">
        <f t="shared" si="31"/>
        <v>902.31079999999008</v>
      </c>
      <c r="CD48" s="4">
        <f t="shared" si="31"/>
        <v>902.31079999999008</v>
      </c>
      <c r="CE48" s="4">
        <f t="shared" si="31"/>
        <v>902.31079999999008</v>
      </c>
      <c r="CF48" s="4">
        <f t="shared" si="31"/>
        <v>902.31079999999008</v>
      </c>
      <c r="CG48" s="4">
        <f t="shared" si="31"/>
        <v>902.31079999999008</v>
      </c>
      <c r="CH48" s="4">
        <f t="shared" si="31"/>
        <v>902.31079999999008</v>
      </c>
      <c r="CI48" s="4">
        <f t="shared" si="31"/>
        <v>902.31079999999008</v>
      </c>
      <c r="CJ48" s="4">
        <f t="shared" si="31"/>
        <v>902.31079999999008</v>
      </c>
      <c r="CK48" s="4">
        <f t="shared" si="31"/>
        <v>902.31079999999008</v>
      </c>
      <c r="CL48" s="4">
        <f t="shared" si="31"/>
        <v>902.31079999999008</v>
      </c>
      <c r="CM48" s="4">
        <f t="shared" si="31"/>
        <v>902.31079999999008</v>
      </c>
      <c r="CN48" s="4">
        <f t="shared" si="31"/>
        <v>902.31079999999008</v>
      </c>
      <c r="CO48" s="4">
        <f t="shared" si="31"/>
        <v>902.31079999999008</v>
      </c>
      <c r="CP48" s="4">
        <f t="shared" si="31"/>
        <v>902.31079999999008</v>
      </c>
      <c r="CQ48" s="4">
        <f t="shared" si="31"/>
        <v>902.31079999999008</v>
      </c>
      <c r="CR48" s="4">
        <f t="shared" si="31"/>
        <v>902.31079999999008</v>
      </c>
      <c r="CS48" s="4">
        <f t="shared" si="31"/>
        <v>902.31079999999008</v>
      </c>
      <c r="CT48" s="4">
        <f t="shared" si="31"/>
        <v>902.31079999999008</v>
      </c>
      <c r="CU48" s="4">
        <f t="shared" si="31"/>
        <v>902.31079999999008</v>
      </c>
      <c r="CV48" s="4">
        <f t="shared" si="31"/>
        <v>902.31079999999008</v>
      </c>
      <c r="CW48" s="4">
        <f t="shared" si="31"/>
        <v>902.31079999999008</v>
      </c>
      <c r="CX48" s="4">
        <f t="shared" si="31"/>
        <v>902.31079999999008</v>
      </c>
      <c r="CY48" s="4">
        <f t="shared" si="31"/>
        <v>902.31079999999008</v>
      </c>
      <c r="CZ48" s="4">
        <f t="shared" si="31"/>
        <v>902.31079999999008</v>
      </c>
      <c r="DA48" s="4">
        <f t="shared" si="31"/>
        <v>902.31079999999008</v>
      </c>
      <c r="DB48" s="4">
        <f t="shared" si="31"/>
        <v>902.31079999999008</v>
      </c>
      <c r="DC48" s="4">
        <f t="shared" si="31"/>
        <v>902.31079999999008</v>
      </c>
      <c r="DD48" s="4">
        <f t="shared" si="31"/>
        <v>902.31079999999008</v>
      </c>
      <c r="DE48" s="4">
        <f t="shared" si="31"/>
        <v>902.31079999999008</v>
      </c>
      <c r="DF48" s="4">
        <f t="shared" si="31"/>
        <v>902.31079999999008</v>
      </c>
      <c r="DG48" s="4">
        <f t="shared" si="31"/>
        <v>902.31079999999008</v>
      </c>
      <c r="DH48" s="4">
        <f t="shared" si="31"/>
        <v>902.31079999999008</v>
      </c>
      <c r="DI48" s="4">
        <f t="shared" si="31"/>
        <v>902.31079999999008</v>
      </c>
      <c r="DJ48" s="4">
        <f t="shared" si="31"/>
        <v>902.31079999999008</v>
      </c>
      <c r="DK48" s="4">
        <f t="shared" si="31"/>
        <v>902.31079999999008</v>
      </c>
      <c r="DL48" s="4">
        <f t="shared" si="31"/>
        <v>902.31079999999008</v>
      </c>
      <c r="DM48" s="4">
        <f t="shared" si="31"/>
        <v>902.31079999999008</v>
      </c>
      <c r="DN48" s="4">
        <f t="shared" si="31"/>
        <v>902.31079999999008</v>
      </c>
      <c r="DO48" s="4">
        <f t="shared" si="31"/>
        <v>902.31079999999008</v>
      </c>
      <c r="DP48" s="4">
        <f t="shared" si="31"/>
        <v>902.31079999999008</v>
      </c>
      <c r="DQ48" s="4">
        <f t="shared" si="31"/>
        <v>902.31079999999008</v>
      </c>
      <c r="DR48" s="4">
        <f t="shared" si="31"/>
        <v>992.54187999998919</v>
      </c>
      <c r="DS48" s="16">
        <f t="shared" si="7"/>
        <v>179810.92400321967</v>
      </c>
    </row>
    <row r="49" spans="1:123" x14ac:dyDescent="0.25">
      <c r="A49" s="15">
        <f t="shared" si="8"/>
        <v>68.416666666666472</v>
      </c>
      <c r="B49" s="4">
        <f t="shared" si="29"/>
        <v>0</v>
      </c>
      <c r="C49" s="4">
        <f t="shared" si="29"/>
        <v>0</v>
      </c>
      <c r="D49" s="4">
        <f t="shared" si="29"/>
        <v>0</v>
      </c>
      <c r="E49" s="4">
        <f t="shared" si="29"/>
        <v>0</v>
      </c>
      <c r="F49" s="4">
        <f t="shared" si="29"/>
        <v>0</v>
      </c>
      <c r="G49" s="4">
        <f t="shared" si="29"/>
        <v>0</v>
      </c>
      <c r="H49" s="4">
        <f t="shared" si="29"/>
        <v>0</v>
      </c>
      <c r="I49" s="4">
        <f t="shared" si="29"/>
        <v>0</v>
      </c>
      <c r="J49" s="4">
        <f t="shared" si="29"/>
        <v>0</v>
      </c>
      <c r="K49" s="4">
        <f t="shared" si="29"/>
        <v>0</v>
      </c>
      <c r="L49" s="4">
        <f t="shared" si="29"/>
        <v>0</v>
      </c>
      <c r="M49" s="4">
        <f t="shared" si="29"/>
        <v>0</v>
      </c>
      <c r="N49" s="4">
        <f t="shared" si="29"/>
        <v>0</v>
      </c>
      <c r="O49" s="4">
        <f t="shared" si="29"/>
        <v>0</v>
      </c>
      <c r="P49" s="4">
        <f t="shared" si="29"/>
        <v>0</v>
      </c>
      <c r="Q49" s="4">
        <f t="shared" si="29"/>
        <v>0</v>
      </c>
      <c r="R49" s="4">
        <f t="shared" si="32"/>
        <v>0</v>
      </c>
      <c r="S49" s="4">
        <f t="shared" si="32"/>
        <v>0</v>
      </c>
      <c r="T49" s="4">
        <f t="shared" si="32"/>
        <v>0</v>
      </c>
      <c r="U49" s="4">
        <f t="shared" si="32"/>
        <v>0</v>
      </c>
      <c r="V49" s="4">
        <f t="shared" si="32"/>
        <v>0</v>
      </c>
      <c r="W49" s="4">
        <f t="shared" si="32"/>
        <v>0</v>
      </c>
      <c r="X49" s="4">
        <f t="shared" si="32"/>
        <v>0</v>
      </c>
      <c r="Y49" s="4">
        <f t="shared" si="32"/>
        <v>0</v>
      </c>
      <c r="Z49" s="4">
        <f t="shared" si="32"/>
        <v>0</v>
      </c>
      <c r="AA49" s="4">
        <f t="shared" si="32"/>
        <v>0</v>
      </c>
      <c r="AB49" s="4">
        <f t="shared" si="32"/>
        <v>0</v>
      </c>
      <c r="AC49" s="4">
        <f t="shared" si="32"/>
        <v>0</v>
      </c>
      <c r="AD49" s="4">
        <f t="shared" si="32"/>
        <v>0</v>
      </c>
      <c r="AE49" s="4">
        <f t="shared" si="32"/>
        <v>0</v>
      </c>
      <c r="AF49" s="4">
        <f t="shared" si="32"/>
        <v>0</v>
      </c>
      <c r="AG49" s="4">
        <f t="shared" si="32"/>
        <v>0</v>
      </c>
      <c r="AH49" s="4">
        <f t="shared" si="32"/>
        <v>0</v>
      </c>
      <c r="AI49" s="4">
        <f t="shared" si="32"/>
        <v>0</v>
      </c>
      <c r="AJ49" s="4">
        <f t="shared" si="32"/>
        <v>0</v>
      </c>
      <c r="AK49" s="4">
        <f t="shared" si="32"/>
        <v>0</v>
      </c>
      <c r="AL49" s="4">
        <f t="shared" si="32"/>
        <v>0</v>
      </c>
      <c r="AM49" s="4">
        <f t="shared" si="32"/>
        <v>0</v>
      </c>
      <c r="AN49" s="4">
        <f t="shared" si="32"/>
        <v>0</v>
      </c>
      <c r="AO49" s="4">
        <f t="shared" si="32"/>
        <v>0</v>
      </c>
      <c r="AP49" s="4">
        <f t="shared" si="32"/>
        <v>0</v>
      </c>
      <c r="AQ49" s="4">
        <f t="shared" si="32"/>
        <v>906.67681999998979</v>
      </c>
      <c r="AR49" s="4">
        <f t="shared" si="32"/>
        <v>906.67681999998979</v>
      </c>
      <c r="AS49" s="4">
        <f t="shared" si="32"/>
        <v>906.67681999998979</v>
      </c>
      <c r="AT49" s="4">
        <f t="shared" si="32"/>
        <v>906.67681999998979</v>
      </c>
      <c r="AU49" s="4">
        <f t="shared" si="32"/>
        <v>906.67681999998979</v>
      </c>
      <c r="AV49" s="4">
        <f t="shared" si="32"/>
        <v>906.67681999998979</v>
      </c>
      <c r="AW49" s="4">
        <f t="shared" si="32"/>
        <v>906.67681999998979</v>
      </c>
      <c r="AX49" s="4">
        <f t="shared" si="32"/>
        <v>906.67681999998979</v>
      </c>
      <c r="AY49" s="4">
        <f t="shared" si="32"/>
        <v>906.67681999998979</v>
      </c>
      <c r="AZ49" s="4">
        <f t="shared" si="32"/>
        <v>906.67681999998979</v>
      </c>
      <c r="BA49" s="4">
        <f t="shared" si="32"/>
        <v>906.67681999998979</v>
      </c>
      <c r="BB49" s="4">
        <f t="shared" si="32"/>
        <v>906.67681999998979</v>
      </c>
      <c r="BC49" s="4">
        <f t="shared" si="32"/>
        <v>906.67681999998979</v>
      </c>
      <c r="BD49" s="4">
        <f t="shared" si="32"/>
        <v>906.67681999998979</v>
      </c>
      <c r="BE49" s="4">
        <f t="shared" si="32"/>
        <v>906.67681999998979</v>
      </c>
      <c r="BF49" s="4">
        <f t="shared" si="32"/>
        <v>906.67681999998979</v>
      </c>
      <c r="BG49" s="4">
        <f t="shared" si="32"/>
        <v>906.67681999998979</v>
      </c>
      <c r="BH49" s="4">
        <f t="shared" si="32"/>
        <v>906.67681999998979</v>
      </c>
      <c r="BI49" s="4">
        <f t="shared" si="32"/>
        <v>906.67681999998979</v>
      </c>
      <c r="BJ49" s="4">
        <f t="shared" si="32"/>
        <v>906.67681999998979</v>
      </c>
      <c r="BK49" s="4">
        <f t="shared" si="32"/>
        <v>906.67681999998979</v>
      </c>
      <c r="BL49" s="4">
        <f t="shared" si="32"/>
        <v>906.67681999998979</v>
      </c>
      <c r="BM49" s="4">
        <f t="shared" si="32"/>
        <v>906.67681999998979</v>
      </c>
      <c r="BN49" s="4">
        <f t="shared" si="32"/>
        <v>906.67681999998979</v>
      </c>
      <c r="BO49" s="4">
        <f t="shared" si="32"/>
        <v>906.67681999998979</v>
      </c>
      <c r="BP49" s="4">
        <f t="shared" si="32"/>
        <v>906.67681999998979</v>
      </c>
      <c r="BQ49" s="4">
        <f t="shared" si="32"/>
        <v>906.67681999998979</v>
      </c>
      <c r="BR49" s="4">
        <f t="shared" si="32"/>
        <v>906.67681999998979</v>
      </c>
      <c r="BS49" s="4">
        <f t="shared" si="32"/>
        <v>906.67681999998979</v>
      </c>
      <c r="BT49" s="4">
        <f t="shared" si="32"/>
        <v>906.67681999998979</v>
      </c>
      <c r="BU49" s="4">
        <f t="shared" si="32"/>
        <v>906.67681999998979</v>
      </c>
      <c r="BV49" s="4">
        <f t="shared" si="32"/>
        <v>906.67681999998979</v>
      </c>
      <c r="BW49" s="4">
        <f t="shared" si="32"/>
        <v>906.67681999998979</v>
      </c>
      <c r="BX49" s="4">
        <f t="shared" si="32"/>
        <v>906.67681999998979</v>
      </c>
      <c r="BY49" s="4">
        <f t="shared" si="32"/>
        <v>906.67681999998979</v>
      </c>
      <c r="BZ49" s="4">
        <f t="shared" si="32"/>
        <v>906.67681999998979</v>
      </c>
      <c r="CA49" s="4">
        <f t="shared" si="32"/>
        <v>906.67681999998979</v>
      </c>
      <c r="CB49" s="4">
        <f t="shared" si="32"/>
        <v>906.67681999998979</v>
      </c>
      <c r="CC49" s="4">
        <f t="shared" si="32"/>
        <v>906.67681999998979</v>
      </c>
      <c r="CD49" s="4">
        <f t="shared" si="31"/>
        <v>906.67681999998979</v>
      </c>
      <c r="CE49" s="4">
        <f t="shared" si="31"/>
        <v>906.67681999998979</v>
      </c>
      <c r="CF49" s="4">
        <f t="shared" si="31"/>
        <v>906.67681999998979</v>
      </c>
      <c r="CG49" s="4">
        <f t="shared" si="31"/>
        <v>906.67681999998979</v>
      </c>
      <c r="CH49" s="4">
        <f t="shared" si="31"/>
        <v>906.67681999998979</v>
      </c>
      <c r="CI49" s="4">
        <f t="shared" si="31"/>
        <v>906.67681999998979</v>
      </c>
      <c r="CJ49" s="4">
        <f t="shared" si="31"/>
        <v>906.67681999998979</v>
      </c>
      <c r="CK49" s="4">
        <f t="shared" si="31"/>
        <v>906.67681999998979</v>
      </c>
      <c r="CL49" s="4">
        <f t="shared" si="31"/>
        <v>906.67681999998979</v>
      </c>
      <c r="CM49" s="4">
        <f t="shared" si="31"/>
        <v>906.67681999998979</v>
      </c>
      <c r="CN49" s="4">
        <f t="shared" si="31"/>
        <v>906.67681999998979</v>
      </c>
      <c r="CO49" s="4">
        <f t="shared" si="31"/>
        <v>906.67681999998979</v>
      </c>
      <c r="CP49" s="4">
        <f t="shared" si="31"/>
        <v>906.67681999998979</v>
      </c>
      <c r="CQ49" s="4">
        <f t="shared" si="31"/>
        <v>906.67681999998979</v>
      </c>
      <c r="CR49" s="4">
        <f t="shared" si="31"/>
        <v>906.67681999998979</v>
      </c>
      <c r="CS49" s="4">
        <f t="shared" si="31"/>
        <v>906.67681999998979</v>
      </c>
      <c r="CT49" s="4">
        <f t="shared" si="31"/>
        <v>906.67681999998979</v>
      </c>
      <c r="CU49" s="4">
        <f t="shared" si="31"/>
        <v>906.67681999998979</v>
      </c>
      <c r="CV49" s="4">
        <f t="shared" si="31"/>
        <v>906.67681999998979</v>
      </c>
      <c r="CW49" s="4">
        <f t="shared" si="31"/>
        <v>906.67681999998979</v>
      </c>
      <c r="CX49" s="4">
        <f t="shared" si="31"/>
        <v>906.67681999998979</v>
      </c>
      <c r="CY49" s="4">
        <f t="shared" si="31"/>
        <v>906.67681999998979</v>
      </c>
      <c r="CZ49" s="4">
        <f t="shared" si="31"/>
        <v>906.67681999998979</v>
      </c>
      <c r="DA49" s="4">
        <f t="shared" si="31"/>
        <v>906.67681999998979</v>
      </c>
      <c r="DB49" s="4">
        <f t="shared" si="31"/>
        <v>906.67681999998979</v>
      </c>
      <c r="DC49" s="4">
        <f t="shared" si="31"/>
        <v>906.67681999998979</v>
      </c>
      <c r="DD49" s="4">
        <f t="shared" si="31"/>
        <v>906.67681999998979</v>
      </c>
      <c r="DE49" s="4">
        <f t="shared" si="31"/>
        <v>906.67681999998979</v>
      </c>
      <c r="DF49" s="4">
        <f t="shared" si="31"/>
        <v>906.67681999998979</v>
      </c>
      <c r="DG49" s="4">
        <f t="shared" si="31"/>
        <v>906.67681999998979</v>
      </c>
      <c r="DH49" s="4">
        <f t="shared" si="31"/>
        <v>906.67681999998979</v>
      </c>
      <c r="DI49" s="4">
        <f t="shared" si="31"/>
        <v>906.67681999998979</v>
      </c>
      <c r="DJ49" s="4">
        <f t="shared" si="31"/>
        <v>906.67681999998979</v>
      </c>
      <c r="DK49" s="4">
        <f t="shared" si="31"/>
        <v>906.67681999998979</v>
      </c>
      <c r="DL49" s="4">
        <f t="shared" si="31"/>
        <v>906.67681999998979</v>
      </c>
      <c r="DM49" s="4">
        <f t="shared" si="31"/>
        <v>906.67681999998979</v>
      </c>
      <c r="DN49" s="4">
        <f t="shared" si="31"/>
        <v>906.67681999998979</v>
      </c>
      <c r="DO49" s="4">
        <f t="shared" si="31"/>
        <v>906.67681999998979</v>
      </c>
      <c r="DP49" s="4">
        <f t="shared" si="31"/>
        <v>906.67681999998979</v>
      </c>
      <c r="DQ49" s="4">
        <f t="shared" si="31"/>
        <v>906.67681999998979</v>
      </c>
      <c r="DR49" s="4">
        <f t="shared" si="31"/>
        <v>997.34450199998889</v>
      </c>
      <c r="DS49" s="16">
        <f t="shared" si="7"/>
        <v>179885.05949487688</v>
      </c>
    </row>
    <row r="50" spans="1:123" x14ac:dyDescent="0.25">
      <c r="A50" s="15">
        <f t="shared" si="8"/>
        <v>68.499999999999801</v>
      </c>
      <c r="B50" s="4">
        <f t="shared" si="29"/>
        <v>0</v>
      </c>
      <c r="C50" s="4">
        <f t="shared" si="29"/>
        <v>0</v>
      </c>
      <c r="D50" s="4">
        <f t="shared" si="29"/>
        <v>0</v>
      </c>
      <c r="E50" s="4">
        <f t="shared" si="29"/>
        <v>0</v>
      </c>
      <c r="F50" s="4">
        <f t="shared" si="29"/>
        <v>0</v>
      </c>
      <c r="G50" s="4">
        <f t="shared" si="29"/>
        <v>0</v>
      </c>
      <c r="H50" s="4">
        <f t="shared" si="29"/>
        <v>0</v>
      </c>
      <c r="I50" s="4">
        <f t="shared" si="29"/>
        <v>0</v>
      </c>
      <c r="J50" s="4">
        <f t="shared" si="29"/>
        <v>0</v>
      </c>
      <c r="K50" s="4">
        <f t="shared" si="29"/>
        <v>0</v>
      </c>
      <c r="L50" s="4">
        <f t="shared" si="29"/>
        <v>0</v>
      </c>
      <c r="M50" s="4">
        <f t="shared" si="29"/>
        <v>0</v>
      </c>
      <c r="N50" s="4">
        <f t="shared" si="29"/>
        <v>0</v>
      </c>
      <c r="O50" s="4">
        <f t="shared" si="29"/>
        <v>0</v>
      </c>
      <c r="P50" s="4">
        <f t="shared" si="29"/>
        <v>0</v>
      </c>
      <c r="Q50" s="4">
        <f t="shared" si="29"/>
        <v>0</v>
      </c>
      <c r="R50" s="4">
        <f t="shared" si="32"/>
        <v>0</v>
      </c>
      <c r="S50" s="4">
        <f t="shared" si="32"/>
        <v>0</v>
      </c>
      <c r="T50" s="4">
        <f t="shared" si="32"/>
        <v>0</v>
      </c>
      <c r="U50" s="4">
        <f t="shared" si="32"/>
        <v>0</v>
      </c>
      <c r="V50" s="4">
        <f t="shared" si="32"/>
        <v>0</v>
      </c>
      <c r="W50" s="4">
        <f t="shared" si="32"/>
        <v>0</v>
      </c>
      <c r="X50" s="4">
        <f t="shared" si="32"/>
        <v>0</v>
      </c>
      <c r="Y50" s="4">
        <f t="shared" si="32"/>
        <v>0</v>
      </c>
      <c r="Z50" s="4">
        <f t="shared" si="32"/>
        <v>0</v>
      </c>
      <c r="AA50" s="4">
        <f t="shared" si="32"/>
        <v>0</v>
      </c>
      <c r="AB50" s="4">
        <f t="shared" si="32"/>
        <v>0</v>
      </c>
      <c r="AC50" s="4">
        <f t="shared" si="32"/>
        <v>0</v>
      </c>
      <c r="AD50" s="4">
        <f t="shared" si="32"/>
        <v>0</v>
      </c>
      <c r="AE50" s="4">
        <f t="shared" si="32"/>
        <v>0</v>
      </c>
      <c r="AF50" s="4">
        <f t="shared" si="32"/>
        <v>0</v>
      </c>
      <c r="AG50" s="4">
        <f t="shared" si="32"/>
        <v>0</v>
      </c>
      <c r="AH50" s="4">
        <f t="shared" si="32"/>
        <v>0</v>
      </c>
      <c r="AI50" s="4">
        <f t="shared" si="32"/>
        <v>0</v>
      </c>
      <c r="AJ50" s="4">
        <f t="shared" si="32"/>
        <v>0</v>
      </c>
      <c r="AK50" s="4">
        <f t="shared" si="32"/>
        <v>0</v>
      </c>
      <c r="AL50" s="4">
        <f t="shared" si="32"/>
        <v>0</v>
      </c>
      <c r="AM50" s="4">
        <f t="shared" si="32"/>
        <v>0</v>
      </c>
      <c r="AN50" s="4">
        <f t="shared" si="32"/>
        <v>0</v>
      </c>
      <c r="AO50" s="4">
        <f t="shared" si="32"/>
        <v>0</v>
      </c>
      <c r="AP50" s="4">
        <f t="shared" si="32"/>
        <v>0</v>
      </c>
      <c r="AQ50" s="4">
        <f t="shared" si="32"/>
        <v>0</v>
      </c>
      <c r="AR50" s="4">
        <f t="shared" si="32"/>
        <v>911.0428399999895</v>
      </c>
      <c r="AS50" s="4">
        <f t="shared" si="32"/>
        <v>911.0428399999895</v>
      </c>
      <c r="AT50" s="4">
        <f t="shared" si="32"/>
        <v>911.0428399999895</v>
      </c>
      <c r="AU50" s="4">
        <f t="shared" si="32"/>
        <v>911.0428399999895</v>
      </c>
      <c r="AV50" s="4">
        <f t="shared" si="32"/>
        <v>911.0428399999895</v>
      </c>
      <c r="AW50" s="4">
        <f t="shared" si="32"/>
        <v>911.0428399999895</v>
      </c>
      <c r="AX50" s="4">
        <f t="shared" si="32"/>
        <v>911.0428399999895</v>
      </c>
      <c r="AY50" s="4">
        <f t="shared" si="32"/>
        <v>911.0428399999895</v>
      </c>
      <c r="AZ50" s="4">
        <f t="shared" si="32"/>
        <v>911.0428399999895</v>
      </c>
      <c r="BA50" s="4">
        <f t="shared" si="32"/>
        <v>911.0428399999895</v>
      </c>
      <c r="BB50" s="4">
        <f t="shared" si="32"/>
        <v>911.0428399999895</v>
      </c>
      <c r="BC50" s="4">
        <f t="shared" si="32"/>
        <v>911.0428399999895</v>
      </c>
      <c r="BD50" s="4">
        <f t="shared" si="32"/>
        <v>911.0428399999895</v>
      </c>
      <c r="BE50" s="4">
        <f t="shared" si="32"/>
        <v>911.0428399999895</v>
      </c>
      <c r="BF50" s="4">
        <f t="shared" si="32"/>
        <v>911.0428399999895</v>
      </c>
      <c r="BG50" s="4">
        <f t="shared" si="32"/>
        <v>911.0428399999895</v>
      </c>
      <c r="BH50" s="4">
        <f t="shared" si="32"/>
        <v>911.0428399999895</v>
      </c>
      <c r="BI50" s="4">
        <f t="shared" si="32"/>
        <v>911.0428399999895</v>
      </c>
      <c r="BJ50" s="4">
        <f t="shared" si="32"/>
        <v>911.0428399999895</v>
      </c>
      <c r="BK50" s="4">
        <f t="shared" si="32"/>
        <v>911.0428399999895</v>
      </c>
      <c r="BL50" s="4">
        <f t="shared" si="32"/>
        <v>911.0428399999895</v>
      </c>
      <c r="BM50" s="4">
        <f t="shared" si="32"/>
        <v>911.0428399999895</v>
      </c>
      <c r="BN50" s="4">
        <f t="shared" si="32"/>
        <v>911.0428399999895</v>
      </c>
      <c r="BO50" s="4">
        <f t="shared" si="31"/>
        <v>911.0428399999895</v>
      </c>
      <c r="BP50" s="4">
        <f t="shared" si="31"/>
        <v>911.0428399999895</v>
      </c>
      <c r="BQ50" s="4">
        <f t="shared" si="31"/>
        <v>911.0428399999895</v>
      </c>
      <c r="BR50" s="4">
        <f t="shared" si="31"/>
        <v>911.0428399999895</v>
      </c>
      <c r="BS50" s="4">
        <f t="shared" si="31"/>
        <v>911.0428399999895</v>
      </c>
      <c r="BT50" s="4">
        <f t="shared" si="31"/>
        <v>911.0428399999895</v>
      </c>
      <c r="BU50" s="4">
        <f t="shared" si="31"/>
        <v>911.0428399999895</v>
      </c>
      <c r="BV50" s="4">
        <f t="shared" si="31"/>
        <v>911.0428399999895</v>
      </c>
      <c r="BW50" s="4">
        <f t="shared" si="31"/>
        <v>911.0428399999895</v>
      </c>
      <c r="BX50" s="4">
        <f t="shared" si="31"/>
        <v>911.0428399999895</v>
      </c>
      <c r="BY50" s="4">
        <f t="shared" si="31"/>
        <v>911.0428399999895</v>
      </c>
      <c r="BZ50" s="4">
        <f t="shared" si="31"/>
        <v>911.0428399999895</v>
      </c>
      <c r="CA50" s="4">
        <f t="shared" si="31"/>
        <v>911.0428399999895</v>
      </c>
      <c r="CB50" s="4">
        <f t="shared" si="31"/>
        <v>911.0428399999895</v>
      </c>
      <c r="CC50" s="4">
        <f t="shared" si="31"/>
        <v>911.0428399999895</v>
      </c>
      <c r="CD50" s="4">
        <f t="shared" si="31"/>
        <v>911.0428399999895</v>
      </c>
      <c r="CE50" s="4">
        <f t="shared" si="31"/>
        <v>911.0428399999895</v>
      </c>
      <c r="CF50" s="4">
        <f t="shared" si="31"/>
        <v>911.0428399999895</v>
      </c>
      <c r="CG50" s="4">
        <f t="shared" si="31"/>
        <v>911.0428399999895</v>
      </c>
      <c r="CH50" s="4">
        <f t="shared" si="31"/>
        <v>911.0428399999895</v>
      </c>
      <c r="CI50" s="4">
        <f t="shared" si="31"/>
        <v>911.0428399999895</v>
      </c>
      <c r="CJ50" s="4">
        <f t="shared" si="31"/>
        <v>911.0428399999895</v>
      </c>
      <c r="CK50" s="4">
        <f t="shared" si="31"/>
        <v>911.0428399999895</v>
      </c>
      <c r="CL50" s="4">
        <f t="shared" si="31"/>
        <v>911.0428399999895</v>
      </c>
      <c r="CM50" s="4">
        <f t="shared" si="31"/>
        <v>911.0428399999895</v>
      </c>
      <c r="CN50" s="4">
        <f t="shared" si="31"/>
        <v>911.0428399999895</v>
      </c>
      <c r="CO50" s="4">
        <f t="shared" si="31"/>
        <v>911.0428399999895</v>
      </c>
      <c r="CP50" s="4">
        <f t="shared" si="31"/>
        <v>911.0428399999895</v>
      </c>
      <c r="CQ50" s="4">
        <f t="shared" si="31"/>
        <v>911.0428399999895</v>
      </c>
      <c r="CR50" s="4">
        <f t="shared" si="31"/>
        <v>911.0428399999895</v>
      </c>
      <c r="CS50" s="4">
        <f t="shared" si="31"/>
        <v>911.0428399999895</v>
      </c>
      <c r="CT50" s="4">
        <f t="shared" si="31"/>
        <v>911.0428399999895</v>
      </c>
      <c r="CU50" s="4">
        <f t="shared" si="31"/>
        <v>911.0428399999895</v>
      </c>
      <c r="CV50" s="4">
        <f t="shared" si="31"/>
        <v>911.0428399999895</v>
      </c>
      <c r="CW50" s="4">
        <f t="shared" si="31"/>
        <v>911.0428399999895</v>
      </c>
      <c r="CX50" s="4">
        <f t="shared" si="31"/>
        <v>911.0428399999895</v>
      </c>
      <c r="CY50" s="4">
        <f t="shared" si="31"/>
        <v>911.0428399999895</v>
      </c>
      <c r="CZ50" s="4">
        <f t="shared" si="31"/>
        <v>911.0428399999895</v>
      </c>
      <c r="DA50" s="4">
        <f t="shared" si="31"/>
        <v>911.0428399999895</v>
      </c>
      <c r="DB50" s="4">
        <f t="shared" si="31"/>
        <v>911.0428399999895</v>
      </c>
      <c r="DC50" s="4">
        <f t="shared" si="31"/>
        <v>911.0428399999895</v>
      </c>
      <c r="DD50" s="4">
        <f t="shared" ref="DD50:DR50" si="33">$B$2*IF($A$2+DD$3/12&lt;$A50,0,1)*(1+0.072*MIN($A50-$A$2,5))*IF(DD$3&gt;=120,1.1,1)*IF($C$2&lt;=148450,1,0)</f>
        <v>911.0428399999895</v>
      </c>
      <c r="DE50" s="4">
        <f t="shared" si="33"/>
        <v>911.0428399999895</v>
      </c>
      <c r="DF50" s="4">
        <f t="shared" si="33"/>
        <v>911.0428399999895</v>
      </c>
      <c r="DG50" s="4">
        <f t="shared" si="33"/>
        <v>911.0428399999895</v>
      </c>
      <c r="DH50" s="4">
        <f t="shared" si="33"/>
        <v>911.0428399999895</v>
      </c>
      <c r="DI50" s="4">
        <f t="shared" si="33"/>
        <v>911.0428399999895</v>
      </c>
      <c r="DJ50" s="4">
        <f t="shared" si="33"/>
        <v>911.0428399999895</v>
      </c>
      <c r="DK50" s="4">
        <f t="shared" si="33"/>
        <v>911.0428399999895</v>
      </c>
      <c r="DL50" s="4">
        <f t="shared" si="33"/>
        <v>911.0428399999895</v>
      </c>
      <c r="DM50" s="4">
        <f t="shared" si="33"/>
        <v>911.0428399999895</v>
      </c>
      <c r="DN50" s="4">
        <f t="shared" si="33"/>
        <v>911.0428399999895</v>
      </c>
      <c r="DO50" s="4">
        <f t="shared" si="33"/>
        <v>911.0428399999895</v>
      </c>
      <c r="DP50" s="4">
        <f t="shared" si="33"/>
        <v>911.0428399999895</v>
      </c>
      <c r="DQ50" s="4">
        <f t="shared" si="33"/>
        <v>911.0428399999895</v>
      </c>
      <c r="DR50" s="4">
        <f t="shared" si="33"/>
        <v>1002.1471239999885</v>
      </c>
      <c r="DS50" s="16">
        <f t="shared" si="7"/>
        <v>179954.25865182184</v>
      </c>
    </row>
    <row r="51" spans="1:123" x14ac:dyDescent="0.25">
      <c r="A51" s="15">
        <f t="shared" si="8"/>
        <v>68.58333333333313</v>
      </c>
      <c r="B51" s="4">
        <f t="shared" si="29"/>
        <v>0</v>
      </c>
      <c r="C51" s="4">
        <f t="shared" si="29"/>
        <v>0</v>
      </c>
      <c r="D51" s="4">
        <f t="shared" si="29"/>
        <v>0</v>
      </c>
      <c r="E51" s="4">
        <f t="shared" si="29"/>
        <v>0</v>
      </c>
      <c r="F51" s="4">
        <f t="shared" si="29"/>
        <v>0</v>
      </c>
      <c r="G51" s="4">
        <f t="shared" si="29"/>
        <v>0</v>
      </c>
      <c r="H51" s="4">
        <f t="shared" si="29"/>
        <v>0</v>
      </c>
      <c r="I51" s="4">
        <f t="shared" si="29"/>
        <v>0</v>
      </c>
      <c r="J51" s="4">
        <f t="shared" si="29"/>
        <v>0</v>
      </c>
      <c r="K51" s="4">
        <f t="shared" si="29"/>
        <v>0</v>
      </c>
      <c r="L51" s="4">
        <f t="shared" si="29"/>
        <v>0</v>
      </c>
      <c r="M51" s="4">
        <f t="shared" si="29"/>
        <v>0</v>
      </c>
      <c r="N51" s="4">
        <f t="shared" si="29"/>
        <v>0</v>
      </c>
      <c r="O51" s="4">
        <f t="shared" si="29"/>
        <v>0</v>
      </c>
      <c r="P51" s="4">
        <f t="shared" si="29"/>
        <v>0</v>
      </c>
      <c r="Q51" s="4">
        <f t="shared" si="29"/>
        <v>0</v>
      </c>
      <c r="R51" s="4">
        <f t="shared" si="32"/>
        <v>0</v>
      </c>
      <c r="S51" s="4">
        <f t="shared" si="32"/>
        <v>0</v>
      </c>
      <c r="T51" s="4">
        <f t="shared" si="32"/>
        <v>0</v>
      </c>
      <c r="U51" s="4">
        <f t="shared" si="32"/>
        <v>0</v>
      </c>
      <c r="V51" s="4">
        <f t="shared" si="32"/>
        <v>0</v>
      </c>
      <c r="W51" s="4">
        <f t="shared" si="32"/>
        <v>0</v>
      </c>
      <c r="X51" s="4">
        <f t="shared" si="32"/>
        <v>0</v>
      </c>
      <c r="Y51" s="4">
        <f t="shared" si="32"/>
        <v>0</v>
      </c>
      <c r="Z51" s="4">
        <f t="shared" si="32"/>
        <v>0</v>
      </c>
      <c r="AA51" s="4">
        <f t="shared" si="32"/>
        <v>0</v>
      </c>
      <c r="AB51" s="4">
        <f t="shared" si="32"/>
        <v>0</v>
      </c>
      <c r="AC51" s="4">
        <f t="shared" si="32"/>
        <v>0</v>
      </c>
      <c r="AD51" s="4">
        <f t="shared" si="32"/>
        <v>0</v>
      </c>
      <c r="AE51" s="4">
        <f t="shared" si="32"/>
        <v>0</v>
      </c>
      <c r="AF51" s="4">
        <f t="shared" si="32"/>
        <v>0</v>
      </c>
      <c r="AG51" s="4">
        <f t="shared" si="32"/>
        <v>0</v>
      </c>
      <c r="AH51" s="4">
        <f t="shared" si="32"/>
        <v>0</v>
      </c>
      <c r="AI51" s="4">
        <f t="shared" si="32"/>
        <v>0</v>
      </c>
      <c r="AJ51" s="4">
        <f t="shared" si="32"/>
        <v>0</v>
      </c>
      <c r="AK51" s="4">
        <f t="shared" si="32"/>
        <v>0</v>
      </c>
      <c r="AL51" s="4">
        <f t="shared" si="32"/>
        <v>0</v>
      </c>
      <c r="AM51" s="4">
        <f t="shared" si="32"/>
        <v>0</v>
      </c>
      <c r="AN51" s="4">
        <f t="shared" si="32"/>
        <v>0</v>
      </c>
      <c r="AO51" s="4">
        <f t="shared" si="32"/>
        <v>0</v>
      </c>
      <c r="AP51" s="4">
        <f t="shared" si="32"/>
        <v>0</v>
      </c>
      <c r="AQ51" s="4">
        <f t="shared" si="32"/>
        <v>0</v>
      </c>
      <c r="AR51" s="4">
        <f t="shared" si="32"/>
        <v>0</v>
      </c>
      <c r="AS51" s="4">
        <f t="shared" si="32"/>
        <v>915.40885999998932</v>
      </c>
      <c r="AT51" s="4">
        <f t="shared" si="32"/>
        <v>915.40885999998932</v>
      </c>
      <c r="AU51" s="4">
        <f t="shared" si="32"/>
        <v>915.40885999998932</v>
      </c>
      <c r="AV51" s="4">
        <f t="shared" si="32"/>
        <v>915.40885999998932</v>
      </c>
      <c r="AW51" s="4">
        <f t="shared" si="32"/>
        <v>915.40885999998932</v>
      </c>
      <c r="AX51" s="4">
        <f t="shared" si="32"/>
        <v>915.40885999998932</v>
      </c>
      <c r="AY51" s="4">
        <f t="shared" si="32"/>
        <v>915.40885999998932</v>
      </c>
      <c r="AZ51" s="4">
        <f t="shared" si="32"/>
        <v>915.40885999998932</v>
      </c>
      <c r="BA51" s="4">
        <f t="shared" si="32"/>
        <v>915.40885999998932</v>
      </c>
      <c r="BB51" s="4">
        <f t="shared" si="32"/>
        <v>915.40885999998932</v>
      </c>
      <c r="BC51" s="4">
        <f t="shared" si="32"/>
        <v>915.40885999998932</v>
      </c>
      <c r="BD51" s="4">
        <f t="shared" si="32"/>
        <v>915.40885999998932</v>
      </c>
      <c r="BE51" s="4">
        <f t="shared" si="32"/>
        <v>915.40885999998932</v>
      </c>
      <c r="BF51" s="4">
        <f t="shared" si="32"/>
        <v>915.40885999998932</v>
      </c>
      <c r="BG51" s="4">
        <f t="shared" si="32"/>
        <v>915.40885999998932</v>
      </c>
      <c r="BH51" s="4">
        <f t="shared" si="32"/>
        <v>915.40885999998932</v>
      </c>
      <c r="BI51" s="4">
        <f t="shared" si="32"/>
        <v>915.40885999998932</v>
      </c>
      <c r="BJ51" s="4">
        <f t="shared" ref="BJ51:DR55" si="34">$B$2*IF($A$2+BJ$3/12&lt;$A51,0,1)*(1+0.072*MIN($A51-$A$2,5))*IF(BJ$3&gt;=120,1.1,1)*IF($C$2&lt;=148450,1,0)</f>
        <v>915.40885999998932</v>
      </c>
      <c r="BK51" s="4">
        <f t="shared" si="34"/>
        <v>915.40885999998932</v>
      </c>
      <c r="BL51" s="4">
        <f t="shared" si="34"/>
        <v>915.40885999998932</v>
      </c>
      <c r="BM51" s="4">
        <f t="shared" si="34"/>
        <v>915.40885999998932</v>
      </c>
      <c r="BN51" s="4">
        <f t="shared" si="34"/>
        <v>915.40885999998932</v>
      </c>
      <c r="BO51" s="4">
        <f t="shared" si="34"/>
        <v>915.40885999998932</v>
      </c>
      <c r="BP51" s="4">
        <f t="shared" si="34"/>
        <v>915.40885999998932</v>
      </c>
      <c r="BQ51" s="4">
        <f t="shared" si="34"/>
        <v>915.40885999998932</v>
      </c>
      <c r="BR51" s="4">
        <f t="shared" si="34"/>
        <v>915.40885999998932</v>
      </c>
      <c r="BS51" s="4">
        <f t="shared" si="34"/>
        <v>915.40885999998932</v>
      </c>
      <c r="BT51" s="4">
        <f t="shared" si="34"/>
        <v>915.40885999998932</v>
      </c>
      <c r="BU51" s="4">
        <f t="shared" si="34"/>
        <v>915.40885999998932</v>
      </c>
      <c r="BV51" s="4">
        <f t="shared" si="34"/>
        <v>915.40885999998932</v>
      </c>
      <c r="BW51" s="4">
        <f t="shared" si="34"/>
        <v>915.40885999998932</v>
      </c>
      <c r="BX51" s="4">
        <f t="shared" si="34"/>
        <v>915.40885999998932</v>
      </c>
      <c r="BY51" s="4">
        <f t="shared" si="34"/>
        <v>915.40885999998932</v>
      </c>
      <c r="BZ51" s="4">
        <f t="shared" si="34"/>
        <v>915.40885999998932</v>
      </c>
      <c r="CA51" s="4">
        <f t="shared" si="34"/>
        <v>915.40885999998932</v>
      </c>
      <c r="CB51" s="4">
        <f t="shared" si="34"/>
        <v>915.40885999998932</v>
      </c>
      <c r="CC51" s="4">
        <f t="shared" si="34"/>
        <v>915.40885999998932</v>
      </c>
      <c r="CD51" s="4">
        <f t="shared" si="34"/>
        <v>915.40885999998932</v>
      </c>
      <c r="CE51" s="4">
        <f t="shared" si="34"/>
        <v>915.40885999998932</v>
      </c>
      <c r="CF51" s="4">
        <f t="shared" si="34"/>
        <v>915.40885999998932</v>
      </c>
      <c r="CG51" s="4">
        <f t="shared" si="34"/>
        <v>915.40885999998932</v>
      </c>
      <c r="CH51" s="4">
        <f t="shared" si="34"/>
        <v>915.40885999998932</v>
      </c>
      <c r="CI51" s="4">
        <f t="shared" si="34"/>
        <v>915.40885999998932</v>
      </c>
      <c r="CJ51" s="4">
        <f t="shared" si="34"/>
        <v>915.40885999998932</v>
      </c>
      <c r="CK51" s="4">
        <f t="shared" si="34"/>
        <v>915.40885999998932</v>
      </c>
      <c r="CL51" s="4">
        <f t="shared" si="34"/>
        <v>915.40885999998932</v>
      </c>
      <c r="CM51" s="4">
        <f t="shared" si="34"/>
        <v>915.40885999998932</v>
      </c>
      <c r="CN51" s="4">
        <f t="shared" si="34"/>
        <v>915.40885999998932</v>
      </c>
      <c r="CO51" s="4">
        <f t="shared" si="34"/>
        <v>915.40885999998932</v>
      </c>
      <c r="CP51" s="4">
        <f t="shared" si="34"/>
        <v>915.40885999998932</v>
      </c>
      <c r="CQ51" s="4">
        <f t="shared" si="34"/>
        <v>915.40885999998932</v>
      </c>
      <c r="CR51" s="4">
        <f t="shared" si="34"/>
        <v>915.40885999998932</v>
      </c>
      <c r="CS51" s="4">
        <f t="shared" si="34"/>
        <v>915.40885999998932</v>
      </c>
      <c r="CT51" s="4">
        <f t="shared" si="34"/>
        <v>915.40885999998932</v>
      </c>
      <c r="CU51" s="4">
        <f t="shared" si="34"/>
        <v>915.40885999998932</v>
      </c>
      <c r="CV51" s="4">
        <f t="shared" si="34"/>
        <v>915.40885999998932</v>
      </c>
      <c r="CW51" s="4">
        <f t="shared" si="34"/>
        <v>915.40885999998932</v>
      </c>
      <c r="CX51" s="4">
        <f t="shared" si="34"/>
        <v>915.40885999998932</v>
      </c>
      <c r="CY51" s="4">
        <f t="shared" si="34"/>
        <v>915.40885999998932</v>
      </c>
      <c r="CZ51" s="4">
        <f t="shared" si="34"/>
        <v>915.40885999998932</v>
      </c>
      <c r="DA51" s="4">
        <f t="shared" si="34"/>
        <v>915.40885999998932</v>
      </c>
      <c r="DB51" s="4">
        <f t="shared" si="34"/>
        <v>915.40885999998932</v>
      </c>
      <c r="DC51" s="4">
        <f t="shared" si="34"/>
        <v>915.40885999998932</v>
      </c>
      <c r="DD51" s="4">
        <f t="shared" si="34"/>
        <v>915.40885999998932</v>
      </c>
      <c r="DE51" s="4">
        <f t="shared" si="34"/>
        <v>915.40885999998932</v>
      </c>
      <c r="DF51" s="4">
        <f t="shared" si="34"/>
        <v>915.40885999998932</v>
      </c>
      <c r="DG51" s="4">
        <f t="shared" si="34"/>
        <v>915.40885999998932</v>
      </c>
      <c r="DH51" s="4">
        <f t="shared" si="34"/>
        <v>915.40885999998932</v>
      </c>
      <c r="DI51" s="4">
        <f t="shared" si="34"/>
        <v>915.40885999998932</v>
      </c>
      <c r="DJ51" s="4">
        <f t="shared" si="34"/>
        <v>915.40885999998932</v>
      </c>
      <c r="DK51" s="4">
        <f t="shared" si="34"/>
        <v>915.40885999998932</v>
      </c>
      <c r="DL51" s="4">
        <f t="shared" si="34"/>
        <v>915.40885999998932</v>
      </c>
      <c r="DM51" s="4">
        <f t="shared" si="34"/>
        <v>915.40885999998932</v>
      </c>
      <c r="DN51" s="4">
        <f t="shared" si="34"/>
        <v>915.40885999998932</v>
      </c>
      <c r="DO51" s="4">
        <f t="shared" si="34"/>
        <v>915.40885999998932</v>
      </c>
      <c r="DP51" s="4">
        <f t="shared" si="34"/>
        <v>915.40885999998932</v>
      </c>
      <c r="DQ51" s="4">
        <f t="shared" si="34"/>
        <v>915.40885999998932</v>
      </c>
      <c r="DR51" s="4">
        <f t="shared" si="34"/>
        <v>1006.9497459999883</v>
      </c>
      <c r="DS51" s="16">
        <f t="shared" si="7"/>
        <v>180018.55208051545</v>
      </c>
    </row>
    <row r="52" spans="1:123" x14ac:dyDescent="0.25">
      <c r="A52" s="15">
        <f t="shared" si="8"/>
        <v>68.666666666666458</v>
      </c>
      <c r="B52" s="4">
        <f t="shared" si="29"/>
        <v>0</v>
      </c>
      <c r="C52" s="4">
        <f t="shared" si="29"/>
        <v>0</v>
      </c>
      <c r="D52" s="4">
        <f t="shared" si="29"/>
        <v>0</v>
      </c>
      <c r="E52" s="4">
        <f t="shared" si="29"/>
        <v>0</v>
      </c>
      <c r="F52" s="4">
        <f t="shared" si="29"/>
        <v>0</v>
      </c>
      <c r="G52" s="4">
        <f t="shared" si="29"/>
        <v>0</v>
      </c>
      <c r="H52" s="4">
        <f t="shared" si="29"/>
        <v>0</v>
      </c>
      <c r="I52" s="4">
        <f t="shared" si="29"/>
        <v>0</v>
      </c>
      <c r="J52" s="4">
        <f t="shared" si="29"/>
        <v>0</v>
      </c>
      <c r="K52" s="4">
        <f t="shared" si="29"/>
        <v>0</v>
      </c>
      <c r="L52" s="4">
        <f t="shared" si="29"/>
        <v>0</v>
      </c>
      <c r="M52" s="4">
        <f t="shared" si="29"/>
        <v>0</v>
      </c>
      <c r="N52" s="4">
        <f t="shared" si="29"/>
        <v>0</v>
      </c>
      <c r="O52" s="4">
        <f t="shared" si="29"/>
        <v>0</v>
      </c>
      <c r="P52" s="4">
        <f t="shared" si="29"/>
        <v>0</v>
      </c>
      <c r="Q52" s="4">
        <f t="shared" si="29"/>
        <v>0</v>
      </c>
      <c r="R52" s="4">
        <f t="shared" ref="R52:CC56" si="35">$B$2*IF($A$2+R$3/12&lt;$A52,0,1)*(1+0.072*MIN($A52-$A$2,5))*IF(R$3&gt;=120,1.1,1)*IF($C$2&lt;=148450,1,0)</f>
        <v>0</v>
      </c>
      <c r="S52" s="4">
        <f t="shared" si="35"/>
        <v>0</v>
      </c>
      <c r="T52" s="4">
        <f t="shared" si="35"/>
        <v>0</v>
      </c>
      <c r="U52" s="4">
        <f t="shared" si="35"/>
        <v>0</v>
      </c>
      <c r="V52" s="4">
        <f t="shared" si="35"/>
        <v>0</v>
      </c>
      <c r="W52" s="4">
        <f t="shared" si="35"/>
        <v>0</v>
      </c>
      <c r="X52" s="4">
        <f t="shared" si="35"/>
        <v>0</v>
      </c>
      <c r="Y52" s="4">
        <f t="shared" si="35"/>
        <v>0</v>
      </c>
      <c r="Z52" s="4">
        <f t="shared" si="35"/>
        <v>0</v>
      </c>
      <c r="AA52" s="4">
        <f t="shared" si="35"/>
        <v>0</v>
      </c>
      <c r="AB52" s="4">
        <f t="shared" si="35"/>
        <v>0</v>
      </c>
      <c r="AC52" s="4">
        <f t="shared" si="35"/>
        <v>0</v>
      </c>
      <c r="AD52" s="4">
        <f t="shared" si="35"/>
        <v>0</v>
      </c>
      <c r="AE52" s="4">
        <f t="shared" si="35"/>
        <v>0</v>
      </c>
      <c r="AF52" s="4">
        <f t="shared" si="35"/>
        <v>0</v>
      </c>
      <c r="AG52" s="4">
        <f t="shared" si="35"/>
        <v>0</v>
      </c>
      <c r="AH52" s="4">
        <f t="shared" si="35"/>
        <v>0</v>
      </c>
      <c r="AI52" s="4">
        <f t="shared" si="35"/>
        <v>0</v>
      </c>
      <c r="AJ52" s="4">
        <f t="shared" si="35"/>
        <v>0</v>
      </c>
      <c r="AK52" s="4">
        <f t="shared" si="35"/>
        <v>0</v>
      </c>
      <c r="AL52" s="4">
        <f t="shared" si="35"/>
        <v>0</v>
      </c>
      <c r="AM52" s="4">
        <f t="shared" si="35"/>
        <v>0</v>
      </c>
      <c r="AN52" s="4">
        <f t="shared" si="35"/>
        <v>0</v>
      </c>
      <c r="AO52" s="4">
        <f t="shared" si="35"/>
        <v>0</v>
      </c>
      <c r="AP52" s="4">
        <f t="shared" si="35"/>
        <v>0</v>
      </c>
      <c r="AQ52" s="4">
        <f t="shared" si="35"/>
        <v>0</v>
      </c>
      <c r="AR52" s="4">
        <f t="shared" si="35"/>
        <v>0</v>
      </c>
      <c r="AS52" s="4">
        <f t="shared" si="35"/>
        <v>0</v>
      </c>
      <c r="AT52" s="4">
        <f t="shared" si="35"/>
        <v>919.77487999998903</v>
      </c>
      <c r="AU52" s="4">
        <f t="shared" si="35"/>
        <v>919.77487999998903</v>
      </c>
      <c r="AV52" s="4">
        <f t="shared" si="35"/>
        <v>919.77487999998903</v>
      </c>
      <c r="AW52" s="4">
        <f t="shared" si="35"/>
        <v>919.77487999998903</v>
      </c>
      <c r="AX52" s="4">
        <f t="shared" si="35"/>
        <v>919.77487999998903</v>
      </c>
      <c r="AY52" s="4">
        <f t="shared" si="35"/>
        <v>919.77487999998903</v>
      </c>
      <c r="AZ52" s="4">
        <f t="shared" si="35"/>
        <v>919.77487999998903</v>
      </c>
      <c r="BA52" s="4">
        <f t="shared" si="35"/>
        <v>919.77487999998903</v>
      </c>
      <c r="BB52" s="4">
        <f t="shared" si="35"/>
        <v>919.77487999998903</v>
      </c>
      <c r="BC52" s="4">
        <f t="shared" si="35"/>
        <v>919.77487999998903</v>
      </c>
      <c r="BD52" s="4">
        <f t="shared" si="35"/>
        <v>919.77487999998903</v>
      </c>
      <c r="BE52" s="4">
        <f t="shared" si="35"/>
        <v>919.77487999998903</v>
      </c>
      <c r="BF52" s="4">
        <f t="shared" si="35"/>
        <v>919.77487999998903</v>
      </c>
      <c r="BG52" s="4">
        <f t="shared" si="35"/>
        <v>919.77487999998903</v>
      </c>
      <c r="BH52" s="4">
        <f t="shared" si="35"/>
        <v>919.77487999998903</v>
      </c>
      <c r="BI52" s="4">
        <f t="shared" si="35"/>
        <v>919.77487999998903</v>
      </c>
      <c r="BJ52" s="4">
        <f t="shared" si="35"/>
        <v>919.77487999998903</v>
      </c>
      <c r="BK52" s="4">
        <f t="shared" si="35"/>
        <v>919.77487999998903</v>
      </c>
      <c r="BL52" s="4">
        <f t="shared" si="35"/>
        <v>919.77487999998903</v>
      </c>
      <c r="BM52" s="4">
        <f t="shared" si="35"/>
        <v>919.77487999998903</v>
      </c>
      <c r="BN52" s="4">
        <f t="shared" si="35"/>
        <v>919.77487999998903</v>
      </c>
      <c r="BO52" s="4">
        <f t="shared" si="34"/>
        <v>919.77487999998903</v>
      </c>
      <c r="BP52" s="4">
        <f t="shared" si="34"/>
        <v>919.77487999998903</v>
      </c>
      <c r="BQ52" s="4">
        <f t="shared" si="34"/>
        <v>919.77487999998903</v>
      </c>
      <c r="BR52" s="4">
        <f t="shared" si="34"/>
        <v>919.77487999998903</v>
      </c>
      <c r="BS52" s="4">
        <f t="shared" si="34"/>
        <v>919.77487999998903</v>
      </c>
      <c r="BT52" s="4">
        <f t="shared" si="34"/>
        <v>919.77487999998903</v>
      </c>
      <c r="BU52" s="4">
        <f t="shared" si="34"/>
        <v>919.77487999998903</v>
      </c>
      <c r="BV52" s="4">
        <f t="shared" si="34"/>
        <v>919.77487999998903</v>
      </c>
      <c r="BW52" s="4">
        <f t="shared" si="34"/>
        <v>919.77487999998903</v>
      </c>
      <c r="BX52" s="4">
        <f t="shared" si="34"/>
        <v>919.77487999998903</v>
      </c>
      <c r="BY52" s="4">
        <f t="shared" si="34"/>
        <v>919.77487999998903</v>
      </c>
      <c r="BZ52" s="4">
        <f t="shared" si="34"/>
        <v>919.77487999998903</v>
      </c>
      <c r="CA52" s="4">
        <f t="shared" si="34"/>
        <v>919.77487999998903</v>
      </c>
      <c r="CB52" s="4">
        <f t="shared" si="34"/>
        <v>919.77487999998903</v>
      </c>
      <c r="CC52" s="4">
        <f t="shared" si="34"/>
        <v>919.77487999998903</v>
      </c>
      <c r="CD52" s="4">
        <f t="shared" si="34"/>
        <v>919.77487999998903</v>
      </c>
      <c r="CE52" s="4">
        <f t="shared" si="34"/>
        <v>919.77487999998903</v>
      </c>
      <c r="CF52" s="4">
        <f t="shared" si="34"/>
        <v>919.77487999998903</v>
      </c>
      <c r="CG52" s="4">
        <f t="shared" si="34"/>
        <v>919.77487999998903</v>
      </c>
      <c r="CH52" s="4">
        <f t="shared" si="34"/>
        <v>919.77487999998903</v>
      </c>
      <c r="CI52" s="4">
        <f t="shared" si="34"/>
        <v>919.77487999998903</v>
      </c>
      <c r="CJ52" s="4">
        <f t="shared" si="34"/>
        <v>919.77487999998903</v>
      </c>
      <c r="CK52" s="4">
        <f t="shared" si="34"/>
        <v>919.77487999998903</v>
      </c>
      <c r="CL52" s="4">
        <f t="shared" si="34"/>
        <v>919.77487999998903</v>
      </c>
      <c r="CM52" s="4">
        <f t="shared" si="34"/>
        <v>919.77487999998903</v>
      </c>
      <c r="CN52" s="4">
        <f t="shared" si="34"/>
        <v>919.77487999998903</v>
      </c>
      <c r="CO52" s="4">
        <f t="shared" si="34"/>
        <v>919.77487999998903</v>
      </c>
      <c r="CP52" s="4">
        <f t="shared" si="34"/>
        <v>919.77487999998903</v>
      </c>
      <c r="CQ52" s="4">
        <f t="shared" si="34"/>
        <v>919.77487999998903</v>
      </c>
      <c r="CR52" s="4">
        <f t="shared" si="34"/>
        <v>919.77487999998903</v>
      </c>
      <c r="CS52" s="4">
        <f t="shared" si="34"/>
        <v>919.77487999998903</v>
      </c>
      <c r="CT52" s="4">
        <f t="shared" si="34"/>
        <v>919.77487999998903</v>
      </c>
      <c r="CU52" s="4">
        <f t="shared" si="34"/>
        <v>919.77487999998903</v>
      </c>
      <c r="CV52" s="4">
        <f t="shared" si="34"/>
        <v>919.77487999998903</v>
      </c>
      <c r="CW52" s="4">
        <f t="shared" si="34"/>
        <v>919.77487999998903</v>
      </c>
      <c r="CX52" s="4">
        <f t="shared" si="34"/>
        <v>919.77487999998903</v>
      </c>
      <c r="CY52" s="4">
        <f t="shared" si="34"/>
        <v>919.77487999998903</v>
      </c>
      <c r="CZ52" s="4">
        <f t="shared" si="34"/>
        <v>919.77487999998903</v>
      </c>
      <c r="DA52" s="4">
        <f t="shared" si="34"/>
        <v>919.77487999998903</v>
      </c>
      <c r="DB52" s="4">
        <f t="shared" si="34"/>
        <v>919.77487999998903</v>
      </c>
      <c r="DC52" s="4">
        <f t="shared" si="34"/>
        <v>919.77487999998903</v>
      </c>
      <c r="DD52" s="4">
        <f t="shared" si="34"/>
        <v>919.77487999998903</v>
      </c>
      <c r="DE52" s="4">
        <f t="shared" si="34"/>
        <v>919.77487999998903</v>
      </c>
      <c r="DF52" s="4">
        <f t="shared" si="34"/>
        <v>919.77487999998903</v>
      </c>
      <c r="DG52" s="4">
        <f t="shared" si="34"/>
        <v>919.77487999998903</v>
      </c>
      <c r="DH52" s="4">
        <f t="shared" si="34"/>
        <v>919.77487999998903</v>
      </c>
      <c r="DI52" s="4">
        <f t="shared" si="34"/>
        <v>919.77487999998903</v>
      </c>
      <c r="DJ52" s="4">
        <f t="shared" si="34"/>
        <v>919.77487999998903</v>
      </c>
      <c r="DK52" s="4">
        <f t="shared" si="34"/>
        <v>919.77487999998903</v>
      </c>
      <c r="DL52" s="4">
        <f t="shared" si="34"/>
        <v>919.77487999998903</v>
      </c>
      <c r="DM52" s="4">
        <f t="shared" si="34"/>
        <v>919.77487999998903</v>
      </c>
      <c r="DN52" s="4">
        <f t="shared" si="34"/>
        <v>919.77487999998903</v>
      </c>
      <c r="DO52" s="4">
        <f t="shared" si="34"/>
        <v>919.77487999998903</v>
      </c>
      <c r="DP52" s="4">
        <f t="shared" si="34"/>
        <v>919.77487999998903</v>
      </c>
      <c r="DQ52" s="4">
        <f t="shared" si="34"/>
        <v>919.77487999998903</v>
      </c>
      <c r="DR52" s="4">
        <f t="shared" si="34"/>
        <v>1011.752367999988</v>
      </c>
      <c r="DS52" s="16">
        <f t="shared" si="7"/>
        <v>180077.970248789</v>
      </c>
    </row>
    <row r="53" spans="1:123" x14ac:dyDescent="0.25">
      <c r="A53" s="15">
        <f t="shared" si="8"/>
        <v>68.749999999999787</v>
      </c>
      <c r="B53" s="4">
        <f t="shared" si="29"/>
        <v>0</v>
      </c>
      <c r="C53" s="4">
        <f t="shared" si="29"/>
        <v>0</v>
      </c>
      <c r="D53" s="4">
        <f t="shared" si="29"/>
        <v>0</v>
      </c>
      <c r="E53" s="4">
        <f t="shared" si="29"/>
        <v>0</v>
      </c>
      <c r="F53" s="4">
        <f t="shared" si="29"/>
        <v>0</v>
      </c>
      <c r="G53" s="4">
        <f t="shared" si="29"/>
        <v>0</v>
      </c>
      <c r="H53" s="4">
        <f t="shared" si="29"/>
        <v>0</v>
      </c>
      <c r="I53" s="4">
        <f t="shared" si="29"/>
        <v>0</v>
      </c>
      <c r="J53" s="4">
        <f t="shared" si="29"/>
        <v>0</v>
      </c>
      <c r="K53" s="4">
        <f t="shared" si="29"/>
        <v>0</v>
      </c>
      <c r="L53" s="4">
        <f t="shared" si="29"/>
        <v>0</v>
      </c>
      <c r="M53" s="4">
        <f t="shared" si="29"/>
        <v>0</v>
      </c>
      <c r="N53" s="4">
        <f t="shared" si="29"/>
        <v>0</v>
      </c>
      <c r="O53" s="4">
        <f t="shared" si="29"/>
        <v>0</v>
      </c>
      <c r="P53" s="4">
        <f t="shared" si="29"/>
        <v>0</v>
      </c>
      <c r="Q53" s="4">
        <f t="shared" si="29"/>
        <v>0</v>
      </c>
      <c r="R53" s="4">
        <f t="shared" si="35"/>
        <v>0</v>
      </c>
      <c r="S53" s="4">
        <f t="shared" si="35"/>
        <v>0</v>
      </c>
      <c r="T53" s="4">
        <f t="shared" si="35"/>
        <v>0</v>
      </c>
      <c r="U53" s="4">
        <f t="shared" si="35"/>
        <v>0</v>
      </c>
      <c r="V53" s="4">
        <f t="shared" si="35"/>
        <v>0</v>
      </c>
      <c r="W53" s="4">
        <f t="shared" si="35"/>
        <v>0</v>
      </c>
      <c r="X53" s="4">
        <f t="shared" si="35"/>
        <v>0</v>
      </c>
      <c r="Y53" s="4">
        <f t="shared" si="35"/>
        <v>0</v>
      </c>
      <c r="Z53" s="4">
        <f t="shared" si="35"/>
        <v>0</v>
      </c>
      <c r="AA53" s="4">
        <f t="shared" si="35"/>
        <v>0</v>
      </c>
      <c r="AB53" s="4">
        <f t="shared" si="35"/>
        <v>0</v>
      </c>
      <c r="AC53" s="4">
        <f t="shared" si="35"/>
        <v>0</v>
      </c>
      <c r="AD53" s="4">
        <f t="shared" si="35"/>
        <v>0</v>
      </c>
      <c r="AE53" s="4">
        <f t="shared" si="35"/>
        <v>0</v>
      </c>
      <c r="AF53" s="4">
        <f t="shared" si="35"/>
        <v>0</v>
      </c>
      <c r="AG53" s="4">
        <f t="shared" si="35"/>
        <v>0</v>
      </c>
      <c r="AH53" s="4">
        <f t="shared" si="35"/>
        <v>0</v>
      </c>
      <c r="AI53" s="4">
        <f t="shared" si="35"/>
        <v>0</v>
      </c>
      <c r="AJ53" s="4">
        <f t="shared" si="35"/>
        <v>0</v>
      </c>
      <c r="AK53" s="4">
        <f t="shared" si="35"/>
        <v>0</v>
      </c>
      <c r="AL53" s="4">
        <f t="shared" si="35"/>
        <v>0</v>
      </c>
      <c r="AM53" s="4">
        <f t="shared" si="35"/>
        <v>0</v>
      </c>
      <c r="AN53" s="4">
        <f t="shared" si="35"/>
        <v>0</v>
      </c>
      <c r="AO53" s="4">
        <f t="shared" si="35"/>
        <v>0</v>
      </c>
      <c r="AP53" s="4">
        <f t="shared" si="35"/>
        <v>0</v>
      </c>
      <c r="AQ53" s="4">
        <f t="shared" si="35"/>
        <v>0</v>
      </c>
      <c r="AR53" s="4">
        <f t="shared" si="35"/>
        <v>0</v>
      </c>
      <c r="AS53" s="4">
        <f t="shared" si="35"/>
        <v>0</v>
      </c>
      <c r="AT53" s="4">
        <f t="shared" si="35"/>
        <v>0</v>
      </c>
      <c r="AU53" s="4">
        <f t="shared" si="35"/>
        <v>924.14089999998885</v>
      </c>
      <c r="AV53" s="4">
        <f t="shared" si="35"/>
        <v>924.14089999998885</v>
      </c>
      <c r="AW53" s="4">
        <f t="shared" si="35"/>
        <v>924.14089999998885</v>
      </c>
      <c r="AX53" s="4">
        <f t="shared" si="35"/>
        <v>924.14089999998885</v>
      </c>
      <c r="AY53" s="4">
        <f t="shared" si="35"/>
        <v>924.14089999998885</v>
      </c>
      <c r="AZ53" s="4">
        <f t="shared" si="35"/>
        <v>924.14089999998885</v>
      </c>
      <c r="BA53" s="4">
        <f t="shared" si="35"/>
        <v>924.14089999998885</v>
      </c>
      <c r="BB53" s="4">
        <f t="shared" si="35"/>
        <v>924.14089999998885</v>
      </c>
      <c r="BC53" s="4">
        <f t="shared" si="35"/>
        <v>924.14089999998885</v>
      </c>
      <c r="BD53" s="4">
        <f t="shared" si="35"/>
        <v>924.14089999998885</v>
      </c>
      <c r="BE53" s="4">
        <f t="shared" si="35"/>
        <v>924.14089999998885</v>
      </c>
      <c r="BF53" s="4">
        <f t="shared" si="35"/>
        <v>924.14089999998885</v>
      </c>
      <c r="BG53" s="4">
        <f t="shared" si="35"/>
        <v>924.14089999998885</v>
      </c>
      <c r="BH53" s="4">
        <f t="shared" si="35"/>
        <v>924.14089999998885</v>
      </c>
      <c r="BI53" s="4">
        <f t="shared" si="35"/>
        <v>924.14089999998885</v>
      </c>
      <c r="BJ53" s="4">
        <f t="shared" si="35"/>
        <v>924.14089999998885</v>
      </c>
      <c r="BK53" s="4">
        <f t="shared" si="35"/>
        <v>924.14089999998885</v>
      </c>
      <c r="BL53" s="4">
        <f t="shared" si="35"/>
        <v>924.14089999998885</v>
      </c>
      <c r="BM53" s="4">
        <f t="shared" si="35"/>
        <v>924.14089999998885</v>
      </c>
      <c r="BN53" s="4">
        <f t="shared" si="35"/>
        <v>924.14089999998885</v>
      </c>
      <c r="BO53" s="4">
        <f t="shared" si="35"/>
        <v>924.14089999998885</v>
      </c>
      <c r="BP53" s="4">
        <f t="shared" si="35"/>
        <v>924.14089999998885</v>
      </c>
      <c r="BQ53" s="4">
        <f t="shared" si="35"/>
        <v>924.14089999998885</v>
      </c>
      <c r="BR53" s="4">
        <f t="shared" si="35"/>
        <v>924.14089999998885</v>
      </c>
      <c r="BS53" s="4">
        <f t="shared" si="35"/>
        <v>924.14089999998885</v>
      </c>
      <c r="BT53" s="4">
        <f t="shared" si="35"/>
        <v>924.14089999998885</v>
      </c>
      <c r="BU53" s="4">
        <f t="shared" si="35"/>
        <v>924.14089999998885</v>
      </c>
      <c r="BV53" s="4">
        <f t="shared" si="35"/>
        <v>924.14089999998885</v>
      </c>
      <c r="BW53" s="4">
        <f t="shared" si="35"/>
        <v>924.14089999998885</v>
      </c>
      <c r="BX53" s="4">
        <f t="shared" si="35"/>
        <v>924.14089999998885</v>
      </c>
      <c r="BY53" s="4">
        <f t="shared" si="35"/>
        <v>924.14089999998885</v>
      </c>
      <c r="BZ53" s="4">
        <f t="shared" si="35"/>
        <v>924.14089999998885</v>
      </c>
      <c r="CA53" s="4">
        <f t="shared" si="35"/>
        <v>924.14089999998885</v>
      </c>
      <c r="CB53" s="4">
        <f t="shared" si="35"/>
        <v>924.14089999998885</v>
      </c>
      <c r="CC53" s="4">
        <f t="shared" si="35"/>
        <v>924.14089999998885</v>
      </c>
      <c r="CD53" s="4">
        <f t="shared" si="34"/>
        <v>924.14089999998885</v>
      </c>
      <c r="CE53" s="4">
        <f t="shared" si="34"/>
        <v>924.14089999998885</v>
      </c>
      <c r="CF53" s="4">
        <f t="shared" si="34"/>
        <v>924.14089999998885</v>
      </c>
      <c r="CG53" s="4">
        <f t="shared" si="34"/>
        <v>924.14089999998885</v>
      </c>
      <c r="CH53" s="4">
        <f t="shared" si="34"/>
        <v>924.14089999998885</v>
      </c>
      <c r="CI53" s="4">
        <f t="shared" si="34"/>
        <v>924.14089999998885</v>
      </c>
      <c r="CJ53" s="4">
        <f t="shared" si="34"/>
        <v>924.14089999998885</v>
      </c>
      <c r="CK53" s="4">
        <f t="shared" si="34"/>
        <v>924.14089999998885</v>
      </c>
      <c r="CL53" s="4">
        <f t="shared" si="34"/>
        <v>924.14089999998885</v>
      </c>
      <c r="CM53" s="4">
        <f t="shared" si="34"/>
        <v>924.14089999998885</v>
      </c>
      <c r="CN53" s="4">
        <f t="shared" si="34"/>
        <v>924.14089999998885</v>
      </c>
      <c r="CO53" s="4">
        <f t="shared" si="34"/>
        <v>924.14089999998885</v>
      </c>
      <c r="CP53" s="4">
        <f t="shared" si="34"/>
        <v>924.14089999998885</v>
      </c>
      <c r="CQ53" s="4">
        <f t="shared" si="34"/>
        <v>924.14089999998885</v>
      </c>
      <c r="CR53" s="4">
        <f t="shared" si="34"/>
        <v>924.14089999998885</v>
      </c>
      <c r="CS53" s="4">
        <f t="shared" si="34"/>
        <v>924.14089999998885</v>
      </c>
      <c r="CT53" s="4">
        <f t="shared" si="34"/>
        <v>924.14089999998885</v>
      </c>
      <c r="CU53" s="4">
        <f t="shared" si="34"/>
        <v>924.14089999998885</v>
      </c>
      <c r="CV53" s="4">
        <f t="shared" si="34"/>
        <v>924.14089999998885</v>
      </c>
      <c r="CW53" s="4">
        <f t="shared" si="34"/>
        <v>924.14089999998885</v>
      </c>
      <c r="CX53" s="4">
        <f t="shared" si="34"/>
        <v>924.14089999998885</v>
      </c>
      <c r="CY53" s="4">
        <f t="shared" si="34"/>
        <v>924.14089999998885</v>
      </c>
      <c r="CZ53" s="4">
        <f t="shared" si="34"/>
        <v>924.14089999998885</v>
      </c>
      <c r="DA53" s="4">
        <f t="shared" si="34"/>
        <v>924.14089999998885</v>
      </c>
      <c r="DB53" s="4">
        <f t="shared" si="34"/>
        <v>924.14089999998885</v>
      </c>
      <c r="DC53" s="4">
        <f t="shared" si="34"/>
        <v>924.14089999998885</v>
      </c>
      <c r="DD53" s="4">
        <f t="shared" si="34"/>
        <v>924.14089999998885</v>
      </c>
      <c r="DE53" s="4">
        <f t="shared" si="34"/>
        <v>924.14089999998885</v>
      </c>
      <c r="DF53" s="4">
        <f t="shared" si="34"/>
        <v>924.14089999998885</v>
      </c>
      <c r="DG53" s="4">
        <f t="shared" si="34"/>
        <v>924.14089999998885</v>
      </c>
      <c r="DH53" s="4">
        <f t="shared" si="34"/>
        <v>924.14089999998885</v>
      </c>
      <c r="DI53" s="4">
        <f t="shared" si="34"/>
        <v>924.14089999998885</v>
      </c>
      <c r="DJ53" s="4">
        <f t="shared" si="34"/>
        <v>924.14089999998885</v>
      </c>
      <c r="DK53" s="4">
        <f t="shared" si="34"/>
        <v>924.14089999998885</v>
      </c>
      <c r="DL53" s="4">
        <f t="shared" si="34"/>
        <v>924.14089999998885</v>
      </c>
      <c r="DM53" s="4">
        <f t="shared" si="34"/>
        <v>924.14089999998885</v>
      </c>
      <c r="DN53" s="4">
        <f t="shared" si="34"/>
        <v>924.14089999998885</v>
      </c>
      <c r="DO53" s="4">
        <f t="shared" si="34"/>
        <v>924.14089999998885</v>
      </c>
      <c r="DP53" s="4">
        <f t="shared" si="34"/>
        <v>924.14089999998885</v>
      </c>
      <c r="DQ53" s="4">
        <f t="shared" si="34"/>
        <v>924.14089999998885</v>
      </c>
      <c r="DR53" s="4">
        <f t="shared" si="34"/>
        <v>1016.5549899999878</v>
      </c>
      <c r="DS53" s="16">
        <f t="shared" si="7"/>
        <v>180132.54348638514</v>
      </c>
    </row>
    <row r="54" spans="1:123" x14ac:dyDescent="0.25">
      <c r="A54" s="15">
        <f t="shared" si="8"/>
        <v>68.833333333333115</v>
      </c>
      <c r="B54" s="4">
        <f t="shared" si="29"/>
        <v>0</v>
      </c>
      <c r="C54" s="4">
        <f t="shared" si="29"/>
        <v>0</v>
      </c>
      <c r="D54" s="4">
        <f t="shared" si="29"/>
        <v>0</v>
      </c>
      <c r="E54" s="4">
        <f t="shared" si="29"/>
        <v>0</v>
      </c>
      <c r="F54" s="4">
        <f t="shared" si="29"/>
        <v>0</v>
      </c>
      <c r="G54" s="4">
        <f t="shared" si="29"/>
        <v>0</v>
      </c>
      <c r="H54" s="4">
        <f t="shared" si="29"/>
        <v>0</v>
      </c>
      <c r="I54" s="4">
        <f t="shared" si="29"/>
        <v>0</v>
      </c>
      <c r="J54" s="4">
        <f t="shared" si="29"/>
        <v>0</v>
      </c>
      <c r="K54" s="4">
        <f t="shared" si="29"/>
        <v>0</v>
      </c>
      <c r="L54" s="4">
        <f t="shared" si="29"/>
        <v>0</v>
      </c>
      <c r="M54" s="4">
        <f t="shared" si="29"/>
        <v>0</v>
      </c>
      <c r="N54" s="4">
        <f t="shared" si="29"/>
        <v>0</v>
      </c>
      <c r="O54" s="4">
        <f t="shared" si="29"/>
        <v>0</v>
      </c>
      <c r="P54" s="4">
        <f t="shared" si="29"/>
        <v>0</v>
      </c>
      <c r="Q54" s="4">
        <f t="shared" si="29"/>
        <v>0</v>
      </c>
      <c r="R54" s="4">
        <f t="shared" si="35"/>
        <v>0</v>
      </c>
      <c r="S54" s="4">
        <f t="shared" si="35"/>
        <v>0</v>
      </c>
      <c r="T54" s="4">
        <f t="shared" si="35"/>
        <v>0</v>
      </c>
      <c r="U54" s="4">
        <f t="shared" si="35"/>
        <v>0</v>
      </c>
      <c r="V54" s="4">
        <f t="shared" si="35"/>
        <v>0</v>
      </c>
      <c r="W54" s="4">
        <f t="shared" si="35"/>
        <v>0</v>
      </c>
      <c r="X54" s="4">
        <f t="shared" si="35"/>
        <v>0</v>
      </c>
      <c r="Y54" s="4">
        <f t="shared" si="35"/>
        <v>0</v>
      </c>
      <c r="Z54" s="4">
        <f t="shared" si="35"/>
        <v>0</v>
      </c>
      <c r="AA54" s="4">
        <f t="shared" si="35"/>
        <v>0</v>
      </c>
      <c r="AB54" s="4">
        <f t="shared" si="35"/>
        <v>0</v>
      </c>
      <c r="AC54" s="4">
        <f t="shared" si="35"/>
        <v>0</v>
      </c>
      <c r="AD54" s="4">
        <f t="shared" si="35"/>
        <v>0</v>
      </c>
      <c r="AE54" s="4">
        <f t="shared" si="35"/>
        <v>0</v>
      </c>
      <c r="AF54" s="4">
        <f t="shared" si="35"/>
        <v>0</v>
      </c>
      <c r="AG54" s="4">
        <f t="shared" si="35"/>
        <v>0</v>
      </c>
      <c r="AH54" s="4">
        <f t="shared" si="35"/>
        <v>0</v>
      </c>
      <c r="AI54" s="4">
        <f t="shared" si="35"/>
        <v>0</v>
      </c>
      <c r="AJ54" s="4">
        <f t="shared" si="35"/>
        <v>0</v>
      </c>
      <c r="AK54" s="4">
        <f t="shared" si="35"/>
        <v>0</v>
      </c>
      <c r="AL54" s="4">
        <f t="shared" si="35"/>
        <v>0</v>
      </c>
      <c r="AM54" s="4">
        <f t="shared" si="35"/>
        <v>0</v>
      </c>
      <c r="AN54" s="4">
        <f t="shared" si="35"/>
        <v>0</v>
      </c>
      <c r="AO54" s="4">
        <f t="shared" si="35"/>
        <v>0</v>
      </c>
      <c r="AP54" s="4">
        <f t="shared" si="35"/>
        <v>0</v>
      </c>
      <c r="AQ54" s="4">
        <f t="shared" si="35"/>
        <v>0</v>
      </c>
      <c r="AR54" s="4">
        <f t="shared" si="35"/>
        <v>0</v>
      </c>
      <c r="AS54" s="4">
        <f t="shared" si="35"/>
        <v>0</v>
      </c>
      <c r="AT54" s="4">
        <f t="shared" si="35"/>
        <v>0</v>
      </c>
      <c r="AU54" s="4">
        <f t="shared" si="35"/>
        <v>0</v>
      </c>
      <c r="AV54" s="4">
        <f t="shared" si="35"/>
        <v>928.50691999998844</v>
      </c>
      <c r="AW54" s="4">
        <f t="shared" si="35"/>
        <v>928.50691999998844</v>
      </c>
      <c r="AX54" s="4">
        <f t="shared" si="35"/>
        <v>928.50691999998844</v>
      </c>
      <c r="AY54" s="4">
        <f t="shared" si="35"/>
        <v>928.50691999998844</v>
      </c>
      <c r="AZ54" s="4">
        <f t="shared" si="35"/>
        <v>928.50691999998844</v>
      </c>
      <c r="BA54" s="4">
        <f t="shared" si="35"/>
        <v>928.50691999998844</v>
      </c>
      <c r="BB54" s="4">
        <f t="shared" si="35"/>
        <v>928.50691999998844</v>
      </c>
      <c r="BC54" s="4">
        <f t="shared" si="35"/>
        <v>928.50691999998844</v>
      </c>
      <c r="BD54" s="4">
        <f t="shared" si="35"/>
        <v>928.50691999998844</v>
      </c>
      <c r="BE54" s="4">
        <f t="shared" si="35"/>
        <v>928.50691999998844</v>
      </c>
      <c r="BF54" s="4">
        <f t="shared" si="35"/>
        <v>928.50691999998844</v>
      </c>
      <c r="BG54" s="4">
        <f t="shared" si="35"/>
        <v>928.50691999998844</v>
      </c>
      <c r="BH54" s="4">
        <f t="shared" si="35"/>
        <v>928.50691999998844</v>
      </c>
      <c r="BI54" s="4">
        <f t="shared" si="35"/>
        <v>928.50691999998844</v>
      </c>
      <c r="BJ54" s="4">
        <f t="shared" si="35"/>
        <v>928.50691999998844</v>
      </c>
      <c r="BK54" s="4">
        <f t="shared" si="35"/>
        <v>928.50691999998844</v>
      </c>
      <c r="BL54" s="4">
        <f t="shared" si="35"/>
        <v>928.50691999998844</v>
      </c>
      <c r="BM54" s="4">
        <f t="shared" si="35"/>
        <v>928.50691999998844</v>
      </c>
      <c r="BN54" s="4">
        <f t="shared" si="35"/>
        <v>928.50691999998844</v>
      </c>
      <c r="BO54" s="4">
        <f t="shared" si="34"/>
        <v>928.50691999998844</v>
      </c>
      <c r="BP54" s="4">
        <f t="shared" si="34"/>
        <v>928.50691999998844</v>
      </c>
      <c r="BQ54" s="4">
        <f t="shared" si="34"/>
        <v>928.50691999998844</v>
      </c>
      <c r="BR54" s="4">
        <f t="shared" si="34"/>
        <v>928.50691999998844</v>
      </c>
      <c r="BS54" s="4">
        <f t="shared" si="34"/>
        <v>928.50691999998844</v>
      </c>
      <c r="BT54" s="4">
        <f t="shared" si="34"/>
        <v>928.50691999998844</v>
      </c>
      <c r="BU54" s="4">
        <f t="shared" si="34"/>
        <v>928.50691999998844</v>
      </c>
      <c r="BV54" s="4">
        <f t="shared" si="34"/>
        <v>928.50691999998844</v>
      </c>
      <c r="BW54" s="4">
        <f t="shared" si="34"/>
        <v>928.50691999998844</v>
      </c>
      <c r="BX54" s="4">
        <f t="shared" si="34"/>
        <v>928.50691999998844</v>
      </c>
      <c r="BY54" s="4">
        <f t="shared" si="34"/>
        <v>928.50691999998844</v>
      </c>
      <c r="BZ54" s="4">
        <f t="shared" si="34"/>
        <v>928.50691999998844</v>
      </c>
      <c r="CA54" s="4">
        <f t="shared" si="34"/>
        <v>928.50691999998844</v>
      </c>
      <c r="CB54" s="4">
        <f t="shared" si="34"/>
        <v>928.50691999998844</v>
      </c>
      <c r="CC54" s="4">
        <f t="shared" si="34"/>
        <v>928.50691999998844</v>
      </c>
      <c r="CD54" s="4">
        <f t="shared" si="34"/>
        <v>928.50691999998844</v>
      </c>
      <c r="CE54" s="4">
        <f t="shared" si="34"/>
        <v>928.50691999998844</v>
      </c>
      <c r="CF54" s="4">
        <f t="shared" si="34"/>
        <v>928.50691999998844</v>
      </c>
      <c r="CG54" s="4">
        <f t="shared" si="34"/>
        <v>928.50691999998844</v>
      </c>
      <c r="CH54" s="4">
        <f t="shared" si="34"/>
        <v>928.50691999998844</v>
      </c>
      <c r="CI54" s="4">
        <f t="shared" si="34"/>
        <v>928.50691999998844</v>
      </c>
      <c r="CJ54" s="4">
        <f t="shared" si="34"/>
        <v>928.50691999998844</v>
      </c>
      <c r="CK54" s="4">
        <f t="shared" si="34"/>
        <v>928.50691999998844</v>
      </c>
      <c r="CL54" s="4">
        <f t="shared" si="34"/>
        <v>928.50691999998844</v>
      </c>
      <c r="CM54" s="4">
        <f t="shared" si="34"/>
        <v>928.50691999998844</v>
      </c>
      <c r="CN54" s="4">
        <f t="shared" si="34"/>
        <v>928.50691999998844</v>
      </c>
      <c r="CO54" s="4">
        <f t="shared" si="34"/>
        <v>928.50691999998844</v>
      </c>
      <c r="CP54" s="4">
        <f t="shared" si="34"/>
        <v>928.50691999998844</v>
      </c>
      <c r="CQ54" s="4">
        <f t="shared" si="34"/>
        <v>928.50691999998844</v>
      </c>
      <c r="CR54" s="4">
        <f t="shared" si="34"/>
        <v>928.50691999998844</v>
      </c>
      <c r="CS54" s="4">
        <f t="shared" si="34"/>
        <v>928.50691999998844</v>
      </c>
      <c r="CT54" s="4">
        <f t="shared" si="34"/>
        <v>928.50691999998844</v>
      </c>
      <c r="CU54" s="4">
        <f t="shared" si="34"/>
        <v>928.50691999998844</v>
      </c>
      <c r="CV54" s="4">
        <f t="shared" si="34"/>
        <v>928.50691999998844</v>
      </c>
      <c r="CW54" s="4">
        <f t="shared" si="34"/>
        <v>928.50691999998844</v>
      </c>
      <c r="CX54" s="4">
        <f t="shared" si="34"/>
        <v>928.50691999998844</v>
      </c>
      <c r="CY54" s="4">
        <f t="shared" si="34"/>
        <v>928.50691999998844</v>
      </c>
      <c r="CZ54" s="4">
        <f t="shared" si="34"/>
        <v>928.50691999998844</v>
      </c>
      <c r="DA54" s="4">
        <f t="shared" si="34"/>
        <v>928.50691999998844</v>
      </c>
      <c r="DB54" s="4">
        <f t="shared" si="34"/>
        <v>928.50691999998844</v>
      </c>
      <c r="DC54" s="4">
        <f t="shared" si="34"/>
        <v>928.50691999998844</v>
      </c>
      <c r="DD54" s="4">
        <f t="shared" si="34"/>
        <v>928.50691999998844</v>
      </c>
      <c r="DE54" s="4">
        <f t="shared" si="34"/>
        <v>928.50691999998844</v>
      </c>
      <c r="DF54" s="4">
        <f t="shared" si="34"/>
        <v>928.50691999998844</v>
      </c>
      <c r="DG54" s="4">
        <f t="shared" si="34"/>
        <v>928.50691999998844</v>
      </c>
      <c r="DH54" s="4">
        <f t="shared" si="34"/>
        <v>928.50691999998844</v>
      </c>
      <c r="DI54" s="4">
        <f t="shared" si="34"/>
        <v>928.50691999998844</v>
      </c>
      <c r="DJ54" s="4">
        <f t="shared" si="34"/>
        <v>928.50691999998844</v>
      </c>
      <c r="DK54" s="4">
        <f t="shared" si="34"/>
        <v>928.50691999998844</v>
      </c>
      <c r="DL54" s="4">
        <f t="shared" si="34"/>
        <v>928.50691999998844</v>
      </c>
      <c r="DM54" s="4">
        <f t="shared" si="34"/>
        <v>928.50691999998844</v>
      </c>
      <c r="DN54" s="4">
        <f t="shared" si="34"/>
        <v>928.50691999998844</v>
      </c>
      <c r="DO54" s="4">
        <f t="shared" si="34"/>
        <v>928.50691999998844</v>
      </c>
      <c r="DP54" s="4">
        <f t="shared" si="34"/>
        <v>928.50691999998844</v>
      </c>
      <c r="DQ54" s="4">
        <f t="shared" si="34"/>
        <v>928.50691999998844</v>
      </c>
      <c r="DR54" s="4">
        <f t="shared" si="34"/>
        <v>1021.3576119999874</v>
      </c>
      <c r="DS54" s="16">
        <f t="shared" si="7"/>
        <v>180182.30198549677</v>
      </c>
    </row>
    <row r="55" spans="1:123" x14ac:dyDescent="0.25">
      <c r="A55" s="15">
        <f t="shared" si="8"/>
        <v>68.916666666666444</v>
      </c>
      <c r="B55" s="4">
        <f t="shared" si="29"/>
        <v>0</v>
      </c>
      <c r="C55" s="4">
        <f t="shared" si="29"/>
        <v>0</v>
      </c>
      <c r="D55" s="4">
        <f t="shared" si="29"/>
        <v>0</v>
      </c>
      <c r="E55" s="4">
        <f t="shared" si="29"/>
        <v>0</v>
      </c>
      <c r="F55" s="4">
        <f t="shared" si="29"/>
        <v>0</v>
      </c>
      <c r="G55" s="4">
        <f t="shared" si="29"/>
        <v>0</v>
      </c>
      <c r="H55" s="4">
        <f t="shared" si="29"/>
        <v>0</v>
      </c>
      <c r="I55" s="4">
        <f t="shared" si="29"/>
        <v>0</v>
      </c>
      <c r="J55" s="4">
        <f t="shared" si="29"/>
        <v>0</v>
      </c>
      <c r="K55" s="4">
        <f t="shared" si="29"/>
        <v>0</v>
      </c>
      <c r="L55" s="4">
        <f t="shared" si="29"/>
        <v>0</v>
      </c>
      <c r="M55" s="4">
        <f t="shared" si="29"/>
        <v>0</v>
      </c>
      <c r="N55" s="4">
        <f t="shared" si="29"/>
        <v>0</v>
      </c>
      <c r="O55" s="4">
        <f t="shared" si="29"/>
        <v>0</v>
      </c>
      <c r="P55" s="4">
        <f t="shared" si="29"/>
        <v>0</v>
      </c>
      <c r="Q55" s="4">
        <f t="shared" si="29"/>
        <v>0</v>
      </c>
      <c r="R55" s="4">
        <f t="shared" si="35"/>
        <v>0</v>
      </c>
      <c r="S55" s="4">
        <f t="shared" si="35"/>
        <v>0</v>
      </c>
      <c r="T55" s="4">
        <f t="shared" si="35"/>
        <v>0</v>
      </c>
      <c r="U55" s="4">
        <f t="shared" si="35"/>
        <v>0</v>
      </c>
      <c r="V55" s="4">
        <f t="shared" si="35"/>
        <v>0</v>
      </c>
      <c r="W55" s="4">
        <f t="shared" si="35"/>
        <v>0</v>
      </c>
      <c r="X55" s="4">
        <f t="shared" si="35"/>
        <v>0</v>
      </c>
      <c r="Y55" s="4">
        <f t="shared" si="35"/>
        <v>0</v>
      </c>
      <c r="Z55" s="4">
        <f t="shared" si="35"/>
        <v>0</v>
      </c>
      <c r="AA55" s="4">
        <f t="shared" si="35"/>
        <v>0</v>
      </c>
      <c r="AB55" s="4">
        <f t="shared" si="35"/>
        <v>0</v>
      </c>
      <c r="AC55" s="4">
        <f t="shared" si="35"/>
        <v>0</v>
      </c>
      <c r="AD55" s="4">
        <f t="shared" si="35"/>
        <v>0</v>
      </c>
      <c r="AE55" s="4">
        <f t="shared" si="35"/>
        <v>0</v>
      </c>
      <c r="AF55" s="4">
        <f t="shared" si="35"/>
        <v>0</v>
      </c>
      <c r="AG55" s="4">
        <f t="shared" si="35"/>
        <v>0</v>
      </c>
      <c r="AH55" s="4">
        <f t="shared" si="35"/>
        <v>0</v>
      </c>
      <c r="AI55" s="4">
        <f t="shared" si="35"/>
        <v>0</v>
      </c>
      <c r="AJ55" s="4">
        <f t="shared" si="35"/>
        <v>0</v>
      </c>
      <c r="AK55" s="4">
        <f t="shared" si="35"/>
        <v>0</v>
      </c>
      <c r="AL55" s="4">
        <f t="shared" si="35"/>
        <v>0</v>
      </c>
      <c r="AM55" s="4">
        <f t="shared" si="35"/>
        <v>0</v>
      </c>
      <c r="AN55" s="4">
        <f t="shared" si="35"/>
        <v>0</v>
      </c>
      <c r="AO55" s="4">
        <f t="shared" si="35"/>
        <v>0</v>
      </c>
      <c r="AP55" s="4">
        <f t="shared" si="35"/>
        <v>0</v>
      </c>
      <c r="AQ55" s="4">
        <f t="shared" si="35"/>
        <v>0</v>
      </c>
      <c r="AR55" s="4">
        <f t="shared" si="35"/>
        <v>0</v>
      </c>
      <c r="AS55" s="4">
        <f t="shared" si="35"/>
        <v>0</v>
      </c>
      <c r="AT55" s="4">
        <f t="shared" si="35"/>
        <v>0</v>
      </c>
      <c r="AU55" s="4">
        <f t="shared" si="35"/>
        <v>0</v>
      </c>
      <c r="AV55" s="4">
        <f t="shared" si="35"/>
        <v>0</v>
      </c>
      <c r="AW55" s="4">
        <f t="shared" si="35"/>
        <v>932.87293999998838</v>
      </c>
      <c r="AX55" s="4">
        <f t="shared" si="35"/>
        <v>932.87293999998838</v>
      </c>
      <c r="AY55" s="4">
        <f t="shared" si="35"/>
        <v>932.87293999998838</v>
      </c>
      <c r="AZ55" s="4">
        <f t="shared" si="35"/>
        <v>932.87293999998838</v>
      </c>
      <c r="BA55" s="4">
        <f t="shared" si="35"/>
        <v>932.87293999998838</v>
      </c>
      <c r="BB55" s="4">
        <f t="shared" si="35"/>
        <v>932.87293999998838</v>
      </c>
      <c r="BC55" s="4">
        <f t="shared" si="35"/>
        <v>932.87293999998838</v>
      </c>
      <c r="BD55" s="4">
        <f t="shared" si="35"/>
        <v>932.87293999998838</v>
      </c>
      <c r="BE55" s="4">
        <f t="shared" si="35"/>
        <v>932.87293999998838</v>
      </c>
      <c r="BF55" s="4">
        <f t="shared" si="35"/>
        <v>932.87293999998838</v>
      </c>
      <c r="BG55" s="4">
        <f t="shared" si="35"/>
        <v>932.87293999998838</v>
      </c>
      <c r="BH55" s="4">
        <f t="shared" si="35"/>
        <v>932.87293999998838</v>
      </c>
      <c r="BI55" s="4">
        <f t="shared" si="35"/>
        <v>932.87293999998838</v>
      </c>
      <c r="BJ55" s="4">
        <f t="shared" si="35"/>
        <v>932.87293999998838</v>
      </c>
      <c r="BK55" s="4">
        <f t="shared" si="35"/>
        <v>932.87293999998838</v>
      </c>
      <c r="BL55" s="4">
        <f t="shared" si="35"/>
        <v>932.87293999998838</v>
      </c>
      <c r="BM55" s="4">
        <f t="shared" si="35"/>
        <v>932.87293999998838</v>
      </c>
      <c r="BN55" s="4">
        <f t="shared" si="35"/>
        <v>932.87293999998838</v>
      </c>
      <c r="BO55" s="4">
        <f t="shared" si="34"/>
        <v>932.87293999998838</v>
      </c>
      <c r="BP55" s="4">
        <f t="shared" si="34"/>
        <v>932.87293999998838</v>
      </c>
      <c r="BQ55" s="4">
        <f t="shared" si="34"/>
        <v>932.87293999998838</v>
      </c>
      <c r="BR55" s="4">
        <f t="shared" si="34"/>
        <v>932.87293999998838</v>
      </c>
      <c r="BS55" s="4">
        <f t="shared" si="34"/>
        <v>932.87293999998838</v>
      </c>
      <c r="BT55" s="4">
        <f t="shared" si="34"/>
        <v>932.87293999998838</v>
      </c>
      <c r="BU55" s="4">
        <f t="shared" si="34"/>
        <v>932.87293999998838</v>
      </c>
      <c r="BV55" s="4">
        <f t="shared" si="34"/>
        <v>932.87293999998838</v>
      </c>
      <c r="BW55" s="4">
        <f t="shared" si="34"/>
        <v>932.87293999998838</v>
      </c>
      <c r="BX55" s="4">
        <f t="shared" si="34"/>
        <v>932.87293999998838</v>
      </c>
      <c r="BY55" s="4">
        <f t="shared" si="34"/>
        <v>932.87293999998838</v>
      </c>
      <c r="BZ55" s="4">
        <f t="shared" si="34"/>
        <v>932.87293999998838</v>
      </c>
      <c r="CA55" s="4">
        <f t="shared" si="34"/>
        <v>932.87293999998838</v>
      </c>
      <c r="CB55" s="4">
        <f t="shared" si="34"/>
        <v>932.87293999998838</v>
      </c>
      <c r="CC55" s="4">
        <f t="shared" si="34"/>
        <v>932.87293999998838</v>
      </c>
      <c r="CD55" s="4">
        <f t="shared" si="34"/>
        <v>932.87293999998838</v>
      </c>
      <c r="CE55" s="4">
        <f t="shared" si="34"/>
        <v>932.87293999998838</v>
      </c>
      <c r="CF55" s="4">
        <f t="shared" si="34"/>
        <v>932.87293999998838</v>
      </c>
      <c r="CG55" s="4">
        <f t="shared" si="34"/>
        <v>932.87293999998838</v>
      </c>
      <c r="CH55" s="4">
        <f t="shared" si="34"/>
        <v>932.87293999998838</v>
      </c>
      <c r="CI55" s="4">
        <f t="shared" si="34"/>
        <v>932.87293999998838</v>
      </c>
      <c r="CJ55" s="4">
        <f t="shared" si="34"/>
        <v>932.87293999998838</v>
      </c>
      <c r="CK55" s="4">
        <f t="shared" si="34"/>
        <v>932.87293999998838</v>
      </c>
      <c r="CL55" s="4">
        <f t="shared" si="34"/>
        <v>932.87293999998838</v>
      </c>
      <c r="CM55" s="4">
        <f t="shared" si="34"/>
        <v>932.87293999998838</v>
      </c>
      <c r="CN55" s="4">
        <f t="shared" si="34"/>
        <v>932.87293999998838</v>
      </c>
      <c r="CO55" s="4">
        <f t="shared" si="34"/>
        <v>932.87293999998838</v>
      </c>
      <c r="CP55" s="4">
        <f t="shared" si="34"/>
        <v>932.87293999998838</v>
      </c>
      <c r="CQ55" s="4">
        <f t="shared" si="34"/>
        <v>932.87293999998838</v>
      </c>
      <c r="CR55" s="4">
        <f t="shared" si="34"/>
        <v>932.87293999998838</v>
      </c>
      <c r="CS55" s="4">
        <f t="shared" si="34"/>
        <v>932.87293999998838</v>
      </c>
      <c r="CT55" s="4">
        <f t="shared" si="34"/>
        <v>932.87293999998838</v>
      </c>
      <c r="CU55" s="4">
        <f t="shared" si="34"/>
        <v>932.87293999998838</v>
      </c>
      <c r="CV55" s="4">
        <f t="shared" si="34"/>
        <v>932.87293999998838</v>
      </c>
      <c r="CW55" s="4">
        <f t="shared" si="34"/>
        <v>932.87293999998838</v>
      </c>
      <c r="CX55" s="4">
        <f t="shared" si="34"/>
        <v>932.87293999998838</v>
      </c>
      <c r="CY55" s="4">
        <f t="shared" si="34"/>
        <v>932.87293999998838</v>
      </c>
      <c r="CZ55" s="4">
        <f t="shared" si="34"/>
        <v>932.87293999998838</v>
      </c>
      <c r="DA55" s="4">
        <f t="shared" si="34"/>
        <v>932.87293999998838</v>
      </c>
      <c r="DB55" s="4">
        <f t="shared" si="34"/>
        <v>932.87293999998838</v>
      </c>
      <c r="DC55" s="4">
        <f t="shared" si="34"/>
        <v>932.87293999998838</v>
      </c>
      <c r="DD55" s="4">
        <f t="shared" ref="DD55:DR55" si="36">$B$2*IF($A$2+DD$3/12&lt;$A55,0,1)*(1+0.072*MIN($A55-$A$2,5))*IF(DD$3&gt;=120,1.1,1)*IF($C$2&lt;=148450,1,0)</f>
        <v>932.87293999998838</v>
      </c>
      <c r="DE55" s="4">
        <f t="shared" si="36"/>
        <v>932.87293999998838</v>
      </c>
      <c r="DF55" s="4">
        <f t="shared" si="36"/>
        <v>932.87293999998838</v>
      </c>
      <c r="DG55" s="4">
        <f t="shared" si="36"/>
        <v>932.87293999998838</v>
      </c>
      <c r="DH55" s="4">
        <f t="shared" si="36"/>
        <v>932.87293999998838</v>
      </c>
      <c r="DI55" s="4">
        <f t="shared" si="36"/>
        <v>932.87293999998838</v>
      </c>
      <c r="DJ55" s="4">
        <f t="shared" si="36"/>
        <v>932.87293999998838</v>
      </c>
      <c r="DK55" s="4">
        <f t="shared" si="36"/>
        <v>932.87293999998838</v>
      </c>
      <c r="DL55" s="4">
        <f t="shared" si="36"/>
        <v>932.87293999998838</v>
      </c>
      <c r="DM55" s="4">
        <f t="shared" si="36"/>
        <v>932.87293999998838</v>
      </c>
      <c r="DN55" s="4">
        <f t="shared" si="36"/>
        <v>932.87293999998838</v>
      </c>
      <c r="DO55" s="4">
        <f t="shared" si="36"/>
        <v>932.87293999998838</v>
      </c>
      <c r="DP55" s="4">
        <f t="shared" si="36"/>
        <v>932.87293999998838</v>
      </c>
      <c r="DQ55" s="4">
        <f t="shared" si="36"/>
        <v>932.87293999998838</v>
      </c>
      <c r="DR55" s="4">
        <f t="shared" si="36"/>
        <v>1026.1602339999872</v>
      </c>
      <c r="DS55" s="16">
        <f t="shared" si="7"/>
        <v>180227.27580130438</v>
      </c>
    </row>
    <row r="56" spans="1:123" x14ac:dyDescent="0.25">
      <c r="A56" s="15">
        <f t="shared" si="8"/>
        <v>68.999999999999773</v>
      </c>
      <c r="B56" s="4">
        <f t="shared" si="29"/>
        <v>0</v>
      </c>
      <c r="C56" s="4">
        <f t="shared" si="29"/>
        <v>0</v>
      </c>
      <c r="D56" s="4">
        <f t="shared" si="29"/>
        <v>0</v>
      </c>
      <c r="E56" s="4">
        <f t="shared" si="29"/>
        <v>0</v>
      </c>
      <c r="F56" s="4">
        <f t="shared" si="29"/>
        <v>0</v>
      </c>
      <c r="G56" s="4">
        <f t="shared" si="29"/>
        <v>0</v>
      </c>
      <c r="H56" s="4">
        <f t="shared" si="29"/>
        <v>0</v>
      </c>
      <c r="I56" s="4">
        <f t="shared" si="29"/>
        <v>0</v>
      </c>
      <c r="J56" s="4">
        <f t="shared" si="29"/>
        <v>0</v>
      </c>
      <c r="K56" s="4">
        <f t="shared" si="29"/>
        <v>0</v>
      </c>
      <c r="L56" s="4">
        <f t="shared" si="29"/>
        <v>0</v>
      </c>
      <c r="M56" s="4">
        <f t="shared" si="29"/>
        <v>0</v>
      </c>
      <c r="N56" s="4">
        <f t="shared" si="29"/>
        <v>0</v>
      </c>
      <c r="O56" s="4">
        <f t="shared" si="29"/>
        <v>0</v>
      </c>
      <c r="P56" s="4">
        <f t="shared" si="29"/>
        <v>0</v>
      </c>
      <c r="Q56" s="4">
        <f t="shared" si="29"/>
        <v>0</v>
      </c>
      <c r="R56" s="4">
        <f t="shared" si="35"/>
        <v>0</v>
      </c>
      <c r="S56" s="4">
        <f t="shared" si="35"/>
        <v>0</v>
      </c>
      <c r="T56" s="4">
        <f t="shared" si="35"/>
        <v>0</v>
      </c>
      <c r="U56" s="4">
        <f t="shared" si="35"/>
        <v>0</v>
      </c>
      <c r="V56" s="4">
        <f t="shared" si="35"/>
        <v>0</v>
      </c>
      <c r="W56" s="4">
        <f t="shared" si="35"/>
        <v>0</v>
      </c>
      <c r="X56" s="4">
        <f t="shared" si="35"/>
        <v>0</v>
      </c>
      <c r="Y56" s="4">
        <f t="shared" si="35"/>
        <v>0</v>
      </c>
      <c r="Z56" s="4">
        <f t="shared" si="35"/>
        <v>0</v>
      </c>
      <c r="AA56" s="4">
        <f t="shared" si="35"/>
        <v>0</v>
      </c>
      <c r="AB56" s="4">
        <f t="shared" si="35"/>
        <v>0</v>
      </c>
      <c r="AC56" s="4">
        <f t="shared" si="35"/>
        <v>0</v>
      </c>
      <c r="AD56" s="4">
        <f t="shared" si="35"/>
        <v>0</v>
      </c>
      <c r="AE56" s="4">
        <f t="shared" si="35"/>
        <v>0</v>
      </c>
      <c r="AF56" s="4">
        <f t="shared" si="35"/>
        <v>0</v>
      </c>
      <c r="AG56" s="4">
        <f t="shared" si="35"/>
        <v>0</v>
      </c>
      <c r="AH56" s="4">
        <f t="shared" si="35"/>
        <v>0</v>
      </c>
      <c r="AI56" s="4">
        <f t="shared" si="35"/>
        <v>0</v>
      </c>
      <c r="AJ56" s="4">
        <f t="shared" si="35"/>
        <v>0</v>
      </c>
      <c r="AK56" s="4">
        <f t="shared" si="35"/>
        <v>0</v>
      </c>
      <c r="AL56" s="4">
        <f t="shared" si="35"/>
        <v>0</v>
      </c>
      <c r="AM56" s="4">
        <f t="shared" si="35"/>
        <v>0</v>
      </c>
      <c r="AN56" s="4">
        <f t="shared" si="35"/>
        <v>0</v>
      </c>
      <c r="AO56" s="4">
        <f t="shared" si="35"/>
        <v>0</v>
      </c>
      <c r="AP56" s="4">
        <f t="shared" si="35"/>
        <v>0</v>
      </c>
      <c r="AQ56" s="4">
        <f t="shared" si="35"/>
        <v>0</v>
      </c>
      <c r="AR56" s="4">
        <f t="shared" si="35"/>
        <v>0</v>
      </c>
      <c r="AS56" s="4">
        <f t="shared" si="35"/>
        <v>0</v>
      </c>
      <c r="AT56" s="4">
        <f t="shared" si="35"/>
        <v>0</v>
      </c>
      <c r="AU56" s="4">
        <f t="shared" si="35"/>
        <v>0</v>
      </c>
      <c r="AV56" s="4">
        <f t="shared" si="35"/>
        <v>0</v>
      </c>
      <c r="AW56" s="4">
        <f t="shared" si="35"/>
        <v>0</v>
      </c>
      <c r="AX56" s="4">
        <f t="shared" si="35"/>
        <v>937.23895999998797</v>
      </c>
      <c r="AY56" s="4">
        <f t="shared" si="35"/>
        <v>937.23895999998797</v>
      </c>
      <c r="AZ56" s="4">
        <f t="shared" si="35"/>
        <v>937.23895999998797</v>
      </c>
      <c r="BA56" s="4">
        <f t="shared" si="35"/>
        <v>937.23895999998797</v>
      </c>
      <c r="BB56" s="4">
        <f t="shared" si="35"/>
        <v>937.23895999998797</v>
      </c>
      <c r="BC56" s="4">
        <f t="shared" si="35"/>
        <v>937.23895999998797</v>
      </c>
      <c r="BD56" s="4">
        <f t="shared" si="35"/>
        <v>937.23895999998797</v>
      </c>
      <c r="BE56" s="4">
        <f t="shared" si="35"/>
        <v>937.23895999998797</v>
      </c>
      <c r="BF56" s="4">
        <f t="shared" si="35"/>
        <v>937.23895999998797</v>
      </c>
      <c r="BG56" s="4">
        <f t="shared" si="35"/>
        <v>937.23895999998797</v>
      </c>
      <c r="BH56" s="4">
        <f t="shared" si="35"/>
        <v>937.23895999998797</v>
      </c>
      <c r="BI56" s="4">
        <f t="shared" si="35"/>
        <v>937.23895999998797</v>
      </c>
      <c r="BJ56" s="4">
        <f t="shared" ref="BJ56:DR60" si="37">$B$2*IF($A$2+BJ$3/12&lt;$A56,0,1)*(1+0.072*MIN($A56-$A$2,5))*IF(BJ$3&gt;=120,1.1,1)*IF($C$2&lt;=148450,1,0)</f>
        <v>937.23895999998797</v>
      </c>
      <c r="BK56" s="4">
        <f t="shared" si="37"/>
        <v>937.23895999998797</v>
      </c>
      <c r="BL56" s="4">
        <f t="shared" si="37"/>
        <v>937.23895999998797</v>
      </c>
      <c r="BM56" s="4">
        <f t="shared" si="37"/>
        <v>937.23895999998797</v>
      </c>
      <c r="BN56" s="4">
        <f t="shared" si="37"/>
        <v>937.23895999998797</v>
      </c>
      <c r="BO56" s="4">
        <f t="shared" si="37"/>
        <v>937.23895999998797</v>
      </c>
      <c r="BP56" s="4">
        <f t="shared" si="37"/>
        <v>937.23895999998797</v>
      </c>
      <c r="BQ56" s="4">
        <f t="shared" si="37"/>
        <v>937.23895999998797</v>
      </c>
      <c r="BR56" s="4">
        <f t="shared" si="37"/>
        <v>937.23895999998797</v>
      </c>
      <c r="BS56" s="4">
        <f t="shared" si="37"/>
        <v>937.23895999998797</v>
      </c>
      <c r="BT56" s="4">
        <f t="shared" si="37"/>
        <v>937.23895999998797</v>
      </c>
      <c r="BU56" s="4">
        <f t="shared" si="37"/>
        <v>937.23895999998797</v>
      </c>
      <c r="BV56" s="4">
        <f t="shared" si="37"/>
        <v>937.23895999998797</v>
      </c>
      <c r="BW56" s="4">
        <f t="shared" si="37"/>
        <v>937.23895999998797</v>
      </c>
      <c r="BX56" s="4">
        <f t="shared" si="37"/>
        <v>937.23895999998797</v>
      </c>
      <c r="BY56" s="4">
        <f t="shared" si="37"/>
        <v>937.23895999998797</v>
      </c>
      <c r="BZ56" s="4">
        <f t="shared" si="37"/>
        <v>937.23895999998797</v>
      </c>
      <c r="CA56" s="4">
        <f t="shared" si="37"/>
        <v>937.23895999998797</v>
      </c>
      <c r="CB56" s="4">
        <f t="shared" si="37"/>
        <v>937.23895999998797</v>
      </c>
      <c r="CC56" s="4">
        <f t="shared" si="37"/>
        <v>937.23895999998797</v>
      </c>
      <c r="CD56" s="4">
        <f t="shared" si="37"/>
        <v>937.23895999998797</v>
      </c>
      <c r="CE56" s="4">
        <f t="shared" si="37"/>
        <v>937.23895999998797</v>
      </c>
      <c r="CF56" s="4">
        <f t="shared" si="37"/>
        <v>937.23895999998797</v>
      </c>
      <c r="CG56" s="4">
        <f t="shared" si="37"/>
        <v>937.23895999998797</v>
      </c>
      <c r="CH56" s="4">
        <f t="shared" si="37"/>
        <v>937.23895999998797</v>
      </c>
      <c r="CI56" s="4">
        <f t="shared" si="37"/>
        <v>937.23895999998797</v>
      </c>
      <c r="CJ56" s="4">
        <f t="shared" si="37"/>
        <v>937.23895999998797</v>
      </c>
      <c r="CK56" s="4">
        <f t="shared" si="37"/>
        <v>937.23895999998797</v>
      </c>
      <c r="CL56" s="4">
        <f t="shared" si="37"/>
        <v>937.23895999998797</v>
      </c>
      <c r="CM56" s="4">
        <f t="shared" si="37"/>
        <v>937.23895999998797</v>
      </c>
      <c r="CN56" s="4">
        <f t="shared" si="37"/>
        <v>937.23895999998797</v>
      </c>
      <c r="CO56" s="4">
        <f t="shared" si="37"/>
        <v>937.23895999998797</v>
      </c>
      <c r="CP56" s="4">
        <f t="shared" si="37"/>
        <v>937.23895999998797</v>
      </c>
      <c r="CQ56" s="4">
        <f t="shared" si="37"/>
        <v>937.23895999998797</v>
      </c>
      <c r="CR56" s="4">
        <f t="shared" si="37"/>
        <v>937.23895999998797</v>
      </c>
      <c r="CS56" s="4">
        <f t="shared" si="37"/>
        <v>937.23895999998797</v>
      </c>
      <c r="CT56" s="4">
        <f t="shared" si="37"/>
        <v>937.23895999998797</v>
      </c>
      <c r="CU56" s="4">
        <f t="shared" si="37"/>
        <v>937.23895999998797</v>
      </c>
      <c r="CV56" s="4">
        <f t="shared" si="37"/>
        <v>937.23895999998797</v>
      </c>
      <c r="CW56" s="4">
        <f t="shared" si="37"/>
        <v>937.23895999998797</v>
      </c>
      <c r="CX56" s="4">
        <f t="shared" si="37"/>
        <v>937.23895999998797</v>
      </c>
      <c r="CY56" s="4">
        <f t="shared" si="37"/>
        <v>937.23895999998797</v>
      </c>
      <c r="CZ56" s="4">
        <f t="shared" si="37"/>
        <v>937.23895999998797</v>
      </c>
      <c r="DA56" s="4">
        <f t="shared" si="37"/>
        <v>937.23895999998797</v>
      </c>
      <c r="DB56" s="4">
        <f t="shared" si="37"/>
        <v>937.23895999998797</v>
      </c>
      <c r="DC56" s="4">
        <f t="shared" si="37"/>
        <v>937.23895999998797</v>
      </c>
      <c r="DD56" s="4">
        <f t="shared" si="37"/>
        <v>937.23895999998797</v>
      </c>
      <c r="DE56" s="4">
        <f t="shared" si="37"/>
        <v>937.23895999998797</v>
      </c>
      <c r="DF56" s="4">
        <f t="shared" si="37"/>
        <v>937.23895999998797</v>
      </c>
      <c r="DG56" s="4">
        <f t="shared" si="37"/>
        <v>937.23895999998797</v>
      </c>
      <c r="DH56" s="4">
        <f t="shared" si="37"/>
        <v>937.23895999998797</v>
      </c>
      <c r="DI56" s="4">
        <f t="shared" si="37"/>
        <v>937.23895999998797</v>
      </c>
      <c r="DJ56" s="4">
        <f t="shared" si="37"/>
        <v>937.23895999998797</v>
      </c>
      <c r="DK56" s="4">
        <f t="shared" si="37"/>
        <v>937.23895999998797</v>
      </c>
      <c r="DL56" s="4">
        <f t="shared" si="37"/>
        <v>937.23895999998797</v>
      </c>
      <c r="DM56" s="4">
        <f t="shared" si="37"/>
        <v>937.23895999998797</v>
      </c>
      <c r="DN56" s="4">
        <f t="shared" si="37"/>
        <v>937.23895999998797</v>
      </c>
      <c r="DO56" s="4">
        <f t="shared" si="37"/>
        <v>937.23895999998797</v>
      </c>
      <c r="DP56" s="4">
        <f t="shared" si="37"/>
        <v>937.23895999998797</v>
      </c>
      <c r="DQ56" s="4">
        <f t="shared" si="37"/>
        <v>937.23895999998797</v>
      </c>
      <c r="DR56" s="4">
        <f t="shared" si="37"/>
        <v>1030.9628559999869</v>
      </c>
      <c r="DS56" s="16">
        <f t="shared" si="7"/>
        <v>180267.49485251066</v>
      </c>
    </row>
    <row r="57" spans="1:123" x14ac:dyDescent="0.25">
      <c r="A57" s="15">
        <f t="shared" si="8"/>
        <v>69.083333333333101</v>
      </c>
      <c r="B57" s="4">
        <f t="shared" si="29"/>
        <v>0</v>
      </c>
      <c r="C57" s="4">
        <f t="shared" si="29"/>
        <v>0</v>
      </c>
      <c r="D57" s="4">
        <f t="shared" si="29"/>
        <v>0</v>
      </c>
      <c r="E57" s="4">
        <f t="shared" si="29"/>
        <v>0</v>
      </c>
      <c r="F57" s="4">
        <f t="shared" si="29"/>
        <v>0</v>
      </c>
      <c r="G57" s="4">
        <f t="shared" si="29"/>
        <v>0</v>
      </c>
      <c r="H57" s="4">
        <f t="shared" si="29"/>
        <v>0</v>
      </c>
      <c r="I57" s="4">
        <f t="shared" si="29"/>
        <v>0</v>
      </c>
      <c r="J57" s="4">
        <f t="shared" si="29"/>
        <v>0</v>
      </c>
      <c r="K57" s="4">
        <f t="shared" si="29"/>
        <v>0</v>
      </c>
      <c r="L57" s="4">
        <f t="shared" si="29"/>
        <v>0</v>
      </c>
      <c r="M57" s="4">
        <f t="shared" si="29"/>
        <v>0</v>
      </c>
      <c r="N57" s="4">
        <f t="shared" si="29"/>
        <v>0</v>
      </c>
      <c r="O57" s="4">
        <f t="shared" si="29"/>
        <v>0</v>
      </c>
      <c r="P57" s="4">
        <f t="shared" si="29"/>
        <v>0</v>
      </c>
      <c r="Q57" s="4">
        <f t="shared" si="29"/>
        <v>0</v>
      </c>
      <c r="R57" s="4">
        <f t="shared" ref="R57:BM57" si="38">$B$2*IF($A$2+R$3/12&lt;$A57,0,1)*(1+0.072*MIN($A57-$A$2,5))*IF(R$3&gt;=120,1.1,1)*IF($C$2&lt;=148450,1,0)</f>
        <v>0</v>
      </c>
      <c r="S57" s="4">
        <f t="shared" si="38"/>
        <v>0</v>
      </c>
      <c r="T57" s="4">
        <f t="shared" si="38"/>
        <v>0</v>
      </c>
      <c r="U57" s="4">
        <f t="shared" si="38"/>
        <v>0</v>
      </c>
      <c r="V57" s="4">
        <f t="shared" si="38"/>
        <v>0</v>
      </c>
      <c r="W57" s="4">
        <f t="shared" si="38"/>
        <v>0</v>
      </c>
      <c r="X57" s="4">
        <f t="shared" si="38"/>
        <v>0</v>
      </c>
      <c r="Y57" s="4">
        <f t="shared" si="38"/>
        <v>0</v>
      </c>
      <c r="Z57" s="4">
        <f t="shared" si="38"/>
        <v>0</v>
      </c>
      <c r="AA57" s="4">
        <f t="shared" si="38"/>
        <v>0</v>
      </c>
      <c r="AB57" s="4">
        <f t="shared" si="38"/>
        <v>0</v>
      </c>
      <c r="AC57" s="4">
        <f t="shared" si="38"/>
        <v>0</v>
      </c>
      <c r="AD57" s="4">
        <f t="shared" si="38"/>
        <v>0</v>
      </c>
      <c r="AE57" s="4">
        <f t="shared" si="38"/>
        <v>0</v>
      </c>
      <c r="AF57" s="4">
        <f t="shared" si="38"/>
        <v>0</v>
      </c>
      <c r="AG57" s="4">
        <f t="shared" si="38"/>
        <v>0</v>
      </c>
      <c r="AH57" s="4">
        <f t="shared" si="38"/>
        <v>0</v>
      </c>
      <c r="AI57" s="4">
        <f t="shared" si="38"/>
        <v>0</v>
      </c>
      <c r="AJ57" s="4">
        <f t="shared" si="38"/>
        <v>0</v>
      </c>
      <c r="AK57" s="4">
        <f t="shared" si="38"/>
        <v>0</v>
      </c>
      <c r="AL57" s="4">
        <f t="shared" si="38"/>
        <v>0</v>
      </c>
      <c r="AM57" s="4">
        <f t="shared" si="38"/>
        <v>0</v>
      </c>
      <c r="AN57" s="4">
        <f t="shared" si="38"/>
        <v>0</v>
      </c>
      <c r="AO57" s="4">
        <f t="shared" si="38"/>
        <v>0</v>
      </c>
      <c r="AP57" s="4">
        <f t="shared" si="38"/>
        <v>0</v>
      </c>
      <c r="AQ57" s="4">
        <f t="shared" si="38"/>
        <v>0</v>
      </c>
      <c r="AR57" s="4">
        <f t="shared" si="38"/>
        <v>0</v>
      </c>
      <c r="AS57" s="4">
        <f t="shared" si="38"/>
        <v>0</v>
      </c>
      <c r="AT57" s="4">
        <f t="shared" si="38"/>
        <v>0</v>
      </c>
      <c r="AU57" s="4">
        <f t="shared" si="38"/>
        <v>0</v>
      </c>
      <c r="AV57" s="4">
        <f t="shared" si="38"/>
        <v>0</v>
      </c>
      <c r="AW57" s="4">
        <f t="shared" si="38"/>
        <v>0</v>
      </c>
      <c r="AX57" s="4">
        <f t="shared" si="38"/>
        <v>0</v>
      </c>
      <c r="AY57" s="4">
        <f t="shared" si="38"/>
        <v>941.60497999998768</v>
      </c>
      <c r="AZ57" s="4">
        <f t="shared" si="38"/>
        <v>941.60497999998768</v>
      </c>
      <c r="BA57" s="4">
        <f t="shared" si="38"/>
        <v>941.60497999998768</v>
      </c>
      <c r="BB57" s="4">
        <f t="shared" si="38"/>
        <v>941.60497999998768</v>
      </c>
      <c r="BC57" s="4">
        <f t="shared" si="38"/>
        <v>941.60497999998768</v>
      </c>
      <c r="BD57" s="4">
        <f t="shared" si="38"/>
        <v>941.60497999998768</v>
      </c>
      <c r="BE57" s="4">
        <f t="shared" si="38"/>
        <v>941.60497999998768</v>
      </c>
      <c r="BF57" s="4">
        <f t="shared" si="38"/>
        <v>941.60497999998768</v>
      </c>
      <c r="BG57" s="4">
        <f t="shared" si="38"/>
        <v>941.60497999998768</v>
      </c>
      <c r="BH57" s="4">
        <f t="shared" si="38"/>
        <v>941.60497999998768</v>
      </c>
      <c r="BI57" s="4">
        <f t="shared" si="38"/>
        <v>941.60497999998768</v>
      </c>
      <c r="BJ57" s="4">
        <f t="shared" si="38"/>
        <v>941.60497999998768</v>
      </c>
      <c r="BK57" s="4">
        <f t="shared" si="38"/>
        <v>941.60497999998768</v>
      </c>
      <c r="BL57" s="4">
        <f t="shared" si="38"/>
        <v>941.60497999998768</v>
      </c>
      <c r="BM57" s="4">
        <f t="shared" si="38"/>
        <v>941.60497999998768</v>
      </c>
      <c r="BN57" s="4">
        <f t="shared" si="37"/>
        <v>941.60497999998768</v>
      </c>
      <c r="BO57" s="4">
        <f t="shared" si="37"/>
        <v>941.60497999998768</v>
      </c>
      <c r="BP57" s="4">
        <f t="shared" si="37"/>
        <v>941.60497999998768</v>
      </c>
      <c r="BQ57" s="4">
        <f t="shared" si="37"/>
        <v>941.60497999998768</v>
      </c>
      <c r="BR57" s="4">
        <f t="shared" si="37"/>
        <v>941.60497999998768</v>
      </c>
      <c r="BS57" s="4">
        <f t="shared" si="37"/>
        <v>941.60497999998768</v>
      </c>
      <c r="BT57" s="4">
        <f t="shared" si="37"/>
        <v>941.60497999998768</v>
      </c>
      <c r="BU57" s="4">
        <f t="shared" si="37"/>
        <v>941.60497999998768</v>
      </c>
      <c r="BV57" s="4">
        <f t="shared" si="37"/>
        <v>941.60497999998768</v>
      </c>
      <c r="BW57" s="4">
        <f t="shared" si="37"/>
        <v>941.60497999998768</v>
      </c>
      <c r="BX57" s="4">
        <f t="shared" si="37"/>
        <v>941.60497999998768</v>
      </c>
      <c r="BY57" s="4">
        <f t="shared" si="37"/>
        <v>941.60497999998768</v>
      </c>
      <c r="BZ57" s="4">
        <f t="shared" si="37"/>
        <v>941.60497999998768</v>
      </c>
      <c r="CA57" s="4">
        <f t="shared" si="37"/>
        <v>941.60497999998768</v>
      </c>
      <c r="CB57" s="4">
        <f t="shared" si="37"/>
        <v>941.60497999998768</v>
      </c>
      <c r="CC57" s="4">
        <f t="shared" si="37"/>
        <v>941.60497999998768</v>
      </c>
      <c r="CD57" s="4">
        <f t="shared" si="37"/>
        <v>941.60497999998768</v>
      </c>
      <c r="CE57" s="4">
        <f t="shared" si="37"/>
        <v>941.60497999998768</v>
      </c>
      <c r="CF57" s="4">
        <f t="shared" si="37"/>
        <v>941.60497999998768</v>
      </c>
      <c r="CG57" s="4">
        <f t="shared" si="37"/>
        <v>941.60497999998768</v>
      </c>
      <c r="CH57" s="4">
        <f t="shared" si="37"/>
        <v>941.60497999998768</v>
      </c>
      <c r="CI57" s="4">
        <f t="shared" si="37"/>
        <v>941.60497999998768</v>
      </c>
      <c r="CJ57" s="4">
        <f t="shared" si="37"/>
        <v>941.60497999998768</v>
      </c>
      <c r="CK57" s="4">
        <f t="shared" si="37"/>
        <v>941.60497999998768</v>
      </c>
      <c r="CL57" s="4">
        <f t="shared" si="37"/>
        <v>941.60497999998768</v>
      </c>
      <c r="CM57" s="4">
        <f t="shared" si="37"/>
        <v>941.60497999998768</v>
      </c>
      <c r="CN57" s="4">
        <f t="shared" si="37"/>
        <v>941.60497999998768</v>
      </c>
      <c r="CO57" s="4">
        <f t="shared" si="37"/>
        <v>941.60497999998768</v>
      </c>
      <c r="CP57" s="4">
        <f t="shared" si="37"/>
        <v>941.60497999998768</v>
      </c>
      <c r="CQ57" s="4">
        <f t="shared" si="37"/>
        <v>941.60497999998768</v>
      </c>
      <c r="CR57" s="4">
        <f t="shared" si="37"/>
        <v>941.60497999998768</v>
      </c>
      <c r="CS57" s="4">
        <f t="shared" si="37"/>
        <v>941.60497999998768</v>
      </c>
      <c r="CT57" s="4">
        <f t="shared" si="37"/>
        <v>941.60497999998768</v>
      </c>
      <c r="CU57" s="4">
        <f t="shared" si="37"/>
        <v>941.60497999998768</v>
      </c>
      <c r="CV57" s="4">
        <f t="shared" si="37"/>
        <v>941.60497999998768</v>
      </c>
      <c r="CW57" s="4">
        <f t="shared" si="37"/>
        <v>941.60497999998768</v>
      </c>
      <c r="CX57" s="4">
        <f t="shared" si="37"/>
        <v>941.60497999998768</v>
      </c>
      <c r="CY57" s="4">
        <f t="shared" si="37"/>
        <v>941.60497999998768</v>
      </c>
      <c r="CZ57" s="4">
        <f t="shared" si="37"/>
        <v>941.60497999998768</v>
      </c>
      <c r="DA57" s="4">
        <f t="shared" si="37"/>
        <v>941.60497999998768</v>
      </c>
      <c r="DB57" s="4">
        <f t="shared" si="37"/>
        <v>941.60497999998768</v>
      </c>
      <c r="DC57" s="4">
        <f t="shared" si="37"/>
        <v>941.60497999998768</v>
      </c>
      <c r="DD57" s="4">
        <f t="shared" si="37"/>
        <v>941.60497999998768</v>
      </c>
      <c r="DE57" s="4">
        <f t="shared" si="37"/>
        <v>941.60497999998768</v>
      </c>
      <c r="DF57" s="4">
        <f t="shared" si="37"/>
        <v>941.60497999998768</v>
      </c>
      <c r="DG57" s="4">
        <f t="shared" si="37"/>
        <v>941.60497999998768</v>
      </c>
      <c r="DH57" s="4">
        <f t="shared" si="37"/>
        <v>941.60497999998768</v>
      </c>
      <c r="DI57" s="4">
        <f t="shared" si="37"/>
        <v>941.60497999998768</v>
      </c>
      <c r="DJ57" s="4">
        <f t="shared" si="37"/>
        <v>941.60497999998768</v>
      </c>
      <c r="DK57" s="4">
        <f t="shared" si="37"/>
        <v>941.60497999998768</v>
      </c>
      <c r="DL57" s="4">
        <f t="shared" si="37"/>
        <v>941.60497999998768</v>
      </c>
      <c r="DM57" s="4">
        <f t="shared" si="37"/>
        <v>941.60497999998768</v>
      </c>
      <c r="DN57" s="4">
        <f t="shared" si="37"/>
        <v>941.60497999998768</v>
      </c>
      <c r="DO57" s="4">
        <f t="shared" si="37"/>
        <v>941.60497999998768</v>
      </c>
      <c r="DP57" s="4">
        <f t="shared" si="37"/>
        <v>941.60497999998768</v>
      </c>
      <c r="DQ57" s="4">
        <f t="shared" si="37"/>
        <v>941.60497999998768</v>
      </c>
      <c r="DR57" s="4">
        <f t="shared" si="37"/>
        <v>1035.7654779999866</v>
      </c>
      <c r="DS57" s="16">
        <f t="shared" si="7"/>
        <v>180302.98892187432</v>
      </c>
    </row>
    <row r="58" spans="1:123" x14ac:dyDescent="0.25">
      <c r="A58" s="15">
        <f t="shared" si="8"/>
        <v>69.16666666666643</v>
      </c>
      <c r="B58" s="4">
        <f t="shared" si="29"/>
        <v>0</v>
      </c>
      <c r="C58" s="4">
        <f t="shared" si="29"/>
        <v>0</v>
      </c>
      <c r="D58" s="4">
        <f t="shared" si="29"/>
        <v>0</v>
      </c>
      <c r="E58" s="4">
        <f t="shared" si="29"/>
        <v>0</v>
      </c>
      <c r="F58" s="4">
        <f t="shared" si="29"/>
        <v>0</v>
      </c>
      <c r="G58" s="4">
        <f t="shared" si="29"/>
        <v>0</v>
      </c>
      <c r="H58" s="4">
        <f t="shared" si="29"/>
        <v>0</v>
      </c>
      <c r="I58" s="4">
        <f t="shared" si="29"/>
        <v>0</v>
      </c>
      <c r="J58" s="4">
        <f t="shared" si="29"/>
        <v>0</v>
      </c>
      <c r="K58" s="4">
        <f t="shared" si="29"/>
        <v>0</v>
      </c>
      <c r="L58" s="4">
        <f t="shared" si="29"/>
        <v>0</v>
      </c>
      <c r="M58" s="4">
        <f t="shared" si="29"/>
        <v>0</v>
      </c>
      <c r="N58" s="4">
        <f t="shared" si="29"/>
        <v>0</v>
      </c>
      <c r="O58" s="4">
        <f t="shared" si="29"/>
        <v>0</v>
      </c>
      <c r="P58" s="4">
        <f t="shared" si="29"/>
        <v>0</v>
      </c>
      <c r="Q58" s="4">
        <f t="shared" ref="Q58:CB62" si="39">$B$2*IF($A$2+Q$3/12&lt;$A58,0,1)*(1+0.072*MIN($A58-$A$2,5))*IF(Q$3&gt;=120,1.1,1)*IF($C$2&lt;=148450,1,0)</f>
        <v>0</v>
      </c>
      <c r="R58" s="4">
        <f t="shared" si="39"/>
        <v>0</v>
      </c>
      <c r="S58" s="4">
        <f t="shared" si="39"/>
        <v>0</v>
      </c>
      <c r="T58" s="4">
        <f t="shared" si="39"/>
        <v>0</v>
      </c>
      <c r="U58" s="4">
        <f t="shared" si="39"/>
        <v>0</v>
      </c>
      <c r="V58" s="4">
        <f t="shared" si="39"/>
        <v>0</v>
      </c>
      <c r="W58" s="4">
        <f t="shared" si="39"/>
        <v>0</v>
      </c>
      <c r="X58" s="4">
        <f t="shared" si="39"/>
        <v>0</v>
      </c>
      <c r="Y58" s="4">
        <f t="shared" si="39"/>
        <v>0</v>
      </c>
      <c r="Z58" s="4">
        <f t="shared" si="39"/>
        <v>0</v>
      </c>
      <c r="AA58" s="4">
        <f t="shared" si="39"/>
        <v>0</v>
      </c>
      <c r="AB58" s="4">
        <f t="shared" si="39"/>
        <v>0</v>
      </c>
      <c r="AC58" s="4">
        <f t="shared" si="39"/>
        <v>0</v>
      </c>
      <c r="AD58" s="4">
        <f t="shared" si="39"/>
        <v>0</v>
      </c>
      <c r="AE58" s="4">
        <f t="shared" si="39"/>
        <v>0</v>
      </c>
      <c r="AF58" s="4">
        <f t="shared" si="39"/>
        <v>0</v>
      </c>
      <c r="AG58" s="4">
        <f t="shared" si="39"/>
        <v>0</v>
      </c>
      <c r="AH58" s="4">
        <f t="shared" si="39"/>
        <v>0</v>
      </c>
      <c r="AI58" s="4">
        <f t="shared" si="39"/>
        <v>0</v>
      </c>
      <c r="AJ58" s="4">
        <f t="shared" si="39"/>
        <v>0</v>
      </c>
      <c r="AK58" s="4">
        <f t="shared" si="39"/>
        <v>0</v>
      </c>
      <c r="AL58" s="4">
        <f t="shared" si="39"/>
        <v>0</v>
      </c>
      <c r="AM58" s="4">
        <f t="shared" si="39"/>
        <v>0</v>
      </c>
      <c r="AN58" s="4">
        <f t="shared" si="39"/>
        <v>0</v>
      </c>
      <c r="AO58" s="4">
        <f t="shared" si="39"/>
        <v>0</v>
      </c>
      <c r="AP58" s="4">
        <f t="shared" si="39"/>
        <v>0</v>
      </c>
      <c r="AQ58" s="4">
        <f t="shared" si="39"/>
        <v>0</v>
      </c>
      <c r="AR58" s="4">
        <f t="shared" si="39"/>
        <v>0</v>
      </c>
      <c r="AS58" s="4">
        <f t="shared" si="39"/>
        <v>0</v>
      </c>
      <c r="AT58" s="4">
        <f t="shared" si="39"/>
        <v>0</v>
      </c>
      <c r="AU58" s="4">
        <f t="shared" si="39"/>
        <v>0</v>
      </c>
      <c r="AV58" s="4">
        <f t="shared" si="39"/>
        <v>0</v>
      </c>
      <c r="AW58" s="4">
        <f t="shared" si="39"/>
        <v>0</v>
      </c>
      <c r="AX58" s="4">
        <f t="shared" si="39"/>
        <v>0</v>
      </c>
      <c r="AY58" s="4">
        <f t="shared" si="39"/>
        <v>0</v>
      </c>
      <c r="AZ58" s="4">
        <f t="shared" si="39"/>
        <v>945.9709999999875</v>
      </c>
      <c r="BA58" s="4">
        <f t="shared" si="39"/>
        <v>945.9709999999875</v>
      </c>
      <c r="BB58" s="4">
        <f t="shared" si="39"/>
        <v>945.9709999999875</v>
      </c>
      <c r="BC58" s="4">
        <f t="shared" si="39"/>
        <v>945.9709999999875</v>
      </c>
      <c r="BD58" s="4">
        <f t="shared" si="39"/>
        <v>945.9709999999875</v>
      </c>
      <c r="BE58" s="4">
        <f t="shared" si="39"/>
        <v>945.9709999999875</v>
      </c>
      <c r="BF58" s="4">
        <f t="shared" si="39"/>
        <v>945.9709999999875</v>
      </c>
      <c r="BG58" s="4">
        <f t="shared" si="39"/>
        <v>945.9709999999875</v>
      </c>
      <c r="BH58" s="4">
        <f t="shared" si="39"/>
        <v>945.9709999999875</v>
      </c>
      <c r="BI58" s="4">
        <f t="shared" si="39"/>
        <v>945.9709999999875</v>
      </c>
      <c r="BJ58" s="4">
        <f t="shared" si="39"/>
        <v>945.9709999999875</v>
      </c>
      <c r="BK58" s="4">
        <f t="shared" si="39"/>
        <v>945.9709999999875</v>
      </c>
      <c r="BL58" s="4">
        <f t="shared" si="39"/>
        <v>945.9709999999875</v>
      </c>
      <c r="BM58" s="4">
        <f t="shared" si="39"/>
        <v>945.9709999999875</v>
      </c>
      <c r="BN58" s="4">
        <f t="shared" si="39"/>
        <v>945.9709999999875</v>
      </c>
      <c r="BO58" s="4">
        <f t="shared" si="37"/>
        <v>945.9709999999875</v>
      </c>
      <c r="BP58" s="4">
        <f t="shared" si="37"/>
        <v>945.9709999999875</v>
      </c>
      <c r="BQ58" s="4">
        <f t="shared" si="37"/>
        <v>945.9709999999875</v>
      </c>
      <c r="BR58" s="4">
        <f t="shared" si="37"/>
        <v>945.9709999999875</v>
      </c>
      <c r="BS58" s="4">
        <f t="shared" si="37"/>
        <v>945.9709999999875</v>
      </c>
      <c r="BT58" s="4">
        <f t="shared" si="37"/>
        <v>945.9709999999875</v>
      </c>
      <c r="BU58" s="4">
        <f t="shared" si="37"/>
        <v>945.9709999999875</v>
      </c>
      <c r="BV58" s="4">
        <f t="shared" si="37"/>
        <v>945.9709999999875</v>
      </c>
      <c r="BW58" s="4">
        <f t="shared" si="37"/>
        <v>945.9709999999875</v>
      </c>
      <c r="BX58" s="4">
        <f t="shared" si="37"/>
        <v>945.9709999999875</v>
      </c>
      <c r="BY58" s="4">
        <f t="shared" si="37"/>
        <v>945.9709999999875</v>
      </c>
      <c r="BZ58" s="4">
        <f t="shared" si="37"/>
        <v>945.9709999999875</v>
      </c>
      <c r="CA58" s="4">
        <f t="shared" si="37"/>
        <v>945.9709999999875</v>
      </c>
      <c r="CB58" s="4">
        <f t="shared" si="37"/>
        <v>945.9709999999875</v>
      </c>
      <c r="CC58" s="4">
        <f t="shared" si="37"/>
        <v>945.9709999999875</v>
      </c>
      <c r="CD58" s="4">
        <f t="shared" si="37"/>
        <v>945.9709999999875</v>
      </c>
      <c r="CE58" s="4">
        <f t="shared" si="37"/>
        <v>945.9709999999875</v>
      </c>
      <c r="CF58" s="4">
        <f t="shared" si="37"/>
        <v>945.9709999999875</v>
      </c>
      <c r="CG58" s="4">
        <f t="shared" si="37"/>
        <v>945.9709999999875</v>
      </c>
      <c r="CH58" s="4">
        <f t="shared" si="37"/>
        <v>945.9709999999875</v>
      </c>
      <c r="CI58" s="4">
        <f t="shared" si="37"/>
        <v>945.9709999999875</v>
      </c>
      <c r="CJ58" s="4">
        <f t="shared" si="37"/>
        <v>945.9709999999875</v>
      </c>
      <c r="CK58" s="4">
        <f t="shared" si="37"/>
        <v>945.9709999999875</v>
      </c>
      <c r="CL58" s="4">
        <f t="shared" si="37"/>
        <v>945.9709999999875</v>
      </c>
      <c r="CM58" s="4">
        <f t="shared" si="37"/>
        <v>945.9709999999875</v>
      </c>
      <c r="CN58" s="4">
        <f t="shared" si="37"/>
        <v>945.9709999999875</v>
      </c>
      <c r="CO58" s="4">
        <f t="shared" si="37"/>
        <v>945.9709999999875</v>
      </c>
      <c r="CP58" s="4">
        <f t="shared" si="37"/>
        <v>945.9709999999875</v>
      </c>
      <c r="CQ58" s="4">
        <f t="shared" si="37"/>
        <v>945.9709999999875</v>
      </c>
      <c r="CR58" s="4">
        <f t="shared" si="37"/>
        <v>945.9709999999875</v>
      </c>
      <c r="CS58" s="4">
        <f t="shared" si="37"/>
        <v>945.9709999999875</v>
      </c>
      <c r="CT58" s="4">
        <f t="shared" si="37"/>
        <v>945.9709999999875</v>
      </c>
      <c r="CU58" s="4">
        <f t="shared" si="37"/>
        <v>945.9709999999875</v>
      </c>
      <c r="CV58" s="4">
        <f t="shared" si="37"/>
        <v>945.9709999999875</v>
      </c>
      <c r="CW58" s="4">
        <f t="shared" si="37"/>
        <v>945.9709999999875</v>
      </c>
      <c r="CX58" s="4">
        <f t="shared" si="37"/>
        <v>945.9709999999875</v>
      </c>
      <c r="CY58" s="4">
        <f t="shared" si="37"/>
        <v>945.9709999999875</v>
      </c>
      <c r="CZ58" s="4">
        <f t="shared" si="37"/>
        <v>945.9709999999875</v>
      </c>
      <c r="DA58" s="4">
        <f t="shared" si="37"/>
        <v>945.9709999999875</v>
      </c>
      <c r="DB58" s="4">
        <f t="shared" si="37"/>
        <v>945.9709999999875</v>
      </c>
      <c r="DC58" s="4">
        <f t="shared" si="37"/>
        <v>945.9709999999875</v>
      </c>
      <c r="DD58" s="4">
        <f t="shared" si="37"/>
        <v>945.9709999999875</v>
      </c>
      <c r="DE58" s="4">
        <f t="shared" si="37"/>
        <v>945.9709999999875</v>
      </c>
      <c r="DF58" s="4">
        <f t="shared" si="37"/>
        <v>945.9709999999875</v>
      </c>
      <c r="DG58" s="4">
        <f t="shared" si="37"/>
        <v>945.9709999999875</v>
      </c>
      <c r="DH58" s="4">
        <f t="shared" si="37"/>
        <v>945.9709999999875</v>
      </c>
      <c r="DI58" s="4">
        <f t="shared" si="37"/>
        <v>945.9709999999875</v>
      </c>
      <c r="DJ58" s="4">
        <f t="shared" si="37"/>
        <v>945.9709999999875</v>
      </c>
      <c r="DK58" s="4">
        <f t="shared" si="37"/>
        <v>945.9709999999875</v>
      </c>
      <c r="DL58" s="4">
        <f t="shared" si="37"/>
        <v>945.9709999999875</v>
      </c>
      <c r="DM58" s="4">
        <f t="shared" si="37"/>
        <v>945.9709999999875</v>
      </c>
      <c r="DN58" s="4">
        <f t="shared" si="37"/>
        <v>945.9709999999875</v>
      </c>
      <c r="DO58" s="4">
        <f t="shared" si="37"/>
        <v>945.9709999999875</v>
      </c>
      <c r="DP58" s="4">
        <f t="shared" si="37"/>
        <v>945.9709999999875</v>
      </c>
      <c r="DQ58" s="4">
        <f t="shared" si="37"/>
        <v>945.9709999999875</v>
      </c>
      <c r="DR58" s="4">
        <f t="shared" si="37"/>
        <v>1040.5680999999863</v>
      </c>
      <c r="DS58" s="16">
        <f t="shared" si="7"/>
        <v>180333.86277010222</v>
      </c>
    </row>
    <row r="59" spans="1:123" x14ac:dyDescent="0.25">
      <c r="A59" s="15">
        <f t="shared" si="8"/>
        <v>69.249999999999758</v>
      </c>
      <c r="B59" s="4">
        <f t="shared" ref="B59:Q74" si="40">$B$2*IF($A$2+B$3/12&lt;$A59,0,1)*(1+0.072*MIN($A59-$A$2,5))*IF(B$3&gt;=120,1.1,1)*IF($C$2&lt;=148450,1,0)</f>
        <v>0</v>
      </c>
      <c r="C59" s="4">
        <f t="shared" si="40"/>
        <v>0</v>
      </c>
      <c r="D59" s="4">
        <f t="shared" si="40"/>
        <v>0</v>
      </c>
      <c r="E59" s="4">
        <f t="shared" si="40"/>
        <v>0</v>
      </c>
      <c r="F59" s="4">
        <f t="shared" si="40"/>
        <v>0</v>
      </c>
      <c r="G59" s="4">
        <f t="shared" si="40"/>
        <v>0</v>
      </c>
      <c r="H59" s="4">
        <f t="shared" si="40"/>
        <v>0</v>
      </c>
      <c r="I59" s="4">
        <f t="shared" si="40"/>
        <v>0</v>
      </c>
      <c r="J59" s="4">
        <f t="shared" si="40"/>
        <v>0</v>
      </c>
      <c r="K59" s="4">
        <f t="shared" si="40"/>
        <v>0</v>
      </c>
      <c r="L59" s="4">
        <f t="shared" si="40"/>
        <v>0</v>
      </c>
      <c r="M59" s="4">
        <f t="shared" si="40"/>
        <v>0</v>
      </c>
      <c r="N59" s="4">
        <f t="shared" si="40"/>
        <v>0</v>
      </c>
      <c r="O59" s="4">
        <f t="shared" si="40"/>
        <v>0</v>
      </c>
      <c r="P59" s="4">
        <f t="shared" si="40"/>
        <v>0</v>
      </c>
      <c r="Q59" s="4">
        <f t="shared" si="40"/>
        <v>0</v>
      </c>
      <c r="R59" s="4">
        <f t="shared" si="39"/>
        <v>0</v>
      </c>
      <c r="S59" s="4">
        <f t="shared" si="39"/>
        <v>0</v>
      </c>
      <c r="T59" s="4">
        <f t="shared" si="39"/>
        <v>0</v>
      </c>
      <c r="U59" s="4">
        <f t="shared" si="39"/>
        <v>0</v>
      </c>
      <c r="V59" s="4">
        <f t="shared" si="39"/>
        <v>0</v>
      </c>
      <c r="W59" s="4">
        <f t="shared" si="39"/>
        <v>0</v>
      </c>
      <c r="X59" s="4">
        <f t="shared" si="39"/>
        <v>0</v>
      </c>
      <c r="Y59" s="4">
        <f t="shared" si="39"/>
        <v>0</v>
      </c>
      <c r="Z59" s="4">
        <f t="shared" si="39"/>
        <v>0</v>
      </c>
      <c r="AA59" s="4">
        <f t="shared" si="39"/>
        <v>0</v>
      </c>
      <c r="AB59" s="4">
        <f t="shared" si="39"/>
        <v>0</v>
      </c>
      <c r="AC59" s="4">
        <f t="shared" si="39"/>
        <v>0</v>
      </c>
      <c r="AD59" s="4">
        <f t="shared" si="39"/>
        <v>0</v>
      </c>
      <c r="AE59" s="4">
        <f t="shared" si="39"/>
        <v>0</v>
      </c>
      <c r="AF59" s="4">
        <f t="shared" si="39"/>
        <v>0</v>
      </c>
      <c r="AG59" s="4">
        <f t="shared" si="39"/>
        <v>0</v>
      </c>
      <c r="AH59" s="4">
        <f t="shared" si="39"/>
        <v>0</v>
      </c>
      <c r="AI59" s="4">
        <f t="shared" si="39"/>
        <v>0</v>
      </c>
      <c r="AJ59" s="4">
        <f t="shared" si="39"/>
        <v>0</v>
      </c>
      <c r="AK59" s="4">
        <f t="shared" si="39"/>
        <v>0</v>
      </c>
      <c r="AL59" s="4">
        <f t="shared" si="39"/>
        <v>0</v>
      </c>
      <c r="AM59" s="4">
        <f t="shared" si="39"/>
        <v>0</v>
      </c>
      <c r="AN59" s="4">
        <f t="shared" si="39"/>
        <v>0</v>
      </c>
      <c r="AO59" s="4">
        <f t="shared" si="39"/>
        <v>0</v>
      </c>
      <c r="AP59" s="4">
        <f t="shared" si="39"/>
        <v>0</v>
      </c>
      <c r="AQ59" s="4">
        <f t="shared" si="39"/>
        <v>0</v>
      </c>
      <c r="AR59" s="4">
        <f t="shared" si="39"/>
        <v>0</v>
      </c>
      <c r="AS59" s="4">
        <f t="shared" si="39"/>
        <v>0</v>
      </c>
      <c r="AT59" s="4">
        <f t="shared" si="39"/>
        <v>0</v>
      </c>
      <c r="AU59" s="4">
        <f t="shared" si="39"/>
        <v>0</v>
      </c>
      <c r="AV59" s="4">
        <f t="shared" si="39"/>
        <v>0</v>
      </c>
      <c r="AW59" s="4">
        <f t="shared" si="39"/>
        <v>0</v>
      </c>
      <c r="AX59" s="4">
        <f t="shared" si="39"/>
        <v>0</v>
      </c>
      <c r="AY59" s="4">
        <f t="shared" si="39"/>
        <v>0</v>
      </c>
      <c r="AZ59" s="4">
        <f t="shared" si="39"/>
        <v>0</v>
      </c>
      <c r="BA59" s="4">
        <f t="shared" si="39"/>
        <v>950.33701999998721</v>
      </c>
      <c r="BB59" s="4">
        <f t="shared" si="39"/>
        <v>950.33701999998721</v>
      </c>
      <c r="BC59" s="4">
        <f t="shared" si="39"/>
        <v>950.33701999998721</v>
      </c>
      <c r="BD59" s="4">
        <f t="shared" si="39"/>
        <v>950.33701999998721</v>
      </c>
      <c r="BE59" s="4">
        <f t="shared" si="39"/>
        <v>950.33701999998721</v>
      </c>
      <c r="BF59" s="4">
        <f t="shared" si="39"/>
        <v>950.33701999998721</v>
      </c>
      <c r="BG59" s="4">
        <f t="shared" si="39"/>
        <v>950.33701999998721</v>
      </c>
      <c r="BH59" s="4">
        <f t="shared" si="39"/>
        <v>950.33701999998721</v>
      </c>
      <c r="BI59" s="4">
        <f t="shared" si="39"/>
        <v>950.33701999998721</v>
      </c>
      <c r="BJ59" s="4">
        <f t="shared" si="39"/>
        <v>950.33701999998721</v>
      </c>
      <c r="BK59" s="4">
        <f t="shared" si="39"/>
        <v>950.33701999998721</v>
      </c>
      <c r="BL59" s="4">
        <f t="shared" si="39"/>
        <v>950.33701999998721</v>
      </c>
      <c r="BM59" s="4">
        <f t="shared" si="39"/>
        <v>950.33701999998721</v>
      </c>
      <c r="BN59" s="4">
        <f t="shared" si="39"/>
        <v>950.33701999998721</v>
      </c>
      <c r="BO59" s="4">
        <f t="shared" si="37"/>
        <v>950.33701999998721</v>
      </c>
      <c r="BP59" s="4">
        <f t="shared" si="37"/>
        <v>950.33701999998721</v>
      </c>
      <c r="BQ59" s="4">
        <f t="shared" si="37"/>
        <v>950.33701999998721</v>
      </c>
      <c r="BR59" s="4">
        <f t="shared" si="37"/>
        <v>950.33701999998721</v>
      </c>
      <c r="BS59" s="4">
        <f t="shared" si="37"/>
        <v>950.33701999998721</v>
      </c>
      <c r="BT59" s="4">
        <f t="shared" si="37"/>
        <v>950.33701999998721</v>
      </c>
      <c r="BU59" s="4">
        <f t="shared" si="37"/>
        <v>950.33701999998721</v>
      </c>
      <c r="BV59" s="4">
        <f t="shared" si="37"/>
        <v>950.33701999998721</v>
      </c>
      <c r="BW59" s="4">
        <f t="shared" si="37"/>
        <v>950.33701999998721</v>
      </c>
      <c r="BX59" s="4">
        <f t="shared" si="37"/>
        <v>950.33701999998721</v>
      </c>
      <c r="BY59" s="4">
        <f t="shared" si="37"/>
        <v>950.33701999998721</v>
      </c>
      <c r="BZ59" s="4">
        <f t="shared" si="37"/>
        <v>950.33701999998721</v>
      </c>
      <c r="CA59" s="4">
        <f t="shared" si="37"/>
        <v>950.33701999998721</v>
      </c>
      <c r="CB59" s="4">
        <f t="shared" si="37"/>
        <v>950.33701999998721</v>
      </c>
      <c r="CC59" s="4">
        <f t="shared" si="37"/>
        <v>950.33701999998721</v>
      </c>
      <c r="CD59" s="4">
        <f t="shared" si="37"/>
        <v>950.33701999998721</v>
      </c>
      <c r="CE59" s="4">
        <f t="shared" si="37"/>
        <v>950.33701999998721</v>
      </c>
      <c r="CF59" s="4">
        <f t="shared" si="37"/>
        <v>950.33701999998721</v>
      </c>
      <c r="CG59" s="4">
        <f t="shared" si="37"/>
        <v>950.33701999998721</v>
      </c>
      <c r="CH59" s="4">
        <f t="shared" si="37"/>
        <v>950.33701999998721</v>
      </c>
      <c r="CI59" s="4">
        <f t="shared" si="37"/>
        <v>950.33701999998721</v>
      </c>
      <c r="CJ59" s="4">
        <f t="shared" si="37"/>
        <v>950.33701999998721</v>
      </c>
      <c r="CK59" s="4">
        <f t="shared" si="37"/>
        <v>950.33701999998721</v>
      </c>
      <c r="CL59" s="4">
        <f t="shared" si="37"/>
        <v>950.33701999998721</v>
      </c>
      <c r="CM59" s="4">
        <f t="shared" si="37"/>
        <v>950.33701999998721</v>
      </c>
      <c r="CN59" s="4">
        <f t="shared" si="37"/>
        <v>950.33701999998721</v>
      </c>
      <c r="CO59" s="4">
        <f t="shared" si="37"/>
        <v>950.33701999998721</v>
      </c>
      <c r="CP59" s="4">
        <f t="shared" si="37"/>
        <v>950.33701999998721</v>
      </c>
      <c r="CQ59" s="4">
        <f t="shared" si="37"/>
        <v>950.33701999998721</v>
      </c>
      <c r="CR59" s="4">
        <f t="shared" si="37"/>
        <v>950.33701999998721</v>
      </c>
      <c r="CS59" s="4">
        <f t="shared" si="37"/>
        <v>950.33701999998721</v>
      </c>
      <c r="CT59" s="4">
        <f t="shared" si="37"/>
        <v>950.33701999998721</v>
      </c>
      <c r="CU59" s="4">
        <f t="shared" si="37"/>
        <v>950.33701999998721</v>
      </c>
      <c r="CV59" s="4">
        <f t="shared" si="37"/>
        <v>950.33701999998721</v>
      </c>
      <c r="CW59" s="4">
        <f t="shared" si="37"/>
        <v>950.33701999998721</v>
      </c>
      <c r="CX59" s="4">
        <f t="shared" si="37"/>
        <v>950.33701999998721</v>
      </c>
      <c r="CY59" s="4">
        <f t="shared" si="37"/>
        <v>950.33701999998721</v>
      </c>
      <c r="CZ59" s="4">
        <f t="shared" si="37"/>
        <v>950.33701999998721</v>
      </c>
      <c r="DA59" s="4">
        <f t="shared" si="37"/>
        <v>950.33701999998721</v>
      </c>
      <c r="DB59" s="4">
        <f t="shared" si="37"/>
        <v>950.33701999998721</v>
      </c>
      <c r="DC59" s="4">
        <f t="shared" si="37"/>
        <v>950.33701999998721</v>
      </c>
      <c r="DD59" s="4">
        <f t="shared" si="37"/>
        <v>950.33701999998721</v>
      </c>
      <c r="DE59" s="4">
        <f t="shared" si="37"/>
        <v>950.33701999998721</v>
      </c>
      <c r="DF59" s="4">
        <f t="shared" si="37"/>
        <v>950.33701999998721</v>
      </c>
      <c r="DG59" s="4">
        <f t="shared" si="37"/>
        <v>950.33701999998721</v>
      </c>
      <c r="DH59" s="4">
        <f t="shared" si="37"/>
        <v>950.33701999998721</v>
      </c>
      <c r="DI59" s="4">
        <f t="shared" si="37"/>
        <v>950.33701999998721</v>
      </c>
      <c r="DJ59" s="4">
        <f t="shared" si="37"/>
        <v>950.33701999998721</v>
      </c>
      <c r="DK59" s="4">
        <f t="shared" si="37"/>
        <v>950.33701999998721</v>
      </c>
      <c r="DL59" s="4">
        <f t="shared" si="37"/>
        <v>950.33701999998721</v>
      </c>
      <c r="DM59" s="4">
        <f t="shared" si="37"/>
        <v>950.33701999998721</v>
      </c>
      <c r="DN59" s="4">
        <f t="shared" si="37"/>
        <v>950.33701999998721</v>
      </c>
      <c r="DO59" s="4">
        <f t="shared" si="37"/>
        <v>950.33701999998721</v>
      </c>
      <c r="DP59" s="4">
        <f t="shared" si="37"/>
        <v>950.33701999998721</v>
      </c>
      <c r="DQ59" s="4">
        <f t="shared" si="37"/>
        <v>950.33701999998721</v>
      </c>
      <c r="DR59" s="4">
        <f t="shared" si="37"/>
        <v>1045.370721999986</v>
      </c>
      <c r="DS59" s="16">
        <f t="shared" si="7"/>
        <v>180360.14657839396</v>
      </c>
    </row>
    <row r="60" spans="1:123" x14ac:dyDescent="0.25">
      <c r="A60" s="15">
        <f t="shared" si="8"/>
        <v>69.333333333333087</v>
      </c>
      <c r="B60" s="4">
        <f t="shared" si="40"/>
        <v>0</v>
      </c>
      <c r="C60" s="4">
        <f t="shared" si="40"/>
        <v>0</v>
      </c>
      <c r="D60" s="4">
        <f t="shared" si="40"/>
        <v>0</v>
      </c>
      <c r="E60" s="4">
        <f t="shared" si="40"/>
        <v>0</v>
      </c>
      <c r="F60" s="4">
        <f t="shared" si="40"/>
        <v>0</v>
      </c>
      <c r="G60" s="4">
        <f t="shared" si="40"/>
        <v>0</v>
      </c>
      <c r="H60" s="4">
        <f t="shared" si="40"/>
        <v>0</v>
      </c>
      <c r="I60" s="4">
        <f t="shared" si="40"/>
        <v>0</v>
      </c>
      <c r="J60" s="4">
        <f t="shared" si="40"/>
        <v>0</v>
      </c>
      <c r="K60" s="4">
        <f t="shared" si="40"/>
        <v>0</v>
      </c>
      <c r="L60" s="4">
        <f t="shared" si="40"/>
        <v>0</v>
      </c>
      <c r="M60" s="4">
        <f t="shared" si="40"/>
        <v>0</v>
      </c>
      <c r="N60" s="4">
        <f t="shared" si="40"/>
        <v>0</v>
      </c>
      <c r="O60" s="4">
        <f t="shared" si="40"/>
        <v>0</v>
      </c>
      <c r="P60" s="4">
        <f t="shared" si="40"/>
        <v>0</v>
      </c>
      <c r="Q60" s="4">
        <f t="shared" si="40"/>
        <v>0</v>
      </c>
      <c r="R60" s="4">
        <f t="shared" si="39"/>
        <v>0</v>
      </c>
      <c r="S60" s="4">
        <f t="shared" si="39"/>
        <v>0</v>
      </c>
      <c r="T60" s="4">
        <f t="shared" si="39"/>
        <v>0</v>
      </c>
      <c r="U60" s="4">
        <f t="shared" si="39"/>
        <v>0</v>
      </c>
      <c r="V60" s="4">
        <f t="shared" si="39"/>
        <v>0</v>
      </c>
      <c r="W60" s="4">
        <f t="shared" si="39"/>
        <v>0</v>
      </c>
      <c r="X60" s="4">
        <f t="shared" si="39"/>
        <v>0</v>
      </c>
      <c r="Y60" s="4">
        <f t="shared" si="39"/>
        <v>0</v>
      </c>
      <c r="Z60" s="4">
        <f t="shared" si="39"/>
        <v>0</v>
      </c>
      <c r="AA60" s="4">
        <f t="shared" si="39"/>
        <v>0</v>
      </c>
      <c r="AB60" s="4">
        <f t="shared" si="39"/>
        <v>0</v>
      </c>
      <c r="AC60" s="4">
        <f t="shared" si="39"/>
        <v>0</v>
      </c>
      <c r="AD60" s="4">
        <f t="shared" si="39"/>
        <v>0</v>
      </c>
      <c r="AE60" s="4">
        <f t="shared" si="39"/>
        <v>0</v>
      </c>
      <c r="AF60" s="4">
        <f t="shared" si="39"/>
        <v>0</v>
      </c>
      <c r="AG60" s="4">
        <f t="shared" si="39"/>
        <v>0</v>
      </c>
      <c r="AH60" s="4">
        <f t="shared" si="39"/>
        <v>0</v>
      </c>
      <c r="AI60" s="4">
        <f t="shared" si="39"/>
        <v>0</v>
      </c>
      <c r="AJ60" s="4">
        <f t="shared" si="39"/>
        <v>0</v>
      </c>
      <c r="AK60" s="4">
        <f t="shared" si="39"/>
        <v>0</v>
      </c>
      <c r="AL60" s="4">
        <f t="shared" si="39"/>
        <v>0</v>
      </c>
      <c r="AM60" s="4">
        <f t="shared" si="39"/>
        <v>0</v>
      </c>
      <c r="AN60" s="4">
        <f t="shared" si="39"/>
        <v>0</v>
      </c>
      <c r="AO60" s="4">
        <f t="shared" si="39"/>
        <v>0</v>
      </c>
      <c r="AP60" s="4">
        <f t="shared" si="39"/>
        <v>0</v>
      </c>
      <c r="AQ60" s="4">
        <f t="shared" si="39"/>
        <v>0</v>
      </c>
      <c r="AR60" s="4">
        <f t="shared" si="39"/>
        <v>0</v>
      </c>
      <c r="AS60" s="4">
        <f t="shared" si="39"/>
        <v>0</v>
      </c>
      <c r="AT60" s="4">
        <f t="shared" si="39"/>
        <v>0</v>
      </c>
      <c r="AU60" s="4">
        <f t="shared" si="39"/>
        <v>0</v>
      </c>
      <c r="AV60" s="4">
        <f t="shared" si="39"/>
        <v>0</v>
      </c>
      <c r="AW60" s="4">
        <f t="shared" si="39"/>
        <v>0</v>
      </c>
      <c r="AX60" s="4">
        <f t="shared" si="39"/>
        <v>0</v>
      </c>
      <c r="AY60" s="4">
        <f t="shared" si="39"/>
        <v>0</v>
      </c>
      <c r="AZ60" s="4">
        <f t="shared" si="39"/>
        <v>0</v>
      </c>
      <c r="BA60" s="4">
        <f t="shared" si="39"/>
        <v>0</v>
      </c>
      <c r="BB60" s="4">
        <f t="shared" si="39"/>
        <v>954.70303999998703</v>
      </c>
      <c r="BC60" s="4">
        <f t="shared" si="39"/>
        <v>954.70303999998703</v>
      </c>
      <c r="BD60" s="4">
        <f t="shared" si="39"/>
        <v>954.70303999998703</v>
      </c>
      <c r="BE60" s="4">
        <f t="shared" si="39"/>
        <v>954.70303999998703</v>
      </c>
      <c r="BF60" s="4">
        <f t="shared" si="39"/>
        <v>954.70303999998703</v>
      </c>
      <c r="BG60" s="4">
        <f t="shared" si="39"/>
        <v>954.70303999998703</v>
      </c>
      <c r="BH60" s="4">
        <f t="shared" si="39"/>
        <v>954.70303999998703</v>
      </c>
      <c r="BI60" s="4">
        <f t="shared" si="39"/>
        <v>954.70303999998703</v>
      </c>
      <c r="BJ60" s="4">
        <f t="shared" si="39"/>
        <v>954.70303999998703</v>
      </c>
      <c r="BK60" s="4">
        <f t="shared" si="39"/>
        <v>954.70303999998703</v>
      </c>
      <c r="BL60" s="4">
        <f t="shared" si="39"/>
        <v>954.70303999998703</v>
      </c>
      <c r="BM60" s="4">
        <f t="shared" si="39"/>
        <v>954.70303999998703</v>
      </c>
      <c r="BN60" s="4">
        <f t="shared" si="39"/>
        <v>954.70303999998703</v>
      </c>
      <c r="BO60" s="4">
        <f t="shared" si="37"/>
        <v>954.70303999998703</v>
      </c>
      <c r="BP60" s="4">
        <f t="shared" si="37"/>
        <v>954.70303999998703</v>
      </c>
      <c r="BQ60" s="4">
        <f t="shared" si="37"/>
        <v>954.70303999998703</v>
      </c>
      <c r="BR60" s="4">
        <f t="shared" si="37"/>
        <v>954.70303999998703</v>
      </c>
      <c r="BS60" s="4">
        <f t="shared" si="37"/>
        <v>954.70303999998703</v>
      </c>
      <c r="BT60" s="4">
        <f t="shared" si="37"/>
        <v>954.70303999998703</v>
      </c>
      <c r="BU60" s="4">
        <f t="shared" si="37"/>
        <v>954.70303999998703</v>
      </c>
      <c r="BV60" s="4">
        <f t="shared" si="37"/>
        <v>954.70303999998703</v>
      </c>
      <c r="BW60" s="4">
        <f t="shared" si="37"/>
        <v>954.70303999998703</v>
      </c>
      <c r="BX60" s="4">
        <f t="shared" si="37"/>
        <v>954.70303999998703</v>
      </c>
      <c r="BY60" s="4">
        <f t="shared" si="37"/>
        <v>954.70303999998703</v>
      </c>
      <c r="BZ60" s="4">
        <f t="shared" si="37"/>
        <v>954.70303999998703</v>
      </c>
      <c r="CA60" s="4">
        <f t="shared" si="37"/>
        <v>954.70303999998703</v>
      </c>
      <c r="CB60" s="4">
        <f t="shared" si="37"/>
        <v>954.70303999998703</v>
      </c>
      <c r="CC60" s="4">
        <f t="shared" si="37"/>
        <v>954.70303999998703</v>
      </c>
      <c r="CD60" s="4">
        <f t="shared" si="37"/>
        <v>954.70303999998703</v>
      </c>
      <c r="CE60" s="4">
        <f t="shared" si="37"/>
        <v>954.70303999998703</v>
      </c>
      <c r="CF60" s="4">
        <f t="shared" si="37"/>
        <v>954.70303999998703</v>
      </c>
      <c r="CG60" s="4">
        <f t="shared" si="37"/>
        <v>954.70303999998703</v>
      </c>
      <c r="CH60" s="4">
        <f t="shared" si="37"/>
        <v>954.70303999998703</v>
      </c>
      <c r="CI60" s="4">
        <f t="shared" si="37"/>
        <v>954.70303999998703</v>
      </c>
      <c r="CJ60" s="4">
        <f t="shared" si="37"/>
        <v>954.70303999998703</v>
      </c>
      <c r="CK60" s="4">
        <f t="shared" si="37"/>
        <v>954.70303999998703</v>
      </c>
      <c r="CL60" s="4">
        <f t="shared" si="37"/>
        <v>954.70303999998703</v>
      </c>
      <c r="CM60" s="4">
        <f t="shared" si="37"/>
        <v>954.70303999998703</v>
      </c>
      <c r="CN60" s="4">
        <f t="shared" ref="CN60:DR60" si="41">$B$2*IF($A$2+CN$3/12&lt;$A60,0,1)*(1+0.072*MIN($A60-$A$2,5))*IF(CN$3&gt;=120,1.1,1)*IF($C$2&lt;=148450,1,0)</f>
        <v>954.70303999998703</v>
      </c>
      <c r="CO60" s="4">
        <f t="shared" si="41"/>
        <v>954.70303999998703</v>
      </c>
      <c r="CP60" s="4">
        <f t="shared" si="41"/>
        <v>954.70303999998703</v>
      </c>
      <c r="CQ60" s="4">
        <f t="shared" si="41"/>
        <v>954.70303999998703</v>
      </c>
      <c r="CR60" s="4">
        <f t="shared" si="41"/>
        <v>954.70303999998703</v>
      </c>
      <c r="CS60" s="4">
        <f t="shared" si="41"/>
        <v>954.70303999998703</v>
      </c>
      <c r="CT60" s="4">
        <f t="shared" si="41"/>
        <v>954.70303999998703</v>
      </c>
      <c r="CU60" s="4">
        <f t="shared" si="41"/>
        <v>954.70303999998703</v>
      </c>
      <c r="CV60" s="4">
        <f t="shared" si="41"/>
        <v>954.70303999998703</v>
      </c>
      <c r="CW60" s="4">
        <f t="shared" si="41"/>
        <v>954.70303999998703</v>
      </c>
      <c r="CX60" s="4">
        <f t="shared" si="41"/>
        <v>954.70303999998703</v>
      </c>
      <c r="CY60" s="4">
        <f t="shared" si="41"/>
        <v>954.70303999998703</v>
      </c>
      <c r="CZ60" s="4">
        <f t="shared" si="41"/>
        <v>954.70303999998703</v>
      </c>
      <c r="DA60" s="4">
        <f t="shared" si="41"/>
        <v>954.70303999998703</v>
      </c>
      <c r="DB60" s="4">
        <f t="shared" si="41"/>
        <v>954.70303999998703</v>
      </c>
      <c r="DC60" s="4">
        <f t="shared" si="41"/>
        <v>954.70303999998703</v>
      </c>
      <c r="DD60" s="4">
        <f t="shared" si="41"/>
        <v>954.70303999998703</v>
      </c>
      <c r="DE60" s="4">
        <f t="shared" si="41"/>
        <v>954.70303999998703</v>
      </c>
      <c r="DF60" s="4">
        <f t="shared" si="41"/>
        <v>954.70303999998703</v>
      </c>
      <c r="DG60" s="4">
        <f t="shared" si="41"/>
        <v>954.70303999998703</v>
      </c>
      <c r="DH60" s="4">
        <f t="shared" si="41"/>
        <v>954.70303999998703</v>
      </c>
      <c r="DI60" s="4">
        <f t="shared" si="41"/>
        <v>954.70303999998703</v>
      </c>
      <c r="DJ60" s="4">
        <f t="shared" si="41"/>
        <v>954.70303999998703</v>
      </c>
      <c r="DK60" s="4">
        <f t="shared" si="41"/>
        <v>954.70303999998703</v>
      </c>
      <c r="DL60" s="4">
        <f t="shared" si="41"/>
        <v>954.70303999998703</v>
      </c>
      <c r="DM60" s="4">
        <f t="shared" si="41"/>
        <v>954.70303999998703</v>
      </c>
      <c r="DN60" s="4">
        <f t="shared" si="41"/>
        <v>954.70303999998703</v>
      </c>
      <c r="DO60" s="4">
        <f t="shared" si="41"/>
        <v>954.70303999998703</v>
      </c>
      <c r="DP60" s="4">
        <f t="shared" si="41"/>
        <v>954.70303999998703</v>
      </c>
      <c r="DQ60" s="4">
        <f t="shared" si="41"/>
        <v>954.70303999998703</v>
      </c>
      <c r="DR60" s="4">
        <f t="shared" si="41"/>
        <v>1050.1733439999857</v>
      </c>
      <c r="DS60" s="16">
        <f t="shared" si="7"/>
        <v>180381.87038814666</v>
      </c>
    </row>
    <row r="61" spans="1:123" x14ac:dyDescent="0.25">
      <c r="A61" s="15">
        <f t="shared" si="8"/>
        <v>69.416666666666416</v>
      </c>
      <c r="B61" s="4">
        <f t="shared" si="40"/>
        <v>0</v>
      </c>
      <c r="C61" s="4">
        <f t="shared" si="40"/>
        <v>0</v>
      </c>
      <c r="D61" s="4">
        <f t="shared" si="40"/>
        <v>0</v>
      </c>
      <c r="E61" s="4">
        <f t="shared" si="40"/>
        <v>0</v>
      </c>
      <c r="F61" s="4">
        <f t="shared" si="40"/>
        <v>0</v>
      </c>
      <c r="G61" s="4">
        <f t="shared" si="40"/>
        <v>0</v>
      </c>
      <c r="H61" s="4">
        <f t="shared" si="40"/>
        <v>0</v>
      </c>
      <c r="I61" s="4">
        <f t="shared" si="40"/>
        <v>0</v>
      </c>
      <c r="J61" s="4">
        <f t="shared" si="40"/>
        <v>0</v>
      </c>
      <c r="K61" s="4">
        <f t="shared" si="40"/>
        <v>0</v>
      </c>
      <c r="L61" s="4">
        <f t="shared" si="40"/>
        <v>0</v>
      </c>
      <c r="M61" s="4">
        <f t="shared" si="40"/>
        <v>0</v>
      </c>
      <c r="N61" s="4">
        <f t="shared" si="40"/>
        <v>0</v>
      </c>
      <c r="O61" s="4">
        <f t="shared" si="40"/>
        <v>0</v>
      </c>
      <c r="P61" s="4">
        <f t="shared" si="40"/>
        <v>0</v>
      </c>
      <c r="Q61" s="4">
        <f t="shared" si="40"/>
        <v>0</v>
      </c>
      <c r="R61" s="4">
        <f t="shared" si="39"/>
        <v>0</v>
      </c>
      <c r="S61" s="4">
        <f t="shared" si="39"/>
        <v>0</v>
      </c>
      <c r="T61" s="4">
        <f t="shared" si="39"/>
        <v>0</v>
      </c>
      <c r="U61" s="4">
        <f t="shared" si="39"/>
        <v>0</v>
      </c>
      <c r="V61" s="4">
        <f t="shared" si="39"/>
        <v>0</v>
      </c>
      <c r="W61" s="4">
        <f t="shared" si="39"/>
        <v>0</v>
      </c>
      <c r="X61" s="4">
        <f t="shared" si="39"/>
        <v>0</v>
      </c>
      <c r="Y61" s="4">
        <f t="shared" si="39"/>
        <v>0</v>
      </c>
      <c r="Z61" s="4">
        <f t="shared" si="39"/>
        <v>0</v>
      </c>
      <c r="AA61" s="4">
        <f t="shared" si="39"/>
        <v>0</v>
      </c>
      <c r="AB61" s="4">
        <f t="shared" si="39"/>
        <v>0</v>
      </c>
      <c r="AC61" s="4">
        <f t="shared" si="39"/>
        <v>0</v>
      </c>
      <c r="AD61" s="4">
        <f t="shared" si="39"/>
        <v>0</v>
      </c>
      <c r="AE61" s="4">
        <f t="shared" si="39"/>
        <v>0</v>
      </c>
      <c r="AF61" s="4">
        <f t="shared" si="39"/>
        <v>0</v>
      </c>
      <c r="AG61" s="4">
        <f t="shared" si="39"/>
        <v>0</v>
      </c>
      <c r="AH61" s="4">
        <f t="shared" si="39"/>
        <v>0</v>
      </c>
      <c r="AI61" s="4">
        <f t="shared" si="39"/>
        <v>0</v>
      </c>
      <c r="AJ61" s="4">
        <f t="shared" si="39"/>
        <v>0</v>
      </c>
      <c r="AK61" s="4">
        <f t="shared" si="39"/>
        <v>0</v>
      </c>
      <c r="AL61" s="4">
        <f t="shared" si="39"/>
        <v>0</v>
      </c>
      <c r="AM61" s="4">
        <f t="shared" si="39"/>
        <v>0</v>
      </c>
      <c r="AN61" s="4">
        <f t="shared" si="39"/>
        <v>0</v>
      </c>
      <c r="AO61" s="4">
        <f t="shared" si="39"/>
        <v>0</v>
      </c>
      <c r="AP61" s="4">
        <f t="shared" si="39"/>
        <v>0</v>
      </c>
      <c r="AQ61" s="4">
        <f t="shared" si="39"/>
        <v>0</v>
      </c>
      <c r="AR61" s="4">
        <f t="shared" si="39"/>
        <v>0</v>
      </c>
      <c r="AS61" s="4">
        <f t="shared" si="39"/>
        <v>0</v>
      </c>
      <c r="AT61" s="4">
        <f t="shared" si="39"/>
        <v>0</v>
      </c>
      <c r="AU61" s="4">
        <f t="shared" si="39"/>
        <v>0</v>
      </c>
      <c r="AV61" s="4">
        <f t="shared" si="39"/>
        <v>0</v>
      </c>
      <c r="AW61" s="4">
        <f t="shared" si="39"/>
        <v>0</v>
      </c>
      <c r="AX61" s="4">
        <f t="shared" si="39"/>
        <v>0</v>
      </c>
      <c r="AY61" s="4">
        <f t="shared" si="39"/>
        <v>0</v>
      </c>
      <c r="AZ61" s="4">
        <f t="shared" si="39"/>
        <v>0</v>
      </c>
      <c r="BA61" s="4">
        <f t="shared" si="39"/>
        <v>0</v>
      </c>
      <c r="BB61" s="4">
        <f t="shared" si="39"/>
        <v>0</v>
      </c>
      <c r="BC61" s="4">
        <f t="shared" si="39"/>
        <v>959.06905999998673</v>
      </c>
      <c r="BD61" s="4">
        <f t="shared" si="39"/>
        <v>959.06905999998673</v>
      </c>
      <c r="BE61" s="4">
        <f t="shared" si="39"/>
        <v>959.06905999998673</v>
      </c>
      <c r="BF61" s="4">
        <f t="shared" si="39"/>
        <v>959.06905999998673</v>
      </c>
      <c r="BG61" s="4">
        <f t="shared" si="39"/>
        <v>959.06905999998673</v>
      </c>
      <c r="BH61" s="4">
        <f t="shared" si="39"/>
        <v>959.06905999998673</v>
      </c>
      <c r="BI61" s="4">
        <f t="shared" si="39"/>
        <v>959.06905999998673</v>
      </c>
      <c r="BJ61" s="4">
        <f t="shared" si="39"/>
        <v>959.06905999998673</v>
      </c>
      <c r="BK61" s="4">
        <f t="shared" si="39"/>
        <v>959.06905999998673</v>
      </c>
      <c r="BL61" s="4">
        <f t="shared" si="39"/>
        <v>959.06905999998673</v>
      </c>
      <c r="BM61" s="4">
        <f t="shared" si="39"/>
        <v>959.06905999998673</v>
      </c>
      <c r="BN61" s="4">
        <f t="shared" si="39"/>
        <v>959.06905999998673</v>
      </c>
      <c r="BO61" s="4">
        <f t="shared" si="39"/>
        <v>959.06905999998673</v>
      </c>
      <c r="BP61" s="4">
        <f t="shared" si="39"/>
        <v>959.06905999998673</v>
      </c>
      <c r="BQ61" s="4">
        <f t="shared" si="39"/>
        <v>959.06905999998673</v>
      </c>
      <c r="BR61" s="4">
        <f t="shared" si="39"/>
        <v>959.06905999998673</v>
      </c>
      <c r="BS61" s="4">
        <f t="shared" si="39"/>
        <v>959.06905999998673</v>
      </c>
      <c r="BT61" s="4">
        <f t="shared" si="39"/>
        <v>959.06905999998673</v>
      </c>
      <c r="BU61" s="4">
        <f t="shared" si="39"/>
        <v>959.06905999998673</v>
      </c>
      <c r="BV61" s="4">
        <f t="shared" si="39"/>
        <v>959.06905999998673</v>
      </c>
      <c r="BW61" s="4">
        <f t="shared" si="39"/>
        <v>959.06905999998673</v>
      </c>
      <c r="BX61" s="4">
        <f t="shared" si="39"/>
        <v>959.06905999998673</v>
      </c>
      <c r="BY61" s="4">
        <f t="shared" si="39"/>
        <v>959.06905999998673</v>
      </c>
      <c r="BZ61" s="4">
        <f t="shared" si="39"/>
        <v>959.06905999998673</v>
      </c>
      <c r="CA61" s="4">
        <f t="shared" si="39"/>
        <v>959.06905999998673</v>
      </c>
      <c r="CB61" s="4">
        <f t="shared" si="39"/>
        <v>959.06905999998673</v>
      </c>
      <c r="CC61" s="4">
        <f t="shared" ref="CC61:DR61" si="42">$B$2*IF($A$2+CC$3/12&lt;$A61,0,1)*(1+0.072*MIN($A61-$A$2,5))*IF(CC$3&gt;=120,1.1,1)*IF($C$2&lt;=148450,1,0)</f>
        <v>959.06905999998673</v>
      </c>
      <c r="CD61" s="4">
        <f t="shared" si="42"/>
        <v>959.06905999998673</v>
      </c>
      <c r="CE61" s="4">
        <f t="shared" si="42"/>
        <v>959.06905999998673</v>
      </c>
      <c r="CF61" s="4">
        <f t="shared" si="42"/>
        <v>959.06905999998673</v>
      </c>
      <c r="CG61" s="4">
        <f t="shared" si="42"/>
        <v>959.06905999998673</v>
      </c>
      <c r="CH61" s="4">
        <f t="shared" si="42"/>
        <v>959.06905999998673</v>
      </c>
      <c r="CI61" s="4">
        <f t="shared" si="42"/>
        <v>959.06905999998673</v>
      </c>
      <c r="CJ61" s="4">
        <f t="shared" si="42"/>
        <v>959.06905999998673</v>
      </c>
      <c r="CK61" s="4">
        <f t="shared" si="42"/>
        <v>959.06905999998673</v>
      </c>
      <c r="CL61" s="4">
        <f t="shared" si="42"/>
        <v>959.06905999998673</v>
      </c>
      <c r="CM61" s="4">
        <f t="shared" si="42"/>
        <v>959.06905999998673</v>
      </c>
      <c r="CN61" s="4">
        <f t="shared" si="42"/>
        <v>959.06905999998673</v>
      </c>
      <c r="CO61" s="4">
        <f t="shared" si="42"/>
        <v>959.06905999998673</v>
      </c>
      <c r="CP61" s="4">
        <f t="shared" si="42"/>
        <v>959.06905999998673</v>
      </c>
      <c r="CQ61" s="4">
        <f t="shared" si="42"/>
        <v>959.06905999998673</v>
      </c>
      <c r="CR61" s="4">
        <f t="shared" si="42"/>
        <v>959.06905999998673</v>
      </c>
      <c r="CS61" s="4">
        <f t="shared" si="42"/>
        <v>959.06905999998673</v>
      </c>
      <c r="CT61" s="4">
        <f t="shared" si="42"/>
        <v>959.06905999998673</v>
      </c>
      <c r="CU61" s="4">
        <f t="shared" si="42"/>
        <v>959.06905999998673</v>
      </c>
      <c r="CV61" s="4">
        <f t="shared" si="42"/>
        <v>959.06905999998673</v>
      </c>
      <c r="CW61" s="4">
        <f t="shared" si="42"/>
        <v>959.06905999998673</v>
      </c>
      <c r="CX61" s="4">
        <f t="shared" si="42"/>
        <v>959.06905999998673</v>
      </c>
      <c r="CY61" s="4">
        <f t="shared" si="42"/>
        <v>959.06905999998673</v>
      </c>
      <c r="CZ61" s="4">
        <f t="shared" si="42"/>
        <v>959.06905999998673</v>
      </c>
      <c r="DA61" s="4">
        <f t="shared" si="42"/>
        <v>959.06905999998673</v>
      </c>
      <c r="DB61" s="4">
        <f t="shared" si="42"/>
        <v>959.06905999998673</v>
      </c>
      <c r="DC61" s="4">
        <f t="shared" si="42"/>
        <v>959.06905999998673</v>
      </c>
      <c r="DD61" s="4">
        <f t="shared" si="42"/>
        <v>959.06905999998673</v>
      </c>
      <c r="DE61" s="4">
        <f t="shared" si="42"/>
        <v>959.06905999998673</v>
      </c>
      <c r="DF61" s="4">
        <f t="shared" si="42"/>
        <v>959.06905999998673</v>
      </c>
      <c r="DG61" s="4">
        <f t="shared" si="42"/>
        <v>959.06905999998673</v>
      </c>
      <c r="DH61" s="4">
        <f t="shared" si="42"/>
        <v>959.06905999998673</v>
      </c>
      <c r="DI61" s="4">
        <f t="shared" si="42"/>
        <v>959.06905999998673</v>
      </c>
      <c r="DJ61" s="4">
        <f t="shared" si="42"/>
        <v>959.06905999998673</v>
      </c>
      <c r="DK61" s="4">
        <f t="shared" si="42"/>
        <v>959.06905999998673</v>
      </c>
      <c r="DL61" s="4">
        <f t="shared" si="42"/>
        <v>959.06905999998673</v>
      </c>
      <c r="DM61" s="4">
        <f t="shared" si="42"/>
        <v>959.06905999998673</v>
      </c>
      <c r="DN61" s="4">
        <f t="shared" si="42"/>
        <v>959.06905999998673</v>
      </c>
      <c r="DO61" s="4">
        <f t="shared" si="42"/>
        <v>959.06905999998673</v>
      </c>
      <c r="DP61" s="4">
        <f t="shared" si="42"/>
        <v>959.06905999998673</v>
      </c>
      <c r="DQ61" s="4">
        <f t="shared" si="42"/>
        <v>959.06905999998673</v>
      </c>
      <c r="DR61" s="4">
        <f t="shared" si="42"/>
        <v>1054.9759659999854</v>
      </c>
      <c r="DS61" s="16">
        <f t="shared" si="7"/>
        <v>180399.06410150742</v>
      </c>
    </row>
    <row r="62" spans="1:123" x14ac:dyDescent="0.25">
      <c r="A62" s="15">
        <f t="shared" si="8"/>
        <v>69.499999999999744</v>
      </c>
      <c r="B62" s="4">
        <f t="shared" si="40"/>
        <v>0</v>
      </c>
      <c r="C62" s="4">
        <f t="shared" si="40"/>
        <v>0</v>
      </c>
      <c r="D62" s="4">
        <f t="shared" si="40"/>
        <v>0</v>
      </c>
      <c r="E62" s="4">
        <f t="shared" si="40"/>
        <v>0</v>
      </c>
      <c r="F62" s="4">
        <f t="shared" si="40"/>
        <v>0</v>
      </c>
      <c r="G62" s="4">
        <f t="shared" si="40"/>
        <v>0</v>
      </c>
      <c r="H62" s="4">
        <f t="shared" si="40"/>
        <v>0</v>
      </c>
      <c r="I62" s="4">
        <f t="shared" si="40"/>
        <v>0</v>
      </c>
      <c r="J62" s="4">
        <f t="shared" si="40"/>
        <v>0</v>
      </c>
      <c r="K62" s="4">
        <f t="shared" si="40"/>
        <v>0</v>
      </c>
      <c r="L62" s="4">
        <f t="shared" si="40"/>
        <v>0</v>
      </c>
      <c r="M62" s="4">
        <f t="shared" si="40"/>
        <v>0</v>
      </c>
      <c r="N62" s="4">
        <f t="shared" si="40"/>
        <v>0</v>
      </c>
      <c r="O62" s="4">
        <f t="shared" si="40"/>
        <v>0</v>
      </c>
      <c r="P62" s="4">
        <f t="shared" si="40"/>
        <v>0</v>
      </c>
      <c r="Q62" s="4">
        <f t="shared" si="40"/>
        <v>0</v>
      </c>
      <c r="R62" s="4">
        <f t="shared" si="39"/>
        <v>0</v>
      </c>
      <c r="S62" s="4">
        <f t="shared" si="39"/>
        <v>0</v>
      </c>
      <c r="T62" s="4">
        <f t="shared" si="39"/>
        <v>0</v>
      </c>
      <c r="U62" s="4">
        <f t="shared" si="39"/>
        <v>0</v>
      </c>
      <c r="V62" s="4">
        <f t="shared" si="39"/>
        <v>0</v>
      </c>
      <c r="W62" s="4">
        <f t="shared" si="39"/>
        <v>0</v>
      </c>
      <c r="X62" s="4">
        <f t="shared" si="39"/>
        <v>0</v>
      </c>
      <c r="Y62" s="4">
        <f t="shared" si="39"/>
        <v>0</v>
      </c>
      <c r="Z62" s="4">
        <f t="shared" si="39"/>
        <v>0</v>
      </c>
      <c r="AA62" s="4">
        <f t="shared" si="39"/>
        <v>0</v>
      </c>
      <c r="AB62" s="4">
        <f t="shared" si="39"/>
        <v>0</v>
      </c>
      <c r="AC62" s="4">
        <f t="shared" si="39"/>
        <v>0</v>
      </c>
      <c r="AD62" s="4">
        <f t="shared" si="39"/>
        <v>0</v>
      </c>
      <c r="AE62" s="4">
        <f t="shared" si="39"/>
        <v>0</v>
      </c>
      <c r="AF62" s="4">
        <f t="shared" si="39"/>
        <v>0</v>
      </c>
      <c r="AG62" s="4">
        <f t="shared" si="39"/>
        <v>0</v>
      </c>
      <c r="AH62" s="4">
        <f t="shared" si="39"/>
        <v>0</v>
      </c>
      <c r="AI62" s="4">
        <f t="shared" si="39"/>
        <v>0</v>
      </c>
      <c r="AJ62" s="4">
        <f t="shared" si="39"/>
        <v>0</v>
      </c>
      <c r="AK62" s="4">
        <f t="shared" si="39"/>
        <v>0</v>
      </c>
      <c r="AL62" s="4">
        <f t="shared" si="39"/>
        <v>0</v>
      </c>
      <c r="AM62" s="4">
        <f t="shared" si="39"/>
        <v>0</v>
      </c>
      <c r="AN62" s="4">
        <f t="shared" si="39"/>
        <v>0</v>
      </c>
      <c r="AO62" s="4">
        <f t="shared" si="39"/>
        <v>0</v>
      </c>
      <c r="AP62" s="4">
        <f t="shared" si="39"/>
        <v>0</v>
      </c>
      <c r="AQ62" s="4">
        <f t="shared" si="39"/>
        <v>0</v>
      </c>
      <c r="AR62" s="4">
        <f t="shared" si="39"/>
        <v>0</v>
      </c>
      <c r="AS62" s="4">
        <f t="shared" si="39"/>
        <v>0</v>
      </c>
      <c r="AT62" s="4">
        <f t="shared" si="39"/>
        <v>0</v>
      </c>
      <c r="AU62" s="4">
        <f t="shared" si="39"/>
        <v>0</v>
      </c>
      <c r="AV62" s="4">
        <f t="shared" si="39"/>
        <v>0</v>
      </c>
      <c r="AW62" s="4">
        <f t="shared" si="39"/>
        <v>0</v>
      </c>
      <c r="AX62" s="4">
        <f t="shared" si="39"/>
        <v>0</v>
      </c>
      <c r="AY62" s="4">
        <f t="shared" si="39"/>
        <v>0</v>
      </c>
      <c r="AZ62" s="4">
        <f t="shared" si="39"/>
        <v>0</v>
      </c>
      <c r="BA62" s="4">
        <f t="shared" si="39"/>
        <v>0</v>
      </c>
      <c r="BB62" s="4">
        <f t="shared" si="39"/>
        <v>0</v>
      </c>
      <c r="BC62" s="4">
        <f t="shared" si="39"/>
        <v>0</v>
      </c>
      <c r="BD62" s="4">
        <f t="shared" si="39"/>
        <v>963.43507999998656</v>
      </c>
      <c r="BE62" s="4">
        <f t="shared" si="39"/>
        <v>963.43507999998656</v>
      </c>
      <c r="BF62" s="4">
        <f t="shared" si="39"/>
        <v>963.43507999998656</v>
      </c>
      <c r="BG62" s="4">
        <f t="shared" si="39"/>
        <v>963.43507999998656</v>
      </c>
      <c r="BH62" s="4">
        <f t="shared" si="39"/>
        <v>963.43507999998656</v>
      </c>
      <c r="BI62" s="4">
        <f t="shared" si="39"/>
        <v>963.43507999998656</v>
      </c>
      <c r="BJ62" s="4">
        <f t="shared" ref="BJ62:DR66" si="43">$B$2*IF($A$2+BJ$3/12&lt;$A62,0,1)*(1+0.072*MIN($A62-$A$2,5))*IF(BJ$3&gt;=120,1.1,1)*IF($C$2&lt;=148450,1,0)</f>
        <v>963.43507999998656</v>
      </c>
      <c r="BK62" s="4">
        <f t="shared" si="43"/>
        <v>963.43507999998656</v>
      </c>
      <c r="BL62" s="4">
        <f t="shared" si="43"/>
        <v>963.43507999998656</v>
      </c>
      <c r="BM62" s="4">
        <f t="shared" si="43"/>
        <v>963.43507999998656</v>
      </c>
      <c r="BN62" s="4">
        <f t="shared" si="43"/>
        <v>963.43507999998656</v>
      </c>
      <c r="BO62" s="4">
        <f t="shared" si="43"/>
        <v>963.43507999998656</v>
      </c>
      <c r="BP62" s="4">
        <f t="shared" si="43"/>
        <v>963.43507999998656</v>
      </c>
      <c r="BQ62" s="4">
        <f t="shared" si="43"/>
        <v>963.43507999998656</v>
      </c>
      <c r="BR62" s="4">
        <f t="shared" si="43"/>
        <v>963.43507999998656</v>
      </c>
      <c r="BS62" s="4">
        <f t="shared" si="43"/>
        <v>963.43507999998656</v>
      </c>
      <c r="BT62" s="4">
        <f t="shared" si="43"/>
        <v>963.43507999998656</v>
      </c>
      <c r="BU62" s="4">
        <f t="shared" si="43"/>
        <v>963.43507999998656</v>
      </c>
      <c r="BV62" s="4">
        <f t="shared" si="43"/>
        <v>963.43507999998656</v>
      </c>
      <c r="BW62" s="4">
        <f t="shared" si="43"/>
        <v>963.43507999998656</v>
      </c>
      <c r="BX62" s="4">
        <f t="shared" si="43"/>
        <v>963.43507999998656</v>
      </c>
      <c r="BY62" s="4">
        <f t="shared" si="43"/>
        <v>963.43507999998656</v>
      </c>
      <c r="BZ62" s="4">
        <f t="shared" si="43"/>
        <v>963.43507999998656</v>
      </c>
      <c r="CA62" s="4">
        <f t="shared" si="43"/>
        <v>963.43507999998656</v>
      </c>
      <c r="CB62" s="4">
        <f t="shared" si="43"/>
        <v>963.43507999998656</v>
      </c>
      <c r="CC62" s="4">
        <f t="shared" si="43"/>
        <v>963.43507999998656</v>
      </c>
      <c r="CD62" s="4">
        <f t="shared" si="43"/>
        <v>963.43507999998656</v>
      </c>
      <c r="CE62" s="4">
        <f t="shared" si="43"/>
        <v>963.43507999998656</v>
      </c>
      <c r="CF62" s="4">
        <f t="shared" si="43"/>
        <v>963.43507999998656</v>
      </c>
      <c r="CG62" s="4">
        <f t="shared" si="43"/>
        <v>963.43507999998656</v>
      </c>
      <c r="CH62" s="4">
        <f t="shared" si="43"/>
        <v>963.43507999998656</v>
      </c>
      <c r="CI62" s="4">
        <f t="shared" si="43"/>
        <v>963.43507999998656</v>
      </c>
      <c r="CJ62" s="4">
        <f t="shared" si="43"/>
        <v>963.43507999998656</v>
      </c>
      <c r="CK62" s="4">
        <f t="shared" si="43"/>
        <v>963.43507999998656</v>
      </c>
      <c r="CL62" s="4">
        <f t="shared" si="43"/>
        <v>963.43507999998656</v>
      </c>
      <c r="CM62" s="4">
        <f t="shared" si="43"/>
        <v>963.43507999998656</v>
      </c>
      <c r="CN62" s="4">
        <f t="shared" si="43"/>
        <v>963.43507999998656</v>
      </c>
      <c r="CO62" s="4">
        <f t="shared" si="43"/>
        <v>963.43507999998656</v>
      </c>
      <c r="CP62" s="4">
        <f t="shared" si="43"/>
        <v>963.43507999998656</v>
      </c>
      <c r="CQ62" s="4">
        <f t="shared" si="43"/>
        <v>963.43507999998656</v>
      </c>
      <c r="CR62" s="4">
        <f t="shared" si="43"/>
        <v>963.43507999998656</v>
      </c>
      <c r="CS62" s="4">
        <f t="shared" si="43"/>
        <v>963.43507999998656</v>
      </c>
      <c r="CT62" s="4">
        <f t="shared" si="43"/>
        <v>963.43507999998656</v>
      </c>
      <c r="CU62" s="4">
        <f t="shared" si="43"/>
        <v>963.43507999998656</v>
      </c>
      <c r="CV62" s="4">
        <f t="shared" si="43"/>
        <v>963.43507999998656</v>
      </c>
      <c r="CW62" s="4">
        <f t="shared" si="43"/>
        <v>963.43507999998656</v>
      </c>
      <c r="CX62" s="4">
        <f t="shared" si="43"/>
        <v>963.43507999998656</v>
      </c>
      <c r="CY62" s="4">
        <f t="shared" si="43"/>
        <v>963.43507999998656</v>
      </c>
      <c r="CZ62" s="4">
        <f t="shared" si="43"/>
        <v>963.43507999998656</v>
      </c>
      <c r="DA62" s="4">
        <f t="shared" si="43"/>
        <v>963.43507999998656</v>
      </c>
      <c r="DB62" s="4">
        <f t="shared" si="43"/>
        <v>963.43507999998656</v>
      </c>
      <c r="DC62" s="4">
        <f t="shared" si="43"/>
        <v>963.43507999998656</v>
      </c>
      <c r="DD62" s="4">
        <f t="shared" si="43"/>
        <v>963.43507999998656</v>
      </c>
      <c r="DE62" s="4">
        <f t="shared" si="43"/>
        <v>963.43507999998656</v>
      </c>
      <c r="DF62" s="4">
        <f t="shared" si="43"/>
        <v>963.43507999998656</v>
      </c>
      <c r="DG62" s="4">
        <f t="shared" si="43"/>
        <v>963.43507999998656</v>
      </c>
      <c r="DH62" s="4">
        <f t="shared" si="43"/>
        <v>963.43507999998656</v>
      </c>
      <c r="DI62" s="4">
        <f t="shared" si="43"/>
        <v>963.43507999998656</v>
      </c>
      <c r="DJ62" s="4">
        <f t="shared" si="43"/>
        <v>963.43507999998656</v>
      </c>
      <c r="DK62" s="4">
        <f t="shared" si="43"/>
        <v>963.43507999998656</v>
      </c>
      <c r="DL62" s="4">
        <f t="shared" si="43"/>
        <v>963.43507999998656</v>
      </c>
      <c r="DM62" s="4">
        <f t="shared" si="43"/>
        <v>963.43507999998656</v>
      </c>
      <c r="DN62" s="4">
        <f t="shared" si="43"/>
        <v>963.43507999998656</v>
      </c>
      <c r="DO62" s="4">
        <f t="shared" si="43"/>
        <v>963.43507999998656</v>
      </c>
      <c r="DP62" s="4">
        <f t="shared" si="43"/>
        <v>963.43507999998656</v>
      </c>
      <c r="DQ62" s="4">
        <f t="shared" si="43"/>
        <v>963.43507999998656</v>
      </c>
      <c r="DR62" s="4">
        <f t="shared" si="43"/>
        <v>1059.7785879999853</v>
      </c>
      <c r="DS62" s="16">
        <f t="shared" si="7"/>
        <v>180411.75748192394</v>
      </c>
    </row>
    <row r="63" spans="1:123" x14ac:dyDescent="0.25">
      <c r="A63" s="15">
        <f t="shared" si="8"/>
        <v>69.583333333333073</v>
      </c>
      <c r="B63" s="4">
        <f t="shared" si="40"/>
        <v>0</v>
      </c>
      <c r="C63" s="4">
        <f t="shared" si="40"/>
        <v>0</v>
      </c>
      <c r="D63" s="4">
        <f t="shared" si="40"/>
        <v>0</v>
      </c>
      <c r="E63" s="4">
        <f t="shared" si="40"/>
        <v>0</v>
      </c>
      <c r="F63" s="4">
        <f t="shared" si="40"/>
        <v>0</v>
      </c>
      <c r="G63" s="4">
        <f t="shared" si="40"/>
        <v>0</v>
      </c>
      <c r="H63" s="4">
        <f t="shared" si="40"/>
        <v>0</v>
      </c>
      <c r="I63" s="4">
        <f t="shared" si="40"/>
        <v>0</v>
      </c>
      <c r="J63" s="4">
        <f t="shared" si="40"/>
        <v>0</v>
      </c>
      <c r="K63" s="4">
        <f t="shared" si="40"/>
        <v>0</v>
      </c>
      <c r="L63" s="4">
        <f t="shared" si="40"/>
        <v>0</v>
      </c>
      <c r="M63" s="4">
        <f t="shared" si="40"/>
        <v>0</v>
      </c>
      <c r="N63" s="4">
        <f t="shared" si="40"/>
        <v>0</v>
      </c>
      <c r="O63" s="4">
        <f t="shared" si="40"/>
        <v>0</v>
      </c>
      <c r="P63" s="4">
        <f t="shared" si="40"/>
        <v>0</v>
      </c>
      <c r="Q63" s="4">
        <f t="shared" si="40"/>
        <v>0</v>
      </c>
      <c r="R63" s="4">
        <f t="shared" ref="R63:CC67" si="44">$B$2*IF($A$2+R$3/12&lt;$A63,0,1)*(1+0.072*MIN($A63-$A$2,5))*IF(R$3&gt;=120,1.1,1)*IF($C$2&lt;=148450,1,0)</f>
        <v>0</v>
      </c>
      <c r="S63" s="4">
        <f t="shared" si="44"/>
        <v>0</v>
      </c>
      <c r="T63" s="4">
        <f t="shared" si="44"/>
        <v>0</v>
      </c>
      <c r="U63" s="4">
        <f t="shared" si="44"/>
        <v>0</v>
      </c>
      <c r="V63" s="4">
        <f t="shared" si="44"/>
        <v>0</v>
      </c>
      <c r="W63" s="4">
        <f t="shared" si="44"/>
        <v>0</v>
      </c>
      <c r="X63" s="4">
        <f t="shared" si="44"/>
        <v>0</v>
      </c>
      <c r="Y63" s="4">
        <f t="shared" si="44"/>
        <v>0</v>
      </c>
      <c r="Z63" s="4">
        <f t="shared" si="44"/>
        <v>0</v>
      </c>
      <c r="AA63" s="4">
        <f t="shared" si="44"/>
        <v>0</v>
      </c>
      <c r="AB63" s="4">
        <f t="shared" si="44"/>
        <v>0</v>
      </c>
      <c r="AC63" s="4">
        <f t="shared" si="44"/>
        <v>0</v>
      </c>
      <c r="AD63" s="4">
        <f t="shared" si="44"/>
        <v>0</v>
      </c>
      <c r="AE63" s="4">
        <f t="shared" si="44"/>
        <v>0</v>
      </c>
      <c r="AF63" s="4">
        <f t="shared" si="44"/>
        <v>0</v>
      </c>
      <c r="AG63" s="4">
        <f t="shared" si="44"/>
        <v>0</v>
      </c>
      <c r="AH63" s="4">
        <f t="shared" si="44"/>
        <v>0</v>
      </c>
      <c r="AI63" s="4">
        <f t="shared" si="44"/>
        <v>0</v>
      </c>
      <c r="AJ63" s="4">
        <f t="shared" si="44"/>
        <v>0</v>
      </c>
      <c r="AK63" s="4">
        <f t="shared" si="44"/>
        <v>0</v>
      </c>
      <c r="AL63" s="4">
        <f t="shared" si="44"/>
        <v>0</v>
      </c>
      <c r="AM63" s="4">
        <f t="shared" si="44"/>
        <v>0</v>
      </c>
      <c r="AN63" s="4">
        <f t="shared" si="44"/>
        <v>0</v>
      </c>
      <c r="AO63" s="4">
        <f t="shared" si="44"/>
        <v>0</v>
      </c>
      <c r="AP63" s="4">
        <f t="shared" si="44"/>
        <v>0</v>
      </c>
      <c r="AQ63" s="4">
        <f t="shared" si="44"/>
        <v>0</v>
      </c>
      <c r="AR63" s="4">
        <f t="shared" si="44"/>
        <v>0</v>
      </c>
      <c r="AS63" s="4">
        <f t="shared" si="44"/>
        <v>0</v>
      </c>
      <c r="AT63" s="4">
        <f t="shared" si="44"/>
        <v>0</v>
      </c>
      <c r="AU63" s="4">
        <f t="shared" si="44"/>
        <v>0</v>
      </c>
      <c r="AV63" s="4">
        <f t="shared" si="44"/>
        <v>0</v>
      </c>
      <c r="AW63" s="4">
        <f t="shared" si="44"/>
        <v>0</v>
      </c>
      <c r="AX63" s="4">
        <f t="shared" si="44"/>
        <v>0</v>
      </c>
      <c r="AY63" s="4">
        <f t="shared" si="44"/>
        <v>0</v>
      </c>
      <c r="AZ63" s="4">
        <f t="shared" si="44"/>
        <v>0</v>
      </c>
      <c r="BA63" s="4">
        <f t="shared" si="44"/>
        <v>0</v>
      </c>
      <c r="BB63" s="4">
        <f t="shared" si="44"/>
        <v>0</v>
      </c>
      <c r="BC63" s="4">
        <f t="shared" si="44"/>
        <v>0</v>
      </c>
      <c r="BD63" s="4">
        <f t="shared" si="44"/>
        <v>0</v>
      </c>
      <c r="BE63" s="4">
        <f t="shared" si="44"/>
        <v>967.80109999998626</v>
      </c>
      <c r="BF63" s="4">
        <f t="shared" si="44"/>
        <v>967.80109999998626</v>
      </c>
      <c r="BG63" s="4">
        <f t="shared" si="44"/>
        <v>967.80109999998626</v>
      </c>
      <c r="BH63" s="4">
        <f t="shared" si="44"/>
        <v>967.80109999998626</v>
      </c>
      <c r="BI63" s="4">
        <f t="shared" si="44"/>
        <v>967.80109999998626</v>
      </c>
      <c r="BJ63" s="4">
        <f t="shared" si="44"/>
        <v>967.80109999998626</v>
      </c>
      <c r="BK63" s="4">
        <f t="shared" si="44"/>
        <v>967.80109999998626</v>
      </c>
      <c r="BL63" s="4">
        <f t="shared" si="44"/>
        <v>967.80109999998626</v>
      </c>
      <c r="BM63" s="4">
        <f t="shared" si="44"/>
        <v>967.80109999998626</v>
      </c>
      <c r="BN63" s="4">
        <f t="shared" si="44"/>
        <v>967.80109999998626</v>
      </c>
      <c r="BO63" s="4">
        <f t="shared" si="43"/>
        <v>967.80109999998626</v>
      </c>
      <c r="BP63" s="4">
        <f t="shared" si="43"/>
        <v>967.80109999998626</v>
      </c>
      <c r="BQ63" s="4">
        <f t="shared" si="43"/>
        <v>967.80109999998626</v>
      </c>
      <c r="BR63" s="4">
        <f t="shared" si="43"/>
        <v>967.80109999998626</v>
      </c>
      <c r="BS63" s="4">
        <f t="shared" si="43"/>
        <v>967.80109999998626</v>
      </c>
      <c r="BT63" s="4">
        <f t="shared" si="43"/>
        <v>967.80109999998626</v>
      </c>
      <c r="BU63" s="4">
        <f t="shared" si="43"/>
        <v>967.80109999998626</v>
      </c>
      <c r="BV63" s="4">
        <f t="shared" si="43"/>
        <v>967.80109999998626</v>
      </c>
      <c r="BW63" s="4">
        <f t="shared" si="43"/>
        <v>967.80109999998626</v>
      </c>
      <c r="BX63" s="4">
        <f t="shared" si="43"/>
        <v>967.80109999998626</v>
      </c>
      <c r="BY63" s="4">
        <f t="shared" si="43"/>
        <v>967.80109999998626</v>
      </c>
      <c r="BZ63" s="4">
        <f t="shared" si="43"/>
        <v>967.80109999998626</v>
      </c>
      <c r="CA63" s="4">
        <f t="shared" si="43"/>
        <v>967.80109999998626</v>
      </c>
      <c r="CB63" s="4">
        <f t="shared" si="43"/>
        <v>967.80109999998626</v>
      </c>
      <c r="CC63" s="4">
        <f t="shared" si="43"/>
        <v>967.80109999998626</v>
      </c>
      <c r="CD63" s="4">
        <f t="shared" si="43"/>
        <v>967.80109999998626</v>
      </c>
      <c r="CE63" s="4">
        <f t="shared" si="43"/>
        <v>967.80109999998626</v>
      </c>
      <c r="CF63" s="4">
        <f t="shared" si="43"/>
        <v>967.80109999998626</v>
      </c>
      <c r="CG63" s="4">
        <f t="shared" si="43"/>
        <v>967.80109999998626</v>
      </c>
      <c r="CH63" s="4">
        <f t="shared" si="43"/>
        <v>967.80109999998626</v>
      </c>
      <c r="CI63" s="4">
        <f t="shared" si="43"/>
        <v>967.80109999998626</v>
      </c>
      <c r="CJ63" s="4">
        <f t="shared" si="43"/>
        <v>967.80109999998626</v>
      </c>
      <c r="CK63" s="4">
        <f t="shared" si="43"/>
        <v>967.80109999998626</v>
      </c>
      <c r="CL63" s="4">
        <f t="shared" si="43"/>
        <v>967.80109999998626</v>
      </c>
      <c r="CM63" s="4">
        <f t="shared" si="43"/>
        <v>967.80109999998626</v>
      </c>
      <c r="CN63" s="4">
        <f t="shared" si="43"/>
        <v>967.80109999998626</v>
      </c>
      <c r="CO63" s="4">
        <f t="shared" si="43"/>
        <v>967.80109999998626</v>
      </c>
      <c r="CP63" s="4">
        <f t="shared" si="43"/>
        <v>967.80109999998626</v>
      </c>
      <c r="CQ63" s="4">
        <f t="shared" si="43"/>
        <v>967.80109999998626</v>
      </c>
      <c r="CR63" s="4">
        <f t="shared" si="43"/>
        <v>967.80109999998626</v>
      </c>
      <c r="CS63" s="4">
        <f t="shared" si="43"/>
        <v>967.80109999998626</v>
      </c>
      <c r="CT63" s="4">
        <f t="shared" si="43"/>
        <v>967.80109999998626</v>
      </c>
      <c r="CU63" s="4">
        <f t="shared" si="43"/>
        <v>967.80109999998626</v>
      </c>
      <c r="CV63" s="4">
        <f t="shared" si="43"/>
        <v>967.80109999998626</v>
      </c>
      <c r="CW63" s="4">
        <f t="shared" si="43"/>
        <v>967.80109999998626</v>
      </c>
      <c r="CX63" s="4">
        <f t="shared" si="43"/>
        <v>967.80109999998626</v>
      </c>
      <c r="CY63" s="4">
        <f t="shared" si="43"/>
        <v>967.80109999998626</v>
      </c>
      <c r="CZ63" s="4">
        <f t="shared" si="43"/>
        <v>967.80109999998626</v>
      </c>
      <c r="DA63" s="4">
        <f t="shared" si="43"/>
        <v>967.80109999998626</v>
      </c>
      <c r="DB63" s="4">
        <f t="shared" si="43"/>
        <v>967.80109999998626</v>
      </c>
      <c r="DC63" s="4">
        <f t="shared" si="43"/>
        <v>967.80109999998626</v>
      </c>
      <c r="DD63" s="4">
        <f t="shared" si="43"/>
        <v>967.80109999998626</v>
      </c>
      <c r="DE63" s="4">
        <f t="shared" si="43"/>
        <v>967.80109999998626</v>
      </c>
      <c r="DF63" s="4">
        <f t="shared" si="43"/>
        <v>967.80109999998626</v>
      </c>
      <c r="DG63" s="4">
        <f t="shared" si="43"/>
        <v>967.80109999998626</v>
      </c>
      <c r="DH63" s="4">
        <f t="shared" si="43"/>
        <v>967.80109999998626</v>
      </c>
      <c r="DI63" s="4">
        <f t="shared" si="43"/>
        <v>967.80109999998626</v>
      </c>
      <c r="DJ63" s="4">
        <f t="shared" si="43"/>
        <v>967.80109999998626</v>
      </c>
      <c r="DK63" s="4">
        <f t="shared" si="43"/>
        <v>967.80109999998626</v>
      </c>
      <c r="DL63" s="4">
        <f t="shared" si="43"/>
        <v>967.80109999998626</v>
      </c>
      <c r="DM63" s="4">
        <f t="shared" si="43"/>
        <v>967.80109999998626</v>
      </c>
      <c r="DN63" s="4">
        <f t="shared" si="43"/>
        <v>967.80109999998626</v>
      </c>
      <c r="DO63" s="4">
        <f t="shared" si="43"/>
        <v>967.80109999998626</v>
      </c>
      <c r="DP63" s="4">
        <f t="shared" si="43"/>
        <v>967.80109999998626</v>
      </c>
      <c r="DQ63" s="4">
        <f t="shared" si="43"/>
        <v>967.80109999998626</v>
      </c>
      <c r="DR63" s="4">
        <f t="shared" si="43"/>
        <v>1064.581209999985</v>
      </c>
      <c r="DS63" s="16">
        <f t="shared" si="7"/>
        <v>180419.9801546933</v>
      </c>
    </row>
    <row r="64" spans="1:123" x14ac:dyDescent="0.25">
      <c r="A64" s="15">
        <f t="shared" si="8"/>
        <v>69.666666666666401</v>
      </c>
      <c r="B64" s="4">
        <f t="shared" si="40"/>
        <v>0</v>
      </c>
      <c r="C64" s="4">
        <f t="shared" si="40"/>
        <v>0</v>
      </c>
      <c r="D64" s="4">
        <f t="shared" si="40"/>
        <v>0</v>
      </c>
      <c r="E64" s="4">
        <f t="shared" si="40"/>
        <v>0</v>
      </c>
      <c r="F64" s="4">
        <f t="shared" si="40"/>
        <v>0</v>
      </c>
      <c r="G64" s="4">
        <f t="shared" si="40"/>
        <v>0</v>
      </c>
      <c r="H64" s="4">
        <f t="shared" si="40"/>
        <v>0</v>
      </c>
      <c r="I64" s="4">
        <f t="shared" si="40"/>
        <v>0</v>
      </c>
      <c r="J64" s="4">
        <f t="shared" si="40"/>
        <v>0</v>
      </c>
      <c r="K64" s="4">
        <f t="shared" si="40"/>
        <v>0</v>
      </c>
      <c r="L64" s="4">
        <f t="shared" si="40"/>
        <v>0</v>
      </c>
      <c r="M64" s="4">
        <f t="shared" si="40"/>
        <v>0</v>
      </c>
      <c r="N64" s="4">
        <f t="shared" si="40"/>
        <v>0</v>
      </c>
      <c r="O64" s="4">
        <f t="shared" si="40"/>
        <v>0</v>
      </c>
      <c r="P64" s="4">
        <f t="shared" si="40"/>
        <v>0</v>
      </c>
      <c r="Q64" s="4">
        <f t="shared" si="40"/>
        <v>0</v>
      </c>
      <c r="R64" s="4">
        <f t="shared" si="44"/>
        <v>0</v>
      </c>
      <c r="S64" s="4">
        <f t="shared" si="44"/>
        <v>0</v>
      </c>
      <c r="T64" s="4">
        <f t="shared" si="44"/>
        <v>0</v>
      </c>
      <c r="U64" s="4">
        <f t="shared" si="44"/>
        <v>0</v>
      </c>
      <c r="V64" s="4">
        <f t="shared" si="44"/>
        <v>0</v>
      </c>
      <c r="W64" s="4">
        <f t="shared" si="44"/>
        <v>0</v>
      </c>
      <c r="X64" s="4">
        <f t="shared" si="44"/>
        <v>0</v>
      </c>
      <c r="Y64" s="4">
        <f t="shared" si="44"/>
        <v>0</v>
      </c>
      <c r="Z64" s="4">
        <f t="shared" si="44"/>
        <v>0</v>
      </c>
      <c r="AA64" s="4">
        <f t="shared" si="44"/>
        <v>0</v>
      </c>
      <c r="AB64" s="4">
        <f t="shared" si="44"/>
        <v>0</v>
      </c>
      <c r="AC64" s="4">
        <f t="shared" si="44"/>
        <v>0</v>
      </c>
      <c r="AD64" s="4">
        <f t="shared" si="44"/>
        <v>0</v>
      </c>
      <c r="AE64" s="4">
        <f t="shared" si="44"/>
        <v>0</v>
      </c>
      <c r="AF64" s="4">
        <f t="shared" si="44"/>
        <v>0</v>
      </c>
      <c r="AG64" s="4">
        <f t="shared" si="44"/>
        <v>0</v>
      </c>
      <c r="AH64" s="4">
        <f t="shared" si="44"/>
        <v>0</v>
      </c>
      <c r="AI64" s="4">
        <f t="shared" si="44"/>
        <v>0</v>
      </c>
      <c r="AJ64" s="4">
        <f t="shared" si="44"/>
        <v>0</v>
      </c>
      <c r="AK64" s="4">
        <f t="shared" si="44"/>
        <v>0</v>
      </c>
      <c r="AL64" s="4">
        <f t="shared" si="44"/>
        <v>0</v>
      </c>
      <c r="AM64" s="4">
        <f t="shared" si="44"/>
        <v>0</v>
      </c>
      <c r="AN64" s="4">
        <f t="shared" si="44"/>
        <v>0</v>
      </c>
      <c r="AO64" s="4">
        <f t="shared" si="44"/>
        <v>0</v>
      </c>
      <c r="AP64" s="4">
        <f t="shared" si="44"/>
        <v>0</v>
      </c>
      <c r="AQ64" s="4">
        <f t="shared" si="44"/>
        <v>0</v>
      </c>
      <c r="AR64" s="4">
        <f t="shared" si="44"/>
        <v>0</v>
      </c>
      <c r="AS64" s="4">
        <f t="shared" si="44"/>
        <v>0</v>
      </c>
      <c r="AT64" s="4">
        <f t="shared" si="44"/>
        <v>0</v>
      </c>
      <c r="AU64" s="4">
        <f t="shared" si="44"/>
        <v>0</v>
      </c>
      <c r="AV64" s="4">
        <f t="shared" si="44"/>
        <v>0</v>
      </c>
      <c r="AW64" s="4">
        <f t="shared" si="44"/>
        <v>0</v>
      </c>
      <c r="AX64" s="4">
        <f t="shared" si="44"/>
        <v>0</v>
      </c>
      <c r="AY64" s="4">
        <f t="shared" si="44"/>
        <v>0</v>
      </c>
      <c r="AZ64" s="4">
        <f t="shared" si="44"/>
        <v>0</v>
      </c>
      <c r="BA64" s="4">
        <f t="shared" si="44"/>
        <v>0</v>
      </c>
      <c r="BB64" s="4">
        <f t="shared" si="44"/>
        <v>0</v>
      </c>
      <c r="BC64" s="4">
        <f t="shared" si="44"/>
        <v>0</v>
      </c>
      <c r="BD64" s="4">
        <f t="shared" si="44"/>
        <v>0</v>
      </c>
      <c r="BE64" s="4">
        <f t="shared" si="44"/>
        <v>0</v>
      </c>
      <c r="BF64" s="4">
        <f t="shared" si="44"/>
        <v>972.16711999998597</v>
      </c>
      <c r="BG64" s="4">
        <f t="shared" si="44"/>
        <v>972.16711999998597</v>
      </c>
      <c r="BH64" s="4">
        <f t="shared" si="44"/>
        <v>972.16711999998597</v>
      </c>
      <c r="BI64" s="4">
        <f t="shared" si="44"/>
        <v>972.16711999998597</v>
      </c>
      <c r="BJ64" s="4">
        <f t="shared" si="44"/>
        <v>972.16711999998597</v>
      </c>
      <c r="BK64" s="4">
        <f t="shared" si="44"/>
        <v>972.16711999998597</v>
      </c>
      <c r="BL64" s="4">
        <f t="shared" si="44"/>
        <v>972.16711999998597</v>
      </c>
      <c r="BM64" s="4">
        <f t="shared" si="44"/>
        <v>972.16711999998597</v>
      </c>
      <c r="BN64" s="4">
        <f t="shared" si="44"/>
        <v>972.16711999998597</v>
      </c>
      <c r="BO64" s="4">
        <f t="shared" si="43"/>
        <v>972.16711999998597</v>
      </c>
      <c r="BP64" s="4">
        <f t="shared" si="43"/>
        <v>972.16711999998597</v>
      </c>
      <c r="BQ64" s="4">
        <f t="shared" si="43"/>
        <v>972.16711999998597</v>
      </c>
      <c r="BR64" s="4">
        <f t="shared" si="43"/>
        <v>972.16711999998597</v>
      </c>
      <c r="BS64" s="4">
        <f t="shared" si="43"/>
        <v>972.16711999998597</v>
      </c>
      <c r="BT64" s="4">
        <f t="shared" si="43"/>
        <v>972.16711999998597</v>
      </c>
      <c r="BU64" s="4">
        <f t="shared" si="43"/>
        <v>972.16711999998597</v>
      </c>
      <c r="BV64" s="4">
        <f t="shared" si="43"/>
        <v>972.16711999998597</v>
      </c>
      <c r="BW64" s="4">
        <f t="shared" si="43"/>
        <v>972.16711999998597</v>
      </c>
      <c r="BX64" s="4">
        <f t="shared" si="43"/>
        <v>972.16711999998597</v>
      </c>
      <c r="BY64" s="4">
        <f t="shared" si="43"/>
        <v>972.16711999998597</v>
      </c>
      <c r="BZ64" s="4">
        <f t="shared" si="43"/>
        <v>972.16711999998597</v>
      </c>
      <c r="CA64" s="4">
        <f t="shared" si="43"/>
        <v>972.16711999998597</v>
      </c>
      <c r="CB64" s="4">
        <f t="shared" si="43"/>
        <v>972.16711999998597</v>
      </c>
      <c r="CC64" s="4">
        <f t="shared" si="43"/>
        <v>972.16711999998597</v>
      </c>
      <c r="CD64" s="4">
        <f t="shared" si="43"/>
        <v>972.16711999998597</v>
      </c>
      <c r="CE64" s="4">
        <f t="shared" si="43"/>
        <v>972.16711999998597</v>
      </c>
      <c r="CF64" s="4">
        <f t="shared" si="43"/>
        <v>972.16711999998597</v>
      </c>
      <c r="CG64" s="4">
        <f t="shared" si="43"/>
        <v>972.16711999998597</v>
      </c>
      <c r="CH64" s="4">
        <f t="shared" si="43"/>
        <v>972.16711999998597</v>
      </c>
      <c r="CI64" s="4">
        <f t="shared" si="43"/>
        <v>972.16711999998597</v>
      </c>
      <c r="CJ64" s="4">
        <f t="shared" si="43"/>
        <v>972.16711999998597</v>
      </c>
      <c r="CK64" s="4">
        <f t="shared" si="43"/>
        <v>972.16711999998597</v>
      </c>
      <c r="CL64" s="4">
        <f t="shared" si="43"/>
        <v>972.16711999998597</v>
      </c>
      <c r="CM64" s="4">
        <f t="shared" si="43"/>
        <v>972.16711999998597</v>
      </c>
      <c r="CN64" s="4">
        <f t="shared" si="43"/>
        <v>972.16711999998597</v>
      </c>
      <c r="CO64" s="4">
        <f t="shared" si="43"/>
        <v>972.16711999998597</v>
      </c>
      <c r="CP64" s="4">
        <f t="shared" si="43"/>
        <v>972.16711999998597</v>
      </c>
      <c r="CQ64" s="4">
        <f t="shared" si="43"/>
        <v>972.16711999998597</v>
      </c>
      <c r="CR64" s="4">
        <f t="shared" si="43"/>
        <v>972.16711999998597</v>
      </c>
      <c r="CS64" s="4">
        <f t="shared" si="43"/>
        <v>972.16711999998597</v>
      </c>
      <c r="CT64" s="4">
        <f t="shared" si="43"/>
        <v>972.16711999998597</v>
      </c>
      <c r="CU64" s="4">
        <f t="shared" si="43"/>
        <v>972.16711999998597</v>
      </c>
      <c r="CV64" s="4">
        <f t="shared" si="43"/>
        <v>972.16711999998597</v>
      </c>
      <c r="CW64" s="4">
        <f t="shared" si="43"/>
        <v>972.16711999998597</v>
      </c>
      <c r="CX64" s="4">
        <f t="shared" si="43"/>
        <v>972.16711999998597</v>
      </c>
      <c r="CY64" s="4">
        <f t="shared" si="43"/>
        <v>972.16711999998597</v>
      </c>
      <c r="CZ64" s="4">
        <f t="shared" si="43"/>
        <v>972.16711999998597</v>
      </c>
      <c r="DA64" s="4">
        <f t="shared" si="43"/>
        <v>972.16711999998597</v>
      </c>
      <c r="DB64" s="4">
        <f t="shared" si="43"/>
        <v>972.16711999998597</v>
      </c>
      <c r="DC64" s="4">
        <f t="shared" si="43"/>
        <v>972.16711999998597</v>
      </c>
      <c r="DD64" s="4">
        <f t="shared" si="43"/>
        <v>972.16711999998597</v>
      </c>
      <c r="DE64" s="4">
        <f t="shared" si="43"/>
        <v>972.16711999998597</v>
      </c>
      <c r="DF64" s="4">
        <f t="shared" si="43"/>
        <v>972.16711999998597</v>
      </c>
      <c r="DG64" s="4">
        <f t="shared" si="43"/>
        <v>972.16711999998597</v>
      </c>
      <c r="DH64" s="4">
        <f t="shared" si="43"/>
        <v>972.16711999998597</v>
      </c>
      <c r="DI64" s="4">
        <f t="shared" si="43"/>
        <v>972.16711999998597</v>
      </c>
      <c r="DJ64" s="4">
        <f t="shared" si="43"/>
        <v>972.16711999998597</v>
      </c>
      <c r="DK64" s="4">
        <f t="shared" si="43"/>
        <v>972.16711999998597</v>
      </c>
      <c r="DL64" s="4">
        <f t="shared" si="43"/>
        <v>972.16711999998597</v>
      </c>
      <c r="DM64" s="4">
        <f t="shared" si="43"/>
        <v>972.16711999998597</v>
      </c>
      <c r="DN64" s="4">
        <f t="shared" si="43"/>
        <v>972.16711999998597</v>
      </c>
      <c r="DO64" s="4">
        <f t="shared" si="43"/>
        <v>972.16711999998597</v>
      </c>
      <c r="DP64" s="4">
        <f t="shared" si="43"/>
        <v>972.16711999998597</v>
      </c>
      <c r="DQ64" s="4">
        <f t="shared" si="43"/>
        <v>972.16711999998597</v>
      </c>
      <c r="DR64" s="4">
        <f t="shared" si="43"/>
        <v>1069.3838319999847</v>
      </c>
      <c r="DS64" s="16">
        <f t="shared" si="7"/>
        <v>180423.76160750847</v>
      </c>
    </row>
    <row r="65" spans="1:123" x14ac:dyDescent="0.25">
      <c r="A65" s="15">
        <f t="shared" si="8"/>
        <v>69.74999999999973</v>
      </c>
      <c r="B65" s="4">
        <f t="shared" si="40"/>
        <v>0</v>
      </c>
      <c r="C65" s="4">
        <f t="shared" si="40"/>
        <v>0</v>
      </c>
      <c r="D65" s="4">
        <f t="shared" si="40"/>
        <v>0</v>
      </c>
      <c r="E65" s="4">
        <f t="shared" si="40"/>
        <v>0</v>
      </c>
      <c r="F65" s="4">
        <f t="shared" si="40"/>
        <v>0</v>
      </c>
      <c r="G65" s="4">
        <f t="shared" si="40"/>
        <v>0</v>
      </c>
      <c r="H65" s="4">
        <f t="shared" si="40"/>
        <v>0</v>
      </c>
      <c r="I65" s="4">
        <f t="shared" si="40"/>
        <v>0</v>
      </c>
      <c r="J65" s="4">
        <f t="shared" si="40"/>
        <v>0</v>
      </c>
      <c r="K65" s="4">
        <f t="shared" si="40"/>
        <v>0</v>
      </c>
      <c r="L65" s="4">
        <f t="shared" si="40"/>
        <v>0</v>
      </c>
      <c r="M65" s="4">
        <f t="shared" si="40"/>
        <v>0</v>
      </c>
      <c r="N65" s="4">
        <f t="shared" si="40"/>
        <v>0</v>
      </c>
      <c r="O65" s="4">
        <f t="shared" si="40"/>
        <v>0</v>
      </c>
      <c r="P65" s="4">
        <f t="shared" si="40"/>
        <v>0</v>
      </c>
      <c r="Q65" s="4">
        <f t="shared" si="40"/>
        <v>0</v>
      </c>
      <c r="R65" s="4">
        <f t="shared" si="44"/>
        <v>0</v>
      </c>
      <c r="S65" s="4">
        <f t="shared" si="44"/>
        <v>0</v>
      </c>
      <c r="T65" s="4">
        <f t="shared" si="44"/>
        <v>0</v>
      </c>
      <c r="U65" s="4">
        <f t="shared" si="44"/>
        <v>0</v>
      </c>
      <c r="V65" s="4">
        <f t="shared" si="44"/>
        <v>0</v>
      </c>
      <c r="W65" s="4">
        <f t="shared" si="44"/>
        <v>0</v>
      </c>
      <c r="X65" s="4">
        <f t="shared" si="44"/>
        <v>0</v>
      </c>
      <c r="Y65" s="4">
        <f t="shared" si="44"/>
        <v>0</v>
      </c>
      <c r="Z65" s="4">
        <f t="shared" si="44"/>
        <v>0</v>
      </c>
      <c r="AA65" s="4">
        <f t="shared" si="44"/>
        <v>0</v>
      </c>
      <c r="AB65" s="4">
        <f t="shared" si="44"/>
        <v>0</v>
      </c>
      <c r="AC65" s="4">
        <f t="shared" si="44"/>
        <v>0</v>
      </c>
      <c r="AD65" s="4">
        <f t="shared" si="44"/>
        <v>0</v>
      </c>
      <c r="AE65" s="4">
        <f t="shared" si="44"/>
        <v>0</v>
      </c>
      <c r="AF65" s="4">
        <f t="shared" si="44"/>
        <v>0</v>
      </c>
      <c r="AG65" s="4">
        <f t="shared" si="44"/>
        <v>0</v>
      </c>
      <c r="AH65" s="4">
        <f t="shared" si="44"/>
        <v>0</v>
      </c>
      <c r="AI65" s="4">
        <f t="shared" si="44"/>
        <v>0</v>
      </c>
      <c r="AJ65" s="4">
        <f t="shared" si="44"/>
        <v>0</v>
      </c>
      <c r="AK65" s="4">
        <f t="shared" si="44"/>
        <v>0</v>
      </c>
      <c r="AL65" s="4">
        <f t="shared" si="44"/>
        <v>0</v>
      </c>
      <c r="AM65" s="4">
        <f t="shared" si="44"/>
        <v>0</v>
      </c>
      <c r="AN65" s="4">
        <f t="shared" si="44"/>
        <v>0</v>
      </c>
      <c r="AO65" s="4">
        <f t="shared" si="44"/>
        <v>0</v>
      </c>
      <c r="AP65" s="4">
        <f t="shared" si="44"/>
        <v>0</v>
      </c>
      <c r="AQ65" s="4">
        <f t="shared" si="44"/>
        <v>0</v>
      </c>
      <c r="AR65" s="4">
        <f t="shared" si="44"/>
        <v>0</v>
      </c>
      <c r="AS65" s="4">
        <f t="shared" si="44"/>
        <v>0</v>
      </c>
      <c r="AT65" s="4">
        <f t="shared" si="44"/>
        <v>0</v>
      </c>
      <c r="AU65" s="4">
        <f t="shared" si="44"/>
        <v>0</v>
      </c>
      <c r="AV65" s="4">
        <f t="shared" si="44"/>
        <v>0</v>
      </c>
      <c r="AW65" s="4">
        <f t="shared" si="44"/>
        <v>0</v>
      </c>
      <c r="AX65" s="4">
        <f t="shared" si="44"/>
        <v>0</v>
      </c>
      <c r="AY65" s="4">
        <f t="shared" si="44"/>
        <v>0</v>
      </c>
      <c r="AZ65" s="4">
        <f t="shared" si="44"/>
        <v>0</v>
      </c>
      <c r="BA65" s="4">
        <f t="shared" si="44"/>
        <v>0</v>
      </c>
      <c r="BB65" s="4">
        <f t="shared" si="44"/>
        <v>0</v>
      </c>
      <c r="BC65" s="4">
        <f t="shared" si="44"/>
        <v>0</v>
      </c>
      <c r="BD65" s="4">
        <f t="shared" si="44"/>
        <v>0</v>
      </c>
      <c r="BE65" s="4">
        <f t="shared" si="44"/>
        <v>0</v>
      </c>
      <c r="BF65" s="4">
        <f t="shared" si="44"/>
        <v>0</v>
      </c>
      <c r="BG65" s="4">
        <f t="shared" si="44"/>
        <v>976.53313999998579</v>
      </c>
      <c r="BH65" s="4">
        <f t="shared" si="44"/>
        <v>976.53313999998579</v>
      </c>
      <c r="BI65" s="4">
        <f t="shared" si="44"/>
        <v>976.53313999998579</v>
      </c>
      <c r="BJ65" s="4">
        <f t="shared" si="44"/>
        <v>976.53313999998579</v>
      </c>
      <c r="BK65" s="4">
        <f t="shared" si="44"/>
        <v>976.53313999998579</v>
      </c>
      <c r="BL65" s="4">
        <f t="shared" si="44"/>
        <v>976.53313999998579</v>
      </c>
      <c r="BM65" s="4">
        <f t="shared" si="44"/>
        <v>976.53313999998579</v>
      </c>
      <c r="BN65" s="4">
        <f t="shared" si="44"/>
        <v>976.53313999998579</v>
      </c>
      <c r="BO65" s="4">
        <f t="shared" si="44"/>
        <v>976.53313999998579</v>
      </c>
      <c r="BP65" s="4">
        <f t="shared" si="44"/>
        <v>976.53313999998579</v>
      </c>
      <c r="BQ65" s="4">
        <f t="shared" si="44"/>
        <v>976.53313999998579</v>
      </c>
      <c r="BR65" s="4">
        <f t="shared" si="44"/>
        <v>976.53313999998579</v>
      </c>
      <c r="BS65" s="4">
        <f t="shared" si="44"/>
        <v>976.53313999998579</v>
      </c>
      <c r="BT65" s="4">
        <f t="shared" si="44"/>
        <v>976.53313999998579</v>
      </c>
      <c r="BU65" s="4">
        <f t="shared" si="44"/>
        <v>976.53313999998579</v>
      </c>
      <c r="BV65" s="4">
        <f t="shared" si="44"/>
        <v>976.53313999998579</v>
      </c>
      <c r="BW65" s="4">
        <f t="shared" si="44"/>
        <v>976.53313999998579</v>
      </c>
      <c r="BX65" s="4">
        <f t="shared" si="44"/>
        <v>976.53313999998579</v>
      </c>
      <c r="BY65" s="4">
        <f t="shared" si="44"/>
        <v>976.53313999998579</v>
      </c>
      <c r="BZ65" s="4">
        <f t="shared" si="44"/>
        <v>976.53313999998579</v>
      </c>
      <c r="CA65" s="4">
        <f t="shared" si="44"/>
        <v>976.53313999998579</v>
      </c>
      <c r="CB65" s="4">
        <f t="shared" si="44"/>
        <v>976.53313999998579</v>
      </c>
      <c r="CC65" s="4">
        <f t="shared" si="44"/>
        <v>976.53313999998579</v>
      </c>
      <c r="CD65" s="4">
        <f t="shared" si="43"/>
        <v>976.53313999998579</v>
      </c>
      <c r="CE65" s="4">
        <f t="shared" si="43"/>
        <v>976.53313999998579</v>
      </c>
      <c r="CF65" s="4">
        <f t="shared" si="43"/>
        <v>976.53313999998579</v>
      </c>
      <c r="CG65" s="4">
        <f t="shared" si="43"/>
        <v>976.53313999998579</v>
      </c>
      <c r="CH65" s="4">
        <f t="shared" si="43"/>
        <v>976.53313999998579</v>
      </c>
      <c r="CI65" s="4">
        <f t="shared" si="43"/>
        <v>976.53313999998579</v>
      </c>
      <c r="CJ65" s="4">
        <f t="shared" si="43"/>
        <v>976.53313999998579</v>
      </c>
      <c r="CK65" s="4">
        <f t="shared" si="43"/>
        <v>976.53313999998579</v>
      </c>
      <c r="CL65" s="4">
        <f t="shared" si="43"/>
        <v>976.53313999998579</v>
      </c>
      <c r="CM65" s="4">
        <f t="shared" si="43"/>
        <v>976.53313999998579</v>
      </c>
      <c r="CN65" s="4">
        <f t="shared" si="43"/>
        <v>976.53313999998579</v>
      </c>
      <c r="CO65" s="4">
        <f t="shared" si="43"/>
        <v>976.53313999998579</v>
      </c>
      <c r="CP65" s="4">
        <f t="shared" si="43"/>
        <v>976.53313999998579</v>
      </c>
      <c r="CQ65" s="4">
        <f t="shared" si="43"/>
        <v>976.53313999998579</v>
      </c>
      <c r="CR65" s="4">
        <f t="shared" si="43"/>
        <v>976.53313999998579</v>
      </c>
      <c r="CS65" s="4">
        <f t="shared" si="43"/>
        <v>976.53313999998579</v>
      </c>
      <c r="CT65" s="4">
        <f t="shared" si="43"/>
        <v>976.53313999998579</v>
      </c>
      <c r="CU65" s="4">
        <f t="shared" si="43"/>
        <v>976.53313999998579</v>
      </c>
      <c r="CV65" s="4">
        <f t="shared" si="43"/>
        <v>976.53313999998579</v>
      </c>
      <c r="CW65" s="4">
        <f t="shared" si="43"/>
        <v>976.53313999998579</v>
      </c>
      <c r="CX65" s="4">
        <f t="shared" si="43"/>
        <v>976.53313999998579</v>
      </c>
      <c r="CY65" s="4">
        <f t="shared" si="43"/>
        <v>976.53313999998579</v>
      </c>
      <c r="CZ65" s="4">
        <f t="shared" si="43"/>
        <v>976.53313999998579</v>
      </c>
      <c r="DA65" s="4">
        <f t="shared" si="43"/>
        <v>976.53313999998579</v>
      </c>
      <c r="DB65" s="4">
        <f t="shared" si="43"/>
        <v>976.53313999998579</v>
      </c>
      <c r="DC65" s="4">
        <f t="shared" si="43"/>
        <v>976.53313999998579</v>
      </c>
      <c r="DD65" s="4">
        <f t="shared" si="43"/>
        <v>976.53313999998579</v>
      </c>
      <c r="DE65" s="4">
        <f t="shared" si="43"/>
        <v>976.53313999998579</v>
      </c>
      <c r="DF65" s="4">
        <f t="shared" si="43"/>
        <v>976.53313999998579</v>
      </c>
      <c r="DG65" s="4">
        <f t="shared" si="43"/>
        <v>976.53313999998579</v>
      </c>
      <c r="DH65" s="4">
        <f t="shared" si="43"/>
        <v>976.53313999998579</v>
      </c>
      <c r="DI65" s="4">
        <f t="shared" si="43"/>
        <v>976.53313999998579</v>
      </c>
      <c r="DJ65" s="4">
        <f t="shared" si="43"/>
        <v>976.53313999998579</v>
      </c>
      <c r="DK65" s="4">
        <f t="shared" si="43"/>
        <v>976.53313999998579</v>
      </c>
      <c r="DL65" s="4">
        <f t="shared" si="43"/>
        <v>976.53313999998579</v>
      </c>
      <c r="DM65" s="4">
        <f t="shared" si="43"/>
        <v>976.53313999998579</v>
      </c>
      <c r="DN65" s="4">
        <f t="shared" si="43"/>
        <v>976.53313999998579</v>
      </c>
      <c r="DO65" s="4">
        <f t="shared" si="43"/>
        <v>976.53313999998579</v>
      </c>
      <c r="DP65" s="4">
        <f t="shared" si="43"/>
        <v>976.53313999998579</v>
      </c>
      <c r="DQ65" s="4">
        <f t="shared" si="43"/>
        <v>976.53313999998579</v>
      </c>
      <c r="DR65" s="4">
        <f t="shared" si="43"/>
        <v>1074.1864539999845</v>
      </c>
      <c r="DS65" s="16">
        <f t="shared" si="7"/>
        <v>180423.13119100314</v>
      </c>
    </row>
    <row r="66" spans="1:123" x14ac:dyDescent="0.25">
      <c r="A66" s="15">
        <f t="shared" si="8"/>
        <v>69.833333333333059</v>
      </c>
      <c r="B66" s="4">
        <f t="shared" si="40"/>
        <v>0</v>
      </c>
      <c r="C66" s="4">
        <f t="shared" si="40"/>
        <v>0</v>
      </c>
      <c r="D66" s="4">
        <f t="shared" si="40"/>
        <v>0</v>
      </c>
      <c r="E66" s="4">
        <f t="shared" si="40"/>
        <v>0</v>
      </c>
      <c r="F66" s="4">
        <f t="shared" si="40"/>
        <v>0</v>
      </c>
      <c r="G66" s="4">
        <f t="shared" si="40"/>
        <v>0</v>
      </c>
      <c r="H66" s="4">
        <f t="shared" si="40"/>
        <v>0</v>
      </c>
      <c r="I66" s="4">
        <f t="shared" si="40"/>
        <v>0</v>
      </c>
      <c r="J66" s="4">
        <f t="shared" si="40"/>
        <v>0</v>
      </c>
      <c r="K66" s="4">
        <f t="shared" si="40"/>
        <v>0</v>
      </c>
      <c r="L66" s="4">
        <f t="shared" si="40"/>
        <v>0</v>
      </c>
      <c r="M66" s="4">
        <f t="shared" si="40"/>
        <v>0</v>
      </c>
      <c r="N66" s="4">
        <f t="shared" si="40"/>
        <v>0</v>
      </c>
      <c r="O66" s="4">
        <f t="shared" si="40"/>
        <v>0</v>
      </c>
      <c r="P66" s="4">
        <f t="shared" si="40"/>
        <v>0</v>
      </c>
      <c r="Q66" s="4">
        <f t="shared" si="40"/>
        <v>0</v>
      </c>
      <c r="R66" s="4">
        <f t="shared" si="44"/>
        <v>0</v>
      </c>
      <c r="S66" s="4">
        <f t="shared" si="44"/>
        <v>0</v>
      </c>
      <c r="T66" s="4">
        <f t="shared" si="44"/>
        <v>0</v>
      </c>
      <c r="U66" s="4">
        <f t="shared" si="44"/>
        <v>0</v>
      </c>
      <c r="V66" s="4">
        <f t="shared" si="44"/>
        <v>0</v>
      </c>
      <c r="W66" s="4">
        <f t="shared" si="44"/>
        <v>0</v>
      </c>
      <c r="X66" s="4">
        <f t="shared" si="44"/>
        <v>0</v>
      </c>
      <c r="Y66" s="4">
        <f t="shared" si="44"/>
        <v>0</v>
      </c>
      <c r="Z66" s="4">
        <f t="shared" si="44"/>
        <v>0</v>
      </c>
      <c r="AA66" s="4">
        <f t="shared" si="44"/>
        <v>0</v>
      </c>
      <c r="AB66" s="4">
        <f t="shared" si="44"/>
        <v>0</v>
      </c>
      <c r="AC66" s="4">
        <f t="shared" si="44"/>
        <v>0</v>
      </c>
      <c r="AD66" s="4">
        <f t="shared" si="44"/>
        <v>0</v>
      </c>
      <c r="AE66" s="4">
        <f t="shared" si="44"/>
        <v>0</v>
      </c>
      <c r="AF66" s="4">
        <f t="shared" si="44"/>
        <v>0</v>
      </c>
      <c r="AG66" s="4">
        <f t="shared" si="44"/>
        <v>0</v>
      </c>
      <c r="AH66" s="4">
        <f t="shared" si="44"/>
        <v>0</v>
      </c>
      <c r="AI66" s="4">
        <f t="shared" si="44"/>
        <v>0</v>
      </c>
      <c r="AJ66" s="4">
        <f t="shared" si="44"/>
        <v>0</v>
      </c>
      <c r="AK66" s="4">
        <f t="shared" si="44"/>
        <v>0</v>
      </c>
      <c r="AL66" s="4">
        <f t="shared" si="44"/>
        <v>0</v>
      </c>
      <c r="AM66" s="4">
        <f t="shared" si="44"/>
        <v>0</v>
      </c>
      <c r="AN66" s="4">
        <f t="shared" si="44"/>
        <v>0</v>
      </c>
      <c r="AO66" s="4">
        <f t="shared" si="44"/>
        <v>0</v>
      </c>
      <c r="AP66" s="4">
        <f t="shared" si="44"/>
        <v>0</v>
      </c>
      <c r="AQ66" s="4">
        <f t="shared" si="44"/>
        <v>0</v>
      </c>
      <c r="AR66" s="4">
        <f t="shared" si="44"/>
        <v>0</v>
      </c>
      <c r="AS66" s="4">
        <f t="shared" si="44"/>
        <v>0</v>
      </c>
      <c r="AT66" s="4">
        <f t="shared" si="44"/>
        <v>0</v>
      </c>
      <c r="AU66" s="4">
        <f t="shared" si="44"/>
        <v>0</v>
      </c>
      <c r="AV66" s="4">
        <f t="shared" si="44"/>
        <v>0</v>
      </c>
      <c r="AW66" s="4">
        <f t="shared" si="44"/>
        <v>0</v>
      </c>
      <c r="AX66" s="4">
        <f t="shared" si="44"/>
        <v>0</v>
      </c>
      <c r="AY66" s="4">
        <f t="shared" si="44"/>
        <v>0</v>
      </c>
      <c r="AZ66" s="4">
        <f t="shared" si="44"/>
        <v>0</v>
      </c>
      <c r="BA66" s="4">
        <f t="shared" si="44"/>
        <v>0</v>
      </c>
      <c r="BB66" s="4">
        <f t="shared" si="44"/>
        <v>0</v>
      </c>
      <c r="BC66" s="4">
        <f t="shared" si="44"/>
        <v>0</v>
      </c>
      <c r="BD66" s="4">
        <f t="shared" si="44"/>
        <v>0</v>
      </c>
      <c r="BE66" s="4">
        <f t="shared" si="44"/>
        <v>0</v>
      </c>
      <c r="BF66" s="4">
        <f t="shared" si="44"/>
        <v>0</v>
      </c>
      <c r="BG66" s="4">
        <f t="shared" si="44"/>
        <v>0</v>
      </c>
      <c r="BH66" s="4">
        <f t="shared" si="44"/>
        <v>980.89915999998561</v>
      </c>
      <c r="BI66" s="4">
        <f t="shared" si="44"/>
        <v>980.89915999998561</v>
      </c>
      <c r="BJ66" s="4">
        <f t="shared" si="44"/>
        <v>980.89915999998561</v>
      </c>
      <c r="BK66" s="4">
        <f t="shared" si="44"/>
        <v>980.89915999998561</v>
      </c>
      <c r="BL66" s="4">
        <f t="shared" si="44"/>
        <v>980.89915999998561</v>
      </c>
      <c r="BM66" s="4">
        <f t="shared" si="44"/>
        <v>980.89915999998561</v>
      </c>
      <c r="BN66" s="4">
        <f t="shared" si="44"/>
        <v>980.89915999998561</v>
      </c>
      <c r="BO66" s="4">
        <f t="shared" si="43"/>
        <v>980.89915999998561</v>
      </c>
      <c r="BP66" s="4">
        <f t="shared" si="43"/>
        <v>980.89915999998561</v>
      </c>
      <c r="BQ66" s="4">
        <f t="shared" si="43"/>
        <v>980.89915999998561</v>
      </c>
      <c r="BR66" s="4">
        <f t="shared" si="43"/>
        <v>980.89915999998561</v>
      </c>
      <c r="BS66" s="4">
        <f t="shared" si="43"/>
        <v>980.89915999998561</v>
      </c>
      <c r="BT66" s="4">
        <f t="shared" si="43"/>
        <v>980.89915999998561</v>
      </c>
      <c r="BU66" s="4">
        <f t="shared" si="43"/>
        <v>980.89915999998561</v>
      </c>
      <c r="BV66" s="4">
        <f t="shared" si="43"/>
        <v>980.89915999998561</v>
      </c>
      <c r="BW66" s="4">
        <f t="shared" si="43"/>
        <v>980.89915999998561</v>
      </c>
      <c r="BX66" s="4">
        <f t="shared" si="43"/>
        <v>980.89915999998561</v>
      </c>
      <c r="BY66" s="4">
        <f t="shared" si="43"/>
        <v>980.89915999998561</v>
      </c>
      <c r="BZ66" s="4">
        <f t="shared" si="43"/>
        <v>980.89915999998561</v>
      </c>
      <c r="CA66" s="4">
        <f t="shared" si="43"/>
        <v>980.89915999998561</v>
      </c>
      <c r="CB66" s="4">
        <f t="shared" si="43"/>
        <v>980.89915999998561</v>
      </c>
      <c r="CC66" s="4">
        <f t="shared" si="43"/>
        <v>980.89915999998561</v>
      </c>
      <c r="CD66" s="4">
        <f t="shared" si="43"/>
        <v>980.89915999998561</v>
      </c>
      <c r="CE66" s="4">
        <f t="shared" si="43"/>
        <v>980.89915999998561</v>
      </c>
      <c r="CF66" s="4">
        <f t="shared" si="43"/>
        <v>980.89915999998561</v>
      </c>
      <c r="CG66" s="4">
        <f t="shared" si="43"/>
        <v>980.89915999998561</v>
      </c>
      <c r="CH66" s="4">
        <f t="shared" si="43"/>
        <v>980.89915999998561</v>
      </c>
      <c r="CI66" s="4">
        <f t="shared" si="43"/>
        <v>980.89915999998561</v>
      </c>
      <c r="CJ66" s="4">
        <f t="shared" si="43"/>
        <v>980.89915999998561</v>
      </c>
      <c r="CK66" s="4">
        <f t="shared" si="43"/>
        <v>980.89915999998561</v>
      </c>
      <c r="CL66" s="4">
        <f t="shared" si="43"/>
        <v>980.89915999998561</v>
      </c>
      <c r="CM66" s="4">
        <f t="shared" si="43"/>
        <v>980.89915999998561</v>
      </c>
      <c r="CN66" s="4">
        <f t="shared" si="43"/>
        <v>980.89915999998561</v>
      </c>
      <c r="CO66" s="4">
        <f t="shared" si="43"/>
        <v>980.89915999998561</v>
      </c>
      <c r="CP66" s="4">
        <f t="shared" si="43"/>
        <v>980.89915999998561</v>
      </c>
      <c r="CQ66" s="4">
        <f t="shared" si="43"/>
        <v>980.89915999998561</v>
      </c>
      <c r="CR66" s="4">
        <f t="shared" si="43"/>
        <v>980.89915999998561</v>
      </c>
      <c r="CS66" s="4">
        <f t="shared" si="43"/>
        <v>980.89915999998561</v>
      </c>
      <c r="CT66" s="4">
        <f t="shared" si="43"/>
        <v>980.89915999998561</v>
      </c>
      <c r="CU66" s="4">
        <f t="shared" si="43"/>
        <v>980.89915999998561</v>
      </c>
      <c r="CV66" s="4">
        <f t="shared" si="43"/>
        <v>980.89915999998561</v>
      </c>
      <c r="CW66" s="4">
        <f t="shared" si="43"/>
        <v>980.89915999998561</v>
      </c>
      <c r="CX66" s="4">
        <f t="shared" si="43"/>
        <v>980.89915999998561</v>
      </c>
      <c r="CY66" s="4">
        <f t="shared" si="43"/>
        <v>980.89915999998561</v>
      </c>
      <c r="CZ66" s="4">
        <f t="shared" si="43"/>
        <v>980.89915999998561</v>
      </c>
      <c r="DA66" s="4">
        <f t="shared" si="43"/>
        <v>980.89915999998561</v>
      </c>
      <c r="DB66" s="4">
        <f t="shared" si="43"/>
        <v>980.89915999998561</v>
      </c>
      <c r="DC66" s="4">
        <f t="shared" si="43"/>
        <v>980.89915999998561</v>
      </c>
      <c r="DD66" s="4">
        <f t="shared" ref="DD66:DR66" si="45">$B$2*IF($A$2+DD$3/12&lt;$A66,0,1)*(1+0.072*MIN($A66-$A$2,5))*IF(DD$3&gt;=120,1.1,1)*IF($C$2&lt;=148450,1,0)</f>
        <v>980.89915999998561</v>
      </c>
      <c r="DE66" s="4">
        <f t="shared" si="45"/>
        <v>980.89915999998561</v>
      </c>
      <c r="DF66" s="4">
        <f t="shared" si="45"/>
        <v>980.89915999998561</v>
      </c>
      <c r="DG66" s="4">
        <f t="shared" si="45"/>
        <v>980.89915999998561</v>
      </c>
      <c r="DH66" s="4">
        <f t="shared" si="45"/>
        <v>980.89915999998561</v>
      </c>
      <c r="DI66" s="4">
        <f t="shared" si="45"/>
        <v>980.89915999998561</v>
      </c>
      <c r="DJ66" s="4">
        <f t="shared" si="45"/>
        <v>980.89915999998561</v>
      </c>
      <c r="DK66" s="4">
        <f t="shared" si="45"/>
        <v>980.89915999998561</v>
      </c>
      <c r="DL66" s="4">
        <f t="shared" si="45"/>
        <v>980.89915999998561</v>
      </c>
      <c r="DM66" s="4">
        <f t="shared" si="45"/>
        <v>980.89915999998561</v>
      </c>
      <c r="DN66" s="4">
        <f t="shared" si="45"/>
        <v>980.89915999998561</v>
      </c>
      <c r="DO66" s="4">
        <f t="shared" si="45"/>
        <v>980.89915999998561</v>
      </c>
      <c r="DP66" s="4">
        <f t="shared" si="45"/>
        <v>980.89915999998561</v>
      </c>
      <c r="DQ66" s="4">
        <f t="shared" si="45"/>
        <v>980.89915999998561</v>
      </c>
      <c r="DR66" s="4">
        <f t="shared" si="45"/>
        <v>1078.9890759999842</v>
      </c>
      <c r="DS66" s="16">
        <f t="shared" si="7"/>
        <v>180418.11811929417</v>
      </c>
    </row>
    <row r="67" spans="1:123" x14ac:dyDescent="0.25">
      <c r="A67" s="15">
        <f t="shared" si="8"/>
        <v>69.916666666666387</v>
      </c>
      <c r="B67" s="4">
        <f t="shared" si="40"/>
        <v>0</v>
      </c>
      <c r="C67" s="4">
        <f t="shared" si="40"/>
        <v>0</v>
      </c>
      <c r="D67" s="4">
        <f t="shared" si="40"/>
        <v>0</v>
      </c>
      <c r="E67" s="4">
        <f t="shared" si="40"/>
        <v>0</v>
      </c>
      <c r="F67" s="4">
        <f t="shared" si="40"/>
        <v>0</v>
      </c>
      <c r="G67" s="4">
        <f t="shared" si="40"/>
        <v>0</v>
      </c>
      <c r="H67" s="4">
        <f t="shared" si="40"/>
        <v>0</v>
      </c>
      <c r="I67" s="4">
        <f t="shared" si="40"/>
        <v>0</v>
      </c>
      <c r="J67" s="4">
        <f t="shared" si="40"/>
        <v>0</v>
      </c>
      <c r="K67" s="4">
        <f t="shared" si="40"/>
        <v>0</v>
      </c>
      <c r="L67" s="4">
        <f t="shared" si="40"/>
        <v>0</v>
      </c>
      <c r="M67" s="4">
        <f t="shared" si="40"/>
        <v>0</v>
      </c>
      <c r="N67" s="4">
        <f t="shared" si="40"/>
        <v>0</v>
      </c>
      <c r="O67" s="4">
        <f t="shared" si="40"/>
        <v>0</v>
      </c>
      <c r="P67" s="4">
        <f t="shared" si="40"/>
        <v>0</v>
      </c>
      <c r="Q67" s="4">
        <f t="shared" si="40"/>
        <v>0</v>
      </c>
      <c r="R67" s="4">
        <f t="shared" si="44"/>
        <v>0</v>
      </c>
      <c r="S67" s="4">
        <f t="shared" si="44"/>
        <v>0</v>
      </c>
      <c r="T67" s="4">
        <f t="shared" si="44"/>
        <v>0</v>
      </c>
      <c r="U67" s="4">
        <f t="shared" si="44"/>
        <v>0</v>
      </c>
      <c r="V67" s="4">
        <f t="shared" si="44"/>
        <v>0</v>
      </c>
      <c r="W67" s="4">
        <f t="shared" si="44"/>
        <v>0</v>
      </c>
      <c r="X67" s="4">
        <f t="shared" si="44"/>
        <v>0</v>
      </c>
      <c r="Y67" s="4">
        <f t="shared" si="44"/>
        <v>0</v>
      </c>
      <c r="Z67" s="4">
        <f t="shared" si="44"/>
        <v>0</v>
      </c>
      <c r="AA67" s="4">
        <f t="shared" si="44"/>
        <v>0</v>
      </c>
      <c r="AB67" s="4">
        <f t="shared" si="44"/>
        <v>0</v>
      </c>
      <c r="AC67" s="4">
        <f t="shared" si="44"/>
        <v>0</v>
      </c>
      <c r="AD67" s="4">
        <f t="shared" si="44"/>
        <v>0</v>
      </c>
      <c r="AE67" s="4">
        <f t="shared" si="44"/>
        <v>0</v>
      </c>
      <c r="AF67" s="4">
        <f t="shared" si="44"/>
        <v>0</v>
      </c>
      <c r="AG67" s="4">
        <f t="shared" si="44"/>
        <v>0</v>
      </c>
      <c r="AH67" s="4">
        <f t="shared" si="44"/>
        <v>0</v>
      </c>
      <c r="AI67" s="4">
        <f t="shared" si="44"/>
        <v>0</v>
      </c>
      <c r="AJ67" s="4">
        <f t="shared" si="44"/>
        <v>0</v>
      </c>
      <c r="AK67" s="4">
        <f t="shared" si="44"/>
        <v>0</v>
      </c>
      <c r="AL67" s="4">
        <f t="shared" si="44"/>
        <v>0</v>
      </c>
      <c r="AM67" s="4">
        <f t="shared" si="44"/>
        <v>0</v>
      </c>
      <c r="AN67" s="4">
        <f t="shared" si="44"/>
        <v>0</v>
      </c>
      <c r="AO67" s="4">
        <f t="shared" si="44"/>
        <v>0</v>
      </c>
      <c r="AP67" s="4">
        <f t="shared" si="44"/>
        <v>0</v>
      </c>
      <c r="AQ67" s="4">
        <f t="shared" si="44"/>
        <v>0</v>
      </c>
      <c r="AR67" s="4">
        <f t="shared" si="44"/>
        <v>0</v>
      </c>
      <c r="AS67" s="4">
        <f t="shared" si="44"/>
        <v>0</v>
      </c>
      <c r="AT67" s="4">
        <f t="shared" si="44"/>
        <v>0</v>
      </c>
      <c r="AU67" s="4">
        <f t="shared" si="44"/>
        <v>0</v>
      </c>
      <c r="AV67" s="4">
        <f t="shared" si="44"/>
        <v>0</v>
      </c>
      <c r="AW67" s="4">
        <f t="shared" si="44"/>
        <v>0</v>
      </c>
      <c r="AX67" s="4">
        <f t="shared" si="44"/>
        <v>0</v>
      </c>
      <c r="AY67" s="4">
        <f t="shared" si="44"/>
        <v>0</v>
      </c>
      <c r="AZ67" s="4">
        <f t="shared" si="44"/>
        <v>0</v>
      </c>
      <c r="BA67" s="4">
        <f t="shared" si="44"/>
        <v>0</v>
      </c>
      <c r="BB67" s="4">
        <f t="shared" si="44"/>
        <v>0</v>
      </c>
      <c r="BC67" s="4">
        <f t="shared" si="44"/>
        <v>0</v>
      </c>
      <c r="BD67" s="4">
        <f t="shared" si="44"/>
        <v>0</v>
      </c>
      <c r="BE67" s="4">
        <f t="shared" si="44"/>
        <v>0</v>
      </c>
      <c r="BF67" s="4">
        <f t="shared" si="44"/>
        <v>0</v>
      </c>
      <c r="BG67" s="4">
        <f t="shared" si="44"/>
        <v>0</v>
      </c>
      <c r="BH67" s="4">
        <f t="shared" si="44"/>
        <v>0</v>
      </c>
      <c r="BI67" s="4">
        <f t="shared" si="44"/>
        <v>985.26517999998532</v>
      </c>
      <c r="BJ67" s="4">
        <f t="shared" ref="BJ67:DR71" si="46">$B$2*IF($A$2+BJ$3/12&lt;$A67,0,1)*(1+0.072*MIN($A67-$A$2,5))*IF(BJ$3&gt;=120,1.1,1)*IF($C$2&lt;=148450,1,0)</f>
        <v>985.26517999998532</v>
      </c>
      <c r="BK67" s="4">
        <f t="shared" si="46"/>
        <v>985.26517999998532</v>
      </c>
      <c r="BL67" s="4">
        <f t="shared" si="46"/>
        <v>985.26517999998532</v>
      </c>
      <c r="BM67" s="4">
        <f t="shared" si="46"/>
        <v>985.26517999998532</v>
      </c>
      <c r="BN67" s="4">
        <f t="shared" si="46"/>
        <v>985.26517999998532</v>
      </c>
      <c r="BO67" s="4">
        <f t="shared" si="46"/>
        <v>985.26517999998532</v>
      </c>
      <c r="BP67" s="4">
        <f t="shared" si="46"/>
        <v>985.26517999998532</v>
      </c>
      <c r="BQ67" s="4">
        <f t="shared" si="46"/>
        <v>985.26517999998532</v>
      </c>
      <c r="BR67" s="4">
        <f t="shared" si="46"/>
        <v>985.26517999998532</v>
      </c>
      <c r="BS67" s="4">
        <f t="shared" si="46"/>
        <v>985.26517999998532</v>
      </c>
      <c r="BT67" s="4">
        <f t="shared" si="46"/>
        <v>985.26517999998532</v>
      </c>
      <c r="BU67" s="4">
        <f t="shared" si="46"/>
        <v>985.26517999998532</v>
      </c>
      <c r="BV67" s="4">
        <f t="shared" si="46"/>
        <v>985.26517999998532</v>
      </c>
      <c r="BW67" s="4">
        <f t="shared" si="46"/>
        <v>985.26517999998532</v>
      </c>
      <c r="BX67" s="4">
        <f t="shared" si="46"/>
        <v>985.26517999998532</v>
      </c>
      <c r="BY67" s="4">
        <f t="shared" si="46"/>
        <v>985.26517999998532</v>
      </c>
      <c r="BZ67" s="4">
        <f t="shared" si="46"/>
        <v>985.26517999998532</v>
      </c>
      <c r="CA67" s="4">
        <f t="shared" si="46"/>
        <v>985.26517999998532</v>
      </c>
      <c r="CB67" s="4">
        <f t="shared" si="46"/>
        <v>985.26517999998532</v>
      </c>
      <c r="CC67" s="4">
        <f t="shared" si="46"/>
        <v>985.26517999998532</v>
      </c>
      <c r="CD67" s="4">
        <f t="shared" si="46"/>
        <v>985.26517999998532</v>
      </c>
      <c r="CE67" s="4">
        <f t="shared" si="46"/>
        <v>985.26517999998532</v>
      </c>
      <c r="CF67" s="4">
        <f t="shared" si="46"/>
        <v>985.26517999998532</v>
      </c>
      <c r="CG67" s="4">
        <f t="shared" si="46"/>
        <v>985.26517999998532</v>
      </c>
      <c r="CH67" s="4">
        <f t="shared" si="46"/>
        <v>985.26517999998532</v>
      </c>
      <c r="CI67" s="4">
        <f t="shared" si="46"/>
        <v>985.26517999998532</v>
      </c>
      <c r="CJ67" s="4">
        <f t="shared" si="46"/>
        <v>985.26517999998532</v>
      </c>
      <c r="CK67" s="4">
        <f t="shared" si="46"/>
        <v>985.26517999998532</v>
      </c>
      <c r="CL67" s="4">
        <f t="shared" si="46"/>
        <v>985.26517999998532</v>
      </c>
      <c r="CM67" s="4">
        <f t="shared" si="46"/>
        <v>985.26517999998532</v>
      </c>
      <c r="CN67" s="4">
        <f t="shared" si="46"/>
        <v>985.26517999998532</v>
      </c>
      <c r="CO67" s="4">
        <f t="shared" si="46"/>
        <v>985.26517999998532</v>
      </c>
      <c r="CP67" s="4">
        <f t="shared" si="46"/>
        <v>985.26517999998532</v>
      </c>
      <c r="CQ67" s="4">
        <f t="shared" si="46"/>
        <v>985.26517999998532</v>
      </c>
      <c r="CR67" s="4">
        <f t="shared" si="46"/>
        <v>985.26517999998532</v>
      </c>
      <c r="CS67" s="4">
        <f t="shared" si="46"/>
        <v>985.26517999998532</v>
      </c>
      <c r="CT67" s="4">
        <f t="shared" si="46"/>
        <v>985.26517999998532</v>
      </c>
      <c r="CU67" s="4">
        <f t="shared" si="46"/>
        <v>985.26517999998532</v>
      </c>
      <c r="CV67" s="4">
        <f t="shared" si="46"/>
        <v>985.26517999998532</v>
      </c>
      <c r="CW67" s="4">
        <f t="shared" si="46"/>
        <v>985.26517999998532</v>
      </c>
      <c r="CX67" s="4">
        <f t="shared" si="46"/>
        <v>985.26517999998532</v>
      </c>
      <c r="CY67" s="4">
        <f t="shared" si="46"/>
        <v>985.26517999998532</v>
      </c>
      <c r="CZ67" s="4">
        <f t="shared" si="46"/>
        <v>985.26517999998532</v>
      </c>
      <c r="DA67" s="4">
        <f t="shared" si="46"/>
        <v>985.26517999998532</v>
      </c>
      <c r="DB67" s="4">
        <f t="shared" si="46"/>
        <v>985.26517999998532</v>
      </c>
      <c r="DC67" s="4">
        <f t="shared" si="46"/>
        <v>985.26517999998532</v>
      </c>
      <c r="DD67" s="4">
        <f t="shared" si="46"/>
        <v>985.26517999998532</v>
      </c>
      <c r="DE67" s="4">
        <f t="shared" si="46"/>
        <v>985.26517999998532</v>
      </c>
      <c r="DF67" s="4">
        <f t="shared" si="46"/>
        <v>985.26517999998532</v>
      </c>
      <c r="DG67" s="4">
        <f t="shared" si="46"/>
        <v>985.26517999998532</v>
      </c>
      <c r="DH67" s="4">
        <f t="shared" si="46"/>
        <v>985.26517999998532</v>
      </c>
      <c r="DI67" s="4">
        <f t="shared" si="46"/>
        <v>985.26517999998532</v>
      </c>
      <c r="DJ67" s="4">
        <f t="shared" si="46"/>
        <v>985.26517999998532</v>
      </c>
      <c r="DK67" s="4">
        <f t="shared" si="46"/>
        <v>985.26517999998532</v>
      </c>
      <c r="DL67" s="4">
        <f t="shared" si="46"/>
        <v>985.26517999998532</v>
      </c>
      <c r="DM67" s="4">
        <f t="shared" si="46"/>
        <v>985.26517999998532</v>
      </c>
      <c r="DN67" s="4">
        <f t="shared" si="46"/>
        <v>985.26517999998532</v>
      </c>
      <c r="DO67" s="4">
        <f t="shared" si="46"/>
        <v>985.26517999998532</v>
      </c>
      <c r="DP67" s="4">
        <f t="shared" si="46"/>
        <v>985.26517999998532</v>
      </c>
      <c r="DQ67" s="4">
        <f t="shared" si="46"/>
        <v>985.26517999998532</v>
      </c>
      <c r="DR67" s="4">
        <f t="shared" si="46"/>
        <v>1083.7916979999839</v>
      </c>
      <c r="DS67" s="16">
        <f t="shared" si="7"/>
        <v>180408.75147052272</v>
      </c>
    </row>
    <row r="68" spans="1:123" x14ac:dyDescent="0.25">
      <c r="A68" s="15">
        <f t="shared" si="8"/>
        <v>69.999999999999716</v>
      </c>
      <c r="B68" s="4">
        <f t="shared" si="40"/>
        <v>0</v>
      </c>
      <c r="C68" s="4">
        <f t="shared" si="40"/>
        <v>0</v>
      </c>
      <c r="D68" s="4">
        <f t="shared" si="40"/>
        <v>0</v>
      </c>
      <c r="E68" s="4">
        <f t="shared" si="40"/>
        <v>0</v>
      </c>
      <c r="F68" s="4">
        <f t="shared" si="40"/>
        <v>0</v>
      </c>
      <c r="G68" s="4">
        <f t="shared" si="40"/>
        <v>0</v>
      </c>
      <c r="H68" s="4">
        <f t="shared" si="40"/>
        <v>0</v>
      </c>
      <c r="I68" s="4">
        <f t="shared" si="40"/>
        <v>0</v>
      </c>
      <c r="J68" s="4">
        <f t="shared" si="40"/>
        <v>0</v>
      </c>
      <c r="K68" s="4">
        <f t="shared" si="40"/>
        <v>0</v>
      </c>
      <c r="L68" s="4">
        <f t="shared" si="40"/>
        <v>0</v>
      </c>
      <c r="M68" s="4">
        <f t="shared" si="40"/>
        <v>0</v>
      </c>
      <c r="N68" s="4">
        <f t="shared" si="40"/>
        <v>0</v>
      </c>
      <c r="O68" s="4">
        <f t="shared" si="40"/>
        <v>0</v>
      </c>
      <c r="P68" s="4">
        <f t="shared" si="40"/>
        <v>0</v>
      </c>
      <c r="Q68" s="4">
        <f t="shared" si="40"/>
        <v>0</v>
      </c>
      <c r="R68" s="4">
        <f t="shared" ref="R68:CC72" si="47">$B$2*IF($A$2+R$3/12&lt;$A68,0,1)*(1+0.072*MIN($A68-$A$2,5))*IF(R$3&gt;=120,1.1,1)*IF($C$2&lt;=148450,1,0)</f>
        <v>0</v>
      </c>
      <c r="S68" s="4">
        <f t="shared" si="47"/>
        <v>0</v>
      </c>
      <c r="T68" s="4">
        <f t="shared" si="47"/>
        <v>0</v>
      </c>
      <c r="U68" s="4">
        <f t="shared" si="47"/>
        <v>0</v>
      </c>
      <c r="V68" s="4">
        <f t="shared" si="47"/>
        <v>0</v>
      </c>
      <c r="W68" s="4">
        <f t="shared" si="47"/>
        <v>0</v>
      </c>
      <c r="X68" s="4">
        <f t="shared" si="47"/>
        <v>0</v>
      </c>
      <c r="Y68" s="4">
        <f t="shared" si="47"/>
        <v>0</v>
      </c>
      <c r="Z68" s="4">
        <f t="shared" si="47"/>
        <v>0</v>
      </c>
      <c r="AA68" s="4">
        <f t="shared" si="47"/>
        <v>0</v>
      </c>
      <c r="AB68" s="4">
        <f t="shared" si="47"/>
        <v>0</v>
      </c>
      <c r="AC68" s="4">
        <f t="shared" si="47"/>
        <v>0</v>
      </c>
      <c r="AD68" s="4">
        <f t="shared" si="47"/>
        <v>0</v>
      </c>
      <c r="AE68" s="4">
        <f t="shared" si="47"/>
        <v>0</v>
      </c>
      <c r="AF68" s="4">
        <f t="shared" si="47"/>
        <v>0</v>
      </c>
      <c r="AG68" s="4">
        <f t="shared" si="47"/>
        <v>0</v>
      </c>
      <c r="AH68" s="4">
        <f t="shared" si="47"/>
        <v>0</v>
      </c>
      <c r="AI68" s="4">
        <f t="shared" si="47"/>
        <v>0</v>
      </c>
      <c r="AJ68" s="4">
        <f t="shared" si="47"/>
        <v>0</v>
      </c>
      <c r="AK68" s="4">
        <f t="shared" si="47"/>
        <v>0</v>
      </c>
      <c r="AL68" s="4">
        <f t="shared" si="47"/>
        <v>0</v>
      </c>
      <c r="AM68" s="4">
        <f t="shared" si="47"/>
        <v>0</v>
      </c>
      <c r="AN68" s="4">
        <f t="shared" si="47"/>
        <v>0</v>
      </c>
      <c r="AO68" s="4">
        <f t="shared" si="47"/>
        <v>0</v>
      </c>
      <c r="AP68" s="4">
        <f t="shared" si="47"/>
        <v>0</v>
      </c>
      <c r="AQ68" s="4">
        <f t="shared" si="47"/>
        <v>0</v>
      </c>
      <c r="AR68" s="4">
        <f t="shared" si="47"/>
        <v>0</v>
      </c>
      <c r="AS68" s="4">
        <f t="shared" si="47"/>
        <v>0</v>
      </c>
      <c r="AT68" s="4">
        <f t="shared" si="47"/>
        <v>0</v>
      </c>
      <c r="AU68" s="4">
        <f t="shared" si="47"/>
        <v>0</v>
      </c>
      <c r="AV68" s="4">
        <f t="shared" si="47"/>
        <v>0</v>
      </c>
      <c r="AW68" s="4">
        <f t="shared" si="47"/>
        <v>0</v>
      </c>
      <c r="AX68" s="4">
        <f t="shared" si="47"/>
        <v>0</v>
      </c>
      <c r="AY68" s="4">
        <f t="shared" si="47"/>
        <v>0</v>
      </c>
      <c r="AZ68" s="4">
        <f t="shared" si="47"/>
        <v>0</v>
      </c>
      <c r="BA68" s="4">
        <f t="shared" si="47"/>
        <v>0</v>
      </c>
      <c r="BB68" s="4">
        <f t="shared" si="47"/>
        <v>0</v>
      </c>
      <c r="BC68" s="4">
        <f t="shared" si="47"/>
        <v>0</v>
      </c>
      <c r="BD68" s="4">
        <f t="shared" si="47"/>
        <v>0</v>
      </c>
      <c r="BE68" s="4">
        <f t="shared" si="47"/>
        <v>0</v>
      </c>
      <c r="BF68" s="4">
        <f t="shared" si="47"/>
        <v>0</v>
      </c>
      <c r="BG68" s="4">
        <f t="shared" si="47"/>
        <v>0</v>
      </c>
      <c r="BH68" s="4">
        <f t="shared" si="47"/>
        <v>0</v>
      </c>
      <c r="BI68" s="4">
        <f t="shared" si="47"/>
        <v>0</v>
      </c>
      <c r="BJ68" s="4">
        <f t="shared" si="47"/>
        <v>989.63119999998503</v>
      </c>
      <c r="BK68" s="4">
        <f t="shared" si="47"/>
        <v>989.63119999998503</v>
      </c>
      <c r="BL68" s="4">
        <f t="shared" si="47"/>
        <v>989.63119999998503</v>
      </c>
      <c r="BM68" s="4">
        <f t="shared" si="47"/>
        <v>989.63119999998503</v>
      </c>
      <c r="BN68" s="4">
        <f t="shared" si="47"/>
        <v>989.63119999998503</v>
      </c>
      <c r="BO68" s="4">
        <f t="shared" si="46"/>
        <v>989.63119999998503</v>
      </c>
      <c r="BP68" s="4">
        <f t="shared" si="46"/>
        <v>989.63119999998503</v>
      </c>
      <c r="BQ68" s="4">
        <f t="shared" si="46"/>
        <v>989.63119999998503</v>
      </c>
      <c r="BR68" s="4">
        <f t="shared" si="46"/>
        <v>989.63119999998503</v>
      </c>
      <c r="BS68" s="4">
        <f t="shared" si="46"/>
        <v>989.63119999998503</v>
      </c>
      <c r="BT68" s="4">
        <f t="shared" si="46"/>
        <v>989.63119999998503</v>
      </c>
      <c r="BU68" s="4">
        <f t="shared" si="46"/>
        <v>989.63119999998503</v>
      </c>
      <c r="BV68" s="4">
        <f t="shared" si="46"/>
        <v>989.63119999998503</v>
      </c>
      <c r="BW68" s="4">
        <f t="shared" si="46"/>
        <v>989.63119999998503</v>
      </c>
      <c r="BX68" s="4">
        <f t="shared" si="46"/>
        <v>989.63119999998503</v>
      </c>
      <c r="BY68" s="4">
        <f t="shared" si="46"/>
        <v>989.63119999998503</v>
      </c>
      <c r="BZ68" s="4">
        <f t="shared" si="46"/>
        <v>989.63119999998503</v>
      </c>
      <c r="CA68" s="4">
        <f t="shared" si="46"/>
        <v>989.63119999998503</v>
      </c>
      <c r="CB68" s="4">
        <f t="shared" si="46"/>
        <v>989.63119999998503</v>
      </c>
      <c r="CC68" s="4">
        <f t="shared" si="46"/>
        <v>989.63119999998503</v>
      </c>
      <c r="CD68" s="4">
        <f t="shared" si="46"/>
        <v>989.63119999998503</v>
      </c>
      <c r="CE68" s="4">
        <f t="shared" si="46"/>
        <v>989.63119999998503</v>
      </c>
      <c r="CF68" s="4">
        <f t="shared" si="46"/>
        <v>989.63119999998503</v>
      </c>
      <c r="CG68" s="4">
        <f t="shared" si="46"/>
        <v>989.63119999998503</v>
      </c>
      <c r="CH68" s="4">
        <f t="shared" si="46"/>
        <v>989.63119999998503</v>
      </c>
      <c r="CI68" s="4">
        <f t="shared" si="46"/>
        <v>989.63119999998503</v>
      </c>
      <c r="CJ68" s="4">
        <f t="shared" si="46"/>
        <v>989.63119999998503</v>
      </c>
      <c r="CK68" s="4">
        <f t="shared" si="46"/>
        <v>989.63119999998503</v>
      </c>
      <c r="CL68" s="4">
        <f t="shared" si="46"/>
        <v>989.63119999998503</v>
      </c>
      <c r="CM68" s="4">
        <f t="shared" si="46"/>
        <v>989.63119999998503</v>
      </c>
      <c r="CN68" s="4">
        <f t="shared" si="46"/>
        <v>989.63119999998503</v>
      </c>
      <c r="CO68" s="4">
        <f t="shared" si="46"/>
        <v>989.63119999998503</v>
      </c>
      <c r="CP68" s="4">
        <f t="shared" si="46"/>
        <v>989.63119999998503</v>
      </c>
      <c r="CQ68" s="4">
        <f t="shared" si="46"/>
        <v>989.63119999998503</v>
      </c>
      <c r="CR68" s="4">
        <f t="shared" si="46"/>
        <v>989.63119999998503</v>
      </c>
      <c r="CS68" s="4">
        <f t="shared" si="46"/>
        <v>989.63119999998503</v>
      </c>
      <c r="CT68" s="4">
        <f t="shared" si="46"/>
        <v>989.63119999998503</v>
      </c>
      <c r="CU68" s="4">
        <f t="shared" si="46"/>
        <v>989.63119999998503</v>
      </c>
      <c r="CV68" s="4">
        <f t="shared" si="46"/>
        <v>989.63119999998503</v>
      </c>
      <c r="CW68" s="4">
        <f t="shared" si="46"/>
        <v>989.63119999998503</v>
      </c>
      <c r="CX68" s="4">
        <f t="shared" si="46"/>
        <v>989.63119999998503</v>
      </c>
      <c r="CY68" s="4">
        <f t="shared" si="46"/>
        <v>989.63119999998503</v>
      </c>
      <c r="CZ68" s="4">
        <f t="shared" si="46"/>
        <v>989.63119999998503</v>
      </c>
      <c r="DA68" s="4">
        <f t="shared" si="46"/>
        <v>989.63119999998503</v>
      </c>
      <c r="DB68" s="4">
        <f t="shared" si="46"/>
        <v>989.63119999998503</v>
      </c>
      <c r="DC68" s="4">
        <f t="shared" si="46"/>
        <v>989.63119999998503</v>
      </c>
      <c r="DD68" s="4">
        <f t="shared" si="46"/>
        <v>989.63119999998503</v>
      </c>
      <c r="DE68" s="4">
        <f t="shared" si="46"/>
        <v>989.63119999998503</v>
      </c>
      <c r="DF68" s="4">
        <f t="shared" si="46"/>
        <v>989.63119999998503</v>
      </c>
      <c r="DG68" s="4">
        <f t="shared" si="46"/>
        <v>989.63119999998503</v>
      </c>
      <c r="DH68" s="4">
        <f t="shared" si="46"/>
        <v>989.63119999998503</v>
      </c>
      <c r="DI68" s="4">
        <f t="shared" si="46"/>
        <v>989.63119999998503</v>
      </c>
      <c r="DJ68" s="4">
        <f t="shared" si="46"/>
        <v>989.63119999998503</v>
      </c>
      <c r="DK68" s="4">
        <f t="shared" si="46"/>
        <v>989.63119999998503</v>
      </c>
      <c r="DL68" s="4">
        <f t="shared" si="46"/>
        <v>989.63119999998503</v>
      </c>
      <c r="DM68" s="4">
        <f t="shared" si="46"/>
        <v>989.63119999998503</v>
      </c>
      <c r="DN68" s="4">
        <f t="shared" si="46"/>
        <v>989.63119999998503</v>
      </c>
      <c r="DO68" s="4">
        <f t="shared" si="46"/>
        <v>989.63119999998503</v>
      </c>
      <c r="DP68" s="4">
        <f t="shared" si="46"/>
        <v>989.63119999998503</v>
      </c>
      <c r="DQ68" s="4">
        <f t="shared" si="46"/>
        <v>989.63119999998503</v>
      </c>
      <c r="DR68" s="4">
        <f t="shared" si="46"/>
        <v>1088.5943199999836</v>
      </c>
      <c r="DS68" s="16">
        <f t="shared" si="7"/>
        <v>180395.06018739269</v>
      </c>
    </row>
    <row r="69" spans="1:123" x14ac:dyDescent="0.25">
      <c r="A69" s="15">
        <f t="shared" si="8"/>
        <v>70.083333333333044</v>
      </c>
      <c r="B69" s="4">
        <f t="shared" si="40"/>
        <v>0</v>
      </c>
      <c r="C69" s="4">
        <f t="shared" si="40"/>
        <v>0</v>
      </c>
      <c r="D69" s="4">
        <f t="shared" si="40"/>
        <v>0</v>
      </c>
      <c r="E69" s="4">
        <f t="shared" si="40"/>
        <v>0</v>
      </c>
      <c r="F69" s="4">
        <f t="shared" si="40"/>
        <v>0</v>
      </c>
      <c r="G69" s="4">
        <f t="shared" si="40"/>
        <v>0</v>
      </c>
      <c r="H69" s="4">
        <f t="shared" si="40"/>
        <v>0</v>
      </c>
      <c r="I69" s="4">
        <f t="shared" si="40"/>
        <v>0</v>
      </c>
      <c r="J69" s="4">
        <f t="shared" si="40"/>
        <v>0</v>
      </c>
      <c r="K69" s="4">
        <f t="shared" si="40"/>
        <v>0</v>
      </c>
      <c r="L69" s="4">
        <f t="shared" si="40"/>
        <v>0</v>
      </c>
      <c r="M69" s="4">
        <f t="shared" si="40"/>
        <v>0</v>
      </c>
      <c r="N69" s="4">
        <f t="shared" si="40"/>
        <v>0</v>
      </c>
      <c r="O69" s="4">
        <f t="shared" si="40"/>
        <v>0</v>
      </c>
      <c r="P69" s="4">
        <f t="shared" si="40"/>
        <v>0</v>
      </c>
      <c r="Q69" s="4">
        <f t="shared" si="40"/>
        <v>0</v>
      </c>
      <c r="R69" s="4">
        <f t="shared" si="47"/>
        <v>0</v>
      </c>
      <c r="S69" s="4">
        <f t="shared" si="47"/>
        <v>0</v>
      </c>
      <c r="T69" s="4">
        <f t="shared" si="47"/>
        <v>0</v>
      </c>
      <c r="U69" s="4">
        <f t="shared" si="47"/>
        <v>0</v>
      </c>
      <c r="V69" s="4">
        <f t="shared" si="47"/>
        <v>0</v>
      </c>
      <c r="W69" s="4">
        <f t="shared" si="47"/>
        <v>0</v>
      </c>
      <c r="X69" s="4">
        <f t="shared" si="47"/>
        <v>0</v>
      </c>
      <c r="Y69" s="4">
        <f t="shared" si="47"/>
        <v>0</v>
      </c>
      <c r="Z69" s="4">
        <f t="shared" si="47"/>
        <v>0</v>
      </c>
      <c r="AA69" s="4">
        <f t="shared" si="47"/>
        <v>0</v>
      </c>
      <c r="AB69" s="4">
        <f t="shared" si="47"/>
        <v>0</v>
      </c>
      <c r="AC69" s="4">
        <f t="shared" si="47"/>
        <v>0</v>
      </c>
      <c r="AD69" s="4">
        <f t="shared" si="47"/>
        <v>0</v>
      </c>
      <c r="AE69" s="4">
        <f t="shared" si="47"/>
        <v>0</v>
      </c>
      <c r="AF69" s="4">
        <f t="shared" si="47"/>
        <v>0</v>
      </c>
      <c r="AG69" s="4">
        <f t="shared" si="47"/>
        <v>0</v>
      </c>
      <c r="AH69" s="4">
        <f t="shared" si="47"/>
        <v>0</v>
      </c>
      <c r="AI69" s="4">
        <f t="shared" si="47"/>
        <v>0</v>
      </c>
      <c r="AJ69" s="4">
        <f t="shared" si="47"/>
        <v>0</v>
      </c>
      <c r="AK69" s="4">
        <f t="shared" si="47"/>
        <v>0</v>
      </c>
      <c r="AL69" s="4">
        <f t="shared" si="47"/>
        <v>0</v>
      </c>
      <c r="AM69" s="4">
        <f t="shared" si="47"/>
        <v>0</v>
      </c>
      <c r="AN69" s="4">
        <f t="shared" si="47"/>
        <v>0</v>
      </c>
      <c r="AO69" s="4">
        <f t="shared" si="47"/>
        <v>0</v>
      </c>
      <c r="AP69" s="4">
        <f t="shared" si="47"/>
        <v>0</v>
      </c>
      <c r="AQ69" s="4">
        <f t="shared" si="47"/>
        <v>0</v>
      </c>
      <c r="AR69" s="4">
        <f t="shared" si="47"/>
        <v>0</v>
      </c>
      <c r="AS69" s="4">
        <f t="shared" si="47"/>
        <v>0</v>
      </c>
      <c r="AT69" s="4">
        <f t="shared" si="47"/>
        <v>0</v>
      </c>
      <c r="AU69" s="4">
        <f t="shared" si="47"/>
        <v>0</v>
      </c>
      <c r="AV69" s="4">
        <f t="shared" si="47"/>
        <v>0</v>
      </c>
      <c r="AW69" s="4">
        <f t="shared" si="47"/>
        <v>0</v>
      </c>
      <c r="AX69" s="4">
        <f t="shared" si="47"/>
        <v>0</v>
      </c>
      <c r="AY69" s="4">
        <f t="shared" si="47"/>
        <v>0</v>
      </c>
      <c r="AZ69" s="4">
        <f t="shared" si="47"/>
        <v>0</v>
      </c>
      <c r="BA69" s="4">
        <f t="shared" si="47"/>
        <v>0</v>
      </c>
      <c r="BB69" s="4">
        <f t="shared" si="47"/>
        <v>0</v>
      </c>
      <c r="BC69" s="4">
        <f t="shared" si="47"/>
        <v>0</v>
      </c>
      <c r="BD69" s="4">
        <f t="shared" si="47"/>
        <v>0</v>
      </c>
      <c r="BE69" s="4">
        <f t="shared" si="47"/>
        <v>0</v>
      </c>
      <c r="BF69" s="4">
        <f t="shared" si="47"/>
        <v>0</v>
      </c>
      <c r="BG69" s="4">
        <f t="shared" si="47"/>
        <v>0</v>
      </c>
      <c r="BH69" s="4">
        <f t="shared" si="47"/>
        <v>0</v>
      </c>
      <c r="BI69" s="4">
        <f t="shared" si="47"/>
        <v>0</v>
      </c>
      <c r="BJ69" s="4">
        <f t="shared" si="47"/>
        <v>0</v>
      </c>
      <c r="BK69" s="4">
        <f t="shared" si="47"/>
        <v>989.63119999999981</v>
      </c>
      <c r="BL69" s="4">
        <f t="shared" si="47"/>
        <v>989.63119999999981</v>
      </c>
      <c r="BM69" s="4">
        <f t="shared" si="47"/>
        <v>989.63119999999981</v>
      </c>
      <c r="BN69" s="4">
        <f t="shared" si="47"/>
        <v>989.63119999999981</v>
      </c>
      <c r="BO69" s="4">
        <f t="shared" si="47"/>
        <v>989.63119999999981</v>
      </c>
      <c r="BP69" s="4">
        <f t="shared" si="47"/>
        <v>989.63119999999981</v>
      </c>
      <c r="BQ69" s="4">
        <f t="shared" si="47"/>
        <v>989.63119999999981</v>
      </c>
      <c r="BR69" s="4">
        <f t="shared" si="47"/>
        <v>989.63119999999981</v>
      </c>
      <c r="BS69" s="4">
        <f t="shared" si="47"/>
        <v>989.63119999999981</v>
      </c>
      <c r="BT69" s="4">
        <f t="shared" si="47"/>
        <v>989.63119999999981</v>
      </c>
      <c r="BU69" s="4">
        <f t="shared" si="47"/>
        <v>989.63119999999981</v>
      </c>
      <c r="BV69" s="4">
        <f t="shared" si="47"/>
        <v>989.63119999999981</v>
      </c>
      <c r="BW69" s="4">
        <f t="shared" si="47"/>
        <v>989.63119999999981</v>
      </c>
      <c r="BX69" s="4">
        <f t="shared" si="47"/>
        <v>989.63119999999981</v>
      </c>
      <c r="BY69" s="4">
        <f t="shared" si="47"/>
        <v>989.63119999999981</v>
      </c>
      <c r="BZ69" s="4">
        <f t="shared" si="47"/>
        <v>989.63119999999981</v>
      </c>
      <c r="CA69" s="4">
        <f t="shared" si="47"/>
        <v>989.63119999999981</v>
      </c>
      <c r="CB69" s="4">
        <f t="shared" si="47"/>
        <v>989.63119999999981</v>
      </c>
      <c r="CC69" s="4">
        <f t="shared" si="47"/>
        <v>989.63119999999981</v>
      </c>
      <c r="CD69" s="4">
        <f t="shared" si="46"/>
        <v>989.63119999999981</v>
      </c>
      <c r="CE69" s="4">
        <f t="shared" si="46"/>
        <v>989.63119999999981</v>
      </c>
      <c r="CF69" s="4">
        <f t="shared" si="46"/>
        <v>989.63119999999981</v>
      </c>
      <c r="CG69" s="4">
        <f t="shared" si="46"/>
        <v>989.63119999999981</v>
      </c>
      <c r="CH69" s="4">
        <f t="shared" si="46"/>
        <v>989.63119999999981</v>
      </c>
      <c r="CI69" s="4">
        <f t="shared" si="46"/>
        <v>989.63119999999981</v>
      </c>
      <c r="CJ69" s="4">
        <f t="shared" si="46"/>
        <v>989.63119999999981</v>
      </c>
      <c r="CK69" s="4">
        <f t="shared" si="46"/>
        <v>989.63119999999981</v>
      </c>
      <c r="CL69" s="4">
        <f t="shared" si="46"/>
        <v>989.63119999999981</v>
      </c>
      <c r="CM69" s="4">
        <f t="shared" si="46"/>
        <v>989.63119999999981</v>
      </c>
      <c r="CN69" s="4">
        <f t="shared" si="46"/>
        <v>989.63119999999981</v>
      </c>
      <c r="CO69" s="4">
        <f t="shared" si="46"/>
        <v>989.63119999999981</v>
      </c>
      <c r="CP69" s="4">
        <f t="shared" si="46"/>
        <v>989.63119999999981</v>
      </c>
      <c r="CQ69" s="4">
        <f t="shared" si="46"/>
        <v>989.63119999999981</v>
      </c>
      <c r="CR69" s="4">
        <f t="shared" si="46"/>
        <v>989.63119999999981</v>
      </c>
      <c r="CS69" s="4">
        <f t="shared" si="46"/>
        <v>989.63119999999981</v>
      </c>
      <c r="CT69" s="4">
        <f t="shared" si="46"/>
        <v>989.63119999999981</v>
      </c>
      <c r="CU69" s="4">
        <f t="shared" si="46"/>
        <v>989.63119999999981</v>
      </c>
      <c r="CV69" s="4">
        <f t="shared" si="46"/>
        <v>989.63119999999981</v>
      </c>
      <c r="CW69" s="4">
        <f t="shared" si="46"/>
        <v>989.63119999999981</v>
      </c>
      <c r="CX69" s="4">
        <f t="shared" si="46"/>
        <v>989.63119999999981</v>
      </c>
      <c r="CY69" s="4">
        <f t="shared" si="46"/>
        <v>989.63119999999981</v>
      </c>
      <c r="CZ69" s="4">
        <f t="shared" si="46"/>
        <v>989.63119999999981</v>
      </c>
      <c r="DA69" s="4">
        <f t="shared" si="46"/>
        <v>989.63119999999981</v>
      </c>
      <c r="DB69" s="4">
        <f t="shared" si="46"/>
        <v>989.63119999999981</v>
      </c>
      <c r="DC69" s="4">
        <f t="shared" si="46"/>
        <v>989.63119999999981</v>
      </c>
      <c r="DD69" s="4">
        <f t="shared" si="46"/>
        <v>989.63119999999981</v>
      </c>
      <c r="DE69" s="4">
        <f t="shared" si="46"/>
        <v>989.63119999999981</v>
      </c>
      <c r="DF69" s="4">
        <f t="shared" si="46"/>
        <v>989.63119999999981</v>
      </c>
      <c r="DG69" s="4">
        <f t="shared" si="46"/>
        <v>989.63119999999981</v>
      </c>
      <c r="DH69" s="4">
        <f t="shared" si="46"/>
        <v>989.63119999999981</v>
      </c>
      <c r="DI69" s="4">
        <f t="shared" si="46"/>
        <v>989.63119999999981</v>
      </c>
      <c r="DJ69" s="4">
        <f t="shared" si="46"/>
        <v>989.63119999999981</v>
      </c>
      <c r="DK69" s="4">
        <f t="shared" si="46"/>
        <v>989.63119999999981</v>
      </c>
      <c r="DL69" s="4">
        <f t="shared" si="46"/>
        <v>989.63119999999981</v>
      </c>
      <c r="DM69" s="4">
        <f t="shared" si="46"/>
        <v>989.63119999999981</v>
      </c>
      <c r="DN69" s="4">
        <f t="shared" si="46"/>
        <v>989.63119999999981</v>
      </c>
      <c r="DO69" s="4">
        <f t="shared" si="46"/>
        <v>989.63119999999981</v>
      </c>
      <c r="DP69" s="4">
        <f t="shared" si="46"/>
        <v>989.63119999999981</v>
      </c>
      <c r="DQ69" s="4">
        <f t="shared" si="46"/>
        <v>989.63119999999981</v>
      </c>
      <c r="DR69" s="4">
        <f t="shared" si="46"/>
        <v>1088.5943199999999</v>
      </c>
      <c r="DS69" s="16">
        <f t="shared" si="7"/>
        <v>179584.7872516007</v>
      </c>
    </row>
    <row r="70" spans="1:123" x14ac:dyDescent="0.25">
      <c r="A70" s="15">
        <f t="shared" si="8"/>
        <v>70.166666666666373</v>
      </c>
      <c r="B70" s="4">
        <f t="shared" si="40"/>
        <v>0</v>
      </c>
      <c r="C70" s="4">
        <f t="shared" si="40"/>
        <v>0</v>
      </c>
      <c r="D70" s="4">
        <f t="shared" si="40"/>
        <v>0</v>
      </c>
      <c r="E70" s="4">
        <f t="shared" si="40"/>
        <v>0</v>
      </c>
      <c r="F70" s="4">
        <f t="shared" si="40"/>
        <v>0</v>
      </c>
      <c r="G70" s="4">
        <f t="shared" si="40"/>
        <v>0</v>
      </c>
      <c r="H70" s="4">
        <f t="shared" si="40"/>
        <v>0</v>
      </c>
      <c r="I70" s="4">
        <f t="shared" si="40"/>
        <v>0</v>
      </c>
      <c r="J70" s="4">
        <f t="shared" si="40"/>
        <v>0</v>
      </c>
      <c r="K70" s="4">
        <f t="shared" si="40"/>
        <v>0</v>
      </c>
      <c r="L70" s="4">
        <f t="shared" si="40"/>
        <v>0</v>
      </c>
      <c r="M70" s="4">
        <f t="shared" si="40"/>
        <v>0</v>
      </c>
      <c r="N70" s="4">
        <f t="shared" si="40"/>
        <v>0</v>
      </c>
      <c r="O70" s="4">
        <f t="shared" si="40"/>
        <v>0</v>
      </c>
      <c r="P70" s="4">
        <f t="shared" si="40"/>
        <v>0</v>
      </c>
      <c r="Q70" s="4">
        <f t="shared" si="40"/>
        <v>0</v>
      </c>
      <c r="R70" s="4">
        <f t="shared" si="47"/>
        <v>0</v>
      </c>
      <c r="S70" s="4">
        <f t="shared" si="47"/>
        <v>0</v>
      </c>
      <c r="T70" s="4">
        <f t="shared" si="47"/>
        <v>0</v>
      </c>
      <c r="U70" s="4">
        <f t="shared" si="47"/>
        <v>0</v>
      </c>
      <c r="V70" s="4">
        <f t="shared" si="47"/>
        <v>0</v>
      </c>
      <c r="W70" s="4">
        <f t="shared" si="47"/>
        <v>0</v>
      </c>
      <c r="X70" s="4">
        <f t="shared" si="47"/>
        <v>0</v>
      </c>
      <c r="Y70" s="4">
        <f t="shared" si="47"/>
        <v>0</v>
      </c>
      <c r="Z70" s="4">
        <f t="shared" si="47"/>
        <v>0</v>
      </c>
      <c r="AA70" s="4">
        <f t="shared" si="47"/>
        <v>0</v>
      </c>
      <c r="AB70" s="4">
        <f t="shared" si="47"/>
        <v>0</v>
      </c>
      <c r="AC70" s="4">
        <f t="shared" si="47"/>
        <v>0</v>
      </c>
      <c r="AD70" s="4">
        <f t="shared" si="47"/>
        <v>0</v>
      </c>
      <c r="AE70" s="4">
        <f t="shared" si="47"/>
        <v>0</v>
      </c>
      <c r="AF70" s="4">
        <f t="shared" si="47"/>
        <v>0</v>
      </c>
      <c r="AG70" s="4">
        <f t="shared" si="47"/>
        <v>0</v>
      </c>
      <c r="AH70" s="4">
        <f t="shared" si="47"/>
        <v>0</v>
      </c>
      <c r="AI70" s="4">
        <f t="shared" si="47"/>
        <v>0</v>
      </c>
      <c r="AJ70" s="4">
        <f t="shared" si="47"/>
        <v>0</v>
      </c>
      <c r="AK70" s="4">
        <f t="shared" si="47"/>
        <v>0</v>
      </c>
      <c r="AL70" s="4">
        <f t="shared" si="47"/>
        <v>0</v>
      </c>
      <c r="AM70" s="4">
        <f t="shared" si="47"/>
        <v>0</v>
      </c>
      <c r="AN70" s="4">
        <f t="shared" si="47"/>
        <v>0</v>
      </c>
      <c r="AO70" s="4">
        <f t="shared" si="47"/>
        <v>0</v>
      </c>
      <c r="AP70" s="4">
        <f t="shared" si="47"/>
        <v>0</v>
      </c>
      <c r="AQ70" s="4">
        <f t="shared" si="47"/>
        <v>0</v>
      </c>
      <c r="AR70" s="4">
        <f t="shared" si="47"/>
        <v>0</v>
      </c>
      <c r="AS70" s="4">
        <f t="shared" si="47"/>
        <v>0</v>
      </c>
      <c r="AT70" s="4">
        <f t="shared" si="47"/>
        <v>0</v>
      </c>
      <c r="AU70" s="4">
        <f t="shared" si="47"/>
        <v>0</v>
      </c>
      <c r="AV70" s="4">
        <f t="shared" si="47"/>
        <v>0</v>
      </c>
      <c r="AW70" s="4">
        <f t="shared" si="47"/>
        <v>0</v>
      </c>
      <c r="AX70" s="4">
        <f t="shared" si="47"/>
        <v>0</v>
      </c>
      <c r="AY70" s="4">
        <f t="shared" si="47"/>
        <v>0</v>
      </c>
      <c r="AZ70" s="4">
        <f t="shared" si="47"/>
        <v>0</v>
      </c>
      <c r="BA70" s="4">
        <f t="shared" si="47"/>
        <v>0</v>
      </c>
      <c r="BB70" s="4">
        <f t="shared" si="47"/>
        <v>0</v>
      </c>
      <c r="BC70" s="4">
        <f t="shared" si="47"/>
        <v>0</v>
      </c>
      <c r="BD70" s="4">
        <f t="shared" si="47"/>
        <v>0</v>
      </c>
      <c r="BE70" s="4">
        <f t="shared" si="47"/>
        <v>0</v>
      </c>
      <c r="BF70" s="4">
        <f t="shared" si="47"/>
        <v>0</v>
      </c>
      <c r="BG70" s="4">
        <f t="shared" si="47"/>
        <v>0</v>
      </c>
      <c r="BH70" s="4">
        <f t="shared" si="47"/>
        <v>0</v>
      </c>
      <c r="BI70" s="4">
        <f t="shared" si="47"/>
        <v>0</v>
      </c>
      <c r="BJ70" s="4">
        <f t="shared" si="47"/>
        <v>0</v>
      </c>
      <c r="BK70" s="4">
        <f t="shared" si="47"/>
        <v>0</v>
      </c>
      <c r="BL70" s="4">
        <f t="shared" si="47"/>
        <v>989.63119999999981</v>
      </c>
      <c r="BM70" s="4">
        <f t="shared" si="47"/>
        <v>989.63119999999981</v>
      </c>
      <c r="BN70" s="4">
        <f t="shared" si="47"/>
        <v>989.63119999999981</v>
      </c>
      <c r="BO70" s="4">
        <f t="shared" si="46"/>
        <v>989.63119999999981</v>
      </c>
      <c r="BP70" s="4">
        <f t="shared" si="46"/>
        <v>989.63119999999981</v>
      </c>
      <c r="BQ70" s="4">
        <f t="shared" si="46"/>
        <v>989.63119999999981</v>
      </c>
      <c r="BR70" s="4">
        <f t="shared" si="46"/>
        <v>989.63119999999981</v>
      </c>
      <c r="BS70" s="4">
        <f t="shared" si="46"/>
        <v>989.63119999999981</v>
      </c>
      <c r="BT70" s="4">
        <f t="shared" si="46"/>
        <v>989.63119999999981</v>
      </c>
      <c r="BU70" s="4">
        <f t="shared" si="46"/>
        <v>989.63119999999981</v>
      </c>
      <c r="BV70" s="4">
        <f t="shared" si="46"/>
        <v>989.63119999999981</v>
      </c>
      <c r="BW70" s="4">
        <f t="shared" si="46"/>
        <v>989.63119999999981</v>
      </c>
      <c r="BX70" s="4">
        <f t="shared" si="46"/>
        <v>989.63119999999981</v>
      </c>
      <c r="BY70" s="4">
        <f t="shared" si="46"/>
        <v>989.63119999999981</v>
      </c>
      <c r="BZ70" s="4">
        <f t="shared" si="46"/>
        <v>989.63119999999981</v>
      </c>
      <c r="CA70" s="4">
        <f t="shared" si="46"/>
        <v>989.63119999999981</v>
      </c>
      <c r="CB70" s="4">
        <f t="shared" si="46"/>
        <v>989.63119999999981</v>
      </c>
      <c r="CC70" s="4">
        <f t="shared" si="46"/>
        <v>989.63119999999981</v>
      </c>
      <c r="CD70" s="4">
        <f t="shared" si="46"/>
        <v>989.63119999999981</v>
      </c>
      <c r="CE70" s="4">
        <f t="shared" si="46"/>
        <v>989.63119999999981</v>
      </c>
      <c r="CF70" s="4">
        <f t="shared" si="46"/>
        <v>989.63119999999981</v>
      </c>
      <c r="CG70" s="4">
        <f t="shared" si="46"/>
        <v>989.63119999999981</v>
      </c>
      <c r="CH70" s="4">
        <f t="shared" si="46"/>
        <v>989.63119999999981</v>
      </c>
      <c r="CI70" s="4">
        <f t="shared" si="46"/>
        <v>989.63119999999981</v>
      </c>
      <c r="CJ70" s="4">
        <f t="shared" si="46"/>
        <v>989.63119999999981</v>
      </c>
      <c r="CK70" s="4">
        <f t="shared" si="46"/>
        <v>989.63119999999981</v>
      </c>
      <c r="CL70" s="4">
        <f t="shared" si="46"/>
        <v>989.63119999999981</v>
      </c>
      <c r="CM70" s="4">
        <f t="shared" si="46"/>
        <v>989.63119999999981</v>
      </c>
      <c r="CN70" s="4">
        <f t="shared" si="46"/>
        <v>989.63119999999981</v>
      </c>
      <c r="CO70" s="4">
        <f t="shared" si="46"/>
        <v>989.63119999999981</v>
      </c>
      <c r="CP70" s="4">
        <f t="shared" si="46"/>
        <v>989.63119999999981</v>
      </c>
      <c r="CQ70" s="4">
        <f t="shared" si="46"/>
        <v>989.63119999999981</v>
      </c>
      <c r="CR70" s="4">
        <f t="shared" si="46"/>
        <v>989.63119999999981</v>
      </c>
      <c r="CS70" s="4">
        <f t="shared" si="46"/>
        <v>989.63119999999981</v>
      </c>
      <c r="CT70" s="4">
        <f t="shared" si="46"/>
        <v>989.63119999999981</v>
      </c>
      <c r="CU70" s="4">
        <f t="shared" si="46"/>
        <v>989.63119999999981</v>
      </c>
      <c r="CV70" s="4">
        <f t="shared" si="46"/>
        <v>989.63119999999981</v>
      </c>
      <c r="CW70" s="4">
        <f t="shared" si="46"/>
        <v>989.63119999999981</v>
      </c>
      <c r="CX70" s="4">
        <f t="shared" si="46"/>
        <v>989.63119999999981</v>
      </c>
      <c r="CY70" s="4">
        <f t="shared" si="46"/>
        <v>989.63119999999981</v>
      </c>
      <c r="CZ70" s="4">
        <f t="shared" si="46"/>
        <v>989.63119999999981</v>
      </c>
      <c r="DA70" s="4">
        <f t="shared" si="46"/>
        <v>989.63119999999981</v>
      </c>
      <c r="DB70" s="4">
        <f t="shared" si="46"/>
        <v>989.63119999999981</v>
      </c>
      <c r="DC70" s="4">
        <f t="shared" si="46"/>
        <v>989.63119999999981</v>
      </c>
      <c r="DD70" s="4">
        <f t="shared" si="46"/>
        <v>989.63119999999981</v>
      </c>
      <c r="DE70" s="4">
        <f t="shared" si="46"/>
        <v>989.63119999999981</v>
      </c>
      <c r="DF70" s="4">
        <f t="shared" si="46"/>
        <v>989.63119999999981</v>
      </c>
      <c r="DG70" s="4">
        <f t="shared" si="46"/>
        <v>989.63119999999981</v>
      </c>
      <c r="DH70" s="4">
        <f t="shared" si="46"/>
        <v>989.63119999999981</v>
      </c>
      <c r="DI70" s="4">
        <f t="shared" si="46"/>
        <v>989.63119999999981</v>
      </c>
      <c r="DJ70" s="4">
        <f t="shared" si="46"/>
        <v>989.63119999999981</v>
      </c>
      <c r="DK70" s="4">
        <f t="shared" si="46"/>
        <v>989.63119999999981</v>
      </c>
      <c r="DL70" s="4">
        <f t="shared" si="46"/>
        <v>989.63119999999981</v>
      </c>
      <c r="DM70" s="4">
        <f t="shared" si="46"/>
        <v>989.63119999999981</v>
      </c>
      <c r="DN70" s="4">
        <f t="shared" si="46"/>
        <v>989.63119999999981</v>
      </c>
      <c r="DO70" s="4">
        <f t="shared" si="46"/>
        <v>989.63119999999981</v>
      </c>
      <c r="DP70" s="4">
        <f t="shared" si="46"/>
        <v>989.63119999999981</v>
      </c>
      <c r="DQ70" s="4">
        <f t="shared" si="46"/>
        <v>989.63119999999981</v>
      </c>
      <c r="DR70" s="4">
        <f t="shared" si="46"/>
        <v>1088.5943199999999</v>
      </c>
      <c r="DS70" s="16">
        <f t="shared" si="7"/>
        <v>178777.45343812124</v>
      </c>
    </row>
    <row r="71" spans="1:123" x14ac:dyDescent="0.25">
      <c r="A71" s="15">
        <f t="shared" si="8"/>
        <v>70.249999999999702</v>
      </c>
      <c r="B71" s="4">
        <f t="shared" si="40"/>
        <v>0</v>
      </c>
      <c r="C71" s="4">
        <f t="shared" si="40"/>
        <v>0</v>
      </c>
      <c r="D71" s="4">
        <f t="shared" si="40"/>
        <v>0</v>
      </c>
      <c r="E71" s="4">
        <f t="shared" si="40"/>
        <v>0</v>
      </c>
      <c r="F71" s="4">
        <f t="shared" si="40"/>
        <v>0</v>
      </c>
      <c r="G71" s="4">
        <f t="shared" si="40"/>
        <v>0</v>
      </c>
      <c r="H71" s="4">
        <f t="shared" si="40"/>
        <v>0</v>
      </c>
      <c r="I71" s="4">
        <f t="shared" si="40"/>
        <v>0</v>
      </c>
      <c r="J71" s="4">
        <f t="shared" si="40"/>
        <v>0</v>
      </c>
      <c r="K71" s="4">
        <f t="shared" si="40"/>
        <v>0</v>
      </c>
      <c r="L71" s="4">
        <f t="shared" si="40"/>
        <v>0</v>
      </c>
      <c r="M71" s="4">
        <f t="shared" si="40"/>
        <v>0</v>
      </c>
      <c r="N71" s="4">
        <f t="shared" si="40"/>
        <v>0</v>
      </c>
      <c r="O71" s="4">
        <f t="shared" si="40"/>
        <v>0</v>
      </c>
      <c r="P71" s="4">
        <f t="shared" si="40"/>
        <v>0</v>
      </c>
      <c r="Q71" s="4">
        <f t="shared" si="40"/>
        <v>0</v>
      </c>
      <c r="R71" s="4">
        <f t="shared" si="47"/>
        <v>0</v>
      </c>
      <c r="S71" s="4">
        <f t="shared" si="47"/>
        <v>0</v>
      </c>
      <c r="T71" s="4">
        <f t="shared" si="47"/>
        <v>0</v>
      </c>
      <c r="U71" s="4">
        <f t="shared" si="47"/>
        <v>0</v>
      </c>
      <c r="V71" s="4">
        <f t="shared" si="47"/>
        <v>0</v>
      </c>
      <c r="W71" s="4">
        <f t="shared" si="47"/>
        <v>0</v>
      </c>
      <c r="X71" s="4">
        <f t="shared" si="47"/>
        <v>0</v>
      </c>
      <c r="Y71" s="4">
        <f t="shared" si="47"/>
        <v>0</v>
      </c>
      <c r="Z71" s="4">
        <f t="shared" si="47"/>
        <v>0</v>
      </c>
      <c r="AA71" s="4">
        <f t="shared" si="47"/>
        <v>0</v>
      </c>
      <c r="AB71" s="4">
        <f t="shared" si="47"/>
        <v>0</v>
      </c>
      <c r="AC71" s="4">
        <f t="shared" si="47"/>
        <v>0</v>
      </c>
      <c r="AD71" s="4">
        <f t="shared" si="47"/>
        <v>0</v>
      </c>
      <c r="AE71" s="4">
        <f t="shared" si="47"/>
        <v>0</v>
      </c>
      <c r="AF71" s="4">
        <f t="shared" si="47"/>
        <v>0</v>
      </c>
      <c r="AG71" s="4">
        <f t="shared" si="47"/>
        <v>0</v>
      </c>
      <c r="AH71" s="4">
        <f t="shared" si="47"/>
        <v>0</v>
      </c>
      <c r="AI71" s="4">
        <f t="shared" si="47"/>
        <v>0</v>
      </c>
      <c r="AJ71" s="4">
        <f t="shared" si="47"/>
        <v>0</v>
      </c>
      <c r="AK71" s="4">
        <f t="shared" si="47"/>
        <v>0</v>
      </c>
      <c r="AL71" s="4">
        <f t="shared" si="47"/>
        <v>0</v>
      </c>
      <c r="AM71" s="4">
        <f t="shared" si="47"/>
        <v>0</v>
      </c>
      <c r="AN71" s="4">
        <f t="shared" si="47"/>
        <v>0</v>
      </c>
      <c r="AO71" s="4">
        <f t="shared" si="47"/>
        <v>0</v>
      </c>
      <c r="AP71" s="4">
        <f t="shared" si="47"/>
        <v>0</v>
      </c>
      <c r="AQ71" s="4">
        <f t="shared" si="47"/>
        <v>0</v>
      </c>
      <c r="AR71" s="4">
        <f t="shared" si="47"/>
        <v>0</v>
      </c>
      <c r="AS71" s="4">
        <f t="shared" si="47"/>
        <v>0</v>
      </c>
      <c r="AT71" s="4">
        <f t="shared" si="47"/>
        <v>0</v>
      </c>
      <c r="AU71" s="4">
        <f t="shared" si="47"/>
        <v>0</v>
      </c>
      <c r="AV71" s="4">
        <f t="shared" si="47"/>
        <v>0</v>
      </c>
      <c r="AW71" s="4">
        <f t="shared" si="47"/>
        <v>0</v>
      </c>
      <c r="AX71" s="4">
        <f t="shared" si="47"/>
        <v>0</v>
      </c>
      <c r="AY71" s="4">
        <f t="shared" si="47"/>
        <v>0</v>
      </c>
      <c r="AZ71" s="4">
        <f t="shared" si="47"/>
        <v>0</v>
      </c>
      <c r="BA71" s="4">
        <f t="shared" si="47"/>
        <v>0</v>
      </c>
      <c r="BB71" s="4">
        <f t="shared" si="47"/>
        <v>0</v>
      </c>
      <c r="BC71" s="4">
        <f t="shared" si="47"/>
        <v>0</v>
      </c>
      <c r="BD71" s="4">
        <f t="shared" si="47"/>
        <v>0</v>
      </c>
      <c r="BE71" s="4">
        <f t="shared" si="47"/>
        <v>0</v>
      </c>
      <c r="BF71" s="4">
        <f t="shared" si="47"/>
        <v>0</v>
      </c>
      <c r="BG71" s="4">
        <f t="shared" si="47"/>
        <v>0</v>
      </c>
      <c r="BH71" s="4">
        <f t="shared" si="47"/>
        <v>0</v>
      </c>
      <c r="BI71" s="4">
        <f t="shared" si="47"/>
        <v>0</v>
      </c>
      <c r="BJ71" s="4">
        <f t="shared" si="47"/>
        <v>0</v>
      </c>
      <c r="BK71" s="4">
        <f t="shared" si="47"/>
        <v>0</v>
      </c>
      <c r="BL71" s="4">
        <f t="shared" si="47"/>
        <v>0</v>
      </c>
      <c r="BM71" s="4">
        <f t="shared" si="47"/>
        <v>989.63119999999981</v>
      </c>
      <c r="BN71" s="4">
        <f t="shared" si="47"/>
        <v>989.63119999999981</v>
      </c>
      <c r="BO71" s="4">
        <f t="shared" si="46"/>
        <v>989.63119999999981</v>
      </c>
      <c r="BP71" s="4">
        <f t="shared" si="46"/>
        <v>989.63119999999981</v>
      </c>
      <c r="BQ71" s="4">
        <f t="shared" si="46"/>
        <v>989.63119999999981</v>
      </c>
      <c r="BR71" s="4">
        <f t="shared" si="46"/>
        <v>989.63119999999981</v>
      </c>
      <c r="BS71" s="4">
        <f t="shared" si="46"/>
        <v>989.63119999999981</v>
      </c>
      <c r="BT71" s="4">
        <f t="shared" si="46"/>
        <v>989.63119999999981</v>
      </c>
      <c r="BU71" s="4">
        <f t="shared" si="46"/>
        <v>989.63119999999981</v>
      </c>
      <c r="BV71" s="4">
        <f t="shared" si="46"/>
        <v>989.63119999999981</v>
      </c>
      <c r="BW71" s="4">
        <f t="shared" si="46"/>
        <v>989.63119999999981</v>
      </c>
      <c r="BX71" s="4">
        <f t="shared" si="46"/>
        <v>989.63119999999981</v>
      </c>
      <c r="BY71" s="4">
        <f t="shared" si="46"/>
        <v>989.63119999999981</v>
      </c>
      <c r="BZ71" s="4">
        <f t="shared" si="46"/>
        <v>989.63119999999981</v>
      </c>
      <c r="CA71" s="4">
        <f t="shared" si="46"/>
        <v>989.63119999999981</v>
      </c>
      <c r="CB71" s="4">
        <f t="shared" si="46"/>
        <v>989.63119999999981</v>
      </c>
      <c r="CC71" s="4">
        <f t="shared" si="46"/>
        <v>989.63119999999981</v>
      </c>
      <c r="CD71" s="4">
        <f t="shared" si="46"/>
        <v>989.63119999999981</v>
      </c>
      <c r="CE71" s="4">
        <f t="shared" si="46"/>
        <v>989.63119999999981</v>
      </c>
      <c r="CF71" s="4">
        <f t="shared" si="46"/>
        <v>989.63119999999981</v>
      </c>
      <c r="CG71" s="4">
        <f t="shared" si="46"/>
        <v>989.63119999999981</v>
      </c>
      <c r="CH71" s="4">
        <f t="shared" si="46"/>
        <v>989.63119999999981</v>
      </c>
      <c r="CI71" s="4">
        <f t="shared" si="46"/>
        <v>989.63119999999981</v>
      </c>
      <c r="CJ71" s="4">
        <f t="shared" si="46"/>
        <v>989.63119999999981</v>
      </c>
      <c r="CK71" s="4">
        <f t="shared" si="46"/>
        <v>989.63119999999981</v>
      </c>
      <c r="CL71" s="4">
        <f t="shared" si="46"/>
        <v>989.63119999999981</v>
      </c>
      <c r="CM71" s="4">
        <f t="shared" si="46"/>
        <v>989.63119999999981</v>
      </c>
      <c r="CN71" s="4">
        <f t="shared" si="46"/>
        <v>989.63119999999981</v>
      </c>
      <c r="CO71" s="4">
        <f t="shared" si="46"/>
        <v>989.63119999999981</v>
      </c>
      <c r="CP71" s="4">
        <f t="shared" si="46"/>
        <v>989.63119999999981</v>
      </c>
      <c r="CQ71" s="4">
        <f t="shared" si="46"/>
        <v>989.63119999999981</v>
      </c>
      <c r="CR71" s="4">
        <f t="shared" si="46"/>
        <v>989.63119999999981</v>
      </c>
      <c r="CS71" s="4">
        <f t="shared" si="46"/>
        <v>989.63119999999981</v>
      </c>
      <c r="CT71" s="4">
        <f t="shared" si="46"/>
        <v>989.63119999999981</v>
      </c>
      <c r="CU71" s="4">
        <f t="shared" si="46"/>
        <v>989.63119999999981</v>
      </c>
      <c r="CV71" s="4">
        <f t="shared" si="46"/>
        <v>989.63119999999981</v>
      </c>
      <c r="CW71" s="4">
        <f t="shared" si="46"/>
        <v>989.63119999999981</v>
      </c>
      <c r="CX71" s="4">
        <f t="shared" si="46"/>
        <v>989.63119999999981</v>
      </c>
      <c r="CY71" s="4">
        <f t="shared" si="46"/>
        <v>989.63119999999981</v>
      </c>
      <c r="CZ71" s="4">
        <f t="shared" si="46"/>
        <v>989.63119999999981</v>
      </c>
      <c r="DA71" s="4">
        <f t="shared" si="46"/>
        <v>989.63119999999981</v>
      </c>
      <c r="DB71" s="4">
        <f t="shared" si="46"/>
        <v>989.63119999999981</v>
      </c>
      <c r="DC71" s="4">
        <f t="shared" si="46"/>
        <v>989.63119999999981</v>
      </c>
      <c r="DD71" s="4">
        <f t="shared" ref="DD71:DR71" si="48">$B$2*IF($A$2+DD$3/12&lt;$A71,0,1)*(1+0.072*MIN($A71-$A$2,5))*IF(DD$3&gt;=120,1.1,1)*IF($C$2&lt;=148450,1,0)</f>
        <v>989.63119999999981</v>
      </c>
      <c r="DE71" s="4">
        <f t="shared" si="48"/>
        <v>989.63119999999981</v>
      </c>
      <c r="DF71" s="4">
        <f t="shared" si="48"/>
        <v>989.63119999999981</v>
      </c>
      <c r="DG71" s="4">
        <f t="shared" si="48"/>
        <v>989.63119999999981</v>
      </c>
      <c r="DH71" s="4">
        <f t="shared" si="48"/>
        <v>989.63119999999981</v>
      </c>
      <c r="DI71" s="4">
        <f t="shared" si="48"/>
        <v>989.63119999999981</v>
      </c>
      <c r="DJ71" s="4">
        <f t="shared" si="48"/>
        <v>989.63119999999981</v>
      </c>
      <c r="DK71" s="4">
        <f t="shared" si="48"/>
        <v>989.63119999999981</v>
      </c>
      <c r="DL71" s="4">
        <f t="shared" si="48"/>
        <v>989.63119999999981</v>
      </c>
      <c r="DM71" s="4">
        <f t="shared" si="48"/>
        <v>989.63119999999981</v>
      </c>
      <c r="DN71" s="4">
        <f t="shared" si="48"/>
        <v>989.63119999999981</v>
      </c>
      <c r="DO71" s="4">
        <f t="shared" si="48"/>
        <v>989.63119999999981</v>
      </c>
      <c r="DP71" s="4">
        <f t="shared" si="48"/>
        <v>989.63119999999981</v>
      </c>
      <c r="DQ71" s="4">
        <f t="shared" si="48"/>
        <v>989.63119999999981</v>
      </c>
      <c r="DR71" s="4">
        <f t="shared" si="48"/>
        <v>1088.5943199999999</v>
      </c>
      <c r="DS71" s="16">
        <f t="shared" si="7"/>
        <v>177973.04918954032</v>
      </c>
    </row>
    <row r="72" spans="1:123" x14ac:dyDescent="0.25">
      <c r="A72" s="15">
        <f t="shared" si="8"/>
        <v>70.33333333333303</v>
      </c>
      <c r="B72" s="4">
        <f t="shared" si="40"/>
        <v>0</v>
      </c>
      <c r="C72" s="4">
        <f t="shared" si="40"/>
        <v>0</v>
      </c>
      <c r="D72" s="4">
        <f t="shared" si="40"/>
        <v>0</v>
      </c>
      <c r="E72" s="4">
        <f t="shared" si="40"/>
        <v>0</v>
      </c>
      <c r="F72" s="4">
        <f t="shared" si="40"/>
        <v>0</v>
      </c>
      <c r="G72" s="4">
        <f t="shared" si="40"/>
        <v>0</v>
      </c>
      <c r="H72" s="4">
        <f t="shared" si="40"/>
        <v>0</v>
      </c>
      <c r="I72" s="4">
        <f t="shared" si="40"/>
        <v>0</v>
      </c>
      <c r="J72" s="4">
        <f t="shared" si="40"/>
        <v>0</v>
      </c>
      <c r="K72" s="4">
        <f t="shared" si="40"/>
        <v>0</v>
      </c>
      <c r="L72" s="4">
        <f t="shared" si="40"/>
        <v>0</v>
      </c>
      <c r="M72" s="4">
        <f t="shared" si="40"/>
        <v>0</v>
      </c>
      <c r="N72" s="4">
        <f t="shared" si="40"/>
        <v>0</v>
      </c>
      <c r="O72" s="4">
        <f t="shared" si="40"/>
        <v>0</v>
      </c>
      <c r="P72" s="4">
        <f t="shared" si="40"/>
        <v>0</v>
      </c>
      <c r="Q72" s="4">
        <f t="shared" si="40"/>
        <v>0</v>
      </c>
      <c r="R72" s="4">
        <f t="shared" si="47"/>
        <v>0</v>
      </c>
      <c r="S72" s="4">
        <f t="shared" si="47"/>
        <v>0</v>
      </c>
      <c r="T72" s="4">
        <f t="shared" si="47"/>
        <v>0</v>
      </c>
      <c r="U72" s="4">
        <f t="shared" si="47"/>
        <v>0</v>
      </c>
      <c r="V72" s="4">
        <f t="shared" si="47"/>
        <v>0</v>
      </c>
      <c r="W72" s="4">
        <f t="shared" si="47"/>
        <v>0</v>
      </c>
      <c r="X72" s="4">
        <f t="shared" si="47"/>
        <v>0</v>
      </c>
      <c r="Y72" s="4">
        <f t="shared" si="47"/>
        <v>0</v>
      </c>
      <c r="Z72" s="4">
        <f t="shared" si="47"/>
        <v>0</v>
      </c>
      <c r="AA72" s="4">
        <f t="shared" si="47"/>
        <v>0</v>
      </c>
      <c r="AB72" s="4">
        <f t="shared" si="47"/>
        <v>0</v>
      </c>
      <c r="AC72" s="4">
        <f t="shared" si="47"/>
        <v>0</v>
      </c>
      <c r="AD72" s="4">
        <f t="shared" si="47"/>
        <v>0</v>
      </c>
      <c r="AE72" s="4">
        <f t="shared" si="47"/>
        <v>0</v>
      </c>
      <c r="AF72" s="4">
        <f t="shared" si="47"/>
        <v>0</v>
      </c>
      <c r="AG72" s="4">
        <f t="shared" si="47"/>
        <v>0</v>
      </c>
      <c r="AH72" s="4">
        <f t="shared" si="47"/>
        <v>0</v>
      </c>
      <c r="AI72" s="4">
        <f t="shared" si="47"/>
        <v>0</v>
      </c>
      <c r="AJ72" s="4">
        <f t="shared" si="47"/>
        <v>0</v>
      </c>
      <c r="AK72" s="4">
        <f t="shared" si="47"/>
        <v>0</v>
      </c>
      <c r="AL72" s="4">
        <f t="shared" si="47"/>
        <v>0</v>
      </c>
      <c r="AM72" s="4">
        <f t="shared" si="47"/>
        <v>0</v>
      </c>
      <c r="AN72" s="4">
        <f t="shared" si="47"/>
        <v>0</v>
      </c>
      <c r="AO72" s="4">
        <f t="shared" si="47"/>
        <v>0</v>
      </c>
      <c r="AP72" s="4">
        <f t="shared" si="47"/>
        <v>0</v>
      </c>
      <c r="AQ72" s="4">
        <f t="shared" si="47"/>
        <v>0</v>
      </c>
      <c r="AR72" s="4">
        <f t="shared" si="47"/>
        <v>0</v>
      </c>
      <c r="AS72" s="4">
        <f t="shared" si="47"/>
        <v>0</v>
      </c>
      <c r="AT72" s="4">
        <f t="shared" si="47"/>
        <v>0</v>
      </c>
      <c r="AU72" s="4">
        <f t="shared" si="47"/>
        <v>0</v>
      </c>
      <c r="AV72" s="4">
        <f t="shared" si="47"/>
        <v>0</v>
      </c>
      <c r="AW72" s="4">
        <f t="shared" si="47"/>
        <v>0</v>
      </c>
      <c r="AX72" s="4">
        <f t="shared" si="47"/>
        <v>0</v>
      </c>
      <c r="AY72" s="4">
        <f t="shared" si="47"/>
        <v>0</v>
      </c>
      <c r="AZ72" s="4">
        <f t="shared" si="47"/>
        <v>0</v>
      </c>
      <c r="BA72" s="4">
        <f t="shared" si="47"/>
        <v>0</v>
      </c>
      <c r="BB72" s="4">
        <f t="shared" si="47"/>
        <v>0</v>
      </c>
      <c r="BC72" s="4">
        <f t="shared" si="47"/>
        <v>0</v>
      </c>
      <c r="BD72" s="4">
        <f t="shared" si="47"/>
        <v>0</v>
      </c>
      <c r="BE72" s="4">
        <f t="shared" si="47"/>
        <v>0</v>
      </c>
      <c r="BF72" s="4">
        <f t="shared" si="47"/>
        <v>0</v>
      </c>
      <c r="BG72" s="4">
        <f t="shared" si="47"/>
        <v>0</v>
      </c>
      <c r="BH72" s="4">
        <f t="shared" si="47"/>
        <v>0</v>
      </c>
      <c r="BI72" s="4">
        <f t="shared" si="47"/>
        <v>0</v>
      </c>
      <c r="BJ72" s="4">
        <f t="shared" ref="BJ72:DR76" si="49">$B$2*IF($A$2+BJ$3/12&lt;$A72,0,1)*(1+0.072*MIN($A72-$A$2,5))*IF(BJ$3&gt;=120,1.1,1)*IF($C$2&lt;=148450,1,0)</f>
        <v>0</v>
      </c>
      <c r="BK72" s="4">
        <f t="shared" si="49"/>
        <v>0</v>
      </c>
      <c r="BL72" s="4">
        <f t="shared" si="49"/>
        <v>0</v>
      </c>
      <c r="BM72" s="4">
        <f t="shared" si="49"/>
        <v>0</v>
      </c>
      <c r="BN72" s="4">
        <f t="shared" si="49"/>
        <v>989.63119999999981</v>
      </c>
      <c r="BO72" s="4">
        <f t="shared" si="49"/>
        <v>989.63119999999981</v>
      </c>
      <c r="BP72" s="4">
        <f t="shared" si="49"/>
        <v>989.63119999999981</v>
      </c>
      <c r="BQ72" s="4">
        <f t="shared" si="49"/>
        <v>989.63119999999981</v>
      </c>
      <c r="BR72" s="4">
        <f t="shared" si="49"/>
        <v>989.63119999999981</v>
      </c>
      <c r="BS72" s="4">
        <f t="shared" si="49"/>
        <v>989.63119999999981</v>
      </c>
      <c r="BT72" s="4">
        <f t="shared" si="49"/>
        <v>989.63119999999981</v>
      </c>
      <c r="BU72" s="4">
        <f t="shared" si="49"/>
        <v>989.63119999999981</v>
      </c>
      <c r="BV72" s="4">
        <f t="shared" si="49"/>
        <v>989.63119999999981</v>
      </c>
      <c r="BW72" s="4">
        <f t="shared" si="49"/>
        <v>989.63119999999981</v>
      </c>
      <c r="BX72" s="4">
        <f t="shared" si="49"/>
        <v>989.63119999999981</v>
      </c>
      <c r="BY72" s="4">
        <f t="shared" si="49"/>
        <v>989.63119999999981</v>
      </c>
      <c r="BZ72" s="4">
        <f t="shared" si="49"/>
        <v>989.63119999999981</v>
      </c>
      <c r="CA72" s="4">
        <f t="shared" si="49"/>
        <v>989.63119999999981</v>
      </c>
      <c r="CB72" s="4">
        <f t="shared" si="49"/>
        <v>989.63119999999981</v>
      </c>
      <c r="CC72" s="4">
        <f t="shared" si="49"/>
        <v>989.63119999999981</v>
      </c>
      <c r="CD72" s="4">
        <f t="shared" si="49"/>
        <v>989.63119999999981</v>
      </c>
      <c r="CE72" s="4">
        <f t="shared" si="49"/>
        <v>989.63119999999981</v>
      </c>
      <c r="CF72" s="4">
        <f t="shared" si="49"/>
        <v>989.63119999999981</v>
      </c>
      <c r="CG72" s="4">
        <f t="shared" si="49"/>
        <v>989.63119999999981</v>
      </c>
      <c r="CH72" s="4">
        <f t="shared" si="49"/>
        <v>989.63119999999981</v>
      </c>
      <c r="CI72" s="4">
        <f t="shared" si="49"/>
        <v>989.63119999999981</v>
      </c>
      <c r="CJ72" s="4">
        <f t="shared" si="49"/>
        <v>989.63119999999981</v>
      </c>
      <c r="CK72" s="4">
        <f t="shared" si="49"/>
        <v>989.63119999999981</v>
      </c>
      <c r="CL72" s="4">
        <f t="shared" si="49"/>
        <v>989.63119999999981</v>
      </c>
      <c r="CM72" s="4">
        <f t="shared" si="49"/>
        <v>989.63119999999981</v>
      </c>
      <c r="CN72" s="4">
        <f t="shared" si="49"/>
        <v>989.63119999999981</v>
      </c>
      <c r="CO72" s="4">
        <f t="shared" si="49"/>
        <v>989.63119999999981</v>
      </c>
      <c r="CP72" s="4">
        <f t="shared" si="49"/>
        <v>989.63119999999981</v>
      </c>
      <c r="CQ72" s="4">
        <f t="shared" si="49"/>
        <v>989.63119999999981</v>
      </c>
      <c r="CR72" s="4">
        <f t="shared" si="49"/>
        <v>989.63119999999981</v>
      </c>
      <c r="CS72" s="4">
        <f t="shared" si="49"/>
        <v>989.63119999999981</v>
      </c>
      <c r="CT72" s="4">
        <f t="shared" si="49"/>
        <v>989.63119999999981</v>
      </c>
      <c r="CU72" s="4">
        <f t="shared" si="49"/>
        <v>989.63119999999981</v>
      </c>
      <c r="CV72" s="4">
        <f t="shared" si="49"/>
        <v>989.63119999999981</v>
      </c>
      <c r="CW72" s="4">
        <f t="shared" si="49"/>
        <v>989.63119999999981</v>
      </c>
      <c r="CX72" s="4">
        <f t="shared" si="49"/>
        <v>989.63119999999981</v>
      </c>
      <c r="CY72" s="4">
        <f t="shared" si="49"/>
        <v>989.63119999999981</v>
      </c>
      <c r="CZ72" s="4">
        <f t="shared" si="49"/>
        <v>989.63119999999981</v>
      </c>
      <c r="DA72" s="4">
        <f t="shared" si="49"/>
        <v>989.63119999999981</v>
      </c>
      <c r="DB72" s="4">
        <f t="shared" si="49"/>
        <v>989.63119999999981</v>
      </c>
      <c r="DC72" s="4">
        <f t="shared" si="49"/>
        <v>989.63119999999981</v>
      </c>
      <c r="DD72" s="4">
        <f t="shared" si="49"/>
        <v>989.63119999999981</v>
      </c>
      <c r="DE72" s="4">
        <f t="shared" si="49"/>
        <v>989.63119999999981</v>
      </c>
      <c r="DF72" s="4">
        <f t="shared" si="49"/>
        <v>989.63119999999981</v>
      </c>
      <c r="DG72" s="4">
        <f t="shared" si="49"/>
        <v>989.63119999999981</v>
      </c>
      <c r="DH72" s="4">
        <f t="shared" si="49"/>
        <v>989.63119999999981</v>
      </c>
      <c r="DI72" s="4">
        <f t="shared" si="49"/>
        <v>989.63119999999981</v>
      </c>
      <c r="DJ72" s="4">
        <f t="shared" si="49"/>
        <v>989.63119999999981</v>
      </c>
      <c r="DK72" s="4">
        <f t="shared" si="49"/>
        <v>989.63119999999981</v>
      </c>
      <c r="DL72" s="4">
        <f t="shared" si="49"/>
        <v>989.63119999999981</v>
      </c>
      <c r="DM72" s="4">
        <f t="shared" si="49"/>
        <v>989.63119999999981</v>
      </c>
      <c r="DN72" s="4">
        <f t="shared" si="49"/>
        <v>989.63119999999981</v>
      </c>
      <c r="DO72" s="4">
        <f t="shared" si="49"/>
        <v>989.63119999999981</v>
      </c>
      <c r="DP72" s="4">
        <f t="shared" si="49"/>
        <v>989.63119999999981</v>
      </c>
      <c r="DQ72" s="4">
        <f t="shared" si="49"/>
        <v>989.63119999999981</v>
      </c>
      <c r="DR72" s="4">
        <f t="shared" si="49"/>
        <v>1088.5943199999999</v>
      </c>
      <c r="DS72" s="16">
        <f t="shared" si="7"/>
        <v>177171.56497767835</v>
      </c>
    </row>
    <row r="73" spans="1:123" x14ac:dyDescent="0.25">
      <c r="A73" s="15">
        <f t="shared" si="8"/>
        <v>70.416666666666359</v>
      </c>
      <c r="B73" s="4">
        <f t="shared" si="40"/>
        <v>0</v>
      </c>
      <c r="C73" s="4">
        <f t="shared" si="40"/>
        <v>0</v>
      </c>
      <c r="D73" s="4">
        <f t="shared" si="40"/>
        <v>0</v>
      </c>
      <c r="E73" s="4">
        <f t="shared" si="40"/>
        <v>0</v>
      </c>
      <c r="F73" s="4">
        <f t="shared" si="40"/>
        <v>0</v>
      </c>
      <c r="G73" s="4">
        <f t="shared" si="40"/>
        <v>0</v>
      </c>
      <c r="H73" s="4">
        <f t="shared" si="40"/>
        <v>0</v>
      </c>
      <c r="I73" s="4">
        <f t="shared" si="40"/>
        <v>0</v>
      </c>
      <c r="J73" s="4">
        <f t="shared" si="40"/>
        <v>0</v>
      </c>
      <c r="K73" s="4">
        <f t="shared" si="40"/>
        <v>0</v>
      </c>
      <c r="L73" s="4">
        <f t="shared" si="40"/>
        <v>0</v>
      </c>
      <c r="M73" s="4">
        <f t="shared" si="40"/>
        <v>0</v>
      </c>
      <c r="N73" s="4">
        <f t="shared" si="40"/>
        <v>0</v>
      </c>
      <c r="O73" s="4">
        <f t="shared" si="40"/>
        <v>0</v>
      </c>
      <c r="P73" s="4">
        <f t="shared" si="40"/>
        <v>0</v>
      </c>
      <c r="Q73" s="4">
        <f t="shared" si="40"/>
        <v>0</v>
      </c>
      <c r="R73" s="4">
        <f t="shared" ref="R73:BN73" si="50">$B$2*IF($A$2+R$3/12&lt;$A73,0,1)*(1+0.072*MIN($A73-$A$2,5))*IF(R$3&gt;=120,1.1,1)*IF($C$2&lt;=148450,1,0)</f>
        <v>0</v>
      </c>
      <c r="S73" s="4">
        <f t="shared" si="50"/>
        <v>0</v>
      </c>
      <c r="T73" s="4">
        <f t="shared" si="50"/>
        <v>0</v>
      </c>
      <c r="U73" s="4">
        <f t="shared" si="50"/>
        <v>0</v>
      </c>
      <c r="V73" s="4">
        <f t="shared" si="50"/>
        <v>0</v>
      </c>
      <c r="W73" s="4">
        <f t="shared" si="50"/>
        <v>0</v>
      </c>
      <c r="X73" s="4">
        <f t="shared" si="50"/>
        <v>0</v>
      </c>
      <c r="Y73" s="4">
        <f t="shared" si="50"/>
        <v>0</v>
      </c>
      <c r="Z73" s="4">
        <f t="shared" si="50"/>
        <v>0</v>
      </c>
      <c r="AA73" s="4">
        <f t="shared" si="50"/>
        <v>0</v>
      </c>
      <c r="AB73" s="4">
        <f t="shared" si="50"/>
        <v>0</v>
      </c>
      <c r="AC73" s="4">
        <f t="shared" si="50"/>
        <v>0</v>
      </c>
      <c r="AD73" s="4">
        <f t="shared" si="50"/>
        <v>0</v>
      </c>
      <c r="AE73" s="4">
        <f t="shared" si="50"/>
        <v>0</v>
      </c>
      <c r="AF73" s="4">
        <f t="shared" si="50"/>
        <v>0</v>
      </c>
      <c r="AG73" s="4">
        <f t="shared" si="50"/>
        <v>0</v>
      </c>
      <c r="AH73" s="4">
        <f t="shared" si="50"/>
        <v>0</v>
      </c>
      <c r="AI73" s="4">
        <f t="shared" si="50"/>
        <v>0</v>
      </c>
      <c r="AJ73" s="4">
        <f t="shared" si="50"/>
        <v>0</v>
      </c>
      <c r="AK73" s="4">
        <f t="shared" si="50"/>
        <v>0</v>
      </c>
      <c r="AL73" s="4">
        <f t="shared" si="50"/>
        <v>0</v>
      </c>
      <c r="AM73" s="4">
        <f t="shared" si="50"/>
        <v>0</v>
      </c>
      <c r="AN73" s="4">
        <f t="shared" si="50"/>
        <v>0</v>
      </c>
      <c r="AO73" s="4">
        <f t="shared" si="50"/>
        <v>0</v>
      </c>
      <c r="AP73" s="4">
        <f t="shared" si="50"/>
        <v>0</v>
      </c>
      <c r="AQ73" s="4">
        <f t="shared" si="50"/>
        <v>0</v>
      </c>
      <c r="AR73" s="4">
        <f t="shared" si="50"/>
        <v>0</v>
      </c>
      <c r="AS73" s="4">
        <f t="shared" si="50"/>
        <v>0</v>
      </c>
      <c r="AT73" s="4">
        <f t="shared" si="50"/>
        <v>0</v>
      </c>
      <c r="AU73" s="4">
        <f t="shared" si="50"/>
        <v>0</v>
      </c>
      <c r="AV73" s="4">
        <f t="shared" si="50"/>
        <v>0</v>
      </c>
      <c r="AW73" s="4">
        <f t="shared" si="50"/>
        <v>0</v>
      </c>
      <c r="AX73" s="4">
        <f t="shared" si="50"/>
        <v>0</v>
      </c>
      <c r="AY73" s="4">
        <f t="shared" si="50"/>
        <v>0</v>
      </c>
      <c r="AZ73" s="4">
        <f t="shared" si="50"/>
        <v>0</v>
      </c>
      <c r="BA73" s="4">
        <f t="shared" si="50"/>
        <v>0</v>
      </c>
      <c r="BB73" s="4">
        <f t="shared" si="50"/>
        <v>0</v>
      </c>
      <c r="BC73" s="4">
        <f t="shared" si="50"/>
        <v>0</v>
      </c>
      <c r="BD73" s="4">
        <f t="shared" si="50"/>
        <v>0</v>
      </c>
      <c r="BE73" s="4">
        <f t="shared" si="50"/>
        <v>0</v>
      </c>
      <c r="BF73" s="4">
        <f t="shared" si="50"/>
        <v>0</v>
      </c>
      <c r="BG73" s="4">
        <f t="shared" si="50"/>
        <v>0</v>
      </c>
      <c r="BH73" s="4">
        <f t="shared" si="50"/>
        <v>0</v>
      </c>
      <c r="BI73" s="4">
        <f t="shared" si="50"/>
        <v>0</v>
      </c>
      <c r="BJ73" s="4">
        <f t="shared" si="50"/>
        <v>0</v>
      </c>
      <c r="BK73" s="4">
        <f t="shared" si="50"/>
        <v>0</v>
      </c>
      <c r="BL73" s="4">
        <f t="shared" si="50"/>
        <v>0</v>
      </c>
      <c r="BM73" s="4">
        <f t="shared" si="50"/>
        <v>0</v>
      </c>
      <c r="BN73" s="4">
        <f t="shared" si="50"/>
        <v>0</v>
      </c>
      <c r="BO73" s="4">
        <f t="shared" si="49"/>
        <v>989.63119999999981</v>
      </c>
      <c r="BP73" s="4">
        <f t="shared" si="49"/>
        <v>989.63119999999981</v>
      </c>
      <c r="BQ73" s="4">
        <f t="shared" si="49"/>
        <v>989.63119999999981</v>
      </c>
      <c r="BR73" s="4">
        <f t="shared" si="49"/>
        <v>989.63119999999981</v>
      </c>
      <c r="BS73" s="4">
        <f t="shared" si="49"/>
        <v>989.63119999999981</v>
      </c>
      <c r="BT73" s="4">
        <f t="shared" si="49"/>
        <v>989.63119999999981</v>
      </c>
      <c r="BU73" s="4">
        <f t="shared" si="49"/>
        <v>989.63119999999981</v>
      </c>
      <c r="BV73" s="4">
        <f t="shared" si="49"/>
        <v>989.63119999999981</v>
      </c>
      <c r="BW73" s="4">
        <f t="shared" si="49"/>
        <v>989.63119999999981</v>
      </c>
      <c r="BX73" s="4">
        <f t="shared" si="49"/>
        <v>989.63119999999981</v>
      </c>
      <c r="BY73" s="4">
        <f t="shared" si="49"/>
        <v>989.63119999999981</v>
      </c>
      <c r="BZ73" s="4">
        <f t="shared" si="49"/>
        <v>989.63119999999981</v>
      </c>
      <c r="CA73" s="4">
        <f t="shared" si="49"/>
        <v>989.63119999999981</v>
      </c>
      <c r="CB73" s="4">
        <f t="shared" si="49"/>
        <v>989.63119999999981</v>
      </c>
      <c r="CC73" s="4">
        <f t="shared" si="49"/>
        <v>989.63119999999981</v>
      </c>
      <c r="CD73" s="4">
        <f t="shared" si="49"/>
        <v>989.63119999999981</v>
      </c>
      <c r="CE73" s="4">
        <f t="shared" si="49"/>
        <v>989.63119999999981</v>
      </c>
      <c r="CF73" s="4">
        <f t="shared" si="49"/>
        <v>989.63119999999981</v>
      </c>
      <c r="CG73" s="4">
        <f t="shared" si="49"/>
        <v>989.63119999999981</v>
      </c>
      <c r="CH73" s="4">
        <f t="shared" si="49"/>
        <v>989.63119999999981</v>
      </c>
      <c r="CI73" s="4">
        <f t="shared" si="49"/>
        <v>989.63119999999981</v>
      </c>
      <c r="CJ73" s="4">
        <f t="shared" si="49"/>
        <v>989.63119999999981</v>
      </c>
      <c r="CK73" s="4">
        <f t="shared" si="49"/>
        <v>989.63119999999981</v>
      </c>
      <c r="CL73" s="4">
        <f t="shared" si="49"/>
        <v>989.63119999999981</v>
      </c>
      <c r="CM73" s="4">
        <f t="shared" si="49"/>
        <v>989.63119999999981</v>
      </c>
      <c r="CN73" s="4">
        <f t="shared" si="49"/>
        <v>989.63119999999981</v>
      </c>
      <c r="CO73" s="4">
        <f t="shared" si="49"/>
        <v>989.63119999999981</v>
      </c>
      <c r="CP73" s="4">
        <f t="shared" si="49"/>
        <v>989.63119999999981</v>
      </c>
      <c r="CQ73" s="4">
        <f t="shared" si="49"/>
        <v>989.63119999999981</v>
      </c>
      <c r="CR73" s="4">
        <f t="shared" si="49"/>
        <v>989.63119999999981</v>
      </c>
      <c r="CS73" s="4">
        <f t="shared" si="49"/>
        <v>989.63119999999981</v>
      </c>
      <c r="CT73" s="4">
        <f t="shared" si="49"/>
        <v>989.63119999999981</v>
      </c>
      <c r="CU73" s="4">
        <f t="shared" si="49"/>
        <v>989.63119999999981</v>
      </c>
      <c r="CV73" s="4">
        <f t="shared" si="49"/>
        <v>989.63119999999981</v>
      </c>
      <c r="CW73" s="4">
        <f t="shared" si="49"/>
        <v>989.63119999999981</v>
      </c>
      <c r="CX73" s="4">
        <f t="shared" si="49"/>
        <v>989.63119999999981</v>
      </c>
      <c r="CY73" s="4">
        <f t="shared" si="49"/>
        <v>989.63119999999981</v>
      </c>
      <c r="CZ73" s="4">
        <f t="shared" si="49"/>
        <v>989.63119999999981</v>
      </c>
      <c r="DA73" s="4">
        <f t="shared" si="49"/>
        <v>989.63119999999981</v>
      </c>
      <c r="DB73" s="4">
        <f t="shared" si="49"/>
        <v>989.63119999999981</v>
      </c>
      <c r="DC73" s="4">
        <f t="shared" si="49"/>
        <v>989.63119999999981</v>
      </c>
      <c r="DD73" s="4">
        <f t="shared" si="49"/>
        <v>989.63119999999981</v>
      </c>
      <c r="DE73" s="4">
        <f t="shared" si="49"/>
        <v>989.63119999999981</v>
      </c>
      <c r="DF73" s="4">
        <f t="shared" si="49"/>
        <v>989.63119999999981</v>
      </c>
      <c r="DG73" s="4">
        <f t="shared" si="49"/>
        <v>989.63119999999981</v>
      </c>
      <c r="DH73" s="4">
        <f t="shared" si="49"/>
        <v>989.63119999999981</v>
      </c>
      <c r="DI73" s="4">
        <f t="shared" si="49"/>
        <v>989.63119999999981</v>
      </c>
      <c r="DJ73" s="4">
        <f t="shared" si="49"/>
        <v>989.63119999999981</v>
      </c>
      <c r="DK73" s="4">
        <f t="shared" si="49"/>
        <v>989.63119999999981</v>
      </c>
      <c r="DL73" s="4">
        <f t="shared" si="49"/>
        <v>989.63119999999981</v>
      </c>
      <c r="DM73" s="4">
        <f t="shared" si="49"/>
        <v>989.63119999999981</v>
      </c>
      <c r="DN73" s="4">
        <f t="shared" si="49"/>
        <v>989.63119999999981</v>
      </c>
      <c r="DO73" s="4">
        <f t="shared" si="49"/>
        <v>989.63119999999981</v>
      </c>
      <c r="DP73" s="4">
        <f t="shared" si="49"/>
        <v>989.63119999999981</v>
      </c>
      <c r="DQ73" s="4">
        <f t="shared" si="49"/>
        <v>989.63119999999981</v>
      </c>
      <c r="DR73" s="4">
        <f t="shared" si="49"/>
        <v>1088.5943199999999</v>
      </c>
      <c r="DS73" s="16">
        <f t="shared" ref="DS73:DS128" si="51">SUMPRODUCT($B$5:$DQ$5,B73:DQ73)+DR73*12*$DQ$2</f>
        <v>176372.99130350674</v>
      </c>
    </row>
    <row r="74" spans="1:123" x14ac:dyDescent="0.25">
      <c r="A74" s="15">
        <f t="shared" ref="A74:A128" si="52">A73+1/12</f>
        <v>70.499999999999687</v>
      </c>
      <c r="B74" s="4">
        <f t="shared" si="40"/>
        <v>0</v>
      </c>
      <c r="C74" s="4">
        <f t="shared" si="40"/>
        <v>0</v>
      </c>
      <c r="D74" s="4">
        <f t="shared" si="40"/>
        <v>0</v>
      </c>
      <c r="E74" s="4">
        <f t="shared" si="40"/>
        <v>0</v>
      </c>
      <c r="F74" s="4">
        <f t="shared" si="40"/>
        <v>0</v>
      </c>
      <c r="G74" s="4">
        <f t="shared" si="40"/>
        <v>0</v>
      </c>
      <c r="H74" s="4">
        <f t="shared" si="40"/>
        <v>0</v>
      </c>
      <c r="I74" s="4">
        <f t="shared" si="40"/>
        <v>0</v>
      </c>
      <c r="J74" s="4">
        <f t="shared" si="40"/>
        <v>0</v>
      </c>
      <c r="K74" s="4">
        <f t="shared" si="40"/>
        <v>0</v>
      </c>
      <c r="L74" s="4">
        <f t="shared" si="40"/>
        <v>0</v>
      </c>
      <c r="M74" s="4">
        <f t="shared" si="40"/>
        <v>0</v>
      </c>
      <c r="N74" s="4">
        <f t="shared" si="40"/>
        <v>0</v>
      </c>
      <c r="O74" s="4">
        <f t="shared" si="40"/>
        <v>0</v>
      </c>
      <c r="P74" s="4">
        <f t="shared" si="40"/>
        <v>0</v>
      </c>
      <c r="Q74" s="4">
        <f t="shared" ref="Q74:CB78" si="53">$B$2*IF($A$2+Q$3/12&lt;$A74,0,1)*(1+0.072*MIN($A74-$A$2,5))*IF(Q$3&gt;=120,1.1,1)*IF($C$2&lt;=148450,1,0)</f>
        <v>0</v>
      </c>
      <c r="R74" s="4">
        <f t="shared" si="53"/>
        <v>0</v>
      </c>
      <c r="S74" s="4">
        <f t="shared" si="53"/>
        <v>0</v>
      </c>
      <c r="T74" s="4">
        <f t="shared" si="53"/>
        <v>0</v>
      </c>
      <c r="U74" s="4">
        <f t="shared" si="53"/>
        <v>0</v>
      </c>
      <c r="V74" s="4">
        <f t="shared" si="53"/>
        <v>0</v>
      </c>
      <c r="W74" s="4">
        <f t="shared" si="53"/>
        <v>0</v>
      </c>
      <c r="X74" s="4">
        <f t="shared" si="53"/>
        <v>0</v>
      </c>
      <c r="Y74" s="4">
        <f t="shared" si="53"/>
        <v>0</v>
      </c>
      <c r="Z74" s="4">
        <f t="shared" si="53"/>
        <v>0</v>
      </c>
      <c r="AA74" s="4">
        <f t="shared" si="53"/>
        <v>0</v>
      </c>
      <c r="AB74" s="4">
        <f t="shared" si="53"/>
        <v>0</v>
      </c>
      <c r="AC74" s="4">
        <f t="shared" si="53"/>
        <v>0</v>
      </c>
      <c r="AD74" s="4">
        <f t="shared" si="53"/>
        <v>0</v>
      </c>
      <c r="AE74" s="4">
        <f t="shared" si="53"/>
        <v>0</v>
      </c>
      <c r="AF74" s="4">
        <f t="shared" si="53"/>
        <v>0</v>
      </c>
      <c r="AG74" s="4">
        <f t="shared" si="53"/>
        <v>0</v>
      </c>
      <c r="AH74" s="4">
        <f t="shared" si="53"/>
        <v>0</v>
      </c>
      <c r="AI74" s="4">
        <f t="shared" si="53"/>
        <v>0</v>
      </c>
      <c r="AJ74" s="4">
        <f t="shared" si="53"/>
        <v>0</v>
      </c>
      <c r="AK74" s="4">
        <f t="shared" si="53"/>
        <v>0</v>
      </c>
      <c r="AL74" s="4">
        <f t="shared" si="53"/>
        <v>0</v>
      </c>
      <c r="AM74" s="4">
        <f t="shared" si="53"/>
        <v>0</v>
      </c>
      <c r="AN74" s="4">
        <f t="shared" si="53"/>
        <v>0</v>
      </c>
      <c r="AO74" s="4">
        <f t="shared" si="53"/>
        <v>0</v>
      </c>
      <c r="AP74" s="4">
        <f t="shared" si="53"/>
        <v>0</v>
      </c>
      <c r="AQ74" s="4">
        <f t="shared" si="53"/>
        <v>0</v>
      </c>
      <c r="AR74" s="4">
        <f t="shared" si="53"/>
        <v>0</v>
      </c>
      <c r="AS74" s="4">
        <f t="shared" si="53"/>
        <v>0</v>
      </c>
      <c r="AT74" s="4">
        <f t="shared" si="53"/>
        <v>0</v>
      </c>
      <c r="AU74" s="4">
        <f t="shared" si="53"/>
        <v>0</v>
      </c>
      <c r="AV74" s="4">
        <f t="shared" si="53"/>
        <v>0</v>
      </c>
      <c r="AW74" s="4">
        <f t="shared" si="53"/>
        <v>0</v>
      </c>
      <c r="AX74" s="4">
        <f t="shared" si="53"/>
        <v>0</v>
      </c>
      <c r="AY74" s="4">
        <f t="shared" si="53"/>
        <v>0</v>
      </c>
      <c r="AZ74" s="4">
        <f t="shared" si="53"/>
        <v>0</v>
      </c>
      <c r="BA74" s="4">
        <f t="shared" si="53"/>
        <v>0</v>
      </c>
      <c r="BB74" s="4">
        <f t="shared" si="53"/>
        <v>0</v>
      </c>
      <c r="BC74" s="4">
        <f t="shared" si="53"/>
        <v>0</v>
      </c>
      <c r="BD74" s="4">
        <f t="shared" si="53"/>
        <v>0</v>
      </c>
      <c r="BE74" s="4">
        <f t="shared" si="53"/>
        <v>0</v>
      </c>
      <c r="BF74" s="4">
        <f t="shared" si="53"/>
        <v>0</v>
      </c>
      <c r="BG74" s="4">
        <f t="shared" si="53"/>
        <v>0</v>
      </c>
      <c r="BH74" s="4">
        <f t="shared" si="53"/>
        <v>0</v>
      </c>
      <c r="BI74" s="4">
        <f t="shared" si="53"/>
        <v>0</v>
      </c>
      <c r="BJ74" s="4">
        <f t="shared" si="53"/>
        <v>0</v>
      </c>
      <c r="BK74" s="4">
        <f t="shared" si="53"/>
        <v>0</v>
      </c>
      <c r="BL74" s="4">
        <f t="shared" si="53"/>
        <v>0</v>
      </c>
      <c r="BM74" s="4">
        <f t="shared" si="53"/>
        <v>0</v>
      </c>
      <c r="BN74" s="4">
        <f t="shared" si="53"/>
        <v>0</v>
      </c>
      <c r="BO74" s="4">
        <f t="shared" si="49"/>
        <v>0</v>
      </c>
      <c r="BP74" s="4">
        <f t="shared" si="49"/>
        <v>989.63119999999981</v>
      </c>
      <c r="BQ74" s="4">
        <f t="shared" si="49"/>
        <v>989.63119999999981</v>
      </c>
      <c r="BR74" s="4">
        <f t="shared" si="49"/>
        <v>989.63119999999981</v>
      </c>
      <c r="BS74" s="4">
        <f t="shared" si="49"/>
        <v>989.63119999999981</v>
      </c>
      <c r="BT74" s="4">
        <f t="shared" si="49"/>
        <v>989.63119999999981</v>
      </c>
      <c r="BU74" s="4">
        <f t="shared" si="49"/>
        <v>989.63119999999981</v>
      </c>
      <c r="BV74" s="4">
        <f t="shared" si="49"/>
        <v>989.63119999999981</v>
      </c>
      <c r="BW74" s="4">
        <f t="shared" si="49"/>
        <v>989.63119999999981</v>
      </c>
      <c r="BX74" s="4">
        <f t="shared" si="49"/>
        <v>989.63119999999981</v>
      </c>
      <c r="BY74" s="4">
        <f t="shared" si="49"/>
        <v>989.63119999999981</v>
      </c>
      <c r="BZ74" s="4">
        <f t="shared" si="49"/>
        <v>989.63119999999981</v>
      </c>
      <c r="CA74" s="4">
        <f t="shared" si="49"/>
        <v>989.63119999999981</v>
      </c>
      <c r="CB74" s="4">
        <f t="shared" si="49"/>
        <v>989.63119999999981</v>
      </c>
      <c r="CC74" s="4">
        <f t="shared" si="49"/>
        <v>989.63119999999981</v>
      </c>
      <c r="CD74" s="4">
        <f t="shared" si="49"/>
        <v>989.63119999999981</v>
      </c>
      <c r="CE74" s="4">
        <f t="shared" si="49"/>
        <v>989.63119999999981</v>
      </c>
      <c r="CF74" s="4">
        <f t="shared" si="49"/>
        <v>989.63119999999981</v>
      </c>
      <c r="CG74" s="4">
        <f t="shared" si="49"/>
        <v>989.63119999999981</v>
      </c>
      <c r="CH74" s="4">
        <f t="shared" si="49"/>
        <v>989.63119999999981</v>
      </c>
      <c r="CI74" s="4">
        <f t="shared" si="49"/>
        <v>989.63119999999981</v>
      </c>
      <c r="CJ74" s="4">
        <f t="shared" si="49"/>
        <v>989.63119999999981</v>
      </c>
      <c r="CK74" s="4">
        <f t="shared" si="49"/>
        <v>989.63119999999981</v>
      </c>
      <c r="CL74" s="4">
        <f t="shared" si="49"/>
        <v>989.63119999999981</v>
      </c>
      <c r="CM74" s="4">
        <f t="shared" si="49"/>
        <v>989.63119999999981</v>
      </c>
      <c r="CN74" s="4">
        <f t="shared" si="49"/>
        <v>989.63119999999981</v>
      </c>
      <c r="CO74" s="4">
        <f t="shared" si="49"/>
        <v>989.63119999999981</v>
      </c>
      <c r="CP74" s="4">
        <f t="shared" si="49"/>
        <v>989.63119999999981</v>
      </c>
      <c r="CQ74" s="4">
        <f t="shared" si="49"/>
        <v>989.63119999999981</v>
      </c>
      <c r="CR74" s="4">
        <f t="shared" si="49"/>
        <v>989.63119999999981</v>
      </c>
      <c r="CS74" s="4">
        <f t="shared" si="49"/>
        <v>989.63119999999981</v>
      </c>
      <c r="CT74" s="4">
        <f t="shared" si="49"/>
        <v>989.63119999999981</v>
      </c>
      <c r="CU74" s="4">
        <f t="shared" si="49"/>
        <v>989.63119999999981</v>
      </c>
      <c r="CV74" s="4">
        <f t="shared" si="49"/>
        <v>989.63119999999981</v>
      </c>
      <c r="CW74" s="4">
        <f t="shared" si="49"/>
        <v>989.63119999999981</v>
      </c>
      <c r="CX74" s="4">
        <f t="shared" si="49"/>
        <v>989.63119999999981</v>
      </c>
      <c r="CY74" s="4">
        <f t="shared" si="49"/>
        <v>989.63119999999981</v>
      </c>
      <c r="CZ74" s="4">
        <f t="shared" si="49"/>
        <v>989.63119999999981</v>
      </c>
      <c r="DA74" s="4">
        <f t="shared" si="49"/>
        <v>989.63119999999981</v>
      </c>
      <c r="DB74" s="4">
        <f t="shared" si="49"/>
        <v>989.63119999999981</v>
      </c>
      <c r="DC74" s="4">
        <f t="shared" si="49"/>
        <v>989.63119999999981</v>
      </c>
      <c r="DD74" s="4">
        <f t="shared" si="49"/>
        <v>989.63119999999981</v>
      </c>
      <c r="DE74" s="4">
        <f t="shared" si="49"/>
        <v>989.63119999999981</v>
      </c>
      <c r="DF74" s="4">
        <f t="shared" si="49"/>
        <v>989.63119999999981</v>
      </c>
      <c r="DG74" s="4">
        <f t="shared" si="49"/>
        <v>989.63119999999981</v>
      </c>
      <c r="DH74" s="4">
        <f t="shared" si="49"/>
        <v>989.63119999999981</v>
      </c>
      <c r="DI74" s="4">
        <f t="shared" si="49"/>
        <v>989.63119999999981</v>
      </c>
      <c r="DJ74" s="4">
        <f t="shared" si="49"/>
        <v>989.63119999999981</v>
      </c>
      <c r="DK74" s="4">
        <f t="shared" si="49"/>
        <v>989.63119999999981</v>
      </c>
      <c r="DL74" s="4">
        <f t="shared" si="49"/>
        <v>989.63119999999981</v>
      </c>
      <c r="DM74" s="4">
        <f t="shared" si="49"/>
        <v>989.63119999999981</v>
      </c>
      <c r="DN74" s="4">
        <f t="shared" si="49"/>
        <v>989.63119999999981</v>
      </c>
      <c r="DO74" s="4">
        <f t="shared" si="49"/>
        <v>989.63119999999981</v>
      </c>
      <c r="DP74" s="4">
        <f t="shared" si="49"/>
        <v>989.63119999999981</v>
      </c>
      <c r="DQ74" s="4">
        <f t="shared" si="49"/>
        <v>989.63119999999981</v>
      </c>
      <c r="DR74" s="4">
        <f t="shared" si="49"/>
        <v>1088.5943199999999</v>
      </c>
      <c r="DS74" s="16">
        <f t="shared" si="51"/>
        <v>175577.31869706218</v>
      </c>
    </row>
    <row r="75" spans="1:123" x14ac:dyDescent="0.25">
      <c r="A75" s="15">
        <f t="shared" si="52"/>
        <v>70.583333333333016</v>
      </c>
      <c r="B75" s="4">
        <f t="shared" ref="B75:Q90" si="54">$B$2*IF($A$2+B$3/12&lt;$A75,0,1)*(1+0.072*MIN($A75-$A$2,5))*IF(B$3&gt;=120,1.1,1)*IF($C$2&lt;=148450,1,0)</f>
        <v>0</v>
      </c>
      <c r="C75" s="4">
        <f t="shared" si="54"/>
        <v>0</v>
      </c>
      <c r="D75" s="4">
        <f t="shared" si="54"/>
        <v>0</v>
      </c>
      <c r="E75" s="4">
        <f t="shared" si="54"/>
        <v>0</v>
      </c>
      <c r="F75" s="4">
        <f t="shared" si="54"/>
        <v>0</v>
      </c>
      <c r="G75" s="4">
        <f t="shared" si="54"/>
        <v>0</v>
      </c>
      <c r="H75" s="4">
        <f t="shared" si="54"/>
        <v>0</v>
      </c>
      <c r="I75" s="4">
        <f t="shared" si="54"/>
        <v>0</v>
      </c>
      <c r="J75" s="4">
        <f t="shared" si="54"/>
        <v>0</v>
      </c>
      <c r="K75" s="4">
        <f t="shared" si="54"/>
        <v>0</v>
      </c>
      <c r="L75" s="4">
        <f t="shared" si="54"/>
        <v>0</v>
      </c>
      <c r="M75" s="4">
        <f t="shared" si="54"/>
        <v>0</v>
      </c>
      <c r="N75" s="4">
        <f t="shared" si="54"/>
        <v>0</v>
      </c>
      <c r="O75" s="4">
        <f t="shared" si="54"/>
        <v>0</v>
      </c>
      <c r="P75" s="4">
        <f t="shared" si="54"/>
        <v>0</v>
      </c>
      <c r="Q75" s="4">
        <f t="shared" si="54"/>
        <v>0</v>
      </c>
      <c r="R75" s="4">
        <f t="shared" si="53"/>
        <v>0</v>
      </c>
      <c r="S75" s="4">
        <f t="shared" si="53"/>
        <v>0</v>
      </c>
      <c r="T75" s="4">
        <f t="shared" si="53"/>
        <v>0</v>
      </c>
      <c r="U75" s="4">
        <f t="shared" si="53"/>
        <v>0</v>
      </c>
      <c r="V75" s="4">
        <f t="shared" si="53"/>
        <v>0</v>
      </c>
      <c r="W75" s="4">
        <f t="shared" si="53"/>
        <v>0</v>
      </c>
      <c r="X75" s="4">
        <f t="shared" si="53"/>
        <v>0</v>
      </c>
      <c r="Y75" s="4">
        <f t="shared" si="53"/>
        <v>0</v>
      </c>
      <c r="Z75" s="4">
        <f t="shared" si="53"/>
        <v>0</v>
      </c>
      <c r="AA75" s="4">
        <f t="shared" si="53"/>
        <v>0</v>
      </c>
      <c r="AB75" s="4">
        <f t="shared" si="53"/>
        <v>0</v>
      </c>
      <c r="AC75" s="4">
        <f t="shared" si="53"/>
        <v>0</v>
      </c>
      <c r="AD75" s="4">
        <f t="shared" si="53"/>
        <v>0</v>
      </c>
      <c r="AE75" s="4">
        <f t="shared" si="53"/>
        <v>0</v>
      </c>
      <c r="AF75" s="4">
        <f t="shared" si="53"/>
        <v>0</v>
      </c>
      <c r="AG75" s="4">
        <f t="shared" si="53"/>
        <v>0</v>
      </c>
      <c r="AH75" s="4">
        <f t="shared" si="53"/>
        <v>0</v>
      </c>
      <c r="AI75" s="4">
        <f t="shared" si="53"/>
        <v>0</v>
      </c>
      <c r="AJ75" s="4">
        <f t="shared" si="53"/>
        <v>0</v>
      </c>
      <c r="AK75" s="4">
        <f t="shared" si="53"/>
        <v>0</v>
      </c>
      <c r="AL75" s="4">
        <f t="shared" si="53"/>
        <v>0</v>
      </c>
      <c r="AM75" s="4">
        <f t="shared" si="53"/>
        <v>0</v>
      </c>
      <c r="AN75" s="4">
        <f t="shared" si="53"/>
        <v>0</v>
      </c>
      <c r="AO75" s="4">
        <f t="shared" si="53"/>
        <v>0</v>
      </c>
      <c r="AP75" s="4">
        <f t="shared" si="53"/>
        <v>0</v>
      </c>
      <c r="AQ75" s="4">
        <f t="shared" si="53"/>
        <v>0</v>
      </c>
      <c r="AR75" s="4">
        <f t="shared" si="53"/>
        <v>0</v>
      </c>
      <c r="AS75" s="4">
        <f t="shared" si="53"/>
        <v>0</v>
      </c>
      <c r="AT75" s="4">
        <f t="shared" si="53"/>
        <v>0</v>
      </c>
      <c r="AU75" s="4">
        <f t="shared" si="53"/>
        <v>0</v>
      </c>
      <c r="AV75" s="4">
        <f t="shared" si="53"/>
        <v>0</v>
      </c>
      <c r="AW75" s="4">
        <f t="shared" si="53"/>
        <v>0</v>
      </c>
      <c r="AX75" s="4">
        <f t="shared" si="53"/>
        <v>0</v>
      </c>
      <c r="AY75" s="4">
        <f t="shared" si="53"/>
        <v>0</v>
      </c>
      <c r="AZ75" s="4">
        <f t="shared" si="53"/>
        <v>0</v>
      </c>
      <c r="BA75" s="4">
        <f t="shared" si="53"/>
        <v>0</v>
      </c>
      <c r="BB75" s="4">
        <f t="shared" si="53"/>
        <v>0</v>
      </c>
      <c r="BC75" s="4">
        <f t="shared" si="53"/>
        <v>0</v>
      </c>
      <c r="BD75" s="4">
        <f t="shared" si="53"/>
        <v>0</v>
      </c>
      <c r="BE75" s="4">
        <f t="shared" si="53"/>
        <v>0</v>
      </c>
      <c r="BF75" s="4">
        <f t="shared" si="53"/>
        <v>0</v>
      </c>
      <c r="BG75" s="4">
        <f t="shared" si="53"/>
        <v>0</v>
      </c>
      <c r="BH75" s="4">
        <f t="shared" si="53"/>
        <v>0</v>
      </c>
      <c r="BI75" s="4">
        <f t="shared" si="53"/>
        <v>0</v>
      </c>
      <c r="BJ75" s="4">
        <f t="shared" si="53"/>
        <v>0</v>
      </c>
      <c r="BK75" s="4">
        <f t="shared" si="53"/>
        <v>0</v>
      </c>
      <c r="BL75" s="4">
        <f t="shared" si="53"/>
        <v>0</v>
      </c>
      <c r="BM75" s="4">
        <f t="shared" si="53"/>
        <v>0</v>
      </c>
      <c r="BN75" s="4">
        <f t="shared" si="53"/>
        <v>0</v>
      </c>
      <c r="BO75" s="4">
        <f t="shared" si="49"/>
        <v>0</v>
      </c>
      <c r="BP75" s="4">
        <f t="shared" si="49"/>
        <v>0</v>
      </c>
      <c r="BQ75" s="4">
        <f t="shared" si="49"/>
        <v>989.63119999999981</v>
      </c>
      <c r="BR75" s="4">
        <f t="shared" si="49"/>
        <v>989.63119999999981</v>
      </c>
      <c r="BS75" s="4">
        <f t="shared" si="49"/>
        <v>989.63119999999981</v>
      </c>
      <c r="BT75" s="4">
        <f t="shared" si="49"/>
        <v>989.63119999999981</v>
      </c>
      <c r="BU75" s="4">
        <f t="shared" si="49"/>
        <v>989.63119999999981</v>
      </c>
      <c r="BV75" s="4">
        <f t="shared" si="49"/>
        <v>989.63119999999981</v>
      </c>
      <c r="BW75" s="4">
        <f t="shared" si="49"/>
        <v>989.63119999999981</v>
      </c>
      <c r="BX75" s="4">
        <f t="shared" si="49"/>
        <v>989.63119999999981</v>
      </c>
      <c r="BY75" s="4">
        <f t="shared" si="49"/>
        <v>989.63119999999981</v>
      </c>
      <c r="BZ75" s="4">
        <f t="shared" si="49"/>
        <v>989.63119999999981</v>
      </c>
      <c r="CA75" s="4">
        <f t="shared" si="49"/>
        <v>989.63119999999981</v>
      </c>
      <c r="CB75" s="4">
        <f t="shared" si="49"/>
        <v>989.63119999999981</v>
      </c>
      <c r="CC75" s="4">
        <f t="shared" si="49"/>
        <v>989.63119999999981</v>
      </c>
      <c r="CD75" s="4">
        <f t="shared" si="49"/>
        <v>989.63119999999981</v>
      </c>
      <c r="CE75" s="4">
        <f t="shared" si="49"/>
        <v>989.63119999999981</v>
      </c>
      <c r="CF75" s="4">
        <f t="shared" si="49"/>
        <v>989.63119999999981</v>
      </c>
      <c r="CG75" s="4">
        <f t="shared" si="49"/>
        <v>989.63119999999981</v>
      </c>
      <c r="CH75" s="4">
        <f t="shared" si="49"/>
        <v>989.63119999999981</v>
      </c>
      <c r="CI75" s="4">
        <f t="shared" si="49"/>
        <v>989.63119999999981</v>
      </c>
      <c r="CJ75" s="4">
        <f t="shared" si="49"/>
        <v>989.63119999999981</v>
      </c>
      <c r="CK75" s="4">
        <f t="shared" si="49"/>
        <v>989.63119999999981</v>
      </c>
      <c r="CL75" s="4">
        <f t="shared" si="49"/>
        <v>989.63119999999981</v>
      </c>
      <c r="CM75" s="4">
        <f t="shared" si="49"/>
        <v>989.63119999999981</v>
      </c>
      <c r="CN75" s="4">
        <f t="shared" si="49"/>
        <v>989.63119999999981</v>
      </c>
      <c r="CO75" s="4">
        <f t="shared" si="49"/>
        <v>989.63119999999981</v>
      </c>
      <c r="CP75" s="4">
        <f t="shared" si="49"/>
        <v>989.63119999999981</v>
      </c>
      <c r="CQ75" s="4">
        <f t="shared" si="49"/>
        <v>989.63119999999981</v>
      </c>
      <c r="CR75" s="4">
        <f t="shared" si="49"/>
        <v>989.63119999999981</v>
      </c>
      <c r="CS75" s="4">
        <f t="shared" si="49"/>
        <v>989.63119999999981</v>
      </c>
      <c r="CT75" s="4">
        <f t="shared" si="49"/>
        <v>989.63119999999981</v>
      </c>
      <c r="CU75" s="4">
        <f t="shared" si="49"/>
        <v>989.63119999999981</v>
      </c>
      <c r="CV75" s="4">
        <f t="shared" si="49"/>
        <v>989.63119999999981</v>
      </c>
      <c r="CW75" s="4">
        <f t="shared" si="49"/>
        <v>989.63119999999981</v>
      </c>
      <c r="CX75" s="4">
        <f t="shared" si="49"/>
        <v>989.63119999999981</v>
      </c>
      <c r="CY75" s="4">
        <f t="shared" si="49"/>
        <v>989.63119999999981</v>
      </c>
      <c r="CZ75" s="4">
        <f t="shared" si="49"/>
        <v>989.63119999999981</v>
      </c>
      <c r="DA75" s="4">
        <f t="shared" si="49"/>
        <v>989.63119999999981</v>
      </c>
      <c r="DB75" s="4">
        <f t="shared" si="49"/>
        <v>989.63119999999981</v>
      </c>
      <c r="DC75" s="4">
        <f t="shared" si="49"/>
        <v>989.63119999999981</v>
      </c>
      <c r="DD75" s="4">
        <f t="shared" si="49"/>
        <v>989.63119999999981</v>
      </c>
      <c r="DE75" s="4">
        <f t="shared" si="49"/>
        <v>989.63119999999981</v>
      </c>
      <c r="DF75" s="4">
        <f t="shared" si="49"/>
        <v>989.63119999999981</v>
      </c>
      <c r="DG75" s="4">
        <f t="shared" si="49"/>
        <v>989.63119999999981</v>
      </c>
      <c r="DH75" s="4">
        <f t="shared" si="49"/>
        <v>989.63119999999981</v>
      </c>
      <c r="DI75" s="4">
        <f t="shared" si="49"/>
        <v>989.63119999999981</v>
      </c>
      <c r="DJ75" s="4">
        <f t="shared" si="49"/>
        <v>989.63119999999981</v>
      </c>
      <c r="DK75" s="4">
        <f t="shared" si="49"/>
        <v>989.63119999999981</v>
      </c>
      <c r="DL75" s="4">
        <f t="shared" si="49"/>
        <v>989.63119999999981</v>
      </c>
      <c r="DM75" s="4">
        <f t="shared" si="49"/>
        <v>989.63119999999981</v>
      </c>
      <c r="DN75" s="4">
        <f t="shared" si="49"/>
        <v>989.63119999999981</v>
      </c>
      <c r="DO75" s="4">
        <f t="shared" si="49"/>
        <v>989.63119999999981</v>
      </c>
      <c r="DP75" s="4">
        <f t="shared" si="49"/>
        <v>989.63119999999981</v>
      </c>
      <c r="DQ75" s="4">
        <f t="shared" si="49"/>
        <v>989.63119999999981</v>
      </c>
      <c r="DR75" s="4">
        <f t="shared" si="49"/>
        <v>1088.5943199999999</v>
      </c>
      <c r="DS75" s="16">
        <f t="shared" si="51"/>
        <v>174784.53771736106</v>
      </c>
    </row>
    <row r="76" spans="1:123" x14ac:dyDescent="0.25">
      <c r="A76" s="15">
        <f t="shared" si="52"/>
        <v>70.666666666666345</v>
      </c>
      <c r="B76" s="4">
        <f t="shared" si="54"/>
        <v>0</v>
      </c>
      <c r="C76" s="4">
        <f t="shared" si="54"/>
        <v>0</v>
      </c>
      <c r="D76" s="4">
        <f t="shared" si="54"/>
        <v>0</v>
      </c>
      <c r="E76" s="4">
        <f t="shared" si="54"/>
        <v>0</v>
      </c>
      <c r="F76" s="4">
        <f t="shared" si="54"/>
        <v>0</v>
      </c>
      <c r="G76" s="4">
        <f t="shared" si="54"/>
        <v>0</v>
      </c>
      <c r="H76" s="4">
        <f t="shared" si="54"/>
        <v>0</v>
      </c>
      <c r="I76" s="4">
        <f t="shared" si="54"/>
        <v>0</v>
      </c>
      <c r="J76" s="4">
        <f t="shared" si="54"/>
        <v>0</v>
      </c>
      <c r="K76" s="4">
        <f t="shared" si="54"/>
        <v>0</v>
      </c>
      <c r="L76" s="4">
        <f t="shared" si="54"/>
        <v>0</v>
      </c>
      <c r="M76" s="4">
        <f t="shared" si="54"/>
        <v>0</v>
      </c>
      <c r="N76" s="4">
        <f t="shared" si="54"/>
        <v>0</v>
      </c>
      <c r="O76" s="4">
        <f t="shared" si="54"/>
        <v>0</v>
      </c>
      <c r="P76" s="4">
        <f t="shared" si="54"/>
        <v>0</v>
      </c>
      <c r="Q76" s="4">
        <f t="shared" si="54"/>
        <v>0</v>
      </c>
      <c r="R76" s="4">
        <f t="shared" si="53"/>
        <v>0</v>
      </c>
      <c r="S76" s="4">
        <f t="shared" si="53"/>
        <v>0</v>
      </c>
      <c r="T76" s="4">
        <f t="shared" si="53"/>
        <v>0</v>
      </c>
      <c r="U76" s="4">
        <f t="shared" si="53"/>
        <v>0</v>
      </c>
      <c r="V76" s="4">
        <f t="shared" si="53"/>
        <v>0</v>
      </c>
      <c r="W76" s="4">
        <f t="shared" si="53"/>
        <v>0</v>
      </c>
      <c r="X76" s="4">
        <f t="shared" si="53"/>
        <v>0</v>
      </c>
      <c r="Y76" s="4">
        <f t="shared" si="53"/>
        <v>0</v>
      </c>
      <c r="Z76" s="4">
        <f t="shared" si="53"/>
        <v>0</v>
      </c>
      <c r="AA76" s="4">
        <f t="shared" si="53"/>
        <v>0</v>
      </c>
      <c r="AB76" s="4">
        <f t="shared" si="53"/>
        <v>0</v>
      </c>
      <c r="AC76" s="4">
        <f t="shared" si="53"/>
        <v>0</v>
      </c>
      <c r="AD76" s="4">
        <f t="shared" si="53"/>
        <v>0</v>
      </c>
      <c r="AE76" s="4">
        <f t="shared" si="53"/>
        <v>0</v>
      </c>
      <c r="AF76" s="4">
        <f t="shared" si="53"/>
        <v>0</v>
      </c>
      <c r="AG76" s="4">
        <f t="shared" si="53"/>
        <v>0</v>
      </c>
      <c r="AH76" s="4">
        <f t="shared" si="53"/>
        <v>0</v>
      </c>
      <c r="AI76" s="4">
        <f t="shared" si="53"/>
        <v>0</v>
      </c>
      <c r="AJ76" s="4">
        <f t="shared" si="53"/>
        <v>0</v>
      </c>
      <c r="AK76" s="4">
        <f t="shared" si="53"/>
        <v>0</v>
      </c>
      <c r="AL76" s="4">
        <f t="shared" si="53"/>
        <v>0</v>
      </c>
      <c r="AM76" s="4">
        <f t="shared" si="53"/>
        <v>0</v>
      </c>
      <c r="AN76" s="4">
        <f t="shared" si="53"/>
        <v>0</v>
      </c>
      <c r="AO76" s="4">
        <f t="shared" si="53"/>
        <v>0</v>
      </c>
      <c r="AP76" s="4">
        <f t="shared" si="53"/>
        <v>0</v>
      </c>
      <c r="AQ76" s="4">
        <f t="shared" si="53"/>
        <v>0</v>
      </c>
      <c r="AR76" s="4">
        <f t="shared" si="53"/>
        <v>0</v>
      </c>
      <c r="AS76" s="4">
        <f t="shared" si="53"/>
        <v>0</v>
      </c>
      <c r="AT76" s="4">
        <f t="shared" si="53"/>
        <v>0</v>
      </c>
      <c r="AU76" s="4">
        <f t="shared" si="53"/>
        <v>0</v>
      </c>
      <c r="AV76" s="4">
        <f t="shared" si="53"/>
        <v>0</v>
      </c>
      <c r="AW76" s="4">
        <f t="shared" si="53"/>
        <v>0</v>
      </c>
      <c r="AX76" s="4">
        <f t="shared" si="53"/>
        <v>0</v>
      </c>
      <c r="AY76" s="4">
        <f t="shared" si="53"/>
        <v>0</v>
      </c>
      <c r="AZ76" s="4">
        <f t="shared" si="53"/>
        <v>0</v>
      </c>
      <c r="BA76" s="4">
        <f t="shared" si="53"/>
        <v>0</v>
      </c>
      <c r="BB76" s="4">
        <f t="shared" si="53"/>
        <v>0</v>
      </c>
      <c r="BC76" s="4">
        <f t="shared" si="53"/>
        <v>0</v>
      </c>
      <c r="BD76" s="4">
        <f t="shared" si="53"/>
        <v>0</v>
      </c>
      <c r="BE76" s="4">
        <f t="shared" si="53"/>
        <v>0</v>
      </c>
      <c r="BF76" s="4">
        <f t="shared" si="53"/>
        <v>0</v>
      </c>
      <c r="BG76" s="4">
        <f t="shared" si="53"/>
        <v>0</v>
      </c>
      <c r="BH76" s="4">
        <f t="shared" si="53"/>
        <v>0</v>
      </c>
      <c r="BI76" s="4">
        <f t="shared" si="53"/>
        <v>0</v>
      </c>
      <c r="BJ76" s="4">
        <f t="shared" si="53"/>
        <v>0</v>
      </c>
      <c r="BK76" s="4">
        <f t="shared" si="53"/>
        <v>0</v>
      </c>
      <c r="BL76" s="4">
        <f t="shared" si="53"/>
        <v>0</v>
      </c>
      <c r="BM76" s="4">
        <f t="shared" si="53"/>
        <v>0</v>
      </c>
      <c r="BN76" s="4">
        <f t="shared" si="53"/>
        <v>0</v>
      </c>
      <c r="BO76" s="4">
        <f t="shared" si="49"/>
        <v>0</v>
      </c>
      <c r="BP76" s="4">
        <f t="shared" si="49"/>
        <v>0</v>
      </c>
      <c r="BQ76" s="4">
        <f t="shared" si="49"/>
        <v>0</v>
      </c>
      <c r="BR76" s="4">
        <f t="shared" si="49"/>
        <v>989.63119999999981</v>
      </c>
      <c r="BS76" s="4">
        <f t="shared" si="49"/>
        <v>989.63119999999981</v>
      </c>
      <c r="BT76" s="4">
        <f t="shared" si="49"/>
        <v>989.63119999999981</v>
      </c>
      <c r="BU76" s="4">
        <f t="shared" si="49"/>
        <v>989.63119999999981</v>
      </c>
      <c r="BV76" s="4">
        <f t="shared" si="49"/>
        <v>989.63119999999981</v>
      </c>
      <c r="BW76" s="4">
        <f t="shared" si="49"/>
        <v>989.63119999999981</v>
      </c>
      <c r="BX76" s="4">
        <f t="shared" si="49"/>
        <v>989.63119999999981</v>
      </c>
      <c r="BY76" s="4">
        <f t="shared" si="49"/>
        <v>989.63119999999981</v>
      </c>
      <c r="BZ76" s="4">
        <f t="shared" si="49"/>
        <v>989.63119999999981</v>
      </c>
      <c r="CA76" s="4">
        <f t="shared" si="49"/>
        <v>989.63119999999981</v>
      </c>
      <c r="CB76" s="4">
        <f t="shared" si="49"/>
        <v>989.63119999999981</v>
      </c>
      <c r="CC76" s="4">
        <f t="shared" si="49"/>
        <v>989.63119999999981</v>
      </c>
      <c r="CD76" s="4">
        <f t="shared" si="49"/>
        <v>989.63119999999981</v>
      </c>
      <c r="CE76" s="4">
        <f t="shared" si="49"/>
        <v>989.63119999999981</v>
      </c>
      <c r="CF76" s="4">
        <f t="shared" si="49"/>
        <v>989.63119999999981</v>
      </c>
      <c r="CG76" s="4">
        <f t="shared" si="49"/>
        <v>989.63119999999981</v>
      </c>
      <c r="CH76" s="4">
        <f t="shared" si="49"/>
        <v>989.63119999999981</v>
      </c>
      <c r="CI76" s="4">
        <f t="shared" si="49"/>
        <v>989.63119999999981</v>
      </c>
      <c r="CJ76" s="4">
        <f t="shared" si="49"/>
        <v>989.63119999999981</v>
      </c>
      <c r="CK76" s="4">
        <f t="shared" si="49"/>
        <v>989.63119999999981</v>
      </c>
      <c r="CL76" s="4">
        <f t="shared" si="49"/>
        <v>989.63119999999981</v>
      </c>
      <c r="CM76" s="4">
        <f t="shared" si="49"/>
        <v>989.63119999999981</v>
      </c>
      <c r="CN76" s="4">
        <f t="shared" si="49"/>
        <v>989.63119999999981</v>
      </c>
      <c r="CO76" s="4">
        <f t="shared" ref="CO76:DR76" si="55">$B$2*IF($A$2+CO$3/12&lt;$A76,0,1)*(1+0.072*MIN($A76-$A$2,5))*IF(CO$3&gt;=120,1.1,1)*IF($C$2&lt;=148450,1,0)</f>
        <v>989.63119999999981</v>
      </c>
      <c r="CP76" s="4">
        <f t="shared" si="55"/>
        <v>989.63119999999981</v>
      </c>
      <c r="CQ76" s="4">
        <f t="shared" si="55"/>
        <v>989.63119999999981</v>
      </c>
      <c r="CR76" s="4">
        <f t="shared" si="55"/>
        <v>989.63119999999981</v>
      </c>
      <c r="CS76" s="4">
        <f t="shared" si="55"/>
        <v>989.63119999999981</v>
      </c>
      <c r="CT76" s="4">
        <f t="shared" si="55"/>
        <v>989.63119999999981</v>
      </c>
      <c r="CU76" s="4">
        <f t="shared" si="55"/>
        <v>989.63119999999981</v>
      </c>
      <c r="CV76" s="4">
        <f t="shared" si="55"/>
        <v>989.63119999999981</v>
      </c>
      <c r="CW76" s="4">
        <f t="shared" si="55"/>
        <v>989.63119999999981</v>
      </c>
      <c r="CX76" s="4">
        <f t="shared" si="55"/>
        <v>989.63119999999981</v>
      </c>
      <c r="CY76" s="4">
        <f t="shared" si="55"/>
        <v>989.63119999999981</v>
      </c>
      <c r="CZ76" s="4">
        <f t="shared" si="55"/>
        <v>989.63119999999981</v>
      </c>
      <c r="DA76" s="4">
        <f t="shared" si="55"/>
        <v>989.63119999999981</v>
      </c>
      <c r="DB76" s="4">
        <f t="shared" si="55"/>
        <v>989.63119999999981</v>
      </c>
      <c r="DC76" s="4">
        <f t="shared" si="55"/>
        <v>989.63119999999981</v>
      </c>
      <c r="DD76" s="4">
        <f t="shared" si="55"/>
        <v>989.63119999999981</v>
      </c>
      <c r="DE76" s="4">
        <f t="shared" si="55"/>
        <v>989.63119999999981</v>
      </c>
      <c r="DF76" s="4">
        <f t="shared" si="55"/>
        <v>989.63119999999981</v>
      </c>
      <c r="DG76" s="4">
        <f t="shared" si="55"/>
        <v>989.63119999999981</v>
      </c>
      <c r="DH76" s="4">
        <f t="shared" si="55"/>
        <v>989.63119999999981</v>
      </c>
      <c r="DI76" s="4">
        <f t="shared" si="55"/>
        <v>989.63119999999981</v>
      </c>
      <c r="DJ76" s="4">
        <f t="shared" si="55"/>
        <v>989.63119999999981</v>
      </c>
      <c r="DK76" s="4">
        <f t="shared" si="55"/>
        <v>989.63119999999981</v>
      </c>
      <c r="DL76" s="4">
        <f t="shared" si="55"/>
        <v>989.63119999999981</v>
      </c>
      <c r="DM76" s="4">
        <f t="shared" si="55"/>
        <v>989.63119999999981</v>
      </c>
      <c r="DN76" s="4">
        <f t="shared" si="55"/>
        <v>989.63119999999981</v>
      </c>
      <c r="DO76" s="4">
        <f t="shared" si="55"/>
        <v>989.63119999999981</v>
      </c>
      <c r="DP76" s="4">
        <f t="shared" si="55"/>
        <v>989.63119999999981</v>
      </c>
      <c r="DQ76" s="4">
        <f t="shared" si="55"/>
        <v>989.63119999999981</v>
      </c>
      <c r="DR76" s="4">
        <f t="shared" si="55"/>
        <v>1088.5943199999999</v>
      </c>
      <c r="DS76" s="16">
        <f t="shared" si="51"/>
        <v>173994.63895231427</v>
      </c>
    </row>
    <row r="77" spans="1:123" x14ac:dyDescent="0.25">
      <c r="A77" s="15">
        <f t="shared" si="52"/>
        <v>70.749999999999673</v>
      </c>
      <c r="B77" s="4">
        <f t="shared" si="54"/>
        <v>0</v>
      </c>
      <c r="C77" s="4">
        <f t="shared" si="54"/>
        <v>0</v>
      </c>
      <c r="D77" s="4">
        <f t="shared" si="54"/>
        <v>0</v>
      </c>
      <c r="E77" s="4">
        <f t="shared" si="54"/>
        <v>0</v>
      </c>
      <c r="F77" s="4">
        <f t="shared" si="54"/>
        <v>0</v>
      </c>
      <c r="G77" s="4">
        <f t="shared" si="54"/>
        <v>0</v>
      </c>
      <c r="H77" s="4">
        <f t="shared" si="54"/>
        <v>0</v>
      </c>
      <c r="I77" s="4">
        <f t="shared" si="54"/>
        <v>0</v>
      </c>
      <c r="J77" s="4">
        <f t="shared" si="54"/>
        <v>0</v>
      </c>
      <c r="K77" s="4">
        <f t="shared" si="54"/>
        <v>0</v>
      </c>
      <c r="L77" s="4">
        <f t="shared" si="54"/>
        <v>0</v>
      </c>
      <c r="M77" s="4">
        <f t="shared" si="54"/>
        <v>0</v>
      </c>
      <c r="N77" s="4">
        <f t="shared" si="54"/>
        <v>0</v>
      </c>
      <c r="O77" s="4">
        <f t="shared" si="54"/>
        <v>0</v>
      </c>
      <c r="P77" s="4">
        <f t="shared" si="54"/>
        <v>0</v>
      </c>
      <c r="Q77" s="4">
        <f t="shared" si="54"/>
        <v>0</v>
      </c>
      <c r="R77" s="4">
        <f t="shared" si="53"/>
        <v>0</v>
      </c>
      <c r="S77" s="4">
        <f t="shared" si="53"/>
        <v>0</v>
      </c>
      <c r="T77" s="4">
        <f t="shared" si="53"/>
        <v>0</v>
      </c>
      <c r="U77" s="4">
        <f t="shared" si="53"/>
        <v>0</v>
      </c>
      <c r="V77" s="4">
        <f t="shared" si="53"/>
        <v>0</v>
      </c>
      <c r="W77" s="4">
        <f t="shared" si="53"/>
        <v>0</v>
      </c>
      <c r="X77" s="4">
        <f t="shared" si="53"/>
        <v>0</v>
      </c>
      <c r="Y77" s="4">
        <f t="shared" si="53"/>
        <v>0</v>
      </c>
      <c r="Z77" s="4">
        <f t="shared" si="53"/>
        <v>0</v>
      </c>
      <c r="AA77" s="4">
        <f t="shared" si="53"/>
        <v>0</v>
      </c>
      <c r="AB77" s="4">
        <f t="shared" si="53"/>
        <v>0</v>
      </c>
      <c r="AC77" s="4">
        <f t="shared" si="53"/>
        <v>0</v>
      </c>
      <c r="AD77" s="4">
        <f t="shared" si="53"/>
        <v>0</v>
      </c>
      <c r="AE77" s="4">
        <f t="shared" si="53"/>
        <v>0</v>
      </c>
      <c r="AF77" s="4">
        <f t="shared" si="53"/>
        <v>0</v>
      </c>
      <c r="AG77" s="4">
        <f t="shared" si="53"/>
        <v>0</v>
      </c>
      <c r="AH77" s="4">
        <f t="shared" si="53"/>
        <v>0</v>
      </c>
      <c r="AI77" s="4">
        <f t="shared" si="53"/>
        <v>0</v>
      </c>
      <c r="AJ77" s="4">
        <f t="shared" si="53"/>
        <v>0</v>
      </c>
      <c r="AK77" s="4">
        <f t="shared" si="53"/>
        <v>0</v>
      </c>
      <c r="AL77" s="4">
        <f t="shared" si="53"/>
        <v>0</v>
      </c>
      <c r="AM77" s="4">
        <f t="shared" si="53"/>
        <v>0</v>
      </c>
      <c r="AN77" s="4">
        <f t="shared" si="53"/>
        <v>0</v>
      </c>
      <c r="AO77" s="4">
        <f t="shared" si="53"/>
        <v>0</v>
      </c>
      <c r="AP77" s="4">
        <f t="shared" si="53"/>
        <v>0</v>
      </c>
      <c r="AQ77" s="4">
        <f t="shared" si="53"/>
        <v>0</v>
      </c>
      <c r="AR77" s="4">
        <f t="shared" si="53"/>
        <v>0</v>
      </c>
      <c r="AS77" s="4">
        <f t="shared" si="53"/>
        <v>0</v>
      </c>
      <c r="AT77" s="4">
        <f t="shared" si="53"/>
        <v>0</v>
      </c>
      <c r="AU77" s="4">
        <f t="shared" si="53"/>
        <v>0</v>
      </c>
      <c r="AV77" s="4">
        <f t="shared" si="53"/>
        <v>0</v>
      </c>
      <c r="AW77" s="4">
        <f t="shared" si="53"/>
        <v>0</v>
      </c>
      <c r="AX77" s="4">
        <f t="shared" si="53"/>
        <v>0</v>
      </c>
      <c r="AY77" s="4">
        <f t="shared" si="53"/>
        <v>0</v>
      </c>
      <c r="AZ77" s="4">
        <f t="shared" si="53"/>
        <v>0</v>
      </c>
      <c r="BA77" s="4">
        <f t="shared" si="53"/>
        <v>0</v>
      </c>
      <c r="BB77" s="4">
        <f t="shared" si="53"/>
        <v>0</v>
      </c>
      <c r="BC77" s="4">
        <f t="shared" si="53"/>
        <v>0</v>
      </c>
      <c r="BD77" s="4">
        <f t="shared" si="53"/>
        <v>0</v>
      </c>
      <c r="BE77" s="4">
        <f t="shared" si="53"/>
        <v>0</v>
      </c>
      <c r="BF77" s="4">
        <f t="shared" si="53"/>
        <v>0</v>
      </c>
      <c r="BG77" s="4">
        <f t="shared" si="53"/>
        <v>0</v>
      </c>
      <c r="BH77" s="4">
        <f t="shared" si="53"/>
        <v>0</v>
      </c>
      <c r="BI77" s="4">
        <f t="shared" si="53"/>
        <v>0</v>
      </c>
      <c r="BJ77" s="4">
        <f t="shared" si="53"/>
        <v>0</v>
      </c>
      <c r="BK77" s="4">
        <f t="shared" si="53"/>
        <v>0</v>
      </c>
      <c r="BL77" s="4">
        <f t="shared" si="53"/>
        <v>0</v>
      </c>
      <c r="BM77" s="4">
        <f t="shared" si="53"/>
        <v>0</v>
      </c>
      <c r="BN77" s="4">
        <f t="shared" si="53"/>
        <v>0</v>
      </c>
      <c r="BO77" s="4">
        <f t="shared" si="53"/>
        <v>0</v>
      </c>
      <c r="BP77" s="4">
        <f t="shared" si="53"/>
        <v>0</v>
      </c>
      <c r="BQ77" s="4">
        <f t="shared" si="53"/>
        <v>0</v>
      </c>
      <c r="BR77" s="4">
        <f t="shared" si="53"/>
        <v>0</v>
      </c>
      <c r="BS77" s="4">
        <f t="shared" si="53"/>
        <v>989.63119999999981</v>
      </c>
      <c r="BT77" s="4">
        <f t="shared" si="53"/>
        <v>989.63119999999981</v>
      </c>
      <c r="BU77" s="4">
        <f t="shared" si="53"/>
        <v>989.63119999999981</v>
      </c>
      <c r="BV77" s="4">
        <f t="shared" si="53"/>
        <v>989.63119999999981</v>
      </c>
      <c r="BW77" s="4">
        <f t="shared" si="53"/>
        <v>989.63119999999981</v>
      </c>
      <c r="BX77" s="4">
        <f t="shared" si="53"/>
        <v>989.63119999999981</v>
      </c>
      <c r="BY77" s="4">
        <f t="shared" si="53"/>
        <v>989.63119999999981</v>
      </c>
      <c r="BZ77" s="4">
        <f t="shared" si="53"/>
        <v>989.63119999999981</v>
      </c>
      <c r="CA77" s="4">
        <f t="shared" si="53"/>
        <v>989.63119999999981</v>
      </c>
      <c r="CB77" s="4">
        <f t="shared" si="53"/>
        <v>989.63119999999981</v>
      </c>
      <c r="CC77" s="4">
        <f t="shared" ref="CC77:DR77" si="56">$B$2*IF($A$2+CC$3/12&lt;$A77,0,1)*(1+0.072*MIN($A77-$A$2,5))*IF(CC$3&gt;=120,1.1,1)*IF($C$2&lt;=148450,1,0)</f>
        <v>989.63119999999981</v>
      </c>
      <c r="CD77" s="4">
        <f t="shared" si="56"/>
        <v>989.63119999999981</v>
      </c>
      <c r="CE77" s="4">
        <f t="shared" si="56"/>
        <v>989.63119999999981</v>
      </c>
      <c r="CF77" s="4">
        <f t="shared" si="56"/>
        <v>989.63119999999981</v>
      </c>
      <c r="CG77" s="4">
        <f t="shared" si="56"/>
        <v>989.63119999999981</v>
      </c>
      <c r="CH77" s="4">
        <f t="shared" si="56"/>
        <v>989.63119999999981</v>
      </c>
      <c r="CI77" s="4">
        <f t="shared" si="56"/>
        <v>989.63119999999981</v>
      </c>
      <c r="CJ77" s="4">
        <f t="shared" si="56"/>
        <v>989.63119999999981</v>
      </c>
      <c r="CK77" s="4">
        <f t="shared" si="56"/>
        <v>989.63119999999981</v>
      </c>
      <c r="CL77" s="4">
        <f t="shared" si="56"/>
        <v>989.63119999999981</v>
      </c>
      <c r="CM77" s="4">
        <f t="shared" si="56"/>
        <v>989.63119999999981</v>
      </c>
      <c r="CN77" s="4">
        <f t="shared" si="56"/>
        <v>989.63119999999981</v>
      </c>
      <c r="CO77" s="4">
        <f t="shared" si="56"/>
        <v>989.63119999999981</v>
      </c>
      <c r="CP77" s="4">
        <f t="shared" si="56"/>
        <v>989.63119999999981</v>
      </c>
      <c r="CQ77" s="4">
        <f t="shared" si="56"/>
        <v>989.63119999999981</v>
      </c>
      <c r="CR77" s="4">
        <f t="shared" si="56"/>
        <v>989.63119999999981</v>
      </c>
      <c r="CS77" s="4">
        <f t="shared" si="56"/>
        <v>989.63119999999981</v>
      </c>
      <c r="CT77" s="4">
        <f t="shared" si="56"/>
        <v>989.63119999999981</v>
      </c>
      <c r="CU77" s="4">
        <f t="shared" si="56"/>
        <v>989.63119999999981</v>
      </c>
      <c r="CV77" s="4">
        <f t="shared" si="56"/>
        <v>989.63119999999981</v>
      </c>
      <c r="CW77" s="4">
        <f t="shared" si="56"/>
        <v>989.63119999999981</v>
      </c>
      <c r="CX77" s="4">
        <f t="shared" si="56"/>
        <v>989.63119999999981</v>
      </c>
      <c r="CY77" s="4">
        <f t="shared" si="56"/>
        <v>989.63119999999981</v>
      </c>
      <c r="CZ77" s="4">
        <f t="shared" si="56"/>
        <v>989.63119999999981</v>
      </c>
      <c r="DA77" s="4">
        <f t="shared" si="56"/>
        <v>989.63119999999981</v>
      </c>
      <c r="DB77" s="4">
        <f t="shared" si="56"/>
        <v>989.63119999999981</v>
      </c>
      <c r="DC77" s="4">
        <f t="shared" si="56"/>
        <v>989.63119999999981</v>
      </c>
      <c r="DD77" s="4">
        <f t="shared" si="56"/>
        <v>989.63119999999981</v>
      </c>
      <c r="DE77" s="4">
        <f t="shared" si="56"/>
        <v>989.63119999999981</v>
      </c>
      <c r="DF77" s="4">
        <f t="shared" si="56"/>
        <v>989.63119999999981</v>
      </c>
      <c r="DG77" s="4">
        <f t="shared" si="56"/>
        <v>989.63119999999981</v>
      </c>
      <c r="DH77" s="4">
        <f t="shared" si="56"/>
        <v>989.63119999999981</v>
      </c>
      <c r="DI77" s="4">
        <f t="shared" si="56"/>
        <v>989.63119999999981</v>
      </c>
      <c r="DJ77" s="4">
        <f t="shared" si="56"/>
        <v>989.63119999999981</v>
      </c>
      <c r="DK77" s="4">
        <f t="shared" si="56"/>
        <v>989.63119999999981</v>
      </c>
      <c r="DL77" s="4">
        <f t="shared" si="56"/>
        <v>989.63119999999981</v>
      </c>
      <c r="DM77" s="4">
        <f t="shared" si="56"/>
        <v>989.63119999999981</v>
      </c>
      <c r="DN77" s="4">
        <f t="shared" si="56"/>
        <v>989.63119999999981</v>
      </c>
      <c r="DO77" s="4">
        <f t="shared" si="56"/>
        <v>989.63119999999981</v>
      </c>
      <c r="DP77" s="4">
        <f t="shared" si="56"/>
        <v>989.63119999999981</v>
      </c>
      <c r="DQ77" s="4">
        <f t="shared" si="56"/>
        <v>989.63119999999981</v>
      </c>
      <c r="DR77" s="4">
        <f t="shared" si="56"/>
        <v>1088.5943199999999</v>
      </c>
      <c r="DS77" s="16">
        <f t="shared" si="51"/>
        <v>173207.61301864218</v>
      </c>
    </row>
    <row r="78" spans="1:123" x14ac:dyDescent="0.25">
      <c r="A78" s="15">
        <f t="shared" si="52"/>
        <v>70.833333333333002</v>
      </c>
      <c r="B78" s="4">
        <f t="shared" si="54"/>
        <v>0</v>
      </c>
      <c r="C78" s="4">
        <f t="shared" si="54"/>
        <v>0</v>
      </c>
      <c r="D78" s="4">
        <f t="shared" si="54"/>
        <v>0</v>
      </c>
      <c r="E78" s="4">
        <f t="shared" si="54"/>
        <v>0</v>
      </c>
      <c r="F78" s="4">
        <f t="shared" si="54"/>
        <v>0</v>
      </c>
      <c r="G78" s="4">
        <f t="shared" si="54"/>
        <v>0</v>
      </c>
      <c r="H78" s="4">
        <f t="shared" si="54"/>
        <v>0</v>
      </c>
      <c r="I78" s="4">
        <f t="shared" si="54"/>
        <v>0</v>
      </c>
      <c r="J78" s="4">
        <f t="shared" si="54"/>
        <v>0</v>
      </c>
      <c r="K78" s="4">
        <f t="shared" si="54"/>
        <v>0</v>
      </c>
      <c r="L78" s="4">
        <f t="shared" si="54"/>
        <v>0</v>
      </c>
      <c r="M78" s="4">
        <f t="shared" si="54"/>
        <v>0</v>
      </c>
      <c r="N78" s="4">
        <f t="shared" si="54"/>
        <v>0</v>
      </c>
      <c r="O78" s="4">
        <f t="shared" si="54"/>
        <v>0</v>
      </c>
      <c r="P78" s="4">
        <f t="shared" si="54"/>
        <v>0</v>
      </c>
      <c r="Q78" s="4">
        <f t="shared" si="54"/>
        <v>0</v>
      </c>
      <c r="R78" s="4">
        <f t="shared" si="53"/>
        <v>0</v>
      </c>
      <c r="S78" s="4">
        <f t="shared" si="53"/>
        <v>0</v>
      </c>
      <c r="T78" s="4">
        <f t="shared" si="53"/>
        <v>0</v>
      </c>
      <c r="U78" s="4">
        <f t="shared" si="53"/>
        <v>0</v>
      </c>
      <c r="V78" s="4">
        <f t="shared" si="53"/>
        <v>0</v>
      </c>
      <c r="W78" s="4">
        <f t="shared" si="53"/>
        <v>0</v>
      </c>
      <c r="X78" s="4">
        <f t="shared" si="53"/>
        <v>0</v>
      </c>
      <c r="Y78" s="4">
        <f t="shared" si="53"/>
        <v>0</v>
      </c>
      <c r="Z78" s="4">
        <f t="shared" si="53"/>
        <v>0</v>
      </c>
      <c r="AA78" s="4">
        <f t="shared" si="53"/>
        <v>0</v>
      </c>
      <c r="AB78" s="4">
        <f t="shared" si="53"/>
        <v>0</v>
      </c>
      <c r="AC78" s="4">
        <f t="shared" si="53"/>
        <v>0</v>
      </c>
      <c r="AD78" s="4">
        <f t="shared" si="53"/>
        <v>0</v>
      </c>
      <c r="AE78" s="4">
        <f t="shared" si="53"/>
        <v>0</v>
      </c>
      <c r="AF78" s="4">
        <f t="shared" si="53"/>
        <v>0</v>
      </c>
      <c r="AG78" s="4">
        <f t="shared" si="53"/>
        <v>0</v>
      </c>
      <c r="AH78" s="4">
        <f t="shared" si="53"/>
        <v>0</v>
      </c>
      <c r="AI78" s="4">
        <f t="shared" si="53"/>
        <v>0</v>
      </c>
      <c r="AJ78" s="4">
        <f t="shared" si="53"/>
        <v>0</v>
      </c>
      <c r="AK78" s="4">
        <f t="shared" si="53"/>
        <v>0</v>
      </c>
      <c r="AL78" s="4">
        <f t="shared" si="53"/>
        <v>0</v>
      </c>
      <c r="AM78" s="4">
        <f t="shared" si="53"/>
        <v>0</v>
      </c>
      <c r="AN78" s="4">
        <f t="shared" si="53"/>
        <v>0</v>
      </c>
      <c r="AO78" s="4">
        <f t="shared" si="53"/>
        <v>0</v>
      </c>
      <c r="AP78" s="4">
        <f t="shared" si="53"/>
        <v>0</v>
      </c>
      <c r="AQ78" s="4">
        <f t="shared" si="53"/>
        <v>0</v>
      </c>
      <c r="AR78" s="4">
        <f t="shared" si="53"/>
        <v>0</v>
      </c>
      <c r="AS78" s="4">
        <f t="shared" si="53"/>
        <v>0</v>
      </c>
      <c r="AT78" s="4">
        <f t="shared" si="53"/>
        <v>0</v>
      </c>
      <c r="AU78" s="4">
        <f t="shared" si="53"/>
        <v>0</v>
      </c>
      <c r="AV78" s="4">
        <f t="shared" si="53"/>
        <v>0</v>
      </c>
      <c r="AW78" s="4">
        <f t="shared" si="53"/>
        <v>0</v>
      </c>
      <c r="AX78" s="4">
        <f t="shared" si="53"/>
        <v>0</v>
      </c>
      <c r="AY78" s="4">
        <f t="shared" si="53"/>
        <v>0</v>
      </c>
      <c r="AZ78" s="4">
        <f t="shared" si="53"/>
        <v>0</v>
      </c>
      <c r="BA78" s="4">
        <f t="shared" si="53"/>
        <v>0</v>
      </c>
      <c r="BB78" s="4">
        <f t="shared" si="53"/>
        <v>0</v>
      </c>
      <c r="BC78" s="4">
        <f t="shared" si="53"/>
        <v>0</v>
      </c>
      <c r="BD78" s="4">
        <f t="shared" si="53"/>
        <v>0</v>
      </c>
      <c r="BE78" s="4">
        <f t="shared" si="53"/>
        <v>0</v>
      </c>
      <c r="BF78" s="4">
        <f t="shared" si="53"/>
        <v>0</v>
      </c>
      <c r="BG78" s="4">
        <f t="shared" si="53"/>
        <v>0</v>
      </c>
      <c r="BH78" s="4">
        <f t="shared" si="53"/>
        <v>0</v>
      </c>
      <c r="BI78" s="4">
        <f t="shared" si="53"/>
        <v>0</v>
      </c>
      <c r="BJ78" s="4">
        <f t="shared" ref="BJ78:DR82" si="57">$B$2*IF($A$2+BJ$3/12&lt;$A78,0,1)*(1+0.072*MIN($A78-$A$2,5))*IF(BJ$3&gt;=120,1.1,1)*IF($C$2&lt;=148450,1,0)</f>
        <v>0</v>
      </c>
      <c r="BK78" s="4">
        <f t="shared" si="57"/>
        <v>0</v>
      </c>
      <c r="BL78" s="4">
        <f t="shared" si="57"/>
        <v>0</v>
      </c>
      <c r="BM78" s="4">
        <f t="shared" si="57"/>
        <v>0</v>
      </c>
      <c r="BN78" s="4">
        <f t="shared" si="57"/>
        <v>0</v>
      </c>
      <c r="BO78" s="4">
        <f t="shared" si="57"/>
        <v>0</v>
      </c>
      <c r="BP78" s="4">
        <f t="shared" si="57"/>
        <v>0</v>
      </c>
      <c r="BQ78" s="4">
        <f t="shared" si="57"/>
        <v>0</v>
      </c>
      <c r="BR78" s="4">
        <f t="shared" si="57"/>
        <v>0</v>
      </c>
      <c r="BS78" s="4">
        <f t="shared" si="57"/>
        <v>0</v>
      </c>
      <c r="BT78" s="4">
        <f t="shared" si="57"/>
        <v>989.63119999999981</v>
      </c>
      <c r="BU78" s="4">
        <f t="shared" si="57"/>
        <v>989.63119999999981</v>
      </c>
      <c r="BV78" s="4">
        <f t="shared" si="57"/>
        <v>989.63119999999981</v>
      </c>
      <c r="BW78" s="4">
        <f t="shared" si="57"/>
        <v>989.63119999999981</v>
      </c>
      <c r="BX78" s="4">
        <f t="shared" si="57"/>
        <v>989.63119999999981</v>
      </c>
      <c r="BY78" s="4">
        <f t="shared" si="57"/>
        <v>989.63119999999981</v>
      </c>
      <c r="BZ78" s="4">
        <f t="shared" si="57"/>
        <v>989.63119999999981</v>
      </c>
      <c r="CA78" s="4">
        <f t="shared" si="57"/>
        <v>989.63119999999981</v>
      </c>
      <c r="CB78" s="4">
        <f t="shared" si="57"/>
        <v>989.63119999999981</v>
      </c>
      <c r="CC78" s="4">
        <f t="shared" si="57"/>
        <v>989.63119999999981</v>
      </c>
      <c r="CD78" s="4">
        <f t="shared" si="57"/>
        <v>989.63119999999981</v>
      </c>
      <c r="CE78" s="4">
        <f t="shared" si="57"/>
        <v>989.63119999999981</v>
      </c>
      <c r="CF78" s="4">
        <f t="shared" si="57"/>
        <v>989.63119999999981</v>
      </c>
      <c r="CG78" s="4">
        <f t="shared" si="57"/>
        <v>989.63119999999981</v>
      </c>
      <c r="CH78" s="4">
        <f t="shared" si="57"/>
        <v>989.63119999999981</v>
      </c>
      <c r="CI78" s="4">
        <f t="shared" si="57"/>
        <v>989.63119999999981</v>
      </c>
      <c r="CJ78" s="4">
        <f t="shared" si="57"/>
        <v>989.63119999999981</v>
      </c>
      <c r="CK78" s="4">
        <f t="shared" si="57"/>
        <v>989.63119999999981</v>
      </c>
      <c r="CL78" s="4">
        <f t="shared" si="57"/>
        <v>989.63119999999981</v>
      </c>
      <c r="CM78" s="4">
        <f t="shared" si="57"/>
        <v>989.63119999999981</v>
      </c>
      <c r="CN78" s="4">
        <f t="shared" si="57"/>
        <v>989.63119999999981</v>
      </c>
      <c r="CO78" s="4">
        <f t="shared" si="57"/>
        <v>989.63119999999981</v>
      </c>
      <c r="CP78" s="4">
        <f t="shared" si="57"/>
        <v>989.63119999999981</v>
      </c>
      <c r="CQ78" s="4">
        <f t="shared" si="57"/>
        <v>989.63119999999981</v>
      </c>
      <c r="CR78" s="4">
        <f t="shared" si="57"/>
        <v>989.63119999999981</v>
      </c>
      <c r="CS78" s="4">
        <f t="shared" si="57"/>
        <v>989.63119999999981</v>
      </c>
      <c r="CT78" s="4">
        <f t="shared" si="57"/>
        <v>989.63119999999981</v>
      </c>
      <c r="CU78" s="4">
        <f t="shared" si="57"/>
        <v>989.63119999999981</v>
      </c>
      <c r="CV78" s="4">
        <f t="shared" si="57"/>
        <v>989.63119999999981</v>
      </c>
      <c r="CW78" s="4">
        <f t="shared" si="57"/>
        <v>989.63119999999981</v>
      </c>
      <c r="CX78" s="4">
        <f t="shared" si="57"/>
        <v>989.63119999999981</v>
      </c>
      <c r="CY78" s="4">
        <f t="shared" si="57"/>
        <v>989.63119999999981</v>
      </c>
      <c r="CZ78" s="4">
        <f t="shared" si="57"/>
        <v>989.63119999999981</v>
      </c>
      <c r="DA78" s="4">
        <f t="shared" si="57"/>
        <v>989.63119999999981</v>
      </c>
      <c r="DB78" s="4">
        <f t="shared" si="57"/>
        <v>989.63119999999981</v>
      </c>
      <c r="DC78" s="4">
        <f t="shared" si="57"/>
        <v>989.63119999999981</v>
      </c>
      <c r="DD78" s="4">
        <f t="shared" si="57"/>
        <v>989.63119999999981</v>
      </c>
      <c r="DE78" s="4">
        <f t="shared" si="57"/>
        <v>989.63119999999981</v>
      </c>
      <c r="DF78" s="4">
        <f t="shared" si="57"/>
        <v>989.63119999999981</v>
      </c>
      <c r="DG78" s="4">
        <f t="shared" si="57"/>
        <v>989.63119999999981</v>
      </c>
      <c r="DH78" s="4">
        <f t="shared" si="57"/>
        <v>989.63119999999981</v>
      </c>
      <c r="DI78" s="4">
        <f t="shared" si="57"/>
        <v>989.63119999999981</v>
      </c>
      <c r="DJ78" s="4">
        <f t="shared" si="57"/>
        <v>989.63119999999981</v>
      </c>
      <c r="DK78" s="4">
        <f t="shared" si="57"/>
        <v>989.63119999999981</v>
      </c>
      <c r="DL78" s="4">
        <f t="shared" si="57"/>
        <v>989.63119999999981</v>
      </c>
      <c r="DM78" s="4">
        <f t="shared" si="57"/>
        <v>989.63119999999981</v>
      </c>
      <c r="DN78" s="4">
        <f t="shared" si="57"/>
        <v>989.63119999999981</v>
      </c>
      <c r="DO78" s="4">
        <f t="shared" si="57"/>
        <v>989.63119999999981</v>
      </c>
      <c r="DP78" s="4">
        <f t="shared" si="57"/>
        <v>989.63119999999981</v>
      </c>
      <c r="DQ78" s="4">
        <f t="shared" si="57"/>
        <v>989.63119999999981</v>
      </c>
      <c r="DR78" s="4">
        <f t="shared" si="57"/>
        <v>1088.5943199999999</v>
      </c>
      <c r="DS78" s="16">
        <f t="shared" si="51"/>
        <v>172423.45056178968</v>
      </c>
    </row>
    <row r="79" spans="1:123" x14ac:dyDescent="0.25">
      <c r="A79" s="15">
        <f t="shared" si="52"/>
        <v>70.91666666666633</v>
      </c>
      <c r="B79" s="4">
        <f t="shared" si="54"/>
        <v>0</v>
      </c>
      <c r="C79" s="4">
        <f t="shared" si="54"/>
        <v>0</v>
      </c>
      <c r="D79" s="4">
        <f t="shared" si="54"/>
        <v>0</v>
      </c>
      <c r="E79" s="4">
        <f t="shared" si="54"/>
        <v>0</v>
      </c>
      <c r="F79" s="4">
        <f t="shared" si="54"/>
        <v>0</v>
      </c>
      <c r="G79" s="4">
        <f t="shared" si="54"/>
        <v>0</v>
      </c>
      <c r="H79" s="4">
        <f t="shared" si="54"/>
        <v>0</v>
      </c>
      <c r="I79" s="4">
        <f t="shared" si="54"/>
        <v>0</v>
      </c>
      <c r="J79" s="4">
        <f t="shared" si="54"/>
        <v>0</v>
      </c>
      <c r="K79" s="4">
        <f t="shared" si="54"/>
        <v>0</v>
      </c>
      <c r="L79" s="4">
        <f t="shared" si="54"/>
        <v>0</v>
      </c>
      <c r="M79" s="4">
        <f t="shared" si="54"/>
        <v>0</v>
      </c>
      <c r="N79" s="4">
        <f t="shared" si="54"/>
        <v>0</v>
      </c>
      <c r="O79" s="4">
        <f t="shared" si="54"/>
        <v>0</v>
      </c>
      <c r="P79" s="4">
        <f t="shared" si="54"/>
        <v>0</v>
      </c>
      <c r="Q79" s="4">
        <f t="shared" si="54"/>
        <v>0</v>
      </c>
      <c r="R79" s="4">
        <f t="shared" ref="R79:CC83" si="58">$B$2*IF($A$2+R$3/12&lt;$A79,0,1)*(1+0.072*MIN($A79-$A$2,5))*IF(R$3&gt;=120,1.1,1)*IF($C$2&lt;=148450,1,0)</f>
        <v>0</v>
      </c>
      <c r="S79" s="4">
        <f t="shared" si="58"/>
        <v>0</v>
      </c>
      <c r="T79" s="4">
        <f t="shared" si="58"/>
        <v>0</v>
      </c>
      <c r="U79" s="4">
        <f t="shared" si="58"/>
        <v>0</v>
      </c>
      <c r="V79" s="4">
        <f t="shared" si="58"/>
        <v>0</v>
      </c>
      <c r="W79" s="4">
        <f t="shared" si="58"/>
        <v>0</v>
      </c>
      <c r="X79" s="4">
        <f t="shared" si="58"/>
        <v>0</v>
      </c>
      <c r="Y79" s="4">
        <f t="shared" si="58"/>
        <v>0</v>
      </c>
      <c r="Z79" s="4">
        <f t="shared" si="58"/>
        <v>0</v>
      </c>
      <c r="AA79" s="4">
        <f t="shared" si="58"/>
        <v>0</v>
      </c>
      <c r="AB79" s="4">
        <f t="shared" si="58"/>
        <v>0</v>
      </c>
      <c r="AC79" s="4">
        <f t="shared" si="58"/>
        <v>0</v>
      </c>
      <c r="AD79" s="4">
        <f t="shared" si="58"/>
        <v>0</v>
      </c>
      <c r="AE79" s="4">
        <f t="shared" si="58"/>
        <v>0</v>
      </c>
      <c r="AF79" s="4">
        <f t="shared" si="58"/>
        <v>0</v>
      </c>
      <c r="AG79" s="4">
        <f t="shared" si="58"/>
        <v>0</v>
      </c>
      <c r="AH79" s="4">
        <f t="shared" si="58"/>
        <v>0</v>
      </c>
      <c r="AI79" s="4">
        <f t="shared" si="58"/>
        <v>0</v>
      </c>
      <c r="AJ79" s="4">
        <f t="shared" si="58"/>
        <v>0</v>
      </c>
      <c r="AK79" s="4">
        <f t="shared" si="58"/>
        <v>0</v>
      </c>
      <c r="AL79" s="4">
        <f t="shared" si="58"/>
        <v>0</v>
      </c>
      <c r="AM79" s="4">
        <f t="shared" si="58"/>
        <v>0</v>
      </c>
      <c r="AN79" s="4">
        <f t="shared" si="58"/>
        <v>0</v>
      </c>
      <c r="AO79" s="4">
        <f t="shared" si="58"/>
        <v>0</v>
      </c>
      <c r="AP79" s="4">
        <f t="shared" si="58"/>
        <v>0</v>
      </c>
      <c r="AQ79" s="4">
        <f t="shared" si="58"/>
        <v>0</v>
      </c>
      <c r="AR79" s="4">
        <f t="shared" si="58"/>
        <v>0</v>
      </c>
      <c r="AS79" s="4">
        <f t="shared" si="58"/>
        <v>0</v>
      </c>
      <c r="AT79" s="4">
        <f t="shared" si="58"/>
        <v>0</v>
      </c>
      <c r="AU79" s="4">
        <f t="shared" si="58"/>
        <v>0</v>
      </c>
      <c r="AV79" s="4">
        <f t="shared" si="58"/>
        <v>0</v>
      </c>
      <c r="AW79" s="4">
        <f t="shared" si="58"/>
        <v>0</v>
      </c>
      <c r="AX79" s="4">
        <f t="shared" si="58"/>
        <v>0</v>
      </c>
      <c r="AY79" s="4">
        <f t="shared" si="58"/>
        <v>0</v>
      </c>
      <c r="AZ79" s="4">
        <f t="shared" si="58"/>
        <v>0</v>
      </c>
      <c r="BA79" s="4">
        <f t="shared" si="58"/>
        <v>0</v>
      </c>
      <c r="BB79" s="4">
        <f t="shared" si="58"/>
        <v>0</v>
      </c>
      <c r="BC79" s="4">
        <f t="shared" si="58"/>
        <v>0</v>
      </c>
      <c r="BD79" s="4">
        <f t="shared" si="58"/>
        <v>0</v>
      </c>
      <c r="BE79" s="4">
        <f t="shared" si="58"/>
        <v>0</v>
      </c>
      <c r="BF79" s="4">
        <f t="shared" si="58"/>
        <v>0</v>
      </c>
      <c r="BG79" s="4">
        <f t="shared" si="58"/>
        <v>0</v>
      </c>
      <c r="BH79" s="4">
        <f t="shared" si="58"/>
        <v>0</v>
      </c>
      <c r="BI79" s="4">
        <f t="shared" si="58"/>
        <v>0</v>
      </c>
      <c r="BJ79" s="4">
        <f t="shared" si="58"/>
        <v>0</v>
      </c>
      <c r="BK79" s="4">
        <f t="shared" si="58"/>
        <v>0</v>
      </c>
      <c r="BL79" s="4">
        <f t="shared" si="58"/>
        <v>0</v>
      </c>
      <c r="BM79" s="4">
        <f t="shared" si="58"/>
        <v>0</v>
      </c>
      <c r="BN79" s="4">
        <f t="shared" si="58"/>
        <v>0</v>
      </c>
      <c r="BO79" s="4">
        <f t="shared" si="57"/>
        <v>0</v>
      </c>
      <c r="BP79" s="4">
        <f t="shared" si="57"/>
        <v>0</v>
      </c>
      <c r="BQ79" s="4">
        <f t="shared" si="57"/>
        <v>0</v>
      </c>
      <c r="BR79" s="4">
        <f t="shared" si="57"/>
        <v>0</v>
      </c>
      <c r="BS79" s="4">
        <f t="shared" si="57"/>
        <v>0</v>
      </c>
      <c r="BT79" s="4">
        <f t="shared" si="57"/>
        <v>0</v>
      </c>
      <c r="BU79" s="4">
        <f t="shared" si="57"/>
        <v>989.63119999999981</v>
      </c>
      <c r="BV79" s="4">
        <f t="shared" si="57"/>
        <v>989.63119999999981</v>
      </c>
      <c r="BW79" s="4">
        <f t="shared" si="57"/>
        <v>989.63119999999981</v>
      </c>
      <c r="BX79" s="4">
        <f t="shared" si="57"/>
        <v>989.63119999999981</v>
      </c>
      <c r="BY79" s="4">
        <f t="shared" si="57"/>
        <v>989.63119999999981</v>
      </c>
      <c r="BZ79" s="4">
        <f t="shared" si="57"/>
        <v>989.63119999999981</v>
      </c>
      <c r="CA79" s="4">
        <f t="shared" si="57"/>
        <v>989.63119999999981</v>
      </c>
      <c r="CB79" s="4">
        <f t="shared" si="57"/>
        <v>989.63119999999981</v>
      </c>
      <c r="CC79" s="4">
        <f t="shared" si="57"/>
        <v>989.63119999999981</v>
      </c>
      <c r="CD79" s="4">
        <f t="shared" si="57"/>
        <v>989.63119999999981</v>
      </c>
      <c r="CE79" s="4">
        <f t="shared" si="57"/>
        <v>989.63119999999981</v>
      </c>
      <c r="CF79" s="4">
        <f t="shared" si="57"/>
        <v>989.63119999999981</v>
      </c>
      <c r="CG79" s="4">
        <f t="shared" si="57"/>
        <v>989.63119999999981</v>
      </c>
      <c r="CH79" s="4">
        <f t="shared" si="57"/>
        <v>989.63119999999981</v>
      </c>
      <c r="CI79" s="4">
        <f t="shared" si="57"/>
        <v>989.63119999999981</v>
      </c>
      <c r="CJ79" s="4">
        <f t="shared" si="57"/>
        <v>989.63119999999981</v>
      </c>
      <c r="CK79" s="4">
        <f t="shared" si="57"/>
        <v>989.63119999999981</v>
      </c>
      <c r="CL79" s="4">
        <f t="shared" si="57"/>
        <v>989.63119999999981</v>
      </c>
      <c r="CM79" s="4">
        <f t="shared" si="57"/>
        <v>989.63119999999981</v>
      </c>
      <c r="CN79" s="4">
        <f t="shared" si="57"/>
        <v>989.63119999999981</v>
      </c>
      <c r="CO79" s="4">
        <f t="shared" si="57"/>
        <v>989.63119999999981</v>
      </c>
      <c r="CP79" s="4">
        <f t="shared" si="57"/>
        <v>989.63119999999981</v>
      </c>
      <c r="CQ79" s="4">
        <f t="shared" si="57"/>
        <v>989.63119999999981</v>
      </c>
      <c r="CR79" s="4">
        <f t="shared" si="57"/>
        <v>989.63119999999981</v>
      </c>
      <c r="CS79" s="4">
        <f t="shared" si="57"/>
        <v>989.63119999999981</v>
      </c>
      <c r="CT79" s="4">
        <f t="shared" si="57"/>
        <v>989.63119999999981</v>
      </c>
      <c r="CU79" s="4">
        <f t="shared" si="57"/>
        <v>989.63119999999981</v>
      </c>
      <c r="CV79" s="4">
        <f t="shared" si="57"/>
        <v>989.63119999999981</v>
      </c>
      <c r="CW79" s="4">
        <f t="shared" si="57"/>
        <v>989.63119999999981</v>
      </c>
      <c r="CX79" s="4">
        <f t="shared" si="57"/>
        <v>989.63119999999981</v>
      </c>
      <c r="CY79" s="4">
        <f t="shared" si="57"/>
        <v>989.63119999999981</v>
      </c>
      <c r="CZ79" s="4">
        <f t="shared" si="57"/>
        <v>989.63119999999981</v>
      </c>
      <c r="DA79" s="4">
        <f t="shared" si="57"/>
        <v>989.63119999999981</v>
      </c>
      <c r="DB79" s="4">
        <f t="shared" si="57"/>
        <v>989.63119999999981</v>
      </c>
      <c r="DC79" s="4">
        <f t="shared" si="57"/>
        <v>989.63119999999981</v>
      </c>
      <c r="DD79" s="4">
        <f t="shared" si="57"/>
        <v>989.63119999999981</v>
      </c>
      <c r="DE79" s="4">
        <f t="shared" si="57"/>
        <v>989.63119999999981</v>
      </c>
      <c r="DF79" s="4">
        <f t="shared" si="57"/>
        <v>989.63119999999981</v>
      </c>
      <c r="DG79" s="4">
        <f t="shared" si="57"/>
        <v>989.63119999999981</v>
      </c>
      <c r="DH79" s="4">
        <f t="shared" si="57"/>
        <v>989.63119999999981</v>
      </c>
      <c r="DI79" s="4">
        <f t="shared" si="57"/>
        <v>989.63119999999981</v>
      </c>
      <c r="DJ79" s="4">
        <f t="shared" si="57"/>
        <v>989.63119999999981</v>
      </c>
      <c r="DK79" s="4">
        <f t="shared" si="57"/>
        <v>989.63119999999981</v>
      </c>
      <c r="DL79" s="4">
        <f t="shared" si="57"/>
        <v>989.63119999999981</v>
      </c>
      <c r="DM79" s="4">
        <f t="shared" si="57"/>
        <v>989.63119999999981</v>
      </c>
      <c r="DN79" s="4">
        <f t="shared" si="57"/>
        <v>989.63119999999981</v>
      </c>
      <c r="DO79" s="4">
        <f t="shared" si="57"/>
        <v>989.63119999999981</v>
      </c>
      <c r="DP79" s="4">
        <f t="shared" si="57"/>
        <v>989.63119999999981</v>
      </c>
      <c r="DQ79" s="4">
        <f t="shared" si="57"/>
        <v>989.63119999999981</v>
      </c>
      <c r="DR79" s="4">
        <f t="shared" si="57"/>
        <v>1088.5943199999999</v>
      </c>
      <c r="DS79" s="16">
        <f t="shared" si="51"/>
        <v>171642.14225584196</v>
      </c>
    </row>
    <row r="80" spans="1:123" x14ac:dyDescent="0.25">
      <c r="A80" s="15">
        <f t="shared" si="52"/>
        <v>70.999999999999659</v>
      </c>
      <c r="B80" s="4">
        <f t="shared" si="54"/>
        <v>0</v>
      </c>
      <c r="C80" s="4">
        <f t="shared" si="54"/>
        <v>0</v>
      </c>
      <c r="D80" s="4">
        <f t="shared" si="54"/>
        <v>0</v>
      </c>
      <c r="E80" s="4">
        <f t="shared" si="54"/>
        <v>0</v>
      </c>
      <c r="F80" s="4">
        <f t="shared" si="54"/>
        <v>0</v>
      </c>
      <c r="G80" s="4">
        <f t="shared" si="54"/>
        <v>0</v>
      </c>
      <c r="H80" s="4">
        <f t="shared" si="54"/>
        <v>0</v>
      </c>
      <c r="I80" s="4">
        <f t="shared" si="54"/>
        <v>0</v>
      </c>
      <c r="J80" s="4">
        <f t="shared" si="54"/>
        <v>0</v>
      </c>
      <c r="K80" s="4">
        <f t="shared" si="54"/>
        <v>0</v>
      </c>
      <c r="L80" s="4">
        <f t="shared" si="54"/>
        <v>0</v>
      </c>
      <c r="M80" s="4">
        <f t="shared" si="54"/>
        <v>0</v>
      </c>
      <c r="N80" s="4">
        <f t="shared" si="54"/>
        <v>0</v>
      </c>
      <c r="O80" s="4">
        <f t="shared" si="54"/>
        <v>0</v>
      </c>
      <c r="P80" s="4">
        <f t="shared" si="54"/>
        <v>0</v>
      </c>
      <c r="Q80" s="4">
        <f t="shared" si="54"/>
        <v>0</v>
      </c>
      <c r="R80" s="4">
        <f t="shared" si="58"/>
        <v>0</v>
      </c>
      <c r="S80" s="4">
        <f t="shared" si="58"/>
        <v>0</v>
      </c>
      <c r="T80" s="4">
        <f t="shared" si="58"/>
        <v>0</v>
      </c>
      <c r="U80" s="4">
        <f t="shared" si="58"/>
        <v>0</v>
      </c>
      <c r="V80" s="4">
        <f t="shared" si="58"/>
        <v>0</v>
      </c>
      <c r="W80" s="4">
        <f t="shared" si="58"/>
        <v>0</v>
      </c>
      <c r="X80" s="4">
        <f t="shared" si="58"/>
        <v>0</v>
      </c>
      <c r="Y80" s="4">
        <f t="shared" si="58"/>
        <v>0</v>
      </c>
      <c r="Z80" s="4">
        <f t="shared" si="58"/>
        <v>0</v>
      </c>
      <c r="AA80" s="4">
        <f t="shared" si="58"/>
        <v>0</v>
      </c>
      <c r="AB80" s="4">
        <f t="shared" si="58"/>
        <v>0</v>
      </c>
      <c r="AC80" s="4">
        <f t="shared" si="58"/>
        <v>0</v>
      </c>
      <c r="AD80" s="4">
        <f t="shared" si="58"/>
        <v>0</v>
      </c>
      <c r="AE80" s="4">
        <f t="shared" si="58"/>
        <v>0</v>
      </c>
      <c r="AF80" s="4">
        <f t="shared" si="58"/>
        <v>0</v>
      </c>
      <c r="AG80" s="4">
        <f t="shared" si="58"/>
        <v>0</v>
      </c>
      <c r="AH80" s="4">
        <f t="shared" si="58"/>
        <v>0</v>
      </c>
      <c r="AI80" s="4">
        <f t="shared" si="58"/>
        <v>0</v>
      </c>
      <c r="AJ80" s="4">
        <f t="shared" si="58"/>
        <v>0</v>
      </c>
      <c r="AK80" s="4">
        <f t="shared" si="58"/>
        <v>0</v>
      </c>
      <c r="AL80" s="4">
        <f t="shared" si="58"/>
        <v>0</v>
      </c>
      <c r="AM80" s="4">
        <f t="shared" si="58"/>
        <v>0</v>
      </c>
      <c r="AN80" s="4">
        <f t="shared" si="58"/>
        <v>0</v>
      </c>
      <c r="AO80" s="4">
        <f t="shared" si="58"/>
        <v>0</v>
      </c>
      <c r="AP80" s="4">
        <f t="shared" si="58"/>
        <v>0</v>
      </c>
      <c r="AQ80" s="4">
        <f t="shared" si="58"/>
        <v>0</v>
      </c>
      <c r="AR80" s="4">
        <f t="shared" si="58"/>
        <v>0</v>
      </c>
      <c r="AS80" s="4">
        <f t="shared" si="58"/>
        <v>0</v>
      </c>
      <c r="AT80" s="4">
        <f t="shared" si="58"/>
        <v>0</v>
      </c>
      <c r="AU80" s="4">
        <f t="shared" si="58"/>
        <v>0</v>
      </c>
      <c r="AV80" s="4">
        <f t="shared" si="58"/>
        <v>0</v>
      </c>
      <c r="AW80" s="4">
        <f t="shared" si="58"/>
        <v>0</v>
      </c>
      <c r="AX80" s="4">
        <f t="shared" si="58"/>
        <v>0</v>
      </c>
      <c r="AY80" s="4">
        <f t="shared" si="58"/>
        <v>0</v>
      </c>
      <c r="AZ80" s="4">
        <f t="shared" si="58"/>
        <v>0</v>
      </c>
      <c r="BA80" s="4">
        <f t="shared" si="58"/>
        <v>0</v>
      </c>
      <c r="BB80" s="4">
        <f t="shared" si="58"/>
        <v>0</v>
      </c>
      <c r="BC80" s="4">
        <f t="shared" si="58"/>
        <v>0</v>
      </c>
      <c r="BD80" s="4">
        <f t="shared" si="58"/>
        <v>0</v>
      </c>
      <c r="BE80" s="4">
        <f t="shared" si="58"/>
        <v>0</v>
      </c>
      <c r="BF80" s="4">
        <f t="shared" si="58"/>
        <v>0</v>
      </c>
      <c r="BG80" s="4">
        <f t="shared" si="58"/>
        <v>0</v>
      </c>
      <c r="BH80" s="4">
        <f t="shared" si="58"/>
        <v>0</v>
      </c>
      <c r="BI80" s="4">
        <f t="shared" si="58"/>
        <v>0</v>
      </c>
      <c r="BJ80" s="4">
        <f t="shared" si="58"/>
        <v>0</v>
      </c>
      <c r="BK80" s="4">
        <f t="shared" si="58"/>
        <v>0</v>
      </c>
      <c r="BL80" s="4">
        <f t="shared" si="58"/>
        <v>0</v>
      </c>
      <c r="BM80" s="4">
        <f t="shared" si="58"/>
        <v>0</v>
      </c>
      <c r="BN80" s="4">
        <f t="shared" si="58"/>
        <v>0</v>
      </c>
      <c r="BO80" s="4">
        <f t="shared" si="57"/>
        <v>0</v>
      </c>
      <c r="BP80" s="4">
        <f t="shared" si="57"/>
        <v>0</v>
      </c>
      <c r="BQ80" s="4">
        <f t="shared" si="57"/>
        <v>0</v>
      </c>
      <c r="BR80" s="4">
        <f t="shared" si="57"/>
        <v>0</v>
      </c>
      <c r="BS80" s="4">
        <f t="shared" si="57"/>
        <v>0</v>
      </c>
      <c r="BT80" s="4">
        <f t="shared" si="57"/>
        <v>0</v>
      </c>
      <c r="BU80" s="4">
        <f t="shared" si="57"/>
        <v>0</v>
      </c>
      <c r="BV80" s="4">
        <f t="shared" si="57"/>
        <v>989.63119999999981</v>
      </c>
      <c r="BW80" s="4">
        <f t="shared" si="57"/>
        <v>989.63119999999981</v>
      </c>
      <c r="BX80" s="4">
        <f t="shared" si="57"/>
        <v>989.63119999999981</v>
      </c>
      <c r="BY80" s="4">
        <f t="shared" si="57"/>
        <v>989.63119999999981</v>
      </c>
      <c r="BZ80" s="4">
        <f t="shared" si="57"/>
        <v>989.63119999999981</v>
      </c>
      <c r="CA80" s="4">
        <f t="shared" si="57"/>
        <v>989.63119999999981</v>
      </c>
      <c r="CB80" s="4">
        <f t="shared" si="57"/>
        <v>989.63119999999981</v>
      </c>
      <c r="CC80" s="4">
        <f t="shared" si="57"/>
        <v>989.63119999999981</v>
      </c>
      <c r="CD80" s="4">
        <f t="shared" si="57"/>
        <v>989.63119999999981</v>
      </c>
      <c r="CE80" s="4">
        <f t="shared" si="57"/>
        <v>989.63119999999981</v>
      </c>
      <c r="CF80" s="4">
        <f t="shared" si="57"/>
        <v>989.63119999999981</v>
      </c>
      <c r="CG80" s="4">
        <f t="shared" si="57"/>
        <v>989.63119999999981</v>
      </c>
      <c r="CH80" s="4">
        <f t="shared" si="57"/>
        <v>989.63119999999981</v>
      </c>
      <c r="CI80" s="4">
        <f t="shared" si="57"/>
        <v>989.63119999999981</v>
      </c>
      <c r="CJ80" s="4">
        <f t="shared" si="57"/>
        <v>989.63119999999981</v>
      </c>
      <c r="CK80" s="4">
        <f t="shared" si="57"/>
        <v>989.63119999999981</v>
      </c>
      <c r="CL80" s="4">
        <f t="shared" si="57"/>
        <v>989.63119999999981</v>
      </c>
      <c r="CM80" s="4">
        <f t="shared" si="57"/>
        <v>989.63119999999981</v>
      </c>
      <c r="CN80" s="4">
        <f t="shared" si="57"/>
        <v>989.63119999999981</v>
      </c>
      <c r="CO80" s="4">
        <f t="shared" si="57"/>
        <v>989.63119999999981</v>
      </c>
      <c r="CP80" s="4">
        <f t="shared" si="57"/>
        <v>989.63119999999981</v>
      </c>
      <c r="CQ80" s="4">
        <f t="shared" si="57"/>
        <v>989.63119999999981</v>
      </c>
      <c r="CR80" s="4">
        <f t="shared" si="57"/>
        <v>989.63119999999981</v>
      </c>
      <c r="CS80" s="4">
        <f t="shared" si="57"/>
        <v>989.63119999999981</v>
      </c>
      <c r="CT80" s="4">
        <f t="shared" si="57"/>
        <v>989.63119999999981</v>
      </c>
      <c r="CU80" s="4">
        <f t="shared" si="57"/>
        <v>989.63119999999981</v>
      </c>
      <c r="CV80" s="4">
        <f t="shared" si="57"/>
        <v>989.63119999999981</v>
      </c>
      <c r="CW80" s="4">
        <f t="shared" si="57"/>
        <v>989.63119999999981</v>
      </c>
      <c r="CX80" s="4">
        <f t="shared" si="57"/>
        <v>989.63119999999981</v>
      </c>
      <c r="CY80" s="4">
        <f t="shared" si="57"/>
        <v>989.63119999999981</v>
      </c>
      <c r="CZ80" s="4">
        <f t="shared" si="57"/>
        <v>989.63119999999981</v>
      </c>
      <c r="DA80" s="4">
        <f t="shared" si="57"/>
        <v>989.63119999999981</v>
      </c>
      <c r="DB80" s="4">
        <f t="shared" si="57"/>
        <v>989.63119999999981</v>
      </c>
      <c r="DC80" s="4">
        <f t="shared" si="57"/>
        <v>989.63119999999981</v>
      </c>
      <c r="DD80" s="4">
        <f t="shared" si="57"/>
        <v>989.63119999999981</v>
      </c>
      <c r="DE80" s="4">
        <f t="shared" si="57"/>
        <v>989.63119999999981</v>
      </c>
      <c r="DF80" s="4">
        <f t="shared" si="57"/>
        <v>989.63119999999981</v>
      </c>
      <c r="DG80" s="4">
        <f t="shared" si="57"/>
        <v>989.63119999999981</v>
      </c>
      <c r="DH80" s="4">
        <f t="shared" si="57"/>
        <v>989.63119999999981</v>
      </c>
      <c r="DI80" s="4">
        <f t="shared" si="57"/>
        <v>989.63119999999981</v>
      </c>
      <c r="DJ80" s="4">
        <f t="shared" si="57"/>
        <v>989.63119999999981</v>
      </c>
      <c r="DK80" s="4">
        <f t="shared" si="57"/>
        <v>989.63119999999981</v>
      </c>
      <c r="DL80" s="4">
        <f t="shared" si="57"/>
        <v>989.63119999999981</v>
      </c>
      <c r="DM80" s="4">
        <f t="shared" si="57"/>
        <v>989.63119999999981</v>
      </c>
      <c r="DN80" s="4">
        <f t="shared" si="57"/>
        <v>989.63119999999981</v>
      </c>
      <c r="DO80" s="4">
        <f t="shared" si="57"/>
        <v>989.63119999999981</v>
      </c>
      <c r="DP80" s="4">
        <f t="shared" si="57"/>
        <v>989.63119999999981</v>
      </c>
      <c r="DQ80" s="4">
        <f t="shared" si="57"/>
        <v>989.63119999999981</v>
      </c>
      <c r="DR80" s="4">
        <f t="shared" si="57"/>
        <v>1088.5943199999999</v>
      </c>
      <c r="DS80" s="16">
        <f t="shared" si="51"/>
        <v>170863.67880343983</v>
      </c>
    </row>
    <row r="81" spans="1:123" x14ac:dyDescent="0.25">
      <c r="A81" s="15">
        <f t="shared" si="52"/>
        <v>71.083333333332988</v>
      </c>
      <c r="B81" s="4">
        <f t="shared" si="54"/>
        <v>0</v>
      </c>
      <c r="C81" s="4">
        <f t="shared" si="54"/>
        <v>0</v>
      </c>
      <c r="D81" s="4">
        <f t="shared" si="54"/>
        <v>0</v>
      </c>
      <c r="E81" s="4">
        <f t="shared" si="54"/>
        <v>0</v>
      </c>
      <c r="F81" s="4">
        <f t="shared" si="54"/>
        <v>0</v>
      </c>
      <c r="G81" s="4">
        <f t="shared" si="54"/>
        <v>0</v>
      </c>
      <c r="H81" s="4">
        <f t="shared" si="54"/>
        <v>0</v>
      </c>
      <c r="I81" s="4">
        <f t="shared" si="54"/>
        <v>0</v>
      </c>
      <c r="J81" s="4">
        <f t="shared" si="54"/>
        <v>0</v>
      </c>
      <c r="K81" s="4">
        <f t="shared" si="54"/>
        <v>0</v>
      </c>
      <c r="L81" s="4">
        <f t="shared" si="54"/>
        <v>0</v>
      </c>
      <c r="M81" s="4">
        <f t="shared" si="54"/>
        <v>0</v>
      </c>
      <c r="N81" s="4">
        <f t="shared" si="54"/>
        <v>0</v>
      </c>
      <c r="O81" s="4">
        <f t="shared" si="54"/>
        <v>0</v>
      </c>
      <c r="P81" s="4">
        <f t="shared" si="54"/>
        <v>0</v>
      </c>
      <c r="Q81" s="4">
        <f t="shared" si="54"/>
        <v>0</v>
      </c>
      <c r="R81" s="4">
        <f t="shared" si="58"/>
        <v>0</v>
      </c>
      <c r="S81" s="4">
        <f t="shared" si="58"/>
        <v>0</v>
      </c>
      <c r="T81" s="4">
        <f t="shared" si="58"/>
        <v>0</v>
      </c>
      <c r="U81" s="4">
        <f t="shared" si="58"/>
        <v>0</v>
      </c>
      <c r="V81" s="4">
        <f t="shared" si="58"/>
        <v>0</v>
      </c>
      <c r="W81" s="4">
        <f t="shared" si="58"/>
        <v>0</v>
      </c>
      <c r="X81" s="4">
        <f t="shared" si="58"/>
        <v>0</v>
      </c>
      <c r="Y81" s="4">
        <f t="shared" si="58"/>
        <v>0</v>
      </c>
      <c r="Z81" s="4">
        <f t="shared" si="58"/>
        <v>0</v>
      </c>
      <c r="AA81" s="4">
        <f t="shared" si="58"/>
        <v>0</v>
      </c>
      <c r="AB81" s="4">
        <f t="shared" si="58"/>
        <v>0</v>
      </c>
      <c r="AC81" s="4">
        <f t="shared" si="58"/>
        <v>0</v>
      </c>
      <c r="AD81" s="4">
        <f t="shared" si="58"/>
        <v>0</v>
      </c>
      <c r="AE81" s="4">
        <f t="shared" si="58"/>
        <v>0</v>
      </c>
      <c r="AF81" s="4">
        <f t="shared" si="58"/>
        <v>0</v>
      </c>
      <c r="AG81" s="4">
        <f t="shared" si="58"/>
        <v>0</v>
      </c>
      <c r="AH81" s="4">
        <f t="shared" si="58"/>
        <v>0</v>
      </c>
      <c r="AI81" s="4">
        <f t="shared" si="58"/>
        <v>0</v>
      </c>
      <c r="AJ81" s="4">
        <f t="shared" si="58"/>
        <v>0</v>
      </c>
      <c r="AK81" s="4">
        <f t="shared" si="58"/>
        <v>0</v>
      </c>
      <c r="AL81" s="4">
        <f t="shared" si="58"/>
        <v>0</v>
      </c>
      <c r="AM81" s="4">
        <f t="shared" si="58"/>
        <v>0</v>
      </c>
      <c r="AN81" s="4">
        <f t="shared" si="58"/>
        <v>0</v>
      </c>
      <c r="AO81" s="4">
        <f t="shared" si="58"/>
        <v>0</v>
      </c>
      <c r="AP81" s="4">
        <f t="shared" si="58"/>
        <v>0</v>
      </c>
      <c r="AQ81" s="4">
        <f t="shared" si="58"/>
        <v>0</v>
      </c>
      <c r="AR81" s="4">
        <f t="shared" si="58"/>
        <v>0</v>
      </c>
      <c r="AS81" s="4">
        <f t="shared" si="58"/>
        <v>0</v>
      </c>
      <c r="AT81" s="4">
        <f t="shared" si="58"/>
        <v>0</v>
      </c>
      <c r="AU81" s="4">
        <f t="shared" si="58"/>
        <v>0</v>
      </c>
      <c r="AV81" s="4">
        <f t="shared" si="58"/>
        <v>0</v>
      </c>
      <c r="AW81" s="4">
        <f t="shared" si="58"/>
        <v>0</v>
      </c>
      <c r="AX81" s="4">
        <f t="shared" si="58"/>
        <v>0</v>
      </c>
      <c r="AY81" s="4">
        <f t="shared" si="58"/>
        <v>0</v>
      </c>
      <c r="AZ81" s="4">
        <f t="shared" si="58"/>
        <v>0</v>
      </c>
      <c r="BA81" s="4">
        <f t="shared" si="58"/>
        <v>0</v>
      </c>
      <c r="BB81" s="4">
        <f t="shared" si="58"/>
        <v>0</v>
      </c>
      <c r="BC81" s="4">
        <f t="shared" si="58"/>
        <v>0</v>
      </c>
      <c r="BD81" s="4">
        <f t="shared" si="58"/>
        <v>0</v>
      </c>
      <c r="BE81" s="4">
        <f t="shared" si="58"/>
        <v>0</v>
      </c>
      <c r="BF81" s="4">
        <f t="shared" si="58"/>
        <v>0</v>
      </c>
      <c r="BG81" s="4">
        <f t="shared" si="58"/>
        <v>0</v>
      </c>
      <c r="BH81" s="4">
        <f t="shared" si="58"/>
        <v>0</v>
      </c>
      <c r="BI81" s="4">
        <f t="shared" si="58"/>
        <v>0</v>
      </c>
      <c r="BJ81" s="4">
        <f t="shared" si="58"/>
        <v>0</v>
      </c>
      <c r="BK81" s="4">
        <f t="shared" si="58"/>
        <v>0</v>
      </c>
      <c r="BL81" s="4">
        <f t="shared" si="58"/>
        <v>0</v>
      </c>
      <c r="BM81" s="4">
        <f t="shared" si="58"/>
        <v>0</v>
      </c>
      <c r="BN81" s="4">
        <f t="shared" si="58"/>
        <v>0</v>
      </c>
      <c r="BO81" s="4">
        <f t="shared" si="58"/>
        <v>0</v>
      </c>
      <c r="BP81" s="4">
        <f t="shared" si="58"/>
        <v>0</v>
      </c>
      <c r="BQ81" s="4">
        <f t="shared" si="58"/>
        <v>0</v>
      </c>
      <c r="BR81" s="4">
        <f t="shared" si="58"/>
        <v>0</v>
      </c>
      <c r="BS81" s="4">
        <f t="shared" si="58"/>
        <v>0</v>
      </c>
      <c r="BT81" s="4">
        <f t="shared" si="58"/>
        <v>0</v>
      </c>
      <c r="BU81" s="4">
        <f t="shared" si="58"/>
        <v>0</v>
      </c>
      <c r="BV81" s="4">
        <f t="shared" si="58"/>
        <v>0</v>
      </c>
      <c r="BW81" s="4">
        <f t="shared" si="58"/>
        <v>989.63119999999981</v>
      </c>
      <c r="BX81" s="4">
        <f t="shared" si="58"/>
        <v>989.63119999999981</v>
      </c>
      <c r="BY81" s="4">
        <f t="shared" si="58"/>
        <v>989.63119999999981</v>
      </c>
      <c r="BZ81" s="4">
        <f t="shared" si="58"/>
        <v>989.63119999999981</v>
      </c>
      <c r="CA81" s="4">
        <f t="shared" si="58"/>
        <v>989.63119999999981</v>
      </c>
      <c r="CB81" s="4">
        <f t="shared" si="58"/>
        <v>989.63119999999981</v>
      </c>
      <c r="CC81" s="4">
        <f t="shared" si="58"/>
        <v>989.63119999999981</v>
      </c>
      <c r="CD81" s="4">
        <f t="shared" si="57"/>
        <v>989.63119999999981</v>
      </c>
      <c r="CE81" s="4">
        <f t="shared" si="57"/>
        <v>989.63119999999981</v>
      </c>
      <c r="CF81" s="4">
        <f t="shared" si="57"/>
        <v>989.63119999999981</v>
      </c>
      <c r="CG81" s="4">
        <f t="shared" si="57"/>
        <v>989.63119999999981</v>
      </c>
      <c r="CH81" s="4">
        <f t="shared" si="57"/>
        <v>989.63119999999981</v>
      </c>
      <c r="CI81" s="4">
        <f t="shared" si="57"/>
        <v>989.63119999999981</v>
      </c>
      <c r="CJ81" s="4">
        <f t="shared" si="57"/>
        <v>989.63119999999981</v>
      </c>
      <c r="CK81" s="4">
        <f t="shared" si="57"/>
        <v>989.63119999999981</v>
      </c>
      <c r="CL81" s="4">
        <f t="shared" si="57"/>
        <v>989.63119999999981</v>
      </c>
      <c r="CM81" s="4">
        <f t="shared" si="57"/>
        <v>989.63119999999981</v>
      </c>
      <c r="CN81" s="4">
        <f t="shared" si="57"/>
        <v>989.63119999999981</v>
      </c>
      <c r="CO81" s="4">
        <f t="shared" si="57"/>
        <v>989.63119999999981</v>
      </c>
      <c r="CP81" s="4">
        <f t="shared" si="57"/>
        <v>989.63119999999981</v>
      </c>
      <c r="CQ81" s="4">
        <f t="shared" si="57"/>
        <v>989.63119999999981</v>
      </c>
      <c r="CR81" s="4">
        <f t="shared" si="57"/>
        <v>989.63119999999981</v>
      </c>
      <c r="CS81" s="4">
        <f t="shared" si="57"/>
        <v>989.63119999999981</v>
      </c>
      <c r="CT81" s="4">
        <f t="shared" si="57"/>
        <v>989.63119999999981</v>
      </c>
      <c r="CU81" s="4">
        <f t="shared" si="57"/>
        <v>989.63119999999981</v>
      </c>
      <c r="CV81" s="4">
        <f t="shared" si="57"/>
        <v>989.63119999999981</v>
      </c>
      <c r="CW81" s="4">
        <f t="shared" si="57"/>
        <v>989.63119999999981</v>
      </c>
      <c r="CX81" s="4">
        <f t="shared" si="57"/>
        <v>989.63119999999981</v>
      </c>
      <c r="CY81" s="4">
        <f t="shared" si="57"/>
        <v>989.63119999999981</v>
      </c>
      <c r="CZ81" s="4">
        <f t="shared" si="57"/>
        <v>989.63119999999981</v>
      </c>
      <c r="DA81" s="4">
        <f t="shared" si="57"/>
        <v>989.63119999999981</v>
      </c>
      <c r="DB81" s="4">
        <f t="shared" si="57"/>
        <v>989.63119999999981</v>
      </c>
      <c r="DC81" s="4">
        <f t="shared" si="57"/>
        <v>989.63119999999981</v>
      </c>
      <c r="DD81" s="4">
        <f t="shared" si="57"/>
        <v>989.63119999999981</v>
      </c>
      <c r="DE81" s="4">
        <f t="shared" si="57"/>
        <v>989.63119999999981</v>
      </c>
      <c r="DF81" s="4">
        <f t="shared" si="57"/>
        <v>989.63119999999981</v>
      </c>
      <c r="DG81" s="4">
        <f t="shared" si="57"/>
        <v>989.63119999999981</v>
      </c>
      <c r="DH81" s="4">
        <f t="shared" si="57"/>
        <v>989.63119999999981</v>
      </c>
      <c r="DI81" s="4">
        <f t="shared" si="57"/>
        <v>989.63119999999981</v>
      </c>
      <c r="DJ81" s="4">
        <f t="shared" si="57"/>
        <v>989.63119999999981</v>
      </c>
      <c r="DK81" s="4">
        <f t="shared" si="57"/>
        <v>989.63119999999981</v>
      </c>
      <c r="DL81" s="4">
        <f t="shared" si="57"/>
        <v>989.63119999999981</v>
      </c>
      <c r="DM81" s="4">
        <f t="shared" si="57"/>
        <v>989.63119999999981</v>
      </c>
      <c r="DN81" s="4">
        <f t="shared" si="57"/>
        <v>989.63119999999981</v>
      </c>
      <c r="DO81" s="4">
        <f t="shared" si="57"/>
        <v>989.63119999999981</v>
      </c>
      <c r="DP81" s="4">
        <f t="shared" si="57"/>
        <v>989.63119999999981</v>
      </c>
      <c r="DQ81" s="4">
        <f t="shared" si="57"/>
        <v>989.63119999999981</v>
      </c>
      <c r="DR81" s="4">
        <f t="shared" si="57"/>
        <v>1088.5943199999999</v>
      </c>
      <c r="DS81" s="16">
        <f t="shared" si="51"/>
        <v>170088.05093569602</v>
      </c>
    </row>
    <row r="82" spans="1:123" x14ac:dyDescent="0.25">
      <c r="A82" s="15">
        <f t="shared" si="52"/>
        <v>71.166666666666316</v>
      </c>
      <c r="B82" s="4">
        <f t="shared" si="54"/>
        <v>0</v>
      </c>
      <c r="C82" s="4">
        <f t="shared" si="54"/>
        <v>0</v>
      </c>
      <c r="D82" s="4">
        <f t="shared" si="54"/>
        <v>0</v>
      </c>
      <c r="E82" s="4">
        <f t="shared" si="54"/>
        <v>0</v>
      </c>
      <c r="F82" s="4">
        <f t="shared" si="54"/>
        <v>0</v>
      </c>
      <c r="G82" s="4">
        <f t="shared" si="54"/>
        <v>0</v>
      </c>
      <c r="H82" s="4">
        <f t="shared" si="54"/>
        <v>0</v>
      </c>
      <c r="I82" s="4">
        <f t="shared" si="54"/>
        <v>0</v>
      </c>
      <c r="J82" s="4">
        <f t="shared" si="54"/>
        <v>0</v>
      </c>
      <c r="K82" s="4">
        <f t="shared" si="54"/>
        <v>0</v>
      </c>
      <c r="L82" s="4">
        <f t="shared" si="54"/>
        <v>0</v>
      </c>
      <c r="M82" s="4">
        <f t="shared" si="54"/>
        <v>0</v>
      </c>
      <c r="N82" s="4">
        <f t="shared" si="54"/>
        <v>0</v>
      </c>
      <c r="O82" s="4">
        <f t="shared" si="54"/>
        <v>0</v>
      </c>
      <c r="P82" s="4">
        <f t="shared" si="54"/>
        <v>0</v>
      </c>
      <c r="Q82" s="4">
        <f t="shared" si="54"/>
        <v>0</v>
      </c>
      <c r="R82" s="4">
        <f t="shared" si="58"/>
        <v>0</v>
      </c>
      <c r="S82" s="4">
        <f t="shared" si="58"/>
        <v>0</v>
      </c>
      <c r="T82" s="4">
        <f t="shared" si="58"/>
        <v>0</v>
      </c>
      <c r="U82" s="4">
        <f t="shared" si="58"/>
        <v>0</v>
      </c>
      <c r="V82" s="4">
        <f t="shared" si="58"/>
        <v>0</v>
      </c>
      <c r="W82" s="4">
        <f t="shared" si="58"/>
        <v>0</v>
      </c>
      <c r="X82" s="4">
        <f t="shared" si="58"/>
        <v>0</v>
      </c>
      <c r="Y82" s="4">
        <f t="shared" si="58"/>
        <v>0</v>
      </c>
      <c r="Z82" s="4">
        <f t="shared" si="58"/>
        <v>0</v>
      </c>
      <c r="AA82" s="4">
        <f t="shared" si="58"/>
        <v>0</v>
      </c>
      <c r="AB82" s="4">
        <f t="shared" si="58"/>
        <v>0</v>
      </c>
      <c r="AC82" s="4">
        <f t="shared" si="58"/>
        <v>0</v>
      </c>
      <c r="AD82" s="4">
        <f t="shared" si="58"/>
        <v>0</v>
      </c>
      <c r="AE82" s="4">
        <f t="shared" si="58"/>
        <v>0</v>
      </c>
      <c r="AF82" s="4">
        <f t="shared" si="58"/>
        <v>0</v>
      </c>
      <c r="AG82" s="4">
        <f t="shared" si="58"/>
        <v>0</v>
      </c>
      <c r="AH82" s="4">
        <f t="shared" si="58"/>
        <v>0</v>
      </c>
      <c r="AI82" s="4">
        <f t="shared" si="58"/>
        <v>0</v>
      </c>
      <c r="AJ82" s="4">
        <f t="shared" si="58"/>
        <v>0</v>
      </c>
      <c r="AK82" s="4">
        <f t="shared" si="58"/>
        <v>0</v>
      </c>
      <c r="AL82" s="4">
        <f t="shared" si="58"/>
        <v>0</v>
      </c>
      <c r="AM82" s="4">
        <f t="shared" si="58"/>
        <v>0</v>
      </c>
      <c r="AN82" s="4">
        <f t="shared" si="58"/>
        <v>0</v>
      </c>
      <c r="AO82" s="4">
        <f t="shared" si="58"/>
        <v>0</v>
      </c>
      <c r="AP82" s="4">
        <f t="shared" si="58"/>
        <v>0</v>
      </c>
      <c r="AQ82" s="4">
        <f t="shared" si="58"/>
        <v>0</v>
      </c>
      <c r="AR82" s="4">
        <f t="shared" si="58"/>
        <v>0</v>
      </c>
      <c r="AS82" s="4">
        <f t="shared" si="58"/>
        <v>0</v>
      </c>
      <c r="AT82" s="4">
        <f t="shared" si="58"/>
        <v>0</v>
      </c>
      <c r="AU82" s="4">
        <f t="shared" si="58"/>
        <v>0</v>
      </c>
      <c r="AV82" s="4">
        <f t="shared" si="58"/>
        <v>0</v>
      </c>
      <c r="AW82" s="4">
        <f t="shared" si="58"/>
        <v>0</v>
      </c>
      <c r="AX82" s="4">
        <f t="shared" si="58"/>
        <v>0</v>
      </c>
      <c r="AY82" s="4">
        <f t="shared" si="58"/>
        <v>0</v>
      </c>
      <c r="AZ82" s="4">
        <f t="shared" si="58"/>
        <v>0</v>
      </c>
      <c r="BA82" s="4">
        <f t="shared" si="58"/>
        <v>0</v>
      </c>
      <c r="BB82" s="4">
        <f t="shared" si="58"/>
        <v>0</v>
      </c>
      <c r="BC82" s="4">
        <f t="shared" si="58"/>
        <v>0</v>
      </c>
      <c r="BD82" s="4">
        <f t="shared" si="58"/>
        <v>0</v>
      </c>
      <c r="BE82" s="4">
        <f t="shared" si="58"/>
        <v>0</v>
      </c>
      <c r="BF82" s="4">
        <f t="shared" si="58"/>
        <v>0</v>
      </c>
      <c r="BG82" s="4">
        <f t="shared" si="58"/>
        <v>0</v>
      </c>
      <c r="BH82" s="4">
        <f t="shared" si="58"/>
        <v>0</v>
      </c>
      <c r="BI82" s="4">
        <f t="shared" si="58"/>
        <v>0</v>
      </c>
      <c r="BJ82" s="4">
        <f t="shared" si="58"/>
        <v>0</v>
      </c>
      <c r="BK82" s="4">
        <f t="shared" si="58"/>
        <v>0</v>
      </c>
      <c r="BL82" s="4">
        <f t="shared" si="58"/>
        <v>0</v>
      </c>
      <c r="BM82" s="4">
        <f t="shared" si="58"/>
        <v>0</v>
      </c>
      <c r="BN82" s="4">
        <f t="shared" si="58"/>
        <v>0</v>
      </c>
      <c r="BO82" s="4">
        <f t="shared" si="57"/>
        <v>0</v>
      </c>
      <c r="BP82" s="4">
        <f t="shared" si="57"/>
        <v>0</v>
      </c>
      <c r="BQ82" s="4">
        <f t="shared" si="57"/>
        <v>0</v>
      </c>
      <c r="BR82" s="4">
        <f t="shared" si="57"/>
        <v>0</v>
      </c>
      <c r="BS82" s="4">
        <f t="shared" si="57"/>
        <v>0</v>
      </c>
      <c r="BT82" s="4">
        <f t="shared" si="57"/>
        <v>0</v>
      </c>
      <c r="BU82" s="4">
        <f t="shared" si="57"/>
        <v>0</v>
      </c>
      <c r="BV82" s="4">
        <f t="shared" si="57"/>
        <v>0</v>
      </c>
      <c r="BW82" s="4">
        <f t="shared" si="57"/>
        <v>0</v>
      </c>
      <c r="BX82" s="4">
        <f t="shared" si="57"/>
        <v>989.63119999999981</v>
      </c>
      <c r="BY82" s="4">
        <f t="shared" si="57"/>
        <v>989.63119999999981</v>
      </c>
      <c r="BZ82" s="4">
        <f t="shared" si="57"/>
        <v>989.63119999999981</v>
      </c>
      <c r="CA82" s="4">
        <f t="shared" si="57"/>
        <v>989.63119999999981</v>
      </c>
      <c r="CB82" s="4">
        <f t="shared" si="57"/>
        <v>989.63119999999981</v>
      </c>
      <c r="CC82" s="4">
        <f t="shared" si="57"/>
        <v>989.63119999999981</v>
      </c>
      <c r="CD82" s="4">
        <f t="shared" si="57"/>
        <v>989.63119999999981</v>
      </c>
      <c r="CE82" s="4">
        <f t="shared" si="57"/>
        <v>989.63119999999981</v>
      </c>
      <c r="CF82" s="4">
        <f t="shared" si="57"/>
        <v>989.63119999999981</v>
      </c>
      <c r="CG82" s="4">
        <f t="shared" si="57"/>
        <v>989.63119999999981</v>
      </c>
      <c r="CH82" s="4">
        <f t="shared" si="57"/>
        <v>989.63119999999981</v>
      </c>
      <c r="CI82" s="4">
        <f t="shared" si="57"/>
        <v>989.63119999999981</v>
      </c>
      <c r="CJ82" s="4">
        <f t="shared" si="57"/>
        <v>989.63119999999981</v>
      </c>
      <c r="CK82" s="4">
        <f t="shared" si="57"/>
        <v>989.63119999999981</v>
      </c>
      <c r="CL82" s="4">
        <f t="shared" si="57"/>
        <v>989.63119999999981</v>
      </c>
      <c r="CM82" s="4">
        <f t="shared" si="57"/>
        <v>989.63119999999981</v>
      </c>
      <c r="CN82" s="4">
        <f t="shared" si="57"/>
        <v>989.63119999999981</v>
      </c>
      <c r="CO82" s="4">
        <f t="shared" si="57"/>
        <v>989.63119999999981</v>
      </c>
      <c r="CP82" s="4">
        <f t="shared" si="57"/>
        <v>989.63119999999981</v>
      </c>
      <c r="CQ82" s="4">
        <f t="shared" si="57"/>
        <v>989.63119999999981</v>
      </c>
      <c r="CR82" s="4">
        <f t="shared" si="57"/>
        <v>989.63119999999981</v>
      </c>
      <c r="CS82" s="4">
        <f t="shared" si="57"/>
        <v>989.63119999999981</v>
      </c>
      <c r="CT82" s="4">
        <f t="shared" si="57"/>
        <v>989.63119999999981</v>
      </c>
      <c r="CU82" s="4">
        <f t="shared" si="57"/>
        <v>989.63119999999981</v>
      </c>
      <c r="CV82" s="4">
        <f t="shared" si="57"/>
        <v>989.63119999999981</v>
      </c>
      <c r="CW82" s="4">
        <f t="shared" si="57"/>
        <v>989.63119999999981</v>
      </c>
      <c r="CX82" s="4">
        <f t="shared" si="57"/>
        <v>989.63119999999981</v>
      </c>
      <c r="CY82" s="4">
        <f t="shared" si="57"/>
        <v>989.63119999999981</v>
      </c>
      <c r="CZ82" s="4">
        <f t="shared" si="57"/>
        <v>989.63119999999981</v>
      </c>
      <c r="DA82" s="4">
        <f t="shared" si="57"/>
        <v>989.63119999999981</v>
      </c>
      <c r="DB82" s="4">
        <f t="shared" si="57"/>
        <v>989.63119999999981</v>
      </c>
      <c r="DC82" s="4">
        <f t="shared" si="57"/>
        <v>989.63119999999981</v>
      </c>
      <c r="DD82" s="4">
        <f t="shared" ref="DD82:DR82" si="59">$B$2*IF($A$2+DD$3/12&lt;$A82,0,1)*(1+0.072*MIN($A82-$A$2,5))*IF(DD$3&gt;=120,1.1,1)*IF($C$2&lt;=148450,1,0)</f>
        <v>989.63119999999981</v>
      </c>
      <c r="DE82" s="4">
        <f t="shared" si="59"/>
        <v>989.63119999999981</v>
      </c>
      <c r="DF82" s="4">
        <f t="shared" si="59"/>
        <v>989.63119999999981</v>
      </c>
      <c r="DG82" s="4">
        <f t="shared" si="59"/>
        <v>989.63119999999981</v>
      </c>
      <c r="DH82" s="4">
        <f t="shared" si="59"/>
        <v>989.63119999999981</v>
      </c>
      <c r="DI82" s="4">
        <f t="shared" si="59"/>
        <v>989.63119999999981</v>
      </c>
      <c r="DJ82" s="4">
        <f t="shared" si="59"/>
        <v>989.63119999999981</v>
      </c>
      <c r="DK82" s="4">
        <f t="shared" si="59"/>
        <v>989.63119999999981</v>
      </c>
      <c r="DL82" s="4">
        <f t="shared" si="59"/>
        <v>989.63119999999981</v>
      </c>
      <c r="DM82" s="4">
        <f t="shared" si="59"/>
        <v>989.63119999999981</v>
      </c>
      <c r="DN82" s="4">
        <f t="shared" si="59"/>
        <v>989.63119999999981</v>
      </c>
      <c r="DO82" s="4">
        <f t="shared" si="59"/>
        <v>989.63119999999981</v>
      </c>
      <c r="DP82" s="4">
        <f t="shared" si="59"/>
        <v>989.63119999999981</v>
      </c>
      <c r="DQ82" s="4">
        <f t="shared" si="59"/>
        <v>989.63119999999981</v>
      </c>
      <c r="DR82" s="4">
        <f t="shared" si="59"/>
        <v>1088.5943199999999</v>
      </c>
      <c r="DS82" s="16">
        <f t="shared" si="51"/>
        <v>169315.33259157898</v>
      </c>
    </row>
    <row r="83" spans="1:123" x14ac:dyDescent="0.25">
      <c r="A83" s="15">
        <f t="shared" si="52"/>
        <v>71.249999999999645</v>
      </c>
      <c r="B83" s="4">
        <f t="shared" si="54"/>
        <v>0</v>
      </c>
      <c r="C83" s="4">
        <f t="shared" si="54"/>
        <v>0</v>
      </c>
      <c r="D83" s="4">
        <f t="shared" si="54"/>
        <v>0</v>
      </c>
      <c r="E83" s="4">
        <f t="shared" si="54"/>
        <v>0</v>
      </c>
      <c r="F83" s="4">
        <f t="shared" si="54"/>
        <v>0</v>
      </c>
      <c r="G83" s="4">
        <f t="shared" si="54"/>
        <v>0</v>
      </c>
      <c r="H83" s="4">
        <f t="shared" si="54"/>
        <v>0</v>
      </c>
      <c r="I83" s="4">
        <f t="shared" si="54"/>
        <v>0</v>
      </c>
      <c r="J83" s="4">
        <f t="shared" si="54"/>
        <v>0</v>
      </c>
      <c r="K83" s="4">
        <f t="shared" si="54"/>
        <v>0</v>
      </c>
      <c r="L83" s="4">
        <f t="shared" si="54"/>
        <v>0</v>
      </c>
      <c r="M83" s="4">
        <f t="shared" si="54"/>
        <v>0</v>
      </c>
      <c r="N83" s="4">
        <f t="shared" si="54"/>
        <v>0</v>
      </c>
      <c r="O83" s="4">
        <f t="shared" si="54"/>
        <v>0</v>
      </c>
      <c r="P83" s="4">
        <f t="shared" si="54"/>
        <v>0</v>
      </c>
      <c r="Q83" s="4">
        <f t="shared" si="54"/>
        <v>0</v>
      </c>
      <c r="R83" s="4">
        <f t="shared" si="58"/>
        <v>0</v>
      </c>
      <c r="S83" s="4">
        <f t="shared" si="58"/>
        <v>0</v>
      </c>
      <c r="T83" s="4">
        <f t="shared" si="58"/>
        <v>0</v>
      </c>
      <c r="U83" s="4">
        <f t="shared" si="58"/>
        <v>0</v>
      </c>
      <c r="V83" s="4">
        <f t="shared" si="58"/>
        <v>0</v>
      </c>
      <c r="W83" s="4">
        <f t="shared" si="58"/>
        <v>0</v>
      </c>
      <c r="X83" s="4">
        <f t="shared" si="58"/>
        <v>0</v>
      </c>
      <c r="Y83" s="4">
        <f t="shared" si="58"/>
        <v>0</v>
      </c>
      <c r="Z83" s="4">
        <f t="shared" si="58"/>
        <v>0</v>
      </c>
      <c r="AA83" s="4">
        <f t="shared" si="58"/>
        <v>0</v>
      </c>
      <c r="AB83" s="4">
        <f t="shared" si="58"/>
        <v>0</v>
      </c>
      <c r="AC83" s="4">
        <f t="shared" si="58"/>
        <v>0</v>
      </c>
      <c r="AD83" s="4">
        <f t="shared" si="58"/>
        <v>0</v>
      </c>
      <c r="AE83" s="4">
        <f t="shared" si="58"/>
        <v>0</v>
      </c>
      <c r="AF83" s="4">
        <f t="shared" si="58"/>
        <v>0</v>
      </c>
      <c r="AG83" s="4">
        <f t="shared" si="58"/>
        <v>0</v>
      </c>
      <c r="AH83" s="4">
        <f t="shared" si="58"/>
        <v>0</v>
      </c>
      <c r="AI83" s="4">
        <f t="shared" si="58"/>
        <v>0</v>
      </c>
      <c r="AJ83" s="4">
        <f t="shared" si="58"/>
        <v>0</v>
      </c>
      <c r="AK83" s="4">
        <f t="shared" si="58"/>
        <v>0</v>
      </c>
      <c r="AL83" s="4">
        <f t="shared" si="58"/>
        <v>0</v>
      </c>
      <c r="AM83" s="4">
        <f t="shared" si="58"/>
        <v>0</v>
      </c>
      <c r="AN83" s="4">
        <f t="shared" si="58"/>
        <v>0</v>
      </c>
      <c r="AO83" s="4">
        <f t="shared" si="58"/>
        <v>0</v>
      </c>
      <c r="AP83" s="4">
        <f t="shared" si="58"/>
        <v>0</v>
      </c>
      <c r="AQ83" s="4">
        <f t="shared" si="58"/>
        <v>0</v>
      </c>
      <c r="AR83" s="4">
        <f t="shared" si="58"/>
        <v>0</v>
      </c>
      <c r="AS83" s="4">
        <f t="shared" si="58"/>
        <v>0</v>
      </c>
      <c r="AT83" s="4">
        <f t="shared" si="58"/>
        <v>0</v>
      </c>
      <c r="AU83" s="4">
        <f t="shared" si="58"/>
        <v>0</v>
      </c>
      <c r="AV83" s="4">
        <f t="shared" si="58"/>
        <v>0</v>
      </c>
      <c r="AW83" s="4">
        <f t="shared" si="58"/>
        <v>0</v>
      </c>
      <c r="AX83" s="4">
        <f t="shared" si="58"/>
        <v>0</v>
      </c>
      <c r="AY83" s="4">
        <f t="shared" si="58"/>
        <v>0</v>
      </c>
      <c r="AZ83" s="4">
        <f t="shared" si="58"/>
        <v>0</v>
      </c>
      <c r="BA83" s="4">
        <f t="shared" si="58"/>
        <v>0</v>
      </c>
      <c r="BB83" s="4">
        <f t="shared" si="58"/>
        <v>0</v>
      </c>
      <c r="BC83" s="4">
        <f t="shared" si="58"/>
        <v>0</v>
      </c>
      <c r="BD83" s="4">
        <f t="shared" si="58"/>
        <v>0</v>
      </c>
      <c r="BE83" s="4">
        <f t="shared" si="58"/>
        <v>0</v>
      </c>
      <c r="BF83" s="4">
        <f t="shared" si="58"/>
        <v>0</v>
      </c>
      <c r="BG83" s="4">
        <f t="shared" si="58"/>
        <v>0</v>
      </c>
      <c r="BH83" s="4">
        <f t="shared" si="58"/>
        <v>0</v>
      </c>
      <c r="BI83" s="4">
        <f t="shared" si="58"/>
        <v>0</v>
      </c>
      <c r="BJ83" s="4">
        <f t="shared" ref="BJ83:DR87" si="60">$B$2*IF($A$2+BJ$3/12&lt;$A83,0,1)*(1+0.072*MIN($A83-$A$2,5))*IF(BJ$3&gt;=120,1.1,1)*IF($C$2&lt;=148450,1,0)</f>
        <v>0</v>
      </c>
      <c r="BK83" s="4">
        <f t="shared" si="60"/>
        <v>0</v>
      </c>
      <c r="BL83" s="4">
        <f t="shared" si="60"/>
        <v>0</v>
      </c>
      <c r="BM83" s="4">
        <f t="shared" si="60"/>
        <v>0</v>
      </c>
      <c r="BN83" s="4">
        <f t="shared" si="60"/>
        <v>0</v>
      </c>
      <c r="BO83" s="4">
        <f t="shared" si="60"/>
        <v>0</v>
      </c>
      <c r="BP83" s="4">
        <f t="shared" si="60"/>
        <v>0</v>
      </c>
      <c r="BQ83" s="4">
        <f t="shared" si="60"/>
        <v>0</v>
      </c>
      <c r="BR83" s="4">
        <f t="shared" si="60"/>
        <v>0</v>
      </c>
      <c r="BS83" s="4">
        <f t="shared" si="60"/>
        <v>0</v>
      </c>
      <c r="BT83" s="4">
        <f t="shared" si="60"/>
        <v>0</v>
      </c>
      <c r="BU83" s="4">
        <f t="shared" si="60"/>
        <v>0</v>
      </c>
      <c r="BV83" s="4">
        <f t="shared" si="60"/>
        <v>0</v>
      </c>
      <c r="BW83" s="4">
        <f t="shared" si="60"/>
        <v>0</v>
      </c>
      <c r="BX83" s="4">
        <f t="shared" si="60"/>
        <v>0</v>
      </c>
      <c r="BY83" s="4">
        <f t="shared" si="60"/>
        <v>989.63119999999981</v>
      </c>
      <c r="BZ83" s="4">
        <f t="shared" si="60"/>
        <v>989.63119999999981</v>
      </c>
      <c r="CA83" s="4">
        <f t="shared" si="60"/>
        <v>989.63119999999981</v>
      </c>
      <c r="CB83" s="4">
        <f t="shared" si="60"/>
        <v>989.63119999999981</v>
      </c>
      <c r="CC83" s="4">
        <f t="shared" si="60"/>
        <v>989.63119999999981</v>
      </c>
      <c r="CD83" s="4">
        <f t="shared" si="60"/>
        <v>989.63119999999981</v>
      </c>
      <c r="CE83" s="4">
        <f t="shared" si="60"/>
        <v>989.63119999999981</v>
      </c>
      <c r="CF83" s="4">
        <f t="shared" si="60"/>
        <v>989.63119999999981</v>
      </c>
      <c r="CG83" s="4">
        <f t="shared" si="60"/>
        <v>989.63119999999981</v>
      </c>
      <c r="CH83" s="4">
        <f t="shared" si="60"/>
        <v>989.63119999999981</v>
      </c>
      <c r="CI83" s="4">
        <f t="shared" si="60"/>
        <v>989.63119999999981</v>
      </c>
      <c r="CJ83" s="4">
        <f t="shared" si="60"/>
        <v>989.63119999999981</v>
      </c>
      <c r="CK83" s="4">
        <f t="shared" si="60"/>
        <v>989.63119999999981</v>
      </c>
      <c r="CL83" s="4">
        <f t="shared" si="60"/>
        <v>989.63119999999981</v>
      </c>
      <c r="CM83" s="4">
        <f t="shared" si="60"/>
        <v>989.63119999999981</v>
      </c>
      <c r="CN83" s="4">
        <f t="shared" si="60"/>
        <v>989.63119999999981</v>
      </c>
      <c r="CO83" s="4">
        <f t="shared" si="60"/>
        <v>989.63119999999981</v>
      </c>
      <c r="CP83" s="4">
        <f t="shared" si="60"/>
        <v>989.63119999999981</v>
      </c>
      <c r="CQ83" s="4">
        <f t="shared" si="60"/>
        <v>989.63119999999981</v>
      </c>
      <c r="CR83" s="4">
        <f t="shared" si="60"/>
        <v>989.63119999999981</v>
      </c>
      <c r="CS83" s="4">
        <f t="shared" si="60"/>
        <v>989.63119999999981</v>
      </c>
      <c r="CT83" s="4">
        <f t="shared" si="60"/>
        <v>989.63119999999981</v>
      </c>
      <c r="CU83" s="4">
        <f t="shared" si="60"/>
        <v>989.63119999999981</v>
      </c>
      <c r="CV83" s="4">
        <f t="shared" si="60"/>
        <v>989.63119999999981</v>
      </c>
      <c r="CW83" s="4">
        <f t="shared" si="60"/>
        <v>989.63119999999981</v>
      </c>
      <c r="CX83" s="4">
        <f t="shared" si="60"/>
        <v>989.63119999999981</v>
      </c>
      <c r="CY83" s="4">
        <f t="shared" si="60"/>
        <v>989.63119999999981</v>
      </c>
      <c r="CZ83" s="4">
        <f t="shared" si="60"/>
        <v>989.63119999999981</v>
      </c>
      <c r="DA83" s="4">
        <f t="shared" si="60"/>
        <v>989.63119999999981</v>
      </c>
      <c r="DB83" s="4">
        <f t="shared" si="60"/>
        <v>989.63119999999981</v>
      </c>
      <c r="DC83" s="4">
        <f t="shared" si="60"/>
        <v>989.63119999999981</v>
      </c>
      <c r="DD83" s="4">
        <f t="shared" si="60"/>
        <v>989.63119999999981</v>
      </c>
      <c r="DE83" s="4">
        <f t="shared" si="60"/>
        <v>989.63119999999981</v>
      </c>
      <c r="DF83" s="4">
        <f t="shared" si="60"/>
        <v>989.63119999999981</v>
      </c>
      <c r="DG83" s="4">
        <f t="shared" si="60"/>
        <v>989.63119999999981</v>
      </c>
      <c r="DH83" s="4">
        <f t="shared" si="60"/>
        <v>989.63119999999981</v>
      </c>
      <c r="DI83" s="4">
        <f t="shared" si="60"/>
        <v>989.63119999999981</v>
      </c>
      <c r="DJ83" s="4">
        <f t="shared" si="60"/>
        <v>989.63119999999981</v>
      </c>
      <c r="DK83" s="4">
        <f t="shared" si="60"/>
        <v>989.63119999999981</v>
      </c>
      <c r="DL83" s="4">
        <f t="shared" si="60"/>
        <v>989.63119999999981</v>
      </c>
      <c r="DM83" s="4">
        <f t="shared" si="60"/>
        <v>989.63119999999981</v>
      </c>
      <c r="DN83" s="4">
        <f t="shared" si="60"/>
        <v>989.63119999999981</v>
      </c>
      <c r="DO83" s="4">
        <f t="shared" si="60"/>
        <v>989.63119999999981</v>
      </c>
      <c r="DP83" s="4">
        <f t="shared" si="60"/>
        <v>989.63119999999981</v>
      </c>
      <c r="DQ83" s="4">
        <f t="shared" si="60"/>
        <v>989.63119999999981</v>
      </c>
      <c r="DR83" s="4">
        <f t="shared" si="60"/>
        <v>1088.5943199999999</v>
      </c>
      <c r="DS83" s="16">
        <f t="shared" si="51"/>
        <v>168545.514149617</v>
      </c>
    </row>
    <row r="84" spans="1:123" x14ac:dyDescent="0.25">
      <c r="A84" s="15">
        <f t="shared" si="52"/>
        <v>71.333333333332973</v>
      </c>
      <c r="B84" s="4">
        <f t="shared" si="54"/>
        <v>0</v>
      </c>
      <c r="C84" s="4">
        <f t="shared" si="54"/>
        <v>0</v>
      </c>
      <c r="D84" s="4">
        <f t="shared" si="54"/>
        <v>0</v>
      </c>
      <c r="E84" s="4">
        <f t="shared" si="54"/>
        <v>0</v>
      </c>
      <c r="F84" s="4">
        <f t="shared" si="54"/>
        <v>0</v>
      </c>
      <c r="G84" s="4">
        <f t="shared" si="54"/>
        <v>0</v>
      </c>
      <c r="H84" s="4">
        <f t="shared" si="54"/>
        <v>0</v>
      </c>
      <c r="I84" s="4">
        <f t="shared" si="54"/>
        <v>0</v>
      </c>
      <c r="J84" s="4">
        <f t="shared" si="54"/>
        <v>0</v>
      </c>
      <c r="K84" s="4">
        <f t="shared" si="54"/>
        <v>0</v>
      </c>
      <c r="L84" s="4">
        <f t="shared" si="54"/>
        <v>0</v>
      </c>
      <c r="M84" s="4">
        <f t="shared" si="54"/>
        <v>0</v>
      </c>
      <c r="N84" s="4">
        <f t="shared" si="54"/>
        <v>0</v>
      </c>
      <c r="O84" s="4">
        <f t="shared" si="54"/>
        <v>0</v>
      </c>
      <c r="P84" s="4">
        <f t="shared" si="54"/>
        <v>0</v>
      </c>
      <c r="Q84" s="4">
        <f t="shared" si="54"/>
        <v>0</v>
      </c>
      <c r="R84" s="4">
        <f t="shared" ref="R84:CC88" si="61">$B$2*IF($A$2+R$3/12&lt;$A84,0,1)*(1+0.072*MIN($A84-$A$2,5))*IF(R$3&gt;=120,1.1,1)*IF($C$2&lt;=148450,1,0)</f>
        <v>0</v>
      </c>
      <c r="S84" s="4">
        <f t="shared" si="61"/>
        <v>0</v>
      </c>
      <c r="T84" s="4">
        <f t="shared" si="61"/>
        <v>0</v>
      </c>
      <c r="U84" s="4">
        <f t="shared" si="61"/>
        <v>0</v>
      </c>
      <c r="V84" s="4">
        <f t="shared" si="61"/>
        <v>0</v>
      </c>
      <c r="W84" s="4">
        <f t="shared" si="61"/>
        <v>0</v>
      </c>
      <c r="X84" s="4">
        <f t="shared" si="61"/>
        <v>0</v>
      </c>
      <c r="Y84" s="4">
        <f t="shared" si="61"/>
        <v>0</v>
      </c>
      <c r="Z84" s="4">
        <f t="shared" si="61"/>
        <v>0</v>
      </c>
      <c r="AA84" s="4">
        <f t="shared" si="61"/>
        <v>0</v>
      </c>
      <c r="AB84" s="4">
        <f t="shared" si="61"/>
        <v>0</v>
      </c>
      <c r="AC84" s="4">
        <f t="shared" si="61"/>
        <v>0</v>
      </c>
      <c r="AD84" s="4">
        <f t="shared" si="61"/>
        <v>0</v>
      </c>
      <c r="AE84" s="4">
        <f t="shared" si="61"/>
        <v>0</v>
      </c>
      <c r="AF84" s="4">
        <f t="shared" si="61"/>
        <v>0</v>
      </c>
      <c r="AG84" s="4">
        <f t="shared" si="61"/>
        <v>0</v>
      </c>
      <c r="AH84" s="4">
        <f t="shared" si="61"/>
        <v>0</v>
      </c>
      <c r="AI84" s="4">
        <f t="shared" si="61"/>
        <v>0</v>
      </c>
      <c r="AJ84" s="4">
        <f t="shared" si="61"/>
        <v>0</v>
      </c>
      <c r="AK84" s="4">
        <f t="shared" si="61"/>
        <v>0</v>
      </c>
      <c r="AL84" s="4">
        <f t="shared" si="61"/>
        <v>0</v>
      </c>
      <c r="AM84" s="4">
        <f t="shared" si="61"/>
        <v>0</v>
      </c>
      <c r="AN84" s="4">
        <f t="shared" si="61"/>
        <v>0</v>
      </c>
      <c r="AO84" s="4">
        <f t="shared" si="61"/>
        <v>0</v>
      </c>
      <c r="AP84" s="4">
        <f t="shared" si="61"/>
        <v>0</v>
      </c>
      <c r="AQ84" s="4">
        <f t="shared" si="61"/>
        <v>0</v>
      </c>
      <c r="AR84" s="4">
        <f t="shared" si="61"/>
        <v>0</v>
      </c>
      <c r="AS84" s="4">
        <f t="shared" si="61"/>
        <v>0</v>
      </c>
      <c r="AT84" s="4">
        <f t="shared" si="61"/>
        <v>0</v>
      </c>
      <c r="AU84" s="4">
        <f t="shared" si="61"/>
        <v>0</v>
      </c>
      <c r="AV84" s="4">
        <f t="shared" si="61"/>
        <v>0</v>
      </c>
      <c r="AW84" s="4">
        <f t="shared" si="61"/>
        <v>0</v>
      </c>
      <c r="AX84" s="4">
        <f t="shared" si="61"/>
        <v>0</v>
      </c>
      <c r="AY84" s="4">
        <f t="shared" si="61"/>
        <v>0</v>
      </c>
      <c r="AZ84" s="4">
        <f t="shared" si="61"/>
        <v>0</v>
      </c>
      <c r="BA84" s="4">
        <f t="shared" si="61"/>
        <v>0</v>
      </c>
      <c r="BB84" s="4">
        <f t="shared" si="61"/>
        <v>0</v>
      </c>
      <c r="BC84" s="4">
        <f t="shared" si="61"/>
        <v>0</v>
      </c>
      <c r="BD84" s="4">
        <f t="shared" si="61"/>
        <v>0</v>
      </c>
      <c r="BE84" s="4">
        <f t="shared" si="61"/>
        <v>0</v>
      </c>
      <c r="BF84" s="4">
        <f t="shared" si="61"/>
        <v>0</v>
      </c>
      <c r="BG84" s="4">
        <f t="shared" si="61"/>
        <v>0</v>
      </c>
      <c r="BH84" s="4">
        <f t="shared" si="61"/>
        <v>0</v>
      </c>
      <c r="BI84" s="4">
        <f t="shared" si="61"/>
        <v>0</v>
      </c>
      <c r="BJ84" s="4">
        <f t="shared" si="61"/>
        <v>0</v>
      </c>
      <c r="BK84" s="4">
        <f t="shared" si="61"/>
        <v>0</v>
      </c>
      <c r="BL84" s="4">
        <f t="shared" si="61"/>
        <v>0</v>
      </c>
      <c r="BM84" s="4">
        <f t="shared" si="61"/>
        <v>0</v>
      </c>
      <c r="BN84" s="4">
        <f t="shared" si="61"/>
        <v>0</v>
      </c>
      <c r="BO84" s="4">
        <f t="shared" si="60"/>
        <v>0</v>
      </c>
      <c r="BP84" s="4">
        <f t="shared" si="60"/>
        <v>0</v>
      </c>
      <c r="BQ84" s="4">
        <f t="shared" si="60"/>
        <v>0</v>
      </c>
      <c r="BR84" s="4">
        <f t="shared" si="60"/>
        <v>0</v>
      </c>
      <c r="BS84" s="4">
        <f t="shared" si="60"/>
        <v>0</v>
      </c>
      <c r="BT84" s="4">
        <f t="shared" si="60"/>
        <v>0</v>
      </c>
      <c r="BU84" s="4">
        <f t="shared" si="60"/>
        <v>0</v>
      </c>
      <c r="BV84" s="4">
        <f t="shared" si="60"/>
        <v>0</v>
      </c>
      <c r="BW84" s="4">
        <f t="shared" si="60"/>
        <v>0</v>
      </c>
      <c r="BX84" s="4">
        <f t="shared" si="60"/>
        <v>0</v>
      </c>
      <c r="BY84" s="4">
        <f t="shared" si="60"/>
        <v>0</v>
      </c>
      <c r="BZ84" s="4">
        <f t="shared" si="60"/>
        <v>989.63119999999981</v>
      </c>
      <c r="CA84" s="4">
        <f t="shared" si="60"/>
        <v>989.63119999999981</v>
      </c>
      <c r="CB84" s="4">
        <f t="shared" si="60"/>
        <v>989.63119999999981</v>
      </c>
      <c r="CC84" s="4">
        <f t="shared" si="60"/>
        <v>989.63119999999981</v>
      </c>
      <c r="CD84" s="4">
        <f t="shared" si="60"/>
        <v>989.63119999999981</v>
      </c>
      <c r="CE84" s="4">
        <f t="shared" si="60"/>
        <v>989.63119999999981</v>
      </c>
      <c r="CF84" s="4">
        <f t="shared" si="60"/>
        <v>989.63119999999981</v>
      </c>
      <c r="CG84" s="4">
        <f t="shared" si="60"/>
        <v>989.63119999999981</v>
      </c>
      <c r="CH84" s="4">
        <f t="shared" si="60"/>
        <v>989.63119999999981</v>
      </c>
      <c r="CI84" s="4">
        <f t="shared" si="60"/>
        <v>989.63119999999981</v>
      </c>
      <c r="CJ84" s="4">
        <f t="shared" si="60"/>
        <v>989.63119999999981</v>
      </c>
      <c r="CK84" s="4">
        <f t="shared" si="60"/>
        <v>989.63119999999981</v>
      </c>
      <c r="CL84" s="4">
        <f t="shared" si="60"/>
        <v>989.63119999999981</v>
      </c>
      <c r="CM84" s="4">
        <f t="shared" si="60"/>
        <v>989.63119999999981</v>
      </c>
      <c r="CN84" s="4">
        <f t="shared" si="60"/>
        <v>989.63119999999981</v>
      </c>
      <c r="CO84" s="4">
        <f t="shared" si="60"/>
        <v>989.63119999999981</v>
      </c>
      <c r="CP84" s="4">
        <f t="shared" si="60"/>
        <v>989.63119999999981</v>
      </c>
      <c r="CQ84" s="4">
        <f t="shared" si="60"/>
        <v>989.63119999999981</v>
      </c>
      <c r="CR84" s="4">
        <f t="shared" si="60"/>
        <v>989.63119999999981</v>
      </c>
      <c r="CS84" s="4">
        <f t="shared" si="60"/>
        <v>989.63119999999981</v>
      </c>
      <c r="CT84" s="4">
        <f t="shared" si="60"/>
        <v>989.63119999999981</v>
      </c>
      <c r="CU84" s="4">
        <f t="shared" si="60"/>
        <v>989.63119999999981</v>
      </c>
      <c r="CV84" s="4">
        <f t="shared" si="60"/>
        <v>989.63119999999981</v>
      </c>
      <c r="CW84" s="4">
        <f t="shared" si="60"/>
        <v>989.63119999999981</v>
      </c>
      <c r="CX84" s="4">
        <f t="shared" si="60"/>
        <v>989.63119999999981</v>
      </c>
      <c r="CY84" s="4">
        <f t="shared" si="60"/>
        <v>989.63119999999981</v>
      </c>
      <c r="CZ84" s="4">
        <f t="shared" si="60"/>
        <v>989.63119999999981</v>
      </c>
      <c r="DA84" s="4">
        <f t="shared" si="60"/>
        <v>989.63119999999981</v>
      </c>
      <c r="DB84" s="4">
        <f t="shared" si="60"/>
        <v>989.63119999999981</v>
      </c>
      <c r="DC84" s="4">
        <f t="shared" si="60"/>
        <v>989.63119999999981</v>
      </c>
      <c r="DD84" s="4">
        <f t="shared" si="60"/>
        <v>989.63119999999981</v>
      </c>
      <c r="DE84" s="4">
        <f t="shared" si="60"/>
        <v>989.63119999999981</v>
      </c>
      <c r="DF84" s="4">
        <f t="shared" si="60"/>
        <v>989.63119999999981</v>
      </c>
      <c r="DG84" s="4">
        <f t="shared" si="60"/>
        <v>989.63119999999981</v>
      </c>
      <c r="DH84" s="4">
        <f t="shared" si="60"/>
        <v>989.63119999999981</v>
      </c>
      <c r="DI84" s="4">
        <f t="shared" si="60"/>
        <v>989.63119999999981</v>
      </c>
      <c r="DJ84" s="4">
        <f t="shared" si="60"/>
        <v>989.63119999999981</v>
      </c>
      <c r="DK84" s="4">
        <f t="shared" si="60"/>
        <v>989.63119999999981</v>
      </c>
      <c r="DL84" s="4">
        <f t="shared" si="60"/>
        <v>989.63119999999981</v>
      </c>
      <c r="DM84" s="4">
        <f t="shared" si="60"/>
        <v>989.63119999999981</v>
      </c>
      <c r="DN84" s="4">
        <f t="shared" si="60"/>
        <v>989.63119999999981</v>
      </c>
      <c r="DO84" s="4">
        <f t="shared" si="60"/>
        <v>989.63119999999981</v>
      </c>
      <c r="DP84" s="4">
        <f t="shared" si="60"/>
        <v>989.63119999999981</v>
      </c>
      <c r="DQ84" s="4">
        <f t="shared" si="60"/>
        <v>989.63119999999981</v>
      </c>
      <c r="DR84" s="4">
        <f t="shared" si="60"/>
        <v>1088.5943199999999</v>
      </c>
      <c r="DS84" s="16">
        <f t="shared" si="51"/>
        <v>167778.58601806971</v>
      </c>
    </row>
    <row r="85" spans="1:123" x14ac:dyDescent="0.25">
      <c r="A85" s="15">
        <f t="shared" si="52"/>
        <v>71.416666666666302</v>
      </c>
      <c r="B85" s="4">
        <f t="shared" si="54"/>
        <v>0</v>
      </c>
      <c r="C85" s="4">
        <f t="shared" si="54"/>
        <v>0</v>
      </c>
      <c r="D85" s="4">
        <f t="shared" si="54"/>
        <v>0</v>
      </c>
      <c r="E85" s="4">
        <f t="shared" si="54"/>
        <v>0</v>
      </c>
      <c r="F85" s="4">
        <f t="shared" si="54"/>
        <v>0</v>
      </c>
      <c r="G85" s="4">
        <f t="shared" si="54"/>
        <v>0</v>
      </c>
      <c r="H85" s="4">
        <f t="shared" si="54"/>
        <v>0</v>
      </c>
      <c r="I85" s="4">
        <f t="shared" si="54"/>
        <v>0</v>
      </c>
      <c r="J85" s="4">
        <f t="shared" si="54"/>
        <v>0</v>
      </c>
      <c r="K85" s="4">
        <f t="shared" si="54"/>
        <v>0</v>
      </c>
      <c r="L85" s="4">
        <f t="shared" si="54"/>
        <v>0</v>
      </c>
      <c r="M85" s="4">
        <f t="shared" si="54"/>
        <v>0</v>
      </c>
      <c r="N85" s="4">
        <f t="shared" si="54"/>
        <v>0</v>
      </c>
      <c r="O85" s="4">
        <f t="shared" si="54"/>
        <v>0</v>
      </c>
      <c r="P85" s="4">
        <f t="shared" si="54"/>
        <v>0</v>
      </c>
      <c r="Q85" s="4">
        <f t="shared" si="54"/>
        <v>0</v>
      </c>
      <c r="R85" s="4">
        <f t="shared" si="61"/>
        <v>0</v>
      </c>
      <c r="S85" s="4">
        <f t="shared" si="61"/>
        <v>0</v>
      </c>
      <c r="T85" s="4">
        <f t="shared" si="61"/>
        <v>0</v>
      </c>
      <c r="U85" s="4">
        <f t="shared" si="61"/>
        <v>0</v>
      </c>
      <c r="V85" s="4">
        <f t="shared" si="61"/>
        <v>0</v>
      </c>
      <c r="W85" s="4">
        <f t="shared" si="61"/>
        <v>0</v>
      </c>
      <c r="X85" s="4">
        <f t="shared" si="61"/>
        <v>0</v>
      </c>
      <c r="Y85" s="4">
        <f t="shared" si="61"/>
        <v>0</v>
      </c>
      <c r="Z85" s="4">
        <f t="shared" si="61"/>
        <v>0</v>
      </c>
      <c r="AA85" s="4">
        <f t="shared" si="61"/>
        <v>0</v>
      </c>
      <c r="AB85" s="4">
        <f t="shared" si="61"/>
        <v>0</v>
      </c>
      <c r="AC85" s="4">
        <f t="shared" si="61"/>
        <v>0</v>
      </c>
      <c r="AD85" s="4">
        <f t="shared" si="61"/>
        <v>0</v>
      </c>
      <c r="AE85" s="4">
        <f t="shared" si="61"/>
        <v>0</v>
      </c>
      <c r="AF85" s="4">
        <f t="shared" si="61"/>
        <v>0</v>
      </c>
      <c r="AG85" s="4">
        <f t="shared" si="61"/>
        <v>0</v>
      </c>
      <c r="AH85" s="4">
        <f t="shared" si="61"/>
        <v>0</v>
      </c>
      <c r="AI85" s="4">
        <f t="shared" si="61"/>
        <v>0</v>
      </c>
      <c r="AJ85" s="4">
        <f t="shared" si="61"/>
        <v>0</v>
      </c>
      <c r="AK85" s="4">
        <f t="shared" si="61"/>
        <v>0</v>
      </c>
      <c r="AL85" s="4">
        <f t="shared" si="61"/>
        <v>0</v>
      </c>
      <c r="AM85" s="4">
        <f t="shared" si="61"/>
        <v>0</v>
      </c>
      <c r="AN85" s="4">
        <f t="shared" si="61"/>
        <v>0</v>
      </c>
      <c r="AO85" s="4">
        <f t="shared" si="61"/>
        <v>0</v>
      </c>
      <c r="AP85" s="4">
        <f t="shared" si="61"/>
        <v>0</v>
      </c>
      <c r="AQ85" s="4">
        <f t="shared" si="61"/>
        <v>0</v>
      </c>
      <c r="AR85" s="4">
        <f t="shared" si="61"/>
        <v>0</v>
      </c>
      <c r="AS85" s="4">
        <f t="shared" si="61"/>
        <v>0</v>
      </c>
      <c r="AT85" s="4">
        <f t="shared" si="61"/>
        <v>0</v>
      </c>
      <c r="AU85" s="4">
        <f t="shared" si="61"/>
        <v>0</v>
      </c>
      <c r="AV85" s="4">
        <f t="shared" si="61"/>
        <v>0</v>
      </c>
      <c r="AW85" s="4">
        <f t="shared" si="61"/>
        <v>0</v>
      </c>
      <c r="AX85" s="4">
        <f t="shared" si="61"/>
        <v>0</v>
      </c>
      <c r="AY85" s="4">
        <f t="shared" si="61"/>
        <v>0</v>
      </c>
      <c r="AZ85" s="4">
        <f t="shared" si="61"/>
        <v>0</v>
      </c>
      <c r="BA85" s="4">
        <f t="shared" si="61"/>
        <v>0</v>
      </c>
      <c r="BB85" s="4">
        <f t="shared" si="61"/>
        <v>0</v>
      </c>
      <c r="BC85" s="4">
        <f t="shared" si="61"/>
        <v>0</v>
      </c>
      <c r="BD85" s="4">
        <f t="shared" si="61"/>
        <v>0</v>
      </c>
      <c r="BE85" s="4">
        <f t="shared" si="61"/>
        <v>0</v>
      </c>
      <c r="BF85" s="4">
        <f t="shared" si="61"/>
        <v>0</v>
      </c>
      <c r="BG85" s="4">
        <f t="shared" si="61"/>
        <v>0</v>
      </c>
      <c r="BH85" s="4">
        <f t="shared" si="61"/>
        <v>0</v>
      </c>
      <c r="BI85" s="4">
        <f t="shared" si="61"/>
        <v>0</v>
      </c>
      <c r="BJ85" s="4">
        <f t="shared" si="61"/>
        <v>0</v>
      </c>
      <c r="BK85" s="4">
        <f t="shared" si="61"/>
        <v>0</v>
      </c>
      <c r="BL85" s="4">
        <f t="shared" si="61"/>
        <v>0</v>
      </c>
      <c r="BM85" s="4">
        <f t="shared" si="61"/>
        <v>0</v>
      </c>
      <c r="BN85" s="4">
        <f t="shared" si="61"/>
        <v>0</v>
      </c>
      <c r="BO85" s="4">
        <f t="shared" si="61"/>
        <v>0</v>
      </c>
      <c r="BP85" s="4">
        <f t="shared" si="61"/>
        <v>0</v>
      </c>
      <c r="BQ85" s="4">
        <f t="shared" si="61"/>
        <v>0</v>
      </c>
      <c r="BR85" s="4">
        <f t="shared" si="61"/>
        <v>0</v>
      </c>
      <c r="BS85" s="4">
        <f t="shared" si="61"/>
        <v>0</v>
      </c>
      <c r="BT85" s="4">
        <f t="shared" si="61"/>
        <v>0</v>
      </c>
      <c r="BU85" s="4">
        <f t="shared" si="61"/>
        <v>0</v>
      </c>
      <c r="BV85" s="4">
        <f t="shared" si="61"/>
        <v>0</v>
      </c>
      <c r="BW85" s="4">
        <f t="shared" si="61"/>
        <v>0</v>
      </c>
      <c r="BX85" s="4">
        <f t="shared" si="61"/>
        <v>0</v>
      </c>
      <c r="BY85" s="4">
        <f t="shared" si="61"/>
        <v>0</v>
      </c>
      <c r="BZ85" s="4">
        <f t="shared" si="61"/>
        <v>0</v>
      </c>
      <c r="CA85" s="4">
        <f t="shared" si="61"/>
        <v>989.63119999999981</v>
      </c>
      <c r="CB85" s="4">
        <f t="shared" si="61"/>
        <v>989.63119999999981</v>
      </c>
      <c r="CC85" s="4">
        <f t="shared" si="61"/>
        <v>989.63119999999981</v>
      </c>
      <c r="CD85" s="4">
        <f t="shared" si="60"/>
        <v>989.63119999999981</v>
      </c>
      <c r="CE85" s="4">
        <f t="shared" si="60"/>
        <v>989.63119999999981</v>
      </c>
      <c r="CF85" s="4">
        <f t="shared" si="60"/>
        <v>989.63119999999981</v>
      </c>
      <c r="CG85" s="4">
        <f t="shared" si="60"/>
        <v>989.63119999999981</v>
      </c>
      <c r="CH85" s="4">
        <f t="shared" si="60"/>
        <v>989.63119999999981</v>
      </c>
      <c r="CI85" s="4">
        <f t="shared" si="60"/>
        <v>989.63119999999981</v>
      </c>
      <c r="CJ85" s="4">
        <f t="shared" si="60"/>
        <v>989.63119999999981</v>
      </c>
      <c r="CK85" s="4">
        <f t="shared" si="60"/>
        <v>989.63119999999981</v>
      </c>
      <c r="CL85" s="4">
        <f t="shared" si="60"/>
        <v>989.63119999999981</v>
      </c>
      <c r="CM85" s="4">
        <f t="shared" si="60"/>
        <v>989.63119999999981</v>
      </c>
      <c r="CN85" s="4">
        <f t="shared" si="60"/>
        <v>989.63119999999981</v>
      </c>
      <c r="CO85" s="4">
        <f t="shared" si="60"/>
        <v>989.63119999999981</v>
      </c>
      <c r="CP85" s="4">
        <f t="shared" si="60"/>
        <v>989.63119999999981</v>
      </c>
      <c r="CQ85" s="4">
        <f t="shared" si="60"/>
        <v>989.63119999999981</v>
      </c>
      <c r="CR85" s="4">
        <f t="shared" si="60"/>
        <v>989.63119999999981</v>
      </c>
      <c r="CS85" s="4">
        <f t="shared" si="60"/>
        <v>989.63119999999981</v>
      </c>
      <c r="CT85" s="4">
        <f t="shared" si="60"/>
        <v>989.63119999999981</v>
      </c>
      <c r="CU85" s="4">
        <f t="shared" si="60"/>
        <v>989.63119999999981</v>
      </c>
      <c r="CV85" s="4">
        <f t="shared" si="60"/>
        <v>989.63119999999981</v>
      </c>
      <c r="CW85" s="4">
        <f t="shared" si="60"/>
        <v>989.63119999999981</v>
      </c>
      <c r="CX85" s="4">
        <f t="shared" si="60"/>
        <v>989.63119999999981</v>
      </c>
      <c r="CY85" s="4">
        <f t="shared" si="60"/>
        <v>989.63119999999981</v>
      </c>
      <c r="CZ85" s="4">
        <f t="shared" si="60"/>
        <v>989.63119999999981</v>
      </c>
      <c r="DA85" s="4">
        <f t="shared" si="60"/>
        <v>989.63119999999981</v>
      </c>
      <c r="DB85" s="4">
        <f t="shared" si="60"/>
        <v>989.63119999999981</v>
      </c>
      <c r="DC85" s="4">
        <f t="shared" si="60"/>
        <v>989.63119999999981</v>
      </c>
      <c r="DD85" s="4">
        <f t="shared" si="60"/>
        <v>989.63119999999981</v>
      </c>
      <c r="DE85" s="4">
        <f t="shared" si="60"/>
        <v>989.63119999999981</v>
      </c>
      <c r="DF85" s="4">
        <f t="shared" si="60"/>
        <v>989.63119999999981</v>
      </c>
      <c r="DG85" s="4">
        <f t="shared" si="60"/>
        <v>989.63119999999981</v>
      </c>
      <c r="DH85" s="4">
        <f t="shared" si="60"/>
        <v>989.63119999999981</v>
      </c>
      <c r="DI85" s="4">
        <f t="shared" si="60"/>
        <v>989.63119999999981</v>
      </c>
      <c r="DJ85" s="4">
        <f t="shared" si="60"/>
        <v>989.63119999999981</v>
      </c>
      <c r="DK85" s="4">
        <f t="shared" si="60"/>
        <v>989.63119999999981</v>
      </c>
      <c r="DL85" s="4">
        <f t="shared" si="60"/>
        <v>989.63119999999981</v>
      </c>
      <c r="DM85" s="4">
        <f t="shared" si="60"/>
        <v>989.63119999999981</v>
      </c>
      <c r="DN85" s="4">
        <f t="shared" si="60"/>
        <v>989.63119999999981</v>
      </c>
      <c r="DO85" s="4">
        <f t="shared" si="60"/>
        <v>989.63119999999981</v>
      </c>
      <c r="DP85" s="4">
        <f t="shared" si="60"/>
        <v>989.63119999999981</v>
      </c>
      <c r="DQ85" s="4">
        <f t="shared" si="60"/>
        <v>989.63119999999981</v>
      </c>
      <c r="DR85" s="4">
        <f t="shared" si="60"/>
        <v>1088.5943199999999</v>
      </c>
      <c r="DS85" s="16">
        <f t="shared" si="51"/>
        <v>167014.53863484014</v>
      </c>
    </row>
    <row r="86" spans="1:123" x14ac:dyDescent="0.25">
      <c r="A86" s="15">
        <f t="shared" si="52"/>
        <v>71.499999999999631</v>
      </c>
      <c r="B86" s="4">
        <f t="shared" si="54"/>
        <v>0</v>
      </c>
      <c r="C86" s="4">
        <f t="shared" si="54"/>
        <v>0</v>
      </c>
      <c r="D86" s="4">
        <f t="shared" si="54"/>
        <v>0</v>
      </c>
      <c r="E86" s="4">
        <f t="shared" si="54"/>
        <v>0</v>
      </c>
      <c r="F86" s="4">
        <f t="shared" si="54"/>
        <v>0</v>
      </c>
      <c r="G86" s="4">
        <f t="shared" si="54"/>
        <v>0</v>
      </c>
      <c r="H86" s="4">
        <f t="shared" si="54"/>
        <v>0</v>
      </c>
      <c r="I86" s="4">
        <f t="shared" si="54"/>
        <v>0</v>
      </c>
      <c r="J86" s="4">
        <f t="shared" si="54"/>
        <v>0</v>
      </c>
      <c r="K86" s="4">
        <f t="shared" si="54"/>
        <v>0</v>
      </c>
      <c r="L86" s="4">
        <f t="shared" si="54"/>
        <v>0</v>
      </c>
      <c r="M86" s="4">
        <f t="shared" si="54"/>
        <v>0</v>
      </c>
      <c r="N86" s="4">
        <f t="shared" si="54"/>
        <v>0</v>
      </c>
      <c r="O86" s="4">
        <f t="shared" si="54"/>
        <v>0</v>
      </c>
      <c r="P86" s="4">
        <f t="shared" si="54"/>
        <v>0</v>
      </c>
      <c r="Q86" s="4">
        <f t="shared" si="54"/>
        <v>0</v>
      </c>
      <c r="R86" s="4">
        <f t="shared" si="61"/>
        <v>0</v>
      </c>
      <c r="S86" s="4">
        <f t="shared" si="61"/>
        <v>0</v>
      </c>
      <c r="T86" s="4">
        <f t="shared" si="61"/>
        <v>0</v>
      </c>
      <c r="U86" s="4">
        <f t="shared" si="61"/>
        <v>0</v>
      </c>
      <c r="V86" s="4">
        <f t="shared" si="61"/>
        <v>0</v>
      </c>
      <c r="W86" s="4">
        <f t="shared" si="61"/>
        <v>0</v>
      </c>
      <c r="X86" s="4">
        <f t="shared" si="61"/>
        <v>0</v>
      </c>
      <c r="Y86" s="4">
        <f t="shared" si="61"/>
        <v>0</v>
      </c>
      <c r="Z86" s="4">
        <f t="shared" si="61"/>
        <v>0</v>
      </c>
      <c r="AA86" s="4">
        <f t="shared" si="61"/>
        <v>0</v>
      </c>
      <c r="AB86" s="4">
        <f t="shared" si="61"/>
        <v>0</v>
      </c>
      <c r="AC86" s="4">
        <f t="shared" si="61"/>
        <v>0</v>
      </c>
      <c r="AD86" s="4">
        <f t="shared" si="61"/>
        <v>0</v>
      </c>
      <c r="AE86" s="4">
        <f t="shared" si="61"/>
        <v>0</v>
      </c>
      <c r="AF86" s="4">
        <f t="shared" si="61"/>
        <v>0</v>
      </c>
      <c r="AG86" s="4">
        <f t="shared" si="61"/>
        <v>0</v>
      </c>
      <c r="AH86" s="4">
        <f t="shared" si="61"/>
        <v>0</v>
      </c>
      <c r="AI86" s="4">
        <f t="shared" si="61"/>
        <v>0</v>
      </c>
      <c r="AJ86" s="4">
        <f t="shared" si="61"/>
        <v>0</v>
      </c>
      <c r="AK86" s="4">
        <f t="shared" si="61"/>
        <v>0</v>
      </c>
      <c r="AL86" s="4">
        <f t="shared" si="61"/>
        <v>0</v>
      </c>
      <c r="AM86" s="4">
        <f t="shared" si="61"/>
        <v>0</v>
      </c>
      <c r="AN86" s="4">
        <f t="shared" si="61"/>
        <v>0</v>
      </c>
      <c r="AO86" s="4">
        <f t="shared" si="61"/>
        <v>0</v>
      </c>
      <c r="AP86" s="4">
        <f t="shared" si="61"/>
        <v>0</v>
      </c>
      <c r="AQ86" s="4">
        <f t="shared" si="61"/>
        <v>0</v>
      </c>
      <c r="AR86" s="4">
        <f t="shared" si="61"/>
        <v>0</v>
      </c>
      <c r="AS86" s="4">
        <f t="shared" si="61"/>
        <v>0</v>
      </c>
      <c r="AT86" s="4">
        <f t="shared" si="61"/>
        <v>0</v>
      </c>
      <c r="AU86" s="4">
        <f t="shared" si="61"/>
        <v>0</v>
      </c>
      <c r="AV86" s="4">
        <f t="shared" si="61"/>
        <v>0</v>
      </c>
      <c r="AW86" s="4">
        <f t="shared" si="61"/>
        <v>0</v>
      </c>
      <c r="AX86" s="4">
        <f t="shared" si="61"/>
        <v>0</v>
      </c>
      <c r="AY86" s="4">
        <f t="shared" si="61"/>
        <v>0</v>
      </c>
      <c r="AZ86" s="4">
        <f t="shared" si="61"/>
        <v>0</v>
      </c>
      <c r="BA86" s="4">
        <f t="shared" si="61"/>
        <v>0</v>
      </c>
      <c r="BB86" s="4">
        <f t="shared" si="61"/>
        <v>0</v>
      </c>
      <c r="BC86" s="4">
        <f t="shared" si="61"/>
        <v>0</v>
      </c>
      <c r="BD86" s="4">
        <f t="shared" si="61"/>
        <v>0</v>
      </c>
      <c r="BE86" s="4">
        <f t="shared" si="61"/>
        <v>0</v>
      </c>
      <c r="BF86" s="4">
        <f t="shared" si="61"/>
        <v>0</v>
      </c>
      <c r="BG86" s="4">
        <f t="shared" si="61"/>
        <v>0</v>
      </c>
      <c r="BH86" s="4">
        <f t="shared" si="61"/>
        <v>0</v>
      </c>
      <c r="BI86" s="4">
        <f t="shared" si="61"/>
        <v>0</v>
      </c>
      <c r="BJ86" s="4">
        <f t="shared" si="61"/>
        <v>0</v>
      </c>
      <c r="BK86" s="4">
        <f t="shared" si="61"/>
        <v>0</v>
      </c>
      <c r="BL86" s="4">
        <f t="shared" si="61"/>
        <v>0</v>
      </c>
      <c r="BM86" s="4">
        <f t="shared" si="61"/>
        <v>0</v>
      </c>
      <c r="BN86" s="4">
        <f t="shared" si="61"/>
        <v>0</v>
      </c>
      <c r="BO86" s="4">
        <f t="shared" si="60"/>
        <v>0</v>
      </c>
      <c r="BP86" s="4">
        <f t="shared" si="60"/>
        <v>0</v>
      </c>
      <c r="BQ86" s="4">
        <f t="shared" si="60"/>
        <v>0</v>
      </c>
      <c r="BR86" s="4">
        <f t="shared" si="60"/>
        <v>0</v>
      </c>
      <c r="BS86" s="4">
        <f t="shared" si="60"/>
        <v>0</v>
      </c>
      <c r="BT86" s="4">
        <f t="shared" si="60"/>
        <v>0</v>
      </c>
      <c r="BU86" s="4">
        <f t="shared" si="60"/>
        <v>0</v>
      </c>
      <c r="BV86" s="4">
        <f t="shared" si="60"/>
        <v>0</v>
      </c>
      <c r="BW86" s="4">
        <f t="shared" si="60"/>
        <v>0</v>
      </c>
      <c r="BX86" s="4">
        <f t="shared" si="60"/>
        <v>0</v>
      </c>
      <c r="BY86" s="4">
        <f t="shared" si="60"/>
        <v>0</v>
      </c>
      <c r="BZ86" s="4">
        <f t="shared" si="60"/>
        <v>0</v>
      </c>
      <c r="CA86" s="4">
        <f t="shared" si="60"/>
        <v>0</v>
      </c>
      <c r="CB86" s="4">
        <f t="shared" si="60"/>
        <v>989.63119999999981</v>
      </c>
      <c r="CC86" s="4">
        <f t="shared" si="60"/>
        <v>989.63119999999981</v>
      </c>
      <c r="CD86" s="4">
        <f t="shared" si="60"/>
        <v>989.63119999999981</v>
      </c>
      <c r="CE86" s="4">
        <f t="shared" si="60"/>
        <v>989.63119999999981</v>
      </c>
      <c r="CF86" s="4">
        <f t="shared" si="60"/>
        <v>989.63119999999981</v>
      </c>
      <c r="CG86" s="4">
        <f t="shared" si="60"/>
        <v>989.63119999999981</v>
      </c>
      <c r="CH86" s="4">
        <f t="shared" si="60"/>
        <v>989.63119999999981</v>
      </c>
      <c r="CI86" s="4">
        <f t="shared" si="60"/>
        <v>989.63119999999981</v>
      </c>
      <c r="CJ86" s="4">
        <f t="shared" si="60"/>
        <v>989.63119999999981</v>
      </c>
      <c r="CK86" s="4">
        <f t="shared" si="60"/>
        <v>989.63119999999981</v>
      </c>
      <c r="CL86" s="4">
        <f t="shared" si="60"/>
        <v>989.63119999999981</v>
      </c>
      <c r="CM86" s="4">
        <f t="shared" si="60"/>
        <v>989.63119999999981</v>
      </c>
      <c r="CN86" s="4">
        <f t="shared" si="60"/>
        <v>989.63119999999981</v>
      </c>
      <c r="CO86" s="4">
        <f t="shared" si="60"/>
        <v>989.63119999999981</v>
      </c>
      <c r="CP86" s="4">
        <f t="shared" si="60"/>
        <v>989.63119999999981</v>
      </c>
      <c r="CQ86" s="4">
        <f t="shared" si="60"/>
        <v>989.63119999999981</v>
      </c>
      <c r="CR86" s="4">
        <f t="shared" si="60"/>
        <v>989.63119999999981</v>
      </c>
      <c r="CS86" s="4">
        <f t="shared" si="60"/>
        <v>989.63119999999981</v>
      </c>
      <c r="CT86" s="4">
        <f t="shared" si="60"/>
        <v>989.63119999999981</v>
      </c>
      <c r="CU86" s="4">
        <f t="shared" si="60"/>
        <v>989.63119999999981</v>
      </c>
      <c r="CV86" s="4">
        <f t="shared" si="60"/>
        <v>989.63119999999981</v>
      </c>
      <c r="CW86" s="4">
        <f t="shared" si="60"/>
        <v>989.63119999999981</v>
      </c>
      <c r="CX86" s="4">
        <f t="shared" si="60"/>
        <v>989.63119999999981</v>
      </c>
      <c r="CY86" s="4">
        <f t="shared" si="60"/>
        <v>989.63119999999981</v>
      </c>
      <c r="CZ86" s="4">
        <f t="shared" si="60"/>
        <v>989.63119999999981</v>
      </c>
      <c r="DA86" s="4">
        <f t="shared" si="60"/>
        <v>989.63119999999981</v>
      </c>
      <c r="DB86" s="4">
        <f t="shared" si="60"/>
        <v>989.63119999999981</v>
      </c>
      <c r="DC86" s="4">
        <f t="shared" si="60"/>
        <v>989.63119999999981</v>
      </c>
      <c r="DD86" s="4">
        <f t="shared" si="60"/>
        <v>989.63119999999981</v>
      </c>
      <c r="DE86" s="4">
        <f t="shared" si="60"/>
        <v>989.63119999999981</v>
      </c>
      <c r="DF86" s="4">
        <f t="shared" si="60"/>
        <v>989.63119999999981</v>
      </c>
      <c r="DG86" s="4">
        <f t="shared" si="60"/>
        <v>989.63119999999981</v>
      </c>
      <c r="DH86" s="4">
        <f t="shared" si="60"/>
        <v>989.63119999999981</v>
      </c>
      <c r="DI86" s="4">
        <f t="shared" si="60"/>
        <v>989.63119999999981</v>
      </c>
      <c r="DJ86" s="4">
        <f t="shared" si="60"/>
        <v>989.63119999999981</v>
      </c>
      <c r="DK86" s="4">
        <f t="shared" si="60"/>
        <v>989.63119999999981</v>
      </c>
      <c r="DL86" s="4">
        <f t="shared" si="60"/>
        <v>989.63119999999981</v>
      </c>
      <c r="DM86" s="4">
        <f t="shared" si="60"/>
        <v>989.63119999999981</v>
      </c>
      <c r="DN86" s="4">
        <f t="shared" si="60"/>
        <v>989.63119999999981</v>
      </c>
      <c r="DO86" s="4">
        <f t="shared" si="60"/>
        <v>989.63119999999981</v>
      </c>
      <c r="DP86" s="4">
        <f t="shared" si="60"/>
        <v>989.63119999999981</v>
      </c>
      <c r="DQ86" s="4">
        <f t="shared" si="60"/>
        <v>989.63119999999981</v>
      </c>
      <c r="DR86" s="4">
        <f t="shared" si="60"/>
        <v>1088.5943199999999</v>
      </c>
      <c r="DS86" s="16">
        <f t="shared" si="51"/>
        <v>166253.36246738673</v>
      </c>
    </row>
    <row r="87" spans="1:123" x14ac:dyDescent="0.25">
      <c r="A87" s="15">
        <f t="shared" si="52"/>
        <v>71.583333333332959</v>
      </c>
      <c r="B87" s="4">
        <f t="shared" si="54"/>
        <v>0</v>
      </c>
      <c r="C87" s="4">
        <f t="shared" si="54"/>
        <v>0</v>
      </c>
      <c r="D87" s="4">
        <f t="shared" si="54"/>
        <v>0</v>
      </c>
      <c r="E87" s="4">
        <f t="shared" si="54"/>
        <v>0</v>
      </c>
      <c r="F87" s="4">
        <f t="shared" si="54"/>
        <v>0</v>
      </c>
      <c r="G87" s="4">
        <f t="shared" si="54"/>
        <v>0</v>
      </c>
      <c r="H87" s="4">
        <f t="shared" si="54"/>
        <v>0</v>
      </c>
      <c r="I87" s="4">
        <f t="shared" si="54"/>
        <v>0</v>
      </c>
      <c r="J87" s="4">
        <f t="shared" si="54"/>
        <v>0</v>
      </c>
      <c r="K87" s="4">
        <f t="shared" si="54"/>
        <v>0</v>
      </c>
      <c r="L87" s="4">
        <f t="shared" si="54"/>
        <v>0</v>
      </c>
      <c r="M87" s="4">
        <f t="shared" si="54"/>
        <v>0</v>
      </c>
      <c r="N87" s="4">
        <f t="shared" si="54"/>
        <v>0</v>
      </c>
      <c r="O87" s="4">
        <f t="shared" si="54"/>
        <v>0</v>
      </c>
      <c r="P87" s="4">
        <f t="shared" si="54"/>
        <v>0</v>
      </c>
      <c r="Q87" s="4">
        <f t="shared" si="54"/>
        <v>0</v>
      </c>
      <c r="R87" s="4">
        <f t="shared" si="61"/>
        <v>0</v>
      </c>
      <c r="S87" s="4">
        <f t="shared" si="61"/>
        <v>0</v>
      </c>
      <c r="T87" s="4">
        <f t="shared" si="61"/>
        <v>0</v>
      </c>
      <c r="U87" s="4">
        <f t="shared" si="61"/>
        <v>0</v>
      </c>
      <c r="V87" s="4">
        <f t="shared" si="61"/>
        <v>0</v>
      </c>
      <c r="W87" s="4">
        <f t="shared" si="61"/>
        <v>0</v>
      </c>
      <c r="X87" s="4">
        <f t="shared" si="61"/>
        <v>0</v>
      </c>
      <c r="Y87" s="4">
        <f t="shared" si="61"/>
        <v>0</v>
      </c>
      <c r="Z87" s="4">
        <f t="shared" si="61"/>
        <v>0</v>
      </c>
      <c r="AA87" s="4">
        <f t="shared" si="61"/>
        <v>0</v>
      </c>
      <c r="AB87" s="4">
        <f t="shared" si="61"/>
        <v>0</v>
      </c>
      <c r="AC87" s="4">
        <f t="shared" si="61"/>
        <v>0</v>
      </c>
      <c r="AD87" s="4">
        <f t="shared" si="61"/>
        <v>0</v>
      </c>
      <c r="AE87" s="4">
        <f t="shared" si="61"/>
        <v>0</v>
      </c>
      <c r="AF87" s="4">
        <f t="shared" si="61"/>
        <v>0</v>
      </c>
      <c r="AG87" s="4">
        <f t="shared" si="61"/>
        <v>0</v>
      </c>
      <c r="AH87" s="4">
        <f t="shared" si="61"/>
        <v>0</v>
      </c>
      <c r="AI87" s="4">
        <f t="shared" si="61"/>
        <v>0</v>
      </c>
      <c r="AJ87" s="4">
        <f t="shared" si="61"/>
        <v>0</v>
      </c>
      <c r="AK87" s="4">
        <f t="shared" si="61"/>
        <v>0</v>
      </c>
      <c r="AL87" s="4">
        <f t="shared" si="61"/>
        <v>0</v>
      </c>
      <c r="AM87" s="4">
        <f t="shared" si="61"/>
        <v>0</v>
      </c>
      <c r="AN87" s="4">
        <f t="shared" si="61"/>
        <v>0</v>
      </c>
      <c r="AO87" s="4">
        <f t="shared" si="61"/>
        <v>0</v>
      </c>
      <c r="AP87" s="4">
        <f t="shared" si="61"/>
        <v>0</v>
      </c>
      <c r="AQ87" s="4">
        <f t="shared" si="61"/>
        <v>0</v>
      </c>
      <c r="AR87" s="4">
        <f t="shared" si="61"/>
        <v>0</v>
      </c>
      <c r="AS87" s="4">
        <f t="shared" si="61"/>
        <v>0</v>
      </c>
      <c r="AT87" s="4">
        <f t="shared" si="61"/>
        <v>0</v>
      </c>
      <c r="AU87" s="4">
        <f t="shared" si="61"/>
        <v>0</v>
      </c>
      <c r="AV87" s="4">
        <f t="shared" si="61"/>
        <v>0</v>
      </c>
      <c r="AW87" s="4">
        <f t="shared" si="61"/>
        <v>0</v>
      </c>
      <c r="AX87" s="4">
        <f t="shared" si="61"/>
        <v>0</v>
      </c>
      <c r="AY87" s="4">
        <f t="shared" si="61"/>
        <v>0</v>
      </c>
      <c r="AZ87" s="4">
        <f t="shared" si="61"/>
        <v>0</v>
      </c>
      <c r="BA87" s="4">
        <f t="shared" si="61"/>
        <v>0</v>
      </c>
      <c r="BB87" s="4">
        <f t="shared" si="61"/>
        <v>0</v>
      </c>
      <c r="BC87" s="4">
        <f t="shared" si="61"/>
        <v>0</v>
      </c>
      <c r="BD87" s="4">
        <f t="shared" si="61"/>
        <v>0</v>
      </c>
      <c r="BE87" s="4">
        <f t="shared" si="61"/>
        <v>0</v>
      </c>
      <c r="BF87" s="4">
        <f t="shared" si="61"/>
        <v>0</v>
      </c>
      <c r="BG87" s="4">
        <f t="shared" si="61"/>
        <v>0</v>
      </c>
      <c r="BH87" s="4">
        <f t="shared" si="61"/>
        <v>0</v>
      </c>
      <c r="BI87" s="4">
        <f t="shared" si="61"/>
        <v>0</v>
      </c>
      <c r="BJ87" s="4">
        <f t="shared" si="61"/>
        <v>0</v>
      </c>
      <c r="BK87" s="4">
        <f t="shared" si="61"/>
        <v>0</v>
      </c>
      <c r="BL87" s="4">
        <f t="shared" si="61"/>
        <v>0</v>
      </c>
      <c r="BM87" s="4">
        <f t="shared" si="61"/>
        <v>0</v>
      </c>
      <c r="BN87" s="4">
        <f t="shared" si="61"/>
        <v>0</v>
      </c>
      <c r="BO87" s="4">
        <f t="shared" si="60"/>
        <v>0</v>
      </c>
      <c r="BP87" s="4">
        <f t="shared" si="60"/>
        <v>0</v>
      </c>
      <c r="BQ87" s="4">
        <f t="shared" si="60"/>
        <v>0</v>
      </c>
      <c r="BR87" s="4">
        <f t="shared" si="60"/>
        <v>0</v>
      </c>
      <c r="BS87" s="4">
        <f t="shared" si="60"/>
        <v>0</v>
      </c>
      <c r="BT87" s="4">
        <f t="shared" si="60"/>
        <v>0</v>
      </c>
      <c r="BU87" s="4">
        <f t="shared" si="60"/>
        <v>0</v>
      </c>
      <c r="BV87" s="4">
        <f t="shared" si="60"/>
        <v>0</v>
      </c>
      <c r="BW87" s="4">
        <f t="shared" si="60"/>
        <v>0</v>
      </c>
      <c r="BX87" s="4">
        <f t="shared" si="60"/>
        <v>0</v>
      </c>
      <c r="BY87" s="4">
        <f t="shared" si="60"/>
        <v>0</v>
      </c>
      <c r="BZ87" s="4">
        <f t="shared" si="60"/>
        <v>0</v>
      </c>
      <c r="CA87" s="4">
        <f t="shared" si="60"/>
        <v>0</v>
      </c>
      <c r="CB87" s="4">
        <f t="shared" si="60"/>
        <v>0</v>
      </c>
      <c r="CC87" s="4">
        <f t="shared" si="60"/>
        <v>989.63119999999981</v>
      </c>
      <c r="CD87" s="4">
        <f t="shared" si="60"/>
        <v>989.63119999999981</v>
      </c>
      <c r="CE87" s="4">
        <f t="shared" si="60"/>
        <v>989.63119999999981</v>
      </c>
      <c r="CF87" s="4">
        <f t="shared" si="60"/>
        <v>989.63119999999981</v>
      </c>
      <c r="CG87" s="4">
        <f t="shared" si="60"/>
        <v>989.63119999999981</v>
      </c>
      <c r="CH87" s="4">
        <f t="shared" si="60"/>
        <v>989.63119999999981</v>
      </c>
      <c r="CI87" s="4">
        <f t="shared" si="60"/>
        <v>989.63119999999981</v>
      </c>
      <c r="CJ87" s="4">
        <f t="shared" si="60"/>
        <v>989.63119999999981</v>
      </c>
      <c r="CK87" s="4">
        <f t="shared" si="60"/>
        <v>989.63119999999981</v>
      </c>
      <c r="CL87" s="4">
        <f t="shared" si="60"/>
        <v>989.63119999999981</v>
      </c>
      <c r="CM87" s="4">
        <f t="shared" si="60"/>
        <v>989.63119999999981</v>
      </c>
      <c r="CN87" s="4">
        <f t="shared" si="60"/>
        <v>989.63119999999981</v>
      </c>
      <c r="CO87" s="4">
        <f t="shared" si="60"/>
        <v>989.63119999999981</v>
      </c>
      <c r="CP87" s="4">
        <f t="shared" si="60"/>
        <v>989.63119999999981</v>
      </c>
      <c r="CQ87" s="4">
        <f t="shared" si="60"/>
        <v>989.63119999999981</v>
      </c>
      <c r="CR87" s="4">
        <f t="shared" si="60"/>
        <v>989.63119999999981</v>
      </c>
      <c r="CS87" s="4">
        <f t="shared" si="60"/>
        <v>989.63119999999981</v>
      </c>
      <c r="CT87" s="4">
        <f t="shared" si="60"/>
        <v>989.63119999999981</v>
      </c>
      <c r="CU87" s="4">
        <f t="shared" si="60"/>
        <v>989.63119999999981</v>
      </c>
      <c r="CV87" s="4">
        <f t="shared" si="60"/>
        <v>989.63119999999981</v>
      </c>
      <c r="CW87" s="4">
        <f t="shared" si="60"/>
        <v>989.63119999999981</v>
      </c>
      <c r="CX87" s="4">
        <f t="shared" si="60"/>
        <v>989.63119999999981</v>
      </c>
      <c r="CY87" s="4">
        <f t="shared" si="60"/>
        <v>989.63119999999981</v>
      </c>
      <c r="CZ87" s="4">
        <f t="shared" si="60"/>
        <v>989.63119999999981</v>
      </c>
      <c r="DA87" s="4">
        <f t="shared" si="60"/>
        <v>989.63119999999981</v>
      </c>
      <c r="DB87" s="4">
        <f t="shared" si="60"/>
        <v>989.63119999999981</v>
      </c>
      <c r="DC87" s="4">
        <f t="shared" si="60"/>
        <v>989.63119999999981</v>
      </c>
      <c r="DD87" s="4">
        <f t="shared" ref="DD87:DR87" si="62">$B$2*IF($A$2+DD$3/12&lt;$A87,0,1)*(1+0.072*MIN($A87-$A$2,5))*IF(DD$3&gt;=120,1.1,1)*IF($C$2&lt;=148450,1,0)</f>
        <v>989.63119999999981</v>
      </c>
      <c r="DE87" s="4">
        <f t="shared" si="62"/>
        <v>989.63119999999981</v>
      </c>
      <c r="DF87" s="4">
        <f t="shared" si="62"/>
        <v>989.63119999999981</v>
      </c>
      <c r="DG87" s="4">
        <f t="shared" si="62"/>
        <v>989.63119999999981</v>
      </c>
      <c r="DH87" s="4">
        <f t="shared" si="62"/>
        <v>989.63119999999981</v>
      </c>
      <c r="DI87" s="4">
        <f t="shared" si="62"/>
        <v>989.63119999999981</v>
      </c>
      <c r="DJ87" s="4">
        <f t="shared" si="62"/>
        <v>989.63119999999981</v>
      </c>
      <c r="DK87" s="4">
        <f t="shared" si="62"/>
        <v>989.63119999999981</v>
      </c>
      <c r="DL87" s="4">
        <f t="shared" si="62"/>
        <v>989.63119999999981</v>
      </c>
      <c r="DM87" s="4">
        <f t="shared" si="62"/>
        <v>989.63119999999981</v>
      </c>
      <c r="DN87" s="4">
        <f t="shared" si="62"/>
        <v>989.63119999999981</v>
      </c>
      <c r="DO87" s="4">
        <f t="shared" si="62"/>
        <v>989.63119999999981</v>
      </c>
      <c r="DP87" s="4">
        <f t="shared" si="62"/>
        <v>989.63119999999981</v>
      </c>
      <c r="DQ87" s="4">
        <f t="shared" si="62"/>
        <v>989.63119999999981</v>
      </c>
      <c r="DR87" s="4">
        <f t="shared" si="62"/>
        <v>1088.5943199999999</v>
      </c>
      <c r="DS87" s="16">
        <f t="shared" si="51"/>
        <v>165495.04801263593</v>
      </c>
    </row>
    <row r="88" spans="1:123" x14ac:dyDescent="0.25">
      <c r="A88" s="15">
        <f t="shared" si="52"/>
        <v>71.666666666666288</v>
      </c>
      <c r="B88" s="4">
        <f t="shared" si="54"/>
        <v>0</v>
      </c>
      <c r="C88" s="4">
        <f t="shared" si="54"/>
        <v>0</v>
      </c>
      <c r="D88" s="4">
        <f t="shared" si="54"/>
        <v>0</v>
      </c>
      <c r="E88" s="4">
        <f t="shared" si="54"/>
        <v>0</v>
      </c>
      <c r="F88" s="4">
        <f t="shared" si="54"/>
        <v>0</v>
      </c>
      <c r="G88" s="4">
        <f t="shared" si="54"/>
        <v>0</v>
      </c>
      <c r="H88" s="4">
        <f t="shared" si="54"/>
        <v>0</v>
      </c>
      <c r="I88" s="4">
        <f t="shared" si="54"/>
        <v>0</v>
      </c>
      <c r="J88" s="4">
        <f t="shared" si="54"/>
        <v>0</v>
      </c>
      <c r="K88" s="4">
        <f t="shared" si="54"/>
        <v>0</v>
      </c>
      <c r="L88" s="4">
        <f t="shared" si="54"/>
        <v>0</v>
      </c>
      <c r="M88" s="4">
        <f t="shared" si="54"/>
        <v>0</v>
      </c>
      <c r="N88" s="4">
        <f t="shared" si="54"/>
        <v>0</v>
      </c>
      <c r="O88" s="4">
        <f t="shared" si="54"/>
        <v>0</v>
      </c>
      <c r="P88" s="4">
        <f t="shared" si="54"/>
        <v>0</v>
      </c>
      <c r="Q88" s="4">
        <f t="shared" si="54"/>
        <v>0</v>
      </c>
      <c r="R88" s="4">
        <f t="shared" si="61"/>
        <v>0</v>
      </c>
      <c r="S88" s="4">
        <f t="shared" si="61"/>
        <v>0</v>
      </c>
      <c r="T88" s="4">
        <f t="shared" si="61"/>
        <v>0</v>
      </c>
      <c r="U88" s="4">
        <f t="shared" si="61"/>
        <v>0</v>
      </c>
      <c r="V88" s="4">
        <f t="shared" si="61"/>
        <v>0</v>
      </c>
      <c r="W88" s="4">
        <f t="shared" si="61"/>
        <v>0</v>
      </c>
      <c r="X88" s="4">
        <f t="shared" si="61"/>
        <v>0</v>
      </c>
      <c r="Y88" s="4">
        <f t="shared" si="61"/>
        <v>0</v>
      </c>
      <c r="Z88" s="4">
        <f t="shared" si="61"/>
        <v>0</v>
      </c>
      <c r="AA88" s="4">
        <f t="shared" si="61"/>
        <v>0</v>
      </c>
      <c r="AB88" s="4">
        <f t="shared" si="61"/>
        <v>0</v>
      </c>
      <c r="AC88" s="4">
        <f t="shared" si="61"/>
        <v>0</v>
      </c>
      <c r="AD88" s="4">
        <f t="shared" si="61"/>
        <v>0</v>
      </c>
      <c r="AE88" s="4">
        <f t="shared" si="61"/>
        <v>0</v>
      </c>
      <c r="AF88" s="4">
        <f t="shared" si="61"/>
        <v>0</v>
      </c>
      <c r="AG88" s="4">
        <f t="shared" si="61"/>
        <v>0</v>
      </c>
      <c r="AH88" s="4">
        <f t="shared" si="61"/>
        <v>0</v>
      </c>
      <c r="AI88" s="4">
        <f t="shared" si="61"/>
        <v>0</v>
      </c>
      <c r="AJ88" s="4">
        <f t="shared" si="61"/>
        <v>0</v>
      </c>
      <c r="AK88" s="4">
        <f t="shared" si="61"/>
        <v>0</v>
      </c>
      <c r="AL88" s="4">
        <f t="shared" si="61"/>
        <v>0</v>
      </c>
      <c r="AM88" s="4">
        <f t="shared" si="61"/>
        <v>0</v>
      </c>
      <c r="AN88" s="4">
        <f t="shared" si="61"/>
        <v>0</v>
      </c>
      <c r="AO88" s="4">
        <f t="shared" si="61"/>
        <v>0</v>
      </c>
      <c r="AP88" s="4">
        <f t="shared" si="61"/>
        <v>0</v>
      </c>
      <c r="AQ88" s="4">
        <f t="shared" si="61"/>
        <v>0</v>
      </c>
      <c r="AR88" s="4">
        <f t="shared" si="61"/>
        <v>0</v>
      </c>
      <c r="AS88" s="4">
        <f t="shared" si="61"/>
        <v>0</v>
      </c>
      <c r="AT88" s="4">
        <f t="shared" si="61"/>
        <v>0</v>
      </c>
      <c r="AU88" s="4">
        <f t="shared" si="61"/>
        <v>0</v>
      </c>
      <c r="AV88" s="4">
        <f t="shared" si="61"/>
        <v>0</v>
      </c>
      <c r="AW88" s="4">
        <f t="shared" si="61"/>
        <v>0</v>
      </c>
      <c r="AX88" s="4">
        <f t="shared" si="61"/>
        <v>0</v>
      </c>
      <c r="AY88" s="4">
        <f t="shared" si="61"/>
        <v>0</v>
      </c>
      <c r="AZ88" s="4">
        <f t="shared" si="61"/>
        <v>0</v>
      </c>
      <c r="BA88" s="4">
        <f t="shared" si="61"/>
        <v>0</v>
      </c>
      <c r="BB88" s="4">
        <f t="shared" si="61"/>
        <v>0</v>
      </c>
      <c r="BC88" s="4">
        <f t="shared" si="61"/>
        <v>0</v>
      </c>
      <c r="BD88" s="4">
        <f t="shared" si="61"/>
        <v>0</v>
      </c>
      <c r="BE88" s="4">
        <f t="shared" si="61"/>
        <v>0</v>
      </c>
      <c r="BF88" s="4">
        <f t="shared" si="61"/>
        <v>0</v>
      </c>
      <c r="BG88" s="4">
        <f t="shared" si="61"/>
        <v>0</v>
      </c>
      <c r="BH88" s="4">
        <f t="shared" si="61"/>
        <v>0</v>
      </c>
      <c r="BI88" s="4">
        <f t="shared" si="61"/>
        <v>0</v>
      </c>
      <c r="BJ88" s="4">
        <f t="shared" ref="BJ88:DR92" si="63">$B$2*IF($A$2+BJ$3/12&lt;$A88,0,1)*(1+0.072*MIN($A88-$A$2,5))*IF(BJ$3&gt;=120,1.1,1)*IF($C$2&lt;=148450,1,0)</f>
        <v>0</v>
      </c>
      <c r="BK88" s="4">
        <f t="shared" si="63"/>
        <v>0</v>
      </c>
      <c r="BL88" s="4">
        <f t="shared" si="63"/>
        <v>0</v>
      </c>
      <c r="BM88" s="4">
        <f t="shared" si="63"/>
        <v>0</v>
      </c>
      <c r="BN88" s="4">
        <f t="shared" si="63"/>
        <v>0</v>
      </c>
      <c r="BO88" s="4">
        <f t="shared" si="63"/>
        <v>0</v>
      </c>
      <c r="BP88" s="4">
        <f t="shared" si="63"/>
        <v>0</v>
      </c>
      <c r="BQ88" s="4">
        <f t="shared" si="63"/>
        <v>0</v>
      </c>
      <c r="BR88" s="4">
        <f t="shared" si="63"/>
        <v>0</v>
      </c>
      <c r="BS88" s="4">
        <f t="shared" si="63"/>
        <v>0</v>
      </c>
      <c r="BT88" s="4">
        <f t="shared" si="63"/>
        <v>0</v>
      </c>
      <c r="BU88" s="4">
        <f t="shared" si="63"/>
        <v>0</v>
      </c>
      <c r="BV88" s="4">
        <f t="shared" si="63"/>
        <v>0</v>
      </c>
      <c r="BW88" s="4">
        <f t="shared" si="63"/>
        <v>0</v>
      </c>
      <c r="BX88" s="4">
        <f t="shared" si="63"/>
        <v>0</v>
      </c>
      <c r="BY88" s="4">
        <f t="shared" si="63"/>
        <v>0</v>
      </c>
      <c r="BZ88" s="4">
        <f t="shared" si="63"/>
        <v>0</v>
      </c>
      <c r="CA88" s="4">
        <f t="shared" si="63"/>
        <v>0</v>
      </c>
      <c r="CB88" s="4">
        <f t="shared" si="63"/>
        <v>0</v>
      </c>
      <c r="CC88" s="4">
        <f t="shared" si="63"/>
        <v>0</v>
      </c>
      <c r="CD88" s="4">
        <f t="shared" si="63"/>
        <v>989.63119999999981</v>
      </c>
      <c r="CE88" s="4">
        <f t="shared" si="63"/>
        <v>989.63119999999981</v>
      </c>
      <c r="CF88" s="4">
        <f t="shared" si="63"/>
        <v>989.63119999999981</v>
      </c>
      <c r="CG88" s="4">
        <f t="shared" si="63"/>
        <v>989.63119999999981</v>
      </c>
      <c r="CH88" s="4">
        <f t="shared" si="63"/>
        <v>989.63119999999981</v>
      </c>
      <c r="CI88" s="4">
        <f t="shared" si="63"/>
        <v>989.63119999999981</v>
      </c>
      <c r="CJ88" s="4">
        <f t="shared" si="63"/>
        <v>989.63119999999981</v>
      </c>
      <c r="CK88" s="4">
        <f t="shared" si="63"/>
        <v>989.63119999999981</v>
      </c>
      <c r="CL88" s="4">
        <f t="shared" si="63"/>
        <v>989.63119999999981</v>
      </c>
      <c r="CM88" s="4">
        <f t="shared" si="63"/>
        <v>989.63119999999981</v>
      </c>
      <c r="CN88" s="4">
        <f t="shared" si="63"/>
        <v>989.63119999999981</v>
      </c>
      <c r="CO88" s="4">
        <f t="shared" si="63"/>
        <v>989.63119999999981</v>
      </c>
      <c r="CP88" s="4">
        <f t="shared" si="63"/>
        <v>989.63119999999981</v>
      </c>
      <c r="CQ88" s="4">
        <f t="shared" si="63"/>
        <v>989.63119999999981</v>
      </c>
      <c r="CR88" s="4">
        <f t="shared" si="63"/>
        <v>989.63119999999981</v>
      </c>
      <c r="CS88" s="4">
        <f t="shared" si="63"/>
        <v>989.63119999999981</v>
      </c>
      <c r="CT88" s="4">
        <f t="shared" si="63"/>
        <v>989.63119999999981</v>
      </c>
      <c r="CU88" s="4">
        <f t="shared" si="63"/>
        <v>989.63119999999981</v>
      </c>
      <c r="CV88" s="4">
        <f t="shared" si="63"/>
        <v>989.63119999999981</v>
      </c>
      <c r="CW88" s="4">
        <f t="shared" si="63"/>
        <v>989.63119999999981</v>
      </c>
      <c r="CX88" s="4">
        <f t="shared" si="63"/>
        <v>989.63119999999981</v>
      </c>
      <c r="CY88" s="4">
        <f t="shared" si="63"/>
        <v>989.63119999999981</v>
      </c>
      <c r="CZ88" s="4">
        <f t="shared" si="63"/>
        <v>989.63119999999981</v>
      </c>
      <c r="DA88" s="4">
        <f t="shared" si="63"/>
        <v>989.63119999999981</v>
      </c>
      <c r="DB88" s="4">
        <f t="shared" si="63"/>
        <v>989.63119999999981</v>
      </c>
      <c r="DC88" s="4">
        <f t="shared" si="63"/>
        <v>989.63119999999981</v>
      </c>
      <c r="DD88" s="4">
        <f t="shared" si="63"/>
        <v>989.63119999999981</v>
      </c>
      <c r="DE88" s="4">
        <f t="shared" si="63"/>
        <v>989.63119999999981</v>
      </c>
      <c r="DF88" s="4">
        <f t="shared" si="63"/>
        <v>989.63119999999981</v>
      </c>
      <c r="DG88" s="4">
        <f t="shared" si="63"/>
        <v>989.63119999999981</v>
      </c>
      <c r="DH88" s="4">
        <f t="shared" si="63"/>
        <v>989.63119999999981</v>
      </c>
      <c r="DI88" s="4">
        <f t="shared" si="63"/>
        <v>989.63119999999981</v>
      </c>
      <c r="DJ88" s="4">
        <f t="shared" si="63"/>
        <v>989.63119999999981</v>
      </c>
      <c r="DK88" s="4">
        <f t="shared" si="63"/>
        <v>989.63119999999981</v>
      </c>
      <c r="DL88" s="4">
        <f t="shared" si="63"/>
        <v>989.63119999999981</v>
      </c>
      <c r="DM88" s="4">
        <f t="shared" si="63"/>
        <v>989.63119999999981</v>
      </c>
      <c r="DN88" s="4">
        <f t="shared" si="63"/>
        <v>989.63119999999981</v>
      </c>
      <c r="DO88" s="4">
        <f t="shared" si="63"/>
        <v>989.63119999999981</v>
      </c>
      <c r="DP88" s="4">
        <f t="shared" si="63"/>
        <v>989.63119999999981</v>
      </c>
      <c r="DQ88" s="4">
        <f t="shared" si="63"/>
        <v>989.63119999999981</v>
      </c>
      <c r="DR88" s="4">
        <f t="shared" si="63"/>
        <v>1088.5943199999999</v>
      </c>
      <c r="DS88" s="16">
        <f t="shared" si="51"/>
        <v>164739.5857968948</v>
      </c>
    </row>
    <row r="89" spans="1:123" x14ac:dyDescent="0.25">
      <c r="A89" s="15">
        <f t="shared" si="52"/>
        <v>71.749999999999616</v>
      </c>
      <c r="B89" s="4">
        <f t="shared" si="54"/>
        <v>0</v>
      </c>
      <c r="C89" s="4">
        <f t="shared" si="54"/>
        <v>0</v>
      </c>
      <c r="D89" s="4">
        <f t="shared" si="54"/>
        <v>0</v>
      </c>
      <c r="E89" s="4">
        <f t="shared" si="54"/>
        <v>0</v>
      </c>
      <c r="F89" s="4">
        <f t="shared" si="54"/>
        <v>0</v>
      </c>
      <c r="G89" s="4">
        <f t="shared" si="54"/>
        <v>0</v>
      </c>
      <c r="H89" s="4">
        <f t="shared" si="54"/>
        <v>0</v>
      </c>
      <c r="I89" s="4">
        <f t="shared" si="54"/>
        <v>0</v>
      </c>
      <c r="J89" s="4">
        <f t="shared" si="54"/>
        <v>0</v>
      </c>
      <c r="K89" s="4">
        <f t="shared" si="54"/>
        <v>0</v>
      </c>
      <c r="L89" s="4">
        <f t="shared" si="54"/>
        <v>0</v>
      </c>
      <c r="M89" s="4">
        <f t="shared" si="54"/>
        <v>0</v>
      </c>
      <c r="N89" s="4">
        <f t="shared" si="54"/>
        <v>0</v>
      </c>
      <c r="O89" s="4">
        <f t="shared" si="54"/>
        <v>0</v>
      </c>
      <c r="P89" s="4">
        <f t="shared" si="54"/>
        <v>0</v>
      </c>
      <c r="Q89" s="4">
        <f t="shared" si="54"/>
        <v>0</v>
      </c>
      <c r="R89" s="4">
        <f t="shared" ref="R89:BM89" si="64">$B$2*IF($A$2+R$3/12&lt;$A89,0,1)*(1+0.072*MIN($A89-$A$2,5))*IF(R$3&gt;=120,1.1,1)*IF($C$2&lt;=148450,1,0)</f>
        <v>0</v>
      </c>
      <c r="S89" s="4">
        <f t="shared" si="64"/>
        <v>0</v>
      </c>
      <c r="T89" s="4">
        <f t="shared" si="64"/>
        <v>0</v>
      </c>
      <c r="U89" s="4">
        <f t="shared" si="64"/>
        <v>0</v>
      </c>
      <c r="V89" s="4">
        <f t="shared" si="64"/>
        <v>0</v>
      </c>
      <c r="W89" s="4">
        <f t="shared" si="64"/>
        <v>0</v>
      </c>
      <c r="X89" s="4">
        <f t="shared" si="64"/>
        <v>0</v>
      </c>
      <c r="Y89" s="4">
        <f t="shared" si="64"/>
        <v>0</v>
      </c>
      <c r="Z89" s="4">
        <f t="shared" si="64"/>
        <v>0</v>
      </c>
      <c r="AA89" s="4">
        <f t="shared" si="64"/>
        <v>0</v>
      </c>
      <c r="AB89" s="4">
        <f t="shared" si="64"/>
        <v>0</v>
      </c>
      <c r="AC89" s="4">
        <f t="shared" si="64"/>
        <v>0</v>
      </c>
      <c r="AD89" s="4">
        <f t="shared" si="64"/>
        <v>0</v>
      </c>
      <c r="AE89" s="4">
        <f t="shared" si="64"/>
        <v>0</v>
      </c>
      <c r="AF89" s="4">
        <f t="shared" si="64"/>
        <v>0</v>
      </c>
      <c r="AG89" s="4">
        <f t="shared" si="64"/>
        <v>0</v>
      </c>
      <c r="AH89" s="4">
        <f t="shared" si="64"/>
        <v>0</v>
      </c>
      <c r="AI89" s="4">
        <f t="shared" si="64"/>
        <v>0</v>
      </c>
      <c r="AJ89" s="4">
        <f t="shared" si="64"/>
        <v>0</v>
      </c>
      <c r="AK89" s="4">
        <f t="shared" si="64"/>
        <v>0</v>
      </c>
      <c r="AL89" s="4">
        <f t="shared" si="64"/>
        <v>0</v>
      </c>
      <c r="AM89" s="4">
        <f t="shared" si="64"/>
        <v>0</v>
      </c>
      <c r="AN89" s="4">
        <f t="shared" si="64"/>
        <v>0</v>
      </c>
      <c r="AO89" s="4">
        <f t="shared" si="64"/>
        <v>0</v>
      </c>
      <c r="AP89" s="4">
        <f t="shared" si="64"/>
        <v>0</v>
      </c>
      <c r="AQ89" s="4">
        <f t="shared" si="64"/>
        <v>0</v>
      </c>
      <c r="AR89" s="4">
        <f t="shared" si="64"/>
        <v>0</v>
      </c>
      <c r="AS89" s="4">
        <f t="shared" si="64"/>
        <v>0</v>
      </c>
      <c r="AT89" s="4">
        <f t="shared" si="64"/>
        <v>0</v>
      </c>
      <c r="AU89" s="4">
        <f t="shared" si="64"/>
        <v>0</v>
      </c>
      <c r="AV89" s="4">
        <f t="shared" si="64"/>
        <v>0</v>
      </c>
      <c r="AW89" s="4">
        <f t="shared" si="64"/>
        <v>0</v>
      </c>
      <c r="AX89" s="4">
        <f t="shared" si="64"/>
        <v>0</v>
      </c>
      <c r="AY89" s="4">
        <f t="shared" si="64"/>
        <v>0</v>
      </c>
      <c r="AZ89" s="4">
        <f t="shared" si="64"/>
        <v>0</v>
      </c>
      <c r="BA89" s="4">
        <f t="shared" si="64"/>
        <v>0</v>
      </c>
      <c r="BB89" s="4">
        <f t="shared" si="64"/>
        <v>0</v>
      </c>
      <c r="BC89" s="4">
        <f t="shared" si="64"/>
        <v>0</v>
      </c>
      <c r="BD89" s="4">
        <f t="shared" si="64"/>
        <v>0</v>
      </c>
      <c r="BE89" s="4">
        <f t="shared" si="64"/>
        <v>0</v>
      </c>
      <c r="BF89" s="4">
        <f t="shared" si="64"/>
        <v>0</v>
      </c>
      <c r="BG89" s="4">
        <f t="shared" si="64"/>
        <v>0</v>
      </c>
      <c r="BH89" s="4">
        <f t="shared" si="64"/>
        <v>0</v>
      </c>
      <c r="BI89" s="4">
        <f t="shared" si="64"/>
        <v>0</v>
      </c>
      <c r="BJ89" s="4">
        <f t="shared" si="64"/>
        <v>0</v>
      </c>
      <c r="BK89" s="4">
        <f t="shared" si="64"/>
        <v>0</v>
      </c>
      <c r="BL89" s="4">
        <f t="shared" si="64"/>
        <v>0</v>
      </c>
      <c r="BM89" s="4">
        <f t="shared" si="64"/>
        <v>0</v>
      </c>
      <c r="BN89" s="4">
        <f t="shared" si="63"/>
        <v>0</v>
      </c>
      <c r="BO89" s="4">
        <f t="shared" si="63"/>
        <v>0</v>
      </c>
      <c r="BP89" s="4">
        <f t="shared" si="63"/>
        <v>0</v>
      </c>
      <c r="BQ89" s="4">
        <f t="shared" si="63"/>
        <v>0</v>
      </c>
      <c r="BR89" s="4">
        <f t="shared" si="63"/>
        <v>0</v>
      </c>
      <c r="BS89" s="4">
        <f t="shared" si="63"/>
        <v>0</v>
      </c>
      <c r="BT89" s="4">
        <f t="shared" si="63"/>
        <v>0</v>
      </c>
      <c r="BU89" s="4">
        <f t="shared" si="63"/>
        <v>0</v>
      </c>
      <c r="BV89" s="4">
        <f t="shared" si="63"/>
        <v>0</v>
      </c>
      <c r="BW89" s="4">
        <f t="shared" si="63"/>
        <v>0</v>
      </c>
      <c r="BX89" s="4">
        <f t="shared" si="63"/>
        <v>0</v>
      </c>
      <c r="BY89" s="4">
        <f t="shared" si="63"/>
        <v>0</v>
      </c>
      <c r="BZ89" s="4">
        <f t="shared" si="63"/>
        <v>0</v>
      </c>
      <c r="CA89" s="4">
        <f t="shared" si="63"/>
        <v>0</v>
      </c>
      <c r="CB89" s="4">
        <f t="shared" si="63"/>
        <v>0</v>
      </c>
      <c r="CC89" s="4">
        <f t="shared" si="63"/>
        <v>0</v>
      </c>
      <c r="CD89" s="4">
        <f t="shared" si="63"/>
        <v>0</v>
      </c>
      <c r="CE89" s="4">
        <f t="shared" si="63"/>
        <v>989.63119999999981</v>
      </c>
      <c r="CF89" s="4">
        <f t="shared" si="63"/>
        <v>989.63119999999981</v>
      </c>
      <c r="CG89" s="4">
        <f t="shared" si="63"/>
        <v>989.63119999999981</v>
      </c>
      <c r="CH89" s="4">
        <f t="shared" si="63"/>
        <v>989.63119999999981</v>
      </c>
      <c r="CI89" s="4">
        <f t="shared" si="63"/>
        <v>989.63119999999981</v>
      </c>
      <c r="CJ89" s="4">
        <f t="shared" si="63"/>
        <v>989.63119999999981</v>
      </c>
      <c r="CK89" s="4">
        <f t="shared" si="63"/>
        <v>989.63119999999981</v>
      </c>
      <c r="CL89" s="4">
        <f t="shared" si="63"/>
        <v>989.63119999999981</v>
      </c>
      <c r="CM89" s="4">
        <f t="shared" si="63"/>
        <v>989.63119999999981</v>
      </c>
      <c r="CN89" s="4">
        <f t="shared" si="63"/>
        <v>989.63119999999981</v>
      </c>
      <c r="CO89" s="4">
        <f t="shared" si="63"/>
        <v>989.63119999999981</v>
      </c>
      <c r="CP89" s="4">
        <f t="shared" si="63"/>
        <v>989.63119999999981</v>
      </c>
      <c r="CQ89" s="4">
        <f t="shared" si="63"/>
        <v>989.63119999999981</v>
      </c>
      <c r="CR89" s="4">
        <f t="shared" si="63"/>
        <v>989.63119999999981</v>
      </c>
      <c r="CS89" s="4">
        <f t="shared" si="63"/>
        <v>989.63119999999981</v>
      </c>
      <c r="CT89" s="4">
        <f t="shared" si="63"/>
        <v>989.63119999999981</v>
      </c>
      <c r="CU89" s="4">
        <f t="shared" si="63"/>
        <v>989.63119999999981</v>
      </c>
      <c r="CV89" s="4">
        <f t="shared" si="63"/>
        <v>989.63119999999981</v>
      </c>
      <c r="CW89" s="4">
        <f t="shared" si="63"/>
        <v>989.63119999999981</v>
      </c>
      <c r="CX89" s="4">
        <f t="shared" si="63"/>
        <v>989.63119999999981</v>
      </c>
      <c r="CY89" s="4">
        <f t="shared" si="63"/>
        <v>989.63119999999981</v>
      </c>
      <c r="CZ89" s="4">
        <f t="shared" si="63"/>
        <v>989.63119999999981</v>
      </c>
      <c r="DA89" s="4">
        <f t="shared" si="63"/>
        <v>989.63119999999981</v>
      </c>
      <c r="DB89" s="4">
        <f t="shared" si="63"/>
        <v>989.63119999999981</v>
      </c>
      <c r="DC89" s="4">
        <f t="shared" si="63"/>
        <v>989.63119999999981</v>
      </c>
      <c r="DD89" s="4">
        <f t="shared" si="63"/>
        <v>989.63119999999981</v>
      </c>
      <c r="DE89" s="4">
        <f t="shared" si="63"/>
        <v>989.63119999999981</v>
      </c>
      <c r="DF89" s="4">
        <f t="shared" si="63"/>
        <v>989.63119999999981</v>
      </c>
      <c r="DG89" s="4">
        <f t="shared" si="63"/>
        <v>989.63119999999981</v>
      </c>
      <c r="DH89" s="4">
        <f t="shared" si="63"/>
        <v>989.63119999999981</v>
      </c>
      <c r="DI89" s="4">
        <f t="shared" si="63"/>
        <v>989.63119999999981</v>
      </c>
      <c r="DJ89" s="4">
        <f t="shared" si="63"/>
        <v>989.63119999999981</v>
      </c>
      <c r="DK89" s="4">
        <f t="shared" si="63"/>
        <v>989.63119999999981</v>
      </c>
      <c r="DL89" s="4">
        <f t="shared" si="63"/>
        <v>989.63119999999981</v>
      </c>
      <c r="DM89" s="4">
        <f t="shared" si="63"/>
        <v>989.63119999999981</v>
      </c>
      <c r="DN89" s="4">
        <f t="shared" si="63"/>
        <v>989.63119999999981</v>
      </c>
      <c r="DO89" s="4">
        <f t="shared" si="63"/>
        <v>989.63119999999981</v>
      </c>
      <c r="DP89" s="4">
        <f t="shared" si="63"/>
        <v>989.63119999999981</v>
      </c>
      <c r="DQ89" s="4">
        <f t="shared" si="63"/>
        <v>989.63119999999981</v>
      </c>
      <c r="DR89" s="4">
        <f t="shared" si="63"/>
        <v>1088.5943199999999</v>
      </c>
      <c r="DS89" s="16">
        <f t="shared" si="51"/>
        <v>163986.96637576408</v>
      </c>
    </row>
    <row r="90" spans="1:123" x14ac:dyDescent="0.25">
      <c r="A90" s="15">
        <f t="shared" si="52"/>
        <v>71.833333333332945</v>
      </c>
      <c r="B90" s="4">
        <f t="shared" si="54"/>
        <v>0</v>
      </c>
      <c r="C90" s="4">
        <f t="shared" si="54"/>
        <v>0</v>
      </c>
      <c r="D90" s="4">
        <f t="shared" si="54"/>
        <v>0</v>
      </c>
      <c r="E90" s="4">
        <f t="shared" si="54"/>
        <v>0</v>
      </c>
      <c r="F90" s="4">
        <f t="shared" si="54"/>
        <v>0</v>
      </c>
      <c r="G90" s="4">
        <f t="shared" si="54"/>
        <v>0</v>
      </c>
      <c r="H90" s="4">
        <f t="shared" si="54"/>
        <v>0</v>
      </c>
      <c r="I90" s="4">
        <f t="shared" si="54"/>
        <v>0</v>
      </c>
      <c r="J90" s="4">
        <f t="shared" si="54"/>
        <v>0</v>
      </c>
      <c r="K90" s="4">
        <f t="shared" si="54"/>
        <v>0</v>
      </c>
      <c r="L90" s="4">
        <f t="shared" si="54"/>
        <v>0</v>
      </c>
      <c r="M90" s="4">
        <f t="shared" si="54"/>
        <v>0</v>
      </c>
      <c r="N90" s="4">
        <f t="shared" si="54"/>
        <v>0</v>
      </c>
      <c r="O90" s="4">
        <f t="shared" si="54"/>
        <v>0</v>
      </c>
      <c r="P90" s="4">
        <f t="shared" si="54"/>
        <v>0</v>
      </c>
      <c r="Q90" s="4">
        <f t="shared" ref="Q90:CB94" si="65">$B$2*IF($A$2+Q$3/12&lt;$A90,0,1)*(1+0.072*MIN($A90-$A$2,5))*IF(Q$3&gt;=120,1.1,1)*IF($C$2&lt;=148450,1,0)</f>
        <v>0</v>
      </c>
      <c r="R90" s="4">
        <f t="shared" si="65"/>
        <v>0</v>
      </c>
      <c r="S90" s="4">
        <f t="shared" si="65"/>
        <v>0</v>
      </c>
      <c r="T90" s="4">
        <f t="shared" si="65"/>
        <v>0</v>
      </c>
      <c r="U90" s="4">
        <f t="shared" si="65"/>
        <v>0</v>
      </c>
      <c r="V90" s="4">
        <f t="shared" si="65"/>
        <v>0</v>
      </c>
      <c r="W90" s="4">
        <f t="shared" si="65"/>
        <v>0</v>
      </c>
      <c r="X90" s="4">
        <f t="shared" si="65"/>
        <v>0</v>
      </c>
      <c r="Y90" s="4">
        <f t="shared" si="65"/>
        <v>0</v>
      </c>
      <c r="Z90" s="4">
        <f t="shared" si="65"/>
        <v>0</v>
      </c>
      <c r="AA90" s="4">
        <f t="shared" si="65"/>
        <v>0</v>
      </c>
      <c r="AB90" s="4">
        <f t="shared" si="65"/>
        <v>0</v>
      </c>
      <c r="AC90" s="4">
        <f t="shared" si="65"/>
        <v>0</v>
      </c>
      <c r="AD90" s="4">
        <f t="shared" si="65"/>
        <v>0</v>
      </c>
      <c r="AE90" s="4">
        <f t="shared" si="65"/>
        <v>0</v>
      </c>
      <c r="AF90" s="4">
        <f t="shared" si="65"/>
        <v>0</v>
      </c>
      <c r="AG90" s="4">
        <f t="shared" si="65"/>
        <v>0</v>
      </c>
      <c r="AH90" s="4">
        <f t="shared" si="65"/>
        <v>0</v>
      </c>
      <c r="AI90" s="4">
        <f t="shared" si="65"/>
        <v>0</v>
      </c>
      <c r="AJ90" s="4">
        <f t="shared" si="65"/>
        <v>0</v>
      </c>
      <c r="AK90" s="4">
        <f t="shared" si="65"/>
        <v>0</v>
      </c>
      <c r="AL90" s="4">
        <f t="shared" si="65"/>
        <v>0</v>
      </c>
      <c r="AM90" s="4">
        <f t="shared" si="65"/>
        <v>0</v>
      </c>
      <c r="AN90" s="4">
        <f t="shared" si="65"/>
        <v>0</v>
      </c>
      <c r="AO90" s="4">
        <f t="shared" si="65"/>
        <v>0</v>
      </c>
      <c r="AP90" s="4">
        <f t="shared" si="65"/>
        <v>0</v>
      </c>
      <c r="AQ90" s="4">
        <f t="shared" si="65"/>
        <v>0</v>
      </c>
      <c r="AR90" s="4">
        <f t="shared" si="65"/>
        <v>0</v>
      </c>
      <c r="AS90" s="4">
        <f t="shared" si="65"/>
        <v>0</v>
      </c>
      <c r="AT90" s="4">
        <f t="shared" si="65"/>
        <v>0</v>
      </c>
      <c r="AU90" s="4">
        <f t="shared" si="65"/>
        <v>0</v>
      </c>
      <c r="AV90" s="4">
        <f t="shared" si="65"/>
        <v>0</v>
      </c>
      <c r="AW90" s="4">
        <f t="shared" si="65"/>
        <v>0</v>
      </c>
      <c r="AX90" s="4">
        <f t="shared" si="65"/>
        <v>0</v>
      </c>
      <c r="AY90" s="4">
        <f t="shared" si="65"/>
        <v>0</v>
      </c>
      <c r="AZ90" s="4">
        <f t="shared" si="65"/>
        <v>0</v>
      </c>
      <c r="BA90" s="4">
        <f t="shared" si="65"/>
        <v>0</v>
      </c>
      <c r="BB90" s="4">
        <f t="shared" si="65"/>
        <v>0</v>
      </c>
      <c r="BC90" s="4">
        <f t="shared" si="65"/>
        <v>0</v>
      </c>
      <c r="BD90" s="4">
        <f t="shared" si="65"/>
        <v>0</v>
      </c>
      <c r="BE90" s="4">
        <f t="shared" si="65"/>
        <v>0</v>
      </c>
      <c r="BF90" s="4">
        <f t="shared" si="65"/>
        <v>0</v>
      </c>
      <c r="BG90" s="4">
        <f t="shared" si="65"/>
        <v>0</v>
      </c>
      <c r="BH90" s="4">
        <f t="shared" si="65"/>
        <v>0</v>
      </c>
      <c r="BI90" s="4">
        <f t="shared" si="65"/>
        <v>0</v>
      </c>
      <c r="BJ90" s="4">
        <f t="shared" si="65"/>
        <v>0</v>
      </c>
      <c r="BK90" s="4">
        <f t="shared" si="65"/>
        <v>0</v>
      </c>
      <c r="BL90" s="4">
        <f t="shared" si="65"/>
        <v>0</v>
      </c>
      <c r="BM90" s="4">
        <f t="shared" si="65"/>
        <v>0</v>
      </c>
      <c r="BN90" s="4">
        <f t="shared" si="65"/>
        <v>0</v>
      </c>
      <c r="BO90" s="4">
        <f t="shared" si="63"/>
        <v>0</v>
      </c>
      <c r="BP90" s="4">
        <f t="shared" si="63"/>
        <v>0</v>
      </c>
      <c r="BQ90" s="4">
        <f t="shared" si="63"/>
        <v>0</v>
      </c>
      <c r="BR90" s="4">
        <f t="shared" si="63"/>
        <v>0</v>
      </c>
      <c r="BS90" s="4">
        <f t="shared" si="63"/>
        <v>0</v>
      </c>
      <c r="BT90" s="4">
        <f t="shared" si="63"/>
        <v>0</v>
      </c>
      <c r="BU90" s="4">
        <f t="shared" si="63"/>
        <v>0</v>
      </c>
      <c r="BV90" s="4">
        <f t="shared" si="63"/>
        <v>0</v>
      </c>
      <c r="BW90" s="4">
        <f t="shared" si="63"/>
        <v>0</v>
      </c>
      <c r="BX90" s="4">
        <f t="shared" si="63"/>
        <v>0</v>
      </c>
      <c r="BY90" s="4">
        <f t="shared" si="63"/>
        <v>0</v>
      </c>
      <c r="BZ90" s="4">
        <f t="shared" si="63"/>
        <v>0</v>
      </c>
      <c r="CA90" s="4">
        <f t="shared" si="63"/>
        <v>0</v>
      </c>
      <c r="CB90" s="4">
        <f t="shared" si="63"/>
        <v>0</v>
      </c>
      <c r="CC90" s="4">
        <f t="shared" si="63"/>
        <v>0</v>
      </c>
      <c r="CD90" s="4">
        <f t="shared" si="63"/>
        <v>0</v>
      </c>
      <c r="CE90" s="4">
        <f t="shared" si="63"/>
        <v>0</v>
      </c>
      <c r="CF90" s="4">
        <f t="shared" si="63"/>
        <v>989.63119999999981</v>
      </c>
      <c r="CG90" s="4">
        <f t="shared" si="63"/>
        <v>989.63119999999981</v>
      </c>
      <c r="CH90" s="4">
        <f t="shared" si="63"/>
        <v>989.63119999999981</v>
      </c>
      <c r="CI90" s="4">
        <f t="shared" si="63"/>
        <v>989.63119999999981</v>
      </c>
      <c r="CJ90" s="4">
        <f t="shared" si="63"/>
        <v>989.63119999999981</v>
      </c>
      <c r="CK90" s="4">
        <f t="shared" si="63"/>
        <v>989.63119999999981</v>
      </c>
      <c r="CL90" s="4">
        <f t="shared" si="63"/>
        <v>989.63119999999981</v>
      </c>
      <c r="CM90" s="4">
        <f t="shared" si="63"/>
        <v>989.63119999999981</v>
      </c>
      <c r="CN90" s="4">
        <f t="shared" si="63"/>
        <v>989.63119999999981</v>
      </c>
      <c r="CO90" s="4">
        <f t="shared" si="63"/>
        <v>989.63119999999981</v>
      </c>
      <c r="CP90" s="4">
        <f t="shared" si="63"/>
        <v>989.63119999999981</v>
      </c>
      <c r="CQ90" s="4">
        <f t="shared" si="63"/>
        <v>989.63119999999981</v>
      </c>
      <c r="CR90" s="4">
        <f t="shared" si="63"/>
        <v>989.63119999999981</v>
      </c>
      <c r="CS90" s="4">
        <f t="shared" si="63"/>
        <v>989.63119999999981</v>
      </c>
      <c r="CT90" s="4">
        <f t="shared" si="63"/>
        <v>989.63119999999981</v>
      </c>
      <c r="CU90" s="4">
        <f t="shared" si="63"/>
        <v>989.63119999999981</v>
      </c>
      <c r="CV90" s="4">
        <f t="shared" si="63"/>
        <v>989.63119999999981</v>
      </c>
      <c r="CW90" s="4">
        <f t="shared" si="63"/>
        <v>989.63119999999981</v>
      </c>
      <c r="CX90" s="4">
        <f t="shared" si="63"/>
        <v>989.63119999999981</v>
      </c>
      <c r="CY90" s="4">
        <f t="shared" si="63"/>
        <v>989.63119999999981</v>
      </c>
      <c r="CZ90" s="4">
        <f t="shared" si="63"/>
        <v>989.63119999999981</v>
      </c>
      <c r="DA90" s="4">
        <f t="shared" si="63"/>
        <v>989.63119999999981</v>
      </c>
      <c r="DB90" s="4">
        <f t="shared" si="63"/>
        <v>989.63119999999981</v>
      </c>
      <c r="DC90" s="4">
        <f t="shared" si="63"/>
        <v>989.63119999999981</v>
      </c>
      <c r="DD90" s="4">
        <f t="shared" si="63"/>
        <v>989.63119999999981</v>
      </c>
      <c r="DE90" s="4">
        <f t="shared" si="63"/>
        <v>989.63119999999981</v>
      </c>
      <c r="DF90" s="4">
        <f t="shared" si="63"/>
        <v>989.63119999999981</v>
      </c>
      <c r="DG90" s="4">
        <f t="shared" si="63"/>
        <v>989.63119999999981</v>
      </c>
      <c r="DH90" s="4">
        <f t="shared" si="63"/>
        <v>989.63119999999981</v>
      </c>
      <c r="DI90" s="4">
        <f t="shared" si="63"/>
        <v>989.63119999999981</v>
      </c>
      <c r="DJ90" s="4">
        <f t="shared" si="63"/>
        <v>989.63119999999981</v>
      </c>
      <c r="DK90" s="4">
        <f t="shared" si="63"/>
        <v>989.63119999999981</v>
      </c>
      <c r="DL90" s="4">
        <f t="shared" si="63"/>
        <v>989.63119999999981</v>
      </c>
      <c r="DM90" s="4">
        <f t="shared" si="63"/>
        <v>989.63119999999981</v>
      </c>
      <c r="DN90" s="4">
        <f t="shared" si="63"/>
        <v>989.63119999999981</v>
      </c>
      <c r="DO90" s="4">
        <f t="shared" si="63"/>
        <v>989.63119999999981</v>
      </c>
      <c r="DP90" s="4">
        <f t="shared" si="63"/>
        <v>989.63119999999981</v>
      </c>
      <c r="DQ90" s="4">
        <f t="shared" si="63"/>
        <v>989.63119999999981</v>
      </c>
      <c r="DR90" s="4">
        <f t="shared" si="63"/>
        <v>1088.5943199999999</v>
      </c>
      <c r="DS90" s="16">
        <f t="shared" si="51"/>
        <v>163237.18033405126</v>
      </c>
    </row>
    <row r="91" spans="1:123" x14ac:dyDescent="0.25">
      <c r="A91" s="15">
        <f t="shared" si="52"/>
        <v>71.916666666666273</v>
      </c>
      <c r="B91" s="4">
        <f t="shared" ref="B91:Q106" si="66">$B$2*IF($A$2+B$3/12&lt;$A91,0,1)*(1+0.072*MIN($A91-$A$2,5))*IF(B$3&gt;=120,1.1,1)*IF($C$2&lt;=148450,1,0)</f>
        <v>0</v>
      </c>
      <c r="C91" s="4">
        <f t="shared" si="66"/>
        <v>0</v>
      </c>
      <c r="D91" s="4">
        <f t="shared" si="66"/>
        <v>0</v>
      </c>
      <c r="E91" s="4">
        <f t="shared" si="66"/>
        <v>0</v>
      </c>
      <c r="F91" s="4">
        <f t="shared" si="66"/>
        <v>0</v>
      </c>
      <c r="G91" s="4">
        <f t="shared" si="66"/>
        <v>0</v>
      </c>
      <c r="H91" s="4">
        <f t="shared" si="66"/>
        <v>0</v>
      </c>
      <c r="I91" s="4">
        <f t="shared" si="66"/>
        <v>0</v>
      </c>
      <c r="J91" s="4">
        <f t="shared" si="66"/>
        <v>0</v>
      </c>
      <c r="K91" s="4">
        <f t="shared" si="66"/>
        <v>0</v>
      </c>
      <c r="L91" s="4">
        <f t="shared" si="66"/>
        <v>0</v>
      </c>
      <c r="M91" s="4">
        <f t="shared" si="66"/>
        <v>0</v>
      </c>
      <c r="N91" s="4">
        <f t="shared" si="66"/>
        <v>0</v>
      </c>
      <c r="O91" s="4">
        <f t="shared" si="66"/>
        <v>0</v>
      </c>
      <c r="P91" s="4">
        <f t="shared" si="66"/>
        <v>0</v>
      </c>
      <c r="Q91" s="4">
        <f t="shared" si="66"/>
        <v>0</v>
      </c>
      <c r="R91" s="4">
        <f t="shared" si="65"/>
        <v>0</v>
      </c>
      <c r="S91" s="4">
        <f t="shared" si="65"/>
        <v>0</v>
      </c>
      <c r="T91" s="4">
        <f t="shared" si="65"/>
        <v>0</v>
      </c>
      <c r="U91" s="4">
        <f t="shared" si="65"/>
        <v>0</v>
      </c>
      <c r="V91" s="4">
        <f t="shared" si="65"/>
        <v>0</v>
      </c>
      <c r="W91" s="4">
        <f t="shared" si="65"/>
        <v>0</v>
      </c>
      <c r="X91" s="4">
        <f t="shared" si="65"/>
        <v>0</v>
      </c>
      <c r="Y91" s="4">
        <f t="shared" si="65"/>
        <v>0</v>
      </c>
      <c r="Z91" s="4">
        <f t="shared" si="65"/>
        <v>0</v>
      </c>
      <c r="AA91" s="4">
        <f t="shared" si="65"/>
        <v>0</v>
      </c>
      <c r="AB91" s="4">
        <f t="shared" si="65"/>
        <v>0</v>
      </c>
      <c r="AC91" s="4">
        <f t="shared" si="65"/>
        <v>0</v>
      </c>
      <c r="AD91" s="4">
        <f t="shared" si="65"/>
        <v>0</v>
      </c>
      <c r="AE91" s="4">
        <f t="shared" si="65"/>
        <v>0</v>
      </c>
      <c r="AF91" s="4">
        <f t="shared" si="65"/>
        <v>0</v>
      </c>
      <c r="AG91" s="4">
        <f t="shared" si="65"/>
        <v>0</v>
      </c>
      <c r="AH91" s="4">
        <f t="shared" si="65"/>
        <v>0</v>
      </c>
      <c r="AI91" s="4">
        <f t="shared" si="65"/>
        <v>0</v>
      </c>
      <c r="AJ91" s="4">
        <f t="shared" si="65"/>
        <v>0</v>
      </c>
      <c r="AK91" s="4">
        <f t="shared" si="65"/>
        <v>0</v>
      </c>
      <c r="AL91" s="4">
        <f t="shared" si="65"/>
        <v>0</v>
      </c>
      <c r="AM91" s="4">
        <f t="shared" si="65"/>
        <v>0</v>
      </c>
      <c r="AN91" s="4">
        <f t="shared" si="65"/>
        <v>0</v>
      </c>
      <c r="AO91" s="4">
        <f t="shared" si="65"/>
        <v>0</v>
      </c>
      <c r="AP91" s="4">
        <f t="shared" si="65"/>
        <v>0</v>
      </c>
      <c r="AQ91" s="4">
        <f t="shared" si="65"/>
        <v>0</v>
      </c>
      <c r="AR91" s="4">
        <f t="shared" si="65"/>
        <v>0</v>
      </c>
      <c r="AS91" s="4">
        <f t="shared" si="65"/>
        <v>0</v>
      </c>
      <c r="AT91" s="4">
        <f t="shared" si="65"/>
        <v>0</v>
      </c>
      <c r="AU91" s="4">
        <f t="shared" si="65"/>
        <v>0</v>
      </c>
      <c r="AV91" s="4">
        <f t="shared" si="65"/>
        <v>0</v>
      </c>
      <c r="AW91" s="4">
        <f t="shared" si="65"/>
        <v>0</v>
      </c>
      <c r="AX91" s="4">
        <f t="shared" si="65"/>
        <v>0</v>
      </c>
      <c r="AY91" s="4">
        <f t="shared" si="65"/>
        <v>0</v>
      </c>
      <c r="AZ91" s="4">
        <f t="shared" si="65"/>
        <v>0</v>
      </c>
      <c r="BA91" s="4">
        <f t="shared" si="65"/>
        <v>0</v>
      </c>
      <c r="BB91" s="4">
        <f t="shared" si="65"/>
        <v>0</v>
      </c>
      <c r="BC91" s="4">
        <f t="shared" si="65"/>
        <v>0</v>
      </c>
      <c r="BD91" s="4">
        <f t="shared" si="65"/>
        <v>0</v>
      </c>
      <c r="BE91" s="4">
        <f t="shared" si="65"/>
        <v>0</v>
      </c>
      <c r="BF91" s="4">
        <f t="shared" si="65"/>
        <v>0</v>
      </c>
      <c r="BG91" s="4">
        <f t="shared" si="65"/>
        <v>0</v>
      </c>
      <c r="BH91" s="4">
        <f t="shared" si="65"/>
        <v>0</v>
      </c>
      <c r="BI91" s="4">
        <f t="shared" si="65"/>
        <v>0</v>
      </c>
      <c r="BJ91" s="4">
        <f t="shared" si="65"/>
        <v>0</v>
      </c>
      <c r="BK91" s="4">
        <f t="shared" si="65"/>
        <v>0</v>
      </c>
      <c r="BL91" s="4">
        <f t="shared" si="65"/>
        <v>0</v>
      </c>
      <c r="BM91" s="4">
        <f t="shared" si="65"/>
        <v>0</v>
      </c>
      <c r="BN91" s="4">
        <f t="shared" si="65"/>
        <v>0</v>
      </c>
      <c r="BO91" s="4">
        <f t="shared" si="63"/>
        <v>0</v>
      </c>
      <c r="BP91" s="4">
        <f t="shared" si="63"/>
        <v>0</v>
      </c>
      <c r="BQ91" s="4">
        <f t="shared" si="63"/>
        <v>0</v>
      </c>
      <c r="BR91" s="4">
        <f t="shared" si="63"/>
        <v>0</v>
      </c>
      <c r="BS91" s="4">
        <f t="shared" si="63"/>
        <v>0</v>
      </c>
      <c r="BT91" s="4">
        <f t="shared" si="63"/>
        <v>0</v>
      </c>
      <c r="BU91" s="4">
        <f t="shared" si="63"/>
        <v>0</v>
      </c>
      <c r="BV91" s="4">
        <f t="shared" si="63"/>
        <v>0</v>
      </c>
      <c r="BW91" s="4">
        <f t="shared" si="63"/>
        <v>0</v>
      </c>
      <c r="BX91" s="4">
        <f t="shared" si="63"/>
        <v>0</v>
      </c>
      <c r="BY91" s="4">
        <f t="shared" si="63"/>
        <v>0</v>
      </c>
      <c r="BZ91" s="4">
        <f t="shared" si="63"/>
        <v>0</v>
      </c>
      <c r="CA91" s="4">
        <f t="shared" si="63"/>
        <v>0</v>
      </c>
      <c r="CB91" s="4">
        <f t="shared" si="63"/>
        <v>0</v>
      </c>
      <c r="CC91" s="4">
        <f t="shared" si="63"/>
        <v>0</v>
      </c>
      <c r="CD91" s="4">
        <f t="shared" si="63"/>
        <v>0</v>
      </c>
      <c r="CE91" s="4">
        <f t="shared" si="63"/>
        <v>0</v>
      </c>
      <c r="CF91" s="4">
        <f t="shared" si="63"/>
        <v>0</v>
      </c>
      <c r="CG91" s="4">
        <f t="shared" si="63"/>
        <v>989.63119999999981</v>
      </c>
      <c r="CH91" s="4">
        <f t="shared" si="63"/>
        <v>989.63119999999981</v>
      </c>
      <c r="CI91" s="4">
        <f t="shared" si="63"/>
        <v>989.63119999999981</v>
      </c>
      <c r="CJ91" s="4">
        <f t="shared" si="63"/>
        <v>989.63119999999981</v>
      </c>
      <c r="CK91" s="4">
        <f t="shared" si="63"/>
        <v>989.63119999999981</v>
      </c>
      <c r="CL91" s="4">
        <f t="shared" si="63"/>
        <v>989.63119999999981</v>
      </c>
      <c r="CM91" s="4">
        <f t="shared" si="63"/>
        <v>989.63119999999981</v>
      </c>
      <c r="CN91" s="4">
        <f t="shared" si="63"/>
        <v>989.63119999999981</v>
      </c>
      <c r="CO91" s="4">
        <f t="shared" si="63"/>
        <v>989.63119999999981</v>
      </c>
      <c r="CP91" s="4">
        <f t="shared" si="63"/>
        <v>989.63119999999981</v>
      </c>
      <c r="CQ91" s="4">
        <f t="shared" si="63"/>
        <v>989.63119999999981</v>
      </c>
      <c r="CR91" s="4">
        <f t="shared" si="63"/>
        <v>989.63119999999981</v>
      </c>
      <c r="CS91" s="4">
        <f t="shared" si="63"/>
        <v>989.63119999999981</v>
      </c>
      <c r="CT91" s="4">
        <f t="shared" si="63"/>
        <v>989.63119999999981</v>
      </c>
      <c r="CU91" s="4">
        <f t="shared" si="63"/>
        <v>989.63119999999981</v>
      </c>
      <c r="CV91" s="4">
        <f t="shared" si="63"/>
        <v>989.63119999999981</v>
      </c>
      <c r="CW91" s="4">
        <f t="shared" si="63"/>
        <v>989.63119999999981</v>
      </c>
      <c r="CX91" s="4">
        <f t="shared" si="63"/>
        <v>989.63119999999981</v>
      </c>
      <c r="CY91" s="4">
        <f t="shared" si="63"/>
        <v>989.63119999999981</v>
      </c>
      <c r="CZ91" s="4">
        <f t="shared" si="63"/>
        <v>989.63119999999981</v>
      </c>
      <c r="DA91" s="4">
        <f t="shared" si="63"/>
        <v>989.63119999999981</v>
      </c>
      <c r="DB91" s="4">
        <f t="shared" si="63"/>
        <v>989.63119999999981</v>
      </c>
      <c r="DC91" s="4">
        <f t="shared" si="63"/>
        <v>989.63119999999981</v>
      </c>
      <c r="DD91" s="4">
        <f t="shared" si="63"/>
        <v>989.63119999999981</v>
      </c>
      <c r="DE91" s="4">
        <f t="shared" si="63"/>
        <v>989.63119999999981</v>
      </c>
      <c r="DF91" s="4">
        <f t="shared" si="63"/>
        <v>989.63119999999981</v>
      </c>
      <c r="DG91" s="4">
        <f t="shared" si="63"/>
        <v>989.63119999999981</v>
      </c>
      <c r="DH91" s="4">
        <f t="shared" si="63"/>
        <v>989.63119999999981</v>
      </c>
      <c r="DI91" s="4">
        <f t="shared" si="63"/>
        <v>989.63119999999981</v>
      </c>
      <c r="DJ91" s="4">
        <f t="shared" si="63"/>
        <v>989.63119999999981</v>
      </c>
      <c r="DK91" s="4">
        <f t="shared" si="63"/>
        <v>989.63119999999981</v>
      </c>
      <c r="DL91" s="4">
        <f t="shared" si="63"/>
        <v>989.63119999999981</v>
      </c>
      <c r="DM91" s="4">
        <f t="shared" si="63"/>
        <v>989.63119999999981</v>
      </c>
      <c r="DN91" s="4">
        <f t="shared" si="63"/>
        <v>989.63119999999981</v>
      </c>
      <c r="DO91" s="4">
        <f t="shared" si="63"/>
        <v>989.63119999999981</v>
      </c>
      <c r="DP91" s="4">
        <f t="shared" si="63"/>
        <v>989.63119999999981</v>
      </c>
      <c r="DQ91" s="4">
        <f t="shared" si="63"/>
        <v>989.63119999999981</v>
      </c>
      <c r="DR91" s="4">
        <f t="shared" si="63"/>
        <v>1088.5943199999999</v>
      </c>
      <c r="DS91" s="16">
        <f t="shared" si="51"/>
        <v>162490.21828568415</v>
      </c>
    </row>
    <row r="92" spans="1:123" x14ac:dyDescent="0.25">
      <c r="A92" s="15">
        <f t="shared" si="52"/>
        <v>71.999999999999602</v>
      </c>
      <c r="B92" s="4">
        <f t="shared" si="66"/>
        <v>0</v>
      </c>
      <c r="C92" s="4">
        <f t="shared" si="66"/>
        <v>0</v>
      </c>
      <c r="D92" s="4">
        <f t="shared" si="66"/>
        <v>0</v>
      </c>
      <c r="E92" s="4">
        <f t="shared" si="66"/>
        <v>0</v>
      </c>
      <c r="F92" s="4">
        <f t="shared" si="66"/>
        <v>0</v>
      </c>
      <c r="G92" s="4">
        <f t="shared" si="66"/>
        <v>0</v>
      </c>
      <c r="H92" s="4">
        <f t="shared" si="66"/>
        <v>0</v>
      </c>
      <c r="I92" s="4">
        <f t="shared" si="66"/>
        <v>0</v>
      </c>
      <c r="J92" s="4">
        <f t="shared" si="66"/>
        <v>0</v>
      </c>
      <c r="K92" s="4">
        <f t="shared" si="66"/>
        <v>0</v>
      </c>
      <c r="L92" s="4">
        <f t="shared" si="66"/>
        <v>0</v>
      </c>
      <c r="M92" s="4">
        <f t="shared" si="66"/>
        <v>0</v>
      </c>
      <c r="N92" s="4">
        <f t="shared" si="66"/>
        <v>0</v>
      </c>
      <c r="O92" s="4">
        <f t="shared" si="66"/>
        <v>0</v>
      </c>
      <c r="P92" s="4">
        <f t="shared" si="66"/>
        <v>0</v>
      </c>
      <c r="Q92" s="4">
        <f t="shared" si="66"/>
        <v>0</v>
      </c>
      <c r="R92" s="4">
        <f t="shared" si="65"/>
        <v>0</v>
      </c>
      <c r="S92" s="4">
        <f t="shared" si="65"/>
        <v>0</v>
      </c>
      <c r="T92" s="4">
        <f t="shared" si="65"/>
        <v>0</v>
      </c>
      <c r="U92" s="4">
        <f t="shared" si="65"/>
        <v>0</v>
      </c>
      <c r="V92" s="4">
        <f t="shared" si="65"/>
        <v>0</v>
      </c>
      <c r="W92" s="4">
        <f t="shared" si="65"/>
        <v>0</v>
      </c>
      <c r="X92" s="4">
        <f t="shared" si="65"/>
        <v>0</v>
      </c>
      <c r="Y92" s="4">
        <f t="shared" si="65"/>
        <v>0</v>
      </c>
      <c r="Z92" s="4">
        <f t="shared" si="65"/>
        <v>0</v>
      </c>
      <c r="AA92" s="4">
        <f t="shared" si="65"/>
        <v>0</v>
      </c>
      <c r="AB92" s="4">
        <f t="shared" si="65"/>
        <v>0</v>
      </c>
      <c r="AC92" s="4">
        <f t="shared" si="65"/>
        <v>0</v>
      </c>
      <c r="AD92" s="4">
        <f t="shared" si="65"/>
        <v>0</v>
      </c>
      <c r="AE92" s="4">
        <f t="shared" si="65"/>
        <v>0</v>
      </c>
      <c r="AF92" s="4">
        <f t="shared" si="65"/>
        <v>0</v>
      </c>
      <c r="AG92" s="4">
        <f t="shared" si="65"/>
        <v>0</v>
      </c>
      <c r="AH92" s="4">
        <f t="shared" si="65"/>
        <v>0</v>
      </c>
      <c r="AI92" s="4">
        <f t="shared" si="65"/>
        <v>0</v>
      </c>
      <c r="AJ92" s="4">
        <f t="shared" si="65"/>
        <v>0</v>
      </c>
      <c r="AK92" s="4">
        <f t="shared" si="65"/>
        <v>0</v>
      </c>
      <c r="AL92" s="4">
        <f t="shared" si="65"/>
        <v>0</v>
      </c>
      <c r="AM92" s="4">
        <f t="shared" si="65"/>
        <v>0</v>
      </c>
      <c r="AN92" s="4">
        <f t="shared" si="65"/>
        <v>0</v>
      </c>
      <c r="AO92" s="4">
        <f t="shared" si="65"/>
        <v>0</v>
      </c>
      <c r="AP92" s="4">
        <f t="shared" si="65"/>
        <v>0</v>
      </c>
      <c r="AQ92" s="4">
        <f t="shared" si="65"/>
        <v>0</v>
      </c>
      <c r="AR92" s="4">
        <f t="shared" si="65"/>
        <v>0</v>
      </c>
      <c r="AS92" s="4">
        <f t="shared" si="65"/>
        <v>0</v>
      </c>
      <c r="AT92" s="4">
        <f t="shared" si="65"/>
        <v>0</v>
      </c>
      <c r="AU92" s="4">
        <f t="shared" si="65"/>
        <v>0</v>
      </c>
      <c r="AV92" s="4">
        <f t="shared" si="65"/>
        <v>0</v>
      </c>
      <c r="AW92" s="4">
        <f t="shared" si="65"/>
        <v>0</v>
      </c>
      <c r="AX92" s="4">
        <f t="shared" si="65"/>
        <v>0</v>
      </c>
      <c r="AY92" s="4">
        <f t="shared" si="65"/>
        <v>0</v>
      </c>
      <c r="AZ92" s="4">
        <f t="shared" si="65"/>
        <v>0</v>
      </c>
      <c r="BA92" s="4">
        <f t="shared" si="65"/>
        <v>0</v>
      </c>
      <c r="BB92" s="4">
        <f t="shared" si="65"/>
        <v>0</v>
      </c>
      <c r="BC92" s="4">
        <f t="shared" si="65"/>
        <v>0</v>
      </c>
      <c r="BD92" s="4">
        <f t="shared" si="65"/>
        <v>0</v>
      </c>
      <c r="BE92" s="4">
        <f t="shared" si="65"/>
        <v>0</v>
      </c>
      <c r="BF92" s="4">
        <f t="shared" si="65"/>
        <v>0</v>
      </c>
      <c r="BG92" s="4">
        <f t="shared" si="65"/>
        <v>0</v>
      </c>
      <c r="BH92" s="4">
        <f t="shared" si="65"/>
        <v>0</v>
      </c>
      <c r="BI92" s="4">
        <f t="shared" si="65"/>
        <v>0</v>
      </c>
      <c r="BJ92" s="4">
        <f t="shared" si="65"/>
        <v>0</v>
      </c>
      <c r="BK92" s="4">
        <f t="shared" si="65"/>
        <v>0</v>
      </c>
      <c r="BL92" s="4">
        <f t="shared" si="65"/>
        <v>0</v>
      </c>
      <c r="BM92" s="4">
        <f t="shared" si="65"/>
        <v>0</v>
      </c>
      <c r="BN92" s="4">
        <f t="shared" si="65"/>
        <v>0</v>
      </c>
      <c r="BO92" s="4">
        <f t="shared" si="63"/>
        <v>0</v>
      </c>
      <c r="BP92" s="4">
        <f t="shared" si="63"/>
        <v>0</v>
      </c>
      <c r="BQ92" s="4">
        <f t="shared" si="63"/>
        <v>0</v>
      </c>
      <c r="BR92" s="4">
        <f t="shared" si="63"/>
        <v>0</v>
      </c>
      <c r="BS92" s="4">
        <f t="shared" si="63"/>
        <v>0</v>
      </c>
      <c r="BT92" s="4">
        <f t="shared" si="63"/>
        <v>0</v>
      </c>
      <c r="BU92" s="4">
        <f t="shared" si="63"/>
        <v>0</v>
      </c>
      <c r="BV92" s="4">
        <f t="shared" si="63"/>
        <v>0</v>
      </c>
      <c r="BW92" s="4">
        <f t="shared" si="63"/>
        <v>0</v>
      </c>
      <c r="BX92" s="4">
        <f t="shared" si="63"/>
        <v>0</v>
      </c>
      <c r="BY92" s="4">
        <f t="shared" si="63"/>
        <v>0</v>
      </c>
      <c r="BZ92" s="4">
        <f t="shared" si="63"/>
        <v>0</v>
      </c>
      <c r="CA92" s="4">
        <f t="shared" si="63"/>
        <v>0</v>
      </c>
      <c r="CB92" s="4">
        <f t="shared" si="63"/>
        <v>0</v>
      </c>
      <c r="CC92" s="4">
        <f t="shared" si="63"/>
        <v>0</v>
      </c>
      <c r="CD92" s="4">
        <f t="shared" si="63"/>
        <v>0</v>
      </c>
      <c r="CE92" s="4">
        <f t="shared" si="63"/>
        <v>0</v>
      </c>
      <c r="CF92" s="4">
        <f t="shared" si="63"/>
        <v>0</v>
      </c>
      <c r="CG92" s="4">
        <f t="shared" si="63"/>
        <v>0</v>
      </c>
      <c r="CH92" s="4">
        <f t="shared" si="63"/>
        <v>989.63119999999981</v>
      </c>
      <c r="CI92" s="4">
        <f t="shared" si="63"/>
        <v>989.63119999999981</v>
      </c>
      <c r="CJ92" s="4">
        <f t="shared" si="63"/>
        <v>989.63119999999981</v>
      </c>
      <c r="CK92" s="4">
        <f t="shared" si="63"/>
        <v>989.63119999999981</v>
      </c>
      <c r="CL92" s="4">
        <f t="shared" si="63"/>
        <v>989.63119999999981</v>
      </c>
      <c r="CM92" s="4">
        <f t="shared" si="63"/>
        <v>989.63119999999981</v>
      </c>
      <c r="CN92" s="4">
        <f t="shared" ref="CN92:DR92" si="67">$B$2*IF($A$2+CN$3/12&lt;$A92,0,1)*(1+0.072*MIN($A92-$A$2,5))*IF(CN$3&gt;=120,1.1,1)*IF($C$2&lt;=148450,1,0)</f>
        <v>989.63119999999981</v>
      </c>
      <c r="CO92" s="4">
        <f t="shared" si="67"/>
        <v>989.63119999999981</v>
      </c>
      <c r="CP92" s="4">
        <f t="shared" si="67"/>
        <v>989.63119999999981</v>
      </c>
      <c r="CQ92" s="4">
        <f t="shared" si="67"/>
        <v>989.63119999999981</v>
      </c>
      <c r="CR92" s="4">
        <f t="shared" si="67"/>
        <v>989.63119999999981</v>
      </c>
      <c r="CS92" s="4">
        <f t="shared" si="67"/>
        <v>989.63119999999981</v>
      </c>
      <c r="CT92" s="4">
        <f t="shared" si="67"/>
        <v>989.63119999999981</v>
      </c>
      <c r="CU92" s="4">
        <f t="shared" si="67"/>
        <v>989.63119999999981</v>
      </c>
      <c r="CV92" s="4">
        <f t="shared" si="67"/>
        <v>989.63119999999981</v>
      </c>
      <c r="CW92" s="4">
        <f t="shared" si="67"/>
        <v>989.63119999999981</v>
      </c>
      <c r="CX92" s="4">
        <f t="shared" si="67"/>
        <v>989.63119999999981</v>
      </c>
      <c r="CY92" s="4">
        <f t="shared" si="67"/>
        <v>989.63119999999981</v>
      </c>
      <c r="CZ92" s="4">
        <f t="shared" si="67"/>
        <v>989.63119999999981</v>
      </c>
      <c r="DA92" s="4">
        <f t="shared" si="67"/>
        <v>989.63119999999981</v>
      </c>
      <c r="DB92" s="4">
        <f t="shared" si="67"/>
        <v>989.63119999999981</v>
      </c>
      <c r="DC92" s="4">
        <f t="shared" si="67"/>
        <v>989.63119999999981</v>
      </c>
      <c r="DD92" s="4">
        <f t="shared" si="67"/>
        <v>989.63119999999981</v>
      </c>
      <c r="DE92" s="4">
        <f t="shared" si="67"/>
        <v>989.63119999999981</v>
      </c>
      <c r="DF92" s="4">
        <f t="shared" si="67"/>
        <v>989.63119999999981</v>
      </c>
      <c r="DG92" s="4">
        <f t="shared" si="67"/>
        <v>989.63119999999981</v>
      </c>
      <c r="DH92" s="4">
        <f t="shared" si="67"/>
        <v>989.63119999999981</v>
      </c>
      <c r="DI92" s="4">
        <f t="shared" si="67"/>
        <v>989.63119999999981</v>
      </c>
      <c r="DJ92" s="4">
        <f t="shared" si="67"/>
        <v>989.63119999999981</v>
      </c>
      <c r="DK92" s="4">
        <f t="shared" si="67"/>
        <v>989.63119999999981</v>
      </c>
      <c r="DL92" s="4">
        <f t="shared" si="67"/>
        <v>989.63119999999981</v>
      </c>
      <c r="DM92" s="4">
        <f t="shared" si="67"/>
        <v>989.63119999999981</v>
      </c>
      <c r="DN92" s="4">
        <f t="shared" si="67"/>
        <v>989.63119999999981</v>
      </c>
      <c r="DO92" s="4">
        <f t="shared" si="67"/>
        <v>989.63119999999981</v>
      </c>
      <c r="DP92" s="4">
        <f t="shared" si="67"/>
        <v>989.63119999999981</v>
      </c>
      <c r="DQ92" s="4">
        <f t="shared" si="67"/>
        <v>989.63119999999981</v>
      </c>
      <c r="DR92" s="4">
        <f t="shared" si="67"/>
        <v>1088.5943199999999</v>
      </c>
      <c r="DS92" s="16">
        <f t="shared" si="51"/>
        <v>161746.0708736245</v>
      </c>
    </row>
    <row r="93" spans="1:123" x14ac:dyDescent="0.25">
      <c r="A93" s="15">
        <f t="shared" si="52"/>
        <v>72.083333333332931</v>
      </c>
      <c r="B93" s="4">
        <f t="shared" si="66"/>
        <v>0</v>
      </c>
      <c r="C93" s="4">
        <f t="shared" si="66"/>
        <v>0</v>
      </c>
      <c r="D93" s="4">
        <f t="shared" si="66"/>
        <v>0</v>
      </c>
      <c r="E93" s="4">
        <f t="shared" si="66"/>
        <v>0</v>
      </c>
      <c r="F93" s="4">
        <f t="shared" si="66"/>
        <v>0</v>
      </c>
      <c r="G93" s="4">
        <f t="shared" si="66"/>
        <v>0</v>
      </c>
      <c r="H93" s="4">
        <f t="shared" si="66"/>
        <v>0</v>
      </c>
      <c r="I93" s="4">
        <f t="shared" si="66"/>
        <v>0</v>
      </c>
      <c r="J93" s="4">
        <f t="shared" si="66"/>
        <v>0</v>
      </c>
      <c r="K93" s="4">
        <f t="shared" si="66"/>
        <v>0</v>
      </c>
      <c r="L93" s="4">
        <f t="shared" si="66"/>
        <v>0</v>
      </c>
      <c r="M93" s="4">
        <f t="shared" si="66"/>
        <v>0</v>
      </c>
      <c r="N93" s="4">
        <f t="shared" si="66"/>
        <v>0</v>
      </c>
      <c r="O93" s="4">
        <f t="shared" si="66"/>
        <v>0</v>
      </c>
      <c r="P93" s="4">
        <f t="shared" si="66"/>
        <v>0</v>
      </c>
      <c r="Q93" s="4">
        <f t="shared" si="66"/>
        <v>0</v>
      </c>
      <c r="R93" s="4">
        <f t="shared" si="65"/>
        <v>0</v>
      </c>
      <c r="S93" s="4">
        <f t="shared" si="65"/>
        <v>0</v>
      </c>
      <c r="T93" s="4">
        <f t="shared" si="65"/>
        <v>0</v>
      </c>
      <c r="U93" s="4">
        <f t="shared" si="65"/>
        <v>0</v>
      </c>
      <c r="V93" s="4">
        <f t="shared" si="65"/>
        <v>0</v>
      </c>
      <c r="W93" s="4">
        <f t="shared" si="65"/>
        <v>0</v>
      </c>
      <c r="X93" s="4">
        <f t="shared" si="65"/>
        <v>0</v>
      </c>
      <c r="Y93" s="4">
        <f t="shared" si="65"/>
        <v>0</v>
      </c>
      <c r="Z93" s="4">
        <f t="shared" si="65"/>
        <v>0</v>
      </c>
      <c r="AA93" s="4">
        <f t="shared" si="65"/>
        <v>0</v>
      </c>
      <c r="AB93" s="4">
        <f t="shared" si="65"/>
        <v>0</v>
      </c>
      <c r="AC93" s="4">
        <f t="shared" si="65"/>
        <v>0</v>
      </c>
      <c r="AD93" s="4">
        <f t="shared" si="65"/>
        <v>0</v>
      </c>
      <c r="AE93" s="4">
        <f t="shared" si="65"/>
        <v>0</v>
      </c>
      <c r="AF93" s="4">
        <f t="shared" si="65"/>
        <v>0</v>
      </c>
      <c r="AG93" s="4">
        <f t="shared" si="65"/>
        <v>0</v>
      </c>
      <c r="AH93" s="4">
        <f t="shared" si="65"/>
        <v>0</v>
      </c>
      <c r="AI93" s="4">
        <f t="shared" si="65"/>
        <v>0</v>
      </c>
      <c r="AJ93" s="4">
        <f t="shared" si="65"/>
        <v>0</v>
      </c>
      <c r="AK93" s="4">
        <f t="shared" si="65"/>
        <v>0</v>
      </c>
      <c r="AL93" s="4">
        <f t="shared" si="65"/>
        <v>0</v>
      </c>
      <c r="AM93" s="4">
        <f t="shared" si="65"/>
        <v>0</v>
      </c>
      <c r="AN93" s="4">
        <f t="shared" si="65"/>
        <v>0</v>
      </c>
      <c r="AO93" s="4">
        <f t="shared" si="65"/>
        <v>0</v>
      </c>
      <c r="AP93" s="4">
        <f t="shared" si="65"/>
        <v>0</v>
      </c>
      <c r="AQ93" s="4">
        <f t="shared" si="65"/>
        <v>0</v>
      </c>
      <c r="AR93" s="4">
        <f t="shared" si="65"/>
        <v>0</v>
      </c>
      <c r="AS93" s="4">
        <f t="shared" si="65"/>
        <v>0</v>
      </c>
      <c r="AT93" s="4">
        <f t="shared" si="65"/>
        <v>0</v>
      </c>
      <c r="AU93" s="4">
        <f t="shared" si="65"/>
        <v>0</v>
      </c>
      <c r="AV93" s="4">
        <f t="shared" si="65"/>
        <v>0</v>
      </c>
      <c r="AW93" s="4">
        <f t="shared" si="65"/>
        <v>0</v>
      </c>
      <c r="AX93" s="4">
        <f t="shared" si="65"/>
        <v>0</v>
      </c>
      <c r="AY93" s="4">
        <f t="shared" si="65"/>
        <v>0</v>
      </c>
      <c r="AZ93" s="4">
        <f t="shared" si="65"/>
        <v>0</v>
      </c>
      <c r="BA93" s="4">
        <f t="shared" si="65"/>
        <v>0</v>
      </c>
      <c r="BB93" s="4">
        <f t="shared" si="65"/>
        <v>0</v>
      </c>
      <c r="BC93" s="4">
        <f t="shared" si="65"/>
        <v>0</v>
      </c>
      <c r="BD93" s="4">
        <f t="shared" si="65"/>
        <v>0</v>
      </c>
      <c r="BE93" s="4">
        <f t="shared" si="65"/>
        <v>0</v>
      </c>
      <c r="BF93" s="4">
        <f t="shared" si="65"/>
        <v>0</v>
      </c>
      <c r="BG93" s="4">
        <f t="shared" si="65"/>
        <v>0</v>
      </c>
      <c r="BH93" s="4">
        <f t="shared" si="65"/>
        <v>0</v>
      </c>
      <c r="BI93" s="4">
        <f t="shared" si="65"/>
        <v>0</v>
      </c>
      <c r="BJ93" s="4">
        <f t="shared" si="65"/>
        <v>0</v>
      </c>
      <c r="BK93" s="4">
        <f t="shared" si="65"/>
        <v>0</v>
      </c>
      <c r="BL93" s="4">
        <f t="shared" si="65"/>
        <v>0</v>
      </c>
      <c r="BM93" s="4">
        <f t="shared" si="65"/>
        <v>0</v>
      </c>
      <c r="BN93" s="4">
        <f t="shared" si="65"/>
        <v>0</v>
      </c>
      <c r="BO93" s="4">
        <f t="shared" si="65"/>
        <v>0</v>
      </c>
      <c r="BP93" s="4">
        <f t="shared" si="65"/>
        <v>0</v>
      </c>
      <c r="BQ93" s="4">
        <f t="shared" si="65"/>
        <v>0</v>
      </c>
      <c r="BR93" s="4">
        <f t="shared" si="65"/>
        <v>0</v>
      </c>
      <c r="BS93" s="4">
        <f t="shared" si="65"/>
        <v>0</v>
      </c>
      <c r="BT93" s="4">
        <f t="shared" si="65"/>
        <v>0</v>
      </c>
      <c r="BU93" s="4">
        <f t="shared" si="65"/>
        <v>0</v>
      </c>
      <c r="BV93" s="4">
        <f t="shared" si="65"/>
        <v>0</v>
      </c>
      <c r="BW93" s="4">
        <f t="shared" si="65"/>
        <v>0</v>
      </c>
      <c r="BX93" s="4">
        <f t="shared" si="65"/>
        <v>0</v>
      </c>
      <c r="BY93" s="4">
        <f t="shared" si="65"/>
        <v>0</v>
      </c>
      <c r="BZ93" s="4">
        <f t="shared" si="65"/>
        <v>0</v>
      </c>
      <c r="CA93" s="4">
        <f t="shared" si="65"/>
        <v>0</v>
      </c>
      <c r="CB93" s="4">
        <f t="shared" si="65"/>
        <v>0</v>
      </c>
      <c r="CC93" s="4">
        <f t="shared" ref="CC93:DR93" si="68">$B$2*IF($A$2+CC$3/12&lt;$A93,0,1)*(1+0.072*MIN($A93-$A$2,5))*IF(CC$3&gt;=120,1.1,1)*IF($C$2&lt;=148450,1,0)</f>
        <v>0</v>
      </c>
      <c r="CD93" s="4">
        <f t="shared" si="68"/>
        <v>0</v>
      </c>
      <c r="CE93" s="4">
        <f t="shared" si="68"/>
        <v>0</v>
      </c>
      <c r="CF93" s="4">
        <f t="shared" si="68"/>
        <v>0</v>
      </c>
      <c r="CG93" s="4">
        <f t="shared" si="68"/>
        <v>0</v>
      </c>
      <c r="CH93" s="4">
        <f t="shared" si="68"/>
        <v>0</v>
      </c>
      <c r="CI93" s="4">
        <f t="shared" si="68"/>
        <v>989.63119999999981</v>
      </c>
      <c r="CJ93" s="4">
        <f t="shared" si="68"/>
        <v>989.63119999999981</v>
      </c>
      <c r="CK93" s="4">
        <f t="shared" si="68"/>
        <v>989.63119999999981</v>
      </c>
      <c r="CL93" s="4">
        <f t="shared" si="68"/>
        <v>989.63119999999981</v>
      </c>
      <c r="CM93" s="4">
        <f t="shared" si="68"/>
        <v>989.63119999999981</v>
      </c>
      <c r="CN93" s="4">
        <f t="shared" si="68"/>
        <v>989.63119999999981</v>
      </c>
      <c r="CO93" s="4">
        <f t="shared" si="68"/>
        <v>989.63119999999981</v>
      </c>
      <c r="CP93" s="4">
        <f t="shared" si="68"/>
        <v>989.63119999999981</v>
      </c>
      <c r="CQ93" s="4">
        <f t="shared" si="68"/>
        <v>989.63119999999981</v>
      </c>
      <c r="CR93" s="4">
        <f t="shared" si="68"/>
        <v>989.63119999999981</v>
      </c>
      <c r="CS93" s="4">
        <f t="shared" si="68"/>
        <v>989.63119999999981</v>
      </c>
      <c r="CT93" s="4">
        <f t="shared" si="68"/>
        <v>989.63119999999981</v>
      </c>
      <c r="CU93" s="4">
        <f t="shared" si="68"/>
        <v>989.63119999999981</v>
      </c>
      <c r="CV93" s="4">
        <f t="shared" si="68"/>
        <v>989.63119999999981</v>
      </c>
      <c r="CW93" s="4">
        <f t="shared" si="68"/>
        <v>989.63119999999981</v>
      </c>
      <c r="CX93" s="4">
        <f t="shared" si="68"/>
        <v>989.63119999999981</v>
      </c>
      <c r="CY93" s="4">
        <f t="shared" si="68"/>
        <v>989.63119999999981</v>
      </c>
      <c r="CZ93" s="4">
        <f t="shared" si="68"/>
        <v>989.63119999999981</v>
      </c>
      <c r="DA93" s="4">
        <f t="shared" si="68"/>
        <v>989.63119999999981</v>
      </c>
      <c r="DB93" s="4">
        <f t="shared" si="68"/>
        <v>989.63119999999981</v>
      </c>
      <c r="DC93" s="4">
        <f t="shared" si="68"/>
        <v>989.63119999999981</v>
      </c>
      <c r="DD93" s="4">
        <f t="shared" si="68"/>
        <v>989.63119999999981</v>
      </c>
      <c r="DE93" s="4">
        <f t="shared" si="68"/>
        <v>989.63119999999981</v>
      </c>
      <c r="DF93" s="4">
        <f t="shared" si="68"/>
        <v>989.63119999999981</v>
      </c>
      <c r="DG93" s="4">
        <f t="shared" si="68"/>
        <v>989.63119999999981</v>
      </c>
      <c r="DH93" s="4">
        <f t="shared" si="68"/>
        <v>989.63119999999981</v>
      </c>
      <c r="DI93" s="4">
        <f t="shared" si="68"/>
        <v>989.63119999999981</v>
      </c>
      <c r="DJ93" s="4">
        <f t="shared" si="68"/>
        <v>989.63119999999981</v>
      </c>
      <c r="DK93" s="4">
        <f t="shared" si="68"/>
        <v>989.63119999999981</v>
      </c>
      <c r="DL93" s="4">
        <f t="shared" si="68"/>
        <v>989.63119999999981</v>
      </c>
      <c r="DM93" s="4">
        <f t="shared" si="68"/>
        <v>989.63119999999981</v>
      </c>
      <c r="DN93" s="4">
        <f t="shared" si="68"/>
        <v>989.63119999999981</v>
      </c>
      <c r="DO93" s="4">
        <f t="shared" si="68"/>
        <v>989.63119999999981</v>
      </c>
      <c r="DP93" s="4">
        <f t="shared" si="68"/>
        <v>989.63119999999981</v>
      </c>
      <c r="DQ93" s="4">
        <f t="shared" si="68"/>
        <v>989.63119999999981</v>
      </c>
      <c r="DR93" s="4">
        <f t="shared" si="68"/>
        <v>1088.5943199999999</v>
      </c>
      <c r="DS93" s="16">
        <f t="shared" si="51"/>
        <v>161004.728769782</v>
      </c>
    </row>
    <row r="94" spans="1:123" x14ac:dyDescent="0.25">
      <c r="A94" s="15">
        <f t="shared" si="52"/>
        <v>72.166666666666259</v>
      </c>
      <c r="B94" s="4">
        <f t="shared" si="66"/>
        <v>0</v>
      </c>
      <c r="C94" s="4">
        <f t="shared" si="66"/>
        <v>0</v>
      </c>
      <c r="D94" s="4">
        <f t="shared" si="66"/>
        <v>0</v>
      </c>
      <c r="E94" s="4">
        <f t="shared" si="66"/>
        <v>0</v>
      </c>
      <c r="F94" s="4">
        <f t="shared" si="66"/>
        <v>0</v>
      </c>
      <c r="G94" s="4">
        <f t="shared" si="66"/>
        <v>0</v>
      </c>
      <c r="H94" s="4">
        <f t="shared" si="66"/>
        <v>0</v>
      </c>
      <c r="I94" s="4">
        <f t="shared" si="66"/>
        <v>0</v>
      </c>
      <c r="J94" s="4">
        <f t="shared" si="66"/>
        <v>0</v>
      </c>
      <c r="K94" s="4">
        <f t="shared" si="66"/>
        <v>0</v>
      </c>
      <c r="L94" s="4">
        <f t="shared" si="66"/>
        <v>0</v>
      </c>
      <c r="M94" s="4">
        <f t="shared" si="66"/>
        <v>0</v>
      </c>
      <c r="N94" s="4">
        <f t="shared" si="66"/>
        <v>0</v>
      </c>
      <c r="O94" s="4">
        <f t="shared" si="66"/>
        <v>0</v>
      </c>
      <c r="P94" s="4">
        <f t="shared" si="66"/>
        <v>0</v>
      </c>
      <c r="Q94" s="4">
        <f t="shared" si="66"/>
        <v>0</v>
      </c>
      <c r="R94" s="4">
        <f t="shared" si="65"/>
        <v>0</v>
      </c>
      <c r="S94" s="4">
        <f t="shared" si="65"/>
        <v>0</v>
      </c>
      <c r="T94" s="4">
        <f t="shared" si="65"/>
        <v>0</v>
      </c>
      <c r="U94" s="4">
        <f t="shared" si="65"/>
        <v>0</v>
      </c>
      <c r="V94" s="4">
        <f t="shared" si="65"/>
        <v>0</v>
      </c>
      <c r="W94" s="4">
        <f t="shared" si="65"/>
        <v>0</v>
      </c>
      <c r="X94" s="4">
        <f t="shared" si="65"/>
        <v>0</v>
      </c>
      <c r="Y94" s="4">
        <f t="shared" si="65"/>
        <v>0</v>
      </c>
      <c r="Z94" s="4">
        <f t="shared" si="65"/>
        <v>0</v>
      </c>
      <c r="AA94" s="4">
        <f t="shared" si="65"/>
        <v>0</v>
      </c>
      <c r="AB94" s="4">
        <f t="shared" si="65"/>
        <v>0</v>
      </c>
      <c r="AC94" s="4">
        <f t="shared" si="65"/>
        <v>0</v>
      </c>
      <c r="AD94" s="4">
        <f t="shared" si="65"/>
        <v>0</v>
      </c>
      <c r="AE94" s="4">
        <f t="shared" si="65"/>
        <v>0</v>
      </c>
      <c r="AF94" s="4">
        <f t="shared" si="65"/>
        <v>0</v>
      </c>
      <c r="AG94" s="4">
        <f t="shared" si="65"/>
        <v>0</v>
      </c>
      <c r="AH94" s="4">
        <f t="shared" si="65"/>
        <v>0</v>
      </c>
      <c r="AI94" s="4">
        <f t="shared" si="65"/>
        <v>0</v>
      </c>
      <c r="AJ94" s="4">
        <f t="shared" si="65"/>
        <v>0</v>
      </c>
      <c r="AK94" s="4">
        <f t="shared" si="65"/>
        <v>0</v>
      </c>
      <c r="AL94" s="4">
        <f t="shared" si="65"/>
        <v>0</v>
      </c>
      <c r="AM94" s="4">
        <f t="shared" si="65"/>
        <v>0</v>
      </c>
      <c r="AN94" s="4">
        <f t="shared" si="65"/>
        <v>0</v>
      </c>
      <c r="AO94" s="4">
        <f t="shared" si="65"/>
        <v>0</v>
      </c>
      <c r="AP94" s="4">
        <f t="shared" si="65"/>
        <v>0</v>
      </c>
      <c r="AQ94" s="4">
        <f t="shared" si="65"/>
        <v>0</v>
      </c>
      <c r="AR94" s="4">
        <f t="shared" si="65"/>
        <v>0</v>
      </c>
      <c r="AS94" s="4">
        <f t="shared" si="65"/>
        <v>0</v>
      </c>
      <c r="AT94" s="4">
        <f t="shared" si="65"/>
        <v>0</v>
      </c>
      <c r="AU94" s="4">
        <f t="shared" si="65"/>
        <v>0</v>
      </c>
      <c r="AV94" s="4">
        <f t="shared" si="65"/>
        <v>0</v>
      </c>
      <c r="AW94" s="4">
        <f t="shared" si="65"/>
        <v>0</v>
      </c>
      <c r="AX94" s="4">
        <f t="shared" si="65"/>
        <v>0</v>
      </c>
      <c r="AY94" s="4">
        <f t="shared" si="65"/>
        <v>0</v>
      </c>
      <c r="AZ94" s="4">
        <f t="shared" si="65"/>
        <v>0</v>
      </c>
      <c r="BA94" s="4">
        <f t="shared" si="65"/>
        <v>0</v>
      </c>
      <c r="BB94" s="4">
        <f t="shared" si="65"/>
        <v>0</v>
      </c>
      <c r="BC94" s="4">
        <f t="shared" si="65"/>
        <v>0</v>
      </c>
      <c r="BD94" s="4">
        <f t="shared" si="65"/>
        <v>0</v>
      </c>
      <c r="BE94" s="4">
        <f t="shared" si="65"/>
        <v>0</v>
      </c>
      <c r="BF94" s="4">
        <f t="shared" si="65"/>
        <v>0</v>
      </c>
      <c r="BG94" s="4">
        <f t="shared" si="65"/>
        <v>0</v>
      </c>
      <c r="BH94" s="4">
        <f t="shared" si="65"/>
        <v>0</v>
      </c>
      <c r="BI94" s="4">
        <f t="shared" si="65"/>
        <v>0</v>
      </c>
      <c r="BJ94" s="4">
        <f t="shared" ref="BJ94:DR98" si="69">$B$2*IF($A$2+BJ$3/12&lt;$A94,0,1)*(1+0.072*MIN($A94-$A$2,5))*IF(BJ$3&gt;=120,1.1,1)*IF($C$2&lt;=148450,1,0)</f>
        <v>0</v>
      </c>
      <c r="BK94" s="4">
        <f t="shared" si="69"/>
        <v>0</v>
      </c>
      <c r="BL94" s="4">
        <f t="shared" si="69"/>
        <v>0</v>
      </c>
      <c r="BM94" s="4">
        <f t="shared" si="69"/>
        <v>0</v>
      </c>
      <c r="BN94" s="4">
        <f t="shared" si="69"/>
        <v>0</v>
      </c>
      <c r="BO94" s="4">
        <f t="shared" si="69"/>
        <v>0</v>
      </c>
      <c r="BP94" s="4">
        <f t="shared" si="69"/>
        <v>0</v>
      </c>
      <c r="BQ94" s="4">
        <f t="shared" si="69"/>
        <v>0</v>
      </c>
      <c r="BR94" s="4">
        <f t="shared" si="69"/>
        <v>0</v>
      </c>
      <c r="BS94" s="4">
        <f t="shared" si="69"/>
        <v>0</v>
      </c>
      <c r="BT94" s="4">
        <f t="shared" si="69"/>
        <v>0</v>
      </c>
      <c r="BU94" s="4">
        <f t="shared" si="69"/>
        <v>0</v>
      </c>
      <c r="BV94" s="4">
        <f t="shared" si="69"/>
        <v>0</v>
      </c>
      <c r="BW94" s="4">
        <f t="shared" si="69"/>
        <v>0</v>
      </c>
      <c r="BX94" s="4">
        <f t="shared" si="69"/>
        <v>0</v>
      </c>
      <c r="BY94" s="4">
        <f t="shared" si="69"/>
        <v>0</v>
      </c>
      <c r="BZ94" s="4">
        <f t="shared" si="69"/>
        <v>0</v>
      </c>
      <c r="CA94" s="4">
        <f t="shared" si="69"/>
        <v>0</v>
      </c>
      <c r="CB94" s="4">
        <f t="shared" si="69"/>
        <v>0</v>
      </c>
      <c r="CC94" s="4">
        <f t="shared" si="69"/>
        <v>0</v>
      </c>
      <c r="CD94" s="4">
        <f t="shared" si="69"/>
        <v>0</v>
      </c>
      <c r="CE94" s="4">
        <f t="shared" si="69"/>
        <v>0</v>
      </c>
      <c r="CF94" s="4">
        <f t="shared" si="69"/>
        <v>0</v>
      </c>
      <c r="CG94" s="4">
        <f t="shared" si="69"/>
        <v>0</v>
      </c>
      <c r="CH94" s="4">
        <f t="shared" si="69"/>
        <v>0</v>
      </c>
      <c r="CI94" s="4">
        <f t="shared" si="69"/>
        <v>0</v>
      </c>
      <c r="CJ94" s="4">
        <f t="shared" si="69"/>
        <v>989.63119999999981</v>
      </c>
      <c r="CK94" s="4">
        <f t="shared" si="69"/>
        <v>989.63119999999981</v>
      </c>
      <c r="CL94" s="4">
        <f t="shared" si="69"/>
        <v>989.63119999999981</v>
      </c>
      <c r="CM94" s="4">
        <f t="shared" si="69"/>
        <v>989.63119999999981</v>
      </c>
      <c r="CN94" s="4">
        <f t="shared" si="69"/>
        <v>989.63119999999981</v>
      </c>
      <c r="CO94" s="4">
        <f t="shared" si="69"/>
        <v>989.63119999999981</v>
      </c>
      <c r="CP94" s="4">
        <f t="shared" si="69"/>
        <v>989.63119999999981</v>
      </c>
      <c r="CQ94" s="4">
        <f t="shared" si="69"/>
        <v>989.63119999999981</v>
      </c>
      <c r="CR94" s="4">
        <f t="shared" si="69"/>
        <v>989.63119999999981</v>
      </c>
      <c r="CS94" s="4">
        <f t="shared" si="69"/>
        <v>989.63119999999981</v>
      </c>
      <c r="CT94" s="4">
        <f t="shared" si="69"/>
        <v>989.63119999999981</v>
      </c>
      <c r="CU94" s="4">
        <f t="shared" si="69"/>
        <v>989.63119999999981</v>
      </c>
      <c r="CV94" s="4">
        <f t="shared" si="69"/>
        <v>989.63119999999981</v>
      </c>
      <c r="CW94" s="4">
        <f t="shared" si="69"/>
        <v>989.63119999999981</v>
      </c>
      <c r="CX94" s="4">
        <f t="shared" si="69"/>
        <v>989.63119999999981</v>
      </c>
      <c r="CY94" s="4">
        <f t="shared" si="69"/>
        <v>989.63119999999981</v>
      </c>
      <c r="CZ94" s="4">
        <f t="shared" si="69"/>
        <v>989.63119999999981</v>
      </c>
      <c r="DA94" s="4">
        <f t="shared" si="69"/>
        <v>989.63119999999981</v>
      </c>
      <c r="DB94" s="4">
        <f t="shared" si="69"/>
        <v>989.63119999999981</v>
      </c>
      <c r="DC94" s="4">
        <f t="shared" si="69"/>
        <v>989.63119999999981</v>
      </c>
      <c r="DD94" s="4">
        <f t="shared" si="69"/>
        <v>989.63119999999981</v>
      </c>
      <c r="DE94" s="4">
        <f t="shared" si="69"/>
        <v>989.63119999999981</v>
      </c>
      <c r="DF94" s="4">
        <f t="shared" si="69"/>
        <v>989.63119999999981</v>
      </c>
      <c r="DG94" s="4">
        <f t="shared" si="69"/>
        <v>989.63119999999981</v>
      </c>
      <c r="DH94" s="4">
        <f t="shared" si="69"/>
        <v>989.63119999999981</v>
      </c>
      <c r="DI94" s="4">
        <f t="shared" si="69"/>
        <v>989.63119999999981</v>
      </c>
      <c r="DJ94" s="4">
        <f t="shared" si="69"/>
        <v>989.63119999999981</v>
      </c>
      <c r="DK94" s="4">
        <f t="shared" si="69"/>
        <v>989.63119999999981</v>
      </c>
      <c r="DL94" s="4">
        <f t="shared" si="69"/>
        <v>989.63119999999981</v>
      </c>
      <c r="DM94" s="4">
        <f t="shared" si="69"/>
        <v>989.63119999999981</v>
      </c>
      <c r="DN94" s="4">
        <f t="shared" si="69"/>
        <v>989.63119999999981</v>
      </c>
      <c r="DO94" s="4">
        <f t="shared" si="69"/>
        <v>989.63119999999981</v>
      </c>
      <c r="DP94" s="4">
        <f t="shared" si="69"/>
        <v>989.63119999999981</v>
      </c>
      <c r="DQ94" s="4">
        <f t="shared" si="69"/>
        <v>989.63119999999981</v>
      </c>
      <c r="DR94" s="4">
        <f t="shared" si="69"/>
        <v>1088.5943199999999</v>
      </c>
      <c r="DS94" s="16">
        <f t="shared" si="51"/>
        <v>160266.26864481735</v>
      </c>
    </row>
    <row r="95" spans="1:123" x14ac:dyDescent="0.25">
      <c r="A95" s="15">
        <f t="shared" si="52"/>
        <v>72.249999999999588</v>
      </c>
      <c r="B95" s="4">
        <f t="shared" si="66"/>
        <v>0</v>
      </c>
      <c r="C95" s="4">
        <f t="shared" si="66"/>
        <v>0</v>
      </c>
      <c r="D95" s="4">
        <f t="shared" si="66"/>
        <v>0</v>
      </c>
      <c r="E95" s="4">
        <f t="shared" si="66"/>
        <v>0</v>
      </c>
      <c r="F95" s="4">
        <f t="shared" si="66"/>
        <v>0</v>
      </c>
      <c r="G95" s="4">
        <f t="shared" si="66"/>
        <v>0</v>
      </c>
      <c r="H95" s="4">
        <f t="shared" si="66"/>
        <v>0</v>
      </c>
      <c r="I95" s="4">
        <f t="shared" si="66"/>
        <v>0</v>
      </c>
      <c r="J95" s="4">
        <f t="shared" si="66"/>
        <v>0</v>
      </c>
      <c r="K95" s="4">
        <f t="shared" si="66"/>
        <v>0</v>
      </c>
      <c r="L95" s="4">
        <f t="shared" si="66"/>
        <v>0</v>
      </c>
      <c r="M95" s="4">
        <f t="shared" si="66"/>
        <v>0</v>
      </c>
      <c r="N95" s="4">
        <f t="shared" si="66"/>
        <v>0</v>
      </c>
      <c r="O95" s="4">
        <f t="shared" si="66"/>
        <v>0</v>
      </c>
      <c r="P95" s="4">
        <f t="shared" si="66"/>
        <v>0</v>
      </c>
      <c r="Q95" s="4">
        <f t="shared" si="66"/>
        <v>0</v>
      </c>
      <c r="R95" s="4">
        <f t="shared" ref="R95:CC99" si="70">$B$2*IF($A$2+R$3/12&lt;$A95,0,1)*(1+0.072*MIN($A95-$A$2,5))*IF(R$3&gt;=120,1.1,1)*IF($C$2&lt;=148450,1,0)</f>
        <v>0</v>
      </c>
      <c r="S95" s="4">
        <f t="shared" si="70"/>
        <v>0</v>
      </c>
      <c r="T95" s="4">
        <f t="shared" si="70"/>
        <v>0</v>
      </c>
      <c r="U95" s="4">
        <f t="shared" si="70"/>
        <v>0</v>
      </c>
      <c r="V95" s="4">
        <f t="shared" si="70"/>
        <v>0</v>
      </c>
      <c r="W95" s="4">
        <f t="shared" si="70"/>
        <v>0</v>
      </c>
      <c r="X95" s="4">
        <f t="shared" si="70"/>
        <v>0</v>
      </c>
      <c r="Y95" s="4">
        <f t="shared" si="70"/>
        <v>0</v>
      </c>
      <c r="Z95" s="4">
        <f t="shared" si="70"/>
        <v>0</v>
      </c>
      <c r="AA95" s="4">
        <f t="shared" si="70"/>
        <v>0</v>
      </c>
      <c r="AB95" s="4">
        <f t="shared" si="70"/>
        <v>0</v>
      </c>
      <c r="AC95" s="4">
        <f t="shared" si="70"/>
        <v>0</v>
      </c>
      <c r="AD95" s="4">
        <f t="shared" si="70"/>
        <v>0</v>
      </c>
      <c r="AE95" s="4">
        <f t="shared" si="70"/>
        <v>0</v>
      </c>
      <c r="AF95" s="4">
        <f t="shared" si="70"/>
        <v>0</v>
      </c>
      <c r="AG95" s="4">
        <f t="shared" si="70"/>
        <v>0</v>
      </c>
      <c r="AH95" s="4">
        <f t="shared" si="70"/>
        <v>0</v>
      </c>
      <c r="AI95" s="4">
        <f t="shared" si="70"/>
        <v>0</v>
      </c>
      <c r="AJ95" s="4">
        <f t="shared" si="70"/>
        <v>0</v>
      </c>
      <c r="AK95" s="4">
        <f t="shared" si="70"/>
        <v>0</v>
      </c>
      <c r="AL95" s="4">
        <f t="shared" si="70"/>
        <v>0</v>
      </c>
      <c r="AM95" s="4">
        <f t="shared" si="70"/>
        <v>0</v>
      </c>
      <c r="AN95" s="4">
        <f t="shared" si="70"/>
        <v>0</v>
      </c>
      <c r="AO95" s="4">
        <f t="shared" si="70"/>
        <v>0</v>
      </c>
      <c r="AP95" s="4">
        <f t="shared" si="70"/>
        <v>0</v>
      </c>
      <c r="AQ95" s="4">
        <f t="shared" si="70"/>
        <v>0</v>
      </c>
      <c r="AR95" s="4">
        <f t="shared" si="70"/>
        <v>0</v>
      </c>
      <c r="AS95" s="4">
        <f t="shared" si="70"/>
        <v>0</v>
      </c>
      <c r="AT95" s="4">
        <f t="shared" si="70"/>
        <v>0</v>
      </c>
      <c r="AU95" s="4">
        <f t="shared" si="70"/>
        <v>0</v>
      </c>
      <c r="AV95" s="4">
        <f t="shared" si="70"/>
        <v>0</v>
      </c>
      <c r="AW95" s="4">
        <f t="shared" si="70"/>
        <v>0</v>
      </c>
      <c r="AX95" s="4">
        <f t="shared" si="70"/>
        <v>0</v>
      </c>
      <c r="AY95" s="4">
        <f t="shared" si="70"/>
        <v>0</v>
      </c>
      <c r="AZ95" s="4">
        <f t="shared" si="70"/>
        <v>0</v>
      </c>
      <c r="BA95" s="4">
        <f t="shared" si="70"/>
        <v>0</v>
      </c>
      <c r="BB95" s="4">
        <f t="shared" si="70"/>
        <v>0</v>
      </c>
      <c r="BC95" s="4">
        <f t="shared" si="70"/>
        <v>0</v>
      </c>
      <c r="BD95" s="4">
        <f t="shared" si="70"/>
        <v>0</v>
      </c>
      <c r="BE95" s="4">
        <f t="shared" si="70"/>
        <v>0</v>
      </c>
      <c r="BF95" s="4">
        <f t="shared" si="70"/>
        <v>0</v>
      </c>
      <c r="BG95" s="4">
        <f t="shared" si="70"/>
        <v>0</v>
      </c>
      <c r="BH95" s="4">
        <f t="shared" si="70"/>
        <v>0</v>
      </c>
      <c r="BI95" s="4">
        <f t="shared" si="70"/>
        <v>0</v>
      </c>
      <c r="BJ95" s="4">
        <f t="shared" si="70"/>
        <v>0</v>
      </c>
      <c r="BK95" s="4">
        <f t="shared" si="70"/>
        <v>0</v>
      </c>
      <c r="BL95" s="4">
        <f t="shared" si="70"/>
        <v>0</v>
      </c>
      <c r="BM95" s="4">
        <f t="shared" si="70"/>
        <v>0</v>
      </c>
      <c r="BN95" s="4">
        <f t="shared" si="70"/>
        <v>0</v>
      </c>
      <c r="BO95" s="4">
        <f t="shared" si="69"/>
        <v>0</v>
      </c>
      <c r="BP95" s="4">
        <f t="shared" si="69"/>
        <v>0</v>
      </c>
      <c r="BQ95" s="4">
        <f t="shared" si="69"/>
        <v>0</v>
      </c>
      <c r="BR95" s="4">
        <f t="shared" si="69"/>
        <v>0</v>
      </c>
      <c r="BS95" s="4">
        <f t="shared" si="69"/>
        <v>0</v>
      </c>
      <c r="BT95" s="4">
        <f t="shared" si="69"/>
        <v>0</v>
      </c>
      <c r="BU95" s="4">
        <f t="shared" si="69"/>
        <v>0</v>
      </c>
      <c r="BV95" s="4">
        <f t="shared" si="69"/>
        <v>0</v>
      </c>
      <c r="BW95" s="4">
        <f t="shared" si="69"/>
        <v>0</v>
      </c>
      <c r="BX95" s="4">
        <f t="shared" si="69"/>
        <v>0</v>
      </c>
      <c r="BY95" s="4">
        <f t="shared" si="69"/>
        <v>0</v>
      </c>
      <c r="BZ95" s="4">
        <f t="shared" si="69"/>
        <v>0</v>
      </c>
      <c r="CA95" s="4">
        <f t="shared" si="69"/>
        <v>0</v>
      </c>
      <c r="CB95" s="4">
        <f t="shared" si="69"/>
        <v>0</v>
      </c>
      <c r="CC95" s="4">
        <f t="shared" si="69"/>
        <v>0</v>
      </c>
      <c r="CD95" s="4">
        <f t="shared" si="69"/>
        <v>0</v>
      </c>
      <c r="CE95" s="4">
        <f t="shared" si="69"/>
        <v>0</v>
      </c>
      <c r="CF95" s="4">
        <f t="shared" si="69"/>
        <v>0</v>
      </c>
      <c r="CG95" s="4">
        <f t="shared" si="69"/>
        <v>0</v>
      </c>
      <c r="CH95" s="4">
        <f t="shared" si="69"/>
        <v>0</v>
      </c>
      <c r="CI95" s="4">
        <f t="shared" si="69"/>
        <v>0</v>
      </c>
      <c r="CJ95" s="4">
        <f t="shared" si="69"/>
        <v>0</v>
      </c>
      <c r="CK95" s="4">
        <f t="shared" si="69"/>
        <v>989.63119999999981</v>
      </c>
      <c r="CL95" s="4">
        <f t="shared" si="69"/>
        <v>989.63119999999981</v>
      </c>
      <c r="CM95" s="4">
        <f t="shared" si="69"/>
        <v>989.63119999999981</v>
      </c>
      <c r="CN95" s="4">
        <f t="shared" si="69"/>
        <v>989.63119999999981</v>
      </c>
      <c r="CO95" s="4">
        <f t="shared" si="69"/>
        <v>989.63119999999981</v>
      </c>
      <c r="CP95" s="4">
        <f t="shared" si="69"/>
        <v>989.63119999999981</v>
      </c>
      <c r="CQ95" s="4">
        <f t="shared" si="69"/>
        <v>989.63119999999981</v>
      </c>
      <c r="CR95" s="4">
        <f t="shared" si="69"/>
        <v>989.63119999999981</v>
      </c>
      <c r="CS95" s="4">
        <f t="shared" si="69"/>
        <v>989.63119999999981</v>
      </c>
      <c r="CT95" s="4">
        <f t="shared" si="69"/>
        <v>989.63119999999981</v>
      </c>
      <c r="CU95" s="4">
        <f t="shared" si="69"/>
        <v>989.63119999999981</v>
      </c>
      <c r="CV95" s="4">
        <f t="shared" si="69"/>
        <v>989.63119999999981</v>
      </c>
      <c r="CW95" s="4">
        <f t="shared" si="69"/>
        <v>989.63119999999981</v>
      </c>
      <c r="CX95" s="4">
        <f t="shared" si="69"/>
        <v>989.63119999999981</v>
      </c>
      <c r="CY95" s="4">
        <f t="shared" si="69"/>
        <v>989.63119999999981</v>
      </c>
      <c r="CZ95" s="4">
        <f t="shared" si="69"/>
        <v>989.63119999999981</v>
      </c>
      <c r="DA95" s="4">
        <f t="shared" si="69"/>
        <v>989.63119999999981</v>
      </c>
      <c r="DB95" s="4">
        <f t="shared" si="69"/>
        <v>989.63119999999981</v>
      </c>
      <c r="DC95" s="4">
        <f t="shared" si="69"/>
        <v>989.63119999999981</v>
      </c>
      <c r="DD95" s="4">
        <f t="shared" si="69"/>
        <v>989.63119999999981</v>
      </c>
      <c r="DE95" s="4">
        <f t="shared" si="69"/>
        <v>989.63119999999981</v>
      </c>
      <c r="DF95" s="4">
        <f t="shared" si="69"/>
        <v>989.63119999999981</v>
      </c>
      <c r="DG95" s="4">
        <f t="shared" si="69"/>
        <v>989.63119999999981</v>
      </c>
      <c r="DH95" s="4">
        <f t="shared" si="69"/>
        <v>989.63119999999981</v>
      </c>
      <c r="DI95" s="4">
        <f t="shared" si="69"/>
        <v>989.63119999999981</v>
      </c>
      <c r="DJ95" s="4">
        <f t="shared" si="69"/>
        <v>989.63119999999981</v>
      </c>
      <c r="DK95" s="4">
        <f t="shared" si="69"/>
        <v>989.63119999999981</v>
      </c>
      <c r="DL95" s="4">
        <f t="shared" si="69"/>
        <v>989.63119999999981</v>
      </c>
      <c r="DM95" s="4">
        <f t="shared" si="69"/>
        <v>989.63119999999981</v>
      </c>
      <c r="DN95" s="4">
        <f t="shared" si="69"/>
        <v>989.63119999999981</v>
      </c>
      <c r="DO95" s="4">
        <f t="shared" si="69"/>
        <v>989.63119999999981</v>
      </c>
      <c r="DP95" s="4">
        <f t="shared" si="69"/>
        <v>989.63119999999981</v>
      </c>
      <c r="DQ95" s="4">
        <f t="shared" si="69"/>
        <v>989.63119999999981</v>
      </c>
      <c r="DR95" s="4">
        <f t="shared" si="69"/>
        <v>1088.5943199999999</v>
      </c>
      <c r="DS95" s="16">
        <f t="shared" si="51"/>
        <v>159530.68080527228</v>
      </c>
    </row>
    <row r="96" spans="1:123" x14ac:dyDescent="0.25">
      <c r="A96" s="15">
        <f t="shared" si="52"/>
        <v>72.333333333332916</v>
      </c>
      <c r="B96" s="4">
        <f t="shared" si="66"/>
        <v>0</v>
      </c>
      <c r="C96" s="4">
        <f t="shared" si="66"/>
        <v>0</v>
      </c>
      <c r="D96" s="4">
        <f t="shared" si="66"/>
        <v>0</v>
      </c>
      <c r="E96" s="4">
        <f t="shared" si="66"/>
        <v>0</v>
      </c>
      <c r="F96" s="4">
        <f t="shared" si="66"/>
        <v>0</v>
      </c>
      <c r="G96" s="4">
        <f t="shared" si="66"/>
        <v>0</v>
      </c>
      <c r="H96" s="4">
        <f t="shared" si="66"/>
        <v>0</v>
      </c>
      <c r="I96" s="4">
        <f t="shared" si="66"/>
        <v>0</v>
      </c>
      <c r="J96" s="4">
        <f t="shared" si="66"/>
        <v>0</v>
      </c>
      <c r="K96" s="4">
        <f t="shared" si="66"/>
        <v>0</v>
      </c>
      <c r="L96" s="4">
        <f t="shared" si="66"/>
        <v>0</v>
      </c>
      <c r="M96" s="4">
        <f t="shared" si="66"/>
        <v>0</v>
      </c>
      <c r="N96" s="4">
        <f t="shared" si="66"/>
        <v>0</v>
      </c>
      <c r="O96" s="4">
        <f t="shared" si="66"/>
        <v>0</v>
      </c>
      <c r="P96" s="4">
        <f t="shared" si="66"/>
        <v>0</v>
      </c>
      <c r="Q96" s="4">
        <f t="shared" si="66"/>
        <v>0</v>
      </c>
      <c r="R96" s="4">
        <f t="shared" si="70"/>
        <v>0</v>
      </c>
      <c r="S96" s="4">
        <f t="shared" si="70"/>
        <v>0</v>
      </c>
      <c r="T96" s="4">
        <f t="shared" si="70"/>
        <v>0</v>
      </c>
      <c r="U96" s="4">
        <f t="shared" si="70"/>
        <v>0</v>
      </c>
      <c r="V96" s="4">
        <f t="shared" si="70"/>
        <v>0</v>
      </c>
      <c r="W96" s="4">
        <f t="shared" si="70"/>
        <v>0</v>
      </c>
      <c r="X96" s="4">
        <f t="shared" si="70"/>
        <v>0</v>
      </c>
      <c r="Y96" s="4">
        <f t="shared" si="70"/>
        <v>0</v>
      </c>
      <c r="Z96" s="4">
        <f t="shared" si="70"/>
        <v>0</v>
      </c>
      <c r="AA96" s="4">
        <f t="shared" si="70"/>
        <v>0</v>
      </c>
      <c r="AB96" s="4">
        <f t="shared" si="70"/>
        <v>0</v>
      </c>
      <c r="AC96" s="4">
        <f t="shared" si="70"/>
        <v>0</v>
      </c>
      <c r="AD96" s="4">
        <f t="shared" si="70"/>
        <v>0</v>
      </c>
      <c r="AE96" s="4">
        <f t="shared" si="70"/>
        <v>0</v>
      </c>
      <c r="AF96" s="4">
        <f t="shared" si="70"/>
        <v>0</v>
      </c>
      <c r="AG96" s="4">
        <f t="shared" si="70"/>
        <v>0</v>
      </c>
      <c r="AH96" s="4">
        <f t="shared" si="70"/>
        <v>0</v>
      </c>
      <c r="AI96" s="4">
        <f t="shared" si="70"/>
        <v>0</v>
      </c>
      <c r="AJ96" s="4">
        <f t="shared" si="70"/>
        <v>0</v>
      </c>
      <c r="AK96" s="4">
        <f t="shared" si="70"/>
        <v>0</v>
      </c>
      <c r="AL96" s="4">
        <f t="shared" si="70"/>
        <v>0</v>
      </c>
      <c r="AM96" s="4">
        <f t="shared" si="70"/>
        <v>0</v>
      </c>
      <c r="AN96" s="4">
        <f t="shared" si="70"/>
        <v>0</v>
      </c>
      <c r="AO96" s="4">
        <f t="shared" si="70"/>
        <v>0</v>
      </c>
      <c r="AP96" s="4">
        <f t="shared" si="70"/>
        <v>0</v>
      </c>
      <c r="AQ96" s="4">
        <f t="shared" si="70"/>
        <v>0</v>
      </c>
      <c r="AR96" s="4">
        <f t="shared" si="70"/>
        <v>0</v>
      </c>
      <c r="AS96" s="4">
        <f t="shared" si="70"/>
        <v>0</v>
      </c>
      <c r="AT96" s="4">
        <f t="shared" si="70"/>
        <v>0</v>
      </c>
      <c r="AU96" s="4">
        <f t="shared" si="70"/>
        <v>0</v>
      </c>
      <c r="AV96" s="4">
        <f t="shared" si="70"/>
        <v>0</v>
      </c>
      <c r="AW96" s="4">
        <f t="shared" si="70"/>
        <v>0</v>
      </c>
      <c r="AX96" s="4">
        <f t="shared" si="70"/>
        <v>0</v>
      </c>
      <c r="AY96" s="4">
        <f t="shared" si="70"/>
        <v>0</v>
      </c>
      <c r="AZ96" s="4">
        <f t="shared" si="70"/>
        <v>0</v>
      </c>
      <c r="BA96" s="4">
        <f t="shared" si="70"/>
        <v>0</v>
      </c>
      <c r="BB96" s="4">
        <f t="shared" si="70"/>
        <v>0</v>
      </c>
      <c r="BC96" s="4">
        <f t="shared" si="70"/>
        <v>0</v>
      </c>
      <c r="BD96" s="4">
        <f t="shared" si="70"/>
        <v>0</v>
      </c>
      <c r="BE96" s="4">
        <f t="shared" si="70"/>
        <v>0</v>
      </c>
      <c r="BF96" s="4">
        <f t="shared" si="70"/>
        <v>0</v>
      </c>
      <c r="BG96" s="4">
        <f t="shared" si="70"/>
        <v>0</v>
      </c>
      <c r="BH96" s="4">
        <f t="shared" si="70"/>
        <v>0</v>
      </c>
      <c r="BI96" s="4">
        <f t="shared" si="70"/>
        <v>0</v>
      </c>
      <c r="BJ96" s="4">
        <f t="shared" si="70"/>
        <v>0</v>
      </c>
      <c r="BK96" s="4">
        <f t="shared" si="70"/>
        <v>0</v>
      </c>
      <c r="BL96" s="4">
        <f t="shared" si="70"/>
        <v>0</v>
      </c>
      <c r="BM96" s="4">
        <f t="shared" si="70"/>
        <v>0</v>
      </c>
      <c r="BN96" s="4">
        <f t="shared" si="70"/>
        <v>0</v>
      </c>
      <c r="BO96" s="4">
        <f t="shared" si="69"/>
        <v>0</v>
      </c>
      <c r="BP96" s="4">
        <f t="shared" si="69"/>
        <v>0</v>
      </c>
      <c r="BQ96" s="4">
        <f t="shared" si="69"/>
        <v>0</v>
      </c>
      <c r="BR96" s="4">
        <f t="shared" si="69"/>
        <v>0</v>
      </c>
      <c r="BS96" s="4">
        <f t="shared" si="69"/>
        <v>0</v>
      </c>
      <c r="BT96" s="4">
        <f t="shared" si="69"/>
        <v>0</v>
      </c>
      <c r="BU96" s="4">
        <f t="shared" si="69"/>
        <v>0</v>
      </c>
      <c r="BV96" s="4">
        <f t="shared" si="69"/>
        <v>0</v>
      </c>
      <c r="BW96" s="4">
        <f t="shared" si="69"/>
        <v>0</v>
      </c>
      <c r="BX96" s="4">
        <f t="shared" si="69"/>
        <v>0</v>
      </c>
      <c r="BY96" s="4">
        <f t="shared" si="69"/>
        <v>0</v>
      </c>
      <c r="BZ96" s="4">
        <f t="shared" si="69"/>
        <v>0</v>
      </c>
      <c r="CA96" s="4">
        <f t="shared" si="69"/>
        <v>0</v>
      </c>
      <c r="CB96" s="4">
        <f t="shared" si="69"/>
        <v>0</v>
      </c>
      <c r="CC96" s="4">
        <f t="shared" si="69"/>
        <v>0</v>
      </c>
      <c r="CD96" s="4">
        <f t="shared" si="69"/>
        <v>0</v>
      </c>
      <c r="CE96" s="4">
        <f t="shared" si="69"/>
        <v>0</v>
      </c>
      <c r="CF96" s="4">
        <f t="shared" si="69"/>
        <v>0</v>
      </c>
      <c r="CG96" s="4">
        <f t="shared" si="69"/>
        <v>0</v>
      </c>
      <c r="CH96" s="4">
        <f t="shared" si="69"/>
        <v>0</v>
      </c>
      <c r="CI96" s="4">
        <f t="shared" si="69"/>
        <v>0</v>
      </c>
      <c r="CJ96" s="4">
        <f t="shared" si="69"/>
        <v>0</v>
      </c>
      <c r="CK96" s="4">
        <f t="shared" si="69"/>
        <v>0</v>
      </c>
      <c r="CL96" s="4">
        <f t="shared" si="69"/>
        <v>989.63119999999981</v>
      </c>
      <c r="CM96" s="4">
        <f t="shared" si="69"/>
        <v>989.63119999999981</v>
      </c>
      <c r="CN96" s="4">
        <f t="shared" si="69"/>
        <v>989.63119999999981</v>
      </c>
      <c r="CO96" s="4">
        <f t="shared" si="69"/>
        <v>989.63119999999981</v>
      </c>
      <c r="CP96" s="4">
        <f t="shared" si="69"/>
        <v>989.63119999999981</v>
      </c>
      <c r="CQ96" s="4">
        <f t="shared" si="69"/>
        <v>989.63119999999981</v>
      </c>
      <c r="CR96" s="4">
        <f t="shared" si="69"/>
        <v>989.63119999999981</v>
      </c>
      <c r="CS96" s="4">
        <f t="shared" si="69"/>
        <v>989.63119999999981</v>
      </c>
      <c r="CT96" s="4">
        <f t="shared" si="69"/>
        <v>989.63119999999981</v>
      </c>
      <c r="CU96" s="4">
        <f t="shared" si="69"/>
        <v>989.63119999999981</v>
      </c>
      <c r="CV96" s="4">
        <f t="shared" si="69"/>
        <v>989.63119999999981</v>
      </c>
      <c r="CW96" s="4">
        <f t="shared" si="69"/>
        <v>989.63119999999981</v>
      </c>
      <c r="CX96" s="4">
        <f t="shared" si="69"/>
        <v>989.63119999999981</v>
      </c>
      <c r="CY96" s="4">
        <f t="shared" si="69"/>
        <v>989.63119999999981</v>
      </c>
      <c r="CZ96" s="4">
        <f t="shared" si="69"/>
        <v>989.63119999999981</v>
      </c>
      <c r="DA96" s="4">
        <f t="shared" si="69"/>
        <v>989.63119999999981</v>
      </c>
      <c r="DB96" s="4">
        <f t="shared" si="69"/>
        <v>989.63119999999981</v>
      </c>
      <c r="DC96" s="4">
        <f t="shared" si="69"/>
        <v>989.63119999999981</v>
      </c>
      <c r="DD96" s="4">
        <f t="shared" si="69"/>
        <v>989.63119999999981</v>
      </c>
      <c r="DE96" s="4">
        <f t="shared" si="69"/>
        <v>989.63119999999981</v>
      </c>
      <c r="DF96" s="4">
        <f t="shared" si="69"/>
        <v>989.63119999999981</v>
      </c>
      <c r="DG96" s="4">
        <f t="shared" si="69"/>
        <v>989.63119999999981</v>
      </c>
      <c r="DH96" s="4">
        <f t="shared" si="69"/>
        <v>989.63119999999981</v>
      </c>
      <c r="DI96" s="4">
        <f t="shared" si="69"/>
        <v>989.63119999999981</v>
      </c>
      <c r="DJ96" s="4">
        <f t="shared" si="69"/>
        <v>989.63119999999981</v>
      </c>
      <c r="DK96" s="4">
        <f t="shared" si="69"/>
        <v>989.63119999999981</v>
      </c>
      <c r="DL96" s="4">
        <f t="shared" si="69"/>
        <v>989.63119999999981</v>
      </c>
      <c r="DM96" s="4">
        <f t="shared" si="69"/>
        <v>989.63119999999981</v>
      </c>
      <c r="DN96" s="4">
        <f t="shared" si="69"/>
        <v>989.63119999999981</v>
      </c>
      <c r="DO96" s="4">
        <f t="shared" si="69"/>
        <v>989.63119999999981</v>
      </c>
      <c r="DP96" s="4">
        <f t="shared" si="69"/>
        <v>989.63119999999981</v>
      </c>
      <c r="DQ96" s="4">
        <f t="shared" si="69"/>
        <v>989.63119999999981</v>
      </c>
      <c r="DR96" s="4">
        <f t="shared" si="69"/>
        <v>1088.5943199999999</v>
      </c>
      <c r="DS96" s="16">
        <f t="shared" si="51"/>
        <v>158797.95558794081</v>
      </c>
    </row>
    <row r="97" spans="1:123" x14ac:dyDescent="0.25">
      <c r="A97" s="15">
        <f t="shared" si="52"/>
        <v>72.416666666666245</v>
      </c>
      <c r="B97" s="4">
        <f t="shared" si="66"/>
        <v>0</v>
      </c>
      <c r="C97" s="4">
        <f t="shared" si="66"/>
        <v>0</v>
      </c>
      <c r="D97" s="4">
        <f t="shared" si="66"/>
        <v>0</v>
      </c>
      <c r="E97" s="4">
        <f t="shared" si="66"/>
        <v>0</v>
      </c>
      <c r="F97" s="4">
        <f t="shared" si="66"/>
        <v>0</v>
      </c>
      <c r="G97" s="4">
        <f t="shared" si="66"/>
        <v>0</v>
      </c>
      <c r="H97" s="4">
        <f t="shared" si="66"/>
        <v>0</v>
      </c>
      <c r="I97" s="4">
        <f t="shared" si="66"/>
        <v>0</v>
      </c>
      <c r="J97" s="4">
        <f t="shared" si="66"/>
        <v>0</v>
      </c>
      <c r="K97" s="4">
        <f t="shared" si="66"/>
        <v>0</v>
      </c>
      <c r="L97" s="4">
        <f t="shared" si="66"/>
        <v>0</v>
      </c>
      <c r="M97" s="4">
        <f t="shared" si="66"/>
        <v>0</v>
      </c>
      <c r="N97" s="4">
        <f t="shared" si="66"/>
        <v>0</v>
      </c>
      <c r="O97" s="4">
        <f t="shared" si="66"/>
        <v>0</v>
      </c>
      <c r="P97" s="4">
        <f t="shared" si="66"/>
        <v>0</v>
      </c>
      <c r="Q97" s="4">
        <f t="shared" si="66"/>
        <v>0</v>
      </c>
      <c r="R97" s="4">
        <f t="shared" si="70"/>
        <v>0</v>
      </c>
      <c r="S97" s="4">
        <f t="shared" si="70"/>
        <v>0</v>
      </c>
      <c r="T97" s="4">
        <f t="shared" si="70"/>
        <v>0</v>
      </c>
      <c r="U97" s="4">
        <f t="shared" si="70"/>
        <v>0</v>
      </c>
      <c r="V97" s="4">
        <f t="shared" si="70"/>
        <v>0</v>
      </c>
      <c r="W97" s="4">
        <f t="shared" si="70"/>
        <v>0</v>
      </c>
      <c r="X97" s="4">
        <f t="shared" si="70"/>
        <v>0</v>
      </c>
      <c r="Y97" s="4">
        <f t="shared" si="70"/>
        <v>0</v>
      </c>
      <c r="Z97" s="4">
        <f t="shared" si="70"/>
        <v>0</v>
      </c>
      <c r="AA97" s="4">
        <f t="shared" si="70"/>
        <v>0</v>
      </c>
      <c r="AB97" s="4">
        <f t="shared" si="70"/>
        <v>0</v>
      </c>
      <c r="AC97" s="4">
        <f t="shared" si="70"/>
        <v>0</v>
      </c>
      <c r="AD97" s="4">
        <f t="shared" si="70"/>
        <v>0</v>
      </c>
      <c r="AE97" s="4">
        <f t="shared" si="70"/>
        <v>0</v>
      </c>
      <c r="AF97" s="4">
        <f t="shared" si="70"/>
        <v>0</v>
      </c>
      <c r="AG97" s="4">
        <f t="shared" si="70"/>
        <v>0</v>
      </c>
      <c r="AH97" s="4">
        <f t="shared" si="70"/>
        <v>0</v>
      </c>
      <c r="AI97" s="4">
        <f t="shared" si="70"/>
        <v>0</v>
      </c>
      <c r="AJ97" s="4">
        <f t="shared" si="70"/>
        <v>0</v>
      </c>
      <c r="AK97" s="4">
        <f t="shared" si="70"/>
        <v>0</v>
      </c>
      <c r="AL97" s="4">
        <f t="shared" si="70"/>
        <v>0</v>
      </c>
      <c r="AM97" s="4">
        <f t="shared" si="70"/>
        <v>0</v>
      </c>
      <c r="AN97" s="4">
        <f t="shared" si="70"/>
        <v>0</v>
      </c>
      <c r="AO97" s="4">
        <f t="shared" si="70"/>
        <v>0</v>
      </c>
      <c r="AP97" s="4">
        <f t="shared" si="70"/>
        <v>0</v>
      </c>
      <c r="AQ97" s="4">
        <f t="shared" si="70"/>
        <v>0</v>
      </c>
      <c r="AR97" s="4">
        <f t="shared" si="70"/>
        <v>0</v>
      </c>
      <c r="AS97" s="4">
        <f t="shared" si="70"/>
        <v>0</v>
      </c>
      <c r="AT97" s="4">
        <f t="shared" si="70"/>
        <v>0</v>
      </c>
      <c r="AU97" s="4">
        <f t="shared" si="70"/>
        <v>0</v>
      </c>
      <c r="AV97" s="4">
        <f t="shared" si="70"/>
        <v>0</v>
      </c>
      <c r="AW97" s="4">
        <f t="shared" si="70"/>
        <v>0</v>
      </c>
      <c r="AX97" s="4">
        <f t="shared" si="70"/>
        <v>0</v>
      </c>
      <c r="AY97" s="4">
        <f t="shared" si="70"/>
        <v>0</v>
      </c>
      <c r="AZ97" s="4">
        <f t="shared" si="70"/>
        <v>0</v>
      </c>
      <c r="BA97" s="4">
        <f t="shared" si="70"/>
        <v>0</v>
      </c>
      <c r="BB97" s="4">
        <f t="shared" si="70"/>
        <v>0</v>
      </c>
      <c r="BC97" s="4">
        <f t="shared" si="70"/>
        <v>0</v>
      </c>
      <c r="BD97" s="4">
        <f t="shared" si="70"/>
        <v>0</v>
      </c>
      <c r="BE97" s="4">
        <f t="shared" si="70"/>
        <v>0</v>
      </c>
      <c r="BF97" s="4">
        <f t="shared" si="70"/>
        <v>0</v>
      </c>
      <c r="BG97" s="4">
        <f t="shared" si="70"/>
        <v>0</v>
      </c>
      <c r="BH97" s="4">
        <f t="shared" si="70"/>
        <v>0</v>
      </c>
      <c r="BI97" s="4">
        <f t="shared" si="70"/>
        <v>0</v>
      </c>
      <c r="BJ97" s="4">
        <f t="shared" si="70"/>
        <v>0</v>
      </c>
      <c r="BK97" s="4">
        <f t="shared" si="70"/>
        <v>0</v>
      </c>
      <c r="BL97" s="4">
        <f t="shared" si="70"/>
        <v>0</v>
      </c>
      <c r="BM97" s="4">
        <f t="shared" si="70"/>
        <v>0</v>
      </c>
      <c r="BN97" s="4">
        <f t="shared" si="70"/>
        <v>0</v>
      </c>
      <c r="BO97" s="4">
        <f t="shared" si="70"/>
        <v>0</v>
      </c>
      <c r="BP97" s="4">
        <f t="shared" si="70"/>
        <v>0</v>
      </c>
      <c r="BQ97" s="4">
        <f t="shared" si="70"/>
        <v>0</v>
      </c>
      <c r="BR97" s="4">
        <f t="shared" si="70"/>
        <v>0</v>
      </c>
      <c r="BS97" s="4">
        <f t="shared" si="70"/>
        <v>0</v>
      </c>
      <c r="BT97" s="4">
        <f t="shared" si="70"/>
        <v>0</v>
      </c>
      <c r="BU97" s="4">
        <f t="shared" si="70"/>
        <v>0</v>
      </c>
      <c r="BV97" s="4">
        <f t="shared" si="70"/>
        <v>0</v>
      </c>
      <c r="BW97" s="4">
        <f t="shared" si="70"/>
        <v>0</v>
      </c>
      <c r="BX97" s="4">
        <f t="shared" si="70"/>
        <v>0</v>
      </c>
      <c r="BY97" s="4">
        <f t="shared" si="70"/>
        <v>0</v>
      </c>
      <c r="BZ97" s="4">
        <f t="shared" si="70"/>
        <v>0</v>
      </c>
      <c r="CA97" s="4">
        <f t="shared" si="70"/>
        <v>0</v>
      </c>
      <c r="CB97" s="4">
        <f t="shared" si="70"/>
        <v>0</v>
      </c>
      <c r="CC97" s="4">
        <f t="shared" si="70"/>
        <v>0</v>
      </c>
      <c r="CD97" s="4">
        <f t="shared" si="69"/>
        <v>0</v>
      </c>
      <c r="CE97" s="4">
        <f t="shared" si="69"/>
        <v>0</v>
      </c>
      <c r="CF97" s="4">
        <f t="shared" si="69"/>
        <v>0</v>
      </c>
      <c r="CG97" s="4">
        <f t="shared" si="69"/>
        <v>0</v>
      </c>
      <c r="CH97" s="4">
        <f t="shared" si="69"/>
        <v>0</v>
      </c>
      <c r="CI97" s="4">
        <f t="shared" si="69"/>
        <v>0</v>
      </c>
      <c r="CJ97" s="4">
        <f t="shared" si="69"/>
        <v>0</v>
      </c>
      <c r="CK97" s="4">
        <f t="shared" si="69"/>
        <v>0</v>
      </c>
      <c r="CL97" s="4">
        <f t="shared" si="69"/>
        <v>0</v>
      </c>
      <c r="CM97" s="4">
        <f t="shared" si="69"/>
        <v>989.63119999999981</v>
      </c>
      <c r="CN97" s="4">
        <f t="shared" si="69"/>
        <v>989.63119999999981</v>
      </c>
      <c r="CO97" s="4">
        <f t="shared" si="69"/>
        <v>989.63119999999981</v>
      </c>
      <c r="CP97" s="4">
        <f t="shared" si="69"/>
        <v>989.63119999999981</v>
      </c>
      <c r="CQ97" s="4">
        <f t="shared" si="69"/>
        <v>989.63119999999981</v>
      </c>
      <c r="CR97" s="4">
        <f t="shared" si="69"/>
        <v>989.63119999999981</v>
      </c>
      <c r="CS97" s="4">
        <f t="shared" si="69"/>
        <v>989.63119999999981</v>
      </c>
      <c r="CT97" s="4">
        <f t="shared" si="69"/>
        <v>989.63119999999981</v>
      </c>
      <c r="CU97" s="4">
        <f t="shared" si="69"/>
        <v>989.63119999999981</v>
      </c>
      <c r="CV97" s="4">
        <f t="shared" si="69"/>
        <v>989.63119999999981</v>
      </c>
      <c r="CW97" s="4">
        <f t="shared" si="69"/>
        <v>989.63119999999981</v>
      </c>
      <c r="CX97" s="4">
        <f t="shared" si="69"/>
        <v>989.63119999999981</v>
      </c>
      <c r="CY97" s="4">
        <f t="shared" si="69"/>
        <v>989.63119999999981</v>
      </c>
      <c r="CZ97" s="4">
        <f t="shared" si="69"/>
        <v>989.63119999999981</v>
      </c>
      <c r="DA97" s="4">
        <f t="shared" si="69"/>
        <v>989.63119999999981</v>
      </c>
      <c r="DB97" s="4">
        <f t="shared" si="69"/>
        <v>989.63119999999981</v>
      </c>
      <c r="DC97" s="4">
        <f t="shared" si="69"/>
        <v>989.63119999999981</v>
      </c>
      <c r="DD97" s="4">
        <f t="shared" si="69"/>
        <v>989.63119999999981</v>
      </c>
      <c r="DE97" s="4">
        <f t="shared" si="69"/>
        <v>989.63119999999981</v>
      </c>
      <c r="DF97" s="4">
        <f t="shared" si="69"/>
        <v>989.63119999999981</v>
      </c>
      <c r="DG97" s="4">
        <f t="shared" si="69"/>
        <v>989.63119999999981</v>
      </c>
      <c r="DH97" s="4">
        <f t="shared" si="69"/>
        <v>989.63119999999981</v>
      </c>
      <c r="DI97" s="4">
        <f t="shared" si="69"/>
        <v>989.63119999999981</v>
      </c>
      <c r="DJ97" s="4">
        <f t="shared" si="69"/>
        <v>989.63119999999981</v>
      </c>
      <c r="DK97" s="4">
        <f t="shared" si="69"/>
        <v>989.63119999999981</v>
      </c>
      <c r="DL97" s="4">
        <f t="shared" si="69"/>
        <v>989.63119999999981</v>
      </c>
      <c r="DM97" s="4">
        <f t="shared" si="69"/>
        <v>989.63119999999981</v>
      </c>
      <c r="DN97" s="4">
        <f t="shared" si="69"/>
        <v>989.63119999999981</v>
      </c>
      <c r="DO97" s="4">
        <f t="shared" si="69"/>
        <v>989.63119999999981</v>
      </c>
      <c r="DP97" s="4">
        <f t="shared" si="69"/>
        <v>989.63119999999981</v>
      </c>
      <c r="DQ97" s="4">
        <f t="shared" si="69"/>
        <v>989.63119999999981</v>
      </c>
      <c r="DR97" s="4">
        <f t="shared" si="69"/>
        <v>1088.5943199999999</v>
      </c>
      <c r="DS97" s="16">
        <f t="shared" si="51"/>
        <v>158068.08335977915</v>
      </c>
    </row>
    <row r="98" spans="1:123" x14ac:dyDescent="0.25">
      <c r="A98" s="15">
        <f t="shared" si="52"/>
        <v>72.499999999999574</v>
      </c>
      <c r="B98" s="4">
        <f t="shared" si="66"/>
        <v>0</v>
      </c>
      <c r="C98" s="4">
        <f t="shared" si="66"/>
        <v>0</v>
      </c>
      <c r="D98" s="4">
        <f t="shared" si="66"/>
        <v>0</v>
      </c>
      <c r="E98" s="4">
        <f t="shared" si="66"/>
        <v>0</v>
      </c>
      <c r="F98" s="4">
        <f t="shared" si="66"/>
        <v>0</v>
      </c>
      <c r="G98" s="4">
        <f t="shared" si="66"/>
        <v>0</v>
      </c>
      <c r="H98" s="4">
        <f t="shared" si="66"/>
        <v>0</v>
      </c>
      <c r="I98" s="4">
        <f t="shared" si="66"/>
        <v>0</v>
      </c>
      <c r="J98" s="4">
        <f t="shared" si="66"/>
        <v>0</v>
      </c>
      <c r="K98" s="4">
        <f t="shared" si="66"/>
        <v>0</v>
      </c>
      <c r="L98" s="4">
        <f t="shared" si="66"/>
        <v>0</v>
      </c>
      <c r="M98" s="4">
        <f t="shared" si="66"/>
        <v>0</v>
      </c>
      <c r="N98" s="4">
        <f t="shared" si="66"/>
        <v>0</v>
      </c>
      <c r="O98" s="4">
        <f t="shared" si="66"/>
        <v>0</v>
      </c>
      <c r="P98" s="4">
        <f t="shared" si="66"/>
        <v>0</v>
      </c>
      <c r="Q98" s="4">
        <f t="shared" si="66"/>
        <v>0</v>
      </c>
      <c r="R98" s="4">
        <f t="shared" si="70"/>
        <v>0</v>
      </c>
      <c r="S98" s="4">
        <f t="shared" si="70"/>
        <v>0</v>
      </c>
      <c r="T98" s="4">
        <f t="shared" si="70"/>
        <v>0</v>
      </c>
      <c r="U98" s="4">
        <f t="shared" si="70"/>
        <v>0</v>
      </c>
      <c r="V98" s="4">
        <f t="shared" si="70"/>
        <v>0</v>
      </c>
      <c r="W98" s="4">
        <f t="shared" si="70"/>
        <v>0</v>
      </c>
      <c r="X98" s="4">
        <f t="shared" si="70"/>
        <v>0</v>
      </c>
      <c r="Y98" s="4">
        <f t="shared" si="70"/>
        <v>0</v>
      </c>
      <c r="Z98" s="4">
        <f t="shared" si="70"/>
        <v>0</v>
      </c>
      <c r="AA98" s="4">
        <f t="shared" si="70"/>
        <v>0</v>
      </c>
      <c r="AB98" s="4">
        <f t="shared" si="70"/>
        <v>0</v>
      </c>
      <c r="AC98" s="4">
        <f t="shared" si="70"/>
        <v>0</v>
      </c>
      <c r="AD98" s="4">
        <f t="shared" si="70"/>
        <v>0</v>
      </c>
      <c r="AE98" s="4">
        <f t="shared" si="70"/>
        <v>0</v>
      </c>
      <c r="AF98" s="4">
        <f t="shared" si="70"/>
        <v>0</v>
      </c>
      <c r="AG98" s="4">
        <f t="shared" si="70"/>
        <v>0</v>
      </c>
      <c r="AH98" s="4">
        <f t="shared" si="70"/>
        <v>0</v>
      </c>
      <c r="AI98" s="4">
        <f t="shared" si="70"/>
        <v>0</v>
      </c>
      <c r="AJ98" s="4">
        <f t="shared" si="70"/>
        <v>0</v>
      </c>
      <c r="AK98" s="4">
        <f t="shared" si="70"/>
        <v>0</v>
      </c>
      <c r="AL98" s="4">
        <f t="shared" si="70"/>
        <v>0</v>
      </c>
      <c r="AM98" s="4">
        <f t="shared" si="70"/>
        <v>0</v>
      </c>
      <c r="AN98" s="4">
        <f t="shared" si="70"/>
        <v>0</v>
      </c>
      <c r="AO98" s="4">
        <f t="shared" si="70"/>
        <v>0</v>
      </c>
      <c r="AP98" s="4">
        <f t="shared" si="70"/>
        <v>0</v>
      </c>
      <c r="AQ98" s="4">
        <f t="shared" si="70"/>
        <v>0</v>
      </c>
      <c r="AR98" s="4">
        <f t="shared" si="70"/>
        <v>0</v>
      </c>
      <c r="AS98" s="4">
        <f t="shared" si="70"/>
        <v>0</v>
      </c>
      <c r="AT98" s="4">
        <f t="shared" si="70"/>
        <v>0</v>
      </c>
      <c r="AU98" s="4">
        <f t="shared" si="70"/>
        <v>0</v>
      </c>
      <c r="AV98" s="4">
        <f t="shared" si="70"/>
        <v>0</v>
      </c>
      <c r="AW98" s="4">
        <f t="shared" si="70"/>
        <v>0</v>
      </c>
      <c r="AX98" s="4">
        <f t="shared" si="70"/>
        <v>0</v>
      </c>
      <c r="AY98" s="4">
        <f t="shared" si="70"/>
        <v>0</v>
      </c>
      <c r="AZ98" s="4">
        <f t="shared" si="70"/>
        <v>0</v>
      </c>
      <c r="BA98" s="4">
        <f t="shared" si="70"/>
        <v>0</v>
      </c>
      <c r="BB98" s="4">
        <f t="shared" si="70"/>
        <v>0</v>
      </c>
      <c r="BC98" s="4">
        <f t="shared" si="70"/>
        <v>0</v>
      </c>
      <c r="BD98" s="4">
        <f t="shared" si="70"/>
        <v>0</v>
      </c>
      <c r="BE98" s="4">
        <f t="shared" si="70"/>
        <v>0</v>
      </c>
      <c r="BF98" s="4">
        <f t="shared" si="70"/>
        <v>0</v>
      </c>
      <c r="BG98" s="4">
        <f t="shared" si="70"/>
        <v>0</v>
      </c>
      <c r="BH98" s="4">
        <f t="shared" si="70"/>
        <v>0</v>
      </c>
      <c r="BI98" s="4">
        <f t="shared" si="70"/>
        <v>0</v>
      </c>
      <c r="BJ98" s="4">
        <f t="shared" si="70"/>
        <v>0</v>
      </c>
      <c r="BK98" s="4">
        <f t="shared" si="70"/>
        <v>0</v>
      </c>
      <c r="BL98" s="4">
        <f t="shared" si="70"/>
        <v>0</v>
      </c>
      <c r="BM98" s="4">
        <f t="shared" si="70"/>
        <v>0</v>
      </c>
      <c r="BN98" s="4">
        <f t="shared" si="70"/>
        <v>0</v>
      </c>
      <c r="BO98" s="4">
        <f t="shared" si="69"/>
        <v>0</v>
      </c>
      <c r="BP98" s="4">
        <f t="shared" si="69"/>
        <v>0</v>
      </c>
      <c r="BQ98" s="4">
        <f t="shared" si="69"/>
        <v>0</v>
      </c>
      <c r="BR98" s="4">
        <f t="shared" si="69"/>
        <v>0</v>
      </c>
      <c r="BS98" s="4">
        <f t="shared" si="69"/>
        <v>0</v>
      </c>
      <c r="BT98" s="4">
        <f t="shared" si="69"/>
        <v>0</v>
      </c>
      <c r="BU98" s="4">
        <f t="shared" si="69"/>
        <v>0</v>
      </c>
      <c r="BV98" s="4">
        <f t="shared" si="69"/>
        <v>0</v>
      </c>
      <c r="BW98" s="4">
        <f t="shared" si="69"/>
        <v>0</v>
      </c>
      <c r="BX98" s="4">
        <f t="shared" si="69"/>
        <v>0</v>
      </c>
      <c r="BY98" s="4">
        <f t="shared" si="69"/>
        <v>0</v>
      </c>
      <c r="BZ98" s="4">
        <f t="shared" si="69"/>
        <v>0</v>
      </c>
      <c r="CA98" s="4">
        <f t="shared" si="69"/>
        <v>0</v>
      </c>
      <c r="CB98" s="4">
        <f t="shared" si="69"/>
        <v>0</v>
      </c>
      <c r="CC98" s="4">
        <f t="shared" si="69"/>
        <v>0</v>
      </c>
      <c r="CD98" s="4">
        <f t="shared" si="69"/>
        <v>0</v>
      </c>
      <c r="CE98" s="4">
        <f t="shared" si="69"/>
        <v>0</v>
      </c>
      <c r="CF98" s="4">
        <f t="shared" si="69"/>
        <v>0</v>
      </c>
      <c r="CG98" s="4">
        <f t="shared" si="69"/>
        <v>0</v>
      </c>
      <c r="CH98" s="4">
        <f t="shared" si="69"/>
        <v>0</v>
      </c>
      <c r="CI98" s="4">
        <f t="shared" si="69"/>
        <v>0</v>
      </c>
      <c r="CJ98" s="4">
        <f t="shared" si="69"/>
        <v>0</v>
      </c>
      <c r="CK98" s="4">
        <f t="shared" si="69"/>
        <v>0</v>
      </c>
      <c r="CL98" s="4">
        <f t="shared" si="69"/>
        <v>0</v>
      </c>
      <c r="CM98" s="4">
        <f t="shared" si="69"/>
        <v>0</v>
      </c>
      <c r="CN98" s="4">
        <f t="shared" si="69"/>
        <v>989.63119999999981</v>
      </c>
      <c r="CO98" s="4">
        <f t="shared" si="69"/>
        <v>989.63119999999981</v>
      </c>
      <c r="CP98" s="4">
        <f t="shared" si="69"/>
        <v>989.63119999999981</v>
      </c>
      <c r="CQ98" s="4">
        <f t="shared" si="69"/>
        <v>989.63119999999981</v>
      </c>
      <c r="CR98" s="4">
        <f t="shared" si="69"/>
        <v>989.63119999999981</v>
      </c>
      <c r="CS98" s="4">
        <f t="shared" si="69"/>
        <v>989.63119999999981</v>
      </c>
      <c r="CT98" s="4">
        <f t="shared" si="69"/>
        <v>989.63119999999981</v>
      </c>
      <c r="CU98" s="4">
        <f t="shared" si="69"/>
        <v>989.63119999999981</v>
      </c>
      <c r="CV98" s="4">
        <f t="shared" si="69"/>
        <v>989.63119999999981</v>
      </c>
      <c r="CW98" s="4">
        <f t="shared" si="69"/>
        <v>989.63119999999981</v>
      </c>
      <c r="CX98" s="4">
        <f t="shared" si="69"/>
        <v>989.63119999999981</v>
      </c>
      <c r="CY98" s="4">
        <f t="shared" si="69"/>
        <v>989.63119999999981</v>
      </c>
      <c r="CZ98" s="4">
        <f t="shared" si="69"/>
        <v>989.63119999999981</v>
      </c>
      <c r="DA98" s="4">
        <f t="shared" si="69"/>
        <v>989.63119999999981</v>
      </c>
      <c r="DB98" s="4">
        <f t="shared" si="69"/>
        <v>989.63119999999981</v>
      </c>
      <c r="DC98" s="4">
        <f t="shared" si="69"/>
        <v>989.63119999999981</v>
      </c>
      <c r="DD98" s="4">
        <f t="shared" ref="DD98:DR98" si="71">$B$2*IF($A$2+DD$3/12&lt;$A98,0,1)*(1+0.072*MIN($A98-$A$2,5))*IF(DD$3&gt;=120,1.1,1)*IF($C$2&lt;=148450,1,0)</f>
        <v>989.63119999999981</v>
      </c>
      <c r="DE98" s="4">
        <f t="shared" si="71"/>
        <v>989.63119999999981</v>
      </c>
      <c r="DF98" s="4">
        <f t="shared" si="71"/>
        <v>989.63119999999981</v>
      </c>
      <c r="DG98" s="4">
        <f t="shared" si="71"/>
        <v>989.63119999999981</v>
      </c>
      <c r="DH98" s="4">
        <f t="shared" si="71"/>
        <v>989.63119999999981</v>
      </c>
      <c r="DI98" s="4">
        <f t="shared" si="71"/>
        <v>989.63119999999981</v>
      </c>
      <c r="DJ98" s="4">
        <f t="shared" si="71"/>
        <v>989.63119999999981</v>
      </c>
      <c r="DK98" s="4">
        <f t="shared" si="71"/>
        <v>989.63119999999981</v>
      </c>
      <c r="DL98" s="4">
        <f t="shared" si="71"/>
        <v>989.63119999999981</v>
      </c>
      <c r="DM98" s="4">
        <f t="shared" si="71"/>
        <v>989.63119999999981</v>
      </c>
      <c r="DN98" s="4">
        <f t="shared" si="71"/>
        <v>989.63119999999981</v>
      </c>
      <c r="DO98" s="4">
        <f t="shared" si="71"/>
        <v>989.63119999999981</v>
      </c>
      <c r="DP98" s="4">
        <f t="shared" si="71"/>
        <v>989.63119999999981</v>
      </c>
      <c r="DQ98" s="4">
        <f t="shared" si="71"/>
        <v>989.63119999999981</v>
      </c>
      <c r="DR98" s="4">
        <f t="shared" si="71"/>
        <v>1088.5943199999999</v>
      </c>
      <c r="DS98" s="16">
        <f t="shared" si="51"/>
        <v>157341.05451781553</v>
      </c>
    </row>
    <row r="99" spans="1:123" x14ac:dyDescent="0.25">
      <c r="A99" s="15">
        <f t="shared" si="52"/>
        <v>72.583333333332902</v>
      </c>
      <c r="B99" s="4">
        <f t="shared" si="66"/>
        <v>0</v>
      </c>
      <c r="C99" s="4">
        <f t="shared" si="66"/>
        <v>0</v>
      </c>
      <c r="D99" s="4">
        <f t="shared" si="66"/>
        <v>0</v>
      </c>
      <c r="E99" s="4">
        <f t="shared" si="66"/>
        <v>0</v>
      </c>
      <c r="F99" s="4">
        <f t="shared" si="66"/>
        <v>0</v>
      </c>
      <c r="G99" s="4">
        <f t="shared" si="66"/>
        <v>0</v>
      </c>
      <c r="H99" s="4">
        <f t="shared" si="66"/>
        <v>0</v>
      </c>
      <c r="I99" s="4">
        <f t="shared" si="66"/>
        <v>0</v>
      </c>
      <c r="J99" s="4">
        <f t="shared" si="66"/>
        <v>0</v>
      </c>
      <c r="K99" s="4">
        <f t="shared" si="66"/>
        <v>0</v>
      </c>
      <c r="L99" s="4">
        <f t="shared" si="66"/>
        <v>0</v>
      </c>
      <c r="M99" s="4">
        <f t="shared" si="66"/>
        <v>0</v>
      </c>
      <c r="N99" s="4">
        <f t="shared" si="66"/>
        <v>0</v>
      </c>
      <c r="O99" s="4">
        <f t="shared" si="66"/>
        <v>0</v>
      </c>
      <c r="P99" s="4">
        <f t="shared" si="66"/>
        <v>0</v>
      </c>
      <c r="Q99" s="4">
        <f t="shared" si="66"/>
        <v>0</v>
      </c>
      <c r="R99" s="4">
        <f t="shared" si="70"/>
        <v>0</v>
      </c>
      <c r="S99" s="4">
        <f t="shared" si="70"/>
        <v>0</v>
      </c>
      <c r="T99" s="4">
        <f t="shared" si="70"/>
        <v>0</v>
      </c>
      <c r="U99" s="4">
        <f t="shared" si="70"/>
        <v>0</v>
      </c>
      <c r="V99" s="4">
        <f t="shared" si="70"/>
        <v>0</v>
      </c>
      <c r="W99" s="4">
        <f t="shared" si="70"/>
        <v>0</v>
      </c>
      <c r="X99" s="4">
        <f t="shared" si="70"/>
        <v>0</v>
      </c>
      <c r="Y99" s="4">
        <f t="shared" si="70"/>
        <v>0</v>
      </c>
      <c r="Z99" s="4">
        <f t="shared" si="70"/>
        <v>0</v>
      </c>
      <c r="AA99" s="4">
        <f t="shared" si="70"/>
        <v>0</v>
      </c>
      <c r="AB99" s="4">
        <f t="shared" si="70"/>
        <v>0</v>
      </c>
      <c r="AC99" s="4">
        <f t="shared" si="70"/>
        <v>0</v>
      </c>
      <c r="AD99" s="4">
        <f t="shared" si="70"/>
        <v>0</v>
      </c>
      <c r="AE99" s="4">
        <f t="shared" si="70"/>
        <v>0</v>
      </c>
      <c r="AF99" s="4">
        <f t="shared" si="70"/>
        <v>0</v>
      </c>
      <c r="AG99" s="4">
        <f t="shared" si="70"/>
        <v>0</v>
      </c>
      <c r="AH99" s="4">
        <f t="shared" si="70"/>
        <v>0</v>
      </c>
      <c r="AI99" s="4">
        <f t="shared" si="70"/>
        <v>0</v>
      </c>
      <c r="AJ99" s="4">
        <f t="shared" si="70"/>
        <v>0</v>
      </c>
      <c r="AK99" s="4">
        <f t="shared" si="70"/>
        <v>0</v>
      </c>
      <c r="AL99" s="4">
        <f t="shared" si="70"/>
        <v>0</v>
      </c>
      <c r="AM99" s="4">
        <f t="shared" si="70"/>
        <v>0</v>
      </c>
      <c r="AN99" s="4">
        <f t="shared" si="70"/>
        <v>0</v>
      </c>
      <c r="AO99" s="4">
        <f t="shared" si="70"/>
        <v>0</v>
      </c>
      <c r="AP99" s="4">
        <f t="shared" si="70"/>
        <v>0</v>
      </c>
      <c r="AQ99" s="4">
        <f t="shared" si="70"/>
        <v>0</v>
      </c>
      <c r="AR99" s="4">
        <f t="shared" si="70"/>
        <v>0</v>
      </c>
      <c r="AS99" s="4">
        <f t="shared" si="70"/>
        <v>0</v>
      </c>
      <c r="AT99" s="4">
        <f t="shared" si="70"/>
        <v>0</v>
      </c>
      <c r="AU99" s="4">
        <f t="shared" si="70"/>
        <v>0</v>
      </c>
      <c r="AV99" s="4">
        <f t="shared" si="70"/>
        <v>0</v>
      </c>
      <c r="AW99" s="4">
        <f t="shared" si="70"/>
        <v>0</v>
      </c>
      <c r="AX99" s="4">
        <f t="shared" si="70"/>
        <v>0</v>
      </c>
      <c r="AY99" s="4">
        <f t="shared" si="70"/>
        <v>0</v>
      </c>
      <c r="AZ99" s="4">
        <f t="shared" si="70"/>
        <v>0</v>
      </c>
      <c r="BA99" s="4">
        <f t="shared" si="70"/>
        <v>0</v>
      </c>
      <c r="BB99" s="4">
        <f t="shared" si="70"/>
        <v>0</v>
      </c>
      <c r="BC99" s="4">
        <f t="shared" si="70"/>
        <v>0</v>
      </c>
      <c r="BD99" s="4">
        <f t="shared" si="70"/>
        <v>0</v>
      </c>
      <c r="BE99" s="4">
        <f t="shared" si="70"/>
        <v>0</v>
      </c>
      <c r="BF99" s="4">
        <f t="shared" si="70"/>
        <v>0</v>
      </c>
      <c r="BG99" s="4">
        <f t="shared" si="70"/>
        <v>0</v>
      </c>
      <c r="BH99" s="4">
        <f t="shared" si="70"/>
        <v>0</v>
      </c>
      <c r="BI99" s="4">
        <f t="shared" si="70"/>
        <v>0</v>
      </c>
      <c r="BJ99" s="4">
        <f t="shared" ref="BJ99:DR103" si="72">$B$2*IF($A$2+BJ$3/12&lt;$A99,0,1)*(1+0.072*MIN($A99-$A$2,5))*IF(BJ$3&gt;=120,1.1,1)*IF($C$2&lt;=148450,1,0)</f>
        <v>0</v>
      </c>
      <c r="BK99" s="4">
        <f t="shared" si="72"/>
        <v>0</v>
      </c>
      <c r="BL99" s="4">
        <f t="shared" si="72"/>
        <v>0</v>
      </c>
      <c r="BM99" s="4">
        <f t="shared" si="72"/>
        <v>0</v>
      </c>
      <c r="BN99" s="4">
        <f t="shared" si="72"/>
        <v>0</v>
      </c>
      <c r="BO99" s="4">
        <f t="shared" si="72"/>
        <v>0</v>
      </c>
      <c r="BP99" s="4">
        <f t="shared" si="72"/>
        <v>0</v>
      </c>
      <c r="BQ99" s="4">
        <f t="shared" si="72"/>
        <v>0</v>
      </c>
      <c r="BR99" s="4">
        <f t="shared" si="72"/>
        <v>0</v>
      </c>
      <c r="BS99" s="4">
        <f t="shared" si="72"/>
        <v>0</v>
      </c>
      <c r="BT99" s="4">
        <f t="shared" si="72"/>
        <v>0</v>
      </c>
      <c r="BU99" s="4">
        <f t="shared" si="72"/>
        <v>0</v>
      </c>
      <c r="BV99" s="4">
        <f t="shared" si="72"/>
        <v>0</v>
      </c>
      <c r="BW99" s="4">
        <f t="shared" si="72"/>
        <v>0</v>
      </c>
      <c r="BX99" s="4">
        <f t="shared" si="72"/>
        <v>0</v>
      </c>
      <c r="BY99" s="4">
        <f t="shared" si="72"/>
        <v>0</v>
      </c>
      <c r="BZ99" s="4">
        <f t="shared" si="72"/>
        <v>0</v>
      </c>
      <c r="CA99" s="4">
        <f t="shared" si="72"/>
        <v>0</v>
      </c>
      <c r="CB99" s="4">
        <f t="shared" si="72"/>
        <v>0</v>
      </c>
      <c r="CC99" s="4">
        <f t="shared" si="72"/>
        <v>0</v>
      </c>
      <c r="CD99" s="4">
        <f t="shared" si="72"/>
        <v>0</v>
      </c>
      <c r="CE99" s="4">
        <f t="shared" si="72"/>
        <v>0</v>
      </c>
      <c r="CF99" s="4">
        <f t="shared" si="72"/>
        <v>0</v>
      </c>
      <c r="CG99" s="4">
        <f t="shared" si="72"/>
        <v>0</v>
      </c>
      <c r="CH99" s="4">
        <f t="shared" si="72"/>
        <v>0</v>
      </c>
      <c r="CI99" s="4">
        <f t="shared" si="72"/>
        <v>0</v>
      </c>
      <c r="CJ99" s="4">
        <f t="shared" si="72"/>
        <v>0</v>
      </c>
      <c r="CK99" s="4">
        <f t="shared" si="72"/>
        <v>0</v>
      </c>
      <c r="CL99" s="4">
        <f t="shared" si="72"/>
        <v>0</v>
      </c>
      <c r="CM99" s="4">
        <f t="shared" si="72"/>
        <v>0</v>
      </c>
      <c r="CN99" s="4">
        <f t="shared" si="72"/>
        <v>0</v>
      </c>
      <c r="CO99" s="4">
        <f t="shared" si="72"/>
        <v>989.63119999999981</v>
      </c>
      <c r="CP99" s="4">
        <f t="shared" si="72"/>
        <v>989.63119999999981</v>
      </c>
      <c r="CQ99" s="4">
        <f t="shared" si="72"/>
        <v>989.63119999999981</v>
      </c>
      <c r="CR99" s="4">
        <f t="shared" si="72"/>
        <v>989.63119999999981</v>
      </c>
      <c r="CS99" s="4">
        <f t="shared" si="72"/>
        <v>989.63119999999981</v>
      </c>
      <c r="CT99" s="4">
        <f t="shared" si="72"/>
        <v>989.63119999999981</v>
      </c>
      <c r="CU99" s="4">
        <f t="shared" si="72"/>
        <v>989.63119999999981</v>
      </c>
      <c r="CV99" s="4">
        <f t="shared" si="72"/>
        <v>989.63119999999981</v>
      </c>
      <c r="CW99" s="4">
        <f t="shared" si="72"/>
        <v>989.63119999999981</v>
      </c>
      <c r="CX99" s="4">
        <f t="shared" si="72"/>
        <v>989.63119999999981</v>
      </c>
      <c r="CY99" s="4">
        <f t="shared" si="72"/>
        <v>989.63119999999981</v>
      </c>
      <c r="CZ99" s="4">
        <f t="shared" si="72"/>
        <v>989.63119999999981</v>
      </c>
      <c r="DA99" s="4">
        <f t="shared" si="72"/>
        <v>989.63119999999981</v>
      </c>
      <c r="DB99" s="4">
        <f t="shared" si="72"/>
        <v>989.63119999999981</v>
      </c>
      <c r="DC99" s="4">
        <f t="shared" si="72"/>
        <v>989.63119999999981</v>
      </c>
      <c r="DD99" s="4">
        <f t="shared" si="72"/>
        <v>989.63119999999981</v>
      </c>
      <c r="DE99" s="4">
        <f t="shared" si="72"/>
        <v>989.63119999999981</v>
      </c>
      <c r="DF99" s="4">
        <f t="shared" si="72"/>
        <v>989.63119999999981</v>
      </c>
      <c r="DG99" s="4">
        <f t="shared" si="72"/>
        <v>989.63119999999981</v>
      </c>
      <c r="DH99" s="4">
        <f t="shared" si="72"/>
        <v>989.63119999999981</v>
      </c>
      <c r="DI99" s="4">
        <f t="shared" si="72"/>
        <v>989.63119999999981</v>
      </c>
      <c r="DJ99" s="4">
        <f t="shared" si="72"/>
        <v>989.63119999999981</v>
      </c>
      <c r="DK99" s="4">
        <f t="shared" si="72"/>
        <v>989.63119999999981</v>
      </c>
      <c r="DL99" s="4">
        <f t="shared" si="72"/>
        <v>989.63119999999981</v>
      </c>
      <c r="DM99" s="4">
        <f t="shared" si="72"/>
        <v>989.63119999999981</v>
      </c>
      <c r="DN99" s="4">
        <f t="shared" si="72"/>
        <v>989.63119999999981</v>
      </c>
      <c r="DO99" s="4">
        <f t="shared" si="72"/>
        <v>989.63119999999981</v>
      </c>
      <c r="DP99" s="4">
        <f t="shared" si="72"/>
        <v>989.63119999999981</v>
      </c>
      <c r="DQ99" s="4">
        <f t="shared" si="72"/>
        <v>989.63119999999981</v>
      </c>
      <c r="DR99" s="4">
        <f t="shared" si="72"/>
        <v>1088.5943199999999</v>
      </c>
      <c r="DS99" s="16">
        <f t="shared" si="51"/>
        <v>156616.85948906085</v>
      </c>
    </row>
    <row r="100" spans="1:123" x14ac:dyDescent="0.25">
      <c r="A100" s="15">
        <f t="shared" si="52"/>
        <v>72.666666666666231</v>
      </c>
      <c r="B100" s="4">
        <f t="shared" si="66"/>
        <v>0</v>
      </c>
      <c r="C100" s="4">
        <f t="shared" si="66"/>
        <v>0</v>
      </c>
      <c r="D100" s="4">
        <f t="shared" si="66"/>
        <v>0</v>
      </c>
      <c r="E100" s="4">
        <f t="shared" si="66"/>
        <v>0</v>
      </c>
      <c r="F100" s="4">
        <f t="shared" si="66"/>
        <v>0</v>
      </c>
      <c r="G100" s="4">
        <f t="shared" si="66"/>
        <v>0</v>
      </c>
      <c r="H100" s="4">
        <f t="shared" si="66"/>
        <v>0</v>
      </c>
      <c r="I100" s="4">
        <f t="shared" si="66"/>
        <v>0</v>
      </c>
      <c r="J100" s="4">
        <f t="shared" si="66"/>
        <v>0</v>
      </c>
      <c r="K100" s="4">
        <f t="shared" si="66"/>
        <v>0</v>
      </c>
      <c r="L100" s="4">
        <f t="shared" si="66"/>
        <v>0</v>
      </c>
      <c r="M100" s="4">
        <f t="shared" si="66"/>
        <v>0</v>
      </c>
      <c r="N100" s="4">
        <f t="shared" si="66"/>
        <v>0</v>
      </c>
      <c r="O100" s="4">
        <f t="shared" si="66"/>
        <v>0</v>
      </c>
      <c r="P100" s="4">
        <f t="shared" si="66"/>
        <v>0</v>
      </c>
      <c r="Q100" s="4">
        <f t="shared" si="66"/>
        <v>0</v>
      </c>
      <c r="R100" s="4">
        <f t="shared" ref="R100:CC104" si="73">$B$2*IF($A$2+R$3/12&lt;$A100,0,1)*(1+0.072*MIN($A100-$A$2,5))*IF(R$3&gt;=120,1.1,1)*IF($C$2&lt;=148450,1,0)</f>
        <v>0</v>
      </c>
      <c r="S100" s="4">
        <f t="shared" si="73"/>
        <v>0</v>
      </c>
      <c r="T100" s="4">
        <f t="shared" si="73"/>
        <v>0</v>
      </c>
      <c r="U100" s="4">
        <f t="shared" si="73"/>
        <v>0</v>
      </c>
      <c r="V100" s="4">
        <f t="shared" si="73"/>
        <v>0</v>
      </c>
      <c r="W100" s="4">
        <f t="shared" si="73"/>
        <v>0</v>
      </c>
      <c r="X100" s="4">
        <f t="shared" si="73"/>
        <v>0</v>
      </c>
      <c r="Y100" s="4">
        <f t="shared" si="73"/>
        <v>0</v>
      </c>
      <c r="Z100" s="4">
        <f t="shared" si="73"/>
        <v>0</v>
      </c>
      <c r="AA100" s="4">
        <f t="shared" si="73"/>
        <v>0</v>
      </c>
      <c r="AB100" s="4">
        <f t="shared" si="73"/>
        <v>0</v>
      </c>
      <c r="AC100" s="4">
        <f t="shared" si="73"/>
        <v>0</v>
      </c>
      <c r="AD100" s="4">
        <f t="shared" si="73"/>
        <v>0</v>
      </c>
      <c r="AE100" s="4">
        <f t="shared" si="73"/>
        <v>0</v>
      </c>
      <c r="AF100" s="4">
        <f t="shared" si="73"/>
        <v>0</v>
      </c>
      <c r="AG100" s="4">
        <f t="shared" si="73"/>
        <v>0</v>
      </c>
      <c r="AH100" s="4">
        <f t="shared" si="73"/>
        <v>0</v>
      </c>
      <c r="AI100" s="4">
        <f t="shared" si="73"/>
        <v>0</v>
      </c>
      <c r="AJ100" s="4">
        <f t="shared" si="73"/>
        <v>0</v>
      </c>
      <c r="AK100" s="4">
        <f t="shared" si="73"/>
        <v>0</v>
      </c>
      <c r="AL100" s="4">
        <f t="shared" si="73"/>
        <v>0</v>
      </c>
      <c r="AM100" s="4">
        <f t="shared" si="73"/>
        <v>0</v>
      </c>
      <c r="AN100" s="4">
        <f t="shared" si="73"/>
        <v>0</v>
      </c>
      <c r="AO100" s="4">
        <f t="shared" si="73"/>
        <v>0</v>
      </c>
      <c r="AP100" s="4">
        <f t="shared" si="73"/>
        <v>0</v>
      </c>
      <c r="AQ100" s="4">
        <f t="shared" si="73"/>
        <v>0</v>
      </c>
      <c r="AR100" s="4">
        <f t="shared" si="73"/>
        <v>0</v>
      </c>
      <c r="AS100" s="4">
        <f t="shared" si="73"/>
        <v>0</v>
      </c>
      <c r="AT100" s="4">
        <f t="shared" si="73"/>
        <v>0</v>
      </c>
      <c r="AU100" s="4">
        <f t="shared" si="73"/>
        <v>0</v>
      </c>
      <c r="AV100" s="4">
        <f t="shared" si="73"/>
        <v>0</v>
      </c>
      <c r="AW100" s="4">
        <f t="shared" si="73"/>
        <v>0</v>
      </c>
      <c r="AX100" s="4">
        <f t="shared" si="73"/>
        <v>0</v>
      </c>
      <c r="AY100" s="4">
        <f t="shared" si="73"/>
        <v>0</v>
      </c>
      <c r="AZ100" s="4">
        <f t="shared" si="73"/>
        <v>0</v>
      </c>
      <c r="BA100" s="4">
        <f t="shared" si="73"/>
        <v>0</v>
      </c>
      <c r="BB100" s="4">
        <f t="shared" si="73"/>
        <v>0</v>
      </c>
      <c r="BC100" s="4">
        <f t="shared" si="73"/>
        <v>0</v>
      </c>
      <c r="BD100" s="4">
        <f t="shared" si="73"/>
        <v>0</v>
      </c>
      <c r="BE100" s="4">
        <f t="shared" si="73"/>
        <v>0</v>
      </c>
      <c r="BF100" s="4">
        <f t="shared" si="73"/>
        <v>0</v>
      </c>
      <c r="BG100" s="4">
        <f t="shared" si="73"/>
        <v>0</v>
      </c>
      <c r="BH100" s="4">
        <f t="shared" si="73"/>
        <v>0</v>
      </c>
      <c r="BI100" s="4">
        <f t="shared" si="73"/>
        <v>0</v>
      </c>
      <c r="BJ100" s="4">
        <f t="shared" si="73"/>
        <v>0</v>
      </c>
      <c r="BK100" s="4">
        <f t="shared" si="73"/>
        <v>0</v>
      </c>
      <c r="BL100" s="4">
        <f t="shared" si="73"/>
        <v>0</v>
      </c>
      <c r="BM100" s="4">
        <f t="shared" si="73"/>
        <v>0</v>
      </c>
      <c r="BN100" s="4">
        <f t="shared" si="73"/>
        <v>0</v>
      </c>
      <c r="BO100" s="4">
        <f t="shared" si="72"/>
        <v>0</v>
      </c>
      <c r="BP100" s="4">
        <f t="shared" si="72"/>
        <v>0</v>
      </c>
      <c r="BQ100" s="4">
        <f t="shared" si="72"/>
        <v>0</v>
      </c>
      <c r="BR100" s="4">
        <f t="shared" si="72"/>
        <v>0</v>
      </c>
      <c r="BS100" s="4">
        <f t="shared" si="72"/>
        <v>0</v>
      </c>
      <c r="BT100" s="4">
        <f t="shared" si="72"/>
        <v>0</v>
      </c>
      <c r="BU100" s="4">
        <f t="shared" si="72"/>
        <v>0</v>
      </c>
      <c r="BV100" s="4">
        <f t="shared" si="72"/>
        <v>0</v>
      </c>
      <c r="BW100" s="4">
        <f t="shared" si="72"/>
        <v>0</v>
      </c>
      <c r="BX100" s="4">
        <f t="shared" si="72"/>
        <v>0</v>
      </c>
      <c r="BY100" s="4">
        <f t="shared" si="72"/>
        <v>0</v>
      </c>
      <c r="BZ100" s="4">
        <f t="shared" si="72"/>
        <v>0</v>
      </c>
      <c r="CA100" s="4">
        <f t="shared" si="72"/>
        <v>0</v>
      </c>
      <c r="CB100" s="4">
        <f t="shared" si="72"/>
        <v>0</v>
      </c>
      <c r="CC100" s="4">
        <f t="shared" si="72"/>
        <v>0</v>
      </c>
      <c r="CD100" s="4">
        <f t="shared" si="72"/>
        <v>0</v>
      </c>
      <c r="CE100" s="4">
        <f t="shared" si="72"/>
        <v>0</v>
      </c>
      <c r="CF100" s="4">
        <f t="shared" si="72"/>
        <v>0</v>
      </c>
      <c r="CG100" s="4">
        <f t="shared" si="72"/>
        <v>0</v>
      </c>
      <c r="CH100" s="4">
        <f t="shared" si="72"/>
        <v>0</v>
      </c>
      <c r="CI100" s="4">
        <f t="shared" si="72"/>
        <v>0</v>
      </c>
      <c r="CJ100" s="4">
        <f t="shared" si="72"/>
        <v>0</v>
      </c>
      <c r="CK100" s="4">
        <f t="shared" si="72"/>
        <v>0</v>
      </c>
      <c r="CL100" s="4">
        <f t="shared" si="72"/>
        <v>0</v>
      </c>
      <c r="CM100" s="4">
        <f t="shared" si="72"/>
        <v>0</v>
      </c>
      <c r="CN100" s="4">
        <f t="shared" si="72"/>
        <v>0</v>
      </c>
      <c r="CO100" s="4">
        <f t="shared" si="72"/>
        <v>0</v>
      </c>
      <c r="CP100" s="4">
        <f t="shared" si="72"/>
        <v>989.63119999999981</v>
      </c>
      <c r="CQ100" s="4">
        <f t="shared" si="72"/>
        <v>989.63119999999981</v>
      </c>
      <c r="CR100" s="4">
        <f t="shared" si="72"/>
        <v>989.63119999999981</v>
      </c>
      <c r="CS100" s="4">
        <f t="shared" si="72"/>
        <v>989.63119999999981</v>
      </c>
      <c r="CT100" s="4">
        <f t="shared" si="72"/>
        <v>989.63119999999981</v>
      </c>
      <c r="CU100" s="4">
        <f t="shared" si="72"/>
        <v>989.63119999999981</v>
      </c>
      <c r="CV100" s="4">
        <f t="shared" si="72"/>
        <v>989.63119999999981</v>
      </c>
      <c r="CW100" s="4">
        <f t="shared" si="72"/>
        <v>989.63119999999981</v>
      </c>
      <c r="CX100" s="4">
        <f t="shared" si="72"/>
        <v>989.63119999999981</v>
      </c>
      <c r="CY100" s="4">
        <f t="shared" si="72"/>
        <v>989.63119999999981</v>
      </c>
      <c r="CZ100" s="4">
        <f t="shared" si="72"/>
        <v>989.63119999999981</v>
      </c>
      <c r="DA100" s="4">
        <f t="shared" si="72"/>
        <v>989.63119999999981</v>
      </c>
      <c r="DB100" s="4">
        <f t="shared" si="72"/>
        <v>989.63119999999981</v>
      </c>
      <c r="DC100" s="4">
        <f t="shared" si="72"/>
        <v>989.63119999999981</v>
      </c>
      <c r="DD100" s="4">
        <f t="shared" si="72"/>
        <v>989.63119999999981</v>
      </c>
      <c r="DE100" s="4">
        <f t="shared" si="72"/>
        <v>989.63119999999981</v>
      </c>
      <c r="DF100" s="4">
        <f t="shared" si="72"/>
        <v>989.63119999999981</v>
      </c>
      <c r="DG100" s="4">
        <f t="shared" si="72"/>
        <v>989.63119999999981</v>
      </c>
      <c r="DH100" s="4">
        <f t="shared" si="72"/>
        <v>989.63119999999981</v>
      </c>
      <c r="DI100" s="4">
        <f t="shared" si="72"/>
        <v>989.63119999999981</v>
      </c>
      <c r="DJ100" s="4">
        <f t="shared" si="72"/>
        <v>989.63119999999981</v>
      </c>
      <c r="DK100" s="4">
        <f t="shared" si="72"/>
        <v>989.63119999999981</v>
      </c>
      <c r="DL100" s="4">
        <f t="shared" si="72"/>
        <v>989.63119999999981</v>
      </c>
      <c r="DM100" s="4">
        <f t="shared" si="72"/>
        <v>989.63119999999981</v>
      </c>
      <c r="DN100" s="4">
        <f t="shared" si="72"/>
        <v>989.63119999999981</v>
      </c>
      <c r="DO100" s="4">
        <f t="shared" si="72"/>
        <v>989.63119999999981</v>
      </c>
      <c r="DP100" s="4">
        <f t="shared" si="72"/>
        <v>989.63119999999981</v>
      </c>
      <c r="DQ100" s="4">
        <f t="shared" si="72"/>
        <v>989.63119999999981</v>
      </c>
      <c r="DR100" s="4">
        <f t="shared" si="72"/>
        <v>1088.5943199999999</v>
      </c>
      <c r="DS100" s="16">
        <f t="shared" si="51"/>
        <v>155895.48873041905</v>
      </c>
    </row>
    <row r="101" spans="1:123" x14ac:dyDescent="0.25">
      <c r="A101" s="15">
        <f t="shared" si="52"/>
        <v>72.749999999999559</v>
      </c>
      <c r="B101" s="4">
        <f t="shared" si="66"/>
        <v>0</v>
      </c>
      <c r="C101" s="4">
        <f t="shared" si="66"/>
        <v>0</v>
      </c>
      <c r="D101" s="4">
        <f t="shared" si="66"/>
        <v>0</v>
      </c>
      <c r="E101" s="4">
        <f t="shared" si="66"/>
        <v>0</v>
      </c>
      <c r="F101" s="4">
        <f t="shared" si="66"/>
        <v>0</v>
      </c>
      <c r="G101" s="4">
        <f t="shared" si="66"/>
        <v>0</v>
      </c>
      <c r="H101" s="4">
        <f t="shared" si="66"/>
        <v>0</v>
      </c>
      <c r="I101" s="4">
        <f t="shared" si="66"/>
        <v>0</v>
      </c>
      <c r="J101" s="4">
        <f t="shared" si="66"/>
        <v>0</v>
      </c>
      <c r="K101" s="4">
        <f t="shared" si="66"/>
        <v>0</v>
      </c>
      <c r="L101" s="4">
        <f t="shared" si="66"/>
        <v>0</v>
      </c>
      <c r="M101" s="4">
        <f t="shared" si="66"/>
        <v>0</v>
      </c>
      <c r="N101" s="4">
        <f t="shared" si="66"/>
        <v>0</v>
      </c>
      <c r="O101" s="4">
        <f t="shared" si="66"/>
        <v>0</v>
      </c>
      <c r="P101" s="4">
        <f t="shared" si="66"/>
        <v>0</v>
      </c>
      <c r="Q101" s="4">
        <f t="shared" si="66"/>
        <v>0</v>
      </c>
      <c r="R101" s="4">
        <f t="shared" si="73"/>
        <v>0</v>
      </c>
      <c r="S101" s="4">
        <f t="shared" si="73"/>
        <v>0</v>
      </c>
      <c r="T101" s="4">
        <f t="shared" si="73"/>
        <v>0</v>
      </c>
      <c r="U101" s="4">
        <f t="shared" si="73"/>
        <v>0</v>
      </c>
      <c r="V101" s="4">
        <f t="shared" si="73"/>
        <v>0</v>
      </c>
      <c r="W101" s="4">
        <f t="shared" si="73"/>
        <v>0</v>
      </c>
      <c r="X101" s="4">
        <f t="shared" si="73"/>
        <v>0</v>
      </c>
      <c r="Y101" s="4">
        <f t="shared" si="73"/>
        <v>0</v>
      </c>
      <c r="Z101" s="4">
        <f t="shared" si="73"/>
        <v>0</v>
      </c>
      <c r="AA101" s="4">
        <f t="shared" si="73"/>
        <v>0</v>
      </c>
      <c r="AB101" s="4">
        <f t="shared" si="73"/>
        <v>0</v>
      </c>
      <c r="AC101" s="4">
        <f t="shared" si="73"/>
        <v>0</v>
      </c>
      <c r="AD101" s="4">
        <f t="shared" si="73"/>
        <v>0</v>
      </c>
      <c r="AE101" s="4">
        <f t="shared" si="73"/>
        <v>0</v>
      </c>
      <c r="AF101" s="4">
        <f t="shared" si="73"/>
        <v>0</v>
      </c>
      <c r="AG101" s="4">
        <f t="shared" si="73"/>
        <v>0</v>
      </c>
      <c r="AH101" s="4">
        <f t="shared" si="73"/>
        <v>0</v>
      </c>
      <c r="AI101" s="4">
        <f t="shared" si="73"/>
        <v>0</v>
      </c>
      <c r="AJ101" s="4">
        <f t="shared" si="73"/>
        <v>0</v>
      </c>
      <c r="AK101" s="4">
        <f t="shared" si="73"/>
        <v>0</v>
      </c>
      <c r="AL101" s="4">
        <f t="shared" si="73"/>
        <v>0</v>
      </c>
      <c r="AM101" s="4">
        <f t="shared" si="73"/>
        <v>0</v>
      </c>
      <c r="AN101" s="4">
        <f t="shared" si="73"/>
        <v>0</v>
      </c>
      <c r="AO101" s="4">
        <f t="shared" si="73"/>
        <v>0</v>
      </c>
      <c r="AP101" s="4">
        <f t="shared" si="73"/>
        <v>0</v>
      </c>
      <c r="AQ101" s="4">
        <f t="shared" si="73"/>
        <v>0</v>
      </c>
      <c r="AR101" s="4">
        <f t="shared" si="73"/>
        <v>0</v>
      </c>
      <c r="AS101" s="4">
        <f t="shared" si="73"/>
        <v>0</v>
      </c>
      <c r="AT101" s="4">
        <f t="shared" si="73"/>
        <v>0</v>
      </c>
      <c r="AU101" s="4">
        <f t="shared" si="73"/>
        <v>0</v>
      </c>
      <c r="AV101" s="4">
        <f t="shared" si="73"/>
        <v>0</v>
      </c>
      <c r="AW101" s="4">
        <f t="shared" si="73"/>
        <v>0</v>
      </c>
      <c r="AX101" s="4">
        <f t="shared" si="73"/>
        <v>0</v>
      </c>
      <c r="AY101" s="4">
        <f t="shared" si="73"/>
        <v>0</v>
      </c>
      <c r="AZ101" s="4">
        <f t="shared" si="73"/>
        <v>0</v>
      </c>
      <c r="BA101" s="4">
        <f t="shared" si="73"/>
        <v>0</v>
      </c>
      <c r="BB101" s="4">
        <f t="shared" si="73"/>
        <v>0</v>
      </c>
      <c r="BC101" s="4">
        <f t="shared" si="73"/>
        <v>0</v>
      </c>
      <c r="BD101" s="4">
        <f t="shared" si="73"/>
        <v>0</v>
      </c>
      <c r="BE101" s="4">
        <f t="shared" si="73"/>
        <v>0</v>
      </c>
      <c r="BF101" s="4">
        <f t="shared" si="73"/>
        <v>0</v>
      </c>
      <c r="BG101" s="4">
        <f t="shared" si="73"/>
        <v>0</v>
      </c>
      <c r="BH101" s="4">
        <f t="shared" si="73"/>
        <v>0</v>
      </c>
      <c r="BI101" s="4">
        <f t="shared" si="73"/>
        <v>0</v>
      </c>
      <c r="BJ101" s="4">
        <f t="shared" si="73"/>
        <v>0</v>
      </c>
      <c r="BK101" s="4">
        <f t="shared" si="73"/>
        <v>0</v>
      </c>
      <c r="BL101" s="4">
        <f t="shared" si="73"/>
        <v>0</v>
      </c>
      <c r="BM101" s="4">
        <f t="shared" si="73"/>
        <v>0</v>
      </c>
      <c r="BN101" s="4">
        <f t="shared" si="73"/>
        <v>0</v>
      </c>
      <c r="BO101" s="4">
        <f t="shared" si="73"/>
        <v>0</v>
      </c>
      <c r="BP101" s="4">
        <f t="shared" si="73"/>
        <v>0</v>
      </c>
      <c r="BQ101" s="4">
        <f t="shared" si="73"/>
        <v>0</v>
      </c>
      <c r="BR101" s="4">
        <f t="shared" si="73"/>
        <v>0</v>
      </c>
      <c r="BS101" s="4">
        <f t="shared" si="73"/>
        <v>0</v>
      </c>
      <c r="BT101" s="4">
        <f t="shared" si="73"/>
        <v>0</v>
      </c>
      <c r="BU101" s="4">
        <f t="shared" si="73"/>
        <v>0</v>
      </c>
      <c r="BV101" s="4">
        <f t="shared" si="73"/>
        <v>0</v>
      </c>
      <c r="BW101" s="4">
        <f t="shared" si="73"/>
        <v>0</v>
      </c>
      <c r="BX101" s="4">
        <f t="shared" si="73"/>
        <v>0</v>
      </c>
      <c r="BY101" s="4">
        <f t="shared" si="73"/>
        <v>0</v>
      </c>
      <c r="BZ101" s="4">
        <f t="shared" si="73"/>
        <v>0</v>
      </c>
      <c r="CA101" s="4">
        <f t="shared" si="73"/>
        <v>0</v>
      </c>
      <c r="CB101" s="4">
        <f t="shared" si="73"/>
        <v>0</v>
      </c>
      <c r="CC101" s="4">
        <f t="shared" si="73"/>
        <v>0</v>
      </c>
      <c r="CD101" s="4">
        <f t="shared" si="72"/>
        <v>0</v>
      </c>
      <c r="CE101" s="4">
        <f t="shared" si="72"/>
        <v>0</v>
      </c>
      <c r="CF101" s="4">
        <f t="shared" si="72"/>
        <v>0</v>
      </c>
      <c r="CG101" s="4">
        <f t="shared" si="72"/>
        <v>0</v>
      </c>
      <c r="CH101" s="4">
        <f t="shared" si="72"/>
        <v>0</v>
      </c>
      <c r="CI101" s="4">
        <f t="shared" si="72"/>
        <v>0</v>
      </c>
      <c r="CJ101" s="4">
        <f t="shared" si="72"/>
        <v>0</v>
      </c>
      <c r="CK101" s="4">
        <f t="shared" si="72"/>
        <v>0</v>
      </c>
      <c r="CL101" s="4">
        <f t="shared" si="72"/>
        <v>0</v>
      </c>
      <c r="CM101" s="4">
        <f t="shared" si="72"/>
        <v>0</v>
      </c>
      <c r="CN101" s="4">
        <f t="shared" si="72"/>
        <v>0</v>
      </c>
      <c r="CO101" s="4">
        <f t="shared" si="72"/>
        <v>0</v>
      </c>
      <c r="CP101" s="4">
        <f t="shared" si="72"/>
        <v>0</v>
      </c>
      <c r="CQ101" s="4">
        <f t="shared" si="72"/>
        <v>989.63119999999981</v>
      </c>
      <c r="CR101" s="4">
        <f t="shared" si="72"/>
        <v>989.63119999999981</v>
      </c>
      <c r="CS101" s="4">
        <f t="shared" si="72"/>
        <v>989.63119999999981</v>
      </c>
      <c r="CT101" s="4">
        <f t="shared" si="72"/>
        <v>989.63119999999981</v>
      </c>
      <c r="CU101" s="4">
        <f t="shared" si="72"/>
        <v>989.63119999999981</v>
      </c>
      <c r="CV101" s="4">
        <f t="shared" si="72"/>
        <v>989.63119999999981</v>
      </c>
      <c r="CW101" s="4">
        <f t="shared" si="72"/>
        <v>989.63119999999981</v>
      </c>
      <c r="CX101" s="4">
        <f t="shared" si="72"/>
        <v>989.63119999999981</v>
      </c>
      <c r="CY101" s="4">
        <f t="shared" si="72"/>
        <v>989.63119999999981</v>
      </c>
      <c r="CZ101" s="4">
        <f t="shared" si="72"/>
        <v>989.63119999999981</v>
      </c>
      <c r="DA101" s="4">
        <f t="shared" si="72"/>
        <v>989.63119999999981</v>
      </c>
      <c r="DB101" s="4">
        <f t="shared" si="72"/>
        <v>989.63119999999981</v>
      </c>
      <c r="DC101" s="4">
        <f t="shared" si="72"/>
        <v>989.63119999999981</v>
      </c>
      <c r="DD101" s="4">
        <f t="shared" si="72"/>
        <v>989.63119999999981</v>
      </c>
      <c r="DE101" s="4">
        <f t="shared" si="72"/>
        <v>989.63119999999981</v>
      </c>
      <c r="DF101" s="4">
        <f t="shared" si="72"/>
        <v>989.63119999999981</v>
      </c>
      <c r="DG101" s="4">
        <f t="shared" si="72"/>
        <v>989.63119999999981</v>
      </c>
      <c r="DH101" s="4">
        <f t="shared" si="72"/>
        <v>989.63119999999981</v>
      </c>
      <c r="DI101" s="4">
        <f t="shared" si="72"/>
        <v>989.63119999999981</v>
      </c>
      <c r="DJ101" s="4">
        <f t="shared" si="72"/>
        <v>989.63119999999981</v>
      </c>
      <c r="DK101" s="4">
        <f t="shared" si="72"/>
        <v>989.63119999999981</v>
      </c>
      <c r="DL101" s="4">
        <f t="shared" si="72"/>
        <v>989.63119999999981</v>
      </c>
      <c r="DM101" s="4">
        <f t="shared" si="72"/>
        <v>989.63119999999981</v>
      </c>
      <c r="DN101" s="4">
        <f t="shared" si="72"/>
        <v>989.63119999999981</v>
      </c>
      <c r="DO101" s="4">
        <f t="shared" si="72"/>
        <v>989.63119999999981</v>
      </c>
      <c r="DP101" s="4">
        <f t="shared" si="72"/>
        <v>989.63119999999981</v>
      </c>
      <c r="DQ101" s="4">
        <f t="shared" si="72"/>
        <v>989.63119999999981</v>
      </c>
      <c r="DR101" s="4">
        <f t="shared" si="72"/>
        <v>1088.5943199999999</v>
      </c>
      <c r="DS101" s="16">
        <f t="shared" si="51"/>
        <v>155176.93272859804</v>
      </c>
    </row>
    <row r="102" spans="1:123" x14ac:dyDescent="0.25">
      <c r="A102" s="15">
        <f t="shared" si="52"/>
        <v>72.833333333332888</v>
      </c>
      <c r="B102" s="4">
        <f t="shared" si="66"/>
        <v>0</v>
      </c>
      <c r="C102" s="4">
        <f t="shared" si="66"/>
        <v>0</v>
      </c>
      <c r="D102" s="4">
        <f t="shared" si="66"/>
        <v>0</v>
      </c>
      <c r="E102" s="4">
        <f t="shared" si="66"/>
        <v>0</v>
      </c>
      <c r="F102" s="4">
        <f t="shared" si="66"/>
        <v>0</v>
      </c>
      <c r="G102" s="4">
        <f t="shared" si="66"/>
        <v>0</v>
      </c>
      <c r="H102" s="4">
        <f t="shared" si="66"/>
        <v>0</v>
      </c>
      <c r="I102" s="4">
        <f t="shared" si="66"/>
        <v>0</v>
      </c>
      <c r="J102" s="4">
        <f t="shared" si="66"/>
        <v>0</v>
      </c>
      <c r="K102" s="4">
        <f t="shared" si="66"/>
        <v>0</v>
      </c>
      <c r="L102" s="4">
        <f t="shared" si="66"/>
        <v>0</v>
      </c>
      <c r="M102" s="4">
        <f t="shared" si="66"/>
        <v>0</v>
      </c>
      <c r="N102" s="4">
        <f t="shared" si="66"/>
        <v>0</v>
      </c>
      <c r="O102" s="4">
        <f t="shared" si="66"/>
        <v>0</v>
      </c>
      <c r="P102" s="4">
        <f t="shared" si="66"/>
        <v>0</v>
      </c>
      <c r="Q102" s="4">
        <f t="shared" si="66"/>
        <v>0</v>
      </c>
      <c r="R102" s="4">
        <f t="shared" si="73"/>
        <v>0</v>
      </c>
      <c r="S102" s="4">
        <f t="shared" si="73"/>
        <v>0</v>
      </c>
      <c r="T102" s="4">
        <f t="shared" si="73"/>
        <v>0</v>
      </c>
      <c r="U102" s="4">
        <f t="shared" si="73"/>
        <v>0</v>
      </c>
      <c r="V102" s="4">
        <f t="shared" si="73"/>
        <v>0</v>
      </c>
      <c r="W102" s="4">
        <f t="shared" si="73"/>
        <v>0</v>
      </c>
      <c r="X102" s="4">
        <f t="shared" si="73"/>
        <v>0</v>
      </c>
      <c r="Y102" s="4">
        <f t="shared" si="73"/>
        <v>0</v>
      </c>
      <c r="Z102" s="4">
        <f t="shared" si="73"/>
        <v>0</v>
      </c>
      <c r="AA102" s="4">
        <f t="shared" si="73"/>
        <v>0</v>
      </c>
      <c r="AB102" s="4">
        <f t="shared" si="73"/>
        <v>0</v>
      </c>
      <c r="AC102" s="4">
        <f t="shared" si="73"/>
        <v>0</v>
      </c>
      <c r="AD102" s="4">
        <f t="shared" si="73"/>
        <v>0</v>
      </c>
      <c r="AE102" s="4">
        <f t="shared" si="73"/>
        <v>0</v>
      </c>
      <c r="AF102" s="4">
        <f t="shared" si="73"/>
        <v>0</v>
      </c>
      <c r="AG102" s="4">
        <f t="shared" si="73"/>
        <v>0</v>
      </c>
      <c r="AH102" s="4">
        <f t="shared" si="73"/>
        <v>0</v>
      </c>
      <c r="AI102" s="4">
        <f t="shared" si="73"/>
        <v>0</v>
      </c>
      <c r="AJ102" s="4">
        <f t="shared" si="73"/>
        <v>0</v>
      </c>
      <c r="AK102" s="4">
        <f t="shared" si="73"/>
        <v>0</v>
      </c>
      <c r="AL102" s="4">
        <f t="shared" si="73"/>
        <v>0</v>
      </c>
      <c r="AM102" s="4">
        <f t="shared" si="73"/>
        <v>0</v>
      </c>
      <c r="AN102" s="4">
        <f t="shared" si="73"/>
        <v>0</v>
      </c>
      <c r="AO102" s="4">
        <f t="shared" si="73"/>
        <v>0</v>
      </c>
      <c r="AP102" s="4">
        <f t="shared" si="73"/>
        <v>0</v>
      </c>
      <c r="AQ102" s="4">
        <f t="shared" si="73"/>
        <v>0</v>
      </c>
      <c r="AR102" s="4">
        <f t="shared" si="73"/>
        <v>0</v>
      </c>
      <c r="AS102" s="4">
        <f t="shared" si="73"/>
        <v>0</v>
      </c>
      <c r="AT102" s="4">
        <f t="shared" si="73"/>
        <v>0</v>
      </c>
      <c r="AU102" s="4">
        <f t="shared" si="73"/>
        <v>0</v>
      </c>
      <c r="AV102" s="4">
        <f t="shared" si="73"/>
        <v>0</v>
      </c>
      <c r="AW102" s="4">
        <f t="shared" si="73"/>
        <v>0</v>
      </c>
      <c r="AX102" s="4">
        <f t="shared" si="73"/>
        <v>0</v>
      </c>
      <c r="AY102" s="4">
        <f t="shared" si="73"/>
        <v>0</v>
      </c>
      <c r="AZ102" s="4">
        <f t="shared" si="73"/>
        <v>0</v>
      </c>
      <c r="BA102" s="4">
        <f t="shared" si="73"/>
        <v>0</v>
      </c>
      <c r="BB102" s="4">
        <f t="shared" si="73"/>
        <v>0</v>
      </c>
      <c r="BC102" s="4">
        <f t="shared" si="73"/>
        <v>0</v>
      </c>
      <c r="BD102" s="4">
        <f t="shared" si="73"/>
        <v>0</v>
      </c>
      <c r="BE102" s="4">
        <f t="shared" si="73"/>
        <v>0</v>
      </c>
      <c r="BF102" s="4">
        <f t="shared" si="73"/>
        <v>0</v>
      </c>
      <c r="BG102" s="4">
        <f t="shared" si="73"/>
        <v>0</v>
      </c>
      <c r="BH102" s="4">
        <f t="shared" si="73"/>
        <v>0</v>
      </c>
      <c r="BI102" s="4">
        <f t="shared" si="73"/>
        <v>0</v>
      </c>
      <c r="BJ102" s="4">
        <f t="shared" si="73"/>
        <v>0</v>
      </c>
      <c r="BK102" s="4">
        <f t="shared" si="73"/>
        <v>0</v>
      </c>
      <c r="BL102" s="4">
        <f t="shared" si="73"/>
        <v>0</v>
      </c>
      <c r="BM102" s="4">
        <f t="shared" si="73"/>
        <v>0</v>
      </c>
      <c r="BN102" s="4">
        <f t="shared" si="73"/>
        <v>0</v>
      </c>
      <c r="BO102" s="4">
        <f t="shared" si="72"/>
        <v>0</v>
      </c>
      <c r="BP102" s="4">
        <f t="shared" si="72"/>
        <v>0</v>
      </c>
      <c r="BQ102" s="4">
        <f t="shared" si="72"/>
        <v>0</v>
      </c>
      <c r="BR102" s="4">
        <f t="shared" si="72"/>
        <v>0</v>
      </c>
      <c r="BS102" s="4">
        <f t="shared" si="72"/>
        <v>0</v>
      </c>
      <c r="BT102" s="4">
        <f t="shared" si="72"/>
        <v>0</v>
      </c>
      <c r="BU102" s="4">
        <f t="shared" si="72"/>
        <v>0</v>
      </c>
      <c r="BV102" s="4">
        <f t="shared" si="72"/>
        <v>0</v>
      </c>
      <c r="BW102" s="4">
        <f t="shared" si="72"/>
        <v>0</v>
      </c>
      <c r="BX102" s="4">
        <f t="shared" si="72"/>
        <v>0</v>
      </c>
      <c r="BY102" s="4">
        <f t="shared" si="72"/>
        <v>0</v>
      </c>
      <c r="BZ102" s="4">
        <f t="shared" si="72"/>
        <v>0</v>
      </c>
      <c r="CA102" s="4">
        <f t="shared" si="72"/>
        <v>0</v>
      </c>
      <c r="CB102" s="4">
        <f t="shared" si="72"/>
        <v>0</v>
      </c>
      <c r="CC102" s="4">
        <f t="shared" si="72"/>
        <v>0</v>
      </c>
      <c r="CD102" s="4">
        <f t="shared" si="72"/>
        <v>0</v>
      </c>
      <c r="CE102" s="4">
        <f t="shared" si="72"/>
        <v>0</v>
      </c>
      <c r="CF102" s="4">
        <f t="shared" si="72"/>
        <v>0</v>
      </c>
      <c r="CG102" s="4">
        <f t="shared" si="72"/>
        <v>0</v>
      </c>
      <c r="CH102" s="4">
        <f t="shared" si="72"/>
        <v>0</v>
      </c>
      <c r="CI102" s="4">
        <f t="shared" si="72"/>
        <v>0</v>
      </c>
      <c r="CJ102" s="4">
        <f t="shared" si="72"/>
        <v>0</v>
      </c>
      <c r="CK102" s="4">
        <f t="shared" si="72"/>
        <v>0</v>
      </c>
      <c r="CL102" s="4">
        <f t="shared" si="72"/>
        <v>0</v>
      </c>
      <c r="CM102" s="4">
        <f t="shared" si="72"/>
        <v>0</v>
      </c>
      <c r="CN102" s="4">
        <f t="shared" si="72"/>
        <v>0</v>
      </c>
      <c r="CO102" s="4">
        <f t="shared" si="72"/>
        <v>0</v>
      </c>
      <c r="CP102" s="4">
        <f t="shared" si="72"/>
        <v>0</v>
      </c>
      <c r="CQ102" s="4">
        <f t="shared" si="72"/>
        <v>0</v>
      </c>
      <c r="CR102" s="4">
        <f t="shared" si="72"/>
        <v>989.63119999999981</v>
      </c>
      <c r="CS102" s="4">
        <f t="shared" si="72"/>
        <v>989.63119999999981</v>
      </c>
      <c r="CT102" s="4">
        <f t="shared" si="72"/>
        <v>989.63119999999981</v>
      </c>
      <c r="CU102" s="4">
        <f t="shared" si="72"/>
        <v>989.63119999999981</v>
      </c>
      <c r="CV102" s="4">
        <f t="shared" si="72"/>
        <v>989.63119999999981</v>
      </c>
      <c r="CW102" s="4">
        <f t="shared" si="72"/>
        <v>989.63119999999981</v>
      </c>
      <c r="CX102" s="4">
        <f t="shared" si="72"/>
        <v>989.63119999999981</v>
      </c>
      <c r="CY102" s="4">
        <f t="shared" si="72"/>
        <v>989.63119999999981</v>
      </c>
      <c r="CZ102" s="4">
        <f t="shared" si="72"/>
        <v>989.63119999999981</v>
      </c>
      <c r="DA102" s="4">
        <f t="shared" si="72"/>
        <v>989.63119999999981</v>
      </c>
      <c r="DB102" s="4">
        <f t="shared" si="72"/>
        <v>989.63119999999981</v>
      </c>
      <c r="DC102" s="4">
        <f t="shared" si="72"/>
        <v>989.63119999999981</v>
      </c>
      <c r="DD102" s="4">
        <f t="shared" si="72"/>
        <v>989.63119999999981</v>
      </c>
      <c r="DE102" s="4">
        <f t="shared" si="72"/>
        <v>989.63119999999981</v>
      </c>
      <c r="DF102" s="4">
        <f t="shared" si="72"/>
        <v>989.63119999999981</v>
      </c>
      <c r="DG102" s="4">
        <f t="shared" si="72"/>
        <v>989.63119999999981</v>
      </c>
      <c r="DH102" s="4">
        <f t="shared" si="72"/>
        <v>989.63119999999981</v>
      </c>
      <c r="DI102" s="4">
        <f t="shared" si="72"/>
        <v>989.63119999999981</v>
      </c>
      <c r="DJ102" s="4">
        <f t="shared" si="72"/>
        <v>989.63119999999981</v>
      </c>
      <c r="DK102" s="4">
        <f t="shared" si="72"/>
        <v>989.63119999999981</v>
      </c>
      <c r="DL102" s="4">
        <f t="shared" si="72"/>
        <v>989.63119999999981</v>
      </c>
      <c r="DM102" s="4">
        <f t="shared" si="72"/>
        <v>989.63119999999981</v>
      </c>
      <c r="DN102" s="4">
        <f t="shared" si="72"/>
        <v>989.63119999999981</v>
      </c>
      <c r="DO102" s="4">
        <f t="shared" si="72"/>
        <v>989.63119999999981</v>
      </c>
      <c r="DP102" s="4">
        <f t="shared" si="72"/>
        <v>989.63119999999981</v>
      </c>
      <c r="DQ102" s="4">
        <f t="shared" si="72"/>
        <v>989.63119999999981</v>
      </c>
      <c r="DR102" s="4">
        <f t="shared" si="72"/>
        <v>1088.5943199999999</v>
      </c>
      <c r="DS102" s="16">
        <f t="shared" si="51"/>
        <v>154461.18200002081</v>
      </c>
    </row>
    <row r="103" spans="1:123" x14ac:dyDescent="0.25">
      <c r="A103" s="15">
        <f t="shared" si="52"/>
        <v>72.916666666666217</v>
      </c>
      <c r="B103" s="4">
        <f t="shared" si="66"/>
        <v>0</v>
      </c>
      <c r="C103" s="4">
        <f t="shared" si="66"/>
        <v>0</v>
      </c>
      <c r="D103" s="4">
        <f t="shared" si="66"/>
        <v>0</v>
      </c>
      <c r="E103" s="4">
        <f t="shared" si="66"/>
        <v>0</v>
      </c>
      <c r="F103" s="4">
        <f t="shared" si="66"/>
        <v>0</v>
      </c>
      <c r="G103" s="4">
        <f t="shared" si="66"/>
        <v>0</v>
      </c>
      <c r="H103" s="4">
        <f t="shared" si="66"/>
        <v>0</v>
      </c>
      <c r="I103" s="4">
        <f t="shared" si="66"/>
        <v>0</v>
      </c>
      <c r="J103" s="4">
        <f t="shared" si="66"/>
        <v>0</v>
      </c>
      <c r="K103" s="4">
        <f t="shared" si="66"/>
        <v>0</v>
      </c>
      <c r="L103" s="4">
        <f t="shared" si="66"/>
        <v>0</v>
      </c>
      <c r="M103" s="4">
        <f t="shared" si="66"/>
        <v>0</v>
      </c>
      <c r="N103" s="4">
        <f t="shared" si="66"/>
        <v>0</v>
      </c>
      <c r="O103" s="4">
        <f t="shared" si="66"/>
        <v>0</v>
      </c>
      <c r="P103" s="4">
        <f t="shared" si="66"/>
        <v>0</v>
      </c>
      <c r="Q103" s="4">
        <f t="shared" si="66"/>
        <v>0</v>
      </c>
      <c r="R103" s="4">
        <f t="shared" si="73"/>
        <v>0</v>
      </c>
      <c r="S103" s="4">
        <f t="shared" si="73"/>
        <v>0</v>
      </c>
      <c r="T103" s="4">
        <f t="shared" si="73"/>
        <v>0</v>
      </c>
      <c r="U103" s="4">
        <f t="shared" si="73"/>
        <v>0</v>
      </c>
      <c r="V103" s="4">
        <f t="shared" si="73"/>
        <v>0</v>
      </c>
      <c r="W103" s="4">
        <f t="shared" si="73"/>
        <v>0</v>
      </c>
      <c r="X103" s="4">
        <f t="shared" si="73"/>
        <v>0</v>
      </c>
      <c r="Y103" s="4">
        <f t="shared" si="73"/>
        <v>0</v>
      </c>
      <c r="Z103" s="4">
        <f t="shared" si="73"/>
        <v>0</v>
      </c>
      <c r="AA103" s="4">
        <f t="shared" si="73"/>
        <v>0</v>
      </c>
      <c r="AB103" s="4">
        <f t="shared" si="73"/>
        <v>0</v>
      </c>
      <c r="AC103" s="4">
        <f t="shared" si="73"/>
        <v>0</v>
      </c>
      <c r="AD103" s="4">
        <f t="shared" si="73"/>
        <v>0</v>
      </c>
      <c r="AE103" s="4">
        <f t="shared" si="73"/>
        <v>0</v>
      </c>
      <c r="AF103" s="4">
        <f t="shared" si="73"/>
        <v>0</v>
      </c>
      <c r="AG103" s="4">
        <f t="shared" si="73"/>
        <v>0</v>
      </c>
      <c r="AH103" s="4">
        <f t="shared" si="73"/>
        <v>0</v>
      </c>
      <c r="AI103" s="4">
        <f t="shared" si="73"/>
        <v>0</v>
      </c>
      <c r="AJ103" s="4">
        <f t="shared" si="73"/>
        <v>0</v>
      </c>
      <c r="AK103" s="4">
        <f t="shared" si="73"/>
        <v>0</v>
      </c>
      <c r="AL103" s="4">
        <f t="shared" si="73"/>
        <v>0</v>
      </c>
      <c r="AM103" s="4">
        <f t="shared" si="73"/>
        <v>0</v>
      </c>
      <c r="AN103" s="4">
        <f t="shared" si="73"/>
        <v>0</v>
      </c>
      <c r="AO103" s="4">
        <f t="shared" si="73"/>
        <v>0</v>
      </c>
      <c r="AP103" s="4">
        <f t="shared" si="73"/>
        <v>0</v>
      </c>
      <c r="AQ103" s="4">
        <f t="shared" si="73"/>
        <v>0</v>
      </c>
      <c r="AR103" s="4">
        <f t="shared" si="73"/>
        <v>0</v>
      </c>
      <c r="AS103" s="4">
        <f t="shared" si="73"/>
        <v>0</v>
      </c>
      <c r="AT103" s="4">
        <f t="shared" si="73"/>
        <v>0</v>
      </c>
      <c r="AU103" s="4">
        <f t="shared" si="73"/>
        <v>0</v>
      </c>
      <c r="AV103" s="4">
        <f t="shared" si="73"/>
        <v>0</v>
      </c>
      <c r="AW103" s="4">
        <f t="shared" si="73"/>
        <v>0</v>
      </c>
      <c r="AX103" s="4">
        <f t="shared" si="73"/>
        <v>0</v>
      </c>
      <c r="AY103" s="4">
        <f t="shared" si="73"/>
        <v>0</v>
      </c>
      <c r="AZ103" s="4">
        <f t="shared" si="73"/>
        <v>0</v>
      </c>
      <c r="BA103" s="4">
        <f t="shared" si="73"/>
        <v>0</v>
      </c>
      <c r="BB103" s="4">
        <f t="shared" si="73"/>
        <v>0</v>
      </c>
      <c r="BC103" s="4">
        <f t="shared" si="73"/>
        <v>0</v>
      </c>
      <c r="BD103" s="4">
        <f t="shared" si="73"/>
        <v>0</v>
      </c>
      <c r="BE103" s="4">
        <f t="shared" si="73"/>
        <v>0</v>
      </c>
      <c r="BF103" s="4">
        <f t="shared" si="73"/>
        <v>0</v>
      </c>
      <c r="BG103" s="4">
        <f t="shared" si="73"/>
        <v>0</v>
      </c>
      <c r="BH103" s="4">
        <f t="shared" si="73"/>
        <v>0</v>
      </c>
      <c r="BI103" s="4">
        <f t="shared" si="73"/>
        <v>0</v>
      </c>
      <c r="BJ103" s="4">
        <f t="shared" si="73"/>
        <v>0</v>
      </c>
      <c r="BK103" s="4">
        <f t="shared" si="73"/>
        <v>0</v>
      </c>
      <c r="BL103" s="4">
        <f t="shared" si="73"/>
        <v>0</v>
      </c>
      <c r="BM103" s="4">
        <f t="shared" si="73"/>
        <v>0</v>
      </c>
      <c r="BN103" s="4">
        <f t="shared" si="73"/>
        <v>0</v>
      </c>
      <c r="BO103" s="4">
        <f t="shared" si="72"/>
        <v>0</v>
      </c>
      <c r="BP103" s="4">
        <f t="shared" si="72"/>
        <v>0</v>
      </c>
      <c r="BQ103" s="4">
        <f t="shared" si="72"/>
        <v>0</v>
      </c>
      <c r="BR103" s="4">
        <f t="shared" si="72"/>
        <v>0</v>
      </c>
      <c r="BS103" s="4">
        <f t="shared" si="72"/>
        <v>0</v>
      </c>
      <c r="BT103" s="4">
        <f t="shared" si="72"/>
        <v>0</v>
      </c>
      <c r="BU103" s="4">
        <f t="shared" si="72"/>
        <v>0</v>
      </c>
      <c r="BV103" s="4">
        <f t="shared" si="72"/>
        <v>0</v>
      </c>
      <c r="BW103" s="4">
        <f t="shared" si="72"/>
        <v>0</v>
      </c>
      <c r="BX103" s="4">
        <f t="shared" si="72"/>
        <v>0</v>
      </c>
      <c r="BY103" s="4">
        <f t="shared" si="72"/>
        <v>0</v>
      </c>
      <c r="BZ103" s="4">
        <f t="shared" si="72"/>
        <v>0</v>
      </c>
      <c r="CA103" s="4">
        <f t="shared" si="72"/>
        <v>0</v>
      </c>
      <c r="CB103" s="4">
        <f t="shared" si="72"/>
        <v>0</v>
      </c>
      <c r="CC103" s="4">
        <f t="shared" si="72"/>
        <v>0</v>
      </c>
      <c r="CD103" s="4">
        <f t="shared" si="72"/>
        <v>0</v>
      </c>
      <c r="CE103" s="4">
        <f t="shared" si="72"/>
        <v>0</v>
      </c>
      <c r="CF103" s="4">
        <f t="shared" si="72"/>
        <v>0</v>
      </c>
      <c r="CG103" s="4">
        <f t="shared" si="72"/>
        <v>0</v>
      </c>
      <c r="CH103" s="4">
        <f t="shared" si="72"/>
        <v>0</v>
      </c>
      <c r="CI103" s="4">
        <f t="shared" si="72"/>
        <v>0</v>
      </c>
      <c r="CJ103" s="4">
        <f t="shared" si="72"/>
        <v>0</v>
      </c>
      <c r="CK103" s="4">
        <f t="shared" si="72"/>
        <v>0</v>
      </c>
      <c r="CL103" s="4">
        <f t="shared" si="72"/>
        <v>0</v>
      </c>
      <c r="CM103" s="4">
        <f t="shared" si="72"/>
        <v>0</v>
      </c>
      <c r="CN103" s="4">
        <f t="shared" si="72"/>
        <v>0</v>
      </c>
      <c r="CO103" s="4">
        <f t="shared" si="72"/>
        <v>0</v>
      </c>
      <c r="CP103" s="4">
        <f t="shared" si="72"/>
        <v>0</v>
      </c>
      <c r="CQ103" s="4">
        <f t="shared" si="72"/>
        <v>0</v>
      </c>
      <c r="CR103" s="4">
        <f t="shared" si="72"/>
        <v>0</v>
      </c>
      <c r="CS103" s="4">
        <f t="shared" si="72"/>
        <v>989.63119999999981</v>
      </c>
      <c r="CT103" s="4">
        <f t="shared" si="72"/>
        <v>989.63119999999981</v>
      </c>
      <c r="CU103" s="4">
        <f t="shared" si="72"/>
        <v>989.63119999999981</v>
      </c>
      <c r="CV103" s="4">
        <f t="shared" si="72"/>
        <v>989.63119999999981</v>
      </c>
      <c r="CW103" s="4">
        <f t="shared" si="72"/>
        <v>989.63119999999981</v>
      </c>
      <c r="CX103" s="4">
        <f t="shared" si="72"/>
        <v>989.63119999999981</v>
      </c>
      <c r="CY103" s="4">
        <f t="shared" si="72"/>
        <v>989.63119999999981</v>
      </c>
      <c r="CZ103" s="4">
        <f t="shared" si="72"/>
        <v>989.63119999999981</v>
      </c>
      <c r="DA103" s="4">
        <f t="shared" si="72"/>
        <v>989.63119999999981</v>
      </c>
      <c r="DB103" s="4">
        <f t="shared" si="72"/>
        <v>989.63119999999981</v>
      </c>
      <c r="DC103" s="4">
        <f t="shared" si="72"/>
        <v>989.63119999999981</v>
      </c>
      <c r="DD103" s="4">
        <f t="shared" ref="DD103:DR103" si="74">$B$2*IF($A$2+DD$3/12&lt;$A103,0,1)*(1+0.072*MIN($A103-$A$2,5))*IF(DD$3&gt;=120,1.1,1)*IF($C$2&lt;=148450,1,0)</f>
        <v>989.63119999999981</v>
      </c>
      <c r="DE103" s="4">
        <f t="shared" si="74"/>
        <v>989.63119999999981</v>
      </c>
      <c r="DF103" s="4">
        <f t="shared" si="74"/>
        <v>989.63119999999981</v>
      </c>
      <c r="DG103" s="4">
        <f t="shared" si="74"/>
        <v>989.63119999999981</v>
      </c>
      <c r="DH103" s="4">
        <f t="shared" si="74"/>
        <v>989.63119999999981</v>
      </c>
      <c r="DI103" s="4">
        <f t="shared" si="74"/>
        <v>989.63119999999981</v>
      </c>
      <c r="DJ103" s="4">
        <f t="shared" si="74"/>
        <v>989.63119999999981</v>
      </c>
      <c r="DK103" s="4">
        <f t="shared" si="74"/>
        <v>989.63119999999981</v>
      </c>
      <c r="DL103" s="4">
        <f t="shared" si="74"/>
        <v>989.63119999999981</v>
      </c>
      <c r="DM103" s="4">
        <f t="shared" si="74"/>
        <v>989.63119999999981</v>
      </c>
      <c r="DN103" s="4">
        <f t="shared" si="74"/>
        <v>989.63119999999981</v>
      </c>
      <c r="DO103" s="4">
        <f t="shared" si="74"/>
        <v>989.63119999999981</v>
      </c>
      <c r="DP103" s="4">
        <f t="shared" si="74"/>
        <v>989.63119999999981</v>
      </c>
      <c r="DQ103" s="4">
        <f t="shared" si="74"/>
        <v>989.63119999999981</v>
      </c>
      <c r="DR103" s="4">
        <f t="shared" si="74"/>
        <v>1088.5943199999999</v>
      </c>
      <c r="DS103" s="16">
        <f t="shared" si="51"/>
        <v>153748.22709073682</v>
      </c>
    </row>
    <row r="104" spans="1:123" x14ac:dyDescent="0.25">
      <c r="A104" s="15">
        <f t="shared" si="52"/>
        <v>72.999999999999545</v>
      </c>
      <c r="B104" s="4">
        <f t="shared" si="66"/>
        <v>0</v>
      </c>
      <c r="C104" s="4">
        <f t="shared" si="66"/>
        <v>0</v>
      </c>
      <c r="D104" s="4">
        <f t="shared" si="66"/>
        <v>0</v>
      </c>
      <c r="E104" s="4">
        <f t="shared" si="66"/>
        <v>0</v>
      </c>
      <c r="F104" s="4">
        <f t="shared" si="66"/>
        <v>0</v>
      </c>
      <c r="G104" s="4">
        <f t="shared" si="66"/>
        <v>0</v>
      </c>
      <c r="H104" s="4">
        <f t="shared" si="66"/>
        <v>0</v>
      </c>
      <c r="I104" s="4">
        <f t="shared" si="66"/>
        <v>0</v>
      </c>
      <c r="J104" s="4">
        <f t="shared" si="66"/>
        <v>0</v>
      </c>
      <c r="K104" s="4">
        <f t="shared" si="66"/>
        <v>0</v>
      </c>
      <c r="L104" s="4">
        <f t="shared" si="66"/>
        <v>0</v>
      </c>
      <c r="M104" s="4">
        <f t="shared" si="66"/>
        <v>0</v>
      </c>
      <c r="N104" s="4">
        <f t="shared" si="66"/>
        <v>0</v>
      </c>
      <c r="O104" s="4">
        <f t="shared" si="66"/>
        <v>0</v>
      </c>
      <c r="P104" s="4">
        <f t="shared" si="66"/>
        <v>0</v>
      </c>
      <c r="Q104" s="4">
        <f t="shared" si="66"/>
        <v>0</v>
      </c>
      <c r="R104" s="4">
        <f t="shared" si="73"/>
        <v>0</v>
      </c>
      <c r="S104" s="4">
        <f t="shared" si="73"/>
        <v>0</v>
      </c>
      <c r="T104" s="4">
        <f t="shared" si="73"/>
        <v>0</v>
      </c>
      <c r="U104" s="4">
        <f t="shared" si="73"/>
        <v>0</v>
      </c>
      <c r="V104" s="4">
        <f t="shared" si="73"/>
        <v>0</v>
      </c>
      <c r="W104" s="4">
        <f t="shared" si="73"/>
        <v>0</v>
      </c>
      <c r="X104" s="4">
        <f t="shared" si="73"/>
        <v>0</v>
      </c>
      <c r="Y104" s="4">
        <f t="shared" si="73"/>
        <v>0</v>
      </c>
      <c r="Z104" s="4">
        <f t="shared" si="73"/>
        <v>0</v>
      </c>
      <c r="AA104" s="4">
        <f t="shared" si="73"/>
        <v>0</v>
      </c>
      <c r="AB104" s="4">
        <f t="shared" si="73"/>
        <v>0</v>
      </c>
      <c r="AC104" s="4">
        <f t="shared" si="73"/>
        <v>0</v>
      </c>
      <c r="AD104" s="4">
        <f t="shared" si="73"/>
        <v>0</v>
      </c>
      <c r="AE104" s="4">
        <f t="shared" si="73"/>
        <v>0</v>
      </c>
      <c r="AF104" s="4">
        <f t="shared" si="73"/>
        <v>0</v>
      </c>
      <c r="AG104" s="4">
        <f t="shared" si="73"/>
        <v>0</v>
      </c>
      <c r="AH104" s="4">
        <f t="shared" si="73"/>
        <v>0</v>
      </c>
      <c r="AI104" s="4">
        <f t="shared" si="73"/>
        <v>0</v>
      </c>
      <c r="AJ104" s="4">
        <f t="shared" si="73"/>
        <v>0</v>
      </c>
      <c r="AK104" s="4">
        <f t="shared" si="73"/>
        <v>0</v>
      </c>
      <c r="AL104" s="4">
        <f t="shared" si="73"/>
        <v>0</v>
      </c>
      <c r="AM104" s="4">
        <f t="shared" si="73"/>
        <v>0</v>
      </c>
      <c r="AN104" s="4">
        <f t="shared" si="73"/>
        <v>0</v>
      </c>
      <c r="AO104" s="4">
        <f t="shared" si="73"/>
        <v>0</v>
      </c>
      <c r="AP104" s="4">
        <f t="shared" si="73"/>
        <v>0</v>
      </c>
      <c r="AQ104" s="4">
        <f t="shared" si="73"/>
        <v>0</v>
      </c>
      <c r="AR104" s="4">
        <f t="shared" si="73"/>
        <v>0</v>
      </c>
      <c r="AS104" s="4">
        <f t="shared" si="73"/>
        <v>0</v>
      </c>
      <c r="AT104" s="4">
        <f t="shared" si="73"/>
        <v>0</v>
      </c>
      <c r="AU104" s="4">
        <f t="shared" si="73"/>
        <v>0</v>
      </c>
      <c r="AV104" s="4">
        <f t="shared" si="73"/>
        <v>0</v>
      </c>
      <c r="AW104" s="4">
        <f t="shared" si="73"/>
        <v>0</v>
      </c>
      <c r="AX104" s="4">
        <f t="shared" si="73"/>
        <v>0</v>
      </c>
      <c r="AY104" s="4">
        <f t="shared" si="73"/>
        <v>0</v>
      </c>
      <c r="AZ104" s="4">
        <f t="shared" si="73"/>
        <v>0</v>
      </c>
      <c r="BA104" s="4">
        <f t="shared" si="73"/>
        <v>0</v>
      </c>
      <c r="BB104" s="4">
        <f t="shared" si="73"/>
        <v>0</v>
      </c>
      <c r="BC104" s="4">
        <f t="shared" si="73"/>
        <v>0</v>
      </c>
      <c r="BD104" s="4">
        <f t="shared" si="73"/>
        <v>0</v>
      </c>
      <c r="BE104" s="4">
        <f t="shared" si="73"/>
        <v>0</v>
      </c>
      <c r="BF104" s="4">
        <f t="shared" si="73"/>
        <v>0</v>
      </c>
      <c r="BG104" s="4">
        <f t="shared" si="73"/>
        <v>0</v>
      </c>
      <c r="BH104" s="4">
        <f t="shared" si="73"/>
        <v>0</v>
      </c>
      <c r="BI104" s="4">
        <f t="shared" si="73"/>
        <v>0</v>
      </c>
      <c r="BJ104" s="4">
        <f t="shared" ref="BJ104:DR108" si="75">$B$2*IF($A$2+BJ$3/12&lt;$A104,0,1)*(1+0.072*MIN($A104-$A$2,5))*IF(BJ$3&gt;=120,1.1,1)*IF($C$2&lt;=148450,1,0)</f>
        <v>0</v>
      </c>
      <c r="BK104" s="4">
        <f t="shared" si="75"/>
        <v>0</v>
      </c>
      <c r="BL104" s="4">
        <f t="shared" si="75"/>
        <v>0</v>
      </c>
      <c r="BM104" s="4">
        <f t="shared" si="75"/>
        <v>0</v>
      </c>
      <c r="BN104" s="4">
        <f t="shared" si="75"/>
        <v>0</v>
      </c>
      <c r="BO104" s="4">
        <f t="shared" si="75"/>
        <v>0</v>
      </c>
      <c r="BP104" s="4">
        <f t="shared" si="75"/>
        <v>0</v>
      </c>
      <c r="BQ104" s="4">
        <f t="shared" si="75"/>
        <v>0</v>
      </c>
      <c r="BR104" s="4">
        <f t="shared" si="75"/>
        <v>0</v>
      </c>
      <c r="BS104" s="4">
        <f t="shared" si="75"/>
        <v>0</v>
      </c>
      <c r="BT104" s="4">
        <f t="shared" si="75"/>
        <v>0</v>
      </c>
      <c r="BU104" s="4">
        <f t="shared" si="75"/>
        <v>0</v>
      </c>
      <c r="BV104" s="4">
        <f t="shared" si="75"/>
        <v>0</v>
      </c>
      <c r="BW104" s="4">
        <f t="shared" si="75"/>
        <v>0</v>
      </c>
      <c r="BX104" s="4">
        <f t="shared" si="75"/>
        <v>0</v>
      </c>
      <c r="BY104" s="4">
        <f t="shared" si="75"/>
        <v>0</v>
      </c>
      <c r="BZ104" s="4">
        <f t="shared" si="75"/>
        <v>0</v>
      </c>
      <c r="CA104" s="4">
        <f t="shared" si="75"/>
        <v>0</v>
      </c>
      <c r="CB104" s="4">
        <f t="shared" si="75"/>
        <v>0</v>
      </c>
      <c r="CC104" s="4">
        <f t="shared" si="75"/>
        <v>0</v>
      </c>
      <c r="CD104" s="4">
        <f t="shared" si="75"/>
        <v>0</v>
      </c>
      <c r="CE104" s="4">
        <f t="shared" si="75"/>
        <v>0</v>
      </c>
      <c r="CF104" s="4">
        <f t="shared" si="75"/>
        <v>0</v>
      </c>
      <c r="CG104" s="4">
        <f t="shared" si="75"/>
        <v>0</v>
      </c>
      <c r="CH104" s="4">
        <f t="shared" si="75"/>
        <v>0</v>
      </c>
      <c r="CI104" s="4">
        <f t="shared" si="75"/>
        <v>0</v>
      </c>
      <c r="CJ104" s="4">
        <f t="shared" si="75"/>
        <v>0</v>
      </c>
      <c r="CK104" s="4">
        <f t="shared" si="75"/>
        <v>0</v>
      </c>
      <c r="CL104" s="4">
        <f t="shared" si="75"/>
        <v>0</v>
      </c>
      <c r="CM104" s="4">
        <f t="shared" si="75"/>
        <v>0</v>
      </c>
      <c r="CN104" s="4">
        <f t="shared" si="75"/>
        <v>0</v>
      </c>
      <c r="CO104" s="4">
        <f t="shared" si="75"/>
        <v>0</v>
      </c>
      <c r="CP104" s="4">
        <f t="shared" si="75"/>
        <v>0</v>
      </c>
      <c r="CQ104" s="4">
        <f t="shared" si="75"/>
        <v>0</v>
      </c>
      <c r="CR104" s="4">
        <f t="shared" si="75"/>
        <v>0</v>
      </c>
      <c r="CS104" s="4">
        <f t="shared" si="75"/>
        <v>0</v>
      </c>
      <c r="CT104" s="4">
        <f t="shared" si="75"/>
        <v>989.63119999999981</v>
      </c>
      <c r="CU104" s="4">
        <f t="shared" si="75"/>
        <v>989.63119999999981</v>
      </c>
      <c r="CV104" s="4">
        <f t="shared" si="75"/>
        <v>989.63119999999981</v>
      </c>
      <c r="CW104" s="4">
        <f t="shared" si="75"/>
        <v>989.63119999999981</v>
      </c>
      <c r="CX104" s="4">
        <f t="shared" si="75"/>
        <v>989.63119999999981</v>
      </c>
      <c r="CY104" s="4">
        <f t="shared" si="75"/>
        <v>989.63119999999981</v>
      </c>
      <c r="CZ104" s="4">
        <f t="shared" si="75"/>
        <v>989.63119999999981</v>
      </c>
      <c r="DA104" s="4">
        <f t="shared" si="75"/>
        <v>989.63119999999981</v>
      </c>
      <c r="DB104" s="4">
        <f t="shared" si="75"/>
        <v>989.63119999999981</v>
      </c>
      <c r="DC104" s="4">
        <f t="shared" si="75"/>
        <v>989.63119999999981</v>
      </c>
      <c r="DD104" s="4">
        <f t="shared" si="75"/>
        <v>989.63119999999981</v>
      </c>
      <c r="DE104" s="4">
        <f t="shared" si="75"/>
        <v>989.63119999999981</v>
      </c>
      <c r="DF104" s="4">
        <f t="shared" si="75"/>
        <v>989.63119999999981</v>
      </c>
      <c r="DG104" s="4">
        <f t="shared" si="75"/>
        <v>989.63119999999981</v>
      </c>
      <c r="DH104" s="4">
        <f t="shared" si="75"/>
        <v>989.63119999999981</v>
      </c>
      <c r="DI104" s="4">
        <f t="shared" si="75"/>
        <v>989.63119999999981</v>
      </c>
      <c r="DJ104" s="4">
        <f t="shared" si="75"/>
        <v>989.63119999999981</v>
      </c>
      <c r="DK104" s="4">
        <f t="shared" si="75"/>
        <v>989.63119999999981</v>
      </c>
      <c r="DL104" s="4">
        <f t="shared" si="75"/>
        <v>989.63119999999981</v>
      </c>
      <c r="DM104" s="4">
        <f t="shared" si="75"/>
        <v>989.63119999999981</v>
      </c>
      <c r="DN104" s="4">
        <f t="shared" si="75"/>
        <v>989.63119999999981</v>
      </c>
      <c r="DO104" s="4">
        <f t="shared" si="75"/>
        <v>989.63119999999981</v>
      </c>
      <c r="DP104" s="4">
        <f t="shared" si="75"/>
        <v>989.63119999999981</v>
      </c>
      <c r="DQ104" s="4">
        <f t="shared" si="75"/>
        <v>989.63119999999981</v>
      </c>
      <c r="DR104" s="4">
        <f t="shared" si="75"/>
        <v>1088.5943199999999</v>
      </c>
      <c r="DS104" s="16">
        <f t="shared" si="51"/>
        <v>153038.0585763336</v>
      </c>
    </row>
    <row r="105" spans="1:123" x14ac:dyDescent="0.25">
      <c r="A105" s="15">
        <f t="shared" si="52"/>
        <v>73.083333333332874</v>
      </c>
      <c r="B105" s="4">
        <f t="shared" si="66"/>
        <v>0</v>
      </c>
      <c r="C105" s="4">
        <f t="shared" si="66"/>
        <v>0</v>
      </c>
      <c r="D105" s="4">
        <f t="shared" si="66"/>
        <v>0</v>
      </c>
      <c r="E105" s="4">
        <f t="shared" si="66"/>
        <v>0</v>
      </c>
      <c r="F105" s="4">
        <f t="shared" si="66"/>
        <v>0</v>
      </c>
      <c r="G105" s="4">
        <f t="shared" si="66"/>
        <v>0</v>
      </c>
      <c r="H105" s="4">
        <f t="shared" si="66"/>
        <v>0</v>
      </c>
      <c r="I105" s="4">
        <f t="shared" si="66"/>
        <v>0</v>
      </c>
      <c r="J105" s="4">
        <f t="shared" si="66"/>
        <v>0</v>
      </c>
      <c r="K105" s="4">
        <f t="shared" si="66"/>
        <v>0</v>
      </c>
      <c r="L105" s="4">
        <f t="shared" si="66"/>
        <v>0</v>
      </c>
      <c r="M105" s="4">
        <f t="shared" si="66"/>
        <v>0</v>
      </c>
      <c r="N105" s="4">
        <f t="shared" si="66"/>
        <v>0</v>
      </c>
      <c r="O105" s="4">
        <f t="shared" si="66"/>
        <v>0</v>
      </c>
      <c r="P105" s="4">
        <f t="shared" si="66"/>
        <v>0</v>
      </c>
      <c r="Q105" s="4">
        <f t="shared" si="66"/>
        <v>0</v>
      </c>
      <c r="R105" s="4">
        <f t="shared" ref="R105:BM105" si="76">$B$2*IF($A$2+R$3/12&lt;$A105,0,1)*(1+0.072*MIN($A105-$A$2,5))*IF(R$3&gt;=120,1.1,1)*IF($C$2&lt;=148450,1,0)</f>
        <v>0</v>
      </c>
      <c r="S105" s="4">
        <f t="shared" si="76"/>
        <v>0</v>
      </c>
      <c r="T105" s="4">
        <f t="shared" si="76"/>
        <v>0</v>
      </c>
      <c r="U105" s="4">
        <f t="shared" si="76"/>
        <v>0</v>
      </c>
      <c r="V105" s="4">
        <f t="shared" si="76"/>
        <v>0</v>
      </c>
      <c r="W105" s="4">
        <f t="shared" si="76"/>
        <v>0</v>
      </c>
      <c r="X105" s="4">
        <f t="shared" si="76"/>
        <v>0</v>
      </c>
      <c r="Y105" s="4">
        <f t="shared" si="76"/>
        <v>0</v>
      </c>
      <c r="Z105" s="4">
        <f t="shared" si="76"/>
        <v>0</v>
      </c>
      <c r="AA105" s="4">
        <f t="shared" si="76"/>
        <v>0</v>
      </c>
      <c r="AB105" s="4">
        <f t="shared" si="76"/>
        <v>0</v>
      </c>
      <c r="AC105" s="4">
        <f t="shared" si="76"/>
        <v>0</v>
      </c>
      <c r="AD105" s="4">
        <f t="shared" si="76"/>
        <v>0</v>
      </c>
      <c r="AE105" s="4">
        <f t="shared" si="76"/>
        <v>0</v>
      </c>
      <c r="AF105" s="4">
        <f t="shared" si="76"/>
        <v>0</v>
      </c>
      <c r="AG105" s="4">
        <f t="shared" si="76"/>
        <v>0</v>
      </c>
      <c r="AH105" s="4">
        <f t="shared" si="76"/>
        <v>0</v>
      </c>
      <c r="AI105" s="4">
        <f t="shared" si="76"/>
        <v>0</v>
      </c>
      <c r="AJ105" s="4">
        <f t="shared" si="76"/>
        <v>0</v>
      </c>
      <c r="AK105" s="4">
        <f t="shared" si="76"/>
        <v>0</v>
      </c>
      <c r="AL105" s="4">
        <f t="shared" si="76"/>
        <v>0</v>
      </c>
      <c r="AM105" s="4">
        <f t="shared" si="76"/>
        <v>0</v>
      </c>
      <c r="AN105" s="4">
        <f t="shared" si="76"/>
        <v>0</v>
      </c>
      <c r="AO105" s="4">
        <f t="shared" si="76"/>
        <v>0</v>
      </c>
      <c r="AP105" s="4">
        <f t="shared" si="76"/>
        <v>0</v>
      </c>
      <c r="AQ105" s="4">
        <f t="shared" si="76"/>
        <v>0</v>
      </c>
      <c r="AR105" s="4">
        <f t="shared" si="76"/>
        <v>0</v>
      </c>
      <c r="AS105" s="4">
        <f t="shared" si="76"/>
        <v>0</v>
      </c>
      <c r="AT105" s="4">
        <f t="shared" si="76"/>
        <v>0</v>
      </c>
      <c r="AU105" s="4">
        <f t="shared" si="76"/>
        <v>0</v>
      </c>
      <c r="AV105" s="4">
        <f t="shared" si="76"/>
        <v>0</v>
      </c>
      <c r="AW105" s="4">
        <f t="shared" si="76"/>
        <v>0</v>
      </c>
      <c r="AX105" s="4">
        <f t="shared" si="76"/>
        <v>0</v>
      </c>
      <c r="AY105" s="4">
        <f t="shared" si="76"/>
        <v>0</v>
      </c>
      <c r="AZ105" s="4">
        <f t="shared" si="76"/>
        <v>0</v>
      </c>
      <c r="BA105" s="4">
        <f t="shared" si="76"/>
        <v>0</v>
      </c>
      <c r="BB105" s="4">
        <f t="shared" si="76"/>
        <v>0</v>
      </c>
      <c r="BC105" s="4">
        <f t="shared" si="76"/>
        <v>0</v>
      </c>
      <c r="BD105" s="4">
        <f t="shared" si="76"/>
        <v>0</v>
      </c>
      <c r="BE105" s="4">
        <f t="shared" si="76"/>
        <v>0</v>
      </c>
      <c r="BF105" s="4">
        <f t="shared" si="76"/>
        <v>0</v>
      </c>
      <c r="BG105" s="4">
        <f t="shared" si="76"/>
        <v>0</v>
      </c>
      <c r="BH105" s="4">
        <f t="shared" si="76"/>
        <v>0</v>
      </c>
      <c r="BI105" s="4">
        <f t="shared" si="76"/>
        <v>0</v>
      </c>
      <c r="BJ105" s="4">
        <f t="shared" si="76"/>
        <v>0</v>
      </c>
      <c r="BK105" s="4">
        <f t="shared" si="76"/>
        <v>0</v>
      </c>
      <c r="BL105" s="4">
        <f t="shared" si="76"/>
        <v>0</v>
      </c>
      <c r="BM105" s="4">
        <f t="shared" si="76"/>
        <v>0</v>
      </c>
      <c r="BN105" s="4">
        <f t="shared" si="75"/>
        <v>0</v>
      </c>
      <c r="BO105" s="4">
        <f t="shared" si="75"/>
        <v>0</v>
      </c>
      <c r="BP105" s="4">
        <f t="shared" si="75"/>
        <v>0</v>
      </c>
      <c r="BQ105" s="4">
        <f t="shared" si="75"/>
        <v>0</v>
      </c>
      <c r="BR105" s="4">
        <f t="shared" si="75"/>
        <v>0</v>
      </c>
      <c r="BS105" s="4">
        <f t="shared" si="75"/>
        <v>0</v>
      </c>
      <c r="BT105" s="4">
        <f t="shared" si="75"/>
        <v>0</v>
      </c>
      <c r="BU105" s="4">
        <f t="shared" si="75"/>
        <v>0</v>
      </c>
      <c r="BV105" s="4">
        <f t="shared" si="75"/>
        <v>0</v>
      </c>
      <c r="BW105" s="4">
        <f t="shared" si="75"/>
        <v>0</v>
      </c>
      <c r="BX105" s="4">
        <f t="shared" si="75"/>
        <v>0</v>
      </c>
      <c r="BY105" s="4">
        <f t="shared" si="75"/>
        <v>0</v>
      </c>
      <c r="BZ105" s="4">
        <f t="shared" si="75"/>
        <v>0</v>
      </c>
      <c r="CA105" s="4">
        <f t="shared" si="75"/>
        <v>0</v>
      </c>
      <c r="CB105" s="4">
        <f t="shared" si="75"/>
        <v>0</v>
      </c>
      <c r="CC105" s="4">
        <f t="shared" si="75"/>
        <v>0</v>
      </c>
      <c r="CD105" s="4">
        <f t="shared" si="75"/>
        <v>0</v>
      </c>
      <c r="CE105" s="4">
        <f t="shared" si="75"/>
        <v>0</v>
      </c>
      <c r="CF105" s="4">
        <f t="shared" si="75"/>
        <v>0</v>
      </c>
      <c r="CG105" s="4">
        <f t="shared" si="75"/>
        <v>0</v>
      </c>
      <c r="CH105" s="4">
        <f t="shared" si="75"/>
        <v>0</v>
      </c>
      <c r="CI105" s="4">
        <f t="shared" si="75"/>
        <v>0</v>
      </c>
      <c r="CJ105" s="4">
        <f t="shared" si="75"/>
        <v>0</v>
      </c>
      <c r="CK105" s="4">
        <f t="shared" si="75"/>
        <v>0</v>
      </c>
      <c r="CL105" s="4">
        <f t="shared" si="75"/>
        <v>0</v>
      </c>
      <c r="CM105" s="4">
        <f t="shared" si="75"/>
        <v>0</v>
      </c>
      <c r="CN105" s="4">
        <f t="shared" si="75"/>
        <v>0</v>
      </c>
      <c r="CO105" s="4">
        <f t="shared" si="75"/>
        <v>0</v>
      </c>
      <c r="CP105" s="4">
        <f t="shared" si="75"/>
        <v>0</v>
      </c>
      <c r="CQ105" s="4">
        <f t="shared" si="75"/>
        <v>0</v>
      </c>
      <c r="CR105" s="4">
        <f t="shared" si="75"/>
        <v>0</v>
      </c>
      <c r="CS105" s="4">
        <f t="shared" si="75"/>
        <v>0</v>
      </c>
      <c r="CT105" s="4">
        <f t="shared" si="75"/>
        <v>0</v>
      </c>
      <c r="CU105" s="4">
        <f t="shared" si="75"/>
        <v>989.63119999999981</v>
      </c>
      <c r="CV105" s="4">
        <f t="shared" si="75"/>
        <v>989.63119999999981</v>
      </c>
      <c r="CW105" s="4">
        <f t="shared" si="75"/>
        <v>989.63119999999981</v>
      </c>
      <c r="CX105" s="4">
        <f t="shared" si="75"/>
        <v>989.63119999999981</v>
      </c>
      <c r="CY105" s="4">
        <f t="shared" si="75"/>
        <v>989.63119999999981</v>
      </c>
      <c r="CZ105" s="4">
        <f t="shared" si="75"/>
        <v>989.63119999999981</v>
      </c>
      <c r="DA105" s="4">
        <f t="shared" si="75"/>
        <v>989.63119999999981</v>
      </c>
      <c r="DB105" s="4">
        <f t="shared" si="75"/>
        <v>989.63119999999981</v>
      </c>
      <c r="DC105" s="4">
        <f t="shared" si="75"/>
        <v>989.63119999999981</v>
      </c>
      <c r="DD105" s="4">
        <f t="shared" si="75"/>
        <v>989.63119999999981</v>
      </c>
      <c r="DE105" s="4">
        <f t="shared" si="75"/>
        <v>989.63119999999981</v>
      </c>
      <c r="DF105" s="4">
        <f t="shared" si="75"/>
        <v>989.63119999999981</v>
      </c>
      <c r="DG105" s="4">
        <f t="shared" si="75"/>
        <v>989.63119999999981</v>
      </c>
      <c r="DH105" s="4">
        <f t="shared" si="75"/>
        <v>989.63119999999981</v>
      </c>
      <c r="DI105" s="4">
        <f t="shared" si="75"/>
        <v>989.63119999999981</v>
      </c>
      <c r="DJ105" s="4">
        <f t="shared" si="75"/>
        <v>989.63119999999981</v>
      </c>
      <c r="DK105" s="4">
        <f t="shared" si="75"/>
        <v>989.63119999999981</v>
      </c>
      <c r="DL105" s="4">
        <f t="shared" si="75"/>
        <v>989.63119999999981</v>
      </c>
      <c r="DM105" s="4">
        <f t="shared" si="75"/>
        <v>989.63119999999981</v>
      </c>
      <c r="DN105" s="4">
        <f t="shared" si="75"/>
        <v>989.63119999999981</v>
      </c>
      <c r="DO105" s="4">
        <f t="shared" si="75"/>
        <v>989.63119999999981</v>
      </c>
      <c r="DP105" s="4">
        <f t="shared" si="75"/>
        <v>989.63119999999981</v>
      </c>
      <c r="DQ105" s="4">
        <f t="shared" si="75"/>
        <v>989.63119999999981</v>
      </c>
      <c r="DR105" s="4">
        <f t="shared" si="75"/>
        <v>1088.5943199999999</v>
      </c>
      <c r="DS105" s="16">
        <f t="shared" si="51"/>
        <v>152330.66706184862</v>
      </c>
    </row>
    <row r="106" spans="1:123" x14ac:dyDescent="0.25">
      <c r="A106" s="15">
        <f t="shared" si="52"/>
        <v>73.166666666666202</v>
      </c>
      <c r="B106" s="4">
        <f t="shared" si="66"/>
        <v>0</v>
      </c>
      <c r="C106" s="4">
        <f t="shared" si="66"/>
        <v>0</v>
      </c>
      <c r="D106" s="4">
        <f t="shared" si="66"/>
        <v>0</v>
      </c>
      <c r="E106" s="4">
        <f t="shared" si="66"/>
        <v>0</v>
      </c>
      <c r="F106" s="4">
        <f t="shared" si="66"/>
        <v>0</v>
      </c>
      <c r="G106" s="4">
        <f t="shared" si="66"/>
        <v>0</v>
      </c>
      <c r="H106" s="4">
        <f t="shared" si="66"/>
        <v>0</v>
      </c>
      <c r="I106" s="4">
        <f t="shared" si="66"/>
        <v>0</v>
      </c>
      <c r="J106" s="4">
        <f t="shared" si="66"/>
        <v>0</v>
      </c>
      <c r="K106" s="4">
        <f t="shared" si="66"/>
        <v>0</v>
      </c>
      <c r="L106" s="4">
        <f t="shared" si="66"/>
        <v>0</v>
      </c>
      <c r="M106" s="4">
        <f t="shared" si="66"/>
        <v>0</v>
      </c>
      <c r="N106" s="4">
        <f t="shared" si="66"/>
        <v>0</v>
      </c>
      <c r="O106" s="4">
        <f t="shared" si="66"/>
        <v>0</v>
      </c>
      <c r="P106" s="4">
        <f t="shared" si="66"/>
        <v>0</v>
      </c>
      <c r="Q106" s="4">
        <f t="shared" ref="Q106:CB110" si="77">$B$2*IF($A$2+Q$3/12&lt;$A106,0,1)*(1+0.072*MIN($A106-$A$2,5))*IF(Q$3&gt;=120,1.1,1)*IF($C$2&lt;=148450,1,0)</f>
        <v>0</v>
      </c>
      <c r="R106" s="4">
        <f t="shared" si="77"/>
        <v>0</v>
      </c>
      <c r="S106" s="4">
        <f t="shared" si="77"/>
        <v>0</v>
      </c>
      <c r="T106" s="4">
        <f t="shared" si="77"/>
        <v>0</v>
      </c>
      <c r="U106" s="4">
        <f t="shared" si="77"/>
        <v>0</v>
      </c>
      <c r="V106" s="4">
        <f t="shared" si="77"/>
        <v>0</v>
      </c>
      <c r="W106" s="4">
        <f t="shared" si="77"/>
        <v>0</v>
      </c>
      <c r="X106" s="4">
        <f t="shared" si="77"/>
        <v>0</v>
      </c>
      <c r="Y106" s="4">
        <f t="shared" si="77"/>
        <v>0</v>
      </c>
      <c r="Z106" s="4">
        <f t="shared" si="77"/>
        <v>0</v>
      </c>
      <c r="AA106" s="4">
        <f t="shared" si="77"/>
        <v>0</v>
      </c>
      <c r="AB106" s="4">
        <f t="shared" si="77"/>
        <v>0</v>
      </c>
      <c r="AC106" s="4">
        <f t="shared" si="77"/>
        <v>0</v>
      </c>
      <c r="AD106" s="4">
        <f t="shared" si="77"/>
        <v>0</v>
      </c>
      <c r="AE106" s="4">
        <f t="shared" si="77"/>
        <v>0</v>
      </c>
      <c r="AF106" s="4">
        <f t="shared" si="77"/>
        <v>0</v>
      </c>
      <c r="AG106" s="4">
        <f t="shared" si="77"/>
        <v>0</v>
      </c>
      <c r="AH106" s="4">
        <f t="shared" si="77"/>
        <v>0</v>
      </c>
      <c r="AI106" s="4">
        <f t="shared" si="77"/>
        <v>0</v>
      </c>
      <c r="AJ106" s="4">
        <f t="shared" si="77"/>
        <v>0</v>
      </c>
      <c r="AK106" s="4">
        <f t="shared" si="77"/>
        <v>0</v>
      </c>
      <c r="AL106" s="4">
        <f t="shared" si="77"/>
        <v>0</v>
      </c>
      <c r="AM106" s="4">
        <f t="shared" si="77"/>
        <v>0</v>
      </c>
      <c r="AN106" s="4">
        <f t="shared" si="77"/>
        <v>0</v>
      </c>
      <c r="AO106" s="4">
        <f t="shared" si="77"/>
        <v>0</v>
      </c>
      <c r="AP106" s="4">
        <f t="shared" si="77"/>
        <v>0</v>
      </c>
      <c r="AQ106" s="4">
        <f t="shared" si="77"/>
        <v>0</v>
      </c>
      <c r="AR106" s="4">
        <f t="shared" si="77"/>
        <v>0</v>
      </c>
      <c r="AS106" s="4">
        <f t="shared" si="77"/>
        <v>0</v>
      </c>
      <c r="AT106" s="4">
        <f t="shared" si="77"/>
        <v>0</v>
      </c>
      <c r="AU106" s="4">
        <f t="shared" si="77"/>
        <v>0</v>
      </c>
      <c r="AV106" s="4">
        <f t="shared" si="77"/>
        <v>0</v>
      </c>
      <c r="AW106" s="4">
        <f t="shared" si="77"/>
        <v>0</v>
      </c>
      <c r="AX106" s="4">
        <f t="shared" si="77"/>
        <v>0</v>
      </c>
      <c r="AY106" s="4">
        <f t="shared" si="77"/>
        <v>0</v>
      </c>
      <c r="AZ106" s="4">
        <f t="shared" si="77"/>
        <v>0</v>
      </c>
      <c r="BA106" s="4">
        <f t="shared" si="77"/>
        <v>0</v>
      </c>
      <c r="BB106" s="4">
        <f t="shared" si="77"/>
        <v>0</v>
      </c>
      <c r="BC106" s="4">
        <f t="shared" si="77"/>
        <v>0</v>
      </c>
      <c r="BD106" s="4">
        <f t="shared" si="77"/>
        <v>0</v>
      </c>
      <c r="BE106" s="4">
        <f t="shared" si="77"/>
        <v>0</v>
      </c>
      <c r="BF106" s="4">
        <f t="shared" si="77"/>
        <v>0</v>
      </c>
      <c r="BG106" s="4">
        <f t="shared" si="77"/>
        <v>0</v>
      </c>
      <c r="BH106" s="4">
        <f t="shared" si="77"/>
        <v>0</v>
      </c>
      <c r="BI106" s="4">
        <f t="shared" si="77"/>
        <v>0</v>
      </c>
      <c r="BJ106" s="4">
        <f t="shared" si="77"/>
        <v>0</v>
      </c>
      <c r="BK106" s="4">
        <f t="shared" si="77"/>
        <v>0</v>
      </c>
      <c r="BL106" s="4">
        <f t="shared" si="77"/>
        <v>0</v>
      </c>
      <c r="BM106" s="4">
        <f t="shared" si="77"/>
        <v>0</v>
      </c>
      <c r="BN106" s="4">
        <f t="shared" si="77"/>
        <v>0</v>
      </c>
      <c r="BO106" s="4">
        <f t="shared" si="75"/>
        <v>0</v>
      </c>
      <c r="BP106" s="4">
        <f t="shared" si="75"/>
        <v>0</v>
      </c>
      <c r="BQ106" s="4">
        <f t="shared" si="75"/>
        <v>0</v>
      </c>
      <c r="BR106" s="4">
        <f t="shared" si="75"/>
        <v>0</v>
      </c>
      <c r="BS106" s="4">
        <f t="shared" si="75"/>
        <v>0</v>
      </c>
      <c r="BT106" s="4">
        <f t="shared" si="75"/>
        <v>0</v>
      </c>
      <c r="BU106" s="4">
        <f t="shared" si="75"/>
        <v>0</v>
      </c>
      <c r="BV106" s="4">
        <f t="shared" si="75"/>
        <v>0</v>
      </c>
      <c r="BW106" s="4">
        <f t="shared" si="75"/>
        <v>0</v>
      </c>
      <c r="BX106" s="4">
        <f t="shared" si="75"/>
        <v>0</v>
      </c>
      <c r="BY106" s="4">
        <f t="shared" si="75"/>
        <v>0</v>
      </c>
      <c r="BZ106" s="4">
        <f t="shared" si="75"/>
        <v>0</v>
      </c>
      <c r="CA106" s="4">
        <f t="shared" si="75"/>
        <v>0</v>
      </c>
      <c r="CB106" s="4">
        <f t="shared" si="75"/>
        <v>0</v>
      </c>
      <c r="CC106" s="4">
        <f t="shared" si="75"/>
        <v>0</v>
      </c>
      <c r="CD106" s="4">
        <f t="shared" si="75"/>
        <v>0</v>
      </c>
      <c r="CE106" s="4">
        <f t="shared" si="75"/>
        <v>0</v>
      </c>
      <c r="CF106" s="4">
        <f t="shared" si="75"/>
        <v>0</v>
      </c>
      <c r="CG106" s="4">
        <f t="shared" si="75"/>
        <v>0</v>
      </c>
      <c r="CH106" s="4">
        <f t="shared" si="75"/>
        <v>0</v>
      </c>
      <c r="CI106" s="4">
        <f t="shared" si="75"/>
        <v>0</v>
      </c>
      <c r="CJ106" s="4">
        <f t="shared" si="75"/>
        <v>0</v>
      </c>
      <c r="CK106" s="4">
        <f t="shared" si="75"/>
        <v>0</v>
      </c>
      <c r="CL106" s="4">
        <f t="shared" si="75"/>
        <v>0</v>
      </c>
      <c r="CM106" s="4">
        <f t="shared" si="75"/>
        <v>0</v>
      </c>
      <c r="CN106" s="4">
        <f t="shared" si="75"/>
        <v>0</v>
      </c>
      <c r="CO106" s="4">
        <f t="shared" si="75"/>
        <v>0</v>
      </c>
      <c r="CP106" s="4">
        <f t="shared" si="75"/>
        <v>0</v>
      </c>
      <c r="CQ106" s="4">
        <f t="shared" si="75"/>
        <v>0</v>
      </c>
      <c r="CR106" s="4">
        <f t="shared" si="75"/>
        <v>0</v>
      </c>
      <c r="CS106" s="4">
        <f t="shared" si="75"/>
        <v>0</v>
      </c>
      <c r="CT106" s="4">
        <f t="shared" si="75"/>
        <v>0</v>
      </c>
      <c r="CU106" s="4">
        <f t="shared" si="75"/>
        <v>0</v>
      </c>
      <c r="CV106" s="4">
        <f t="shared" si="75"/>
        <v>989.63119999999981</v>
      </c>
      <c r="CW106" s="4">
        <f t="shared" si="75"/>
        <v>989.63119999999981</v>
      </c>
      <c r="CX106" s="4">
        <f t="shared" si="75"/>
        <v>989.63119999999981</v>
      </c>
      <c r="CY106" s="4">
        <f t="shared" si="75"/>
        <v>989.63119999999981</v>
      </c>
      <c r="CZ106" s="4">
        <f t="shared" si="75"/>
        <v>989.63119999999981</v>
      </c>
      <c r="DA106" s="4">
        <f t="shared" si="75"/>
        <v>989.63119999999981</v>
      </c>
      <c r="DB106" s="4">
        <f t="shared" si="75"/>
        <v>989.63119999999981</v>
      </c>
      <c r="DC106" s="4">
        <f t="shared" si="75"/>
        <v>989.63119999999981</v>
      </c>
      <c r="DD106" s="4">
        <f t="shared" si="75"/>
        <v>989.63119999999981</v>
      </c>
      <c r="DE106" s="4">
        <f t="shared" si="75"/>
        <v>989.63119999999981</v>
      </c>
      <c r="DF106" s="4">
        <f t="shared" si="75"/>
        <v>989.63119999999981</v>
      </c>
      <c r="DG106" s="4">
        <f t="shared" si="75"/>
        <v>989.63119999999981</v>
      </c>
      <c r="DH106" s="4">
        <f t="shared" si="75"/>
        <v>989.63119999999981</v>
      </c>
      <c r="DI106" s="4">
        <f t="shared" si="75"/>
        <v>989.63119999999981</v>
      </c>
      <c r="DJ106" s="4">
        <f t="shared" si="75"/>
        <v>989.63119999999981</v>
      </c>
      <c r="DK106" s="4">
        <f t="shared" si="75"/>
        <v>989.63119999999981</v>
      </c>
      <c r="DL106" s="4">
        <f t="shared" si="75"/>
        <v>989.63119999999981</v>
      </c>
      <c r="DM106" s="4">
        <f t="shared" si="75"/>
        <v>989.63119999999981</v>
      </c>
      <c r="DN106" s="4">
        <f t="shared" si="75"/>
        <v>989.63119999999981</v>
      </c>
      <c r="DO106" s="4">
        <f t="shared" si="75"/>
        <v>989.63119999999981</v>
      </c>
      <c r="DP106" s="4">
        <f t="shared" si="75"/>
        <v>989.63119999999981</v>
      </c>
      <c r="DQ106" s="4">
        <f t="shared" si="75"/>
        <v>989.63119999999981</v>
      </c>
      <c r="DR106" s="4">
        <f t="shared" si="75"/>
        <v>1088.5943199999999</v>
      </c>
      <c r="DS106" s="16">
        <f t="shared" si="51"/>
        <v>151626.13139047928</v>
      </c>
    </row>
    <row r="107" spans="1:123" x14ac:dyDescent="0.25">
      <c r="A107" s="15">
        <f t="shared" si="52"/>
        <v>73.249999999999531</v>
      </c>
      <c r="B107" s="4">
        <f t="shared" ref="B107:Q122" si="78">$B$2*IF($A$2+B$3/12&lt;$A107,0,1)*(1+0.072*MIN($A107-$A$2,5))*IF(B$3&gt;=120,1.1,1)*IF($C$2&lt;=148450,1,0)</f>
        <v>0</v>
      </c>
      <c r="C107" s="4">
        <f t="shared" si="78"/>
        <v>0</v>
      </c>
      <c r="D107" s="4">
        <f t="shared" si="78"/>
        <v>0</v>
      </c>
      <c r="E107" s="4">
        <f t="shared" si="78"/>
        <v>0</v>
      </c>
      <c r="F107" s="4">
        <f t="shared" si="78"/>
        <v>0</v>
      </c>
      <c r="G107" s="4">
        <f t="shared" si="78"/>
        <v>0</v>
      </c>
      <c r="H107" s="4">
        <f t="shared" si="78"/>
        <v>0</v>
      </c>
      <c r="I107" s="4">
        <f t="shared" si="78"/>
        <v>0</v>
      </c>
      <c r="J107" s="4">
        <f t="shared" si="78"/>
        <v>0</v>
      </c>
      <c r="K107" s="4">
        <f t="shared" si="78"/>
        <v>0</v>
      </c>
      <c r="L107" s="4">
        <f t="shared" si="78"/>
        <v>0</v>
      </c>
      <c r="M107" s="4">
        <f t="shared" si="78"/>
        <v>0</v>
      </c>
      <c r="N107" s="4">
        <f t="shared" si="78"/>
        <v>0</v>
      </c>
      <c r="O107" s="4">
        <f t="shared" si="78"/>
        <v>0</v>
      </c>
      <c r="P107" s="4">
        <f t="shared" si="78"/>
        <v>0</v>
      </c>
      <c r="Q107" s="4">
        <f t="shared" si="78"/>
        <v>0</v>
      </c>
      <c r="R107" s="4">
        <f t="shared" si="77"/>
        <v>0</v>
      </c>
      <c r="S107" s="4">
        <f t="shared" si="77"/>
        <v>0</v>
      </c>
      <c r="T107" s="4">
        <f t="shared" si="77"/>
        <v>0</v>
      </c>
      <c r="U107" s="4">
        <f t="shared" si="77"/>
        <v>0</v>
      </c>
      <c r="V107" s="4">
        <f t="shared" si="77"/>
        <v>0</v>
      </c>
      <c r="W107" s="4">
        <f t="shared" si="77"/>
        <v>0</v>
      </c>
      <c r="X107" s="4">
        <f t="shared" si="77"/>
        <v>0</v>
      </c>
      <c r="Y107" s="4">
        <f t="shared" si="77"/>
        <v>0</v>
      </c>
      <c r="Z107" s="4">
        <f t="shared" si="77"/>
        <v>0</v>
      </c>
      <c r="AA107" s="4">
        <f t="shared" si="77"/>
        <v>0</v>
      </c>
      <c r="AB107" s="4">
        <f t="shared" si="77"/>
        <v>0</v>
      </c>
      <c r="AC107" s="4">
        <f t="shared" si="77"/>
        <v>0</v>
      </c>
      <c r="AD107" s="4">
        <f t="shared" si="77"/>
        <v>0</v>
      </c>
      <c r="AE107" s="4">
        <f t="shared" si="77"/>
        <v>0</v>
      </c>
      <c r="AF107" s="4">
        <f t="shared" si="77"/>
        <v>0</v>
      </c>
      <c r="AG107" s="4">
        <f t="shared" si="77"/>
        <v>0</v>
      </c>
      <c r="AH107" s="4">
        <f t="shared" si="77"/>
        <v>0</v>
      </c>
      <c r="AI107" s="4">
        <f t="shared" si="77"/>
        <v>0</v>
      </c>
      <c r="AJ107" s="4">
        <f t="shared" si="77"/>
        <v>0</v>
      </c>
      <c r="AK107" s="4">
        <f t="shared" si="77"/>
        <v>0</v>
      </c>
      <c r="AL107" s="4">
        <f t="shared" si="77"/>
        <v>0</v>
      </c>
      <c r="AM107" s="4">
        <f t="shared" si="77"/>
        <v>0</v>
      </c>
      <c r="AN107" s="4">
        <f t="shared" si="77"/>
        <v>0</v>
      </c>
      <c r="AO107" s="4">
        <f t="shared" si="77"/>
        <v>0</v>
      </c>
      <c r="AP107" s="4">
        <f t="shared" si="77"/>
        <v>0</v>
      </c>
      <c r="AQ107" s="4">
        <f t="shared" si="77"/>
        <v>0</v>
      </c>
      <c r="AR107" s="4">
        <f t="shared" si="77"/>
        <v>0</v>
      </c>
      <c r="AS107" s="4">
        <f t="shared" si="77"/>
        <v>0</v>
      </c>
      <c r="AT107" s="4">
        <f t="shared" si="77"/>
        <v>0</v>
      </c>
      <c r="AU107" s="4">
        <f t="shared" si="77"/>
        <v>0</v>
      </c>
      <c r="AV107" s="4">
        <f t="shared" si="77"/>
        <v>0</v>
      </c>
      <c r="AW107" s="4">
        <f t="shared" si="77"/>
        <v>0</v>
      </c>
      <c r="AX107" s="4">
        <f t="shared" si="77"/>
        <v>0</v>
      </c>
      <c r="AY107" s="4">
        <f t="shared" si="77"/>
        <v>0</v>
      </c>
      <c r="AZ107" s="4">
        <f t="shared" si="77"/>
        <v>0</v>
      </c>
      <c r="BA107" s="4">
        <f t="shared" si="77"/>
        <v>0</v>
      </c>
      <c r="BB107" s="4">
        <f t="shared" si="77"/>
        <v>0</v>
      </c>
      <c r="BC107" s="4">
        <f t="shared" si="77"/>
        <v>0</v>
      </c>
      <c r="BD107" s="4">
        <f t="shared" si="77"/>
        <v>0</v>
      </c>
      <c r="BE107" s="4">
        <f t="shared" si="77"/>
        <v>0</v>
      </c>
      <c r="BF107" s="4">
        <f t="shared" si="77"/>
        <v>0</v>
      </c>
      <c r="BG107" s="4">
        <f t="shared" si="77"/>
        <v>0</v>
      </c>
      <c r="BH107" s="4">
        <f t="shared" si="77"/>
        <v>0</v>
      </c>
      <c r="BI107" s="4">
        <f t="shared" si="77"/>
        <v>0</v>
      </c>
      <c r="BJ107" s="4">
        <f t="shared" si="77"/>
        <v>0</v>
      </c>
      <c r="BK107" s="4">
        <f t="shared" si="77"/>
        <v>0</v>
      </c>
      <c r="BL107" s="4">
        <f t="shared" si="77"/>
        <v>0</v>
      </c>
      <c r="BM107" s="4">
        <f t="shared" si="77"/>
        <v>0</v>
      </c>
      <c r="BN107" s="4">
        <f t="shared" si="77"/>
        <v>0</v>
      </c>
      <c r="BO107" s="4">
        <f t="shared" si="75"/>
        <v>0</v>
      </c>
      <c r="BP107" s="4">
        <f t="shared" si="75"/>
        <v>0</v>
      </c>
      <c r="BQ107" s="4">
        <f t="shared" si="75"/>
        <v>0</v>
      </c>
      <c r="BR107" s="4">
        <f t="shared" si="75"/>
        <v>0</v>
      </c>
      <c r="BS107" s="4">
        <f t="shared" si="75"/>
        <v>0</v>
      </c>
      <c r="BT107" s="4">
        <f t="shared" si="75"/>
        <v>0</v>
      </c>
      <c r="BU107" s="4">
        <f t="shared" si="75"/>
        <v>0</v>
      </c>
      <c r="BV107" s="4">
        <f t="shared" si="75"/>
        <v>0</v>
      </c>
      <c r="BW107" s="4">
        <f t="shared" si="75"/>
        <v>0</v>
      </c>
      <c r="BX107" s="4">
        <f t="shared" si="75"/>
        <v>0</v>
      </c>
      <c r="BY107" s="4">
        <f t="shared" si="75"/>
        <v>0</v>
      </c>
      <c r="BZ107" s="4">
        <f t="shared" si="75"/>
        <v>0</v>
      </c>
      <c r="CA107" s="4">
        <f t="shared" si="75"/>
        <v>0</v>
      </c>
      <c r="CB107" s="4">
        <f t="shared" si="75"/>
        <v>0</v>
      </c>
      <c r="CC107" s="4">
        <f t="shared" si="75"/>
        <v>0</v>
      </c>
      <c r="CD107" s="4">
        <f t="shared" si="75"/>
        <v>0</v>
      </c>
      <c r="CE107" s="4">
        <f t="shared" si="75"/>
        <v>0</v>
      </c>
      <c r="CF107" s="4">
        <f t="shared" si="75"/>
        <v>0</v>
      </c>
      <c r="CG107" s="4">
        <f t="shared" si="75"/>
        <v>0</v>
      </c>
      <c r="CH107" s="4">
        <f t="shared" si="75"/>
        <v>0</v>
      </c>
      <c r="CI107" s="4">
        <f t="shared" si="75"/>
        <v>0</v>
      </c>
      <c r="CJ107" s="4">
        <f t="shared" si="75"/>
        <v>0</v>
      </c>
      <c r="CK107" s="4">
        <f t="shared" si="75"/>
        <v>0</v>
      </c>
      <c r="CL107" s="4">
        <f t="shared" si="75"/>
        <v>0</v>
      </c>
      <c r="CM107" s="4">
        <f t="shared" si="75"/>
        <v>0</v>
      </c>
      <c r="CN107" s="4">
        <f t="shared" si="75"/>
        <v>0</v>
      </c>
      <c r="CO107" s="4">
        <f t="shared" si="75"/>
        <v>0</v>
      </c>
      <c r="CP107" s="4">
        <f t="shared" si="75"/>
        <v>0</v>
      </c>
      <c r="CQ107" s="4">
        <f t="shared" si="75"/>
        <v>0</v>
      </c>
      <c r="CR107" s="4">
        <f t="shared" si="75"/>
        <v>0</v>
      </c>
      <c r="CS107" s="4">
        <f t="shared" si="75"/>
        <v>0</v>
      </c>
      <c r="CT107" s="4">
        <f t="shared" si="75"/>
        <v>0</v>
      </c>
      <c r="CU107" s="4">
        <f t="shared" si="75"/>
        <v>0</v>
      </c>
      <c r="CV107" s="4">
        <f t="shared" si="75"/>
        <v>0</v>
      </c>
      <c r="CW107" s="4">
        <f t="shared" si="75"/>
        <v>989.63119999999981</v>
      </c>
      <c r="CX107" s="4">
        <f t="shared" si="75"/>
        <v>989.63119999999981</v>
      </c>
      <c r="CY107" s="4">
        <f t="shared" si="75"/>
        <v>989.63119999999981</v>
      </c>
      <c r="CZ107" s="4">
        <f t="shared" si="75"/>
        <v>989.63119999999981</v>
      </c>
      <c r="DA107" s="4">
        <f t="shared" si="75"/>
        <v>989.63119999999981</v>
      </c>
      <c r="DB107" s="4">
        <f t="shared" si="75"/>
        <v>989.63119999999981</v>
      </c>
      <c r="DC107" s="4">
        <f t="shared" si="75"/>
        <v>989.63119999999981</v>
      </c>
      <c r="DD107" s="4">
        <f t="shared" si="75"/>
        <v>989.63119999999981</v>
      </c>
      <c r="DE107" s="4">
        <f t="shared" si="75"/>
        <v>989.63119999999981</v>
      </c>
      <c r="DF107" s="4">
        <f t="shared" si="75"/>
        <v>989.63119999999981</v>
      </c>
      <c r="DG107" s="4">
        <f t="shared" si="75"/>
        <v>989.63119999999981</v>
      </c>
      <c r="DH107" s="4">
        <f t="shared" si="75"/>
        <v>989.63119999999981</v>
      </c>
      <c r="DI107" s="4">
        <f t="shared" si="75"/>
        <v>989.63119999999981</v>
      </c>
      <c r="DJ107" s="4">
        <f t="shared" si="75"/>
        <v>989.63119999999981</v>
      </c>
      <c r="DK107" s="4">
        <f t="shared" si="75"/>
        <v>989.63119999999981</v>
      </c>
      <c r="DL107" s="4">
        <f t="shared" si="75"/>
        <v>989.63119999999981</v>
      </c>
      <c r="DM107" s="4">
        <f t="shared" si="75"/>
        <v>989.63119999999981</v>
      </c>
      <c r="DN107" s="4">
        <f t="shared" si="75"/>
        <v>989.63119999999981</v>
      </c>
      <c r="DO107" s="4">
        <f t="shared" si="75"/>
        <v>989.63119999999981</v>
      </c>
      <c r="DP107" s="4">
        <f t="shared" si="75"/>
        <v>989.63119999999981</v>
      </c>
      <c r="DQ107" s="4">
        <f t="shared" si="75"/>
        <v>989.63119999999981</v>
      </c>
      <c r="DR107" s="4">
        <f t="shared" si="75"/>
        <v>1088.5943199999999</v>
      </c>
      <c r="DS107" s="16">
        <f t="shared" si="51"/>
        <v>150924.44179187666</v>
      </c>
    </row>
    <row r="108" spans="1:123" x14ac:dyDescent="0.25">
      <c r="A108" s="15">
        <f t="shared" si="52"/>
        <v>73.33333333333286</v>
      </c>
      <c r="B108" s="4">
        <f t="shared" si="78"/>
        <v>0</v>
      </c>
      <c r="C108" s="4">
        <f t="shared" si="78"/>
        <v>0</v>
      </c>
      <c r="D108" s="4">
        <f t="shared" si="78"/>
        <v>0</v>
      </c>
      <c r="E108" s="4">
        <f t="shared" si="78"/>
        <v>0</v>
      </c>
      <c r="F108" s="4">
        <f t="shared" si="78"/>
        <v>0</v>
      </c>
      <c r="G108" s="4">
        <f t="shared" si="78"/>
        <v>0</v>
      </c>
      <c r="H108" s="4">
        <f t="shared" si="78"/>
        <v>0</v>
      </c>
      <c r="I108" s="4">
        <f t="shared" si="78"/>
        <v>0</v>
      </c>
      <c r="J108" s="4">
        <f t="shared" si="78"/>
        <v>0</v>
      </c>
      <c r="K108" s="4">
        <f t="shared" si="78"/>
        <v>0</v>
      </c>
      <c r="L108" s="4">
        <f t="shared" si="78"/>
        <v>0</v>
      </c>
      <c r="M108" s="4">
        <f t="shared" si="78"/>
        <v>0</v>
      </c>
      <c r="N108" s="4">
        <f t="shared" si="78"/>
        <v>0</v>
      </c>
      <c r="O108" s="4">
        <f t="shared" si="78"/>
        <v>0</v>
      </c>
      <c r="P108" s="4">
        <f t="shared" si="78"/>
        <v>0</v>
      </c>
      <c r="Q108" s="4">
        <f t="shared" si="78"/>
        <v>0</v>
      </c>
      <c r="R108" s="4">
        <f t="shared" si="77"/>
        <v>0</v>
      </c>
      <c r="S108" s="4">
        <f t="shared" si="77"/>
        <v>0</v>
      </c>
      <c r="T108" s="4">
        <f t="shared" si="77"/>
        <v>0</v>
      </c>
      <c r="U108" s="4">
        <f t="shared" si="77"/>
        <v>0</v>
      </c>
      <c r="V108" s="4">
        <f t="shared" si="77"/>
        <v>0</v>
      </c>
      <c r="W108" s="4">
        <f t="shared" si="77"/>
        <v>0</v>
      </c>
      <c r="X108" s="4">
        <f t="shared" si="77"/>
        <v>0</v>
      </c>
      <c r="Y108" s="4">
        <f t="shared" si="77"/>
        <v>0</v>
      </c>
      <c r="Z108" s="4">
        <f t="shared" si="77"/>
        <v>0</v>
      </c>
      <c r="AA108" s="4">
        <f t="shared" si="77"/>
        <v>0</v>
      </c>
      <c r="AB108" s="4">
        <f t="shared" si="77"/>
        <v>0</v>
      </c>
      <c r="AC108" s="4">
        <f t="shared" si="77"/>
        <v>0</v>
      </c>
      <c r="AD108" s="4">
        <f t="shared" si="77"/>
        <v>0</v>
      </c>
      <c r="AE108" s="4">
        <f t="shared" si="77"/>
        <v>0</v>
      </c>
      <c r="AF108" s="4">
        <f t="shared" si="77"/>
        <v>0</v>
      </c>
      <c r="AG108" s="4">
        <f t="shared" si="77"/>
        <v>0</v>
      </c>
      <c r="AH108" s="4">
        <f t="shared" si="77"/>
        <v>0</v>
      </c>
      <c r="AI108" s="4">
        <f t="shared" si="77"/>
        <v>0</v>
      </c>
      <c r="AJ108" s="4">
        <f t="shared" si="77"/>
        <v>0</v>
      </c>
      <c r="AK108" s="4">
        <f t="shared" si="77"/>
        <v>0</v>
      </c>
      <c r="AL108" s="4">
        <f t="shared" si="77"/>
        <v>0</v>
      </c>
      <c r="AM108" s="4">
        <f t="shared" si="77"/>
        <v>0</v>
      </c>
      <c r="AN108" s="4">
        <f t="shared" si="77"/>
        <v>0</v>
      </c>
      <c r="AO108" s="4">
        <f t="shared" si="77"/>
        <v>0</v>
      </c>
      <c r="AP108" s="4">
        <f t="shared" si="77"/>
        <v>0</v>
      </c>
      <c r="AQ108" s="4">
        <f t="shared" si="77"/>
        <v>0</v>
      </c>
      <c r="AR108" s="4">
        <f t="shared" si="77"/>
        <v>0</v>
      </c>
      <c r="AS108" s="4">
        <f t="shared" si="77"/>
        <v>0</v>
      </c>
      <c r="AT108" s="4">
        <f t="shared" si="77"/>
        <v>0</v>
      </c>
      <c r="AU108" s="4">
        <f t="shared" si="77"/>
        <v>0</v>
      </c>
      <c r="AV108" s="4">
        <f t="shared" si="77"/>
        <v>0</v>
      </c>
      <c r="AW108" s="4">
        <f t="shared" si="77"/>
        <v>0</v>
      </c>
      <c r="AX108" s="4">
        <f t="shared" si="77"/>
        <v>0</v>
      </c>
      <c r="AY108" s="4">
        <f t="shared" si="77"/>
        <v>0</v>
      </c>
      <c r="AZ108" s="4">
        <f t="shared" si="77"/>
        <v>0</v>
      </c>
      <c r="BA108" s="4">
        <f t="shared" si="77"/>
        <v>0</v>
      </c>
      <c r="BB108" s="4">
        <f t="shared" si="77"/>
        <v>0</v>
      </c>
      <c r="BC108" s="4">
        <f t="shared" si="77"/>
        <v>0</v>
      </c>
      <c r="BD108" s="4">
        <f t="shared" si="77"/>
        <v>0</v>
      </c>
      <c r="BE108" s="4">
        <f t="shared" si="77"/>
        <v>0</v>
      </c>
      <c r="BF108" s="4">
        <f t="shared" si="77"/>
        <v>0</v>
      </c>
      <c r="BG108" s="4">
        <f t="shared" si="77"/>
        <v>0</v>
      </c>
      <c r="BH108" s="4">
        <f t="shared" si="77"/>
        <v>0</v>
      </c>
      <c r="BI108" s="4">
        <f t="shared" si="77"/>
        <v>0</v>
      </c>
      <c r="BJ108" s="4">
        <f t="shared" si="77"/>
        <v>0</v>
      </c>
      <c r="BK108" s="4">
        <f t="shared" si="77"/>
        <v>0</v>
      </c>
      <c r="BL108" s="4">
        <f t="shared" si="77"/>
        <v>0</v>
      </c>
      <c r="BM108" s="4">
        <f t="shared" si="77"/>
        <v>0</v>
      </c>
      <c r="BN108" s="4">
        <f t="shared" si="77"/>
        <v>0</v>
      </c>
      <c r="BO108" s="4">
        <f t="shared" si="75"/>
        <v>0</v>
      </c>
      <c r="BP108" s="4">
        <f t="shared" si="75"/>
        <v>0</v>
      </c>
      <c r="BQ108" s="4">
        <f t="shared" si="75"/>
        <v>0</v>
      </c>
      <c r="BR108" s="4">
        <f t="shared" si="75"/>
        <v>0</v>
      </c>
      <c r="BS108" s="4">
        <f t="shared" si="75"/>
        <v>0</v>
      </c>
      <c r="BT108" s="4">
        <f t="shared" si="75"/>
        <v>0</v>
      </c>
      <c r="BU108" s="4">
        <f t="shared" si="75"/>
        <v>0</v>
      </c>
      <c r="BV108" s="4">
        <f t="shared" si="75"/>
        <v>0</v>
      </c>
      <c r="BW108" s="4">
        <f t="shared" si="75"/>
        <v>0</v>
      </c>
      <c r="BX108" s="4">
        <f t="shared" si="75"/>
        <v>0</v>
      </c>
      <c r="BY108" s="4">
        <f t="shared" si="75"/>
        <v>0</v>
      </c>
      <c r="BZ108" s="4">
        <f t="shared" si="75"/>
        <v>0</v>
      </c>
      <c r="CA108" s="4">
        <f t="shared" si="75"/>
        <v>0</v>
      </c>
      <c r="CB108" s="4">
        <f t="shared" si="75"/>
        <v>0</v>
      </c>
      <c r="CC108" s="4">
        <f t="shared" si="75"/>
        <v>0</v>
      </c>
      <c r="CD108" s="4">
        <f t="shared" si="75"/>
        <v>0</v>
      </c>
      <c r="CE108" s="4">
        <f t="shared" si="75"/>
        <v>0</v>
      </c>
      <c r="CF108" s="4">
        <f t="shared" si="75"/>
        <v>0</v>
      </c>
      <c r="CG108" s="4">
        <f t="shared" si="75"/>
        <v>0</v>
      </c>
      <c r="CH108" s="4">
        <f t="shared" si="75"/>
        <v>0</v>
      </c>
      <c r="CI108" s="4">
        <f t="shared" si="75"/>
        <v>0</v>
      </c>
      <c r="CJ108" s="4">
        <f t="shared" si="75"/>
        <v>0</v>
      </c>
      <c r="CK108" s="4">
        <f t="shared" si="75"/>
        <v>0</v>
      </c>
      <c r="CL108" s="4">
        <f t="shared" si="75"/>
        <v>0</v>
      </c>
      <c r="CM108" s="4">
        <f t="shared" si="75"/>
        <v>0</v>
      </c>
      <c r="CN108" s="4">
        <f t="shared" ref="CN108:DR108" si="79">$B$2*IF($A$2+CN$3/12&lt;$A108,0,1)*(1+0.072*MIN($A108-$A$2,5))*IF(CN$3&gt;=120,1.1,1)*IF($C$2&lt;=148450,1,0)</f>
        <v>0</v>
      </c>
      <c r="CO108" s="4">
        <f t="shared" si="79"/>
        <v>0</v>
      </c>
      <c r="CP108" s="4">
        <f t="shared" si="79"/>
        <v>0</v>
      </c>
      <c r="CQ108" s="4">
        <f t="shared" si="79"/>
        <v>0</v>
      </c>
      <c r="CR108" s="4">
        <f t="shared" si="79"/>
        <v>0</v>
      </c>
      <c r="CS108" s="4">
        <f t="shared" si="79"/>
        <v>0</v>
      </c>
      <c r="CT108" s="4">
        <f t="shared" si="79"/>
        <v>0</v>
      </c>
      <c r="CU108" s="4">
        <f t="shared" si="79"/>
        <v>0</v>
      </c>
      <c r="CV108" s="4">
        <f t="shared" si="79"/>
        <v>0</v>
      </c>
      <c r="CW108" s="4">
        <f t="shared" si="79"/>
        <v>0</v>
      </c>
      <c r="CX108" s="4">
        <f t="shared" si="79"/>
        <v>989.63119999999981</v>
      </c>
      <c r="CY108" s="4">
        <f t="shared" si="79"/>
        <v>989.63119999999981</v>
      </c>
      <c r="CZ108" s="4">
        <f t="shared" si="79"/>
        <v>989.63119999999981</v>
      </c>
      <c r="DA108" s="4">
        <f t="shared" si="79"/>
        <v>989.63119999999981</v>
      </c>
      <c r="DB108" s="4">
        <f t="shared" si="79"/>
        <v>989.63119999999981</v>
      </c>
      <c r="DC108" s="4">
        <f t="shared" si="79"/>
        <v>989.63119999999981</v>
      </c>
      <c r="DD108" s="4">
        <f t="shared" si="79"/>
        <v>989.63119999999981</v>
      </c>
      <c r="DE108" s="4">
        <f t="shared" si="79"/>
        <v>989.63119999999981</v>
      </c>
      <c r="DF108" s="4">
        <f t="shared" si="79"/>
        <v>989.63119999999981</v>
      </c>
      <c r="DG108" s="4">
        <f t="shared" si="79"/>
        <v>989.63119999999981</v>
      </c>
      <c r="DH108" s="4">
        <f t="shared" si="79"/>
        <v>989.63119999999981</v>
      </c>
      <c r="DI108" s="4">
        <f t="shared" si="79"/>
        <v>989.63119999999981</v>
      </c>
      <c r="DJ108" s="4">
        <f t="shared" si="79"/>
        <v>989.63119999999981</v>
      </c>
      <c r="DK108" s="4">
        <f t="shared" si="79"/>
        <v>989.63119999999981</v>
      </c>
      <c r="DL108" s="4">
        <f t="shared" si="79"/>
        <v>989.63119999999981</v>
      </c>
      <c r="DM108" s="4">
        <f t="shared" si="79"/>
        <v>989.63119999999981</v>
      </c>
      <c r="DN108" s="4">
        <f t="shared" si="79"/>
        <v>989.63119999999981</v>
      </c>
      <c r="DO108" s="4">
        <f t="shared" si="79"/>
        <v>989.63119999999981</v>
      </c>
      <c r="DP108" s="4">
        <f t="shared" si="79"/>
        <v>989.63119999999981</v>
      </c>
      <c r="DQ108" s="4">
        <f t="shared" si="79"/>
        <v>989.63119999999981</v>
      </c>
      <c r="DR108" s="4">
        <f t="shared" si="79"/>
        <v>1088.5943199999999</v>
      </c>
      <c r="DS108" s="16">
        <f t="shared" si="51"/>
        <v>150225.58852648069</v>
      </c>
    </row>
    <row r="109" spans="1:123" x14ac:dyDescent="0.25">
      <c r="A109" s="15">
        <f t="shared" si="52"/>
        <v>73.416666666666188</v>
      </c>
      <c r="B109" s="4">
        <f t="shared" si="78"/>
        <v>0</v>
      </c>
      <c r="C109" s="4">
        <f t="shared" si="78"/>
        <v>0</v>
      </c>
      <c r="D109" s="4">
        <f t="shared" si="78"/>
        <v>0</v>
      </c>
      <c r="E109" s="4">
        <f t="shared" si="78"/>
        <v>0</v>
      </c>
      <c r="F109" s="4">
        <f t="shared" si="78"/>
        <v>0</v>
      </c>
      <c r="G109" s="4">
        <f t="shared" si="78"/>
        <v>0</v>
      </c>
      <c r="H109" s="4">
        <f t="shared" si="78"/>
        <v>0</v>
      </c>
      <c r="I109" s="4">
        <f t="shared" si="78"/>
        <v>0</v>
      </c>
      <c r="J109" s="4">
        <f t="shared" si="78"/>
        <v>0</v>
      </c>
      <c r="K109" s="4">
        <f t="shared" si="78"/>
        <v>0</v>
      </c>
      <c r="L109" s="4">
        <f t="shared" si="78"/>
        <v>0</v>
      </c>
      <c r="M109" s="4">
        <f t="shared" si="78"/>
        <v>0</v>
      </c>
      <c r="N109" s="4">
        <f t="shared" si="78"/>
        <v>0</v>
      </c>
      <c r="O109" s="4">
        <f t="shared" si="78"/>
        <v>0</v>
      </c>
      <c r="P109" s="4">
        <f t="shared" si="78"/>
        <v>0</v>
      </c>
      <c r="Q109" s="4">
        <f t="shared" si="78"/>
        <v>0</v>
      </c>
      <c r="R109" s="4">
        <f t="shared" si="77"/>
        <v>0</v>
      </c>
      <c r="S109" s="4">
        <f t="shared" si="77"/>
        <v>0</v>
      </c>
      <c r="T109" s="4">
        <f t="shared" si="77"/>
        <v>0</v>
      </c>
      <c r="U109" s="4">
        <f t="shared" si="77"/>
        <v>0</v>
      </c>
      <c r="V109" s="4">
        <f t="shared" si="77"/>
        <v>0</v>
      </c>
      <c r="W109" s="4">
        <f t="shared" si="77"/>
        <v>0</v>
      </c>
      <c r="X109" s="4">
        <f t="shared" si="77"/>
        <v>0</v>
      </c>
      <c r="Y109" s="4">
        <f t="shared" si="77"/>
        <v>0</v>
      </c>
      <c r="Z109" s="4">
        <f t="shared" si="77"/>
        <v>0</v>
      </c>
      <c r="AA109" s="4">
        <f t="shared" si="77"/>
        <v>0</v>
      </c>
      <c r="AB109" s="4">
        <f t="shared" si="77"/>
        <v>0</v>
      </c>
      <c r="AC109" s="4">
        <f t="shared" si="77"/>
        <v>0</v>
      </c>
      <c r="AD109" s="4">
        <f t="shared" si="77"/>
        <v>0</v>
      </c>
      <c r="AE109" s="4">
        <f t="shared" si="77"/>
        <v>0</v>
      </c>
      <c r="AF109" s="4">
        <f t="shared" si="77"/>
        <v>0</v>
      </c>
      <c r="AG109" s="4">
        <f t="shared" si="77"/>
        <v>0</v>
      </c>
      <c r="AH109" s="4">
        <f t="shared" si="77"/>
        <v>0</v>
      </c>
      <c r="AI109" s="4">
        <f t="shared" si="77"/>
        <v>0</v>
      </c>
      <c r="AJ109" s="4">
        <f t="shared" si="77"/>
        <v>0</v>
      </c>
      <c r="AK109" s="4">
        <f t="shared" si="77"/>
        <v>0</v>
      </c>
      <c r="AL109" s="4">
        <f t="shared" si="77"/>
        <v>0</v>
      </c>
      <c r="AM109" s="4">
        <f t="shared" si="77"/>
        <v>0</v>
      </c>
      <c r="AN109" s="4">
        <f t="shared" si="77"/>
        <v>0</v>
      </c>
      <c r="AO109" s="4">
        <f t="shared" si="77"/>
        <v>0</v>
      </c>
      <c r="AP109" s="4">
        <f t="shared" si="77"/>
        <v>0</v>
      </c>
      <c r="AQ109" s="4">
        <f t="shared" si="77"/>
        <v>0</v>
      </c>
      <c r="AR109" s="4">
        <f t="shared" si="77"/>
        <v>0</v>
      </c>
      <c r="AS109" s="4">
        <f t="shared" si="77"/>
        <v>0</v>
      </c>
      <c r="AT109" s="4">
        <f t="shared" si="77"/>
        <v>0</v>
      </c>
      <c r="AU109" s="4">
        <f t="shared" si="77"/>
        <v>0</v>
      </c>
      <c r="AV109" s="4">
        <f t="shared" si="77"/>
        <v>0</v>
      </c>
      <c r="AW109" s="4">
        <f t="shared" si="77"/>
        <v>0</v>
      </c>
      <c r="AX109" s="4">
        <f t="shared" si="77"/>
        <v>0</v>
      </c>
      <c r="AY109" s="4">
        <f t="shared" si="77"/>
        <v>0</v>
      </c>
      <c r="AZ109" s="4">
        <f t="shared" si="77"/>
        <v>0</v>
      </c>
      <c r="BA109" s="4">
        <f t="shared" si="77"/>
        <v>0</v>
      </c>
      <c r="BB109" s="4">
        <f t="shared" si="77"/>
        <v>0</v>
      </c>
      <c r="BC109" s="4">
        <f t="shared" si="77"/>
        <v>0</v>
      </c>
      <c r="BD109" s="4">
        <f t="shared" si="77"/>
        <v>0</v>
      </c>
      <c r="BE109" s="4">
        <f t="shared" si="77"/>
        <v>0</v>
      </c>
      <c r="BF109" s="4">
        <f t="shared" si="77"/>
        <v>0</v>
      </c>
      <c r="BG109" s="4">
        <f t="shared" si="77"/>
        <v>0</v>
      </c>
      <c r="BH109" s="4">
        <f t="shared" si="77"/>
        <v>0</v>
      </c>
      <c r="BI109" s="4">
        <f t="shared" si="77"/>
        <v>0</v>
      </c>
      <c r="BJ109" s="4">
        <f t="shared" si="77"/>
        <v>0</v>
      </c>
      <c r="BK109" s="4">
        <f t="shared" si="77"/>
        <v>0</v>
      </c>
      <c r="BL109" s="4">
        <f t="shared" si="77"/>
        <v>0</v>
      </c>
      <c r="BM109" s="4">
        <f t="shared" si="77"/>
        <v>0</v>
      </c>
      <c r="BN109" s="4">
        <f t="shared" si="77"/>
        <v>0</v>
      </c>
      <c r="BO109" s="4">
        <f t="shared" si="77"/>
        <v>0</v>
      </c>
      <c r="BP109" s="4">
        <f t="shared" si="77"/>
        <v>0</v>
      </c>
      <c r="BQ109" s="4">
        <f t="shared" si="77"/>
        <v>0</v>
      </c>
      <c r="BR109" s="4">
        <f t="shared" si="77"/>
        <v>0</v>
      </c>
      <c r="BS109" s="4">
        <f t="shared" si="77"/>
        <v>0</v>
      </c>
      <c r="BT109" s="4">
        <f t="shared" si="77"/>
        <v>0</v>
      </c>
      <c r="BU109" s="4">
        <f t="shared" si="77"/>
        <v>0</v>
      </c>
      <c r="BV109" s="4">
        <f t="shared" si="77"/>
        <v>0</v>
      </c>
      <c r="BW109" s="4">
        <f t="shared" si="77"/>
        <v>0</v>
      </c>
      <c r="BX109" s="4">
        <f t="shared" si="77"/>
        <v>0</v>
      </c>
      <c r="BY109" s="4">
        <f t="shared" si="77"/>
        <v>0</v>
      </c>
      <c r="BZ109" s="4">
        <f t="shared" si="77"/>
        <v>0</v>
      </c>
      <c r="CA109" s="4">
        <f t="shared" si="77"/>
        <v>0</v>
      </c>
      <c r="CB109" s="4">
        <f t="shared" si="77"/>
        <v>0</v>
      </c>
      <c r="CC109" s="4">
        <f t="shared" ref="CC109:DR109" si="80">$B$2*IF($A$2+CC$3/12&lt;$A109,0,1)*(1+0.072*MIN($A109-$A$2,5))*IF(CC$3&gt;=120,1.1,1)*IF($C$2&lt;=148450,1,0)</f>
        <v>0</v>
      </c>
      <c r="CD109" s="4">
        <f t="shared" si="80"/>
        <v>0</v>
      </c>
      <c r="CE109" s="4">
        <f t="shared" si="80"/>
        <v>0</v>
      </c>
      <c r="CF109" s="4">
        <f t="shared" si="80"/>
        <v>0</v>
      </c>
      <c r="CG109" s="4">
        <f t="shared" si="80"/>
        <v>0</v>
      </c>
      <c r="CH109" s="4">
        <f t="shared" si="80"/>
        <v>0</v>
      </c>
      <c r="CI109" s="4">
        <f t="shared" si="80"/>
        <v>0</v>
      </c>
      <c r="CJ109" s="4">
        <f t="shared" si="80"/>
        <v>0</v>
      </c>
      <c r="CK109" s="4">
        <f t="shared" si="80"/>
        <v>0</v>
      </c>
      <c r="CL109" s="4">
        <f t="shared" si="80"/>
        <v>0</v>
      </c>
      <c r="CM109" s="4">
        <f t="shared" si="80"/>
        <v>0</v>
      </c>
      <c r="CN109" s="4">
        <f t="shared" si="80"/>
        <v>0</v>
      </c>
      <c r="CO109" s="4">
        <f t="shared" si="80"/>
        <v>0</v>
      </c>
      <c r="CP109" s="4">
        <f t="shared" si="80"/>
        <v>0</v>
      </c>
      <c r="CQ109" s="4">
        <f t="shared" si="80"/>
        <v>0</v>
      </c>
      <c r="CR109" s="4">
        <f t="shared" si="80"/>
        <v>0</v>
      </c>
      <c r="CS109" s="4">
        <f t="shared" si="80"/>
        <v>0</v>
      </c>
      <c r="CT109" s="4">
        <f t="shared" si="80"/>
        <v>0</v>
      </c>
      <c r="CU109" s="4">
        <f t="shared" si="80"/>
        <v>0</v>
      </c>
      <c r="CV109" s="4">
        <f t="shared" si="80"/>
        <v>0</v>
      </c>
      <c r="CW109" s="4">
        <f t="shared" si="80"/>
        <v>0</v>
      </c>
      <c r="CX109" s="4">
        <f t="shared" si="80"/>
        <v>0</v>
      </c>
      <c r="CY109" s="4">
        <f t="shared" si="80"/>
        <v>989.63119999999981</v>
      </c>
      <c r="CZ109" s="4">
        <f t="shared" si="80"/>
        <v>989.63119999999981</v>
      </c>
      <c r="DA109" s="4">
        <f t="shared" si="80"/>
        <v>989.63119999999981</v>
      </c>
      <c r="DB109" s="4">
        <f t="shared" si="80"/>
        <v>989.63119999999981</v>
      </c>
      <c r="DC109" s="4">
        <f t="shared" si="80"/>
        <v>989.63119999999981</v>
      </c>
      <c r="DD109" s="4">
        <f t="shared" si="80"/>
        <v>989.63119999999981</v>
      </c>
      <c r="DE109" s="4">
        <f t="shared" si="80"/>
        <v>989.63119999999981</v>
      </c>
      <c r="DF109" s="4">
        <f t="shared" si="80"/>
        <v>989.63119999999981</v>
      </c>
      <c r="DG109" s="4">
        <f t="shared" si="80"/>
        <v>989.63119999999981</v>
      </c>
      <c r="DH109" s="4">
        <f t="shared" si="80"/>
        <v>989.63119999999981</v>
      </c>
      <c r="DI109" s="4">
        <f t="shared" si="80"/>
        <v>989.63119999999981</v>
      </c>
      <c r="DJ109" s="4">
        <f t="shared" si="80"/>
        <v>989.63119999999981</v>
      </c>
      <c r="DK109" s="4">
        <f t="shared" si="80"/>
        <v>989.63119999999981</v>
      </c>
      <c r="DL109" s="4">
        <f t="shared" si="80"/>
        <v>989.63119999999981</v>
      </c>
      <c r="DM109" s="4">
        <f t="shared" si="80"/>
        <v>989.63119999999981</v>
      </c>
      <c r="DN109" s="4">
        <f t="shared" si="80"/>
        <v>989.63119999999981</v>
      </c>
      <c r="DO109" s="4">
        <f t="shared" si="80"/>
        <v>989.63119999999981</v>
      </c>
      <c r="DP109" s="4">
        <f t="shared" si="80"/>
        <v>989.63119999999981</v>
      </c>
      <c r="DQ109" s="4">
        <f t="shared" si="80"/>
        <v>989.63119999999981</v>
      </c>
      <c r="DR109" s="4">
        <f t="shared" si="80"/>
        <v>1088.5943199999999</v>
      </c>
      <c r="DS109" s="16">
        <f t="shared" si="51"/>
        <v>149529.56188542771</v>
      </c>
    </row>
    <row r="110" spans="1:123" x14ac:dyDescent="0.25">
      <c r="A110" s="15">
        <f t="shared" si="52"/>
        <v>73.499999999999517</v>
      </c>
      <c r="B110" s="4">
        <f t="shared" si="78"/>
        <v>0</v>
      </c>
      <c r="C110" s="4">
        <f t="shared" si="78"/>
        <v>0</v>
      </c>
      <c r="D110" s="4">
        <f t="shared" si="78"/>
        <v>0</v>
      </c>
      <c r="E110" s="4">
        <f t="shared" si="78"/>
        <v>0</v>
      </c>
      <c r="F110" s="4">
        <f t="shared" si="78"/>
        <v>0</v>
      </c>
      <c r="G110" s="4">
        <f t="shared" si="78"/>
        <v>0</v>
      </c>
      <c r="H110" s="4">
        <f t="shared" si="78"/>
        <v>0</v>
      </c>
      <c r="I110" s="4">
        <f t="shared" si="78"/>
        <v>0</v>
      </c>
      <c r="J110" s="4">
        <f t="shared" si="78"/>
        <v>0</v>
      </c>
      <c r="K110" s="4">
        <f t="shared" si="78"/>
        <v>0</v>
      </c>
      <c r="L110" s="4">
        <f t="shared" si="78"/>
        <v>0</v>
      </c>
      <c r="M110" s="4">
        <f t="shared" si="78"/>
        <v>0</v>
      </c>
      <c r="N110" s="4">
        <f t="shared" si="78"/>
        <v>0</v>
      </c>
      <c r="O110" s="4">
        <f t="shared" si="78"/>
        <v>0</v>
      </c>
      <c r="P110" s="4">
        <f t="shared" si="78"/>
        <v>0</v>
      </c>
      <c r="Q110" s="4">
        <f t="shared" si="78"/>
        <v>0</v>
      </c>
      <c r="R110" s="4">
        <f t="shared" si="77"/>
        <v>0</v>
      </c>
      <c r="S110" s="4">
        <f t="shared" si="77"/>
        <v>0</v>
      </c>
      <c r="T110" s="4">
        <f t="shared" si="77"/>
        <v>0</v>
      </c>
      <c r="U110" s="4">
        <f t="shared" si="77"/>
        <v>0</v>
      </c>
      <c r="V110" s="4">
        <f t="shared" si="77"/>
        <v>0</v>
      </c>
      <c r="W110" s="4">
        <f t="shared" si="77"/>
        <v>0</v>
      </c>
      <c r="X110" s="4">
        <f t="shared" si="77"/>
        <v>0</v>
      </c>
      <c r="Y110" s="4">
        <f t="shared" si="77"/>
        <v>0</v>
      </c>
      <c r="Z110" s="4">
        <f t="shared" si="77"/>
        <v>0</v>
      </c>
      <c r="AA110" s="4">
        <f t="shared" si="77"/>
        <v>0</v>
      </c>
      <c r="AB110" s="4">
        <f t="shared" si="77"/>
        <v>0</v>
      </c>
      <c r="AC110" s="4">
        <f t="shared" si="77"/>
        <v>0</v>
      </c>
      <c r="AD110" s="4">
        <f t="shared" si="77"/>
        <v>0</v>
      </c>
      <c r="AE110" s="4">
        <f t="shared" si="77"/>
        <v>0</v>
      </c>
      <c r="AF110" s="4">
        <f t="shared" si="77"/>
        <v>0</v>
      </c>
      <c r="AG110" s="4">
        <f t="shared" si="77"/>
        <v>0</v>
      </c>
      <c r="AH110" s="4">
        <f t="shared" si="77"/>
        <v>0</v>
      </c>
      <c r="AI110" s="4">
        <f t="shared" si="77"/>
        <v>0</v>
      </c>
      <c r="AJ110" s="4">
        <f t="shared" si="77"/>
        <v>0</v>
      </c>
      <c r="AK110" s="4">
        <f t="shared" si="77"/>
        <v>0</v>
      </c>
      <c r="AL110" s="4">
        <f t="shared" si="77"/>
        <v>0</v>
      </c>
      <c r="AM110" s="4">
        <f t="shared" si="77"/>
        <v>0</v>
      </c>
      <c r="AN110" s="4">
        <f t="shared" si="77"/>
        <v>0</v>
      </c>
      <c r="AO110" s="4">
        <f t="shared" si="77"/>
        <v>0</v>
      </c>
      <c r="AP110" s="4">
        <f t="shared" si="77"/>
        <v>0</v>
      </c>
      <c r="AQ110" s="4">
        <f t="shared" si="77"/>
        <v>0</v>
      </c>
      <c r="AR110" s="4">
        <f t="shared" si="77"/>
        <v>0</v>
      </c>
      <c r="AS110" s="4">
        <f t="shared" si="77"/>
        <v>0</v>
      </c>
      <c r="AT110" s="4">
        <f t="shared" si="77"/>
        <v>0</v>
      </c>
      <c r="AU110" s="4">
        <f t="shared" si="77"/>
        <v>0</v>
      </c>
      <c r="AV110" s="4">
        <f t="shared" si="77"/>
        <v>0</v>
      </c>
      <c r="AW110" s="4">
        <f t="shared" si="77"/>
        <v>0</v>
      </c>
      <c r="AX110" s="4">
        <f t="shared" si="77"/>
        <v>0</v>
      </c>
      <c r="AY110" s="4">
        <f t="shared" si="77"/>
        <v>0</v>
      </c>
      <c r="AZ110" s="4">
        <f t="shared" si="77"/>
        <v>0</v>
      </c>
      <c r="BA110" s="4">
        <f t="shared" si="77"/>
        <v>0</v>
      </c>
      <c r="BB110" s="4">
        <f t="shared" si="77"/>
        <v>0</v>
      </c>
      <c r="BC110" s="4">
        <f t="shared" si="77"/>
        <v>0</v>
      </c>
      <c r="BD110" s="4">
        <f t="shared" si="77"/>
        <v>0</v>
      </c>
      <c r="BE110" s="4">
        <f t="shared" si="77"/>
        <v>0</v>
      </c>
      <c r="BF110" s="4">
        <f t="shared" si="77"/>
        <v>0</v>
      </c>
      <c r="BG110" s="4">
        <f t="shared" si="77"/>
        <v>0</v>
      </c>
      <c r="BH110" s="4">
        <f t="shared" si="77"/>
        <v>0</v>
      </c>
      <c r="BI110" s="4">
        <f t="shared" si="77"/>
        <v>0</v>
      </c>
      <c r="BJ110" s="4">
        <f t="shared" ref="BJ110:DR114" si="81">$B$2*IF($A$2+BJ$3/12&lt;$A110,0,1)*(1+0.072*MIN($A110-$A$2,5))*IF(BJ$3&gt;=120,1.1,1)*IF($C$2&lt;=148450,1,0)</f>
        <v>0</v>
      </c>
      <c r="BK110" s="4">
        <f t="shared" si="81"/>
        <v>0</v>
      </c>
      <c r="BL110" s="4">
        <f t="shared" si="81"/>
        <v>0</v>
      </c>
      <c r="BM110" s="4">
        <f t="shared" si="81"/>
        <v>0</v>
      </c>
      <c r="BN110" s="4">
        <f t="shared" si="81"/>
        <v>0</v>
      </c>
      <c r="BO110" s="4">
        <f t="shared" si="81"/>
        <v>0</v>
      </c>
      <c r="BP110" s="4">
        <f t="shared" si="81"/>
        <v>0</v>
      </c>
      <c r="BQ110" s="4">
        <f t="shared" si="81"/>
        <v>0</v>
      </c>
      <c r="BR110" s="4">
        <f t="shared" si="81"/>
        <v>0</v>
      </c>
      <c r="BS110" s="4">
        <f t="shared" si="81"/>
        <v>0</v>
      </c>
      <c r="BT110" s="4">
        <f t="shared" si="81"/>
        <v>0</v>
      </c>
      <c r="BU110" s="4">
        <f t="shared" si="81"/>
        <v>0</v>
      </c>
      <c r="BV110" s="4">
        <f t="shared" si="81"/>
        <v>0</v>
      </c>
      <c r="BW110" s="4">
        <f t="shared" si="81"/>
        <v>0</v>
      </c>
      <c r="BX110" s="4">
        <f t="shared" si="81"/>
        <v>0</v>
      </c>
      <c r="BY110" s="4">
        <f t="shared" si="81"/>
        <v>0</v>
      </c>
      <c r="BZ110" s="4">
        <f t="shared" si="81"/>
        <v>0</v>
      </c>
      <c r="CA110" s="4">
        <f t="shared" si="81"/>
        <v>0</v>
      </c>
      <c r="CB110" s="4">
        <f t="shared" si="81"/>
        <v>0</v>
      </c>
      <c r="CC110" s="4">
        <f t="shared" si="81"/>
        <v>0</v>
      </c>
      <c r="CD110" s="4">
        <f t="shared" si="81"/>
        <v>0</v>
      </c>
      <c r="CE110" s="4">
        <f t="shared" si="81"/>
        <v>0</v>
      </c>
      <c r="CF110" s="4">
        <f t="shared" si="81"/>
        <v>0</v>
      </c>
      <c r="CG110" s="4">
        <f t="shared" si="81"/>
        <v>0</v>
      </c>
      <c r="CH110" s="4">
        <f t="shared" si="81"/>
        <v>0</v>
      </c>
      <c r="CI110" s="4">
        <f t="shared" si="81"/>
        <v>0</v>
      </c>
      <c r="CJ110" s="4">
        <f t="shared" si="81"/>
        <v>0</v>
      </c>
      <c r="CK110" s="4">
        <f t="shared" si="81"/>
        <v>0</v>
      </c>
      <c r="CL110" s="4">
        <f t="shared" si="81"/>
        <v>0</v>
      </c>
      <c r="CM110" s="4">
        <f t="shared" si="81"/>
        <v>0</v>
      </c>
      <c r="CN110" s="4">
        <f t="shared" si="81"/>
        <v>0</v>
      </c>
      <c r="CO110" s="4">
        <f t="shared" si="81"/>
        <v>0</v>
      </c>
      <c r="CP110" s="4">
        <f t="shared" si="81"/>
        <v>0</v>
      </c>
      <c r="CQ110" s="4">
        <f t="shared" si="81"/>
        <v>0</v>
      </c>
      <c r="CR110" s="4">
        <f t="shared" si="81"/>
        <v>0</v>
      </c>
      <c r="CS110" s="4">
        <f t="shared" si="81"/>
        <v>0</v>
      </c>
      <c r="CT110" s="4">
        <f t="shared" si="81"/>
        <v>0</v>
      </c>
      <c r="CU110" s="4">
        <f t="shared" si="81"/>
        <v>0</v>
      </c>
      <c r="CV110" s="4">
        <f t="shared" si="81"/>
        <v>0</v>
      </c>
      <c r="CW110" s="4">
        <f t="shared" si="81"/>
        <v>0</v>
      </c>
      <c r="CX110" s="4">
        <f t="shared" si="81"/>
        <v>0</v>
      </c>
      <c r="CY110" s="4">
        <f t="shared" si="81"/>
        <v>0</v>
      </c>
      <c r="CZ110" s="4">
        <f t="shared" si="81"/>
        <v>989.63119999999981</v>
      </c>
      <c r="DA110" s="4">
        <f t="shared" si="81"/>
        <v>989.63119999999981</v>
      </c>
      <c r="DB110" s="4">
        <f t="shared" si="81"/>
        <v>989.63119999999981</v>
      </c>
      <c r="DC110" s="4">
        <f t="shared" si="81"/>
        <v>989.63119999999981</v>
      </c>
      <c r="DD110" s="4">
        <f t="shared" si="81"/>
        <v>989.63119999999981</v>
      </c>
      <c r="DE110" s="4">
        <f t="shared" si="81"/>
        <v>989.63119999999981</v>
      </c>
      <c r="DF110" s="4">
        <f t="shared" si="81"/>
        <v>989.63119999999981</v>
      </c>
      <c r="DG110" s="4">
        <f t="shared" si="81"/>
        <v>989.63119999999981</v>
      </c>
      <c r="DH110" s="4">
        <f t="shared" si="81"/>
        <v>989.63119999999981</v>
      </c>
      <c r="DI110" s="4">
        <f t="shared" si="81"/>
        <v>989.63119999999981</v>
      </c>
      <c r="DJ110" s="4">
        <f t="shared" si="81"/>
        <v>989.63119999999981</v>
      </c>
      <c r="DK110" s="4">
        <f t="shared" si="81"/>
        <v>989.63119999999981</v>
      </c>
      <c r="DL110" s="4">
        <f t="shared" si="81"/>
        <v>989.63119999999981</v>
      </c>
      <c r="DM110" s="4">
        <f t="shared" si="81"/>
        <v>989.63119999999981</v>
      </c>
      <c r="DN110" s="4">
        <f t="shared" si="81"/>
        <v>989.63119999999981</v>
      </c>
      <c r="DO110" s="4">
        <f t="shared" si="81"/>
        <v>989.63119999999981</v>
      </c>
      <c r="DP110" s="4">
        <f t="shared" si="81"/>
        <v>989.63119999999981</v>
      </c>
      <c r="DQ110" s="4">
        <f t="shared" si="81"/>
        <v>989.63119999999981</v>
      </c>
      <c r="DR110" s="4">
        <f t="shared" si="81"/>
        <v>1088.5943199999999</v>
      </c>
      <c r="DS110" s="16">
        <f t="shared" si="51"/>
        <v>148836.35219045845</v>
      </c>
    </row>
    <row r="111" spans="1:123" x14ac:dyDescent="0.25">
      <c r="A111" s="15">
        <f t="shared" si="52"/>
        <v>73.583333333332845</v>
      </c>
      <c r="B111" s="4">
        <f t="shared" si="78"/>
        <v>0</v>
      </c>
      <c r="C111" s="4">
        <f t="shared" si="78"/>
        <v>0</v>
      </c>
      <c r="D111" s="4">
        <f t="shared" si="78"/>
        <v>0</v>
      </c>
      <c r="E111" s="4">
        <f t="shared" si="78"/>
        <v>0</v>
      </c>
      <c r="F111" s="4">
        <f t="shared" si="78"/>
        <v>0</v>
      </c>
      <c r="G111" s="4">
        <f t="shared" si="78"/>
        <v>0</v>
      </c>
      <c r="H111" s="4">
        <f t="shared" si="78"/>
        <v>0</v>
      </c>
      <c r="I111" s="4">
        <f t="shared" si="78"/>
        <v>0</v>
      </c>
      <c r="J111" s="4">
        <f t="shared" si="78"/>
        <v>0</v>
      </c>
      <c r="K111" s="4">
        <f t="shared" si="78"/>
        <v>0</v>
      </c>
      <c r="L111" s="4">
        <f t="shared" si="78"/>
        <v>0</v>
      </c>
      <c r="M111" s="4">
        <f t="shared" si="78"/>
        <v>0</v>
      </c>
      <c r="N111" s="4">
        <f t="shared" si="78"/>
        <v>0</v>
      </c>
      <c r="O111" s="4">
        <f t="shared" si="78"/>
        <v>0</v>
      </c>
      <c r="P111" s="4">
        <f t="shared" si="78"/>
        <v>0</v>
      </c>
      <c r="Q111" s="4">
        <f t="shared" si="78"/>
        <v>0</v>
      </c>
      <c r="R111" s="4">
        <f t="shared" ref="R111:CC115" si="82">$B$2*IF($A$2+R$3/12&lt;$A111,0,1)*(1+0.072*MIN($A111-$A$2,5))*IF(R$3&gt;=120,1.1,1)*IF($C$2&lt;=148450,1,0)</f>
        <v>0</v>
      </c>
      <c r="S111" s="4">
        <f t="shared" si="82"/>
        <v>0</v>
      </c>
      <c r="T111" s="4">
        <f t="shared" si="82"/>
        <v>0</v>
      </c>
      <c r="U111" s="4">
        <f t="shared" si="82"/>
        <v>0</v>
      </c>
      <c r="V111" s="4">
        <f t="shared" si="82"/>
        <v>0</v>
      </c>
      <c r="W111" s="4">
        <f t="shared" si="82"/>
        <v>0</v>
      </c>
      <c r="X111" s="4">
        <f t="shared" si="82"/>
        <v>0</v>
      </c>
      <c r="Y111" s="4">
        <f t="shared" si="82"/>
        <v>0</v>
      </c>
      <c r="Z111" s="4">
        <f t="shared" si="82"/>
        <v>0</v>
      </c>
      <c r="AA111" s="4">
        <f t="shared" si="82"/>
        <v>0</v>
      </c>
      <c r="AB111" s="4">
        <f t="shared" si="82"/>
        <v>0</v>
      </c>
      <c r="AC111" s="4">
        <f t="shared" si="82"/>
        <v>0</v>
      </c>
      <c r="AD111" s="4">
        <f t="shared" si="82"/>
        <v>0</v>
      </c>
      <c r="AE111" s="4">
        <f t="shared" si="82"/>
        <v>0</v>
      </c>
      <c r="AF111" s="4">
        <f t="shared" si="82"/>
        <v>0</v>
      </c>
      <c r="AG111" s="4">
        <f t="shared" si="82"/>
        <v>0</v>
      </c>
      <c r="AH111" s="4">
        <f t="shared" si="82"/>
        <v>0</v>
      </c>
      <c r="AI111" s="4">
        <f t="shared" si="82"/>
        <v>0</v>
      </c>
      <c r="AJ111" s="4">
        <f t="shared" si="82"/>
        <v>0</v>
      </c>
      <c r="AK111" s="4">
        <f t="shared" si="82"/>
        <v>0</v>
      </c>
      <c r="AL111" s="4">
        <f t="shared" si="82"/>
        <v>0</v>
      </c>
      <c r="AM111" s="4">
        <f t="shared" si="82"/>
        <v>0</v>
      </c>
      <c r="AN111" s="4">
        <f t="shared" si="82"/>
        <v>0</v>
      </c>
      <c r="AO111" s="4">
        <f t="shared" si="82"/>
        <v>0</v>
      </c>
      <c r="AP111" s="4">
        <f t="shared" si="82"/>
        <v>0</v>
      </c>
      <c r="AQ111" s="4">
        <f t="shared" si="82"/>
        <v>0</v>
      </c>
      <c r="AR111" s="4">
        <f t="shared" si="82"/>
        <v>0</v>
      </c>
      <c r="AS111" s="4">
        <f t="shared" si="82"/>
        <v>0</v>
      </c>
      <c r="AT111" s="4">
        <f t="shared" si="82"/>
        <v>0</v>
      </c>
      <c r="AU111" s="4">
        <f t="shared" si="82"/>
        <v>0</v>
      </c>
      <c r="AV111" s="4">
        <f t="shared" si="82"/>
        <v>0</v>
      </c>
      <c r="AW111" s="4">
        <f t="shared" si="82"/>
        <v>0</v>
      </c>
      <c r="AX111" s="4">
        <f t="shared" si="82"/>
        <v>0</v>
      </c>
      <c r="AY111" s="4">
        <f t="shared" si="82"/>
        <v>0</v>
      </c>
      <c r="AZ111" s="4">
        <f t="shared" si="82"/>
        <v>0</v>
      </c>
      <c r="BA111" s="4">
        <f t="shared" si="82"/>
        <v>0</v>
      </c>
      <c r="BB111" s="4">
        <f t="shared" si="82"/>
        <v>0</v>
      </c>
      <c r="BC111" s="4">
        <f t="shared" si="82"/>
        <v>0</v>
      </c>
      <c r="BD111" s="4">
        <f t="shared" si="82"/>
        <v>0</v>
      </c>
      <c r="BE111" s="4">
        <f t="shared" si="82"/>
        <v>0</v>
      </c>
      <c r="BF111" s="4">
        <f t="shared" si="82"/>
        <v>0</v>
      </c>
      <c r="BG111" s="4">
        <f t="shared" si="82"/>
        <v>0</v>
      </c>
      <c r="BH111" s="4">
        <f t="shared" si="82"/>
        <v>0</v>
      </c>
      <c r="BI111" s="4">
        <f t="shared" si="82"/>
        <v>0</v>
      </c>
      <c r="BJ111" s="4">
        <f t="shared" si="82"/>
        <v>0</v>
      </c>
      <c r="BK111" s="4">
        <f t="shared" si="82"/>
        <v>0</v>
      </c>
      <c r="BL111" s="4">
        <f t="shared" si="82"/>
        <v>0</v>
      </c>
      <c r="BM111" s="4">
        <f t="shared" si="82"/>
        <v>0</v>
      </c>
      <c r="BN111" s="4">
        <f t="shared" si="82"/>
        <v>0</v>
      </c>
      <c r="BO111" s="4">
        <f t="shared" si="81"/>
        <v>0</v>
      </c>
      <c r="BP111" s="4">
        <f t="shared" si="81"/>
        <v>0</v>
      </c>
      <c r="BQ111" s="4">
        <f t="shared" si="81"/>
        <v>0</v>
      </c>
      <c r="BR111" s="4">
        <f t="shared" si="81"/>
        <v>0</v>
      </c>
      <c r="BS111" s="4">
        <f t="shared" si="81"/>
        <v>0</v>
      </c>
      <c r="BT111" s="4">
        <f t="shared" si="81"/>
        <v>0</v>
      </c>
      <c r="BU111" s="4">
        <f t="shared" si="81"/>
        <v>0</v>
      </c>
      <c r="BV111" s="4">
        <f t="shared" si="81"/>
        <v>0</v>
      </c>
      <c r="BW111" s="4">
        <f t="shared" si="81"/>
        <v>0</v>
      </c>
      <c r="BX111" s="4">
        <f t="shared" si="81"/>
        <v>0</v>
      </c>
      <c r="BY111" s="4">
        <f t="shared" si="81"/>
        <v>0</v>
      </c>
      <c r="BZ111" s="4">
        <f t="shared" si="81"/>
        <v>0</v>
      </c>
      <c r="CA111" s="4">
        <f t="shared" si="81"/>
        <v>0</v>
      </c>
      <c r="CB111" s="4">
        <f t="shared" si="81"/>
        <v>0</v>
      </c>
      <c r="CC111" s="4">
        <f t="shared" si="81"/>
        <v>0</v>
      </c>
      <c r="CD111" s="4">
        <f t="shared" si="81"/>
        <v>0</v>
      </c>
      <c r="CE111" s="4">
        <f t="shared" si="81"/>
        <v>0</v>
      </c>
      <c r="CF111" s="4">
        <f t="shared" si="81"/>
        <v>0</v>
      </c>
      <c r="CG111" s="4">
        <f t="shared" si="81"/>
        <v>0</v>
      </c>
      <c r="CH111" s="4">
        <f t="shared" si="81"/>
        <v>0</v>
      </c>
      <c r="CI111" s="4">
        <f t="shared" si="81"/>
        <v>0</v>
      </c>
      <c r="CJ111" s="4">
        <f t="shared" si="81"/>
        <v>0</v>
      </c>
      <c r="CK111" s="4">
        <f t="shared" si="81"/>
        <v>0</v>
      </c>
      <c r="CL111" s="4">
        <f t="shared" si="81"/>
        <v>0</v>
      </c>
      <c r="CM111" s="4">
        <f t="shared" si="81"/>
        <v>0</v>
      </c>
      <c r="CN111" s="4">
        <f t="shared" si="81"/>
        <v>0</v>
      </c>
      <c r="CO111" s="4">
        <f t="shared" si="81"/>
        <v>0</v>
      </c>
      <c r="CP111" s="4">
        <f t="shared" si="81"/>
        <v>0</v>
      </c>
      <c r="CQ111" s="4">
        <f t="shared" si="81"/>
        <v>0</v>
      </c>
      <c r="CR111" s="4">
        <f t="shared" si="81"/>
        <v>0</v>
      </c>
      <c r="CS111" s="4">
        <f t="shared" si="81"/>
        <v>0</v>
      </c>
      <c r="CT111" s="4">
        <f t="shared" si="81"/>
        <v>0</v>
      </c>
      <c r="CU111" s="4">
        <f t="shared" si="81"/>
        <v>0</v>
      </c>
      <c r="CV111" s="4">
        <f t="shared" si="81"/>
        <v>0</v>
      </c>
      <c r="CW111" s="4">
        <f t="shared" si="81"/>
        <v>0</v>
      </c>
      <c r="CX111" s="4">
        <f t="shared" si="81"/>
        <v>0</v>
      </c>
      <c r="CY111" s="4">
        <f t="shared" si="81"/>
        <v>0</v>
      </c>
      <c r="CZ111" s="4">
        <f t="shared" si="81"/>
        <v>0</v>
      </c>
      <c r="DA111" s="4">
        <f t="shared" si="81"/>
        <v>989.63119999999981</v>
      </c>
      <c r="DB111" s="4">
        <f t="shared" si="81"/>
        <v>989.63119999999981</v>
      </c>
      <c r="DC111" s="4">
        <f t="shared" si="81"/>
        <v>989.63119999999981</v>
      </c>
      <c r="DD111" s="4">
        <f t="shared" si="81"/>
        <v>989.63119999999981</v>
      </c>
      <c r="DE111" s="4">
        <f t="shared" si="81"/>
        <v>989.63119999999981</v>
      </c>
      <c r="DF111" s="4">
        <f t="shared" si="81"/>
        <v>989.63119999999981</v>
      </c>
      <c r="DG111" s="4">
        <f t="shared" si="81"/>
        <v>989.63119999999981</v>
      </c>
      <c r="DH111" s="4">
        <f t="shared" si="81"/>
        <v>989.63119999999981</v>
      </c>
      <c r="DI111" s="4">
        <f t="shared" si="81"/>
        <v>989.63119999999981</v>
      </c>
      <c r="DJ111" s="4">
        <f t="shared" si="81"/>
        <v>989.63119999999981</v>
      </c>
      <c r="DK111" s="4">
        <f t="shared" si="81"/>
        <v>989.63119999999981</v>
      </c>
      <c r="DL111" s="4">
        <f t="shared" si="81"/>
        <v>989.63119999999981</v>
      </c>
      <c r="DM111" s="4">
        <f t="shared" si="81"/>
        <v>989.63119999999981</v>
      </c>
      <c r="DN111" s="4">
        <f t="shared" si="81"/>
        <v>989.63119999999981</v>
      </c>
      <c r="DO111" s="4">
        <f t="shared" si="81"/>
        <v>989.63119999999981</v>
      </c>
      <c r="DP111" s="4">
        <f t="shared" si="81"/>
        <v>989.63119999999981</v>
      </c>
      <c r="DQ111" s="4">
        <f t="shared" si="81"/>
        <v>989.63119999999981</v>
      </c>
      <c r="DR111" s="4">
        <f t="shared" si="81"/>
        <v>1088.5943199999999</v>
      </c>
      <c r="DS111" s="16">
        <f t="shared" si="51"/>
        <v>148145.94979382618</v>
      </c>
    </row>
    <row r="112" spans="1:123" x14ac:dyDescent="0.25">
      <c r="A112" s="15">
        <f t="shared" si="52"/>
        <v>73.666666666666174</v>
      </c>
      <c r="B112" s="4">
        <f t="shared" si="78"/>
        <v>0</v>
      </c>
      <c r="C112" s="4">
        <f t="shared" si="78"/>
        <v>0</v>
      </c>
      <c r="D112" s="4">
        <f t="shared" si="78"/>
        <v>0</v>
      </c>
      <c r="E112" s="4">
        <f t="shared" si="78"/>
        <v>0</v>
      </c>
      <c r="F112" s="4">
        <f t="shared" si="78"/>
        <v>0</v>
      </c>
      <c r="G112" s="4">
        <f t="shared" si="78"/>
        <v>0</v>
      </c>
      <c r="H112" s="4">
        <f t="shared" si="78"/>
        <v>0</v>
      </c>
      <c r="I112" s="4">
        <f t="shared" si="78"/>
        <v>0</v>
      </c>
      <c r="J112" s="4">
        <f t="shared" si="78"/>
        <v>0</v>
      </c>
      <c r="K112" s="4">
        <f t="shared" si="78"/>
        <v>0</v>
      </c>
      <c r="L112" s="4">
        <f t="shared" si="78"/>
        <v>0</v>
      </c>
      <c r="M112" s="4">
        <f t="shared" si="78"/>
        <v>0</v>
      </c>
      <c r="N112" s="4">
        <f t="shared" si="78"/>
        <v>0</v>
      </c>
      <c r="O112" s="4">
        <f t="shared" si="78"/>
        <v>0</v>
      </c>
      <c r="P112" s="4">
        <f t="shared" si="78"/>
        <v>0</v>
      </c>
      <c r="Q112" s="4">
        <f t="shared" si="78"/>
        <v>0</v>
      </c>
      <c r="R112" s="4">
        <f t="shared" si="82"/>
        <v>0</v>
      </c>
      <c r="S112" s="4">
        <f t="shared" si="82"/>
        <v>0</v>
      </c>
      <c r="T112" s="4">
        <f t="shared" si="82"/>
        <v>0</v>
      </c>
      <c r="U112" s="4">
        <f t="shared" si="82"/>
        <v>0</v>
      </c>
      <c r="V112" s="4">
        <f t="shared" si="82"/>
        <v>0</v>
      </c>
      <c r="W112" s="4">
        <f t="shared" si="82"/>
        <v>0</v>
      </c>
      <c r="X112" s="4">
        <f t="shared" si="82"/>
        <v>0</v>
      </c>
      <c r="Y112" s="4">
        <f t="shared" si="82"/>
        <v>0</v>
      </c>
      <c r="Z112" s="4">
        <f t="shared" si="82"/>
        <v>0</v>
      </c>
      <c r="AA112" s="4">
        <f t="shared" si="82"/>
        <v>0</v>
      </c>
      <c r="AB112" s="4">
        <f t="shared" si="82"/>
        <v>0</v>
      </c>
      <c r="AC112" s="4">
        <f t="shared" si="82"/>
        <v>0</v>
      </c>
      <c r="AD112" s="4">
        <f t="shared" si="82"/>
        <v>0</v>
      </c>
      <c r="AE112" s="4">
        <f t="shared" si="82"/>
        <v>0</v>
      </c>
      <c r="AF112" s="4">
        <f t="shared" si="82"/>
        <v>0</v>
      </c>
      <c r="AG112" s="4">
        <f t="shared" si="82"/>
        <v>0</v>
      </c>
      <c r="AH112" s="4">
        <f t="shared" si="82"/>
        <v>0</v>
      </c>
      <c r="AI112" s="4">
        <f t="shared" si="82"/>
        <v>0</v>
      </c>
      <c r="AJ112" s="4">
        <f t="shared" si="82"/>
        <v>0</v>
      </c>
      <c r="AK112" s="4">
        <f t="shared" si="82"/>
        <v>0</v>
      </c>
      <c r="AL112" s="4">
        <f t="shared" si="82"/>
        <v>0</v>
      </c>
      <c r="AM112" s="4">
        <f t="shared" si="82"/>
        <v>0</v>
      </c>
      <c r="AN112" s="4">
        <f t="shared" si="82"/>
        <v>0</v>
      </c>
      <c r="AO112" s="4">
        <f t="shared" si="82"/>
        <v>0</v>
      </c>
      <c r="AP112" s="4">
        <f t="shared" si="82"/>
        <v>0</v>
      </c>
      <c r="AQ112" s="4">
        <f t="shared" si="82"/>
        <v>0</v>
      </c>
      <c r="AR112" s="4">
        <f t="shared" si="82"/>
        <v>0</v>
      </c>
      <c r="AS112" s="4">
        <f t="shared" si="82"/>
        <v>0</v>
      </c>
      <c r="AT112" s="4">
        <f t="shared" si="82"/>
        <v>0</v>
      </c>
      <c r="AU112" s="4">
        <f t="shared" si="82"/>
        <v>0</v>
      </c>
      <c r="AV112" s="4">
        <f t="shared" si="82"/>
        <v>0</v>
      </c>
      <c r="AW112" s="4">
        <f t="shared" si="82"/>
        <v>0</v>
      </c>
      <c r="AX112" s="4">
        <f t="shared" si="82"/>
        <v>0</v>
      </c>
      <c r="AY112" s="4">
        <f t="shared" si="82"/>
        <v>0</v>
      </c>
      <c r="AZ112" s="4">
        <f t="shared" si="82"/>
        <v>0</v>
      </c>
      <c r="BA112" s="4">
        <f t="shared" si="82"/>
        <v>0</v>
      </c>
      <c r="BB112" s="4">
        <f t="shared" si="82"/>
        <v>0</v>
      </c>
      <c r="BC112" s="4">
        <f t="shared" si="82"/>
        <v>0</v>
      </c>
      <c r="BD112" s="4">
        <f t="shared" si="82"/>
        <v>0</v>
      </c>
      <c r="BE112" s="4">
        <f t="shared" si="82"/>
        <v>0</v>
      </c>
      <c r="BF112" s="4">
        <f t="shared" si="82"/>
        <v>0</v>
      </c>
      <c r="BG112" s="4">
        <f t="shared" si="82"/>
        <v>0</v>
      </c>
      <c r="BH112" s="4">
        <f t="shared" si="82"/>
        <v>0</v>
      </c>
      <c r="BI112" s="4">
        <f t="shared" si="82"/>
        <v>0</v>
      </c>
      <c r="BJ112" s="4">
        <f t="shared" si="82"/>
        <v>0</v>
      </c>
      <c r="BK112" s="4">
        <f t="shared" si="82"/>
        <v>0</v>
      </c>
      <c r="BL112" s="4">
        <f t="shared" si="82"/>
        <v>0</v>
      </c>
      <c r="BM112" s="4">
        <f t="shared" si="82"/>
        <v>0</v>
      </c>
      <c r="BN112" s="4">
        <f t="shared" si="82"/>
        <v>0</v>
      </c>
      <c r="BO112" s="4">
        <f t="shared" si="81"/>
        <v>0</v>
      </c>
      <c r="BP112" s="4">
        <f t="shared" si="81"/>
        <v>0</v>
      </c>
      <c r="BQ112" s="4">
        <f t="shared" si="81"/>
        <v>0</v>
      </c>
      <c r="BR112" s="4">
        <f t="shared" si="81"/>
        <v>0</v>
      </c>
      <c r="BS112" s="4">
        <f t="shared" si="81"/>
        <v>0</v>
      </c>
      <c r="BT112" s="4">
        <f t="shared" si="81"/>
        <v>0</v>
      </c>
      <c r="BU112" s="4">
        <f t="shared" si="81"/>
        <v>0</v>
      </c>
      <c r="BV112" s="4">
        <f t="shared" si="81"/>
        <v>0</v>
      </c>
      <c r="BW112" s="4">
        <f t="shared" si="81"/>
        <v>0</v>
      </c>
      <c r="BX112" s="4">
        <f t="shared" si="81"/>
        <v>0</v>
      </c>
      <c r="BY112" s="4">
        <f t="shared" si="81"/>
        <v>0</v>
      </c>
      <c r="BZ112" s="4">
        <f t="shared" si="81"/>
        <v>0</v>
      </c>
      <c r="CA112" s="4">
        <f t="shared" si="81"/>
        <v>0</v>
      </c>
      <c r="CB112" s="4">
        <f t="shared" si="81"/>
        <v>0</v>
      </c>
      <c r="CC112" s="4">
        <f t="shared" si="81"/>
        <v>0</v>
      </c>
      <c r="CD112" s="4">
        <f t="shared" si="81"/>
        <v>0</v>
      </c>
      <c r="CE112" s="4">
        <f t="shared" si="81"/>
        <v>0</v>
      </c>
      <c r="CF112" s="4">
        <f t="shared" si="81"/>
        <v>0</v>
      </c>
      <c r="CG112" s="4">
        <f t="shared" si="81"/>
        <v>0</v>
      </c>
      <c r="CH112" s="4">
        <f t="shared" si="81"/>
        <v>0</v>
      </c>
      <c r="CI112" s="4">
        <f t="shared" si="81"/>
        <v>0</v>
      </c>
      <c r="CJ112" s="4">
        <f t="shared" si="81"/>
        <v>0</v>
      </c>
      <c r="CK112" s="4">
        <f t="shared" si="81"/>
        <v>0</v>
      </c>
      <c r="CL112" s="4">
        <f t="shared" si="81"/>
        <v>0</v>
      </c>
      <c r="CM112" s="4">
        <f t="shared" si="81"/>
        <v>0</v>
      </c>
      <c r="CN112" s="4">
        <f t="shared" si="81"/>
        <v>0</v>
      </c>
      <c r="CO112" s="4">
        <f t="shared" si="81"/>
        <v>0</v>
      </c>
      <c r="CP112" s="4">
        <f t="shared" si="81"/>
        <v>0</v>
      </c>
      <c r="CQ112" s="4">
        <f t="shared" si="81"/>
        <v>0</v>
      </c>
      <c r="CR112" s="4">
        <f t="shared" si="81"/>
        <v>0</v>
      </c>
      <c r="CS112" s="4">
        <f t="shared" si="81"/>
        <v>0</v>
      </c>
      <c r="CT112" s="4">
        <f t="shared" si="81"/>
        <v>0</v>
      </c>
      <c r="CU112" s="4">
        <f t="shared" si="81"/>
        <v>0</v>
      </c>
      <c r="CV112" s="4">
        <f t="shared" si="81"/>
        <v>0</v>
      </c>
      <c r="CW112" s="4">
        <f t="shared" si="81"/>
        <v>0</v>
      </c>
      <c r="CX112" s="4">
        <f t="shared" si="81"/>
        <v>0</v>
      </c>
      <c r="CY112" s="4">
        <f t="shared" si="81"/>
        <v>0</v>
      </c>
      <c r="CZ112" s="4">
        <f t="shared" si="81"/>
        <v>0</v>
      </c>
      <c r="DA112" s="4">
        <f t="shared" si="81"/>
        <v>0</v>
      </c>
      <c r="DB112" s="4">
        <f t="shared" si="81"/>
        <v>989.63119999999981</v>
      </c>
      <c r="DC112" s="4">
        <f t="shared" si="81"/>
        <v>989.63119999999981</v>
      </c>
      <c r="DD112" s="4">
        <f t="shared" si="81"/>
        <v>989.63119999999981</v>
      </c>
      <c r="DE112" s="4">
        <f t="shared" si="81"/>
        <v>989.63119999999981</v>
      </c>
      <c r="DF112" s="4">
        <f t="shared" si="81"/>
        <v>989.63119999999981</v>
      </c>
      <c r="DG112" s="4">
        <f t="shared" si="81"/>
        <v>989.63119999999981</v>
      </c>
      <c r="DH112" s="4">
        <f t="shared" si="81"/>
        <v>989.63119999999981</v>
      </c>
      <c r="DI112" s="4">
        <f t="shared" si="81"/>
        <v>989.63119999999981</v>
      </c>
      <c r="DJ112" s="4">
        <f t="shared" si="81"/>
        <v>989.63119999999981</v>
      </c>
      <c r="DK112" s="4">
        <f t="shared" si="81"/>
        <v>989.63119999999981</v>
      </c>
      <c r="DL112" s="4">
        <f t="shared" si="81"/>
        <v>989.63119999999981</v>
      </c>
      <c r="DM112" s="4">
        <f t="shared" si="81"/>
        <v>989.63119999999981</v>
      </c>
      <c r="DN112" s="4">
        <f t="shared" si="81"/>
        <v>989.63119999999981</v>
      </c>
      <c r="DO112" s="4">
        <f t="shared" si="81"/>
        <v>989.63119999999981</v>
      </c>
      <c r="DP112" s="4">
        <f t="shared" si="81"/>
        <v>989.63119999999981</v>
      </c>
      <c r="DQ112" s="4">
        <f t="shared" si="81"/>
        <v>989.63119999999981</v>
      </c>
      <c r="DR112" s="4">
        <f t="shared" si="81"/>
        <v>1088.5943199999999</v>
      </c>
      <c r="DS112" s="16">
        <f t="shared" si="51"/>
        <v>147458.34507820511</v>
      </c>
    </row>
    <row r="113" spans="1:123" x14ac:dyDescent="0.25">
      <c r="A113" s="15">
        <f t="shared" si="52"/>
        <v>73.749999999999503</v>
      </c>
      <c r="B113" s="4">
        <f t="shared" si="78"/>
        <v>0</v>
      </c>
      <c r="C113" s="4">
        <f t="shared" si="78"/>
        <v>0</v>
      </c>
      <c r="D113" s="4">
        <f t="shared" si="78"/>
        <v>0</v>
      </c>
      <c r="E113" s="4">
        <f t="shared" si="78"/>
        <v>0</v>
      </c>
      <c r="F113" s="4">
        <f t="shared" si="78"/>
        <v>0</v>
      </c>
      <c r="G113" s="4">
        <f t="shared" si="78"/>
        <v>0</v>
      </c>
      <c r="H113" s="4">
        <f t="shared" si="78"/>
        <v>0</v>
      </c>
      <c r="I113" s="4">
        <f t="shared" si="78"/>
        <v>0</v>
      </c>
      <c r="J113" s="4">
        <f t="shared" si="78"/>
        <v>0</v>
      </c>
      <c r="K113" s="4">
        <f t="shared" si="78"/>
        <v>0</v>
      </c>
      <c r="L113" s="4">
        <f t="shared" si="78"/>
        <v>0</v>
      </c>
      <c r="M113" s="4">
        <f t="shared" si="78"/>
        <v>0</v>
      </c>
      <c r="N113" s="4">
        <f t="shared" si="78"/>
        <v>0</v>
      </c>
      <c r="O113" s="4">
        <f t="shared" si="78"/>
        <v>0</v>
      </c>
      <c r="P113" s="4">
        <f t="shared" si="78"/>
        <v>0</v>
      </c>
      <c r="Q113" s="4">
        <f t="shared" si="78"/>
        <v>0</v>
      </c>
      <c r="R113" s="4">
        <f t="shared" si="82"/>
        <v>0</v>
      </c>
      <c r="S113" s="4">
        <f t="shared" si="82"/>
        <v>0</v>
      </c>
      <c r="T113" s="4">
        <f t="shared" si="82"/>
        <v>0</v>
      </c>
      <c r="U113" s="4">
        <f t="shared" si="82"/>
        <v>0</v>
      </c>
      <c r="V113" s="4">
        <f t="shared" si="82"/>
        <v>0</v>
      </c>
      <c r="W113" s="4">
        <f t="shared" si="82"/>
        <v>0</v>
      </c>
      <c r="X113" s="4">
        <f t="shared" si="82"/>
        <v>0</v>
      </c>
      <c r="Y113" s="4">
        <f t="shared" si="82"/>
        <v>0</v>
      </c>
      <c r="Z113" s="4">
        <f t="shared" si="82"/>
        <v>0</v>
      </c>
      <c r="AA113" s="4">
        <f t="shared" si="82"/>
        <v>0</v>
      </c>
      <c r="AB113" s="4">
        <f t="shared" si="82"/>
        <v>0</v>
      </c>
      <c r="AC113" s="4">
        <f t="shared" si="82"/>
        <v>0</v>
      </c>
      <c r="AD113" s="4">
        <f t="shared" si="82"/>
        <v>0</v>
      </c>
      <c r="AE113" s="4">
        <f t="shared" si="82"/>
        <v>0</v>
      </c>
      <c r="AF113" s="4">
        <f t="shared" si="82"/>
        <v>0</v>
      </c>
      <c r="AG113" s="4">
        <f t="shared" si="82"/>
        <v>0</v>
      </c>
      <c r="AH113" s="4">
        <f t="shared" si="82"/>
        <v>0</v>
      </c>
      <c r="AI113" s="4">
        <f t="shared" si="82"/>
        <v>0</v>
      </c>
      <c r="AJ113" s="4">
        <f t="shared" si="82"/>
        <v>0</v>
      </c>
      <c r="AK113" s="4">
        <f t="shared" si="82"/>
        <v>0</v>
      </c>
      <c r="AL113" s="4">
        <f t="shared" si="82"/>
        <v>0</v>
      </c>
      <c r="AM113" s="4">
        <f t="shared" si="82"/>
        <v>0</v>
      </c>
      <c r="AN113" s="4">
        <f t="shared" si="82"/>
        <v>0</v>
      </c>
      <c r="AO113" s="4">
        <f t="shared" si="82"/>
        <v>0</v>
      </c>
      <c r="AP113" s="4">
        <f t="shared" si="82"/>
        <v>0</v>
      </c>
      <c r="AQ113" s="4">
        <f t="shared" si="82"/>
        <v>0</v>
      </c>
      <c r="AR113" s="4">
        <f t="shared" si="82"/>
        <v>0</v>
      </c>
      <c r="AS113" s="4">
        <f t="shared" si="82"/>
        <v>0</v>
      </c>
      <c r="AT113" s="4">
        <f t="shared" si="82"/>
        <v>0</v>
      </c>
      <c r="AU113" s="4">
        <f t="shared" si="82"/>
        <v>0</v>
      </c>
      <c r="AV113" s="4">
        <f t="shared" si="82"/>
        <v>0</v>
      </c>
      <c r="AW113" s="4">
        <f t="shared" si="82"/>
        <v>0</v>
      </c>
      <c r="AX113" s="4">
        <f t="shared" si="82"/>
        <v>0</v>
      </c>
      <c r="AY113" s="4">
        <f t="shared" si="82"/>
        <v>0</v>
      </c>
      <c r="AZ113" s="4">
        <f t="shared" si="82"/>
        <v>0</v>
      </c>
      <c r="BA113" s="4">
        <f t="shared" si="82"/>
        <v>0</v>
      </c>
      <c r="BB113" s="4">
        <f t="shared" si="82"/>
        <v>0</v>
      </c>
      <c r="BC113" s="4">
        <f t="shared" si="82"/>
        <v>0</v>
      </c>
      <c r="BD113" s="4">
        <f t="shared" si="82"/>
        <v>0</v>
      </c>
      <c r="BE113" s="4">
        <f t="shared" si="82"/>
        <v>0</v>
      </c>
      <c r="BF113" s="4">
        <f t="shared" si="82"/>
        <v>0</v>
      </c>
      <c r="BG113" s="4">
        <f t="shared" si="82"/>
        <v>0</v>
      </c>
      <c r="BH113" s="4">
        <f t="shared" si="82"/>
        <v>0</v>
      </c>
      <c r="BI113" s="4">
        <f t="shared" si="82"/>
        <v>0</v>
      </c>
      <c r="BJ113" s="4">
        <f t="shared" si="82"/>
        <v>0</v>
      </c>
      <c r="BK113" s="4">
        <f t="shared" si="82"/>
        <v>0</v>
      </c>
      <c r="BL113" s="4">
        <f t="shared" si="82"/>
        <v>0</v>
      </c>
      <c r="BM113" s="4">
        <f t="shared" si="82"/>
        <v>0</v>
      </c>
      <c r="BN113" s="4">
        <f t="shared" si="82"/>
        <v>0</v>
      </c>
      <c r="BO113" s="4">
        <f t="shared" si="82"/>
        <v>0</v>
      </c>
      <c r="BP113" s="4">
        <f t="shared" si="82"/>
        <v>0</v>
      </c>
      <c r="BQ113" s="4">
        <f t="shared" si="82"/>
        <v>0</v>
      </c>
      <c r="BR113" s="4">
        <f t="shared" si="82"/>
        <v>0</v>
      </c>
      <c r="BS113" s="4">
        <f t="shared" si="82"/>
        <v>0</v>
      </c>
      <c r="BT113" s="4">
        <f t="shared" si="82"/>
        <v>0</v>
      </c>
      <c r="BU113" s="4">
        <f t="shared" si="82"/>
        <v>0</v>
      </c>
      <c r="BV113" s="4">
        <f t="shared" si="82"/>
        <v>0</v>
      </c>
      <c r="BW113" s="4">
        <f t="shared" si="82"/>
        <v>0</v>
      </c>
      <c r="BX113" s="4">
        <f t="shared" si="82"/>
        <v>0</v>
      </c>
      <c r="BY113" s="4">
        <f t="shared" si="82"/>
        <v>0</v>
      </c>
      <c r="BZ113" s="4">
        <f t="shared" si="82"/>
        <v>0</v>
      </c>
      <c r="CA113" s="4">
        <f t="shared" si="82"/>
        <v>0</v>
      </c>
      <c r="CB113" s="4">
        <f t="shared" si="82"/>
        <v>0</v>
      </c>
      <c r="CC113" s="4">
        <f t="shared" si="82"/>
        <v>0</v>
      </c>
      <c r="CD113" s="4">
        <f t="shared" si="81"/>
        <v>0</v>
      </c>
      <c r="CE113" s="4">
        <f t="shared" si="81"/>
        <v>0</v>
      </c>
      <c r="CF113" s="4">
        <f t="shared" si="81"/>
        <v>0</v>
      </c>
      <c r="CG113" s="4">
        <f t="shared" si="81"/>
        <v>0</v>
      </c>
      <c r="CH113" s="4">
        <f t="shared" si="81"/>
        <v>0</v>
      </c>
      <c r="CI113" s="4">
        <f t="shared" si="81"/>
        <v>0</v>
      </c>
      <c r="CJ113" s="4">
        <f t="shared" si="81"/>
        <v>0</v>
      </c>
      <c r="CK113" s="4">
        <f t="shared" si="81"/>
        <v>0</v>
      </c>
      <c r="CL113" s="4">
        <f t="shared" si="81"/>
        <v>0</v>
      </c>
      <c r="CM113" s="4">
        <f t="shared" si="81"/>
        <v>0</v>
      </c>
      <c r="CN113" s="4">
        <f t="shared" si="81"/>
        <v>0</v>
      </c>
      <c r="CO113" s="4">
        <f t="shared" si="81"/>
        <v>0</v>
      </c>
      <c r="CP113" s="4">
        <f t="shared" si="81"/>
        <v>0</v>
      </c>
      <c r="CQ113" s="4">
        <f t="shared" si="81"/>
        <v>0</v>
      </c>
      <c r="CR113" s="4">
        <f t="shared" si="81"/>
        <v>0</v>
      </c>
      <c r="CS113" s="4">
        <f t="shared" si="81"/>
        <v>0</v>
      </c>
      <c r="CT113" s="4">
        <f t="shared" si="81"/>
        <v>0</v>
      </c>
      <c r="CU113" s="4">
        <f t="shared" si="81"/>
        <v>0</v>
      </c>
      <c r="CV113" s="4">
        <f t="shared" si="81"/>
        <v>0</v>
      </c>
      <c r="CW113" s="4">
        <f t="shared" si="81"/>
        <v>0</v>
      </c>
      <c r="CX113" s="4">
        <f t="shared" si="81"/>
        <v>0</v>
      </c>
      <c r="CY113" s="4">
        <f t="shared" si="81"/>
        <v>0</v>
      </c>
      <c r="CZ113" s="4">
        <f t="shared" si="81"/>
        <v>0</v>
      </c>
      <c r="DA113" s="4">
        <f t="shared" si="81"/>
        <v>0</v>
      </c>
      <c r="DB113" s="4">
        <f t="shared" si="81"/>
        <v>0</v>
      </c>
      <c r="DC113" s="4">
        <f t="shared" si="81"/>
        <v>989.63119999999981</v>
      </c>
      <c r="DD113" s="4">
        <f t="shared" si="81"/>
        <v>989.63119999999981</v>
      </c>
      <c r="DE113" s="4">
        <f t="shared" si="81"/>
        <v>989.63119999999981</v>
      </c>
      <c r="DF113" s="4">
        <f t="shared" si="81"/>
        <v>989.63119999999981</v>
      </c>
      <c r="DG113" s="4">
        <f t="shared" si="81"/>
        <v>989.63119999999981</v>
      </c>
      <c r="DH113" s="4">
        <f t="shared" si="81"/>
        <v>989.63119999999981</v>
      </c>
      <c r="DI113" s="4">
        <f t="shared" si="81"/>
        <v>989.63119999999981</v>
      </c>
      <c r="DJ113" s="4">
        <f t="shared" si="81"/>
        <v>989.63119999999981</v>
      </c>
      <c r="DK113" s="4">
        <f t="shared" si="81"/>
        <v>989.63119999999981</v>
      </c>
      <c r="DL113" s="4">
        <f t="shared" si="81"/>
        <v>989.63119999999981</v>
      </c>
      <c r="DM113" s="4">
        <f t="shared" si="81"/>
        <v>989.63119999999981</v>
      </c>
      <c r="DN113" s="4">
        <f t="shared" si="81"/>
        <v>989.63119999999981</v>
      </c>
      <c r="DO113" s="4">
        <f t="shared" si="81"/>
        <v>989.63119999999981</v>
      </c>
      <c r="DP113" s="4">
        <f t="shared" si="81"/>
        <v>989.63119999999981</v>
      </c>
      <c r="DQ113" s="4">
        <f t="shared" si="81"/>
        <v>989.63119999999981</v>
      </c>
      <c r="DR113" s="4">
        <f t="shared" si="81"/>
        <v>1088.5943199999999</v>
      </c>
      <c r="DS113" s="16">
        <f t="shared" si="51"/>
        <v>146773.52845659919</v>
      </c>
    </row>
    <row r="114" spans="1:123" x14ac:dyDescent="0.25">
      <c r="A114" s="15">
        <f t="shared" si="52"/>
        <v>73.833333333332831</v>
      </c>
      <c r="B114" s="4">
        <f t="shared" si="78"/>
        <v>0</v>
      </c>
      <c r="C114" s="4">
        <f t="shared" si="78"/>
        <v>0</v>
      </c>
      <c r="D114" s="4">
        <f t="shared" si="78"/>
        <v>0</v>
      </c>
      <c r="E114" s="4">
        <f t="shared" si="78"/>
        <v>0</v>
      </c>
      <c r="F114" s="4">
        <f t="shared" si="78"/>
        <v>0</v>
      </c>
      <c r="G114" s="4">
        <f t="shared" si="78"/>
        <v>0</v>
      </c>
      <c r="H114" s="4">
        <f t="shared" si="78"/>
        <v>0</v>
      </c>
      <c r="I114" s="4">
        <f t="shared" si="78"/>
        <v>0</v>
      </c>
      <c r="J114" s="4">
        <f t="shared" si="78"/>
        <v>0</v>
      </c>
      <c r="K114" s="4">
        <f t="shared" si="78"/>
        <v>0</v>
      </c>
      <c r="L114" s="4">
        <f t="shared" si="78"/>
        <v>0</v>
      </c>
      <c r="M114" s="4">
        <f t="shared" si="78"/>
        <v>0</v>
      </c>
      <c r="N114" s="4">
        <f t="shared" si="78"/>
        <v>0</v>
      </c>
      <c r="O114" s="4">
        <f t="shared" si="78"/>
        <v>0</v>
      </c>
      <c r="P114" s="4">
        <f t="shared" si="78"/>
        <v>0</v>
      </c>
      <c r="Q114" s="4">
        <f t="shared" si="78"/>
        <v>0</v>
      </c>
      <c r="R114" s="4">
        <f t="shared" si="82"/>
        <v>0</v>
      </c>
      <c r="S114" s="4">
        <f t="shared" si="82"/>
        <v>0</v>
      </c>
      <c r="T114" s="4">
        <f t="shared" si="82"/>
        <v>0</v>
      </c>
      <c r="U114" s="4">
        <f t="shared" si="82"/>
        <v>0</v>
      </c>
      <c r="V114" s="4">
        <f t="shared" si="82"/>
        <v>0</v>
      </c>
      <c r="W114" s="4">
        <f t="shared" si="82"/>
        <v>0</v>
      </c>
      <c r="X114" s="4">
        <f t="shared" si="82"/>
        <v>0</v>
      </c>
      <c r="Y114" s="4">
        <f t="shared" si="82"/>
        <v>0</v>
      </c>
      <c r="Z114" s="4">
        <f t="shared" si="82"/>
        <v>0</v>
      </c>
      <c r="AA114" s="4">
        <f t="shared" si="82"/>
        <v>0</v>
      </c>
      <c r="AB114" s="4">
        <f t="shared" si="82"/>
        <v>0</v>
      </c>
      <c r="AC114" s="4">
        <f t="shared" si="82"/>
        <v>0</v>
      </c>
      <c r="AD114" s="4">
        <f t="shared" si="82"/>
        <v>0</v>
      </c>
      <c r="AE114" s="4">
        <f t="shared" si="82"/>
        <v>0</v>
      </c>
      <c r="AF114" s="4">
        <f t="shared" si="82"/>
        <v>0</v>
      </c>
      <c r="AG114" s="4">
        <f t="shared" si="82"/>
        <v>0</v>
      </c>
      <c r="AH114" s="4">
        <f t="shared" si="82"/>
        <v>0</v>
      </c>
      <c r="AI114" s="4">
        <f t="shared" si="82"/>
        <v>0</v>
      </c>
      <c r="AJ114" s="4">
        <f t="shared" si="82"/>
        <v>0</v>
      </c>
      <c r="AK114" s="4">
        <f t="shared" si="82"/>
        <v>0</v>
      </c>
      <c r="AL114" s="4">
        <f t="shared" si="82"/>
        <v>0</v>
      </c>
      <c r="AM114" s="4">
        <f t="shared" si="82"/>
        <v>0</v>
      </c>
      <c r="AN114" s="4">
        <f t="shared" si="82"/>
        <v>0</v>
      </c>
      <c r="AO114" s="4">
        <f t="shared" si="82"/>
        <v>0</v>
      </c>
      <c r="AP114" s="4">
        <f t="shared" si="82"/>
        <v>0</v>
      </c>
      <c r="AQ114" s="4">
        <f t="shared" si="82"/>
        <v>0</v>
      </c>
      <c r="AR114" s="4">
        <f t="shared" si="82"/>
        <v>0</v>
      </c>
      <c r="AS114" s="4">
        <f t="shared" si="82"/>
        <v>0</v>
      </c>
      <c r="AT114" s="4">
        <f t="shared" si="82"/>
        <v>0</v>
      </c>
      <c r="AU114" s="4">
        <f t="shared" si="82"/>
        <v>0</v>
      </c>
      <c r="AV114" s="4">
        <f t="shared" si="82"/>
        <v>0</v>
      </c>
      <c r="AW114" s="4">
        <f t="shared" si="82"/>
        <v>0</v>
      </c>
      <c r="AX114" s="4">
        <f t="shared" si="82"/>
        <v>0</v>
      </c>
      <c r="AY114" s="4">
        <f t="shared" si="82"/>
        <v>0</v>
      </c>
      <c r="AZ114" s="4">
        <f t="shared" si="82"/>
        <v>0</v>
      </c>
      <c r="BA114" s="4">
        <f t="shared" si="82"/>
        <v>0</v>
      </c>
      <c r="BB114" s="4">
        <f t="shared" si="82"/>
        <v>0</v>
      </c>
      <c r="BC114" s="4">
        <f t="shared" si="82"/>
        <v>0</v>
      </c>
      <c r="BD114" s="4">
        <f t="shared" si="82"/>
        <v>0</v>
      </c>
      <c r="BE114" s="4">
        <f t="shared" si="82"/>
        <v>0</v>
      </c>
      <c r="BF114" s="4">
        <f t="shared" si="82"/>
        <v>0</v>
      </c>
      <c r="BG114" s="4">
        <f t="shared" si="82"/>
        <v>0</v>
      </c>
      <c r="BH114" s="4">
        <f t="shared" si="82"/>
        <v>0</v>
      </c>
      <c r="BI114" s="4">
        <f t="shared" si="82"/>
        <v>0</v>
      </c>
      <c r="BJ114" s="4">
        <f t="shared" si="82"/>
        <v>0</v>
      </c>
      <c r="BK114" s="4">
        <f t="shared" si="82"/>
        <v>0</v>
      </c>
      <c r="BL114" s="4">
        <f t="shared" si="82"/>
        <v>0</v>
      </c>
      <c r="BM114" s="4">
        <f t="shared" si="82"/>
        <v>0</v>
      </c>
      <c r="BN114" s="4">
        <f t="shared" si="82"/>
        <v>0</v>
      </c>
      <c r="BO114" s="4">
        <f t="shared" si="81"/>
        <v>0</v>
      </c>
      <c r="BP114" s="4">
        <f t="shared" si="81"/>
        <v>0</v>
      </c>
      <c r="BQ114" s="4">
        <f t="shared" si="81"/>
        <v>0</v>
      </c>
      <c r="BR114" s="4">
        <f t="shared" si="81"/>
        <v>0</v>
      </c>
      <c r="BS114" s="4">
        <f t="shared" si="81"/>
        <v>0</v>
      </c>
      <c r="BT114" s="4">
        <f t="shared" si="81"/>
        <v>0</v>
      </c>
      <c r="BU114" s="4">
        <f t="shared" si="81"/>
        <v>0</v>
      </c>
      <c r="BV114" s="4">
        <f t="shared" si="81"/>
        <v>0</v>
      </c>
      <c r="BW114" s="4">
        <f t="shared" si="81"/>
        <v>0</v>
      </c>
      <c r="BX114" s="4">
        <f t="shared" si="81"/>
        <v>0</v>
      </c>
      <c r="BY114" s="4">
        <f t="shared" si="81"/>
        <v>0</v>
      </c>
      <c r="BZ114" s="4">
        <f t="shared" si="81"/>
        <v>0</v>
      </c>
      <c r="CA114" s="4">
        <f t="shared" si="81"/>
        <v>0</v>
      </c>
      <c r="CB114" s="4">
        <f t="shared" si="81"/>
        <v>0</v>
      </c>
      <c r="CC114" s="4">
        <f t="shared" si="81"/>
        <v>0</v>
      </c>
      <c r="CD114" s="4">
        <f t="shared" si="81"/>
        <v>0</v>
      </c>
      <c r="CE114" s="4">
        <f t="shared" si="81"/>
        <v>0</v>
      </c>
      <c r="CF114" s="4">
        <f t="shared" si="81"/>
        <v>0</v>
      </c>
      <c r="CG114" s="4">
        <f t="shared" si="81"/>
        <v>0</v>
      </c>
      <c r="CH114" s="4">
        <f t="shared" si="81"/>
        <v>0</v>
      </c>
      <c r="CI114" s="4">
        <f t="shared" si="81"/>
        <v>0</v>
      </c>
      <c r="CJ114" s="4">
        <f t="shared" si="81"/>
        <v>0</v>
      </c>
      <c r="CK114" s="4">
        <f t="shared" si="81"/>
        <v>0</v>
      </c>
      <c r="CL114" s="4">
        <f t="shared" si="81"/>
        <v>0</v>
      </c>
      <c r="CM114" s="4">
        <f t="shared" si="81"/>
        <v>0</v>
      </c>
      <c r="CN114" s="4">
        <f t="shared" si="81"/>
        <v>0</v>
      </c>
      <c r="CO114" s="4">
        <f t="shared" si="81"/>
        <v>0</v>
      </c>
      <c r="CP114" s="4">
        <f t="shared" si="81"/>
        <v>0</v>
      </c>
      <c r="CQ114" s="4">
        <f t="shared" si="81"/>
        <v>0</v>
      </c>
      <c r="CR114" s="4">
        <f t="shared" si="81"/>
        <v>0</v>
      </c>
      <c r="CS114" s="4">
        <f t="shared" si="81"/>
        <v>0</v>
      </c>
      <c r="CT114" s="4">
        <f t="shared" si="81"/>
        <v>0</v>
      </c>
      <c r="CU114" s="4">
        <f t="shared" si="81"/>
        <v>0</v>
      </c>
      <c r="CV114" s="4">
        <f t="shared" si="81"/>
        <v>0</v>
      </c>
      <c r="CW114" s="4">
        <f t="shared" si="81"/>
        <v>0</v>
      </c>
      <c r="CX114" s="4">
        <f t="shared" si="81"/>
        <v>0</v>
      </c>
      <c r="CY114" s="4">
        <f t="shared" si="81"/>
        <v>0</v>
      </c>
      <c r="CZ114" s="4">
        <f t="shared" si="81"/>
        <v>0</v>
      </c>
      <c r="DA114" s="4">
        <f t="shared" si="81"/>
        <v>0</v>
      </c>
      <c r="DB114" s="4">
        <f t="shared" si="81"/>
        <v>0</v>
      </c>
      <c r="DC114" s="4">
        <f t="shared" si="81"/>
        <v>0</v>
      </c>
      <c r="DD114" s="4">
        <f t="shared" ref="DD114:DR114" si="83">$B$2*IF($A$2+DD$3/12&lt;$A114,0,1)*(1+0.072*MIN($A114-$A$2,5))*IF(DD$3&gt;=120,1.1,1)*IF($C$2&lt;=148450,1,0)</f>
        <v>989.63119999999981</v>
      </c>
      <c r="DE114" s="4">
        <f t="shared" si="83"/>
        <v>989.63119999999981</v>
      </c>
      <c r="DF114" s="4">
        <f t="shared" si="83"/>
        <v>989.63119999999981</v>
      </c>
      <c r="DG114" s="4">
        <f t="shared" si="83"/>
        <v>989.63119999999981</v>
      </c>
      <c r="DH114" s="4">
        <f t="shared" si="83"/>
        <v>989.63119999999981</v>
      </c>
      <c r="DI114" s="4">
        <f t="shared" si="83"/>
        <v>989.63119999999981</v>
      </c>
      <c r="DJ114" s="4">
        <f t="shared" si="83"/>
        <v>989.63119999999981</v>
      </c>
      <c r="DK114" s="4">
        <f t="shared" si="83"/>
        <v>989.63119999999981</v>
      </c>
      <c r="DL114" s="4">
        <f t="shared" si="83"/>
        <v>989.63119999999981</v>
      </c>
      <c r="DM114" s="4">
        <f t="shared" si="83"/>
        <v>989.63119999999981</v>
      </c>
      <c r="DN114" s="4">
        <f t="shared" si="83"/>
        <v>989.63119999999981</v>
      </c>
      <c r="DO114" s="4">
        <f t="shared" si="83"/>
        <v>989.63119999999981</v>
      </c>
      <c r="DP114" s="4">
        <f t="shared" si="83"/>
        <v>989.63119999999981</v>
      </c>
      <c r="DQ114" s="4">
        <f t="shared" si="83"/>
        <v>989.63119999999981</v>
      </c>
      <c r="DR114" s="4">
        <f t="shared" si="83"/>
        <v>1088.5943199999999</v>
      </c>
      <c r="DS114" s="16">
        <f t="shared" si="51"/>
        <v>146091.49037225105</v>
      </c>
    </row>
    <row r="115" spans="1:123" x14ac:dyDescent="0.25">
      <c r="A115" s="15">
        <f t="shared" si="52"/>
        <v>73.91666666666616</v>
      </c>
      <c r="B115" s="4">
        <f t="shared" si="78"/>
        <v>0</v>
      </c>
      <c r="C115" s="4">
        <f t="shared" si="78"/>
        <v>0</v>
      </c>
      <c r="D115" s="4">
        <f t="shared" si="78"/>
        <v>0</v>
      </c>
      <c r="E115" s="4">
        <f t="shared" si="78"/>
        <v>0</v>
      </c>
      <c r="F115" s="4">
        <f t="shared" si="78"/>
        <v>0</v>
      </c>
      <c r="G115" s="4">
        <f t="shared" si="78"/>
        <v>0</v>
      </c>
      <c r="H115" s="4">
        <f t="shared" si="78"/>
        <v>0</v>
      </c>
      <c r="I115" s="4">
        <f t="shared" si="78"/>
        <v>0</v>
      </c>
      <c r="J115" s="4">
        <f t="shared" si="78"/>
        <v>0</v>
      </c>
      <c r="K115" s="4">
        <f t="shared" si="78"/>
        <v>0</v>
      </c>
      <c r="L115" s="4">
        <f t="shared" si="78"/>
        <v>0</v>
      </c>
      <c r="M115" s="4">
        <f t="shared" si="78"/>
        <v>0</v>
      </c>
      <c r="N115" s="4">
        <f t="shared" si="78"/>
        <v>0</v>
      </c>
      <c r="O115" s="4">
        <f t="shared" si="78"/>
        <v>0</v>
      </c>
      <c r="P115" s="4">
        <f t="shared" si="78"/>
        <v>0</v>
      </c>
      <c r="Q115" s="4">
        <f t="shared" si="78"/>
        <v>0</v>
      </c>
      <c r="R115" s="4">
        <f t="shared" si="82"/>
        <v>0</v>
      </c>
      <c r="S115" s="4">
        <f t="shared" si="82"/>
        <v>0</v>
      </c>
      <c r="T115" s="4">
        <f t="shared" si="82"/>
        <v>0</v>
      </c>
      <c r="U115" s="4">
        <f t="shared" si="82"/>
        <v>0</v>
      </c>
      <c r="V115" s="4">
        <f t="shared" si="82"/>
        <v>0</v>
      </c>
      <c r="W115" s="4">
        <f t="shared" si="82"/>
        <v>0</v>
      </c>
      <c r="X115" s="4">
        <f t="shared" si="82"/>
        <v>0</v>
      </c>
      <c r="Y115" s="4">
        <f t="shared" si="82"/>
        <v>0</v>
      </c>
      <c r="Z115" s="4">
        <f t="shared" si="82"/>
        <v>0</v>
      </c>
      <c r="AA115" s="4">
        <f t="shared" si="82"/>
        <v>0</v>
      </c>
      <c r="AB115" s="4">
        <f t="shared" si="82"/>
        <v>0</v>
      </c>
      <c r="AC115" s="4">
        <f t="shared" si="82"/>
        <v>0</v>
      </c>
      <c r="AD115" s="4">
        <f t="shared" si="82"/>
        <v>0</v>
      </c>
      <c r="AE115" s="4">
        <f t="shared" si="82"/>
        <v>0</v>
      </c>
      <c r="AF115" s="4">
        <f t="shared" si="82"/>
        <v>0</v>
      </c>
      <c r="AG115" s="4">
        <f t="shared" si="82"/>
        <v>0</v>
      </c>
      <c r="AH115" s="4">
        <f t="shared" si="82"/>
        <v>0</v>
      </c>
      <c r="AI115" s="4">
        <f t="shared" si="82"/>
        <v>0</v>
      </c>
      <c r="AJ115" s="4">
        <f t="shared" si="82"/>
        <v>0</v>
      </c>
      <c r="AK115" s="4">
        <f t="shared" si="82"/>
        <v>0</v>
      </c>
      <c r="AL115" s="4">
        <f t="shared" si="82"/>
        <v>0</v>
      </c>
      <c r="AM115" s="4">
        <f t="shared" si="82"/>
        <v>0</v>
      </c>
      <c r="AN115" s="4">
        <f t="shared" si="82"/>
        <v>0</v>
      </c>
      <c r="AO115" s="4">
        <f t="shared" si="82"/>
        <v>0</v>
      </c>
      <c r="AP115" s="4">
        <f t="shared" si="82"/>
        <v>0</v>
      </c>
      <c r="AQ115" s="4">
        <f t="shared" si="82"/>
        <v>0</v>
      </c>
      <c r="AR115" s="4">
        <f t="shared" si="82"/>
        <v>0</v>
      </c>
      <c r="AS115" s="4">
        <f t="shared" si="82"/>
        <v>0</v>
      </c>
      <c r="AT115" s="4">
        <f t="shared" si="82"/>
        <v>0</v>
      </c>
      <c r="AU115" s="4">
        <f t="shared" si="82"/>
        <v>0</v>
      </c>
      <c r="AV115" s="4">
        <f t="shared" si="82"/>
        <v>0</v>
      </c>
      <c r="AW115" s="4">
        <f t="shared" si="82"/>
        <v>0</v>
      </c>
      <c r="AX115" s="4">
        <f t="shared" si="82"/>
        <v>0</v>
      </c>
      <c r="AY115" s="4">
        <f t="shared" si="82"/>
        <v>0</v>
      </c>
      <c r="AZ115" s="4">
        <f t="shared" si="82"/>
        <v>0</v>
      </c>
      <c r="BA115" s="4">
        <f t="shared" si="82"/>
        <v>0</v>
      </c>
      <c r="BB115" s="4">
        <f t="shared" si="82"/>
        <v>0</v>
      </c>
      <c r="BC115" s="4">
        <f t="shared" si="82"/>
        <v>0</v>
      </c>
      <c r="BD115" s="4">
        <f t="shared" si="82"/>
        <v>0</v>
      </c>
      <c r="BE115" s="4">
        <f t="shared" si="82"/>
        <v>0</v>
      </c>
      <c r="BF115" s="4">
        <f t="shared" si="82"/>
        <v>0</v>
      </c>
      <c r="BG115" s="4">
        <f t="shared" si="82"/>
        <v>0</v>
      </c>
      <c r="BH115" s="4">
        <f t="shared" si="82"/>
        <v>0</v>
      </c>
      <c r="BI115" s="4">
        <f t="shared" si="82"/>
        <v>0</v>
      </c>
      <c r="BJ115" s="4">
        <f t="shared" ref="BJ115:DR119" si="84">$B$2*IF($A$2+BJ$3/12&lt;$A115,0,1)*(1+0.072*MIN($A115-$A$2,5))*IF(BJ$3&gt;=120,1.1,1)*IF($C$2&lt;=148450,1,0)</f>
        <v>0</v>
      </c>
      <c r="BK115" s="4">
        <f t="shared" si="84"/>
        <v>0</v>
      </c>
      <c r="BL115" s="4">
        <f t="shared" si="84"/>
        <v>0</v>
      </c>
      <c r="BM115" s="4">
        <f t="shared" si="84"/>
        <v>0</v>
      </c>
      <c r="BN115" s="4">
        <f t="shared" si="84"/>
        <v>0</v>
      </c>
      <c r="BO115" s="4">
        <f t="shared" si="84"/>
        <v>0</v>
      </c>
      <c r="BP115" s="4">
        <f t="shared" si="84"/>
        <v>0</v>
      </c>
      <c r="BQ115" s="4">
        <f t="shared" si="84"/>
        <v>0</v>
      </c>
      <c r="BR115" s="4">
        <f t="shared" si="84"/>
        <v>0</v>
      </c>
      <c r="BS115" s="4">
        <f t="shared" si="84"/>
        <v>0</v>
      </c>
      <c r="BT115" s="4">
        <f t="shared" si="84"/>
        <v>0</v>
      </c>
      <c r="BU115" s="4">
        <f t="shared" si="84"/>
        <v>0</v>
      </c>
      <c r="BV115" s="4">
        <f t="shared" si="84"/>
        <v>0</v>
      </c>
      <c r="BW115" s="4">
        <f t="shared" si="84"/>
        <v>0</v>
      </c>
      <c r="BX115" s="4">
        <f t="shared" si="84"/>
        <v>0</v>
      </c>
      <c r="BY115" s="4">
        <f t="shared" si="84"/>
        <v>0</v>
      </c>
      <c r="BZ115" s="4">
        <f t="shared" si="84"/>
        <v>0</v>
      </c>
      <c r="CA115" s="4">
        <f t="shared" si="84"/>
        <v>0</v>
      </c>
      <c r="CB115" s="4">
        <f t="shared" si="84"/>
        <v>0</v>
      </c>
      <c r="CC115" s="4">
        <f t="shared" si="84"/>
        <v>0</v>
      </c>
      <c r="CD115" s="4">
        <f t="shared" si="84"/>
        <v>0</v>
      </c>
      <c r="CE115" s="4">
        <f t="shared" si="84"/>
        <v>0</v>
      </c>
      <c r="CF115" s="4">
        <f t="shared" si="84"/>
        <v>0</v>
      </c>
      <c r="CG115" s="4">
        <f t="shared" si="84"/>
        <v>0</v>
      </c>
      <c r="CH115" s="4">
        <f t="shared" si="84"/>
        <v>0</v>
      </c>
      <c r="CI115" s="4">
        <f t="shared" si="84"/>
        <v>0</v>
      </c>
      <c r="CJ115" s="4">
        <f t="shared" si="84"/>
        <v>0</v>
      </c>
      <c r="CK115" s="4">
        <f t="shared" si="84"/>
        <v>0</v>
      </c>
      <c r="CL115" s="4">
        <f t="shared" si="84"/>
        <v>0</v>
      </c>
      <c r="CM115" s="4">
        <f t="shared" si="84"/>
        <v>0</v>
      </c>
      <c r="CN115" s="4">
        <f t="shared" si="84"/>
        <v>0</v>
      </c>
      <c r="CO115" s="4">
        <f t="shared" si="84"/>
        <v>0</v>
      </c>
      <c r="CP115" s="4">
        <f t="shared" si="84"/>
        <v>0</v>
      </c>
      <c r="CQ115" s="4">
        <f t="shared" si="84"/>
        <v>0</v>
      </c>
      <c r="CR115" s="4">
        <f t="shared" si="84"/>
        <v>0</v>
      </c>
      <c r="CS115" s="4">
        <f t="shared" si="84"/>
        <v>0</v>
      </c>
      <c r="CT115" s="4">
        <f t="shared" si="84"/>
        <v>0</v>
      </c>
      <c r="CU115" s="4">
        <f t="shared" si="84"/>
        <v>0</v>
      </c>
      <c r="CV115" s="4">
        <f t="shared" si="84"/>
        <v>0</v>
      </c>
      <c r="CW115" s="4">
        <f t="shared" si="84"/>
        <v>0</v>
      </c>
      <c r="CX115" s="4">
        <f t="shared" si="84"/>
        <v>0</v>
      </c>
      <c r="CY115" s="4">
        <f t="shared" si="84"/>
        <v>0</v>
      </c>
      <c r="CZ115" s="4">
        <f t="shared" si="84"/>
        <v>0</v>
      </c>
      <c r="DA115" s="4">
        <f t="shared" si="84"/>
        <v>0</v>
      </c>
      <c r="DB115" s="4">
        <f t="shared" si="84"/>
        <v>0</v>
      </c>
      <c r="DC115" s="4">
        <f t="shared" si="84"/>
        <v>0</v>
      </c>
      <c r="DD115" s="4">
        <f t="shared" si="84"/>
        <v>0</v>
      </c>
      <c r="DE115" s="4">
        <f t="shared" si="84"/>
        <v>989.63119999999981</v>
      </c>
      <c r="DF115" s="4">
        <f t="shared" si="84"/>
        <v>989.63119999999981</v>
      </c>
      <c r="DG115" s="4">
        <f t="shared" si="84"/>
        <v>989.63119999999981</v>
      </c>
      <c r="DH115" s="4">
        <f t="shared" si="84"/>
        <v>989.63119999999981</v>
      </c>
      <c r="DI115" s="4">
        <f t="shared" si="84"/>
        <v>989.63119999999981</v>
      </c>
      <c r="DJ115" s="4">
        <f t="shared" si="84"/>
        <v>989.63119999999981</v>
      </c>
      <c r="DK115" s="4">
        <f t="shared" si="84"/>
        <v>989.63119999999981</v>
      </c>
      <c r="DL115" s="4">
        <f t="shared" si="84"/>
        <v>989.63119999999981</v>
      </c>
      <c r="DM115" s="4">
        <f t="shared" si="84"/>
        <v>989.63119999999981</v>
      </c>
      <c r="DN115" s="4">
        <f t="shared" si="84"/>
        <v>989.63119999999981</v>
      </c>
      <c r="DO115" s="4">
        <f t="shared" si="84"/>
        <v>989.63119999999981</v>
      </c>
      <c r="DP115" s="4">
        <f t="shared" si="84"/>
        <v>989.63119999999981</v>
      </c>
      <c r="DQ115" s="4">
        <f t="shared" si="84"/>
        <v>989.63119999999981</v>
      </c>
      <c r="DR115" s="4">
        <f t="shared" si="84"/>
        <v>1088.5943199999999</v>
      </c>
      <c r="DS115" s="16">
        <f t="shared" si="51"/>
        <v>145412.22129855116</v>
      </c>
    </row>
    <row r="116" spans="1:123" x14ac:dyDescent="0.25">
      <c r="A116" s="15">
        <f t="shared" si="52"/>
        <v>73.999999999999488</v>
      </c>
      <c r="B116" s="4">
        <f t="shared" si="78"/>
        <v>0</v>
      </c>
      <c r="C116" s="4">
        <f t="shared" si="78"/>
        <v>0</v>
      </c>
      <c r="D116" s="4">
        <f t="shared" si="78"/>
        <v>0</v>
      </c>
      <c r="E116" s="4">
        <f t="shared" si="78"/>
        <v>0</v>
      </c>
      <c r="F116" s="4">
        <f t="shared" si="78"/>
        <v>0</v>
      </c>
      <c r="G116" s="4">
        <f t="shared" si="78"/>
        <v>0</v>
      </c>
      <c r="H116" s="4">
        <f t="shared" si="78"/>
        <v>0</v>
      </c>
      <c r="I116" s="4">
        <f t="shared" si="78"/>
        <v>0</v>
      </c>
      <c r="J116" s="4">
        <f t="shared" si="78"/>
        <v>0</v>
      </c>
      <c r="K116" s="4">
        <f t="shared" si="78"/>
        <v>0</v>
      </c>
      <c r="L116" s="4">
        <f t="shared" si="78"/>
        <v>0</v>
      </c>
      <c r="M116" s="4">
        <f t="shared" si="78"/>
        <v>0</v>
      </c>
      <c r="N116" s="4">
        <f t="shared" si="78"/>
        <v>0</v>
      </c>
      <c r="O116" s="4">
        <f t="shared" si="78"/>
        <v>0</v>
      </c>
      <c r="P116" s="4">
        <f t="shared" si="78"/>
        <v>0</v>
      </c>
      <c r="Q116" s="4">
        <f t="shared" si="78"/>
        <v>0</v>
      </c>
      <c r="R116" s="4">
        <f t="shared" ref="R116:CC120" si="85">$B$2*IF($A$2+R$3/12&lt;$A116,0,1)*(1+0.072*MIN($A116-$A$2,5))*IF(R$3&gt;=120,1.1,1)*IF($C$2&lt;=148450,1,0)</f>
        <v>0</v>
      </c>
      <c r="S116" s="4">
        <f t="shared" si="85"/>
        <v>0</v>
      </c>
      <c r="T116" s="4">
        <f t="shared" si="85"/>
        <v>0</v>
      </c>
      <c r="U116" s="4">
        <f t="shared" si="85"/>
        <v>0</v>
      </c>
      <c r="V116" s="4">
        <f t="shared" si="85"/>
        <v>0</v>
      </c>
      <c r="W116" s="4">
        <f t="shared" si="85"/>
        <v>0</v>
      </c>
      <c r="X116" s="4">
        <f t="shared" si="85"/>
        <v>0</v>
      </c>
      <c r="Y116" s="4">
        <f t="shared" si="85"/>
        <v>0</v>
      </c>
      <c r="Z116" s="4">
        <f t="shared" si="85"/>
        <v>0</v>
      </c>
      <c r="AA116" s="4">
        <f t="shared" si="85"/>
        <v>0</v>
      </c>
      <c r="AB116" s="4">
        <f t="shared" si="85"/>
        <v>0</v>
      </c>
      <c r="AC116" s="4">
        <f t="shared" si="85"/>
        <v>0</v>
      </c>
      <c r="AD116" s="4">
        <f t="shared" si="85"/>
        <v>0</v>
      </c>
      <c r="AE116" s="4">
        <f t="shared" si="85"/>
        <v>0</v>
      </c>
      <c r="AF116" s="4">
        <f t="shared" si="85"/>
        <v>0</v>
      </c>
      <c r="AG116" s="4">
        <f t="shared" si="85"/>
        <v>0</v>
      </c>
      <c r="AH116" s="4">
        <f t="shared" si="85"/>
        <v>0</v>
      </c>
      <c r="AI116" s="4">
        <f t="shared" si="85"/>
        <v>0</v>
      </c>
      <c r="AJ116" s="4">
        <f t="shared" si="85"/>
        <v>0</v>
      </c>
      <c r="AK116" s="4">
        <f t="shared" si="85"/>
        <v>0</v>
      </c>
      <c r="AL116" s="4">
        <f t="shared" si="85"/>
        <v>0</v>
      </c>
      <c r="AM116" s="4">
        <f t="shared" si="85"/>
        <v>0</v>
      </c>
      <c r="AN116" s="4">
        <f t="shared" si="85"/>
        <v>0</v>
      </c>
      <c r="AO116" s="4">
        <f t="shared" si="85"/>
        <v>0</v>
      </c>
      <c r="AP116" s="4">
        <f t="shared" si="85"/>
        <v>0</v>
      </c>
      <c r="AQ116" s="4">
        <f t="shared" si="85"/>
        <v>0</v>
      </c>
      <c r="AR116" s="4">
        <f t="shared" si="85"/>
        <v>0</v>
      </c>
      <c r="AS116" s="4">
        <f t="shared" si="85"/>
        <v>0</v>
      </c>
      <c r="AT116" s="4">
        <f t="shared" si="85"/>
        <v>0</v>
      </c>
      <c r="AU116" s="4">
        <f t="shared" si="85"/>
        <v>0</v>
      </c>
      <c r="AV116" s="4">
        <f t="shared" si="85"/>
        <v>0</v>
      </c>
      <c r="AW116" s="4">
        <f t="shared" si="85"/>
        <v>0</v>
      </c>
      <c r="AX116" s="4">
        <f t="shared" si="85"/>
        <v>0</v>
      </c>
      <c r="AY116" s="4">
        <f t="shared" si="85"/>
        <v>0</v>
      </c>
      <c r="AZ116" s="4">
        <f t="shared" si="85"/>
        <v>0</v>
      </c>
      <c r="BA116" s="4">
        <f t="shared" si="85"/>
        <v>0</v>
      </c>
      <c r="BB116" s="4">
        <f t="shared" si="85"/>
        <v>0</v>
      </c>
      <c r="BC116" s="4">
        <f t="shared" si="85"/>
        <v>0</v>
      </c>
      <c r="BD116" s="4">
        <f t="shared" si="85"/>
        <v>0</v>
      </c>
      <c r="BE116" s="4">
        <f t="shared" si="85"/>
        <v>0</v>
      </c>
      <c r="BF116" s="4">
        <f t="shared" si="85"/>
        <v>0</v>
      </c>
      <c r="BG116" s="4">
        <f t="shared" si="85"/>
        <v>0</v>
      </c>
      <c r="BH116" s="4">
        <f t="shared" si="85"/>
        <v>0</v>
      </c>
      <c r="BI116" s="4">
        <f t="shared" si="85"/>
        <v>0</v>
      </c>
      <c r="BJ116" s="4">
        <f t="shared" si="85"/>
        <v>0</v>
      </c>
      <c r="BK116" s="4">
        <f t="shared" si="85"/>
        <v>0</v>
      </c>
      <c r="BL116" s="4">
        <f t="shared" si="85"/>
        <v>0</v>
      </c>
      <c r="BM116" s="4">
        <f t="shared" si="85"/>
        <v>0</v>
      </c>
      <c r="BN116" s="4">
        <f t="shared" si="85"/>
        <v>0</v>
      </c>
      <c r="BO116" s="4">
        <f t="shared" si="84"/>
        <v>0</v>
      </c>
      <c r="BP116" s="4">
        <f t="shared" si="84"/>
        <v>0</v>
      </c>
      <c r="BQ116" s="4">
        <f t="shared" si="84"/>
        <v>0</v>
      </c>
      <c r="BR116" s="4">
        <f t="shared" si="84"/>
        <v>0</v>
      </c>
      <c r="BS116" s="4">
        <f t="shared" si="84"/>
        <v>0</v>
      </c>
      <c r="BT116" s="4">
        <f t="shared" si="84"/>
        <v>0</v>
      </c>
      <c r="BU116" s="4">
        <f t="shared" si="84"/>
        <v>0</v>
      </c>
      <c r="BV116" s="4">
        <f t="shared" si="84"/>
        <v>0</v>
      </c>
      <c r="BW116" s="4">
        <f t="shared" si="84"/>
        <v>0</v>
      </c>
      <c r="BX116" s="4">
        <f t="shared" si="84"/>
        <v>0</v>
      </c>
      <c r="BY116" s="4">
        <f t="shared" si="84"/>
        <v>0</v>
      </c>
      <c r="BZ116" s="4">
        <f t="shared" si="84"/>
        <v>0</v>
      </c>
      <c r="CA116" s="4">
        <f t="shared" si="84"/>
        <v>0</v>
      </c>
      <c r="CB116" s="4">
        <f t="shared" si="84"/>
        <v>0</v>
      </c>
      <c r="CC116" s="4">
        <f t="shared" si="84"/>
        <v>0</v>
      </c>
      <c r="CD116" s="4">
        <f t="shared" si="84"/>
        <v>0</v>
      </c>
      <c r="CE116" s="4">
        <f t="shared" si="84"/>
        <v>0</v>
      </c>
      <c r="CF116" s="4">
        <f t="shared" si="84"/>
        <v>0</v>
      </c>
      <c r="CG116" s="4">
        <f t="shared" si="84"/>
        <v>0</v>
      </c>
      <c r="CH116" s="4">
        <f t="shared" si="84"/>
        <v>0</v>
      </c>
      <c r="CI116" s="4">
        <f t="shared" si="84"/>
        <v>0</v>
      </c>
      <c r="CJ116" s="4">
        <f t="shared" si="84"/>
        <v>0</v>
      </c>
      <c r="CK116" s="4">
        <f t="shared" si="84"/>
        <v>0</v>
      </c>
      <c r="CL116" s="4">
        <f t="shared" si="84"/>
        <v>0</v>
      </c>
      <c r="CM116" s="4">
        <f t="shared" si="84"/>
        <v>0</v>
      </c>
      <c r="CN116" s="4">
        <f t="shared" si="84"/>
        <v>0</v>
      </c>
      <c r="CO116" s="4">
        <f t="shared" si="84"/>
        <v>0</v>
      </c>
      <c r="CP116" s="4">
        <f t="shared" si="84"/>
        <v>0</v>
      </c>
      <c r="CQ116" s="4">
        <f t="shared" si="84"/>
        <v>0</v>
      </c>
      <c r="CR116" s="4">
        <f t="shared" si="84"/>
        <v>0</v>
      </c>
      <c r="CS116" s="4">
        <f t="shared" si="84"/>
        <v>0</v>
      </c>
      <c r="CT116" s="4">
        <f t="shared" si="84"/>
        <v>0</v>
      </c>
      <c r="CU116" s="4">
        <f t="shared" si="84"/>
        <v>0</v>
      </c>
      <c r="CV116" s="4">
        <f t="shared" si="84"/>
        <v>0</v>
      </c>
      <c r="CW116" s="4">
        <f t="shared" si="84"/>
        <v>0</v>
      </c>
      <c r="CX116" s="4">
        <f t="shared" si="84"/>
        <v>0</v>
      </c>
      <c r="CY116" s="4">
        <f t="shared" si="84"/>
        <v>0</v>
      </c>
      <c r="CZ116" s="4">
        <f t="shared" si="84"/>
        <v>0</v>
      </c>
      <c r="DA116" s="4">
        <f t="shared" si="84"/>
        <v>0</v>
      </c>
      <c r="DB116" s="4">
        <f t="shared" si="84"/>
        <v>0</v>
      </c>
      <c r="DC116" s="4">
        <f t="shared" si="84"/>
        <v>0</v>
      </c>
      <c r="DD116" s="4">
        <f t="shared" si="84"/>
        <v>0</v>
      </c>
      <c r="DE116" s="4">
        <f t="shared" si="84"/>
        <v>0</v>
      </c>
      <c r="DF116" s="4">
        <f t="shared" si="84"/>
        <v>989.63119999999981</v>
      </c>
      <c r="DG116" s="4">
        <f t="shared" si="84"/>
        <v>989.63119999999981</v>
      </c>
      <c r="DH116" s="4">
        <f t="shared" si="84"/>
        <v>989.63119999999981</v>
      </c>
      <c r="DI116" s="4">
        <f t="shared" si="84"/>
        <v>989.63119999999981</v>
      </c>
      <c r="DJ116" s="4">
        <f t="shared" si="84"/>
        <v>989.63119999999981</v>
      </c>
      <c r="DK116" s="4">
        <f t="shared" si="84"/>
        <v>989.63119999999981</v>
      </c>
      <c r="DL116" s="4">
        <f t="shared" si="84"/>
        <v>989.63119999999981</v>
      </c>
      <c r="DM116" s="4">
        <f t="shared" si="84"/>
        <v>989.63119999999981</v>
      </c>
      <c r="DN116" s="4">
        <f t="shared" si="84"/>
        <v>989.63119999999981</v>
      </c>
      <c r="DO116" s="4">
        <f t="shared" si="84"/>
        <v>989.63119999999981</v>
      </c>
      <c r="DP116" s="4">
        <f t="shared" si="84"/>
        <v>989.63119999999981</v>
      </c>
      <c r="DQ116" s="4">
        <f t="shared" si="84"/>
        <v>989.63119999999981</v>
      </c>
      <c r="DR116" s="4">
        <f t="shared" si="84"/>
        <v>1088.5943199999999</v>
      </c>
      <c r="DS116" s="16">
        <f t="shared" si="51"/>
        <v>144735.71173894746</v>
      </c>
    </row>
    <row r="117" spans="1:123" x14ac:dyDescent="0.25">
      <c r="A117" s="15">
        <f t="shared" si="52"/>
        <v>74.083333333332817</v>
      </c>
      <c r="B117" s="4">
        <f t="shared" si="78"/>
        <v>0</v>
      </c>
      <c r="C117" s="4">
        <f t="shared" si="78"/>
        <v>0</v>
      </c>
      <c r="D117" s="4">
        <f t="shared" si="78"/>
        <v>0</v>
      </c>
      <c r="E117" s="4">
        <f t="shared" si="78"/>
        <v>0</v>
      </c>
      <c r="F117" s="4">
        <f t="shared" si="78"/>
        <v>0</v>
      </c>
      <c r="G117" s="4">
        <f t="shared" si="78"/>
        <v>0</v>
      </c>
      <c r="H117" s="4">
        <f t="shared" si="78"/>
        <v>0</v>
      </c>
      <c r="I117" s="4">
        <f t="shared" si="78"/>
        <v>0</v>
      </c>
      <c r="J117" s="4">
        <f t="shared" si="78"/>
        <v>0</v>
      </c>
      <c r="K117" s="4">
        <f t="shared" si="78"/>
        <v>0</v>
      </c>
      <c r="L117" s="4">
        <f t="shared" si="78"/>
        <v>0</v>
      </c>
      <c r="M117" s="4">
        <f t="shared" si="78"/>
        <v>0</v>
      </c>
      <c r="N117" s="4">
        <f t="shared" si="78"/>
        <v>0</v>
      </c>
      <c r="O117" s="4">
        <f t="shared" si="78"/>
        <v>0</v>
      </c>
      <c r="P117" s="4">
        <f t="shared" si="78"/>
        <v>0</v>
      </c>
      <c r="Q117" s="4">
        <f t="shared" si="78"/>
        <v>0</v>
      </c>
      <c r="R117" s="4">
        <f t="shared" si="85"/>
        <v>0</v>
      </c>
      <c r="S117" s="4">
        <f t="shared" si="85"/>
        <v>0</v>
      </c>
      <c r="T117" s="4">
        <f t="shared" si="85"/>
        <v>0</v>
      </c>
      <c r="U117" s="4">
        <f t="shared" si="85"/>
        <v>0</v>
      </c>
      <c r="V117" s="4">
        <f t="shared" si="85"/>
        <v>0</v>
      </c>
      <c r="W117" s="4">
        <f t="shared" si="85"/>
        <v>0</v>
      </c>
      <c r="X117" s="4">
        <f t="shared" si="85"/>
        <v>0</v>
      </c>
      <c r="Y117" s="4">
        <f t="shared" si="85"/>
        <v>0</v>
      </c>
      <c r="Z117" s="4">
        <f t="shared" si="85"/>
        <v>0</v>
      </c>
      <c r="AA117" s="4">
        <f t="shared" si="85"/>
        <v>0</v>
      </c>
      <c r="AB117" s="4">
        <f t="shared" si="85"/>
        <v>0</v>
      </c>
      <c r="AC117" s="4">
        <f t="shared" si="85"/>
        <v>0</v>
      </c>
      <c r="AD117" s="4">
        <f t="shared" si="85"/>
        <v>0</v>
      </c>
      <c r="AE117" s="4">
        <f t="shared" si="85"/>
        <v>0</v>
      </c>
      <c r="AF117" s="4">
        <f t="shared" si="85"/>
        <v>0</v>
      </c>
      <c r="AG117" s="4">
        <f t="shared" si="85"/>
        <v>0</v>
      </c>
      <c r="AH117" s="4">
        <f t="shared" si="85"/>
        <v>0</v>
      </c>
      <c r="AI117" s="4">
        <f t="shared" si="85"/>
        <v>0</v>
      </c>
      <c r="AJ117" s="4">
        <f t="shared" si="85"/>
        <v>0</v>
      </c>
      <c r="AK117" s="4">
        <f t="shared" si="85"/>
        <v>0</v>
      </c>
      <c r="AL117" s="4">
        <f t="shared" si="85"/>
        <v>0</v>
      </c>
      <c r="AM117" s="4">
        <f t="shared" si="85"/>
        <v>0</v>
      </c>
      <c r="AN117" s="4">
        <f t="shared" si="85"/>
        <v>0</v>
      </c>
      <c r="AO117" s="4">
        <f t="shared" si="85"/>
        <v>0</v>
      </c>
      <c r="AP117" s="4">
        <f t="shared" si="85"/>
        <v>0</v>
      </c>
      <c r="AQ117" s="4">
        <f t="shared" si="85"/>
        <v>0</v>
      </c>
      <c r="AR117" s="4">
        <f t="shared" si="85"/>
        <v>0</v>
      </c>
      <c r="AS117" s="4">
        <f t="shared" si="85"/>
        <v>0</v>
      </c>
      <c r="AT117" s="4">
        <f t="shared" si="85"/>
        <v>0</v>
      </c>
      <c r="AU117" s="4">
        <f t="shared" si="85"/>
        <v>0</v>
      </c>
      <c r="AV117" s="4">
        <f t="shared" si="85"/>
        <v>0</v>
      </c>
      <c r="AW117" s="4">
        <f t="shared" si="85"/>
        <v>0</v>
      </c>
      <c r="AX117" s="4">
        <f t="shared" si="85"/>
        <v>0</v>
      </c>
      <c r="AY117" s="4">
        <f t="shared" si="85"/>
        <v>0</v>
      </c>
      <c r="AZ117" s="4">
        <f t="shared" si="85"/>
        <v>0</v>
      </c>
      <c r="BA117" s="4">
        <f t="shared" si="85"/>
        <v>0</v>
      </c>
      <c r="BB117" s="4">
        <f t="shared" si="85"/>
        <v>0</v>
      </c>
      <c r="BC117" s="4">
        <f t="shared" si="85"/>
        <v>0</v>
      </c>
      <c r="BD117" s="4">
        <f t="shared" si="85"/>
        <v>0</v>
      </c>
      <c r="BE117" s="4">
        <f t="shared" si="85"/>
        <v>0</v>
      </c>
      <c r="BF117" s="4">
        <f t="shared" si="85"/>
        <v>0</v>
      </c>
      <c r="BG117" s="4">
        <f t="shared" si="85"/>
        <v>0</v>
      </c>
      <c r="BH117" s="4">
        <f t="shared" si="85"/>
        <v>0</v>
      </c>
      <c r="BI117" s="4">
        <f t="shared" si="85"/>
        <v>0</v>
      </c>
      <c r="BJ117" s="4">
        <f t="shared" si="85"/>
        <v>0</v>
      </c>
      <c r="BK117" s="4">
        <f t="shared" si="85"/>
        <v>0</v>
      </c>
      <c r="BL117" s="4">
        <f t="shared" si="85"/>
        <v>0</v>
      </c>
      <c r="BM117" s="4">
        <f t="shared" si="85"/>
        <v>0</v>
      </c>
      <c r="BN117" s="4">
        <f t="shared" si="85"/>
        <v>0</v>
      </c>
      <c r="BO117" s="4">
        <f t="shared" si="85"/>
        <v>0</v>
      </c>
      <c r="BP117" s="4">
        <f t="shared" si="85"/>
        <v>0</v>
      </c>
      <c r="BQ117" s="4">
        <f t="shared" si="85"/>
        <v>0</v>
      </c>
      <c r="BR117" s="4">
        <f t="shared" si="85"/>
        <v>0</v>
      </c>
      <c r="BS117" s="4">
        <f t="shared" si="85"/>
        <v>0</v>
      </c>
      <c r="BT117" s="4">
        <f t="shared" si="85"/>
        <v>0</v>
      </c>
      <c r="BU117" s="4">
        <f t="shared" si="85"/>
        <v>0</v>
      </c>
      <c r="BV117" s="4">
        <f t="shared" si="85"/>
        <v>0</v>
      </c>
      <c r="BW117" s="4">
        <f t="shared" si="85"/>
        <v>0</v>
      </c>
      <c r="BX117" s="4">
        <f t="shared" si="85"/>
        <v>0</v>
      </c>
      <c r="BY117" s="4">
        <f t="shared" si="85"/>
        <v>0</v>
      </c>
      <c r="BZ117" s="4">
        <f t="shared" si="85"/>
        <v>0</v>
      </c>
      <c r="CA117" s="4">
        <f t="shared" si="85"/>
        <v>0</v>
      </c>
      <c r="CB117" s="4">
        <f t="shared" si="85"/>
        <v>0</v>
      </c>
      <c r="CC117" s="4">
        <f t="shared" si="85"/>
        <v>0</v>
      </c>
      <c r="CD117" s="4">
        <f t="shared" si="84"/>
        <v>0</v>
      </c>
      <c r="CE117" s="4">
        <f t="shared" si="84"/>
        <v>0</v>
      </c>
      <c r="CF117" s="4">
        <f t="shared" si="84"/>
        <v>0</v>
      </c>
      <c r="CG117" s="4">
        <f t="shared" si="84"/>
        <v>0</v>
      </c>
      <c r="CH117" s="4">
        <f t="shared" si="84"/>
        <v>0</v>
      </c>
      <c r="CI117" s="4">
        <f t="shared" si="84"/>
        <v>0</v>
      </c>
      <c r="CJ117" s="4">
        <f t="shared" si="84"/>
        <v>0</v>
      </c>
      <c r="CK117" s="4">
        <f t="shared" si="84"/>
        <v>0</v>
      </c>
      <c r="CL117" s="4">
        <f t="shared" si="84"/>
        <v>0</v>
      </c>
      <c r="CM117" s="4">
        <f t="shared" si="84"/>
        <v>0</v>
      </c>
      <c r="CN117" s="4">
        <f t="shared" si="84"/>
        <v>0</v>
      </c>
      <c r="CO117" s="4">
        <f t="shared" si="84"/>
        <v>0</v>
      </c>
      <c r="CP117" s="4">
        <f t="shared" si="84"/>
        <v>0</v>
      </c>
      <c r="CQ117" s="4">
        <f t="shared" si="84"/>
        <v>0</v>
      </c>
      <c r="CR117" s="4">
        <f t="shared" si="84"/>
        <v>0</v>
      </c>
      <c r="CS117" s="4">
        <f t="shared" si="84"/>
        <v>0</v>
      </c>
      <c r="CT117" s="4">
        <f t="shared" si="84"/>
        <v>0</v>
      </c>
      <c r="CU117" s="4">
        <f t="shared" si="84"/>
        <v>0</v>
      </c>
      <c r="CV117" s="4">
        <f t="shared" si="84"/>
        <v>0</v>
      </c>
      <c r="CW117" s="4">
        <f t="shared" si="84"/>
        <v>0</v>
      </c>
      <c r="CX117" s="4">
        <f t="shared" si="84"/>
        <v>0</v>
      </c>
      <c r="CY117" s="4">
        <f t="shared" si="84"/>
        <v>0</v>
      </c>
      <c r="CZ117" s="4">
        <f t="shared" si="84"/>
        <v>0</v>
      </c>
      <c r="DA117" s="4">
        <f t="shared" si="84"/>
        <v>0</v>
      </c>
      <c r="DB117" s="4">
        <f t="shared" si="84"/>
        <v>0</v>
      </c>
      <c r="DC117" s="4">
        <f t="shared" si="84"/>
        <v>0</v>
      </c>
      <c r="DD117" s="4">
        <f t="shared" si="84"/>
        <v>0</v>
      </c>
      <c r="DE117" s="4">
        <f t="shared" si="84"/>
        <v>0</v>
      </c>
      <c r="DF117" s="4">
        <f t="shared" si="84"/>
        <v>0</v>
      </c>
      <c r="DG117" s="4">
        <f t="shared" si="84"/>
        <v>989.63119999999981</v>
      </c>
      <c r="DH117" s="4">
        <f t="shared" si="84"/>
        <v>989.63119999999981</v>
      </c>
      <c r="DI117" s="4">
        <f t="shared" si="84"/>
        <v>989.63119999999981</v>
      </c>
      <c r="DJ117" s="4">
        <f t="shared" si="84"/>
        <v>989.63119999999981</v>
      </c>
      <c r="DK117" s="4">
        <f t="shared" si="84"/>
        <v>989.63119999999981</v>
      </c>
      <c r="DL117" s="4">
        <f t="shared" si="84"/>
        <v>989.63119999999981</v>
      </c>
      <c r="DM117" s="4">
        <f t="shared" si="84"/>
        <v>989.63119999999981</v>
      </c>
      <c r="DN117" s="4">
        <f t="shared" si="84"/>
        <v>989.63119999999981</v>
      </c>
      <c r="DO117" s="4">
        <f t="shared" si="84"/>
        <v>989.63119999999981</v>
      </c>
      <c r="DP117" s="4">
        <f t="shared" si="84"/>
        <v>989.63119999999981</v>
      </c>
      <c r="DQ117" s="4">
        <f t="shared" si="84"/>
        <v>989.63119999999981</v>
      </c>
      <c r="DR117" s="4">
        <f t="shared" si="84"/>
        <v>1088.5943199999999</v>
      </c>
      <c r="DS117" s="16">
        <f t="shared" si="51"/>
        <v>144061.95222685506</v>
      </c>
    </row>
    <row r="118" spans="1:123" x14ac:dyDescent="0.25">
      <c r="A118" s="15">
        <f t="shared" si="52"/>
        <v>74.166666666666146</v>
      </c>
      <c r="B118" s="4">
        <f t="shared" si="78"/>
        <v>0</v>
      </c>
      <c r="C118" s="4">
        <f t="shared" si="78"/>
        <v>0</v>
      </c>
      <c r="D118" s="4">
        <f t="shared" si="78"/>
        <v>0</v>
      </c>
      <c r="E118" s="4">
        <f t="shared" si="78"/>
        <v>0</v>
      </c>
      <c r="F118" s="4">
        <f t="shared" si="78"/>
        <v>0</v>
      </c>
      <c r="G118" s="4">
        <f t="shared" si="78"/>
        <v>0</v>
      </c>
      <c r="H118" s="4">
        <f t="shared" si="78"/>
        <v>0</v>
      </c>
      <c r="I118" s="4">
        <f t="shared" si="78"/>
        <v>0</v>
      </c>
      <c r="J118" s="4">
        <f t="shared" si="78"/>
        <v>0</v>
      </c>
      <c r="K118" s="4">
        <f t="shared" si="78"/>
        <v>0</v>
      </c>
      <c r="L118" s="4">
        <f t="shared" si="78"/>
        <v>0</v>
      </c>
      <c r="M118" s="4">
        <f t="shared" si="78"/>
        <v>0</v>
      </c>
      <c r="N118" s="4">
        <f t="shared" si="78"/>
        <v>0</v>
      </c>
      <c r="O118" s="4">
        <f t="shared" si="78"/>
        <v>0</v>
      </c>
      <c r="P118" s="4">
        <f t="shared" si="78"/>
        <v>0</v>
      </c>
      <c r="Q118" s="4">
        <f t="shared" si="78"/>
        <v>0</v>
      </c>
      <c r="R118" s="4">
        <f t="shared" si="85"/>
        <v>0</v>
      </c>
      <c r="S118" s="4">
        <f t="shared" si="85"/>
        <v>0</v>
      </c>
      <c r="T118" s="4">
        <f t="shared" si="85"/>
        <v>0</v>
      </c>
      <c r="U118" s="4">
        <f t="shared" si="85"/>
        <v>0</v>
      </c>
      <c r="V118" s="4">
        <f t="shared" si="85"/>
        <v>0</v>
      </c>
      <c r="W118" s="4">
        <f t="shared" si="85"/>
        <v>0</v>
      </c>
      <c r="X118" s="4">
        <f t="shared" si="85"/>
        <v>0</v>
      </c>
      <c r="Y118" s="4">
        <f t="shared" si="85"/>
        <v>0</v>
      </c>
      <c r="Z118" s="4">
        <f t="shared" si="85"/>
        <v>0</v>
      </c>
      <c r="AA118" s="4">
        <f t="shared" si="85"/>
        <v>0</v>
      </c>
      <c r="AB118" s="4">
        <f t="shared" si="85"/>
        <v>0</v>
      </c>
      <c r="AC118" s="4">
        <f t="shared" si="85"/>
        <v>0</v>
      </c>
      <c r="AD118" s="4">
        <f t="shared" si="85"/>
        <v>0</v>
      </c>
      <c r="AE118" s="4">
        <f t="shared" si="85"/>
        <v>0</v>
      </c>
      <c r="AF118" s="4">
        <f t="shared" si="85"/>
        <v>0</v>
      </c>
      <c r="AG118" s="4">
        <f t="shared" si="85"/>
        <v>0</v>
      </c>
      <c r="AH118" s="4">
        <f t="shared" si="85"/>
        <v>0</v>
      </c>
      <c r="AI118" s="4">
        <f t="shared" si="85"/>
        <v>0</v>
      </c>
      <c r="AJ118" s="4">
        <f t="shared" si="85"/>
        <v>0</v>
      </c>
      <c r="AK118" s="4">
        <f t="shared" si="85"/>
        <v>0</v>
      </c>
      <c r="AL118" s="4">
        <f t="shared" si="85"/>
        <v>0</v>
      </c>
      <c r="AM118" s="4">
        <f t="shared" si="85"/>
        <v>0</v>
      </c>
      <c r="AN118" s="4">
        <f t="shared" si="85"/>
        <v>0</v>
      </c>
      <c r="AO118" s="4">
        <f t="shared" si="85"/>
        <v>0</v>
      </c>
      <c r="AP118" s="4">
        <f t="shared" si="85"/>
        <v>0</v>
      </c>
      <c r="AQ118" s="4">
        <f t="shared" si="85"/>
        <v>0</v>
      </c>
      <c r="AR118" s="4">
        <f t="shared" si="85"/>
        <v>0</v>
      </c>
      <c r="AS118" s="4">
        <f t="shared" si="85"/>
        <v>0</v>
      </c>
      <c r="AT118" s="4">
        <f t="shared" si="85"/>
        <v>0</v>
      </c>
      <c r="AU118" s="4">
        <f t="shared" si="85"/>
        <v>0</v>
      </c>
      <c r="AV118" s="4">
        <f t="shared" si="85"/>
        <v>0</v>
      </c>
      <c r="AW118" s="4">
        <f t="shared" si="85"/>
        <v>0</v>
      </c>
      <c r="AX118" s="4">
        <f t="shared" si="85"/>
        <v>0</v>
      </c>
      <c r="AY118" s="4">
        <f t="shared" si="85"/>
        <v>0</v>
      </c>
      <c r="AZ118" s="4">
        <f t="shared" si="85"/>
        <v>0</v>
      </c>
      <c r="BA118" s="4">
        <f t="shared" si="85"/>
        <v>0</v>
      </c>
      <c r="BB118" s="4">
        <f t="shared" si="85"/>
        <v>0</v>
      </c>
      <c r="BC118" s="4">
        <f t="shared" si="85"/>
        <v>0</v>
      </c>
      <c r="BD118" s="4">
        <f t="shared" si="85"/>
        <v>0</v>
      </c>
      <c r="BE118" s="4">
        <f t="shared" si="85"/>
        <v>0</v>
      </c>
      <c r="BF118" s="4">
        <f t="shared" si="85"/>
        <v>0</v>
      </c>
      <c r="BG118" s="4">
        <f t="shared" si="85"/>
        <v>0</v>
      </c>
      <c r="BH118" s="4">
        <f t="shared" si="85"/>
        <v>0</v>
      </c>
      <c r="BI118" s="4">
        <f t="shared" si="85"/>
        <v>0</v>
      </c>
      <c r="BJ118" s="4">
        <f t="shared" si="85"/>
        <v>0</v>
      </c>
      <c r="BK118" s="4">
        <f t="shared" si="85"/>
        <v>0</v>
      </c>
      <c r="BL118" s="4">
        <f t="shared" si="85"/>
        <v>0</v>
      </c>
      <c r="BM118" s="4">
        <f t="shared" si="85"/>
        <v>0</v>
      </c>
      <c r="BN118" s="4">
        <f t="shared" si="85"/>
        <v>0</v>
      </c>
      <c r="BO118" s="4">
        <f t="shared" si="84"/>
        <v>0</v>
      </c>
      <c r="BP118" s="4">
        <f t="shared" si="84"/>
        <v>0</v>
      </c>
      <c r="BQ118" s="4">
        <f t="shared" si="84"/>
        <v>0</v>
      </c>
      <c r="BR118" s="4">
        <f t="shared" si="84"/>
        <v>0</v>
      </c>
      <c r="BS118" s="4">
        <f t="shared" si="84"/>
        <v>0</v>
      </c>
      <c r="BT118" s="4">
        <f t="shared" si="84"/>
        <v>0</v>
      </c>
      <c r="BU118" s="4">
        <f t="shared" si="84"/>
        <v>0</v>
      </c>
      <c r="BV118" s="4">
        <f t="shared" si="84"/>
        <v>0</v>
      </c>
      <c r="BW118" s="4">
        <f t="shared" si="84"/>
        <v>0</v>
      </c>
      <c r="BX118" s="4">
        <f t="shared" si="84"/>
        <v>0</v>
      </c>
      <c r="BY118" s="4">
        <f t="shared" si="84"/>
        <v>0</v>
      </c>
      <c r="BZ118" s="4">
        <f t="shared" si="84"/>
        <v>0</v>
      </c>
      <c r="CA118" s="4">
        <f t="shared" si="84"/>
        <v>0</v>
      </c>
      <c r="CB118" s="4">
        <f t="shared" si="84"/>
        <v>0</v>
      </c>
      <c r="CC118" s="4">
        <f t="shared" si="84"/>
        <v>0</v>
      </c>
      <c r="CD118" s="4">
        <f t="shared" si="84"/>
        <v>0</v>
      </c>
      <c r="CE118" s="4">
        <f t="shared" si="84"/>
        <v>0</v>
      </c>
      <c r="CF118" s="4">
        <f t="shared" si="84"/>
        <v>0</v>
      </c>
      <c r="CG118" s="4">
        <f t="shared" si="84"/>
        <v>0</v>
      </c>
      <c r="CH118" s="4">
        <f t="shared" si="84"/>
        <v>0</v>
      </c>
      <c r="CI118" s="4">
        <f t="shared" si="84"/>
        <v>0</v>
      </c>
      <c r="CJ118" s="4">
        <f t="shared" si="84"/>
        <v>0</v>
      </c>
      <c r="CK118" s="4">
        <f t="shared" si="84"/>
        <v>0</v>
      </c>
      <c r="CL118" s="4">
        <f t="shared" si="84"/>
        <v>0</v>
      </c>
      <c r="CM118" s="4">
        <f t="shared" si="84"/>
        <v>0</v>
      </c>
      <c r="CN118" s="4">
        <f t="shared" si="84"/>
        <v>0</v>
      </c>
      <c r="CO118" s="4">
        <f t="shared" si="84"/>
        <v>0</v>
      </c>
      <c r="CP118" s="4">
        <f t="shared" si="84"/>
        <v>0</v>
      </c>
      <c r="CQ118" s="4">
        <f t="shared" si="84"/>
        <v>0</v>
      </c>
      <c r="CR118" s="4">
        <f t="shared" si="84"/>
        <v>0</v>
      </c>
      <c r="CS118" s="4">
        <f t="shared" si="84"/>
        <v>0</v>
      </c>
      <c r="CT118" s="4">
        <f t="shared" si="84"/>
        <v>0</v>
      </c>
      <c r="CU118" s="4">
        <f t="shared" si="84"/>
        <v>0</v>
      </c>
      <c r="CV118" s="4">
        <f t="shared" si="84"/>
        <v>0</v>
      </c>
      <c r="CW118" s="4">
        <f t="shared" si="84"/>
        <v>0</v>
      </c>
      <c r="CX118" s="4">
        <f t="shared" si="84"/>
        <v>0</v>
      </c>
      <c r="CY118" s="4">
        <f t="shared" si="84"/>
        <v>0</v>
      </c>
      <c r="CZ118" s="4">
        <f t="shared" si="84"/>
        <v>0</v>
      </c>
      <c r="DA118" s="4">
        <f t="shared" si="84"/>
        <v>0</v>
      </c>
      <c r="DB118" s="4">
        <f t="shared" si="84"/>
        <v>0</v>
      </c>
      <c r="DC118" s="4">
        <f t="shared" si="84"/>
        <v>0</v>
      </c>
      <c r="DD118" s="4">
        <f t="shared" si="84"/>
        <v>0</v>
      </c>
      <c r="DE118" s="4">
        <f t="shared" si="84"/>
        <v>0</v>
      </c>
      <c r="DF118" s="4">
        <f t="shared" si="84"/>
        <v>0</v>
      </c>
      <c r="DG118" s="4">
        <f t="shared" si="84"/>
        <v>0</v>
      </c>
      <c r="DH118" s="4">
        <f t="shared" si="84"/>
        <v>989.63119999999981</v>
      </c>
      <c r="DI118" s="4">
        <f t="shared" si="84"/>
        <v>989.63119999999981</v>
      </c>
      <c r="DJ118" s="4">
        <f t="shared" si="84"/>
        <v>989.63119999999981</v>
      </c>
      <c r="DK118" s="4">
        <f t="shared" si="84"/>
        <v>989.63119999999981</v>
      </c>
      <c r="DL118" s="4">
        <f t="shared" si="84"/>
        <v>989.63119999999981</v>
      </c>
      <c r="DM118" s="4">
        <f t="shared" si="84"/>
        <v>989.63119999999981</v>
      </c>
      <c r="DN118" s="4">
        <f t="shared" si="84"/>
        <v>989.63119999999981</v>
      </c>
      <c r="DO118" s="4">
        <f t="shared" si="84"/>
        <v>989.63119999999981</v>
      </c>
      <c r="DP118" s="4">
        <f t="shared" si="84"/>
        <v>989.63119999999981</v>
      </c>
      <c r="DQ118" s="4">
        <f t="shared" si="84"/>
        <v>989.63119999999981</v>
      </c>
      <c r="DR118" s="4">
        <f t="shared" si="84"/>
        <v>1088.5943199999999</v>
      </c>
      <c r="DS118" s="16">
        <f t="shared" si="51"/>
        <v>143391.02535763328</v>
      </c>
    </row>
    <row r="119" spans="1:123" x14ac:dyDescent="0.25">
      <c r="A119" s="15">
        <f t="shared" si="52"/>
        <v>74.249999999999474</v>
      </c>
      <c r="B119" s="4">
        <f t="shared" si="78"/>
        <v>0</v>
      </c>
      <c r="C119" s="4">
        <f t="shared" si="78"/>
        <v>0</v>
      </c>
      <c r="D119" s="4">
        <f t="shared" si="78"/>
        <v>0</v>
      </c>
      <c r="E119" s="4">
        <f t="shared" si="78"/>
        <v>0</v>
      </c>
      <c r="F119" s="4">
        <f t="shared" si="78"/>
        <v>0</v>
      </c>
      <c r="G119" s="4">
        <f t="shared" si="78"/>
        <v>0</v>
      </c>
      <c r="H119" s="4">
        <f t="shared" si="78"/>
        <v>0</v>
      </c>
      <c r="I119" s="4">
        <f t="shared" si="78"/>
        <v>0</v>
      </c>
      <c r="J119" s="4">
        <f t="shared" si="78"/>
        <v>0</v>
      </c>
      <c r="K119" s="4">
        <f t="shared" si="78"/>
        <v>0</v>
      </c>
      <c r="L119" s="4">
        <f t="shared" si="78"/>
        <v>0</v>
      </c>
      <c r="M119" s="4">
        <f t="shared" si="78"/>
        <v>0</v>
      </c>
      <c r="N119" s="4">
        <f t="shared" si="78"/>
        <v>0</v>
      </c>
      <c r="O119" s="4">
        <f t="shared" si="78"/>
        <v>0</v>
      </c>
      <c r="P119" s="4">
        <f t="shared" si="78"/>
        <v>0</v>
      </c>
      <c r="Q119" s="4">
        <f t="shared" si="78"/>
        <v>0</v>
      </c>
      <c r="R119" s="4">
        <f t="shared" si="85"/>
        <v>0</v>
      </c>
      <c r="S119" s="4">
        <f t="shared" si="85"/>
        <v>0</v>
      </c>
      <c r="T119" s="4">
        <f t="shared" si="85"/>
        <v>0</v>
      </c>
      <c r="U119" s="4">
        <f t="shared" si="85"/>
        <v>0</v>
      </c>
      <c r="V119" s="4">
        <f t="shared" si="85"/>
        <v>0</v>
      </c>
      <c r="W119" s="4">
        <f t="shared" si="85"/>
        <v>0</v>
      </c>
      <c r="X119" s="4">
        <f t="shared" si="85"/>
        <v>0</v>
      </c>
      <c r="Y119" s="4">
        <f t="shared" si="85"/>
        <v>0</v>
      </c>
      <c r="Z119" s="4">
        <f t="shared" si="85"/>
        <v>0</v>
      </c>
      <c r="AA119" s="4">
        <f t="shared" si="85"/>
        <v>0</v>
      </c>
      <c r="AB119" s="4">
        <f t="shared" si="85"/>
        <v>0</v>
      </c>
      <c r="AC119" s="4">
        <f t="shared" si="85"/>
        <v>0</v>
      </c>
      <c r="AD119" s="4">
        <f t="shared" si="85"/>
        <v>0</v>
      </c>
      <c r="AE119" s="4">
        <f t="shared" si="85"/>
        <v>0</v>
      </c>
      <c r="AF119" s="4">
        <f t="shared" si="85"/>
        <v>0</v>
      </c>
      <c r="AG119" s="4">
        <f t="shared" si="85"/>
        <v>0</v>
      </c>
      <c r="AH119" s="4">
        <f t="shared" si="85"/>
        <v>0</v>
      </c>
      <c r="AI119" s="4">
        <f t="shared" si="85"/>
        <v>0</v>
      </c>
      <c r="AJ119" s="4">
        <f t="shared" si="85"/>
        <v>0</v>
      </c>
      <c r="AK119" s="4">
        <f t="shared" si="85"/>
        <v>0</v>
      </c>
      <c r="AL119" s="4">
        <f t="shared" si="85"/>
        <v>0</v>
      </c>
      <c r="AM119" s="4">
        <f t="shared" si="85"/>
        <v>0</v>
      </c>
      <c r="AN119" s="4">
        <f t="shared" si="85"/>
        <v>0</v>
      </c>
      <c r="AO119" s="4">
        <f t="shared" si="85"/>
        <v>0</v>
      </c>
      <c r="AP119" s="4">
        <f t="shared" si="85"/>
        <v>0</v>
      </c>
      <c r="AQ119" s="4">
        <f t="shared" si="85"/>
        <v>0</v>
      </c>
      <c r="AR119" s="4">
        <f t="shared" si="85"/>
        <v>0</v>
      </c>
      <c r="AS119" s="4">
        <f t="shared" si="85"/>
        <v>0</v>
      </c>
      <c r="AT119" s="4">
        <f t="shared" si="85"/>
        <v>0</v>
      </c>
      <c r="AU119" s="4">
        <f t="shared" si="85"/>
        <v>0</v>
      </c>
      <c r="AV119" s="4">
        <f t="shared" si="85"/>
        <v>0</v>
      </c>
      <c r="AW119" s="4">
        <f t="shared" si="85"/>
        <v>0</v>
      </c>
      <c r="AX119" s="4">
        <f t="shared" si="85"/>
        <v>0</v>
      </c>
      <c r="AY119" s="4">
        <f t="shared" si="85"/>
        <v>0</v>
      </c>
      <c r="AZ119" s="4">
        <f t="shared" si="85"/>
        <v>0</v>
      </c>
      <c r="BA119" s="4">
        <f t="shared" si="85"/>
        <v>0</v>
      </c>
      <c r="BB119" s="4">
        <f t="shared" si="85"/>
        <v>0</v>
      </c>
      <c r="BC119" s="4">
        <f t="shared" si="85"/>
        <v>0</v>
      </c>
      <c r="BD119" s="4">
        <f t="shared" si="85"/>
        <v>0</v>
      </c>
      <c r="BE119" s="4">
        <f t="shared" si="85"/>
        <v>0</v>
      </c>
      <c r="BF119" s="4">
        <f t="shared" si="85"/>
        <v>0</v>
      </c>
      <c r="BG119" s="4">
        <f t="shared" si="85"/>
        <v>0</v>
      </c>
      <c r="BH119" s="4">
        <f t="shared" si="85"/>
        <v>0</v>
      </c>
      <c r="BI119" s="4">
        <f t="shared" si="85"/>
        <v>0</v>
      </c>
      <c r="BJ119" s="4">
        <f t="shared" si="85"/>
        <v>0</v>
      </c>
      <c r="BK119" s="4">
        <f t="shared" si="85"/>
        <v>0</v>
      </c>
      <c r="BL119" s="4">
        <f t="shared" si="85"/>
        <v>0</v>
      </c>
      <c r="BM119" s="4">
        <f t="shared" si="85"/>
        <v>0</v>
      </c>
      <c r="BN119" s="4">
        <f t="shared" si="85"/>
        <v>0</v>
      </c>
      <c r="BO119" s="4">
        <f t="shared" si="84"/>
        <v>0</v>
      </c>
      <c r="BP119" s="4">
        <f t="shared" si="84"/>
        <v>0</v>
      </c>
      <c r="BQ119" s="4">
        <f t="shared" si="84"/>
        <v>0</v>
      </c>
      <c r="BR119" s="4">
        <f t="shared" si="84"/>
        <v>0</v>
      </c>
      <c r="BS119" s="4">
        <f t="shared" si="84"/>
        <v>0</v>
      </c>
      <c r="BT119" s="4">
        <f t="shared" si="84"/>
        <v>0</v>
      </c>
      <c r="BU119" s="4">
        <f t="shared" si="84"/>
        <v>0</v>
      </c>
      <c r="BV119" s="4">
        <f t="shared" si="84"/>
        <v>0</v>
      </c>
      <c r="BW119" s="4">
        <f t="shared" si="84"/>
        <v>0</v>
      </c>
      <c r="BX119" s="4">
        <f t="shared" si="84"/>
        <v>0</v>
      </c>
      <c r="BY119" s="4">
        <f t="shared" si="84"/>
        <v>0</v>
      </c>
      <c r="BZ119" s="4">
        <f t="shared" si="84"/>
        <v>0</v>
      </c>
      <c r="CA119" s="4">
        <f t="shared" si="84"/>
        <v>0</v>
      </c>
      <c r="CB119" s="4">
        <f t="shared" si="84"/>
        <v>0</v>
      </c>
      <c r="CC119" s="4">
        <f t="shared" si="84"/>
        <v>0</v>
      </c>
      <c r="CD119" s="4">
        <f t="shared" si="84"/>
        <v>0</v>
      </c>
      <c r="CE119" s="4">
        <f t="shared" si="84"/>
        <v>0</v>
      </c>
      <c r="CF119" s="4">
        <f t="shared" si="84"/>
        <v>0</v>
      </c>
      <c r="CG119" s="4">
        <f t="shared" si="84"/>
        <v>0</v>
      </c>
      <c r="CH119" s="4">
        <f t="shared" si="84"/>
        <v>0</v>
      </c>
      <c r="CI119" s="4">
        <f t="shared" si="84"/>
        <v>0</v>
      </c>
      <c r="CJ119" s="4">
        <f t="shared" si="84"/>
        <v>0</v>
      </c>
      <c r="CK119" s="4">
        <f t="shared" si="84"/>
        <v>0</v>
      </c>
      <c r="CL119" s="4">
        <f t="shared" si="84"/>
        <v>0</v>
      </c>
      <c r="CM119" s="4">
        <f t="shared" si="84"/>
        <v>0</v>
      </c>
      <c r="CN119" s="4">
        <f t="shared" si="84"/>
        <v>0</v>
      </c>
      <c r="CO119" s="4">
        <f t="shared" si="84"/>
        <v>0</v>
      </c>
      <c r="CP119" s="4">
        <f t="shared" si="84"/>
        <v>0</v>
      </c>
      <c r="CQ119" s="4">
        <f t="shared" si="84"/>
        <v>0</v>
      </c>
      <c r="CR119" s="4">
        <f t="shared" si="84"/>
        <v>0</v>
      </c>
      <c r="CS119" s="4">
        <f t="shared" si="84"/>
        <v>0</v>
      </c>
      <c r="CT119" s="4">
        <f t="shared" si="84"/>
        <v>0</v>
      </c>
      <c r="CU119" s="4">
        <f t="shared" si="84"/>
        <v>0</v>
      </c>
      <c r="CV119" s="4">
        <f t="shared" si="84"/>
        <v>0</v>
      </c>
      <c r="CW119" s="4">
        <f t="shared" si="84"/>
        <v>0</v>
      </c>
      <c r="CX119" s="4">
        <f t="shared" si="84"/>
        <v>0</v>
      </c>
      <c r="CY119" s="4">
        <f t="shared" si="84"/>
        <v>0</v>
      </c>
      <c r="CZ119" s="4">
        <f t="shared" si="84"/>
        <v>0</v>
      </c>
      <c r="DA119" s="4">
        <f t="shared" si="84"/>
        <v>0</v>
      </c>
      <c r="DB119" s="4">
        <f t="shared" si="84"/>
        <v>0</v>
      </c>
      <c r="DC119" s="4">
        <f t="shared" si="84"/>
        <v>0</v>
      </c>
      <c r="DD119" s="4">
        <f t="shared" ref="DD119:DR119" si="86">$B$2*IF($A$2+DD$3/12&lt;$A119,0,1)*(1+0.072*MIN($A119-$A$2,5))*IF(DD$3&gt;=120,1.1,1)*IF($C$2&lt;=148450,1,0)</f>
        <v>0</v>
      </c>
      <c r="DE119" s="4">
        <f t="shared" si="86"/>
        <v>0</v>
      </c>
      <c r="DF119" s="4">
        <f t="shared" si="86"/>
        <v>0</v>
      </c>
      <c r="DG119" s="4">
        <f t="shared" si="86"/>
        <v>0</v>
      </c>
      <c r="DH119" s="4">
        <f t="shared" si="86"/>
        <v>0</v>
      </c>
      <c r="DI119" s="4">
        <f t="shared" si="86"/>
        <v>989.63119999999981</v>
      </c>
      <c r="DJ119" s="4">
        <f t="shared" si="86"/>
        <v>989.63119999999981</v>
      </c>
      <c r="DK119" s="4">
        <f t="shared" si="86"/>
        <v>989.63119999999981</v>
      </c>
      <c r="DL119" s="4">
        <f t="shared" si="86"/>
        <v>989.63119999999981</v>
      </c>
      <c r="DM119" s="4">
        <f t="shared" si="86"/>
        <v>989.63119999999981</v>
      </c>
      <c r="DN119" s="4">
        <f t="shared" si="86"/>
        <v>989.63119999999981</v>
      </c>
      <c r="DO119" s="4">
        <f t="shared" si="86"/>
        <v>989.63119999999981</v>
      </c>
      <c r="DP119" s="4">
        <f t="shared" si="86"/>
        <v>989.63119999999981</v>
      </c>
      <c r="DQ119" s="4">
        <f t="shared" si="86"/>
        <v>989.63119999999981</v>
      </c>
      <c r="DR119" s="4">
        <f t="shared" si="86"/>
        <v>1088.5943199999999</v>
      </c>
      <c r="DS119" s="16">
        <f t="shared" si="51"/>
        <v>142722.92127152692</v>
      </c>
    </row>
    <row r="120" spans="1:123" x14ac:dyDescent="0.25">
      <c r="A120" s="15">
        <f t="shared" si="52"/>
        <v>74.333333333332803</v>
      </c>
      <c r="B120" s="4">
        <f t="shared" si="78"/>
        <v>0</v>
      </c>
      <c r="C120" s="4">
        <f t="shared" si="78"/>
        <v>0</v>
      </c>
      <c r="D120" s="4">
        <f t="shared" si="78"/>
        <v>0</v>
      </c>
      <c r="E120" s="4">
        <f t="shared" si="78"/>
        <v>0</v>
      </c>
      <c r="F120" s="4">
        <f t="shared" si="78"/>
        <v>0</v>
      </c>
      <c r="G120" s="4">
        <f t="shared" si="78"/>
        <v>0</v>
      </c>
      <c r="H120" s="4">
        <f t="shared" si="78"/>
        <v>0</v>
      </c>
      <c r="I120" s="4">
        <f t="shared" si="78"/>
        <v>0</v>
      </c>
      <c r="J120" s="4">
        <f t="shared" si="78"/>
        <v>0</v>
      </c>
      <c r="K120" s="4">
        <f t="shared" si="78"/>
        <v>0</v>
      </c>
      <c r="L120" s="4">
        <f t="shared" si="78"/>
        <v>0</v>
      </c>
      <c r="M120" s="4">
        <f t="shared" si="78"/>
        <v>0</v>
      </c>
      <c r="N120" s="4">
        <f t="shared" si="78"/>
        <v>0</v>
      </c>
      <c r="O120" s="4">
        <f t="shared" si="78"/>
        <v>0</v>
      </c>
      <c r="P120" s="4">
        <f t="shared" si="78"/>
        <v>0</v>
      </c>
      <c r="Q120" s="4">
        <f t="shared" si="78"/>
        <v>0</v>
      </c>
      <c r="R120" s="4">
        <f t="shared" si="85"/>
        <v>0</v>
      </c>
      <c r="S120" s="4">
        <f t="shared" si="85"/>
        <v>0</v>
      </c>
      <c r="T120" s="4">
        <f t="shared" si="85"/>
        <v>0</v>
      </c>
      <c r="U120" s="4">
        <f t="shared" si="85"/>
        <v>0</v>
      </c>
      <c r="V120" s="4">
        <f t="shared" si="85"/>
        <v>0</v>
      </c>
      <c r="W120" s="4">
        <f t="shared" si="85"/>
        <v>0</v>
      </c>
      <c r="X120" s="4">
        <f t="shared" si="85"/>
        <v>0</v>
      </c>
      <c r="Y120" s="4">
        <f t="shared" si="85"/>
        <v>0</v>
      </c>
      <c r="Z120" s="4">
        <f t="shared" si="85"/>
        <v>0</v>
      </c>
      <c r="AA120" s="4">
        <f t="shared" si="85"/>
        <v>0</v>
      </c>
      <c r="AB120" s="4">
        <f t="shared" si="85"/>
        <v>0</v>
      </c>
      <c r="AC120" s="4">
        <f t="shared" si="85"/>
        <v>0</v>
      </c>
      <c r="AD120" s="4">
        <f t="shared" si="85"/>
        <v>0</v>
      </c>
      <c r="AE120" s="4">
        <f t="shared" si="85"/>
        <v>0</v>
      </c>
      <c r="AF120" s="4">
        <f t="shared" si="85"/>
        <v>0</v>
      </c>
      <c r="AG120" s="4">
        <f t="shared" si="85"/>
        <v>0</v>
      </c>
      <c r="AH120" s="4">
        <f t="shared" si="85"/>
        <v>0</v>
      </c>
      <c r="AI120" s="4">
        <f t="shared" si="85"/>
        <v>0</v>
      </c>
      <c r="AJ120" s="4">
        <f t="shared" si="85"/>
        <v>0</v>
      </c>
      <c r="AK120" s="4">
        <f t="shared" si="85"/>
        <v>0</v>
      </c>
      <c r="AL120" s="4">
        <f t="shared" si="85"/>
        <v>0</v>
      </c>
      <c r="AM120" s="4">
        <f t="shared" si="85"/>
        <v>0</v>
      </c>
      <c r="AN120" s="4">
        <f t="shared" si="85"/>
        <v>0</v>
      </c>
      <c r="AO120" s="4">
        <f t="shared" si="85"/>
        <v>0</v>
      </c>
      <c r="AP120" s="4">
        <f t="shared" si="85"/>
        <v>0</v>
      </c>
      <c r="AQ120" s="4">
        <f t="shared" si="85"/>
        <v>0</v>
      </c>
      <c r="AR120" s="4">
        <f t="shared" si="85"/>
        <v>0</v>
      </c>
      <c r="AS120" s="4">
        <f t="shared" si="85"/>
        <v>0</v>
      </c>
      <c r="AT120" s="4">
        <f t="shared" si="85"/>
        <v>0</v>
      </c>
      <c r="AU120" s="4">
        <f t="shared" si="85"/>
        <v>0</v>
      </c>
      <c r="AV120" s="4">
        <f t="shared" si="85"/>
        <v>0</v>
      </c>
      <c r="AW120" s="4">
        <f t="shared" si="85"/>
        <v>0</v>
      </c>
      <c r="AX120" s="4">
        <f t="shared" si="85"/>
        <v>0</v>
      </c>
      <c r="AY120" s="4">
        <f t="shared" si="85"/>
        <v>0</v>
      </c>
      <c r="AZ120" s="4">
        <f t="shared" si="85"/>
        <v>0</v>
      </c>
      <c r="BA120" s="4">
        <f t="shared" si="85"/>
        <v>0</v>
      </c>
      <c r="BB120" s="4">
        <f t="shared" si="85"/>
        <v>0</v>
      </c>
      <c r="BC120" s="4">
        <f t="shared" si="85"/>
        <v>0</v>
      </c>
      <c r="BD120" s="4">
        <f t="shared" si="85"/>
        <v>0</v>
      </c>
      <c r="BE120" s="4">
        <f t="shared" si="85"/>
        <v>0</v>
      </c>
      <c r="BF120" s="4">
        <f t="shared" si="85"/>
        <v>0</v>
      </c>
      <c r="BG120" s="4">
        <f t="shared" si="85"/>
        <v>0</v>
      </c>
      <c r="BH120" s="4">
        <f t="shared" si="85"/>
        <v>0</v>
      </c>
      <c r="BI120" s="4">
        <f t="shared" si="85"/>
        <v>0</v>
      </c>
      <c r="BJ120" s="4">
        <f t="shared" ref="BJ120:DR124" si="87">$B$2*IF($A$2+BJ$3/12&lt;$A120,0,1)*(1+0.072*MIN($A120-$A$2,5))*IF(BJ$3&gt;=120,1.1,1)*IF($C$2&lt;=148450,1,0)</f>
        <v>0</v>
      </c>
      <c r="BK120" s="4">
        <f t="shared" si="87"/>
        <v>0</v>
      </c>
      <c r="BL120" s="4">
        <f t="shared" si="87"/>
        <v>0</v>
      </c>
      <c r="BM120" s="4">
        <f t="shared" si="87"/>
        <v>0</v>
      </c>
      <c r="BN120" s="4">
        <f t="shared" si="87"/>
        <v>0</v>
      </c>
      <c r="BO120" s="4">
        <f t="shared" si="87"/>
        <v>0</v>
      </c>
      <c r="BP120" s="4">
        <f t="shared" si="87"/>
        <v>0</v>
      </c>
      <c r="BQ120" s="4">
        <f t="shared" si="87"/>
        <v>0</v>
      </c>
      <c r="BR120" s="4">
        <f t="shared" si="87"/>
        <v>0</v>
      </c>
      <c r="BS120" s="4">
        <f t="shared" si="87"/>
        <v>0</v>
      </c>
      <c r="BT120" s="4">
        <f t="shared" si="87"/>
        <v>0</v>
      </c>
      <c r="BU120" s="4">
        <f t="shared" si="87"/>
        <v>0</v>
      </c>
      <c r="BV120" s="4">
        <f t="shared" si="87"/>
        <v>0</v>
      </c>
      <c r="BW120" s="4">
        <f t="shared" si="87"/>
        <v>0</v>
      </c>
      <c r="BX120" s="4">
        <f t="shared" si="87"/>
        <v>0</v>
      </c>
      <c r="BY120" s="4">
        <f t="shared" si="87"/>
        <v>0</v>
      </c>
      <c r="BZ120" s="4">
        <f t="shared" si="87"/>
        <v>0</v>
      </c>
      <c r="CA120" s="4">
        <f t="shared" si="87"/>
        <v>0</v>
      </c>
      <c r="CB120" s="4">
        <f t="shared" si="87"/>
        <v>0</v>
      </c>
      <c r="CC120" s="4">
        <f t="shared" si="87"/>
        <v>0</v>
      </c>
      <c r="CD120" s="4">
        <f t="shared" si="87"/>
        <v>0</v>
      </c>
      <c r="CE120" s="4">
        <f t="shared" si="87"/>
        <v>0</v>
      </c>
      <c r="CF120" s="4">
        <f t="shared" si="87"/>
        <v>0</v>
      </c>
      <c r="CG120" s="4">
        <f t="shared" si="87"/>
        <v>0</v>
      </c>
      <c r="CH120" s="4">
        <f t="shared" si="87"/>
        <v>0</v>
      </c>
      <c r="CI120" s="4">
        <f t="shared" si="87"/>
        <v>0</v>
      </c>
      <c r="CJ120" s="4">
        <f t="shared" si="87"/>
        <v>0</v>
      </c>
      <c r="CK120" s="4">
        <f t="shared" si="87"/>
        <v>0</v>
      </c>
      <c r="CL120" s="4">
        <f t="shared" si="87"/>
        <v>0</v>
      </c>
      <c r="CM120" s="4">
        <f t="shared" si="87"/>
        <v>0</v>
      </c>
      <c r="CN120" s="4">
        <f t="shared" si="87"/>
        <v>0</v>
      </c>
      <c r="CO120" s="4">
        <f t="shared" si="87"/>
        <v>0</v>
      </c>
      <c r="CP120" s="4">
        <f t="shared" si="87"/>
        <v>0</v>
      </c>
      <c r="CQ120" s="4">
        <f t="shared" si="87"/>
        <v>0</v>
      </c>
      <c r="CR120" s="4">
        <f t="shared" si="87"/>
        <v>0</v>
      </c>
      <c r="CS120" s="4">
        <f t="shared" si="87"/>
        <v>0</v>
      </c>
      <c r="CT120" s="4">
        <f t="shared" si="87"/>
        <v>0</v>
      </c>
      <c r="CU120" s="4">
        <f t="shared" si="87"/>
        <v>0</v>
      </c>
      <c r="CV120" s="4">
        <f t="shared" si="87"/>
        <v>0</v>
      </c>
      <c r="CW120" s="4">
        <f t="shared" si="87"/>
        <v>0</v>
      </c>
      <c r="CX120" s="4">
        <f t="shared" si="87"/>
        <v>0</v>
      </c>
      <c r="CY120" s="4">
        <f t="shared" si="87"/>
        <v>0</v>
      </c>
      <c r="CZ120" s="4">
        <f t="shared" si="87"/>
        <v>0</v>
      </c>
      <c r="DA120" s="4">
        <f t="shared" si="87"/>
        <v>0</v>
      </c>
      <c r="DB120" s="4">
        <f t="shared" si="87"/>
        <v>0</v>
      </c>
      <c r="DC120" s="4">
        <f t="shared" si="87"/>
        <v>0</v>
      </c>
      <c r="DD120" s="4">
        <f t="shared" si="87"/>
        <v>0</v>
      </c>
      <c r="DE120" s="4">
        <f t="shared" si="87"/>
        <v>0</v>
      </c>
      <c r="DF120" s="4">
        <f t="shared" si="87"/>
        <v>0</v>
      </c>
      <c r="DG120" s="4">
        <f t="shared" si="87"/>
        <v>0</v>
      </c>
      <c r="DH120" s="4">
        <f t="shared" si="87"/>
        <v>0</v>
      </c>
      <c r="DI120" s="4">
        <f t="shared" si="87"/>
        <v>0</v>
      </c>
      <c r="DJ120" s="4">
        <f t="shared" si="87"/>
        <v>989.63119999999981</v>
      </c>
      <c r="DK120" s="4">
        <f t="shared" si="87"/>
        <v>989.63119999999981</v>
      </c>
      <c r="DL120" s="4">
        <f t="shared" si="87"/>
        <v>989.63119999999981</v>
      </c>
      <c r="DM120" s="4">
        <f t="shared" si="87"/>
        <v>989.63119999999981</v>
      </c>
      <c r="DN120" s="4">
        <f t="shared" si="87"/>
        <v>989.63119999999981</v>
      </c>
      <c r="DO120" s="4">
        <f t="shared" si="87"/>
        <v>989.63119999999981</v>
      </c>
      <c r="DP120" s="4">
        <f t="shared" si="87"/>
        <v>989.63119999999981</v>
      </c>
      <c r="DQ120" s="4">
        <f t="shared" si="87"/>
        <v>989.63119999999981</v>
      </c>
      <c r="DR120" s="4">
        <f t="shared" si="87"/>
        <v>1088.5943199999999</v>
      </c>
      <c r="DS120" s="16">
        <f t="shared" si="51"/>
        <v>142057.63014014994</v>
      </c>
    </row>
    <row r="121" spans="1:123" x14ac:dyDescent="0.25">
      <c r="A121" s="15">
        <f t="shared" si="52"/>
        <v>74.416666666666131</v>
      </c>
      <c r="B121" s="4">
        <f t="shared" si="78"/>
        <v>0</v>
      </c>
      <c r="C121" s="4">
        <f t="shared" si="78"/>
        <v>0</v>
      </c>
      <c r="D121" s="4">
        <f t="shared" si="78"/>
        <v>0</v>
      </c>
      <c r="E121" s="4">
        <f t="shared" si="78"/>
        <v>0</v>
      </c>
      <c r="F121" s="4">
        <f t="shared" si="78"/>
        <v>0</v>
      </c>
      <c r="G121" s="4">
        <f t="shared" si="78"/>
        <v>0</v>
      </c>
      <c r="H121" s="4">
        <f t="shared" si="78"/>
        <v>0</v>
      </c>
      <c r="I121" s="4">
        <f t="shared" si="78"/>
        <v>0</v>
      </c>
      <c r="J121" s="4">
        <f t="shared" si="78"/>
        <v>0</v>
      </c>
      <c r="K121" s="4">
        <f t="shared" si="78"/>
        <v>0</v>
      </c>
      <c r="L121" s="4">
        <f t="shared" si="78"/>
        <v>0</v>
      </c>
      <c r="M121" s="4">
        <f t="shared" si="78"/>
        <v>0</v>
      </c>
      <c r="N121" s="4">
        <f t="shared" si="78"/>
        <v>0</v>
      </c>
      <c r="O121" s="4">
        <f t="shared" si="78"/>
        <v>0</v>
      </c>
      <c r="P121" s="4">
        <f t="shared" si="78"/>
        <v>0</v>
      </c>
      <c r="Q121" s="4">
        <f t="shared" si="78"/>
        <v>0</v>
      </c>
      <c r="R121" s="4">
        <f t="shared" ref="R121:BM121" si="88">$B$2*IF($A$2+R$3/12&lt;$A121,0,1)*(1+0.072*MIN($A121-$A$2,5))*IF(R$3&gt;=120,1.1,1)*IF($C$2&lt;=148450,1,0)</f>
        <v>0</v>
      </c>
      <c r="S121" s="4">
        <f t="shared" si="88"/>
        <v>0</v>
      </c>
      <c r="T121" s="4">
        <f t="shared" si="88"/>
        <v>0</v>
      </c>
      <c r="U121" s="4">
        <f t="shared" si="88"/>
        <v>0</v>
      </c>
      <c r="V121" s="4">
        <f t="shared" si="88"/>
        <v>0</v>
      </c>
      <c r="W121" s="4">
        <f t="shared" si="88"/>
        <v>0</v>
      </c>
      <c r="X121" s="4">
        <f t="shared" si="88"/>
        <v>0</v>
      </c>
      <c r="Y121" s="4">
        <f t="shared" si="88"/>
        <v>0</v>
      </c>
      <c r="Z121" s="4">
        <f t="shared" si="88"/>
        <v>0</v>
      </c>
      <c r="AA121" s="4">
        <f t="shared" si="88"/>
        <v>0</v>
      </c>
      <c r="AB121" s="4">
        <f t="shared" si="88"/>
        <v>0</v>
      </c>
      <c r="AC121" s="4">
        <f t="shared" si="88"/>
        <v>0</v>
      </c>
      <c r="AD121" s="4">
        <f t="shared" si="88"/>
        <v>0</v>
      </c>
      <c r="AE121" s="4">
        <f t="shared" si="88"/>
        <v>0</v>
      </c>
      <c r="AF121" s="4">
        <f t="shared" si="88"/>
        <v>0</v>
      </c>
      <c r="AG121" s="4">
        <f t="shared" si="88"/>
        <v>0</v>
      </c>
      <c r="AH121" s="4">
        <f t="shared" si="88"/>
        <v>0</v>
      </c>
      <c r="AI121" s="4">
        <f t="shared" si="88"/>
        <v>0</v>
      </c>
      <c r="AJ121" s="4">
        <f t="shared" si="88"/>
        <v>0</v>
      </c>
      <c r="AK121" s="4">
        <f t="shared" si="88"/>
        <v>0</v>
      </c>
      <c r="AL121" s="4">
        <f t="shared" si="88"/>
        <v>0</v>
      </c>
      <c r="AM121" s="4">
        <f t="shared" si="88"/>
        <v>0</v>
      </c>
      <c r="AN121" s="4">
        <f t="shared" si="88"/>
        <v>0</v>
      </c>
      <c r="AO121" s="4">
        <f t="shared" si="88"/>
        <v>0</v>
      </c>
      <c r="AP121" s="4">
        <f t="shared" si="88"/>
        <v>0</v>
      </c>
      <c r="AQ121" s="4">
        <f t="shared" si="88"/>
        <v>0</v>
      </c>
      <c r="AR121" s="4">
        <f t="shared" si="88"/>
        <v>0</v>
      </c>
      <c r="AS121" s="4">
        <f t="shared" si="88"/>
        <v>0</v>
      </c>
      <c r="AT121" s="4">
        <f t="shared" si="88"/>
        <v>0</v>
      </c>
      <c r="AU121" s="4">
        <f t="shared" si="88"/>
        <v>0</v>
      </c>
      <c r="AV121" s="4">
        <f t="shared" si="88"/>
        <v>0</v>
      </c>
      <c r="AW121" s="4">
        <f t="shared" si="88"/>
        <v>0</v>
      </c>
      <c r="AX121" s="4">
        <f t="shared" si="88"/>
        <v>0</v>
      </c>
      <c r="AY121" s="4">
        <f t="shared" si="88"/>
        <v>0</v>
      </c>
      <c r="AZ121" s="4">
        <f t="shared" si="88"/>
        <v>0</v>
      </c>
      <c r="BA121" s="4">
        <f t="shared" si="88"/>
        <v>0</v>
      </c>
      <c r="BB121" s="4">
        <f t="shared" si="88"/>
        <v>0</v>
      </c>
      <c r="BC121" s="4">
        <f t="shared" si="88"/>
        <v>0</v>
      </c>
      <c r="BD121" s="4">
        <f t="shared" si="88"/>
        <v>0</v>
      </c>
      <c r="BE121" s="4">
        <f t="shared" si="88"/>
        <v>0</v>
      </c>
      <c r="BF121" s="4">
        <f t="shared" si="88"/>
        <v>0</v>
      </c>
      <c r="BG121" s="4">
        <f t="shared" si="88"/>
        <v>0</v>
      </c>
      <c r="BH121" s="4">
        <f t="shared" si="88"/>
        <v>0</v>
      </c>
      <c r="BI121" s="4">
        <f t="shared" si="88"/>
        <v>0</v>
      </c>
      <c r="BJ121" s="4">
        <f t="shared" si="88"/>
        <v>0</v>
      </c>
      <c r="BK121" s="4">
        <f t="shared" si="88"/>
        <v>0</v>
      </c>
      <c r="BL121" s="4">
        <f t="shared" si="88"/>
        <v>0</v>
      </c>
      <c r="BM121" s="4">
        <f t="shared" si="88"/>
        <v>0</v>
      </c>
      <c r="BN121" s="4">
        <f t="shared" si="87"/>
        <v>0</v>
      </c>
      <c r="BO121" s="4">
        <f t="shared" si="87"/>
        <v>0</v>
      </c>
      <c r="BP121" s="4">
        <f t="shared" si="87"/>
        <v>0</v>
      </c>
      <c r="BQ121" s="4">
        <f t="shared" si="87"/>
        <v>0</v>
      </c>
      <c r="BR121" s="4">
        <f t="shared" si="87"/>
        <v>0</v>
      </c>
      <c r="BS121" s="4">
        <f t="shared" si="87"/>
        <v>0</v>
      </c>
      <c r="BT121" s="4">
        <f t="shared" si="87"/>
        <v>0</v>
      </c>
      <c r="BU121" s="4">
        <f t="shared" si="87"/>
        <v>0</v>
      </c>
      <c r="BV121" s="4">
        <f t="shared" si="87"/>
        <v>0</v>
      </c>
      <c r="BW121" s="4">
        <f t="shared" si="87"/>
        <v>0</v>
      </c>
      <c r="BX121" s="4">
        <f t="shared" si="87"/>
        <v>0</v>
      </c>
      <c r="BY121" s="4">
        <f t="shared" si="87"/>
        <v>0</v>
      </c>
      <c r="BZ121" s="4">
        <f t="shared" si="87"/>
        <v>0</v>
      </c>
      <c r="CA121" s="4">
        <f t="shared" si="87"/>
        <v>0</v>
      </c>
      <c r="CB121" s="4">
        <f t="shared" si="87"/>
        <v>0</v>
      </c>
      <c r="CC121" s="4">
        <f t="shared" si="87"/>
        <v>0</v>
      </c>
      <c r="CD121" s="4">
        <f t="shared" si="87"/>
        <v>0</v>
      </c>
      <c r="CE121" s="4">
        <f t="shared" si="87"/>
        <v>0</v>
      </c>
      <c r="CF121" s="4">
        <f t="shared" si="87"/>
        <v>0</v>
      </c>
      <c r="CG121" s="4">
        <f t="shared" si="87"/>
        <v>0</v>
      </c>
      <c r="CH121" s="4">
        <f t="shared" si="87"/>
        <v>0</v>
      </c>
      <c r="CI121" s="4">
        <f t="shared" si="87"/>
        <v>0</v>
      </c>
      <c r="CJ121" s="4">
        <f t="shared" si="87"/>
        <v>0</v>
      </c>
      <c r="CK121" s="4">
        <f t="shared" si="87"/>
        <v>0</v>
      </c>
      <c r="CL121" s="4">
        <f t="shared" si="87"/>
        <v>0</v>
      </c>
      <c r="CM121" s="4">
        <f t="shared" si="87"/>
        <v>0</v>
      </c>
      <c r="CN121" s="4">
        <f t="shared" si="87"/>
        <v>0</v>
      </c>
      <c r="CO121" s="4">
        <f t="shared" si="87"/>
        <v>0</v>
      </c>
      <c r="CP121" s="4">
        <f t="shared" si="87"/>
        <v>0</v>
      </c>
      <c r="CQ121" s="4">
        <f t="shared" si="87"/>
        <v>0</v>
      </c>
      <c r="CR121" s="4">
        <f t="shared" si="87"/>
        <v>0</v>
      </c>
      <c r="CS121" s="4">
        <f t="shared" si="87"/>
        <v>0</v>
      </c>
      <c r="CT121" s="4">
        <f t="shared" si="87"/>
        <v>0</v>
      </c>
      <c r="CU121" s="4">
        <f t="shared" si="87"/>
        <v>0</v>
      </c>
      <c r="CV121" s="4">
        <f t="shared" si="87"/>
        <v>0</v>
      </c>
      <c r="CW121" s="4">
        <f t="shared" si="87"/>
        <v>0</v>
      </c>
      <c r="CX121" s="4">
        <f t="shared" si="87"/>
        <v>0</v>
      </c>
      <c r="CY121" s="4">
        <f t="shared" si="87"/>
        <v>0</v>
      </c>
      <c r="CZ121" s="4">
        <f t="shared" si="87"/>
        <v>0</v>
      </c>
      <c r="DA121" s="4">
        <f t="shared" si="87"/>
        <v>0</v>
      </c>
      <c r="DB121" s="4">
        <f t="shared" si="87"/>
        <v>0</v>
      </c>
      <c r="DC121" s="4">
        <f t="shared" si="87"/>
        <v>0</v>
      </c>
      <c r="DD121" s="4">
        <f t="shared" si="87"/>
        <v>0</v>
      </c>
      <c r="DE121" s="4">
        <f t="shared" si="87"/>
        <v>0</v>
      </c>
      <c r="DF121" s="4">
        <f t="shared" si="87"/>
        <v>0</v>
      </c>
      <c r="DG121" s="4">
        <f t="shared" si="87"/>
        <v>0</v>
      </c>
      <c r="DH121" s="4">
        <f t="shared" si="87"/>
        <v>0</v>
      </c>
      <c r="DI121" s="4">
        <f t="shared" si="87"/>
        <v>0</v>
      </c>
      <c r="DJ121" s="4">
        <f t="shared" si="87"/>
        <v>0</v>
      </c>
      <c r="DK121" s="4">
        <f t="shared" si="87"/>
        <v>989.63119999999981</v>
      </c>
      <c r="DL121" s="4">
        <f t="shared" si="87"/>
        <v>989.63119999999981</v>
      </c>
      <c r="DM121" s="4">
        <f t="shared" si="87"/>
        <v>989.63119999999981</v>
      </c>
      <c r="DN121" s="4">
        <f t="shared" si="87"/>
        <v>989.63119999999981</v>
      </c>
      <c r="DO121" s="4">
        <f t="shared" si="87"/>
        <v>989.63119999999981</v>
      </c>
      <c r="DP121" s="4">
        <f t="shared" si="87"/>
        <v>989.63119999999981</v>
      </c>
      <c r="DQ121" s="4">
        <f t="shared" si="87"/>
        <v>989.63119999999981</v>
      </c>
      <c r="DR121" s="4">
        <f t="shared" si="87"/>
        <v>1088.5943199999999</v>
      </c>
      <c r="DS121" s="16">
        <f t="shared" si="51"/>
        <v>141395.14216639075</v>
      </c>
    </row>
    <row r="122" spans="1:123" x14ac:dyDescent="0.25">
      <c r="A122" s="15">
        <f t="shared" si="52"/>
        <v>74.49999999999946</v>
      </c>
      <c r="B122" s="4">
        <f t="shared" si="78"/>
        <v>0</v>
      </c>
      <c r="C122" s="4">
        <f t="shared" si="78"/>
        <v>0</v>
      </c>
      <c r="D122" s="4">
        <f t="shared" si="78"/>
        <v>0</v>
      </c>
      <c r="E122" s="4">
        <f t="shared" si="78"/>
        <v>0</v>
      </c>
      <c r="F122" s="4">
        <f t="shared" si="78"/>
        <v>0</v>
      </c>
      <c r="G122" s="4">
        <f t="shared" si="78"/>
        <v>0</v>
      </c>
      <c r="H122" s="4">
        <f t="shared" si="78"/>
        <v>0</v>
      </c>
      <c r="I122" s="4">
        <f t="shared" si="78"/>
        <v>0</v>
      </c>
      <c r="J122" s="4">
        <f t="shared" si="78"/>
        <v>0</v>
      </c>
      <c r="K122" s="4">
        <f t="shared" si="78"/>
        <v>0</v>
      </c>
      <c r="L122" s="4">
        <f t="shared" si="78"/>
        <v>0</v>
      </c>
      <c r="M122" s="4">
        <f t="shared" si="78"/>
        <v>0</v>
      </c>
      <c r="N122" s="4">
        <f t="shared" si="78"/>
        <v>0</v>
      </c>
      <c r="O122" s="4">
        <f t="shared" si="78"/>
        <v>0</v>
      </c>
      <c r="P122" s="4">
        <f t="shared" si="78"/>
        <v>0</v>
      </c>
      <c r="Q122" s="4">
        <f t="shared" ref="Q122:CB126" si="89">$B$2*IF($A$2+Q$3/12&lt;$A122,0,1)*(1+0.072*MIN($A122-$A$2,5))*IF(Q$3&gt;=120,1.1,1)*IF($C$2&lt;=148450,1,0)</f>
        <v>0</v>
      </c>
      <c r="R122" s="4">
        <f t="shared" si="89"/>
        <v>0</v>
      </c>
      <c r="S122" s="4">
        <f t="shared" si="89"/>
        <v>0</v>
      </c>
      <c r="T122" s="4">
        <f t="shared" si="89"/>
        <v>0</v>
      </c>
      <c r="U122" s="4">
        <f t="shared" si="89"/>
        <v>0</v>
      </c>
      <c r="V122" s="4">
        <f t="shared" si="89"/>
        <v>0</v>
      </c>
      <c r="W122" s="4">
        <f t="shared" si="89"/>
        <v>0</v>
      </c>
      <c r="X122" s="4">
        <f t="shared" si="89"/>
        <v>0</v>
      </c>
      <c r="Y122" s="4">
        <f t="shared" si="89"/>
        <v>0</v>
      </c>
      <c r="Z122" s="4">
        <f t="shared" si="89"/>
        <v>0</v>
      </c>
      <c r="AA122" s="4">
        <f t="shared" si="89"/>
        <v>0</v>
      </c>
      <c r="AB122" s="4">
        <f t="shared" si="89"/>
        <v>0</v>
      </c>
      <c r="AC122" s="4">
        <f t="shared" si="89"/>
        <v>0</v>
      </c>
      <c r="AD122" s="4">
        <f t="shared" si="89"/>
        <v>0</v>
      </c>
      <c r="AE122" s="4">
        <f t="shared" si="89"/>
        <v>0</v>
      </c>
      <c r="AF122" s="4">
        <f t="shared" si="89"/>
        <v>0</v>
      </c>
      <c r="AG122" s="4">
        <f t="shared" si="89"/>
        <v>0</v>
      </c>
      <c r="AH122" s="4">
        <f t="shared" si="89"/>
        <v>0</v>
      </c>
      <c r="AI122" s="4">
        <f t="shared" si="89"/>
        <v>0</v>
      </c>
      <c r="AJ122" s="4">
        <f t="shared" si="89"/>
        <v>0</v>
      </c>
      <c r="AK122" s="4">
        <f t="shared" si="89"/>
        <v>0</v>
      </c>
      <c r="AL122" s="4">
        <f t="shared" si="89"/>
        <v>0</v>
      </c>
      <c r="AM122" s="4">
        <f t="shared" si="89"/>
        <v>0</v>
      </c>
      <c r="AN122" s="4">
        <f t="shared" si="89"/>
        <v>0</v>
      </c>
      <c r="AO122" s="4">
        <f t="shared" si="89"/>
        <v>0</v>
      </c>
      <c r="AP122" s="4">
        <f t="shared" si="89"/>
        <v>0</v>
      </c>
      <c r="AQ122" s="4">
        <f t="shared" si="89"/>
        <v>0</v>
      </c>
      <c r="AR122" s="4">
        <f t="shared" si="89"/>
        <v>0</v>
      </c>
      <c r="AS122" s="4">
        <f t="shared" si="89"/>
        <v>0</v>
      </c>
      <c r="AT122" s="4">
        <f t="shared" si="89"/>
        <v>0</v>
      </c>
      <c r="AU122" s="4">
        <f t="shared" si="89"/>
        <v>0</v>
      </c>
      <c r="AV122" s="4">
        <f t="shared" si="89"/>
        <v>0</v>
      </c>
      <c r="AW122" s="4">
        <f t="shared" si="89"/>
        <v>0</v>
      </c>
      <c r="AX122" s="4">
        <f t="shared" si="89"/>
        <v>0</v>
      </c>
      <c r="AY122" s="4">
        <f t="shared" si="89"/>
        <v>0</v>
      </c>
      <c r="AZ122" s="4">
        <f t="shared" si="89"/>
        <v>0</v>
      </c>
      <c r="BA122" s="4">
        <f t="shared" si="89"/>
        <v>0</v>
      </c>
      <c r="BB122" s="4">
        <f t="shared" si="89"/>
        <v>0</v>
      </c>
      <c r="BC122" s="4">
        <f t="shared" si="89"/>
        <v>0</v>
      </c>
      <c r="BD122" s="4">
        <f t="shared" si="89"/>
        <v>0</v>
      </c>
      <c r="BE122" s="4">
        <f t="shared" si="89"/>
        <v>0</v>
      </c>
      <c r="BF122" s="4">
        <f t="shared" si="89"/>
        <v>0</v>
      </c>
      <c r="BG122" s="4">
        <f t="shared" si="89"/>
        <v>0</v>
      </c>
      <c r="BH122" s="4">
        <f t="shared" si="89"/>
        <v>0</v>
      </c>
      <c r="BI122" s="4">
        <f t="shared" si="89"/>
        <v>0</v>
      </c>
      <c r="BJ122" s="4">
        <f t="shared" si="89"/>
        <v>0</v>
      </c>
      <c r="BK122" s="4">
        <f t="shared" si="89"/>
        <v>0</v>
      </c>
      <c r="BL122" s="4">
        <f t="shared" si="89"/>
        <v>0</v>
      </c>
      <c r="BM122" s="4">
        <f t="shared" si="89"/>
        <v>0</v>
      </c>
      <c r="BN122" s="4">
        <f t="shared" si="89"/>
        <v>0</v>
      </c>
      <c r="BO122" s="4">
        <f t="shared" si="87"/>
        <v>0</v>
      </c>
      <c r="BP122" s="4">
        <f t="shared" si="87"/>
        <v>0</v>
      </c>
      <c r="BQ122" s="4">
        <f t="shared" si="87"/>
        <v>0</v>
      </c>
      <c r="BR122" s="4">
        <f t="shared" si="87"/>
        <v>0</v>
      </c>
      <c r="BS122" s="4">
        <f t="shared" si="87"/>
        <v>0</v>
      </c>
      <c r="BT122" s="4">
        <f t="shared" si="87"/>
        <v>0</v>
      </c>
      <c r="BU122" s="4">
        <f t="shared" si="87"/>
        <v>0</v>
      </c>
      <c r="BV122" s="4">
        <f t="shared" si="87"/>
        <v>0</v>
      </c>
      <c r="BW122" s="4">
        <f t="shared" si="87"/>
        <v>0</v>
      </c>
      <c r="BX122" s="4">
        <f t="shared" si="87"/>
        <v>0</v>
      </c>
      <c r="BY122" s="4">
        <f t="shared" si="87"/>
        <v>0</v>
      </c>
      <c r="BZ122" s="4">
        <f t="shared" si="87"/>
        <v>0</v>
      </c>
      <c r="CA122" s="4">
        <f t="shared" si="87"/>
        <v>0</v>
      </c>
      <c r="CB122" s="4">
        <f t="shared" si="87"/>
        <v>0</v>
      </c>
      <c r="CC122" s="4">
        <f t="shared" si="87"/>
        <v>0</v>
      </c>
      <c r="CD122" s="4">
        <f t="shared" si="87"/>
        <v>0</v>
      </c>
      <c r="CE122" s="4">
        <f t="shared" si="87"/>
        <v>0</v>
      </c>
      <c r="CF122" s="4">
        <f t="shared" si="87"/>
        <v>0</v>
      </c>
      <c r="CG122" s="4">
        <f t="shared" si="87"/>
        <v>0</v>
      </c>
      <c r="CH122" s="4">
        <f t="shared" si="87"/>
        <v>0</v>
      </c>
      <c r="CI122" s="4">
        <f t="shared" si="87"/>
        <v>0</v>
      </c>
      <c r="CJ122" s="4">
        <f t="shared" si="87"/>
        <v>0</v>
      </c>
      <c r="CK122" s="4">
        <f t="shared" si="87"/>
        <v>0</v>
      </c>
      <c r="CL122" s="4">
        <f t="shared" si="87"/>
        <v>0</v>
      </c>
      <c r="CM122" s="4">
        <f t="shared" si="87"/>
        <v>0</v>
      </c>
      <c r="CN122" s="4">
        <f t="shared" si="87"/>
        <v>0</v>
      </c>
      <c r="CO122" s="4">
        <f t="shared" si="87"/>
        <v>0</v>
      </c>
      <c r="CP122" s="4">
        <f t="shared" si="87"/>
        <v>0</v>
      </c>
      <c r="CQ122" s="4">
        <f t="shared" si="87"/>
        <v>0</v>
      </c>
      <c r="CR122" s="4">
        <f t="shared" si="87"/>
        <v>0</v>
      </c>
      <c r="CS122" s="4">
        <f t="shared" si="87"/>
        <v>0</v>
      </c>
      <c r="CT122" s="4">
        <f t="shared" si="87"/>
        <v>0</v>
      </c>
      <c r="CU122" s="4">
        <f t="shared" si="87"/>
        <v>0</v>
      </c>
      <c r="CV122" s="4">
        <f t="shared" si="87"/>
        <v>0</v>
      </c>
      <c r="CW122" s="4">
        <f t="shared" si="87"/>
        <v>0</v>
      </c>
      <c r="CX122" s="4">
        <f t="shared" si="87"/>
        <v>0</v>
      </c>
      <c r="CY122" s="4">
        <f t="shared" si="87"/>
        <v>0</v>
      </c>
      <c r="CZ122" s="4">
        <f t="shared" si="87"/>
        <v>0</v>
      </c>
      <c r="DA122" s="4">
        <f t="shared" si="87"/>
        <v>0</v>
      </c>
      <c r="DB122" s="4">
        <f t="shared" si="87"/>
        <v>0</v>
      </c>
      <c r="DC122" s="4">
        <f t="shared" si="87"/>
        <v>0</v>
      </c>
      <c r="DD122" s="4">
        <f t="shared" si="87"/>
        <v>0</v>
      </c>
      <c r="DE122" s="4">
        <f t="shared" si="87"/>
        <v>0</v>
      </c>
      <c r="DF122" s="4">
        <f t="shared" si="87"/>
        <v>0</v>
      </c>
      <c r="DG122" s="4">
        <f t="shared" si="87"/>
        <v>0</v>
      </c>
      <c r="DH122" s="4">
        <f t="shared" si="87"/>
        <v>0</v>
      </c>
      <c r="DI122" s="4">
        <f t="shared" si="87"/>
        <v>0</v>
      </c>
      <c r="DJ122" s="4">
        <f t="shared" si="87"/>
        <v>0</v>
      </c>
      <c r="DK122" s="4">
        <f t="shared" si="87"/>
        <v>0</v>
      </c>
      <c r="DL122" s="4">
        <f t="shared" si="87"/>
        <v>989.63119999999981</v>
      </c>
      <c r="DM122" s="4">
        <f t="shared" si="87"/>
        <v>989.63119999999981</v>
      </c>
      <c r="DN122" s="4">
        <f t="shared" si="87"/>
        <v>989.63119999999981</v>
      </c>
      <c r="DO122" s="4">
        <f t="shared" si="87"/>
        <v>989.63119999999981</v>
      </c>
      <c r="DP122" s="4">
        <f t="shared" si="87"/>
        <v>989.63119999999981</v>
      </c>
      <c r="DQ122" s="4">
        <f t="shared" si="87"/>
        <v>989.63119999999981</v>
      </c>
      <c r="DR122" s="4">
        <f t="shared" si="87"/>
        <v>1088.5943199999999</v>
      </c>
      <c r="DS122" s="16">
        <f t="shared" si="51"/>
        <v>140735.44758431785</v>
      </c>
    </row>
    <row r="123" spans="1:123" x14ac:dyDescent="0.25">
      <c r="A123" s="15">
        <f t="shared" si="52"/>
        <v>74.583333333332789</v>
      </c>
      <c r="B123" s="4">
        <f t="shared" ref="B123:Q128" si="90">$B$2*IF($A$2+B$3/12&lt;$A123,0,1)*(1+0.072*MIN($A123-$A$2,5))*IF(B$3&gt;=120,1.1,1)*IF($C$2&lt;=148450,1,0)</f>
        <v>0</v>
      </c>
      <c r="C123" s="4">
        <f t="shared" si="90"/>
        <v>0</v>
      </c>
      <c r="D123" s="4">
        <f t="shared" si="90"/>
        <v>0</v>
      </c>
      <c r="E123" s="4">
        <f t="shared" si="90"/>
        <v>0</v>
      </c>
      <c r="F123" s="4">
        <f t="shared" si="90"/>
        <v>0</v>
      </c>
      <c r="G123" s="4">
        <f t="shared" si="90"/>
        <v>0</v>
      </c>
      <c r="H123" s="4">
        <f t="shared" si="90"/>
        <v>0</v>
      </c>
      <c r="I123" s="4">
        <f t="shared" si="90"/>
        <v>0</v>
      </c>
      <c r="J123" s="4">
        <f t="shared" si="90"/>
        <v>0</v>
      </c>
      <c r="K123" s="4">
        <f t="shared" si="90"/>
        <v>0</v>
      </c>
      <c r="L123" s="4">
        <f t="shared" si="90"/>
        <v>0</v>
      </c>
      <c r="M123" s="4">
        <f t="shared" si="90"/>
        <v>0</v>
      </c>
      <c r="N123" s="4">
        <f t="shared" si="90"/>
        <v>0</v>
      </c>
      <c r="O123" s="4">
        <f t="shared" si="90"/>
        <v>0</v>
      </c>
      <c r="P123" s="4">
        <f t="shared" si="90"/>
        <v>0</v>
      </c>
      <c r="Q123" s="4">
        <f t="shared" si="90"/>
        <v>0</v>
      </c>
      <c r="R123" s="4">
        <f t="shared" si="89"/>
        <v>0</v>
      </c>
      <c r="S123" s="4">
        <f t="shared" si="89"/>
        <v>0</v>
      </c>
      <c r="T123" s="4">
        <f t="shared" si="89"/>
        <v>0</v>
      </c>
      <c r="U123" s="4">
        <f t="shared" si="89"/>
        <v>0</v>
      </c>
      <c r="V123" s="4">
        <f t="shared" si="89"/>
        <v>0</v>
      </c>
      <c r="W123" s="4">
        <f t="shared" si="89"/>
        <v>0</v>
      </c>
      <c r="X123" s="4">
        <f t="shared" si="89"/>
        <v>0</v>
      </c>
      <c r="Y123" s="4">
        <f t="shared" si="89"/>
        <v>0</v>
      </c>
      <c r="Z123" s="4">
        <f t="shared" si="89"/>
        <v>0</v>
      </c>
      <c r="AA123" s="4">
        <f t="shared" si="89"/>
        <v>0</v>
      </c>
      <c r="AB123" s="4">
        <f t="shared" si="89"/>
        <v>0</v>
      </c>
      <c r="AC123" s="4">
        <f t="shared" si="89"/>
        <v>0</v>
      </c>
      <c r="AD123" s="4">
        <f t="shared" si="89"/>
        <v>0</v>
      </c>
      <c r="AE123" s="4">
        <f t="shared" si="89"/>
        <v>0</v>
      </c>
      <c r="AF123" s="4">
        <f t="shared" si="89"/>
        <v>0</v>
      </c>
      <c r="AG123" s="4">
        <f t="shared" si="89"/>
        <v>0</v>
      </c>
      <c r="AH123" s="4">
        <f t="shared" si="89"/>
        <v>0</v>
      </c>
      <c r="AI123" s="4">
        <f t="shared" si="89"/>
        <v>0</v>
      </c>
      <c r="AJ123" s="4">
        <f t="shared" si="89"/>
        <v>0</v>
      </c>
      <c r="AK123" s="4">
        <f t="shared" si="89"/>
        <v>0</v>
      </c>
      <c r="AL123" s="4">
        <f t="shared" si="89"/>
        <v>0</v>
      </c>
      <c r="AM123" s="4">
        <f t="shared" si="89"/>
        <v>0</v>
      </c>
      <c r="AN123" s="4">
        <f t="shared" si="89"/>
        <v>0</v>
      </c>
      <c r="AO123" s="4">
        <f t="shared" si="89"/>
        <v>0</v>
      </c>
      <c r="AP123" s="4">
        <f t="shared" si="89"/>
        <v>0</v>
      </c>
      <c r="AQ123" s="4">
        <f t="shared" si="89"/>
        <v>0</v>
      </c>
      <c r="AR123" s="4">
        <f t="shared" si="89"/>
        <v>0</v>
      </c>
      <c r="AS123" s="4">
        <f t="shared" si="89"/>
        <v>0</v>
      </c>
      <c r="AT123" s="4">
        <f t="shared" si="89"/>
        <v>0</v>
      </c>
      <c r="AU123" s="4">
        <f t="shared" si="89"/>
        <v>0</v>
      </c>
      <c r="AV123" s="4">
        <f t="shared" si="89"/>
        <v>0</v>
      </c>
      <c r="AW123" s="4">
        <f t="shared" si="89"/>
        <v>0</v>
      </c>
      <c r="AX123" s="4">
        <f t="shared" si="89"/>
        <v>0</v>
      </c>
      <c r="AY123" s="4">
        <f t="shared" si="89"/>
        <v>0</v>
      </c>
      <c r="AZ123" s="4">
        <f t="shared" si="89"/>
        <v>0</v>
      </c>
      <c r="BA123" s="4">
        <f t="shared" si="89"/>
        <v>0</v>
      </c>
      <c r="BB123" s="4">
        <f t="shared" si="89"/>
        <v>0</v>
      </c>
      <c r="BC123" s="4">
        <f t="shared" si="89"/>
        <v>0</v>
      </c>
      <c r="BD123" s="4">
        <f t="shared" si="89"/>
        <v>0</v>
      </c>
      <c r="BE123" s="4">
        <f t="shared" si="89"/>
        <v>0</v>
      </c>
      <c r="BF123" s="4">
        <f t="shared" si="89"/>
        <v>0</v>
      </c>
      <c r="BG123" s="4">
        <f t="shared" si="89"/>
        <v>0</v>
      </c>
      <c r="BH123" s="4">
        <f t="shared" si="89"/>
        <v>0</v>
      </c>
      <c r="BI123" s="4">
        <f t="shared" si="89"/>
        <v>0</v>
      </c>
      <c r="BJ123" s="4">
        <f t="shared" si="89"/>
        <v>0</v>
      </c>
      <c r="BK123" s="4">
        <f t="shared" si="89"/>
        <v>0</v>
      </c>
      <c r="BL123" s="4">
        <f t="shared" si="89"/>
        <v>0</v>
      </c>
      <c r="BM123" s="4">
        <f t="shared" si="89"/>
        <v>0</v>
      </c>
      <c r="BN123" s="4">
        <f t="shared" si="89"/>
        <v>0</v>
      </c>
      <c r="BO123" s="4">
        <f t="shared" si="87"/>
        <v>0</v>
      </c>
      <c r="BP123" s="4">
        <f t="shared" si="87"/>
        <v>0</v>
      </c>
      <c r="BQ123" s="4">
        <f t="shared" si="87"/>
        <v>0</v>
      </c>
      <c r="BR123" s="4">
        <f t="shared" si="87"/>
        <v>0</v>
      </c>
      <c r="BS123" s="4">
        <f t="shared" si="87"/>
        <v>0</v>
      </c>
      <c r="BT123" s="4">
        <f t="shared" si="87"/>
        <v>0</v>
      </c>
      <c r="BU123" s="4">
        <f t="shared" si="87"/>
        <v>0</v>
      </c>
      <c r="BV123" s="4">
        <f t="shared" si="87"/>
        <v>0</v>
      </c>
      <c r="BW123" s="4">
        <f t="shared" si="87"/>
        <v>0</v>
      </c>
      <c r="BX123" s="4">
        <f t="shared" si="87"/>
        <v>0</v>
      </c>
      <c r="BY123" s="4">
        <f t="shared" si="87"/>
        <v>0</v>
      </c>
      <c r="BZ123" s="4">
        <f t="shared" si="87"/>
        <v>0</v>
      </c>
      <c r="CA123" s="4">
        <f t="shared" si="87"/>
        <v>0</v>
      </c>
      <c r="CB123" s="4">
        <f t="shared" si="87"/>
        <v>0</v>
      </c>
      <c r="CC123" s="4">
        <f t="shared" si="87"/>
        <v>0</v>
      </c>
      <c r="CD123" s="4">
        <f t="shared" si="87"/>
        <v>0</v>
      </c>
      <c r="CE123" s="4">
        <f t="shared" si="87"/>
        <v>0</v>
      </c>
      <c r="CF123" s="4">
        <f t="shared" si="87"/>
        <v>0</v>
      </c>
      <c r="CG123" s="4">
        <f t="shared" si="87"/>
        <v>0</v>
      </c>
      <c r="CH123" s="4">
        <f t="shared" si="87"/>
        <v>0</v>
      </c>
      <c r="CI123" s="4">
        <f t="shared" si="87"/>
        <v>0</v>
      </c>
      <c r="CJ123" s="4">
        <f t="shared" si="87"/>
        <v>0</v>
      </c>
      <c r="CK123" s="4">
        <f t="shared" si="87"/>
        <v>0</v>
      </c>
      <c r="CL123" s="4">
        <f t="shared" si="87"/>
        <v>0</v>
      </c>
      <c r="CM123" s="4">
        <f t="shared" si="87"/>
        <v>0</v>
      </c>
      <c r="CN123" s="4">
        <f t="shared" si="87"/>
        <v>0</v>
      </c>
      <c r="CO123" s="4">
        <f t="shared" si="87"/>
        <v>0</v>
      </c>
      <c r="CP123" s="4">
        <f t="shared" si="87"/>
        <v>0</v>
      </c>
      <c r="CQ123" s="4">
        <f t="shared" si="87"/>
        <v>0</v>
      </c>
      <c r="CR123" s="4">
        <f t="shared" si="87"/>
        <v>0</v>
      </c>
      <c r="CS123" s="4">
        <f t="shared" si="87"/>
        <v>0</v>
      </c>
      <c r="CT123" s="4">
        <f t="shared" si="87"/>
        <v>0</v>
      </c>
      <c r="CU123" s="4">
        <f t="shared" si="87"/>
        <v>0</v>
      </c>
      <c r="CV123" s="4">
        <f t="shared" si="87"/>
        <v>0</v>
      </c>
      <c r="CW123" s="4">
        <f t="shared" si="87"/>
        <v>0</v>
      </c>
      <c r="CX123" s="4">
        <f t="shared" si="87"/>
        <v>0</v>
      </c>
      <c r="CY123" s="4">
        <f t="shared" si="87"/>
        <v>0</v>
      </c>
      <c r="CZ123" s="4">
        <f t="shared" si="87"/>
        <v>0</v>
      </c>
      <c r="DA123" s="4">
        <f t="shared" si="87"/>
        <v>0</v>
      </c>
      <c r="DB123" s="4">
        <f t="shared" si="87"/>
        <v>0</v>
      </c>
      <c r="DC123" s="4">
        <f t="shared" si="87"/>
        <v>0</v>
      </c>
      <c r="DD123" s="4">
        <f t="shared" si="87"/>
        <v>0</v>
      </c>
      <c r="DE123" s="4">
        <f t="shared" si="87"/>
        <v>0</v>
      </c>
      <c r="DF123" s="4">
        <f t="shared" si="87"/>
        <v>0</v>
      </c>
      <c r="DG123" s="4">
        <f t="shared" si="87"/>
        <v>0</v>
      </c>
      <c r="DH123" s="4">
        <f t="shared" si="87"/>
        <v>0</v>
      </c>
      <c r="DI123" s="4">
        <f t="shared" si="87"/>
        <v>0</v>
      </c>
      <c r="DJ123" s="4">
        <f t="shared" si="87"/>
        <v>0</v>
      </c>
      <c r="DK123" s="4">
        <f t="shared" si="87"/>
        <v>0</v>
      </c>
      <c r="DL123" s="4">
        <f t="shared" si="87"/>
        <v>0</v>
      </c>
      <c r="DM123" s="4">
        <f t="shared" si="87"/>
        <v>989.63119999999981</v>
      </c>
      <c r="DN123" s="4">
        <f t="shared" si="87"/>
        <v>989.63119999999981</v>
      </c>
      <c r="DO123" s="4">
        <f t="shared" si="87"/>
        <v>989.63119999999981</v>
      </c>
      <c r="DP123" s="4">
        <f t="shared" si="87"/>
        <v>989.63119999999981</v>
      </c>
      <c r="DQ123" s="4">
        <f t="shared" si="87"/>
        <v>989.63119999999981</v>
      </c>
      <c r="DR123" s="4">
        <f t="shared" si="87"/>
        <v>1088.5943199999999</v>
      </c>
      <c r="DS123" s="16">
        <f t="shared" si="51"/>
        <v>140078.53665908569</v>
      </c>
    </row>
    <row r="124" spans="1:123" x14ac:dyDescent="0.25">
      <c r="A124" s="15">
        <f t="shared" si="52"/>
        <v>74.666666666666117</v>
      </c>
      <c r="B124" s="4">
        <f t="shared" si="90"/>
        <v>0</v>
      </c>
      <c r="C124" s="4">
        <f t="shared" si="90"/>
        <v>0</v>
      </c>
      <c r="D124" s="4">
        <f t="shared" si="90"/>
        <v>0</v>
      </c>
      <c r="E124" s="4">
        <f t="shared" si="90"/>
        <v>0</v>
      </c>
      <c r="F124" s="4">
        <f t="shared" si="90"/>
        <v>0</v>
      </c>
      <c r="G124" s="4">
        <f t="shared" si="90"/>
        <v>0</v>
      </c>
      <c r="H124" s="4">
        <f t="shared" si="90"/>
        <v>0</v>
      </c>
      <c r="I124" s="4">
        <f t="shared" si="90"/>
        <v>0</v>
      </c>
      <c r="J124" s="4">
        <f t="shared" si="90"/>
        <v>0</v>
      </c>
      <c r="K124" s="4">
        <f t="shared" si="90"/>
        <v>0</v>
      </c>
      <c r="L124" s="4">
        <f t="shared" si="90"/>
        <v>0</v>
      </c>
      <c r="M124" s="4">
        <f t="shared" si="90"/>
        <v>0</v>
      </c>
      <c r="N124" s="4">
        <f t="shared" si="90"/>
        <v>0</v>
      </c>
      <c r="O124" s="4">
        <f t="shared" si="90"/>
        <v>0</v>
      </c>
      <c r="P124" s="4">
        <f t="shared" si="90"/>
        <v>0</v>
      </c>
      <c r="Q124" s="4">
        <f t="shared" si="90"/>
        <v>0</v>
      </c>
      <c r="R124" s="4">
        <f t="shared" si="89"/>
        <v>0</v>
      </c>
      <c r="S124" s="4">
        <f t="shared" si="89"/>
        <v>0</v>
      </c>
      <c r="T124" s="4">
        <f t="shared" si="89"/>
        <v>0</v>
      </c>
      <c r="U124" s="4">
        <f t="shared" si="89"/>
        <v>0</v>
      </c>
      <c r="V124" s="4">
        <f t="shared" si="89"/>
        <v>0</v>
      </c>
      <c r="W124" s="4">
        <f t="shared" si="89"/>
        <v>0</v>
      </c>
      <c r="X124" s="4">
        <f t="shared" si="89"/>
        <v>0</v>
      </c>
      <c r="Y124" s="4">
        <f t="shared" si="89"/>
        <v>0</v>
      </c>
      <c r="Z124" s="4">
        <f t="shared" si="89"/>
        <v>0</v>
      </c>
      <c r="AA124" s="4">
        <f t="shared" si="89"/>
        <v>0</v>
      </c>
      <c r="AB124" s="4">
        <f t="shared" si="89"/>
        <v>0</v>
      </c>
      <c r="AC124" s="4">
        <f t="shared" si="89"/>
        <v>0</v>
      </c>
      <c r="AD124" s="4">
        <f t="shared" si="89"/>
        <v>0</v>
      </c>
      <c r="AE124" s="4">
        <f t="shared" si="89"/>
        <v>0</v>
      </c>
      <c r="AF124" s="4">
        <f t="shared" si="89"/>
        <v>0</v>
      </c>
      <c r="AG124" s="4">
        <f t="shared" si="89"/>
        <v>0</v>
      </c>
      <c r="AH124" s="4">
        <f t="shared" si="89"/>
        <v>0</v>
      </c>
      <c r="AI124" s="4">
        <f t="shared" si="89"/>
        <v>0</v>
      </c>
      <c r="AJ124" s="4">
        <f t="shared" si="89"/>
        <v>0</v>
      </c>
      <c r="AK124" s="4">
        <f t="shared" si="89"/>
        <v>0</v>
      </c>
      <c r="AL124" s="4">
        <f t="shared" si="89"/>
        <v>0</v>
      </c>
      <c r="AM124" s="4">
        <f t="shared" si="89"/>
        <v>0</v>
      </c>
      <c r="AN124" s="4">
        <f t="shared" si="89"/>
        <v>0</v>
      </c>
      <c r="AO124" s="4">
        <f t="shared" si="89"/>
        <v>0</v>
      </c>
      <c r="AP124" s="4">
        <f t="shared" si="89"/>
        <v>0</v>
      </c>
      <c r="AQ124" s="4">
        <f t="shared" si="89"/>
        <v>0</v>
      </c>
      <c r="AR124" s="4">
        <f t="shared" si="89"/>
        <v>0</v>
      </c>
      <c r="AS124" s="4">
        <f t="shared" si="89"/>
        <v>0</v>
      </c>
      <c r="AT124" s="4">
        <f t="shared" si="89"/>
        <v>0</v>
      </c>
      <c r="AU124" s="4">
        <f t="shared" si="89"/>
        <v>0</v>
      </c>
      <c r="AV124" s="4">
        <f t="shared" si="89"/>
        <v>0</v>
      </c>
      <c r="AW124" s="4">
        <f t="shared" si="89"/>
        <v>0</v>
      </c>
      <c r="AX124" s="4">
        <f t="shared" si="89"/>
        <v>0</v>
      </c>
      <c r="AY124" s="4">
        <f t="shared" si="89"/>
        <v>0</v>
      </c>
      <c r="AZ124" s="4">
        <f t="shared" si="89"/>
        <v>0</v>
      </c>
      <c r="BA124" s="4">
        <f t="shared" si="89"/>
        <v>0</v>
      </c>
      <c r="BB124" s="4">
        <f t="shared" si="89"/>
        <v>0</v>
      </c>
      <c r="BC124" s="4">
        <f t="shared" si="89"/>
        <v>0</v>
      </c>
      <c r="BD124" s="4">
        <f t="shared" si="89"/>
        <v>0</v>
      </c>
      <c r="BE124" s="4">
        <f t="shared" si="89"/>
        <v>0</v>
      </c>
      <c r="BF124" s="4">
        <f t="shared" si="89"/>
        <v>0</v>
      </c>
      <c r="BG124" s="4">
        <f t="shared" si="89"/>
        <v>0</v>
      </c>
      <c r="BH124" s="4">
        <f t="shared" si="89"/>
        <v>0</v>
      </c>
      <c r="BI124" s="4">
        <f t="shared" si="89"/>
        <v>0</v>
      </c>
      <c r="BJ124" s="4">
        <f t="shared" si="89"/>
        <v>0</v>
      </c>
      <c r="BK124" s="4">
        <f t="shared" si="89"/>
        <v>0</v>
      </c>
      <c r="BL124" s="4">
        <f t="shared" si="89"/>
        <v>0</v>
      </c>
      <c r="BM124" s="4">
        <f t="shared" si="89"/>
        <v>0</v>
      </c>
      <c r="BN124" s="4">
        <f t="shared" si="89"/>
        <v>0</v>
      </c>
      <c r="BO124" s="4">
        <f t="shared" si="87"/>
        <v>0</v>
      </c>
      <c r="BP124" s="4">
        <f t="shared" si="87"/>
        <v>0</v>
      </c>
      <c r="BQ124" s="4">
        <f t="shared" si="87"/>
        <v>0</v>
      </c>
      <c r="BR124" s="4">
        <f t="shared" si="87"/>
        <v>0</v>
      </c>
      <c r="BS124" s="4">
        <f t="shared" si="87"/>
        <v>0</v>
      </c>
      <c r="BT124" s="4">
        <f t="shared" si="87"/>
        <v>0</v>
      </c>
      <c r="BU124" s="4">
        <f t="shared" si="87"/>
        <v>0</v>
      </c>
      <c r="BV124" s="4">
        <f t="shared" si="87"/>
        <v>0</v>
      </c>
      <c r="BW124" s="4">
        <f t="shared" si="87"/>
        <v>0</v>
      </c>
      <c r="BX124" s="4">
        <f t="shared" si="87"/>
        <v>0</v>
      </c>
      <c r="BY124" s="4">
        <f t="shared" si="87"/>
        <v>0</v>
      </c>
      <c r="BZ124" s="4">
        <f t="shared" si="87"/>
        <v>0</v>
      </c>
      <c r="CA124" s="4">
        <f t="shared" si="87"/>
        <v>0</v>
      </c>
      <c r="CB124" s="4">
        <f t="shared" si="87"/>
        <v>0</v>
      </c>
      <c r="CC124" s="4">
        <f t="shared" si="87"/>
        <v>0</v>
      </c>
      <c r="CD124" s="4">
        <f t="shared" si="87"/>
        <v>0</v>
      </c>
      <c r="CE124" s="4">
        <f t="shared" si="87"/>
        <v>0</v>
      </c>
      <c r="CF124" s="4">
        <f t="shared" si="87"/>
        <v>0</v>
      </c>
      <c r="CG124" s="4">
        <f t="shared" si="87"/>
        <v>0</v>
      </c>
      <c r="CH124" s="4">
        <f t="shared" si="87"/>
        <v>0</v>
      </c>
      <c r="CI124" s="4">
        <f t="shared" si="87"/>
        <v>0</v>
      </c>
      <c r="CJ124" s="4">
        <f t="shared" si="87"/>
        <v>0</v>
      </c>
      <c r="CK124" s="4">
        <f t="shared" si="87"/>
        <v>0</v>
      </c>
      <c r="CL124" s="4">
        <f t="shared" si="87"/>
        <v>0</v>
      </c>
      <c r="CM124" s="4">
        <f t="shared" si="87"/>
        <v>0</v>
      </c>
      <c r="CN124" s="4">
        <f t="shared" ref="CN124:DR124" si="91">$B$2*IF($A$2+CN$3/12&lt;$A124,0,1)*(1+0.072*MIN($A124-$A$2,5))*IF(CN$3&gt;=120,1.1,1)*IF($C$2&lt;=148450,1,0)</f>
        <v>0</v>
      </c>
      <c r="CO124" s="4">
        <f t="shared" si="91"/>
        <v>0</v>
      </c>
      <c r="CP124" s="4">
        <f t="shared" si="91"/>
        <v>0</v>
      </c>
      <c r="CQ124" s="4">
        <f t="shared" si="91"/>
        <v>0</v>
      </c>
      <c r="CR124" s="4">
        <f t="shared" si="91"/>
        <v>0</v>
      </c>
      <c r="CS124" s="4">
        <f t="shared" si="91"/>
        <v>0</v>
      </c>
      <c r="CT124" s="4">
        <f t="shared" si="91"/>
        <v>0</v>
      </c>
      <c r="CU124" s="4">
        <f t="shared" si="91"/>
        <v>0</v>
      </c>
      <c r="CV124" s="4">
        <f t="shared" si="91"/>
        <v>0</v>
      </c>
      <c r="CW124" s="4">
        <f t="shared" si="91"/>
        <v>0</v>
      </c>
      <c r="CX124" s="4">
        <f t="shared" si="91"/>
        <v>0</v>
      </c>
      <c r="CY124" s="4">
        <f t="shared" si="91"/>
        <v>0</v>
      </c>
      <c r="CZ124" s="4">
        <f t="shared" si="91"/>
        <v>0</v>
      </c>
      <c r="DA124" s="4">
        <f t="shared" si="91"/>
        <v>0</v>
      </c>
      <c r="DB124" s="4">
        <f t="shared" si="91"/>
        <v>0</v>
      </c>
      <c r="DC124" s="4">
        <f t="shared" si="91"/>
        <v>0</v>
      </c>
      <c r="DD124" s="4">
        <f t="shared" si="91"/>
        <v>0</v>
      </c>
      <c r="DE124" s="4">
        <f t="shared" si="91"/>
        <v>0</v>
      </c>
      <c r="DF124" s="4">
        <f t="shared" si="91"/>
        <v>0</v>
      </c>
      <c r="DG124" s="4">
        <f t="shared" si="91"/>
        <v>0</v>
      </c>
      <c r="DH124" s="4">
        <f t="shared" si="91"/>
        <v>0</v>
      </c>
      <c r="DI124" s="4">
        <f t="shared" si="91"/>
        <v>0</v>
      </c>
      <c r="DJ124" s="4">
        <f t="shared" si="91"/>
        <v>0</v>
      </c>
      <c r="DK124" s="4">
        <f t="shared" si="91"/>
        <v>0</v>
      </c>
      <c r="DL124" s="4">
        <f t="shared" si="91"/>
        <v>0</v>
      </c>
      <c r="DM124" s="4">
        <f t="shared" si="91"/>
        <v>0</v>
      </c>
      <c r="DN124" s="4">
        <f t="shared" si="91"/>
        <v>989.63119999999981</v>
      </c>
      <c r="DO124" s="4">
        <f t="shared" si="91"/>
        <v>989.63119999999981</v>
      </c>
      <c r="DP124" s="4">
        <f t="shared" si="91"/>
        <v>989.63119999999981</v>
      </c>
      <c r="DQ124" s="4">
        <f t="shared" si="91"/>
        <v>989.63119999999981</v>
      </c>
      <c r="DR124" s="4">
        <f t="shared" si="91"/>
        <v>1088.5943199999999</v>
      </c>
      <c r="DS124" s="16">
        <f t="shared" si="51"/>
        <v>139424.3996868408</v>
      </c>
    </row>
    <row r="125" spans="1:123" x14ac:dyDescent="0.25">
      <c r="A125" s="15">
        <f t="shared" si="52"/>
        <v>74.749999999999446</v>
      </c>
      <c r="B125" s="4">
        <f t="shared" si="90"/>
        <v>0</v>
      </c>
      <c r="C125" s="4">
        <f t="shared" si="90"/>
        <v>0</v>
      </c>
      <c r="D125" s="4">
        <f t="shared" si="90"/>
        <v>0</v>
      </c>
      <c r="E125" s="4">
        <f t="shared" si="90"/>
        <v>0</v>
      </c>
      <c r="F125" s="4">
        <f t="shared" si="90"/>
        <v>0</v>
      </c>
      <c r="G125" s="4">
        <f t="shared" si="90"/>
        <v>0</v>
      </c>
      <c r="H125" s="4">
        <f t="shared" si="90"/>
        <v>0</v>
      </c>
      <c r="I125" s="4">
        <f t="shared" si="90"/>
        <v>0</v>
      </c>
      <c r="J125" s="4">
        <f t="shared" si="90"/>
        <v>0</v>
      </c>
      <c r="K125" s="4">
        <f t="shared" si="90"/>
        <v>0</v>
      </c>
      <c r="L125" s="4">
        <f t="shared" si="90"/>
        <v>0</v>
      </c>
      <c r="M125" s="4">
        <f t="shared" si="90"/>
        <v>0</v>
      </c>
      <c r="N125" s="4">
        <f t="shared" si="90"/>
        <v>0</v>
      </c>
      <c r="O125" s="4">
        <f t="shared" si="90"/>
        <v>0</v>
      </c>
      <c r="P125" s="4">
        <f t="shared" si="90"/>
        <v>0</v>
      </c>
      <c r="Q125" s="4">
        <f t="shared" si="90"/>
        <v>0</v>
      </c>
      <c r="R125" s="4">
        <f t="shared" si="89"/>
        <v>0</v>
      </c>
      <c r="S125" s="4">
        <f t="shared" si="89"/>
        <v>0</v>
      </c>
      <c r="T125" s="4">
        <f t="shared" si="89"/>
        <v>0</v>
      </c>
      <c r="U125" s="4">
        <f t="shared" si="89"/>
        <v>0</v>
      </c>
      <c r="V125" s="4">
        <f t="shared" si="89"/>
        <v>0</v>
      </c>
      <c r="W125" s="4">
        <f t="shared" si="89"/>
        <v>0</v>
      </c>
      <c r="X125" s="4">
        <f t="shared" si="89"/>
        <v>0</v>
      </c>
      <c r="Y125" s="4">
        <f t="shared" si="89"/>
        <v>0</v>
      </c>
      <c r="Z125" s="4">
        <f t="shared" si="89"/>
        <v>0</v>
      </c>
      <c r="AA125" s="4">
        <f t="shared" si="89"/>
        <v>0</v>
      </c>
      <c r="AB125" s="4">
        <f t="shared" si="89"/>
        <v>0</v>
      </c>
      <c r="AC125" s="4">
        <f t="shared" si="89"/>
        <v>0</v>
      </c>
      <c r="AD125" s="4">
        <f t="shared" si="89"/>
        <v>0</v>
      </c>
      <c r="AE125" s="4">
        <f t="shared" si="89"/>
        <v>0</v>
      </c>
      <c r="AF125" s="4">
        <f t="shared" si="89"/>
        <v>0</v>
      </c>
      <c r="AG125" s="4">
        <f t="shared" si="89"/>
        <v>0</v>
      </c>
      <c r="AH125" s="4">
        <f t="shared" si="89"/>
        <v>0</v>
      </c>
      <c r="AI125" s="4">
        <f t="shared" si="89"/>
        <v>0</v>
      </c>
      <c r="AJ125" s="4">
        <f t="shared" si="89"/>
        <v>0</v>
      </c>
      <c r="AK125" s="4">
        <f t="shared" si="89"/>
        <v>0</v>
      </c>
      <c r="AL125" s="4">
        <f t="shared" si="89"/>
        <v>0</v>
      </c>
      <c r="AM125" s="4">
        <f t="shared" si="89"/>
        <v>0</v>
      </c>
      <c r="AN125" s="4">
        <f t="shared" si="89"/>
        <v>0</v>
      </c>
      <c r="AO125" s="4">
        <f t="shared" si="89"/>
        <v>0</v>
      </c>
      <c r="AP125" s="4">
        <f t="shared" si="89"/>
        <v>0</v>
      </c>
      <c r="AQ125" s="4">
        <f t="shared" si="89"/>
        <v>0</v>
      </c>
      <c r="AR125" s="4">
        <f t="shared" si="89"/>
        <v>0</v>
      </c>
      <c r="AS125" s="4">
        <f t="shared" si="89"/>
        <v>0</v>
      </c>
      <c r="AT125" s="4">
        <f t="shared" si="89"/>
        <v>0</v>
      </c>
      <c r="AU125" s="4">
        <f t="shared" si="89"/>
        <v>0</v>
      </c>
      <c r="AV125" s="4">
        <f t="shared" si="89"/>
        <v>0</v>
      </c>
      <c r="AW125" s="4">
        <f t="shared" si="89"/>
        <v>0</v>
      </c>
      <c r="AX125" s="4">
        <f t="shared" si="89"/>
        <v>0</v>
      </c>
      <c r="AY125" s="4">
        <f t="shared" si="89"/>
        <v>0</v>
      </c>
      <c r="AZ125" s="4">
        <f t="shared" si="89"/>
        <v>0</v>
      </c>
      <c r="BA125" s="4">
        <f t="shared" si="89"/>
        <v>0</v>
      </c>
      <c r="BB125" s="4">
        <f t="shared" si="89"/>
        <v>0</v>
      </c>
      <c r="BC125" s="4">
        <f t="shared" si="89"/>
        <v>0</v>
      </c>
      <c r="BD125" s="4">
        <f t="shared" si="89"/>
        <v>0</v>
      </c>
      <c r="BE125" s="4">
        <f t="shared" si="89"/>
        <v>0</v>
      </c>
      <c r="BF125" s="4">
        <f t="shared" si="89"/>
        <v>0</v>
      </c>
      <c r="BG125" s="4">
        <f t="shared" si="89"/>
        <v>0</v>
      </c>
      <c r="BH125" s="4">
        <f t="shared" si="89"/>
        <v>0</v>
      </c>
      <c r="BI125" s="4">
        <f t="shared" si="89"/>
        <v>0</v>
      </c>
      <c r="BJ125" s="4">
        <f t="shared" si="89"/>
        <v>0</v>
      </c>
      <c r="BK125" s="4">
        <f t="shared" si="89"/>
        <v>0</v>
      </c>
      <c r="BL125" s="4">
        <f t="shared" si="89"/>
        <v>0</v>
      </c>
      <c r="BM125" s="4">
        <f t="shared" si="89"/>
        <v>0</v>
      </c>
      <c r="BN125" s="4">
        <f t="shared" si="89"/>
        <v>0</v>
      </c>
      <c r="BO125" s="4">
        <f t="shared" si="89"/>
        <v>0</v>
      </c>
      <c r="BP125" s="4">
        <f t="shared" si="89"/>
        <v>0</v>
      </c>
      <c r="BQ125" s="4">
        <f t="shared" si="89"/>
        <v>0</v>
      </c>
      <c r="BR125" s="4">
        <f t="shared" si="89"/>
        <v>0</v>
      </c>
      <c r="BS125" s="4">
        <f t="shared" si="89"/>
        <v>0</v>
      </c>
      <c r="BT125" s="4">
        <f t="shared" si="89"/>
        <v>0</v>
      </c>
      <c r="BU125" s="4">
        <f t="shared" si="89"/>
        <v>0</v>
      </c>
      <c r="BV125" s="4">
        <f t="shared" si="89"/>
        <v>0</v>
      </c>
      <c r="BW125" s="4">
        <f t="shared" si="89"/>
        <v>0</v>
      </c>
      <c r="BX125" s="4">
        <f t="shared" si="89"/>
        <v>0</v>
      </c>
      <c r="BY125" s="4">
        <f t="shared" si="89"/>
        <v>0</v>
      </c>
      <c r="BZ125" s="4">
        <f t="shared" si="89"/>
        <v>0</v>
      </c>
      <c r="CA125" s="4">
        <f t="shared" si="89"/>
        <v>0</v>
      </c>
      <c r="CB125" s="4">
        <f t="shared" si="89"/>
        <v>0</v>
      </c>
      <c r="CC125" s="4">
        <f t="shared" ref="CC125:DR125" si="92">$B$2*IF($A$2+CC$3/12&lt;$A125,0,1)*(1+0.072*MIN($A125-$A$2,5))*IF(CC$3&gt;=120,1.1,1)*IF($C$2&lt;=148450,1,0)</f>
        <v>0</v>
      </c>
      <c r="CD125" s="4">
        <f t="shared" si="92"/>
        <v>0</v>
      </c>
      <c r="CE125" s="4">
        <f t="shared" si="92"/>
        <v>0</v>
      </c>
      <c r="CF125" s="4">
        <f t="shared" si="92"/>
        <v>0</v>
      </c>
      <c r="CG125" s="4">
        <f t="shared" si="92"/>
        <v>0</v>
      </c>
      <c r="CH125" s="4">
        <f t="shared" si="92"/>
        <v>0</v>
      </c>
      <c r="CI125" s="4">
        <f t="shared" si="92"/>
        <v>0</v>
      </c>
      <c r="CJ125" s="4">
        <f t="shared" si="92"/>
        <v>0</v>
      </c>
      <c r="CK125" s="4">
        <f t="shared" si="92"/>
        <v>0</v>
      </c>
      <c r="CL125" s="4">
        <f t="shared" si="92"/>
        <v>0</v>
      </c>
      <c r="CM125" s="4">
        <f t="shared" si="92"/>
        <v>0</v>
      </c>
      <c r="CN125" s="4">
        <f t="shared" si="92"/>
        <v>0</v>
      </c>
      <c r="CO125" s="4">
        <f t="shared" si="92"/>
        <v>0</v>
      </c>
      <c r="CP125" s="4">
        <f t="shared" si="92"/>
        <v>0</v>
      </c>
      <c r="CQ125" s="4">
        <f t="shared" si="92"/>
        <v>0</v>
      </c>
      <c r="CR125" s="4">
        <f t="shared" si="92"/>
        <v>0</v>
      </c>
      <c r="CS125" s="4">
        <f t="shared" si="92"/>
        <v>0</v>
      </c>
      <c r="CT125" s="4">
        <f t="shared" si="92"/>
        <v>0</v>
      </c>
      <c r="CU125" s="4">
        <f t="shared" si="92"/>
        <v>0</v>
      </c>
      <c r="CV125" s="4">
        <f t="shared" si="92"/>
        <v>0</v>
      </c>
      <c r="CW125" s="4">
        <f t="shared" si="92"/>
        <v>0</v>
      </c>
      <c r="CX125" s="4">
        <f t="shared" si="92"/>
        <v>0</v>
      </c>
      <c r="CY125" s="4">
        <f t="shared" si="92"/>
        <v>0</v>
      </c>
      <c r="CZ125" s="4">
        <f t="shared" si="92"/>
        <v>0</v>
      </c>
      <c r="DA125" s="4">
        <f t="shared" si="92"/>
        <v>0</v>
      </c>
      <c r="DB125" s="4">
        <f t="shared" si="92"/>
        <v>0</v>
      </c>
      <c r="DC125" s="4">
        <f t="shared" si="92"/>
        <v>0</v>
      </c>
      <c r="DD125" s="4">
        <f t="shared" si="92"/>
        <v>0</v>
      </c>
      <c r="DE125" s="4">
        <f t="shared" si="92"/>
        <v>0</v>
      </c>
      <c r="DF125" s="4">
        <f t="shared" si="92"/>
        <v>0</v>
      </c>
      <c r="DG125" s="4">
        <f t="shared" si="92"/>
        <v>0</v>
      </c>
      <c r="DH125" s="4">
        <f t="shared" si="92"/>
        <v>0</v>
      </c>
      <c r="DI125" s="4">
        <f t="shared" si="92"/>
        <v>0</v>
      </c>
      <c r="DJ125" s="4">
        <f t="shared" si="92"/>
        <v>0</v>
      </c>
      <c r="DK125" s="4">
        <f t="shared" si="92"/>
        <v>0</v>
      </c>
      <c r="DL125" s="4">
        <f t="shared" si="92"/>
        <v>0</v>
      </c>
      <c r="DM125" s="4">
        <f t="shared" si="92"/>
        <v>0</v>
      </c>
      <c r="DN125" s="4">
        <f t="shared" si="92"/>
        <v>0</v>
      </c>
      <c r="DO125" s="4">
        <f t="shared" si="92"/>
        <v>989.63119999999981</v>
      </c>
      <c r="DP125" s="4">
        <f t="shared" si="92"/>
        <v>989.63119999999981</v>
      </c>
      <c r="DQ125" s="4">
        <f t="shared" si="92"/>
        <v>989.63119999999981</v>
      </c>
      <c r="DR125" s="4">
        <f t="shared" si="92"/>
        <v>1088.5943199999999</v>
      </c>
      <c r="DS125" s="16">
        <f t="shared" si="51"/>
        <v>138773.02699462831</v>
      </c>
    </row>
    <row r="126" spans="1:123" x14ac:dyDescent="0.25">
      <c r="A126" s="15">
        <f t="shared" si="52"/>
        <v>74.833333333332774</v>
      </c>
      <c r="B126" s="4">
        <f t="shared" si="90"/>
        <v>0</v>
      </c>
      <c r="C126" s="4">
        <f t="shared" si="90"/>
        <v>0</v>
      </c>
      <c r="D126" s="4">
        <f t="shared" si="90"/>
        <v>0</v>
      </c>
      <c r="E126" s="4">
        <f t="shared" si="90"/>
        <v>0</v>
      </c>
      <c r="F126" s="4">
        <f t="shared" si="90"/>
        <v>0</v>
      </c>
      <c r="G126" s="4">
        <f t="shared" si="90"/>
        <v>0</v>
      </c>
      <c r="H126" s="4">
        <f t="shared" si="90"/>
        <v>0</v>
      </c>
      <c r="I126" s="4">
        <f t="shared" si="90"/>
        <v>0</v>
      </c>
      <c r="J126" s="4">
        <f t="shared" si="90"/>
        <v>0</v>
      </c>
      <c r="K126" s="4">
        <f t="shared" si="90"/>
        <v>0</v>
      </c>
      <c r="L126" s="4">
        <f t="shared" si="90"/>
        <v>0</v>
      </c>
      <c r="M126" s="4">
        <f t="shared" si="90"/>
        <v>0</v>
      </c>
      <c r="N126" s="4">
        <f t="shared" si="90"/>
        <v>0</v>
      </c>
      <c r="O126" s="4">
        <f t="shared" si="90"/>
        <v>0</v>
      </c>
      <c r="P126" s="4">
        <f t="shared" si="90"/>
        <v>0</v>
      </c>
      <c r="Q126" s="4">
        <f t="shared" si="90"/>
        <v>0</v>
      </c>
      <c r="R126" s="4">
        <f t="shared" si="89"/>
        <v>0</v>
      </c>
      <c r="S126" s="4">
        <f t="shared" si="89"/>
        <v>0</v>
      </c>
      <c r="T126" s="4">
        <f t="shared" si="89"/>
        <v>0</v>
      </c>
      <c r="U126" s="4">
        <f t="shared" si="89"/>
        <v>0</v>
      </c>
      <c r="V126" s="4">
        <f t="shared" si="89"/>
        <v>0</v>
      </c>
      <c r="W126" s="4">
        <f t="shared" si="89"/>
        <v>0</v>
      </c>
      <c r="X126" s="4">
        <f t="shared" si="89"/>
        <v>0</v>
      </c>
      <c r="Y126" s="4">
        <f t="shared" si="89"/>
        <v>0</v>
      </c>
      <c r="Z126" s="4">
        <f t="shared" si="89"/>
        <v>0</v>
      </c>
      <c r="AA126" s="4">
        <f t="shared" si="89"/>
        <v>0</v>
      </c>
      <c r="AB126" s="4">
        <f t="shared" si="89"/>
        <v>0</v>
      </c>
      <c r="AC126" s="4">
        <f t="shared" si="89"/>
        <v>0</v>
      </c>
      <c r="AD126" s="4">
        <f t="shared" si="89"/>
        <v>0</v>
      </c>
      <c r="AE126" s="4">
        <f t="shared" si="89"/>
        <v>0</v>
      </c>
      <c r="AF126" s="4">
        <f t="shared" si="89"/>
        <v>0</v>
      </c>
      <c r="AG126" s="4">
        <f t="shared" si="89"/>
        <v>0</v>
      </c>
      <c r="AH126" s="4">
        <f t="shared" si="89"/>
        <v>0</v>
      </c>
      <c r="AI126" s="4">
        <f t="shared" si="89"/>
        <v>0</v>
      </c>
      <c r="AJ126" s="4">
        <f t="shared" si="89"/>
        <v>0</v>
      </c>
      <c r="AK126" s="4">
        <f t="shared" si="89"/>
        <v>0</v>
      </c>
      <c r="AL126" s="4">
        <f t="shared" si="89"/>
        <v>0</v>
      </c>
      <c r="AM126" s="4">
        <f t="shared" si="89"/>
        <v>0</v>
      </c>
      <c r="AN126" s="4">
        <f t="shared" si="89"/>
        <v>0</v>
      </c>
      <c r="AO126" s="4">
        <f t="shared" si="89"/>
        <v>0</v>
      </c>
      <c r="AP126" s="4">
        <f t="shared" si="89"/>
        <v>0</v>
      </c>
      <c r="AQ126" s="4">
        <f t="shared" si="89"/>
        <v>0</v>
      </c>
      <c r="AR126" s="4">
        <f t="shared" si="89"/>
        <v>0</v>
      </c>
      <c r="AS126" s="4">
        <f t="shared" si="89"/>
        <v>0</v>
      </c>
      <c r="AT126" s="4">
        <f t="shared" si="89"/>
        <v>0</v>
      </c>
      <c r="AU126" s="4">
        <f t="shared" si="89"/>
        <v>0</v>
      </c>
      <c r="AV126" s="4">
        <f t="shared" si="89"/>
        <v>0</v>
      </c>
      <c r="AW126" s="4">
        <f t="shared" si="89"/>
        <v>0</v>
      </c>
      <c r="AX126" s="4">
        <f t="shared" si="89"/>
        <v>0</v>
      </c>
      <c r="AY126" s="4">
        <f t="shared" si="89"/>
        <v>0</v>
      </c>
      <c r="AZ126" s="4">
        <f t="shared" si="89"/>
        <v>0</v>
      </c>
      <c r="BA126" s="4">
        <f t="shared" si="89"/>
        <v>0</v>
      </c>
      <c r="BB126" s="4">
        <f t="shared" si="89"/>
        <v>0</v>
      </c>
      <c r="BC126" s="4">
        <f t="shared" si="89"/>
        <v>0</v>
      </c>
      <c r="BD126" s="4">
        <f t="shared" si="89"/>
        <v>0</v>
      </c>
      <c r="BE126" s="4">
        <f t="shared" si="89"/>
        <v>0</v>
      </c>
      <c r="BF126" s="4">
        <f t="shared" si="89"/>
        <v>0</v>
      </c>
      <c r="BG126" s="4">
        <f t="shared" si="89"/>
        <v>0</v>
      </c>
      <c r="BH126" s="4">
        <f t="shared" si="89"/>
        <v>0</v>
      </c>
      <c r="BI126" s="4">
        <f t="shared" si="89"/>
        <v>0</v>
      </c>
      <c r="BJ126" s="4">
        <f t="shared" ref="BJ126:DR128" si="93">$B$2*IF($A$2+BJ$3/12&lt;$A126,0,1)*(1+0.072*MIN($A126-$A$2,5))*IF(BJ$3&gt;=120,1.1,1)*IF($C$2&lt;=148450,1,0)</f>
        <v>0</v>
      </c>
      <c r="BK126" s="4">
        <f t="shared" si="93"/>
        <v>0</v>
      </c>
      <c r="BL126" s="4">
        <f t="shared" si="93"/>
        <v>0</v>
      </c>
      <c r="BM126" s="4">
        <f t="shared" si="93"/>
        <v>0</v>
      </c>
      <c r="BN126" s="4">
        <f t="shared" si="93"/>
        <v>0</v>
      </c>
      <c r="BO126" s="4">
        <f t="shared" si="93"/>
        <v>0</v>
      </c>
      <c r="BP126" s="4">
        <f t="shared" si="93"/>
        <v>0</v>
      </c>
      <c r="BQ126" s="4">
        <f t="shared" si="93"/>
        <v>0</v>
      </c>
      <c r="BR126" s="4">
        <f t="shared" si="93"/>
        <v>0</v>
      </c>
      <c r="BS126" s="4">
        <f t="shared" si="93"/>
        <v>0</v>
      </c>
      <c r="BT126" s="4">
        <f t="shared" si="93"/>
        <v>0</v>
      </c>
      <c r="BU126" s="4">
        <f t="shared" si="93"/>
        <v>0</v>
      </c>
      <c r="BV126" s="4">
        <f t="shared" si="93"/>
        <v>0</v>
      </c>
      <c r="BW126" s="4">
        <f t="shared" si="93"/>
        <v>0</v>
      </c>
      <c r="BX126" s="4">
        <f t="shared" si="93"/>
        <v>0</v>
      </c>
      <c r="BY126" s="4">
        <f t="shared" si="93"/>
        <v>0</v>
      </c>
      <c r="BZ126" s="4">
        <f t="shared" si="93"/>
        <v>0</v>
      </c>
      <c r="CA126" s="4">
        <f t="shared" si="93"/>
        <v>0</v>
      </c>
      <c r="CB126" s="4">
        <f t="shared" si="93"/>
        <v>0</v>
      </c>
      <c r="CC126" s="4">
        <f t="shared" si="93"/>
        <v>0</v>
      </c>
      <c r="CD126" s="4">
        <f t="shared" si="93"/>
        <v>0</v>
      </c>
      <c r="CE126" s="4">
        <f t="shared" si="93"/>
        <v>0</v>
      </c>
      <c r="CF126" s="4">
        <f t="shared" si="93"/>
        <v>0</v>
      </c>
      <c r="CG126" s="4">
        <f t="shared" si="93"/>
        <v>0</v>
      </c>
      <c r="CH126" s="4">
        <f t="shared" si="93"/>
        <v>0</v>
      </c>
      <c r="CI126" s="4">
        <f t="shared" si="93"/>
        <v>0</v>
      </c>
      <c r="CJ126" s="4">
        <f t="shared" si="93"/>
        <v>0</v>
      </c>
      <c r="CK126" s="4">
        <f t="shared" si="93"/>
        <v>0</v>
      </c>
      <c r="CL126" s="4">
        <f t="shared" si="93"/>
        <v>0</v>
      </c>
      <c r="CM126" s="4">
        <f t="shared" si="93"/>
        <v>0</v>
      </c>
      <c r="CN126" s="4">
        <f t="shared" si="93"/>
        <v>0</v>
      </c>
      <c r="CO126" s="4">
        <f t="shared" si="93"/>
        <v>0</v>
      </c>
      <c r="CP126" s="4">
        <f t="shared" si="93"/>
        <v>0</v>
      </c>
      <c r="CQ126" s="4">
        <f t="shared" si="93"/>
        <v>0</v>
      </c>
      <c r="CR126" s="4">
        <f t="shared" si="93"/>
        <v>0</v>
      </c>
      <c r="CS126" s="4">
        <f t="shared" si="93"/>
        <v>0</v>
      </c>
      <c r="CT126" s="4">
        <f t="shared" si="93"/>
        <v>0</v>
      </c>
      <c r="CU126" s="4">
        <f t="shared" si="93"/>
        <v>0</v>
      </c>
      <c r="CV126" s="4">
        <f t="shared" si="93"/>
        <v>0</v>
      </c>
      <c r="CW126" s="4">
        <f t="shared" si="93"/>
        <v>0</v>
      </c>
      <c r="CX126" s="4">
        <f t="shared" si="93"/>
        <v>0</v>
      </c>
      <c r="CY126" s="4">
        <f t="shared" si="93"/>
        <v>0</v>
      </c>
      <c r="CZ126" s="4">
        <f t="shared" si="93"/>
        <v>0</v>
      </c>
      <c r="DA126" s="4">
        <f t="shared" si="93"/>
        <v>0</v>
      </c>
      <c r="DB126" s="4">
        <f t="shared" si="93"/>
        <v>0</v>
      </c>
      <c r="DC126" s="4">
        <f t="shared" si="93"/>
        <v>0</v>
      </c>
      <c r="DD126" s="4">
        <f t="shared" si="93"/>
        <v>0</v>
      </c>
      <c r="DE126" s="4">
        <f t="shared" si="93"/>
        <v>0</v>
      </c>
      <c r="DF126" s="4">
        <f t="shared" si="93"/>
        <v>0</v>
      </c>
      <c r="DG126" s="4">
        <f t="shared" si="93"/>
        <v>0</v>
      </c>
      <c r="DH126" s="4">
        <f t="shared" si="93"/>
        <v>0</v>
      </c>
      <c r="DI126" s="4">
        <f t="shared" si="93"/>
        <v>0</v>
      </c>
      <c r="DJ126" s="4">
        <f t="shared" si="93"/>
        <v>0</v>
      </c>
      <c r="DK126" s="4">
        <f t="shared" si="93"/>
        <v>0</v>
      </c>
      <c r="DL126" s="4">
        <f t="shared" si="93"/>
        <v>0</v>
      </c>
      <c r="DM126" s="4">
        <f t="shared" si="93"/>
        <v>0</v>
      </c>
      <c r="DN126" s="4">
        <f t="shared" si="93"/>
        <v>0</v>
      </c>
      <c r="DO126" s="4">
        <f t="shared" si="93"/>
        <v>0</v>
      </c>
      <c r="DP126" s="4">
        <f t="shared" si="93"/>
        <v>989.63119999999981</v>
      </c>
      <c r="DQ126" s="4">
        <f t="shared" si="93"/>
        <v>989.63119999999981</v>
      </c>
      <c r="DR126" s="4">
        <f t="shared" si="93"/>
        <v>1088.5943199999999</v>
      </c>
      <c r="DS126" s="16">
        <f t="shared" si="51"/>
        <v>138124.40894029854</v>
      </c>
    </row>
    <row r="127" spans="1:123" x14ac:dyDescent="0.25">
      <c r="A127" s="15">
        <f t="shared" si="52"/>
        <v>74.916666666666103</v>
      </c>
      <c r="B127" s="4">
        <f t="shared" si="90"/>
        <v>0</v>
      </c>
      <c r="C127" s="4">
        <f t="shared" si="90"/>
        <v>0</v>
      </c>
      <c r="D127" s="4">
        <f t="shared" si="90"/>
        <v>0</v>
      </c>
      <c r="E127" s="4">
        <f t="shared" si="90"/>
        <v>0</v>
      </c>
      <c r="F127" s="4">
        <f t="shared" si="90"/>
        <v>0</v>
      </c>
      <c r="G127" s="4">
        <f t="shared" si="90"/>
        <v>0</v>
      </c>
      <c r="H127" s="4">
        <f t="shared" si="90"/>
        <v>0</v>
      </c>
      <c r="I127" s="4">
        <f t="shared" si="90"/>
        <v>0</v>
      </c>
      <c r="J127" s="4">
        <f t="shared" si="90"/>
        <v>0</v>
      </c>
      <c r="K127" s="4">
        <f t="shared" si="90"/>
        <v>0</v>
      </c>
      <c r="L127" s="4">
        <f t="shared" si="90"/>
        <v>0</v>
      </c>
      <c r="M127" s="4">
        <f t="shared" si="90"/>
        <v>0</v>
      </c>
      <c r="N127" s="4">
        <f t="shared" si="90"/>
        <v>0</v>
      </c>
      <c r="O127" s="4">
        <f t="shared" si="90"/>
        <v>0</v>
      </c>
      <c r="P127" s="4">
        <f t="shared" si="90"/>
        <v>0</v>
      </c>
      <c r="Q127" s="4">
        <f t="shared" si="90"/>
        <v>0</v>
      </c>
      <c r="R127" s="4">
        <f t="shared" ref="R127:BN128" si="94">$B$2*IF($A$2+R$3/12&lt;$A127,0,1)*(1+0.072*MIN($A127-$A$2,5))*IF(R$3&gt;=120,1.1,1)*IF($C$2&lt;=148450,1,0)</f>
        <v>0</v>
      </c>
      <c r="S127" s="4">
        <f t="shared" si="94"/>
        <v>0</v>
      </c>
      <c r="T127" s="4">
        <f t="shared" si="94"/>
        <v>0</v>
      </c>
      <c r="U127" s="4">
        <f t="shared" si="94"/>
        <v>0</v>
      </c>
      <c r="V127" s="4">
        <f t="shared" si="94"/>
        <v>0</v>
      </c>
      <c r="W127" s="4">
        <f t="shared" si="94"/>
        <v>0</v>
      </c>
      <c r="X127" s="4">
        <f t="shared" si="94"/>
        <v>0</v>
      </c>
      <c r="Y127" s="4">
        <f t="shared" si="94"/>
        <v>0</v>
      </c>
      <c r="Z127" s="4">
        <f t="shared" si="94"/>
        <v>0</v>
      </c>
      <c r="AA127" s="4">
        <f t="shared" si="94"/>
        <v>0</v>
      </c>
      <c r="AB127" s="4">
        <f t="shared" si="94"/>
        <v>0</v>
      </c>
      <c r="AC127" s="4">
        <f t="shared" si="94"/>
        <v>0</v>
      </c>
      <c r="AD127" s="4">
        <f t="shared" si="94"/>
        <v>0</v>
      </c>
      <c r="AE127" s="4">
        <f t="shared" si="94"/>
        <v>0</v>
      </c>
      <c r="AF127" s="4">
        <f t="shared" si="94"/>
        <v>0</v>
      </c>
      <c r="AG127" s="4">
        <f t="shared" si="94"/>
        <v>0</v>
      </c>
      <c r="AH127" s="4">
        <f t="shared" si="94"/>
        <v>0</v>
      </c>
      <c r="AI127" s="4">
        <f t="shared" si="94"/>
        <v>0</v>
      </c>
      <c r="AJ127" s="4">
        <f t="shared" si="94"/>
        <v>0</v>
      </c>
      <c r="AK127" s="4">
        <f t="shared" si="94"/>
        <v>0</v>
      </c>
      <c r="AL127" s="4">
        <f t="shared" si="94"/>
        <v>0</v>
      </c>
      <c r="AM127" s="4">
        <f t="shared" si="94"/>
        <v>0</v>
      </c>
      <c r="AN127" s="4">
        <f t="shared" si="94"/>
        <v>0</v>
      </c>
      <c r="AO127" s="4">
        <f t="shared" si="94"/>
        <v>0</v>
      </c>
      <c r="AP127" s="4">
        <f t="shared" si="94"/>
        <v>0</v>
      </c>
      <c r="AQ127" s="4">
        <f t="shared" si="94"/>
        <v>0</v>
      </c>
      <c r="AR127" s="4">
        <f t="shared" si="94"/>
        <v>0</v>
      </c>
      <c r="AS127" s="4">
        <f t="shared" si="94"/>
        <v>0</v>
      </c>
      <c r="AT127" s="4">
        <f t="shared" si="94"/>
        <v>0</v>
      </c>
      <c r="AU127" s="4">
        <f t="shared" si="94"/>
        <v>0</v>
      </c>
      <c r="AV127" s="4">
        <f t="shared" si="94"/>
        <v>0</v>
      </c>
      <c r="AW127" s="4">
        <f t="shared" si="94"/>
        <v>0</v>
      </c>
      <c r="AX127" s="4">
        <f t="shared" si="94"/>
        <v>0</v>
      </c>
      <c r="AY127" s="4">
        <f t="shared" si="94"/>
        <v>0</v>
      </c>
      <c r="AZ127" s="4">
        <f t="shared" si="94"/>
        <v>0</v>
      </c>
      <c r="BA127" s="4">
        <f t="shared" si="94"/>
        <v>0</v>
      </c>
      <c r="BB127" s="4">
        <f t="shared" si="94"/>
        <v>0</v>
      </c>
      <c r="BC127" s="4">
        <f t="shared" si="94"/>
        <v>0</v>
      </c>
      <c r="BD127" s="4">
        <f t="shared" si="94"/>
        <v>0</v>
      </c>
      <c r="BE127" s="4">
        <f t="shared" si="94"/>
        <v>0</v>
      </c>
      <c r="BF127" s="4">
        <f t="shared" si="94"/>
        <v>0</v>
      </c>
      <c r="BG127" s="4">
        <f t="shared" si="94"/>
        <v>0</v>
      </c>
      <c r="BH127" s="4">
        <f t="shared" si="94"/>
        <v>0</v>
      </c>
      <c r="BI127" s="4">
        <f t="shared" si="94"/>
        <v>0</v>
      </c>
      <c r="BJ127" s="4">
        <f t="shared" si="94"/>
        <v>0</v>
      </c>
      <c r="BK127" s="4">
        <f t="shared" si="94"/>
        <v>0</v>
      </c>
      <c r="BL127" s="4">
        <f t="shared" si="94"/>
        <v>0</v>
      </c>
      <c r="BM127" s="4">
        <f t="shared" si="94"/>
        <v>0</v>
      </c>
      <c r="BN127" s="4">
        <f t="shared" si="94"/>
        <v>0</v>
      </c>
      <c r="BO127" s="4">
        <f t="shared" si="93"/>
        <v>0</v>
      </c>
      <c r="BP127" s="4">
        <f t="shared" si="93"/>
        <v>0</v>
      </c>
      <c r="BQ127" s="4">
        <f t="shared" si="93"/>
        <v>0</v>
      </c>
      <c r="BR127" s="4">
        <f t="shared" si="93"/>
        <v>0</v>
      </c>
      <c r="BS127" s="4">
        <f t="shared" si="93"/>
        <v>0</v>
      </c>
      <c r="BT127" s="4">
        <f t="shared" si="93"/>
        <v>0</v>
      </c>
      <c r="BU127" s="4">
        <f t="shared" si="93"/>
        <v>0</v>
      </c>
      <c r="BV127" s="4">
        <f t="shared" si="93"/>
        <v>0</v>
      </c>
      <c r="BW127" s="4">
        <f t="shared" si="93"/>
        <v>0</v>
      </c>
      <c r="BX127" s="4">
        <f t="shared" si="93"/>
        <v>0</v>
      </c>
      <c r="BY127" s="4">
        <f t="shared" si="93"/>
        <v>0</v>
      </c>
      <c r="BZ127" s="4">
        <f t="shared" si="93"/>
        <v>0</v>
      </c>
      <c r="CA127" s="4">
        <f t="shared" si="93"/>
        <v>0</v>
      </c>
      <c r="CB127" s="4">
        <f t="shared" si="93"/>
        <v>0</v>
      </c>
      <c r="CC127" s="4">
        <f t="shared" si="93"/>
        <v>0</v>
      </c>
      <c r="CD127" s="4">
        <f t="shared" si="93"/>
        <v>0</v>
      </c>
      <c r="CE127" s="4">
        <f t="shared" si="93"/>
        <v>0</v>
      </c>
      <c r="CF127" s="4">
        <f t="shared" si="93"/>
        <v>0</v>
      </c>
      <c r="CG127" s="4">
        <f t="shared" si="93"/>
        <v>0</v>
      </c>
      <c r="CH127" s="4">
        <f t="shared" si="93"/>
        <v>0</v>
      </c>
      <c r="CI127" s="4">
        <f t="shared" si="93"/>
        <v>0</v>
      </c>
      <c r="CJ127" s="4">
        <f t="shared" si="93"/>
        <v>0</v>
      </c>
      <c r="CK127" s="4">
        <f t="shared" si="93"/>
        <v>0</v>
      </c>
      <c r="CL127" s="4">
        <f t="shared" si="93"/>
        <v>0</v>
      </c>
      <c r="CM127" s="4">
        <f t="shared" si="93"/>
        <v>0</v>
      </c>
      <c r="CN127" s="4">
        <f t="shared" si="93"/>
        <v>0</v>
      </c>
      <c r="CO127" s="4">
        <f t="shared" si="93"/>
        <v>0</v>
      </c>
      <c r="CP127" s="4">
        <f t="shared" si="93"/>
        <v>0</v>
      </c>
      <c r="CQ127" s="4">
        <f t="shared" si="93"/>
        <v>0</v>
      </c>
      <c r="CR127" s="4">
        <f t="shared" si="93"/>
        <v>0</v>
      </c>
      <c r="CS127" s="4">
        <f t="shared" si="93"/>
        <v>0</v>
      </c>
      <c r="CT127" s="4">
        <f t="shared" si="93"/>
        <v>0</v>
      </c>
      <c r="CU127" s="4">
        <f t="shared" si="93"/>
        <v>0</v>
      </c>
      <c r="CV127" s="4">
        <f t="shared" si="93"/>
        <v>0</v>
      </c>
      <c r="CW127" s="4">
        <f t="shared" si="93"/>
        <v>0</v>
      </c>
      <c r="CX127" s="4">
        <f t="shared" si="93"/>
        <v>0</v>
      </c>
      <c r="CY127" s="4">
        <f t="shared" si="93"/>
        <v>0</v>
      </c>
      <c r="CZ127" s="4">
        <f t="shared" si="93"/>
        <v>0</v>
      </c>
      <c r="DA127" s="4">
        <f t="shared" si="93"/>
        <v>0</v>
      </c>
      <c r="DB127" s="4">
        <f t="shared" si="93"/>
        <v>0</v>
      </c>
      <c r="DC127" s="4">
        <f t="shared" si="93"/>
        <v>0</v>
      </c>
      <c r="DD127" s="4">
        <f t="shared" si="93"/>
        <v>0</v>
      </c>
      <c r="DE127" s="4">
        <f t="shared" si="93"/>
        <v>0</v>
      </c>
      <c r="DF127" s="4">
        <f t="shared" si="93"/>
        <v>0</v>
      </c>
      <c r="DG127" s="4">
        <f t="shared" si="93"/>
        <v>0</v>
      </c>
      <c r="DH127" s="4">
        <f t="shared" si="93"/>
        <v>0</v>
      </c>
      <c r="DI127" s="4">
        <f t="shared" si="93"/>
        <v>0</v>
      </c>
      <c r="DJ127" s="4">
        <f t="shared" si="93"/>
        <v>0</v>
      </c>
      <c r="DK127" s="4">
        <f t="shared" si="93"/>
        <v>0</v>
      </c>
      <c r="DL127" s="4">
        <f t="shared" si="93"/>
        <v>0</v>
      </c>
      <c r="DM127" s="4">
        <f t="shared" si="93"/>
        <v>0</v>
      </c>
      <c r="DN127" s="4">
        <f t="shared" si="93"/>
        <v>0</v>
      </c>
      <c r="DO127" s="4">
        <f t="shared" si="93"/>
        <v>0</v>
      </c>
      <c r="DP127" s="4">
        <f t="shared" si="93"/>
        <v>0</v>
      </c>
      <c r="DQ127" s="4">
        <f t="shared" si="93"/>
        <v>989.63119999999981</v>
      </c>
      <c r="DR127" s="4">
        <f t="shared" si="93"/>
        <v>1088.5943199999999</v>
      </c>
      <c r="DS127" s="16">
        <f t="shared" si="51"/>
        <v>137478.53591241399</v>
      </c>
    </row>
    <row r="128" spans="1:123" x14ac:dyDescent="0.25">
      <c r="A128" s="15">
        <f t="shared" si="52"/>
        <v>74.999999999999432</v>
      </c>
      <c r="B128" s="4">
        <f t="shared" si="90"/>
        <v>0</v>
      </c>
      <c r="C128" s="4">
        <f t="shared" si="90"/>
        <v>0</v>
      </c>
      <c r="D128" s="4">
        <f t="shared" si="90"/>
        <v>0</v>
      </c>
      <c r="E128" s="4">
        <f t="shared" si="90"/>
        <v>0</v>
      </c>
      <c r="F128" s="4">
        <f t="shared" si="90"/>
        <v>0</v>
      </c>
      <c r="G128" s="4">
        <f t="shared" si="90"/>
        <v>0</v>
      </c>
      <c r="H128" s="4">
        <f t="shared" si="90"/>
        <v>0</v>
      </c>
      <c r="I128" s="4">
        <f t="shared" si="90"/>
        <v>0</v>
      </c>
      <c r="J128" s="4">
        <f t="shared" si="90"/>
        <v>0</v>
      </c>
      <c r="K128" s="4">
        <f t="shared" si="90"/>
        <v>0</v>
      </c>
      <c r="L128" s="4">
        <f t="shared" si="90"/>
        <v>0</v>
      </c>
      <c r="M128" s="4">
        <f t="shared" si="90"/>
        <v>0</v>
      </c>
      <c r="N128" s="4">
        <f t="shared" si="90"/>
        <v>0</v>
      </c>
      <c r="O128" s="4">
        <f t="shared" si="90"/>
        <v>0</v>
      </c>
      <c r="P128" s="4">
        <f t="shared" si="90"/>
        <v>0</v>
      </c>
      <c r="Q128" s="4">
        <f t="shared" si="90"/>
        <v>0</v>
      </c>
      <c r="R128" s="4">
        <f t="shared" si="94"/>
        <v>0</v>
      </c>
      <c r="S128" s="4">
        <f t="shared" si="94"/>
        <v>0</v>
      </c>
      <c r="T128" s="4">
        <f t="shared" si="94"/>
        <v>0</v>
      </c>
      <c r="U128" s="4">
        <f t="shared" si="94"/>
        <v>0</v>
      </c>
      <c r="V128" s="4">
        <f t="shared" si="94"/>
        <v>0</v>
      </c>
      <c r="W128" s="4">
        <f t="shared" si="94"/>
        <v>0</v>
      </c>
      <c r="X128" s="4">
        <f t="shared" si="94"/>
        <v>0</v>
      </c>
      <c r="Y128" s="4">
        <f t="shared" si="94"/>
        <v>0</v>
      </c>
      <c r="Z128" s="4">
        <f t="shared" si="94"/>
        <v>0</v>
      </c>
      <c r="AA128" s="4">
        <f t="shared" si="94"/>
        <v>0</v>
      </c>
      <c r="AB128" s="4">
        <f t="shared" si="94"/>
        <v>0</v>
      </c>
      <c r="AC128" s="4">
        <f t="shared" si="94"/>
        <v>0</v>
      </c>
      <c r="AD128" s="4">
        <f t="shared" si="94"/>
        <v>0</v>
      </c>
      <c r="AE128" s="4">
        <f t="shared" si="94"/>
        <v>0</v>
      </c>
      <c r="AF128" s="4">
        <f t="shared" si="94"/>
        <v>0</v>
      </c>
      <c r="AG128" s="4">
        <f t="shared" si="94"/>
        <v>0</v>
      </c>
      <c r="AH128" s="4">
        <f t="shared" si="94"/>
        <v>0</v>
      </c>
      <c r="AI128" s="4">
        <f t="shared" si="94"/>
        <v>0</v>
      </c>
      <c r="AJ128" s="4">
        <f t="shared" si="94"/>
        <v>0</v>
      </c>
      <c r="AK128" s="4">
        <f t="shared" si="94"/>
        <v>0</v>
      </c>
      <c r="AL128" s="4">
        <f t="shared" si="94"/>
        <v>0</v>
      </c>
      <c r="AM128" s="4">
        <f t="shared" si="94"/>
        <v>0</v>
      </c>
      <c r="AN128" s="4">
        <f t="shared" si="94"/>
        <v>0</v>
      </c>
      <c r="AO128" s="4">
        <f t="shared" si="94"/>
        <v>0</v>
      </c>
      <c r="AP128" s="4">
        <f t="shared" si="94"/>
        <v>0</v>
      </c>
      <c r="AQ128" s="4">
        <f t="shared" si="94"/>
        <v>0</v>
      </c>
      <c r="AR128" s="4">
        <f t="shared" si="94"/>
        <v>0</v>
      </c>
      <c r="AS128" s="4">
        <f t="shared" si="94"/>
        <v>0</v>
      </c>
      <c r="AT128" s="4">
        <f t="shared" si="94"/>
        <v>0</v>
      </c>
      <c r="AU128" s="4">
        <f t="shared" si="94"/>
        <v>0</v>
      </c>
      <c r="AV128" s="4">
        <f t="shared" si="94"/>
        <v>0</v>
      </c>
      <c r="AW128" s="4">
        <f t="shared" si="94"/>
        <v>0</v>
      </c>
      <c r="AX128" s="4">
        <f t="shared" si="94"/>
        <v>0</v>
      </c>
      <c r="AY128" s="4">
        <f t="shared" si="94"/>
        <v>0</v>
      </c>
      <c r="AZ128" s="4">
        <f t="shared" si="94"/>
        <v>0</v>
      </c>
      <c r="BA128" s="4">
        <f t="shared" si="94"/>
        <v>0</v>
      </c>
      <c r="BB128" s="4">
        <f t="shared" si="94"/>
        <v>0</v>
      </c>
      <c r="BC128" s="4">
        <f t="shared" si="94"/>
        <v>0</v>
      </c>
      <c r="BD128" s="4">
        <f t="shared" si="94"/>
        <v>0</v>
      </c>
      <c r="BE128" s="4">
        <f t="shared" si="94"/>
        <v>0</v>
      </c>
      <c r="BF128" s="4">
        <f t="shared" si="94"/>
        <v>0</v>
      </c>
      <c r="BG128" s="4">
        <f t="shared" si="94"/>
        <v>0</v>
      </c>
      <c r="BH128" s="4">
        <f t="shared" si="94"/>
        <v>0</v>
      </c>
      <c r="BI128" s="4">
        <f t="shared" si="94"/>
        <v>0</v>
      </c>
      <c r="BJ128" s="4">
        <f t="shared" si="94"/>
        <v>0</v>
      </c>
      <c r="BK128" s="4">
        <f t="shared" si="94"/>
        <v>0</v>
      </c>
      <c r="BL128" s="4">
        <f t="shared" si="94"/>
        <v>0</v>
      </c>
      <c r="BM128" s="4">
        <f t="shared" si="94"/>
        <v>0</v>
      </c>
      <c r="BN128" s="4">
        <f t="shared" si="94"/>
        <v>0</v>
      </c>
      <c r="BO128" s="4">
        <f t="shared" si="93"/>
        <v>0</v>
      </c>
      <c r="BP128" s="4">
        <f t="shared" si="93"/>
        <v>0</v>
      </c>
      <c r="BQ128" s="4">
        <f t="shared" si="93"/>
        <v>0</v>
      </c>
      <c r="BR128" s="4">
        <f t="shared" si="93"/>
        <v>0</v>
      </c>
      <c r="BS128" s="4">
        <f t="shared" si="93"/>
        <v>0</v>
      </c>
      <c r="BT128" s="4">
        <f t="shared" si="93"/>
        <v>0</v>
      </c>
      <c r="BU128" s="4">
        <f t="shared" si="93"/>
        <v>0</v>
      </c>
      <c r="BV128" s="4">
        <f t="shared" si="93"/>
        <v>0</v>
      </c>
      <c r="BW128" s="4">
        <f t="shared" si="93"/>
        <v>0</v>
      </c>
      <c r="BX128" s="4">
        <f t="shared" si="93"/>
        <v>0</v>
      </c>
      <c r="BY128" s="4">
        <f t="shared" si="93"/>
        <v>0</v>
      </c>
      <c r="BZ128" s="4">
        <f t="shared" si="93"/>
        <v>0</v>
      </c>
      <c r="CA128" s="4">
        <f t="shared" si="93"/>
        <v>0</v>
      </c>
      <c r="CB128" s="4">
        <f t="shared" si="93"/>
        <v>0</v>
      </c>
      <c r="CC128" s="4">
        <f t="shared" si="93"/>
        <v>0</v>
      </c>
      <c r="CD128" s="4">
        <f t="shared" si="93"/>
        <v>0</v>
      </c>
      <c r="CE128" s="4">
        <f t="shared" si="93"/>
        <v>0</v>
      </c>
      <c r="CF128" s="4">
        <f t="shared" si="93"/>
        <v>0</v>
      </c>
      <c r="CG128" s="4">
        <f t="shared" si="93"/>
        <v>0</v>
      </c>
      <c r="CH128" s="4">
        <f t="shared" si="93"/>
        <v>0</v>
      </c>
      <c r="CI128" s="4">
        <f t="shared" si="93"/>
        <v>0</v>
      </c>
      <c r="CJ128" s="4">
        <f t="shared" si="93"/>
        <v>0</v>
      </c>
      <c r="CK128" s="4">
        <f t="shared" si="93"/>
        <v>0</v>
      </c>
      <c r="CL128" s="4">
        <f t="shared" si="93"/>
        <v>0</v>
      </c>
      <c r="CM128" s="4">
        <f t="shared" si="93"/>
        <v>0</v>
      </c>
      <c r="CN128" s="4">
        <f t="shared" si="93"/>
        <v>0</v>
      </c>
      <c r="CO128" s="4">
        <f t="shared" si="93"/>
        <v>0</v>
      </c>
      <c r="CP128" s="4">
        <f t="shared" si="93"/>
        <v>0</v>
      </c>
      <c r="CQ128" s="4">
        <f t="shared" si="93"/>
        <v>0</v>
      </c>
      <c r="CR128" s="4">
        <f t="shared" si="93"/>
        <v>0</v>
      </c>
      <c r="CS128" s="4">
        <f t="shared" si="93"/>
        <v>0</v>
      </c>
      <c r="CT128" s="4">
        <f t="shared" si="93"/>
        <v>0</v>
      </c>
      <c r="CU128" s="4">
        <f t="shared" si="93"/>
        <v>0</v>
      </c>
      <c r="CV128" s="4">
        <f t="shared" si="93"/>
        <v>0</v>
      </c>
      <c r="CW128" s="4">
        <f t="shared" si="93"/>
        <v>0</v>
      </c>
      <c r="CX128" s="4">
        <f t="shared" si="93"/>
        <v>0</v>
      </c>
      <c r="CY128" s="4">
        <f t="shared" si="93"/>
        <v>0</v>
      </c>
      <c r="CZ128" s="4">
        <f t="shared" si="93"/>
        <v>0</v>
      </c>
      <c r="DA128" s="4">
        <f t="shared" si="93"/>
        <v>0</v>
      </c>
      <c r="DB128" s="4">
        <f t="shared" si="93"/>
        <v>0</v>
      </c>
      <c r="DC128" s="4">
        <f t="shared" si="93"/>
        <v>0</v>
      </c>
      <c r="DD128" s="4">
        <f t="shared" si="93"/>
        <v>0</v>
      </c>
      <c r="DE128" s="4">
        <f t="shared" si="93"/>
        <v>0</v>
      </c>
      <c r="DF128" s="4">
        <f t="shared" si="93"/>
        <v>0</v>
      </c>
      <c r="DG128" s="4">
        <f t="shared" si="93"/>
        <v>0</v>
      </c>
      <c r="DH128" s="4">
        <f t="shared" si="93"/>
        <v>0</v>
      </c>
      <c r="DI128" s="4">
        <f t="shared" si="93"/>
        <v>0</v>
      </c>
      <c r="DJ128" s="4">
        <f t="shared" si="93"/>
        <v>0</v>
      </c>
      <c r="DK128" s="4">
        <f t="shared" si="93"/>
        <v>0</v>
      </c>
      <c r="DL128" s="4">
        <f t="shared" si="93"/>
        <v>0</v>
      </c>
      <c r="DM128" s="4">
        <f t="shared" si="93"/>
        <v>0</v>
      </c>
      <c r="DN128" s="4">
        <f t="shared" si="93"/>
        <v>0</v>
      </c>
      <c r="DO128" s="4">
        <f t="shared" si="93"/>
        <v>0</v>
      </c>
      <c r="DP128" s="4">
        <f t="shared" si="93"/>
        <v>0</v>
      </c>
      <c r="DQ128" s="4">
        <f t="shared" si="93"/>
        <v>0</v>
      </c>
      <c r="DR128" s="4">
        <f t="shared" si="93"/>
        <v>1088.5943199999999</v>
      </c>
      <c r="DS128" s="16">
        <f t="shared" si="51"/>
        <v>136835.39833015672</v>
      </c>
    </row>
  </sheetData>
  <conditionalFormatting sqref="DS8:DS128">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7411-80AD-45B7-B708-340139FFC80E}">
  <dimension ref="A1:D122"/>
  <sheetViews>
    <sheetView workbookViewId="0">
      <selection activeCell="H8" sqref="H8"/>
    </sheetView>
  </sheetViews>
  <sheetFormatPr defaultRowHeight="15" x14ac:dyDescent="0.25"/>
  <cols>
    <col min="1" max="1" width="12.5703125" customWidth="1"/>
    <col min="2" max="4" width="10.5703125" customWidth="1"/>
  </cols>
  <sheetData>
    <row r="1" spans="1:4" x14ac:dyDescent="0.25">
      <c r="A1" s="14" t="s">
        <v>117</v>
      </c>
      <c r="B1" t="s">
        <v>148</v>
      </c>
      <c r="C1" t="s">
        <v>149</v>
      </c>
      <c r="D1" t="s">
        <v>150</v>
      </c>
    </row>
    <row r="2" spans="1:4" x14ac:dyDescent="0.25">
      <c r="A2" s="15">
        <f>65</f>
        <v>65</v>
      </c>
      <c r="B2" s="17">
        <v>182293.85593696538</v>
      </c>
      <c r="C2" s="18">
        <v>162258.75317730085</v>
      </c>
      <c r="D2" s="17">
        <v>172368.63601486504</v>
      </c>
    </row>
    <row r="3" spans="1:4" x14ac:dyDescent="0.25">
      <c r="A3" s="15">
        <f>A2+1/12</f>
        <v>65.083333333333329</v>
      </c>
      <c r="B3" s="17">
        <v>182655.58305258717</v>
      </c>
      <c r="C3" s="18">
        <v>162500.26967636461</v>
      </c>
      <c r="D3" s="17">
        <v>172670.81181095418</v>
      </c>
    </row>
    <row r="4" spans="1:4" x14ac:dyDescent="0.25">
      <c r="A4" s="15">
        <f t="shared" ref="A4:A67" si="0">A3+1/12</f>
        <v>65.166666666666657</v>
      </c>
      <c r="B4" s="17">
        <v>183010.75191798731</v>
      </c>
      <c r="C4" s="18">
        <v>162735.51717015397</v>
      </c>
      <c r="D4" s="17">
        <v>172966.57596881082</v>
      </c>
    </row>
    <row r="5" spans="1:4" x14ac:dyDescent="0.25">
      <c r="A5" s="15">
        <f t="shared" si="0"/>
        <v>65.249999999999986</v>
      </c>
      <c r="B5" s="17">
        <v>183359.39492164037</v>
      </c>
      <c r="C5" s="18">
        <v>162964.53176017624</v>
      </c>
      <c r="D5" s="17">
        <v>173255.96275896532</v>
      </c>
    </row>
    <row r="6" spans="1:4" x14ac:dyDescent="0.25">
      <c r="A6" s="15">
        <f t="shared" si="0"/>
        <v>65.333333333333314</v>
      </c>
      <c r="B6" s="17">
        <v>183701.54432181406</v>
      </c>
      <c r="C6" s="18">
        <v>163187.34938929463</v>
      </c>
      <c r="D6" s="17">
        <v>173539.00630732684</v>
      </c>
    </row>
    <row r="7" spans="1:4" x14ac:dyDescent="0.25">
      <c r="A7" s="15">
        <f t="shared" si="0"/>
        <v>65.416666666666643</v>
      </c>
      <c r="B7" s="17">
        <v>184037.23224703938</v>
      </c>
      <c r="C7" s="18">
        <v>163404.0058423361</v>
      </c>
      <c r="D7" s="17">
        <v>173815.74059572347</v>
      </c>
    </row>
    <row r="8" spans="1:4" x14ac:dyDescent="0.25">
      <c r="A8" s="15">
        <f t="shared" si="0"/>
        <v>65.499999999999972</v>
      </c>
      <c r="B8" s="17">
        <v>184366.49069658</v>
      </c>
      <c r="C8" s="18">
        <v>163614.53674669861</v>
      </c>
      <c r="D8" s="17">
        <v>174086.19946244155</v>
      </c>
    </row>
    <row r="9" spans="1:4" x14ac:dyDescent="0.25">
      <c r="A9" s="15">
        <f t="shared" si="0"/>
        <v>65.5833333333333</v>
      </c>
      <c r="B9" s="17">
        <v>184689.35154089931</v>
      </c>
      <c r="C9" s="18">
        <v>163818.97757295507</v>
      </c>
      <c r="D9" s="17">
        <v>174350.41660276178</v>
      </c>
    </row>
    <row r="10" spans="1:4" x14ac:dyDescent="0.25">
      <c r="A10" s="15">
        <f t="shared" si="0"/>
        <v>65.666666666666629</v>
      </c>
      <c r="B10" s="17">
        <v>185005.84652212635</v>
      </c>
      <c r="C10" s="18">
        <v>164017.36363545601</v>
      </c>
      <c r="D10" s="17">
        <v>174608.42556949475</v>
      </c>
    </row>
    <row r="11" spans="1:4" x14ac:dyDescent="0.25">
      <c r="A11" s="15">
        <f t="shared" si="0"/>
        <v>65.749999999999957</v>
      </c>
      <c r="B11" s="17">
        <v>185316.0072545202</v>
      </c>
      <c r="C11" s="18">
        <v>164209.73009292944</v>
      </c>
      <c r="D11" s="17">
        <v>174860.25977351412</v>
      </c>
    </row>
    <row r="12" spans="1:4" x14ac:dyDescent="0.25">
      <c r="A12" s="15">
        <f t="shared" si="0"/>
        <v>65.833333333333286</v>
      </c>
      <c r="B12" s="17">
        <v>185619.86522493229</v>
      </c>
      <c r="C12" s="18">
        <v>164396.11194907915</v>
      </c>
      <c r="D12" s="17">
        <v>175105.95248428732</v>
      </c>
    </row>
    <row r="13" spans="1:4" x14ac:dyDescent="0.25">
      <c r="A13" s="15">
        <f t="shared" si="0"/>
        <v>65.916666666666615</v>
      </c>
      <c r="B13" s="17">
        <v>185917.451793268</v>
      </c>
      <c r="C13" s="18">
        <v>164576.54405318049</v>
      </c>
      <c r="D13" s="17">
        <v>175345.53683040576</v>
      </c>
    </row>
    <row r="14" spans="1:4" x14ac:dyDescent="0.25">
      <c r="A14" s="15">
        <f t="shared" si="0"/>
        <v>65.999999999999943</v>
      </c>
      <c r="B14" s="17">
        <v>186208.79819294554</v>
      </c>
      <c r="C14" s="18">
        <v>164751.06110067424</v>
      </c>
      <c r="D14" s="17">
        <v>175579.04580011178</v>
      </c>
    </row>
    <row r="15" spans="1:4" x14ac:dyDescent="0.25">
      <c r="A15" s="15">
        <f t="shared" si="0"/>
        <v>66.083333333333272</v>
      </c>
      <c r="B15" s="17">
        <v>186493.93553135451</v>
      </c>
      <c r="C15" s="18">
        <v>164919.69763375813</v>
      </c>
      <c r="D15" s="17">
        <v>175806.51224182473</v>
      </c>
    </row>
    <row r="16" spans="1:4" x14ac:dyDescent="0.25">
      <c r="A16" s="15">
        <f t="shared" si="0"/>
        <v>66.1666666666666</v>
      </c>
      <c r="B16" s="17">
        <v>186772.93711544003</v>
      </c>
      <c r="C16" s="18">
        <v>165082.54948740674</v>
      </c>
      <c r="D16" s="17">
        <v>176028.02318148041</v>
      </c>
    </row>
    <row r="17" spans="1:4" x14ac:dyDescent="0.25">
      <c r="A17" s="15">
        <f t="shared" si="0"/>
        <v>66.249999999999929</v>
      </c>
      <c r="B17" s="17">
        <v>187045.83429530807</v>
      </c>
      <c r="C17" s="18">
        <v>165239.65161540074</v>
      </c>
      <c r="D17" s="17">
        <v>176243.61182262187</v>
      </c>
    </row>
    <row r="18" spans="1:4" x14ac:dyDescent="0.25">
      <c r="A18" s="15">
        <f t="shared" si="0"/>
        <v>66.333333333333258</v>
      </c>
      <c r="B18" s="17">
        <v>187312.65829256631</v>
      </c>
      <c r="C18" s="18">
        <v>165391.03881447477</v>
      </c>
      <c r="D18" s="17">
        <v>176453.31122561527</v>
      </c>
    </row>
    <row r="19" spans="1:4" x14ac:dyDescent="0.25">
      <c r="A19" s="15">
        <f t="shared" si="0"/>
        <v>66.416666666666586</v>
      </c>
      <c r="B19" s="17">
        <v>187573.44020079519</v>
      </c>
      <c r="C19" s="18">
        <v>165536.74572492822</v>
      </c>
      <c r="D19" s="17">
        <v>176657.1543081929</v>
      </c>
    </row>
    <row r="20" spans="1:4" x14ac:dyDescent="0.25">
      <c r="A20" s="15">
        <f t="shared" si="0"/>
        <v>66.499999999999915</v>
      </c>
      <c r="B20" s="17">
        <v>187828.21098601638</v>
      </c>
      <c r="C20" s="18">
        <v>165676.80683123323</v>
      </c>
      <c r="D20" s="17">
        <v>176855.1738459933</v>
      </c>
    </row>
    <row r="21" spans="1:4" x14ac:dyDescent="0.25">
      <c r="A21" s="15">
        <f t="shared" si="0"/>
        <v>66.583333333333243</v>
      </c>
      <c r="B21" s="17">
        <v>188077.00148716033</v>
      </c>
      <c r="C21" s="18">
        <v>165811.25646264132</v>
      </c>
      <c r="D21" s="17">
        <v>177047.40247310011</v>
      </c>
    </row>
    <row r="22" spans="1:4" x14ac:dyDescent="0.25">
      <c r="A22" s="15">
        <f t="shared" si="0"/>
        <v>66.666666666666572</v>
      </c>
      <c r="B22" s="17">
        <v>188319.84241653176</v>
      </c>
      <c r="C22" s="18">
        <v>165940.12879378704</v>
      </c>
      <c r="D22" s="17">
        <v>177233.87268257904</v>
      </c>
    </row>
    <row r="23" spans="1:4" x14ac:dyDescent="0.25">
      <c r="A23" s="15">
        <f t="shared" si="0"/>
        <v>66.749999999999901</v>
      </c>
      <c r="B23" s="17">
        <v>188556.76436027401</v>
      </c>
      <c r="C23" s="18">
        <v>166063.45784529013</v>
      </c>
      <c r="D23" s="17">
        <v>177414.61682701268</v>
      </c>
    </row>
    <row r="24" spans="1:4" x14ac:dyDescent="0.25">
      <c r="A24" s="15">
        <f t="shared" si="0"/>
        <v>66.833333333333229</v>
      </c>
      <c r="B24" s="17">
        <v>188787.79777883156</v>
      </c>
      <c r="C24" s="18">
        <v>166181.27748435515</v>
      </c>
      <c r="D24" s="17">
        <v>177589.66711903372</v>
      </c>
    </row>
    <row r="25" spans="1:4" x14ac:dyDescent="0.25">
      <c r="A25" s="15">
        <f t="shared" si="0"/>
        <v>66.916666666666558</v>
      </c>
      <c r="B25" s="17">
        <v>189012.97300741062</v>
      </c>
      <c r="C25" s="18">
        <v>166293.62142536911</v>
      </c>
      <c r="D25" s="17">
        <v>177759.05563185597</v>
      </c>
    </row>
    <row r="26" spans="1:4" x14ac:dyDescent="0.25">
      <c r="A26" s="15">
        <f t="shared" si="0"/>
        <v>66.999999999999886</v>
      </c>
      <c r="B26" s="17">
        <v>189232.32025643904</v>
      </c>
      <c r="C26" s="18">
        <v>166400.52323049694</v>
      </c>
      <c r="D26" s="17">
        <v>177922.81429980375</v>
      </c>
    </row>
    <row r="27" spans="1:4" x14ac:dyDescent="0.25">
      <c r="A27" s="15">
        <f t="shared" si="0"/>
        <v>67.083333333333215</v>
      </c>
      <c r="B27" s="17">
        <v>189445.86961202376</v>
      </c>
      <c r="C27" s="18">
        <v>166502.01631027495</v>
      </c>
      <c r="D27" s="17">
        <v>178080.97491883975</v>
      </c>
    </row>
    <row r="28" spans="1:4" x14ac:dyDescent="0.25">
      <c r="A28" s="15">
        <f t="shared" si="0"/>
        <v>67.166666666666544</v>
      </c>
      <c r="B28" s="17">
        <v>189653.69958593644</v>
      </c>
      <c r="C28" s="18">
        <v>166598.19906466655</v>
      </c>
      <c r="D28" s="17">
        <v>178233.63026989068</v>
      </c>
    </row>
    <row r="29" spans="1:4" x14ac:dyDescent="0.25">
      <c r="A29" s="15">
        <f t="shared" si="0"/>
        <v>67.249999999999872</v>
      </c>
      <c r="B29" s="17">
        <v>189855.84053284797</v>
      </c>
      <c r="C29" s="18">
        <v>166689.10529483919</v>
      </c>
      <c r="D29" s="17">
        <v>178380.81252319965</v>
      </c>
    </row>
    <row r="30" spans="1:4" x14ac:dyDescent="0.25">
      <c r="A30" s="15">
        <f t="shared" si="0"/>
        <v>67.333333333333201</v>
      </c>
      <c r="B30" s="17">
        <v>190052.32268040333</v>
      </c>
      <c r="C30" s="18">
        <v>166774.76864663928</v>
      </c>
      <c r="D30" s="17">
        <v>178522.55370709635</v>
      </c>
    </row>
    <row r="31" spans="1:4" x14ac:dyDescent="0.25">
      <c r="A31" s="15">
        <f t="shared" si="0"/>
        <v>67.416666666666529</v>
      </c>
      <c r="B31" s="17">
        <v>190243.17612969392</v>
      </c>
      <c r="C31" s="18">
        <v>166855.22261120475</v>
      </c>
      <c r="D31" s="17">
        <v>178658.88570854298</v>
      </c>
    </row>
    <row r="32" spans="1:4" x14ac:dyDescent="0.25">
      <c r="A32" s="15">
        <f t="shared" si="0"/>
        <v>67.499999999999858</v>
      </c>
      <c r="B32" s="17">
        <v>190428.43085572647</v>
      </c>
      <c r="C32" s="18">
        <v>166930.50052557371</v>
      </c>
      <c r="D32" s="17">
        <v>178789.84027367693</v>
      </c>
    </row>
    <row r="33" spans="1:4" x14ac:dyDescent="0.25">
      <c r="A33" s="15">
        <f t="shared" si="0"/>
        <v>67.583333333333186</v>
      </c>
      <c r="B33" s="17">
        <v>190608.11670789222</v>
      </c>
      <c r="C33" s="18">
        <v>167000.6355732925</v>
      </c>
      <c r="D33" s="17">
        <v>178915.44900835268</v>
      </c>
    </row>
    <row r="34" spans="1:4" x14ac:dyDescent="0.25">
      <c r="A34" s="15">
        <f t="shared" si="0"/>
        <v>67.666666666666515</v>
      </c>
      <c r="B34" s="17">
        <v>190782.26341043279</v>
      </c>
      <c r="C34" s="18">
        <v>167065.6607850201</v>
      </c>
      <c r="D34" s="17">
        <v>179035.7433786809</v>
      </c>
    </row>
    <row r="35" spans="1:4" x14ac:dyDescent="0.25">
      <c r="A35" s="15">
        <f t="shared" si="0"/>
        <v>67.749999999999844</v>
      </c>
      <c r="B35" s="17">
        <v>190950.90056290591</v>
      </c>
      <c r="C35" s="18">
        <v>167125.60903913158</v>
      </c>
      <c r="D35" s="17">
        <v>179150.75471156638</v>
      </c>
    </row>
    <row r="36" spans="1:4" x14ac:dyDescent="0.25">
      <c r="A36" s="15">
        <f t="shared" si="0"/>
        <v>67.833333333333172</v>
      </c>
      <c r="B36" s="17">
        <v>191114.05764064839</v>
      </c>
      <c r="C36" s="18">
        <v>167180.51306231858</v>
      </c>
      <c r="D36" s="17">
        <v>179260.51419524342</v>
      </c>
    </row>
    <row r="37" spans="1:4" x14ac:dyDescent="0.25">
      <c r="A37" s="15">
        <f t="shared" si="0"/>
        <v>67.916666666666501</v>
      </c>
      <c r="B37" s="17">
        <v>191271.76399523811</v>
      </c>
      <c r="C37" s="18">
        <v>167230.40543018805</v>
      </c>
      <c r="D37" s="17">
        <v>179365.05287980969</v>
      </c>
    </row>
    <row r="38" spans="1:4" x14ac:dyDescent="0.25">
      <c r="A38" s="15">
        <f t="shared" si="0"/>
        <v>67.999999999999829</v>
      </c>
      <c r="B38" s="17">
        <v>191424.04885495442</v>
      </c>
      <c r="C38" s="18">
        <v>167275.31856785872</v>
      </c>
      <c r="D38" s="17">
        <v>179464.4016777582</v>
      </c>
    </row>
    <row r="39" spans="1:4" x14ac:dyDescent="0.25">
      <c r="A39" s="15">
        <f t="shared" si="0"/>
        <v>68.083333333333158</v>
      </c>
      <c r="B39" s="17">
        <v>191570.94132523649</v>
      </c>
      <c r="C39" s="18">
        <v>167315.28475055523</v>
      </c>
      <c r="D39" s="17">
        <v>179558.59136450719</v>
      </c>
    </row>
    <row r="40" spans="1:4" x14ac:dyDescent="0.25">
      <c r="A40" s="15">
        <f t="shared" si="0"/>
        <v>68.166666666666487</v>
      </c>
      <c r="B40" s="17">
        <v>191712.52587302285</v>
      </c>
      <c r="C40" s="18">
        <v>167350.40709035308</v>
      </c>
      <c r="D40" s="17">
        <v>179647.72089351754</v>
      </c>
    </row>
    <row r="41" spans="1:4" x14ac:dyDescent="0.25">
      <c r="A41" s="15">
        <f t="shared" si="0"/>
        <v>68.249999999999815</v>
      </c>
      <c r="B41" s="17">
        <v>191848.83189838694</v>
      </c>
      <c r="C41" s="18">
        <v>167380.71825398979</v>
      </c>
      <c r="D41" s="17">
        <v>179731.82143121678</v>
      </c>
    </row>
    <row r="42" spans="1:4" x14ac:dyDescent="0.25">
      <c r="A42" s="15">
        <f t="shared" si="0"/>
        <v>68.333333333333144</v>
      </c>
      <c r="B42" s="17">
        <v>191979.88867561071</v>
      </c>
      <c r="C42" s="18">
        <v>167406.25075455438</v>
      </c>
      <c r="D42" s="17">
        <v>179810.92400321967</v>
      </c>
    </row>
    <row r="43" spans="1:4" x14ac:dyDescent="0.25">
      <c r="A43" s="15">
        <f t="shared" si="0"/>
        <v>68.416666666666472</v>
      </c>
      <c r="B43" s="17">
        <v>192105.72535365759</v>
      </c>
      <c r="C43" s="18">
        <v>167427.0369521</v>
      </c>
      <c r="D43" s="17">
        <v>179885.05949487688</v>
      </c>
    </row>
    <row r="44" spans="1:4" x14ac:dyDescent="0.25">
      <c r="A44" s="15">
        <f t="shared" si="0"/>
        <v>68.499999999999801</v>
      </c>
      <c r="B44" s="17">
        <v>192226.37095664514</v>
      </c>
      <c r="C44" s="18">
        <v>167443.10905425521</v>
      </c>
      <c r="D44" s="17">
        <v>179954.25865182184</v>
      </c>
    </row>
    <row r="45" spans="1:4" x14ac:dyDescent="0.25">
      <c r="A45" s="15">
        <f t="shared" si="0"/>
        <v>68.58333333333313</v>
      </c>
      <c r="B45" s="17">
        <v>192341.85438431503</v>
      </c>
      <c r="C45" s="18">
        <v>167454.49911683204</v>
      </c>
      <c r="D45" s="17">
        <v>180018.55208051545</v>
      </c>
    </row>
    <row r="46" spans="1:4" x14ac:dyDescent="0.25">
      <c r="A46" s="15">
        <f t="shared" si="0"/>
        <v>68.666666666666458</v>
      </c>
      <c r="B46" s="17">
        <v>192452.20441250163</v>
      </c>
      <c r="C46" s="18">
        <v>167461.23904443259</v>
      </c>
      <c r="D46" s="17">
        <v>180077.970248789</v>
      </c>
    </row>
    <row r="47" spans="1:4" x14ac:dyDescent="0.25">
      <c r="A47" s="15">
        <f t="shared" si="0"/>
        <v>68.749999999999787</v>
      </c>
      <c r="B47" s="17">
        <v>192557.44969359928</v>
      </c>
      <c r="C47" s="18">
        <v>167463.36059105326</v>
      </c>
      <c r="D47" s="17">
        <v>180132.54348638514</v>
      </c>
    </row>
    <row r="48" spans="1:4" x14ac:dyDescent="0.25">
      <c r="A48" s="15">
        <f t="shared" si="0"/>
        <v>68.833333333333115</v>
      </c>
      <c r="B48" s="17">
        <v>192657.6187570277</v>
      </c>
      <c r="C48" s="18">
        <v>167460.89536068635</v>
      </c>
      <c r="D48" s="17">
        <v>180182.30198549677</v>
      </c>
    </row>
    <row r="49" spans="1:4" x14ac:dyDescent="0.25">
      <c r="A49" s="15">
        <f t="shared" si="0"/>
        <v>68.916666666666444</v>
      </c>
      <c r="B49" s="17">
        <v>192752.7400096957</v>
      </c>
      <c r="C49" s="18">
        <v>167453.87480792042</v>
      </c>
      <c r="D49" s="17">
        <v>180227.27580130438</v>
      </c>
    </row>
    <row r="50" spans="1:4" x14ac:dyDescent="0.25">
      <c r="A50" s="15">
        <f t="shared" si="0"/>
        <v>68.999999999999773</v>
      </c>
      <c r="B50" s="17">
        <v>192842.84173646331</v>
      </c>
      <c r="C50" s="18">
        <v>167442.33023853725</v>
      </c>
      <c r="D50" s="17">
        <v>180267.49485251066</v>
      </c>
    </row>
    <row r="51" spans="1:4" x14ac:dyDescent="0.25">
      <c r="A51" s="15">
        <f t="shared" si="0"/>
        <v>69.083333333333101</v>
      </c>
      <c r="B51" s="17">
        <v>192927.95210060253</v>
      </c>
      <c r="C51" s="18">
        <v>167426.29281010776</v>
      </c>
      <c r="D51" s="17">
        <v>180302.98892187432</v>
      </c>
    </row>
    <row r="52" spans="1:4" x14ac:dyDescent="0.25">
      <c r="A52" s="15">
        <f t="shared" si="0"/>
        <v>69.16666666666643</v>
      </c>
      <c r="B52" s="17">
        <v>193008.16214162562</v>
      </c>
      <c r="C52" s="18">
        <v>167405.87314234048</v>
      </c>
      <c r="D52" s="17">
        <v>180333.86277010222</v>
      </c>
    </row>
    <row r="53" spans="1:4" x14ac:dyDescent="0.25">
      <c r="A53" s="15">
        <f t="shared" si="0"/>
        <v>69.249999999999758</v>
      </c>
      <c r="B53" s="17">
        <v>193083.50034187178</v>
      </c>
      <c r="C53" s="18">
        <v>167381.10280693066</v>
      </c>
      <c r="D53" s="17">
        <v>180360.14657839396</v>
      </c>
    </row>
    <row r="54" spans="1:4" x14ac:dyDescent="0.25">
      <c r="A54" s="15">
        <f t="shared" si="0"/>
        <v>69.333333333333087</v>
      </c>
      <c r="B54" s="17">
        <v>193153.99505889596</v>
      </c>
      <c r="C54" s="18">
        <v>167352.01322336326</v>
      </c>
      <c r="D54" s="17">
        <v>180381.87038814666</v>
      </c>
    </row>
    <row r="55" spans="1:4" x14ac:dyDescent="0.25">
      <c r="A55" s="15">
        <f t="shared" si="0"/>
        <v>69.416666666666416</v>
      </c>
      <c r="B55" s="17">
        <v>193219.67452594583</v>
      </c>
      <c r="C55" s="18">
        <v>167318.63565952823</v>
      </c>
      <c r="D55" s="17">
        <v>180399.06410150742</v>
      </c>
    </row>
    <row r="56" spans="1:4" x14ac:dyDescent="0.25">
      <c r="A56" s="15">
        <f t="shared" si="0"/>
        <v>69.499999999999744</v>
      </c>
      <c r="B56" s="17">
        <v>193280.56685243678</v>
      </c>
      <c r="C56" s="18">
        <v>167281.00123233363</v>
      </c>
      <c r="D56" s="17">
        <v>180411.75748192394</v>
      </c>
    </row>
    <row r="57" spans="1:4" x14ac:dyDescent="0.25">
      <c r="A57" s="15">
        <f t="shared" si="0"/>
        <v>69.583333333333073</v>
      </c>
      <c r="B57" s="17">
        <v>193336.70002442534</v>
      </c>
      <c r="C57" s="18">
        <v>167239.14090831656</v>
      </c>
      <c r="D57" s="17">
        <v>180419.9801546933</v>
      </c>
    </row>
    <row r="58" spans="1:4" x14ac:dyDescent="0.25">
      <c r="A58" s="15">
        <f t="shared" si="0"/>
        <v>69.666666666666401</v>
      </c>
      <c r="B58" s="17">
        <v>193388.10190508098</v>
      </c>
      <c r="C58" s="18">
        <v>167193.08550425182</v>
      </c>
      <c r="D58" s="17">
        <v>180423.76160750847</v>
      </c>
    </row>
    <row r="59" spans="1:4" x14ac:dyDescent="0.25">
      <c r="A59" s="15">
        <f t="shared" si="0"/>
        <v>69.74999999999973</v>
      </c>
      <c r="B59" s="17">
        <v>193434.80023515632</v>
      </c>
      <c r="C59" s="18">
        <v>167142.86568775843</v>
      </c>
      <c r="D59" s="17">
        <v>180423.13119100314</v>
      </c>
    </row>
    <row r="60" spans="1:4" x14ac:dyDescent="0.25">
      <c r="A60" s="15">
        <f t="shared" si="0"/>
        <v>69.833333333333059</v>
      </c>
      <c r="B60" s="17">
        <v>193476.8226334553</v>
      </c>
      <c r="C60" s="18">
        <v>167088.5119779036</v>
      </c>
      <c r="D60" s="17">
        <v>180418.11811929417</v>
      </c>
    </row>
    <row r="61" spans="1:4" x14ac:dyDescent="0.25">
      <c r="A61" s="15">
        <f t="shared" si="0"/>
        <v>69.916666666666387</v>
      </c>
      <c r="B61" s="17">
        <v>193514.19659730024</v>
      </c>
      <c r="C61" s="18">
        <v>167030.05474580513</v>
      </c>
      <c r="D61" s="17">
        <v>180408.75147052272</v>
      </c>
    </row>
    <row r="62" spans="1:4" x14ac:dyDescent="0.25">
      <c r="A62" s="15">
        <f t="shared" si="0"/>
        <v>69.999999999999716</v>
      </c>
      <c r="B62" s="17">
        <v>193546.94950299672</v>
      </c>
      <c r="C62" s="18">
        <v>166967.52421523086</v>
      </c>
      <c r="D62" s="17">
        <v>180395.06018739269</v>
      </c>
    </row>
    <row r="63" spans="1:4" x14ac:dyDescent="0.25">
      <c r="A63" s="15">
        <f t="shared" si="0"/>
        <v>70.083333333333044</v>
      </c>
      <c r="B63" s="17">
        <v>192724.85190671199</v>
      </c>
      <c r="C63" s="18">
        <v>166167.85697653785</v>
      </c>
      <c r="D63" s="17">
        <v>179584.7872516007</v>
      </c>
    </row>
    <row r="64" spans="1:4" x14ac:dyDescent="0.25">
      <c r="A64" s="15">
        <f t="shared" si="0"/>
        <v>70.166666666666373</v>
      </c>
      <c r="B64" s="17">
        <v>191905.48845692226</v>
      </c>
      <c r="C64" s="18">
        <v>165371.29779183277</v>
      </c>
      <c r="D64" s="17">
        <v>178777.45343812124</v>
      </c>
    </row>
    <row r="65" spans="1:4" x14ac:dyDescent="0.25">
      <c r="A65" s="15">
        <f t="shared" si="0"/>
        <v>70.249999999999702</v>
      </c>
      <c r="B65" s="17">
        <v>191088.85067634765</v>
      </c>
      <c r="C65" s="18">
        <v>164577.83620829729</v>
      </c>
      <c r="D65" s="17">
        <v>177973.04918954032</v>
      </c>
    </row>
    <row r="66" spans="1:4" x14ac:dyDescent="0.25">
      <c r="A66" s="15">
        <f t="shared" si="0"/>
        <v>70.33333333333303</v>
      </c>
      <c r="B66" s="17">
        <v>190274.93011286826</v>
      </c>
      <c r="C66" s="18">
        <v>163787.46180573088</v>
      </c>
      <c r="D66" s="17">
        <v>177171.56497767835</v>
      </c>
    </row>
    <row r="67" spans="1:4" x14ac:dyDescent="0.25">
      <c r="A67" s="15">
        <f t="shared" si="0"/>
        <v>70.416666666666359</v>
      </c>
      <c r="B67" s="17">
        <v>189463.71833945467</v>
      </c>
      <c r="C67" s="18">
        <v>163000.16419645614</v>
      </c>
      <c r="D67" s="17">
        <v>176372.99130350674</v>
      </c>
    </row>
    <row r="68" spans="1:4" x14ac:dyDescent="0.25">
      <c r="A68" s="15">
        <f t="shared" ref="A68:A122" si="1">A67+1/12</f>
        <v>70.499999999999687</v>
      </c>
      <c r="B68" s="17">
        <v>188655.20695409577</v>
      </c>
      <c r="C68" s="18">
        <v>162215.93302522178</v>
      </c>
      <c r="D68" s="17">
        <v>175577.31869706218</v>
      </c>
    </row>
    <row r="69" spans="1:4" x14ac:dyDescent="0.25">
      <c r="A69" s="15">
        <f t="shared" si="1"/>
        <v>70.583333333333016</v>
      </c>
      <c r="B69" s="17">
        <v>187849.38757972635</v>
      </c>
      <c r="C69" s="18">
        <v>161434.75796910588</v>
      </c>
      <c r="D69" s="17">
        <v>174784.53771736106</v>
      </c>
    </row>
    <row r="70" spans="1:4" x14ac:dyDescent="0.25">
      <c r="A70" s="15">
        <f t="shared" si="1"/>
        <v>70.666666666666345</v>
      </c>
      <c r="B70" s="17">
        <v>187046.25186415552</v>
      </c>
      <c r="C70" s="18">
        <v>160656.62873741964</v>
      </c>
      <c r="D70" s="17">
        <v>173994.63895231427</v>
      </c>
    </row>
    <row r="71" spans="1:4" x14ac:dyDescent="0.25">
      <c r="A71" s="15">
        <f t="shared" si="1"/>
        <v>70.749999999999673</v>
      </c>
      <c r="B71" s="17">
        <v>186245.79147999486</v>
      </c>
      <c r="C71" s="18">
        <v>159881.53507161114</v>
      </c>
      <c r="D71" s="17">
        <v>173207.61301864218</v>
      </c>
    </row>
    <row r="72" spans="1:4" x14ac:dyDescent="0.25">
      <c r="A72" s="15">
        <f t="shared" si="1"/>
        <v>70.833333333333002</v>
      </c>
      <c r="B72" s="17">
        <v>185447.99812458694</v>
      </c>
      <c r="C72" s="18">
        <v>159109.46674516957</v>
      </c>
      <c r="D72" s="17">
        <v>172423.45056178968</v>
      </c>
    </row>
    <row r="73" spans="1:4" x14ac:dyDescent="0.25">
      <c r="A73" s="15">
        <f t="shared" si="1"/>
        <v>70.91666666666633</v>
      </c>
      <c r="B73" s="17">
        <v>184652.86351993412</v>
      </c>
      <c r="C73" s="18">
        <v>158340.41356352964</v>
      </c>
      <c r="D73" s="17">
        <v>171642.14225584196</v>
      </c>
    </row>
    <row r="74" spans="1:4" x14ac:dyDescent="0.25">
      <c r="A74" s="15">
        <f t="shared" si="1"/>
        <v>70.999999999999659</v>
      </c>
      <c r="B74" s="17">
        <v>183860.37941262737</v>
      </c>
      <c r="C74" s="18">
        <v>157574.36536397622</v>
      </c>
      <c r="D74" s="17">
        <v>170863.67880343983</v>
      </c>
    </row>
    <row r="75" spans="1:4" x14ac:dyDescent="0.25">
      <c r="A75" s="15">
        <f t="shared" si="1"/>
        <v>71.083333333332988</v>
      </c>
      <c r="B75" s="17">
        <v>183070.53757377545</v>
      </c>
      <c r="C75" s="18">
        <v>156811.31201554954</v>
      </c>
      <c r="D75" s="17">
        <v>170088.05093569602</v>
      </c>
    </row>
    <row r="76" spans="1:4" x14ac:dyDescent="0.25">
      <c r="A76" s="15">
        <f t="shared" si="1"/>
        <v>71.166666666666316</v>
      </c>
      <c r="B76" s="17">
        <v>182283.40513704729</v>
      </c>
      <c r="C76" s="18">
        <v>156051.34683697257</v>
      </c>
      <c r="D76" s="17">
        <v>169315.33259157898</v>
      </c>
    </row>
    <row r="77" spans="1:4" x14ac:dyDescent="0.25">
      <c r="A77" s="15">
        <f t="shared" si="1"/>
        <v>71.249999999999645</v>
      </c>
      <c r="B77" s="17">
        <v>181498.97355168138</v>
      </c>
      <c r="C77" s="18">
        <v>155294.45925165343</v>
      </c>
      <c r="D77" s="17">
        <v>168545.514149617</v>
      </c>
    </row>
    <row r="78" spans="1:4" x14ac:dyDescent="0.25">
      <c r="A78" s="15">
        <f t="shared" si="1"/>
        <v>71.333333333332973</v>
      </c>
      <c r="B78" s="17">
        <v>180717.23429259047</v>
      </c>
      <c r="C78" s="18">
        <v>154540.63871634999</v>
      </c>
      <c r="D78" s="17">
        <v>167778.58601806971</v>
      </c>
    </row>
    <row r="79" spans="1:4" x14ac:dyDescent="0.25">
      <c r="A79" s="15">
        <f t="shared" si="1"/>
        <v>71.416666666666302</v>
      </c>
      <c r="B79" s="17">
        <v>179938.17886028695</v>
      </c>
      <c r="C79" s="18">
        <v>153789.87472106959</v>
      </c>
      <c r="D79" s="17">
        <v>167014.53863484014</v>
      </c>
    </row>
    <row r="80" spans="1:4" x14ac:dyDescent="0.25">
      <c r="A80" s="15">
        <f t="shared" si="1"/>
        <v>71.499999999999631</v>
      </c>
      <c r="B80" s="17">
        <v>179161.79878080872</v>
      </c>
      <c r="C80" s="18">
        <v>153042.15678896947</v>
      </c>
      <c r="D80" s="17">
        <v>166253.36246738673</v>
      </c>
    </row>
    <row r="81" spans="1:4" x14ac:dyDescent="0.25">
      <c r="A81" s="15">
        <f t="shared" si="1"/>
        <v>71.583333333332959</v>
      </c>
      <c r="B81" s="17">
        <v>178388.08560564477</v>
      </c>
      <c r="C81" s="18">
        <v>152297.47447625714</v>
      </c>
      <c r="D81" s="17">
        <v>165495.04801263593</v>
      </c>
    </row>
    <row r="82" spans="1:4" x14ac:dyDescent="0.25">
      <c r="A82" s="15">
        <f t="shared" si="1"/>
        <v>71.666666666666288</v>
      </c>
      <c r="B82" s="17">
        <v>177617.03091166134</v>
      </c>
      <c r="C82" s="18">
        <v>151555.81737209117</v>
      </c>
      <c r="D82" s="17">
        <v>164739.5857968948</v>
      </c>
    </row>
    <row r="83" spans="1:4" x14ac:dyDescent="0.25">
      <c r="A83" s="15">
        <f t="shared" si="1"/>
        <v>71.749999999999616</v>
      </c>
      <c r="B83" s="17">
        <v>176848.6263010283</v>
      </c>
      <c r="C83" s="18">
        <v>150817.17509848237</v>
      </c>
      <c r="D83" s="17">
        <v>163986.96637576408</v>
      </c>
    </row>
    <row r="84" spans="1:4" x14ac:dyDescent="0.25">
      <c r="A84" s="15">
        <f t="shared" si="1"/>
        <v>71.833333333332945</v>
      </c>
      <c r="B84" s="17">
        <v>176082.86340114547</v>
      </c>
      <c r="C84" s="18">
        <v>150081.53731019507</v>
      </c>
      <c r="D84" s="17">
        <v>163237.18033405126</v>
      </c>
    </row>
    <row r="85" spans="1:4" x14ac:dyDescent="0.25">
      <c r="A85" s="15">
        <f t="shared" si="1"/>
        <v>71.916666666666273</v>
      </c>
      <c r="B85" s="17">
        <v>175319.7338645694</v>
      </c>
      <c r="C85" s="18">
        <v>149348.89369464875</v>
      </c>
      <c r="D85" s="17">
        <v>162490.21828568415</v>
      </c>
    </row>
    <row r="86" spans="1:4" x14ac:dyDescent="0.25">
      <c r="A86" s="15">
        <f t="shared" si="1"/>
        <v>71.999999999999602</v>
      </c>
      <c r="B86" s="17">
        <v>174559.22936894014</v>
      </c>
      <c r="C86" s="18">
        <v>148619.2339718201</v>
      </c>
      <c r="D86" s="17">
        <v>161746.0708736245</v>
      </c>
    </row>
    <row r="87" spans="1:4" x14ac:dyDescent="0.25">
      <c r="A87" s="15">
        <f t="shared" si="1"/>
        <v>72.083333333332931</v>
      </c>
      <c r="B87" s="17">
        <v>173801.34161690855</v>
      </c>
      <c r="C87" s="18">
        <v>147892.54789414513</v>
      </c>
      <c r="D87" s="17">
        <v>161004.728769782</v>
      </c>
    </row>
    <row r="88" spans="1:4" x14ac:dyDescent="0.25">
      <c r="A88" s="15">
        <f t="shared" si="1"/>
        <v>72.166666666666259</v>
      </c>
      <c r="B88" s="17">
        <v>173046.14255031402</v>
      </c>
      <c r="C88" s="18">
        <v>147168.93872197322</v>
      </c>
      <c r="D88" s="17">
        <v>160266.26864481735</v>
      </c>
    </row>
    <row r="89" spans="1:4" x14ac:dyDescent="0.25">
      <c r="A89" s="15">
        <f t="shared" si="1"/>
        <v>72.249999999999588</v>
      </c>
      <c r="B89" s="17">
        <v>172293.62352692429</v>
      </c>
      <c r="C89" s="18">
        <v>146448.39571402135</v>
      </c>
      <c r="D89" s="17">
        <v>159530.68080527228</v>
      </c>
    </row>
    <row r="90" spans="1:4" x14ac:dyDescent="0.25">
      <c r="A90" s="15">
        <f t="shared" si="1"/>
        <v>72.333333333332916</v>
      </c>
      <c r="B90" s="17">
        <v>171543.77593075694</v>
      </c>
      <c r="C90" s="18">
        <v>145730.90816323456</v>
      </c>
      <c r="D90" s="17">
        <v>158797.95558794081</v>
      </c>
    </row>
    <row r="91" spans="1:4" x14ac:dyDescent="0.25">
      <c r="A91" s="15">
        <f t="shared" si="1"/>
        <v>72.416666666666245</v>
      </c>
      <c r="B91" s="17">
        <v>170796.59117200234</v>
      </c>
      <c r="C91" s="18">
        <v>145016.46539668282</v>
      </c>
      <c r="D91" s="17">
        <v>158068.08335977915</v>
      </c>
    </row>
    <row r="92" spans="1:4" x14ac:dyDescent="0.25">
      <c r="A92" s="15">
        <f t="shared" si="1"/>
        <v>72.499999999999574</v>
      </c>
      <c r="B92" s="17">
        <v>170052.06068694725</v>
      </c>
      <c r="C92" s="18">
        <v>144305.05677545769</v>
      </c>
      <c r="D92" s="17">
        <v>157341.05451781553</v>
      </c>
    </row>
    <row r="93" spans="1:4" x14ac:dyDescent="0.25">
      <c r="A93" s="15">
        <f t="shared" si="1"/>
        <v>72.583333333332902</v>
      </c>
      <c r="B93" s="17">
        <v>169310.17593789822</v>
      </c>
      <c r="C93" s="18">
        <v>143596.67169456964</v>
      </c>
      <c r="D93" s="17">
        <v>156616.85948906085</v>
      </c>
    </row>
    <row r="94" spans="1:4" x14ac:dyDescent="0.25">
      <c r="A94" s="15">
        <f t="shared" si="1"/>
        <v>72.666666666666231</v>
      </c>
      <c r="B94" s="17">
        <v>168570.92841310549</v>
      </c>
      <c r="C94" s="18">
        <v>142891.29958284553</v>
      </c>
      <c r="D94" s="17">
        <v>155895.48873041905</v>
      </c>
    </row>
    <row r="95" spans="1:4" x14ac:dyDescent="0.25">
      <c r="A95" s="15">
        <f t="shared" si="1"/>
        <v>72.749999999999559</v>
      </c>
      <c r="B95" s="17">
        <v>167834.30962668694</v>
      </c>
      <c r="C95" s="18">
        <v>142188.92990282644</v>
      </c>
      <c r="D95" s="17">
        <v>155176.93272859804</v>
      </c>
    </row>
    <row r="96" spans="1:4" x14ac:dyDescent="0.25">
      <c r="A96" s="15">
        <f t="shared" si="1"/>
        <v>72.833333333332888</v>
      </c>
      <c r="B96" s="17">
        <v>167100.3111185524</v>
      </c>
      <c r="C96" s="18">
        <v>141489.55215066564</v>
      </c>
      <c r="D96" s="17">
        <v>154461.18200002081</v>
      </c>
    </row>
    <row r="97" spans="1:4" x14ac:dyDescent="0.25">
      <c r="A97" s="15">
        <f t="shared" si="1"/>
        <v>72.916666666666217</v>
      </c>
      <c r="B97" s="17">
        <v>166368.92445432811</v>
      </c>
      <c r="C97" s="18">
        <v>140793.15585602718</v>
      </c>
      <c r="D97" s="17">
        <v>153748.22709073682</v>
      </c>
    </row>
    <row r="98" spans="1:4" x14ac:dyDescent="0.25">
      <c r="A98" s="15">
        <f t="shared" si="1"/>
        <v>72.999999999999545</v>
      </c>
      <c r="B98" s="17">
        <v>165640.14122528126</v>
      </c>
      <c r="C98" s="18">
        <v>140099.73058198436</v>
      </c>
      <c r="D98" s="17">
        <v>153038.0585763336</v>
      </c>
    </row>
    <row r="99" spans="1:4" x14ac:dyDescent="0.25">
      <c r="A99" s="15">
        <f t="shared" si="1"/>
        <v>73.083333333332874</v>
      </c>
      <c r="B99" s="17">
        <v>164913.95304824511</v>
      </c>
      <c r="C99" s="18">
        <v>139409.26592491893</v>
      </c>
      <c r="D99" s="17">
        <v>152330.66706184862</v>
      </c>
    </row>
    <row r="100" spans="1:4" x14ac:dyDescent="0.25">
      <c r="A100" s="15">
        <f t="shared" si="1"/>
        <v>73.166666666666202</v>
      </c>
      <c r="B100" s="17">
        <v>164190.43665975996</v>
      </c>
      <c r="C100" s="18">
        <v>138721.8740386751</v>
      </c>
      <c r="D100" s="17">
        <v>151626.13139047928</v>
      </c>
    </row>
    <row r="101" spans="1:4" x14ac:dyDescent="0.25">
      <c r="A101" s="15">
        <f t="shared" si="1"/>
        <v>73.249999999999531</v>
      </c>
      <c r="B101" s="17">
        <v>163469.58330886843</v>
      </c>
      <c r="C101" s="18">
        <v>138037.54398308054</v>
      </c>
      <c r="D101" s="17">
        <v>150924.44179187666</v>
      </c>
    </row>
    <row r="102" spans="1:4" x14ac:dyDescent="0.25">
      <c r="A102" s="15">
        <f t="shared" si="1"/>
        <v>73.33333333333286</v>
      </c>
      <c r="B102" s="17">
        <v>162751.38427150014</v>
      </c>
      <c r="C102" s="18">
        <v>137356.26485319468</v>
      </c>
      <c r="D102" s="17">
        <v>150225.58852648069</v>
      </c>
    </row>
    <row r="103" spans="1:4" x14ac:dyDescent="0.25">
      <c r="A103" s="15">
        <f t="shared" si="1"/>
        <v>73.416666666666188</v>
      </c>
      <c r="B103" s="17">
        <v>162035.83085039232</v>
      </c>
      <c r="C103" s="18">
        <v>136678.02577920168</v>
      </c>
      <c r="D103" s="17">
        <v>149529.56188542771</v>
      </c>
    </row>
    <row r="104" spans="1:4" x14ac:dyDescent="0.25">
      <c r="A104" s="15">
        <f t="shared" si="1"/>
        <v>73.499999999999517</v>
      </c>
      <c r="B104" s="17">
        <v>161322.91437501082</v>
      </c>
      <c r="C104" s="18">
        <v>136002.81592630359</v>
      </c>
      <c r="D104" s="17">
        <v>148836.35219045845</v>
      </c>
    </row>
    <row r="105" spans="1:4" x14ac:dyDescent="0.25">
      <c r="A105" s="15">
        <f t="shared" si="1"/>
        <v>73.583333333332845</v>
      </c>
      <c r="B105" s="17">
        <v>160612.62620147117</v>
      </c>
      <c r="C105" s="18">
        <v>135330.62449461382</v>
      </c>
      <c r="D105" s="17">
        <v>148145.94979382618</v>
      </c>
    </row>
    <row r="106" spans="1:4" x14ac:dyDescent="0.25">
      <c r="A106" s="15">
        <f t="shared" si="1"/>
        <v>73.666666666666174</v>
      </c>
      <c r="B106" s="17">
        <v>159904.9577124599</v>
      </c>
      <c r="C106" s="18">
        <v>134661.44071905091</v>
      </c>
      <c r="D106" s="17">
        <v>147458.34507820511</v>
      </c>
    </row>
    <row r="107" spans="1:4" x14ac:dyDescent="0.25">
      <c r="A107" s="15">
        <f t="shared" si="1"/>
        <v>73.749999999999503</v>
      </c>
      <c r="B107" s="17">
        <v>159199.90031715622</v>
      </c>
      <c r="C107" s="18">
        <v>133995.25386923272</v>
      </c>
      <c r="D107" s="17">
        <v>146773.52845659919</v>
      </c>
    </row>
    <row r="108" spans="1:4" x14ac:dyDescent="0.25">
      <c r="A108" s="15">
        <f t="shared" si="1"/>
        <v>73.833333333332831</v>
      </c>
      <c r="B108" s="17">
        <v>158497.44545115373</v>
      </c>
      <c r="C108" s="18">
        <v>133332.05324937071</v>
      </c>
      <c r="D108" s="17">
        <v>146091.49037225105</v>
      </c>
    </row>
    <row r="109" spans="1:4" x14ac:dyDescent="0.25">
      <c r="A109" s="15">
        <f t="shared" si="1"/>
        <v>73.91666666666616</v>
      </c>
      <c r="B109" s="17">
        <v>157797.58457638251</v>
      </c>
      <c r="C109" s="18">
        <v>132671.82819816491</v>
      </c>
      <c r="D109" s="17">
        <v>145412.22129855116</v>
      </c>
    </row>
    <row r="110" spans="1:4" x14ac:dyDescent="0.25">
      <c r="A110" s="15">
        <f t="shared" si="1"/>
        <v>73.999999999999488</v>
      </c>
      <c r="B110" s="17">
        <v>157100.30918103128</v>
      </c>
      <c r="C110" s="18">
        <v>132014.56808869872</v>
      </c>
      <c r="D110" s="17">
        <v>144735.71173894746</v>
      </c>
    </row>
    <row r="111" spans="1:4" x14ac:dyDescent="0.25">
      <c r="A111" s="15">
        <f t="shared" si="1"/>
        <v>74.083333333332817</v>
      </c>
      <c r="B111" s="17">
        <v>156405.61077947001</v>
      </c>
      <c r="C111" s="18">
        <v>131360.26232833436</v>
      </c>
      <c r="D111" s="17">
        <v>144061.95222685506</v>
      </c>
    </row>
    <row r="112" spans="1:4" x14ac:dyDescent="0.25">
      <c r="A112" s="15">
        <f t="shared" si="1"/>
        <v>74.166666666666146</v>
      </c>
      <c r="B112" s="17">
        <v>155713.57087182431</v>
      </c>
      <c r="C112" s="18">
        <v>130709.02724376734</v>
      </c>
      <c r="D112" s="17">
        <v>143391.02535763328</v>
      </c>
    </row>
    <row r="113" spans="1:4" x14ac:dyDescent="0.25">
      <c r="A113" s="15">
        <f t="shared" si="1"/>
        <v>74.249999999999474</v>
      </c>
      <c r="B113" s="17">
        <v>155024.18058195696</v>
      </c>
      <c r="C113" s="18">
        <v>130060.85168627852</v>
      </c>
      <c r="D113" s="17">
        <v>142722.92127152692</v>
      </c>
    </row>
    <row r="114" spans="1:4" x14ac:dyDescent="0.25">
      <c r="A114" s="15">
        <f t="shared" si="1"/>
        <v>74.333333333332803</v>
      </c>
      <c r="B114" s="17">
        <v>154337.43106131404</v>
      </c>
      <c r="C114" s="18">
        <v>129415.72454341935</v>
      </c>
      <c r="D114" s="17">
        <v>142057.63014014994</v>
      </c>
    </row>
    <row r="115" spans="1:4" x14ac:dyDescent="0.25">
      <c r="A115" s="15">
        <f t="shared" si="1"/>
        <v>74.416666666666131</v>
      </c>
      <c r="B115" s="17">
        <v>153653.31348884306</v>
      </c>
      <c r="C115" s="18">
        <v>128773.634738901</v>
      </c>
      <c r="D115" s="17">
        <v>141395.14216639075</v>
      </c>
    </row>
    <row r="116" spans="1:4" x14ac:dyDescent="0.25">
      <c r="A116" s="15">
        <f t="shared" si="1"/>
        <v>74.49999999999946</v>
      </c>
      <c r="B116" s="17">
        <v>152971.81907091124</v>
      </c>
      <c r="C116" s="18">
        <v>128134.57123248363</v>
      </c>
      <c r="D116" s="17">
        <v>140735.44758431785</v>
      </c>
    </row>
    <row r="117" spans="1:4" x14ac:dyDescent="0.25">
      <c r="A117" s="15">
        <f t="shared" si="1"/>
        <v>74.583333333332789</v>
      </c>
      <c r="B117" s="17">
        <v>152292.93904122378</v>
      </c>
      <c r="C117" s="18">
        <v>127498.52301986604</v>
      </c>
      <c r="D117" s="17">
        <v>140078.53665908569</v>
      </c>
    </row>
    <row r="118" spans="1:4" x14ac:dyDescent="0.25">
      <c r="A118" s="15">
        <f t="shared" si="1"/>
        <v>74.666666666666117</v>
      </c>
      <c r="B118" s="17">
        <v>151616.66466074286</v>
      </c>
      <c r="C118" s="18">
        <v>126865.47913257571</v>
      </c>
      <c r="D118" s="17">
        <v>139424.3996868408</v>
      </c>
    </row>
    <row r="119" spans="1:4" x14ac:dyDescent="0.25">
      <c r="A119" s="15">
        <f t="shared" si="1"/>
        <v>74.749999999999446</v>
      </c>
      <c r="B119" s="17">
        <v>150942.98721760628</v>
      </c>
      <c r="C119" s="18">
        <v>126235.42863785909</v>
      </c>
      <c r="D119" s="17">
        <v>138773.02699462831</v>
      </c>
    </row>
    <row r="120" spans="1:4" x14ac:dyDescent="0.25">
      <c r="A120" s="15">
        <f t="shared" si="1"/>
        <v>74.833333333332774</v>
      </c>
      <c r="B120" s="17">
        <v>150271.89802704687</v>
      </c>
      <c r="C120" s="18">
        <v>125608.36063857221</v>
      </c>
      <c r="D120" s="17">
        <v>138124.40894029854</v>
      </c>
    </row>
    <row r="121" spans="1:4" x14ac:dyDescent="0.25">
      <c r="A121" s="15">
        <f t="shared" si="1"/>
        <v>74.916666666666103</v>
      </c>
      <c r="B121" s="17">
        <v>149603.38843131185</v>
      </c>
      <c r="C121" s="18">
        <v>124984.26427307169</v>
      </c>
      <c r="D121" s="17">
        <v>137478.53591241399</v>
      </c>
    </row>
    <row r="122" spans="1:4" x14ac:dyDescent="0.25">
      <c r="A122" s="15">
        <f t="shared" si="1"/>
        <v>74.999999999999432</v>
      </c>
      <c r="B122" s="17">
        <v>148937.44979958233</v>
      </c>
      <c r="C122" s="18">
        <v>124363.12871510598</v>
      </c>
      <c r="D122" s="17">
        <v>136835.39833015672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D08EA-5125-0841-9DD0-9836F2C0021A}">
  <dimension ref="A1:D25"/>
  <sheetViews>
    <sheetView zoomScaleNormal="100" zoomScaleSheetLayoutView="100" workbookViewId="0">
      <selection activeCell="C10" sqref="C10"/>
    </sheetView>
  </sheetViews>
  <sheetFormatPr defaultRowHeight="15" x14ac:dyDescent="0.25"/>
  <sheetData>
    <row r="1" spans="1:4" x14ac:dyDescent="0.25">
      <c r="A1" t="s">
        <v>151</v>
      </c>
    </row>
    <row r="3" spans="1:4" x14ac:dyDescent="0.25">
      <c r="A3" s="45" t="s">
        <v>152</v>
      </c>
      <c r="B3" t="s">
        <v>153</v>
      </c>
    </row>
    <row r="5" spans="1:4" x14ac:dyDescent="0.25">
      <c r="A5" s="45" t="s">
        <v>152</v>
      </c>
      <c r="B5" t="s">
        <v>154</v>
      </c>
    </row>
    <row r="6" spans="1:4" x14ac:dyDescent="0.25">
      <c r="B6" s="45" t="s">
        <v>152</v>
      </c>
      <c r="C6" s="46" t="s">
        <v>155</v>
      </c>
    </row>
    <row r="7" spans="1:4" x14ac:dyDescent="0.25">
      <c r="C7" s="22" t="s">
        <v>156</v>
      </c>
    </row>
    <row r="9" spans="1:4" x14ac:dyDescent="0.25">
      <c r="A9" s="45" t="s">
        <v>152</v>
      </c>
      <c r="B9" t="s">
        <v>157</v>
      </c>
    </row>
    <row r="10" spans="1:4" x14ac:dyDescent="0.25">
      <c r="B10" s="45" t="s">
        <v>152</v>
      </c>
      <c r="C10" s="22" t="s">
        <v>158</v>
      </c>
    </row>
    <row r="11" spans="1:4" x14ac:dyDescent="0.25">
      <c r="B11" s="45" t="s">
        <v>152</v>
      </c>
      <c r="C11" t="s">
        <v>159</v>
      </c>
    </row>
    <row r="12" spans="1:4" x14ac:dyDescent="0.25">
      <c r="B12" s="45" t="s">
        <v>152</v>
      </c>
      <c r="C12" t="s">
        <v>160</v>
      </c>
    </row>
    <row r="13" spans="1:4" x14ac:dyDescent="0.25">
      <c r="C13" s="45" t="s">
        <v>152</v>
      </c>
      <c r="D13" t="s">
        <v>161</v>
      </c>
    </row>
    <row r="14" spans="1:4" x14ac:dyDescent="0.25">
      <c r="C14" s="45" t="s">
        <v>152</v>
      </c>
      <c r="D14" t="s">
        <v>162</v>
      </c>
    </row>
    <row r="16" spans="1:4" x14ac:dyDescent="0.25">
      <c r="A16" s="45" t="s">
        <v>152</v>
      </c>
      <c r="B16" t="s">
        <v>163</v>
      </c>
    </row>
    <row r="17" spans="1:4" x14ac:dyDescent="0.25">
      <c r="A17" s="45" t="s">
        <v>152</v>
      </c>
      <c r="B17" t="s">
        <v>164</v>
      </c>
    </row>
    <row r="18" spans="1:4" x14ac:dyDescent="0.25">
      <c r="B18" s="22" t="s">
        <v>165</v>
      </c>
    </row>
    <row r="20" spans="1:4" x14ac:dyDescent="0.25">
      <c r="A20" s="45" t="s">
        <v>152</v>
      </c>
      <c r="B20" t="s">
        <v>166</v>
      </c>
    </row>
    <row r="21" spans="1:4" x14ac:dyDescent="0.25">
      <c r="B21" s="45" t="s">
        <v>152</v>
      </c>
      <c r="C21" t="s">
        <v>167</v>
      </c>
    </row>
    <row r="22" spans="1:4" x14ac:dyDescent="0.25">
      <c r="B22" s="45" t="s">
        <v>152</v>
      </c>
      <c r="C22" t="s">
        <v>168</v>
      </c>
    </row>
    <row r="23" spans="1:4" x14ac:dyDescent="0.25">
      <c r="C23" s="45" t="s">
        <v>152</v>
      </c>
      <c r="D23" t="s">
        <v>169</v>
      </c>
    </row>
    <row r="24" spans="1:4" x14ac:dyDescent="0.25">
      <c r="C24" s="45" t="s">
        <v>152</v>
      </c>
      <c r="D24" t="s">
        <v>170</v>
      </c>
    </row>
    <row r="25" spans="1:4" x14ac:dyDescent="0.25">
      <c r="C25" s="45" t="s">
        <v>152</v>
      </c>
      <c r="D25" t="s">
        <v>171</v>
      </c>
    </row>
  </sheetData>
  <hyperlinks>
    <hyperlink ref="C7" r:id="rId1" xr:uid="{AE37026D-774C-44F1-BC0D-3150933B9B33}"/>
    <hyperlink ref="B18" r:id="rId2" location="h2.2" xr:uid="{8204A565-3D58-48D1-97AC-4542EA7D87A1}"/>
    <hyperlink ref="C10" r:id="rId3" xr:uid="{8277B9E1-A952-4441-8DD7-F55E545255D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AD4B3-8D65-44B1-BB7F-099B861E6403}">
  <dimension ref="A1:Q46"/>
  <sheetViews>
    <sheetView zoomScale="92" workbookViewId="0">
      <selection activeCell="F5" sqref="F5"/>
    </sheetView>
  </sheetViews>
  <sheetFormatPr defaultColWidth="11.7109375" defaultRowHeight="15" x14ac:dyDescent="0.25"/>
  <cols>
    <col min="7" max="7" width="11.7109375" style="19"/>
    <col min="17" max="17" width="12.28515625" bestFit="1" customWidth="1"/>
    <col min="18" max="18" width="11.7109375" customWidth="1"/>
  </cols>
  <sheetData>
    <row r="1" spans="1:17" x14ac:dyDescent="0.25">
      <c r="A1" s="54" t="s">
        <v>0</v>
      </c>
      <c r="B1" s="103" t="s">
        <v>19</v>
      </c>
      <c r="C1" s="103"/>
      <c r="D1" s="104"/>
      <c r="F1" t="s">
        <v>172</v>
      </c>
    </row>
    <row r="2" spans="1:17" x14ac:dyDescent="0.25">
      <c r="A2" s="56" t="s">
        <v>7</v>
      </c>
      <c r="B2" s="65">
        <v>100000</v>
      </c>
      <c r="C2" s="65">
        <v>100000</v>
      </c>
      <c r="D2" s="65">
        <v>100000</v>
      </c>
      <c r="F2" s="9">
        <f>F35</f>
        <v>0.1</v>
      </c>
      <c r="G2" s="17">
        <f>'Cover Page'!B11</f>
        <v>63813.214830591067</v>
      </c>
      <c r="H2" s="3">
        <f>'Cover Page'!B12</f>
        <v>69</v>
      </c>
      <c r="I2" s="4">
        <f>'Cover Page'!B14</f>
        <v>351.46460999999999</v>
      </c>
    </row>
    <row r="3" spans="1:17" x14ac:dyDescent="0.25">
      <c r="A3" s="56" t="s">
        <v>2</v>
      </c>
      <c r="B3" s="66" t="s">
        <v>9</v>
      </c>
      <c r="C3" s="66" t="s">
        <v>9</v>
      </c>
      <c r="D3" s="66" t="s">
        <v>9</v>
      </c>
    </row>
    <row r="4" spans="1:17" x14ac:dyDescent="0.25">
      <c r="A4" s="56" t="s">
        <v>11</v>
      </c>
      <c r="B4" s="66">
        <v>40</v>
      </c>
      <c r="C4" s="66">
        <v>40</v>
      </c>
      <c r="D4" s="66">
        <v>40</v>
      </c>
      <c r="F4" t="s">
        <v>8</v>
      </c>
      <c r="G4" t="s">
        <v>13</v>
      </c>
      <c r="H4" t="s">
        <v>15</v>
      </c>
      <c r="I4" t="s">
        <v>173</v>
      </c>
    </row>
    <row r="5" spans="1:17" ht="15.75" thickBot="1" x14ac:dyDescent="0.3">
      <c r="A5" s="63" t="s">
        <v>8</v>
      </c>
      <c r="B5" s="86">
        <v>2.75E-2</v>
      </c>
      <c r="C5" s="86">
        <v>0.03</v>
      </c>
      <c r="D5" s="86">
        <v>3.2500000000000001E-2</v>
      </c>
      <c r="F5" s="9">
        <v>2.5000000000000001E-2</v>
      </c>
      <c r="G5" s="17">
        <v>187074.94560707916</v>
      </c>
      <c r="H5" s="3">
        <v>70</v>
      </c>
      <c r="I5" s="19">
        <v>989.63119999999981</v>
      </c>
    </row>
    <row r="6" spans="1:17" x14ac:dyDescent="0.25">
      <c r="A6" s="54" t="s">
        <v>12</v>
      </c>
      <c r="B6" s="55"/>
      <c r="C6" s="55"/>
      <c r="D6" s="55"/>
      <c r="F6" s="9">
        <v>2.75E-2</v>
      </c>
      <c r="G6" s="17">
        <v>183710.89026596776</v>
      </c>
      <c r="H6" s="3">
        <v>69.833333333333329</v>
      </c>
      <c r="I6" s="19">
        <v>980.89915999999982</v>
      </c>
      <c r="Q6" s="90" t="s">
        <v>176</v>
      </c>
    </row>
    <row r="7" spans="1:17" x14ac:dyDescent="0.25">
      <c r="A7" s="56" t="s">
        <v>13</v>
      </c>
      <c r="B7" s="57">
        <v>183710.89026596776</v>
      </c>
      <c r="C7" s="57">
        <v>180447.30091576866</v>
      </c>
      <c r="D7" s="57">
        <v>177280.40827383805</v>
      </c>
      <c r="F7" s="9">
        <v>0.03</v>
      </c>
      <c r="G7" s="17">
        <v>180447.30091576866</v>
      </c>
      <c r="H7" s="3">
        <v>69.75</v>
      </c>
      <c r="I7" s="19">
        <v>976.53314</v>
      </c>
      <c r="Q7" s="91">
        <v>69.333333333333329</v>
      </c>
    </row>
    <row r="8" spans="1:17" x14ac:dyDescent="0.25">
      <c r="A8" s="56" t="s">
        <v>15</v>
      </c>
      <c r="B8" s="58">
        <v>69.833333333333329</v>
      </c>
      <c r="C8" s="58">
        <v>69.75</v>
      </c>
      <c r="D8" s="58">
        <v>69.666666666666671</v>
      </c>
      <c r="F8" s="9">
        <v>3.2500000000000001E-2</v>
      </c>
      <c r="G8" s="17">
        <v>177280.40827383805</v>
      </c>
      <c r="H8" s="3">
        <v>69.666666666666671</v>
      </c>
      <c r="I8" s="19">
        <v>972.16711999999995</v>
      </c>
      <c r="Q8" s="93">
        <v>3.9499999999999903E-2</v>
      </c>
    </row>
    <row r="9" spans="1:17" x14ac:dyDescent="0.25">
      <c r="A9" s="59" t="s">
        <v>16</v>
      </c>
      <c r="B9" s="60"/>
      <c r="C9" s="60"/>
      <c r="D9" s="60"/>
      <c r="F9" s="9">
        <v>3.5000000000000003E-2</v>
      </c>
      <c r="G9" s="17">
        <v>174206.74310669577</v>
      </c>
      <c r="H9" s="3">
        <v>69.583333333333329</v>
      </c>
      <c r="I9" s="19">
        <v>967.80110000000002</v>
      </c>
      <c r="Q9" s="93">
        <v>0.04</v>
      </c>
    </row>
    <row r="10" spans="1:17" x14ac:dyDescent="0.25">
      <c r="A10" s="61" t="s">
        <v>17</v>
      </c>
      <c r="B10" s="62">
        <v>980.89915999999982</v>
      </c>
      <c r="C10" s="62">
        <v>976.53314</v>
      </c>
      <c r="D10" s="62">
        <v>972.16711999999995</v>
      </c>
      <c r="F10" s="9">
        <v>3.7499999999999999E-2</v>
      </c>
      <c r="G10" s="17">
        <v>171223.1901613212</v>
      </c>
      <c r="H10" s="87">
        <v>69.416666666666671</v>
      </c>
      <c r="I10" s="19">
        <v>959.06906000000004</v>
      </c>
      <c r="Q10" s="91">
        <v>69.416666666666671</v>
      </c>
    </row>
    <row r="11" spans="1:17" ht="15.75" thickBot="1" x14ac:dyDescent="0.3">
      <c r="A11" s="63" t="s">
        <v>18</v>
      </c>
      <c r="B11" s="64">
        <v>1078.9890759999998</v>
      </c>
      <c r="C11" s="64">
        <v>1074.1864540000001</v>
      </c>
      <c r="D11" s="64">
        <v>1069.383832</v>
      </c>
      <c r="F11" s="9">
        <v>0.04</v>
      </c>
      <c r="G11" s="17">
        <v>168327.52504645969</v>
      </c>
      <c r="H11" s="3">
        <v>69.333333333333329</v>
      </c>
      <c r="I11" s="19">
        <v>954.70303999999987</v>
      </c>
      <c r="Q11" s="93">
        <v>3.7499999999999901E-2</v>
      </c>
    </row>
    <row r="12" spans="1:17" x14ac:dyDescent="0.25">
      <c r="F12" s="9">
        <v>4.2500000000000003E-2</v>
      </c>
      <c r="G12" s="17">
        <v>165515.70028258438</v>
      </c>
      <c r="H12" s="3">
        <v>69.25</v>
      </c>
      <c r="I12" s="19">
        <v>950.33701999999994</v>
      </c>
      <c r="Q12" s="93">
        <v>3.7999999999999902E-2</v>
      </c>
    </row>
    <row r="13" spans="1:17" x14ac:dyDescent="0.25">
      <c r="F13" s="9">
        <v>4.4999999999999998E-2</v>
      </c>
      <c r="G13" s="17">
        <v>162785.96627700358</v>
      </c>
      <c r="H13" s="3">
        <v>69.083333333333329</v>
      </c>
      <c r="I13" s="19">
        <v>941.60497999999995</v>
      </c>
      <c r="Q13" s="93">
        <v>3.8499999999999902E-2</v>
      </c>
    </row>
    <row r="14" spans="1:17" x14ac:dyDescent="0.25">
      <c r="F14" s="9">
        <v>4.7500000000000001E-2</v>
      </c>
      <c r="G14" s="17">
        <v>160135.06854203338</v>
      </c>
      <c r="H14" s="3">
        <v>69</v>
      </c>
      <c r="I14" s="19">
        <v>937.23896000000002</v>
      </c>
      <c r="Q14" s="93">
        <v>3.8999999999999903E-2</v>
      </c>
    </row>
    <row r="15" spans="1:17" x14ac:dyDescent="0.25">
      <c r="F15" s="9">
        <v>0.05</v>
      </c>
      <c r="G15" s="17">
        <v>157561.31157482095</v>
      </c>
      <c r="H15" s="3">
        <v>68.833333333333329</v>
      </c>
      <c r="I15" s="19">
        <v>928.50691999999992</v>
      </c>
      <c r="Q15" s="91">
        <v>69.5</v>
      </c>
    </row>
    <row r="16" spans="1:17" x14ac:dyDescent="0.25">
      <c r="F16" s="9">
        <v>5.2499999999999998E-2</v>
      </c>
      <c r="G16" s="17">
        <v>155061.63139669702</v>
      </c>
      <c r="H16" s="3">
        <v>68.666666666666671</v>
      </c>
      <c r="I16" s="19">
        <v>919.77487999999994</v>
      </c>
      <c r="Q16" s="93">
        <v>3.59999999999999E-2</v>
      </c>
    </row>
    <row r="17" spans="6:17" x14ac:dyDescent="0.25">
      <c r="F17" s="9">
        <v>5.5E-2</v>
      </c>
      <c r="G17" s="17">
        <v>152634.42535108016</v>
      </c>
      <c r="H17" s="3">
        <v>68.583333333333329</v>
      </c>
      <c r="I17" s="19">
        <v>915.40886</v>
      </c>
      <c r="Q17" s="93">
        <v>3.6499999999999901E-2</v>
      </c>
    </row>
    <row r="18" spans="6:17" x14ac:dyDescent="0.25">
      <c r="F18" s="9">
        <v>5.7500000000000002E-2</v>
      </c>
      <c r="G18" s="17">
        <v>150278.02470183405</v>
      </c>
      <c r="H18" s="3">
        <v>68.416666666666671</v>
      </c>
      <c r="I18" s="19">
        <v>906.67681999999991</v>
      </c>
      <c r="Q18" s="93">
        <v>3.6999999999999901E-2</v>
      </c>
    </row>
    <row r="19" spans="6:17" x14ac:dyDescent="0.25">
      <c r="F19" s="9">
        <v>0.06</v>
      </c>
      <c r="G19" s="17">
        <v>147990.28350948545</v>
      </c>
      <c r="H19" s="3">
        <v>68.25</v>
      </c>
      <c r="I19" s="19">
        <v>897.94477999999992</v>
      </c>
      <c r="Q19" s="91">
        <v>69.583333333333329</v>
      </c>
    </row>
    <row r="20" spans="6:17" x14ac:dyDescent="0.25">
      <c r="F20" s="9">
        <v>6.25E-2</v>
      </c>
      <c r="G20" s="17">
        <v>145769.65094395212</v>
      </c>
      <c r="H20" s="3">
        <v>68.083333333333329</v>
      </c>
      <c r="I20" s="19">
        <v>889.21273999999994</v>
      </c>
      <c r="Q20" s="93">
        <v>3.4000000000000002E-2</v>
      </c>
    </row>
    <row r="21" spans="6:17" x14ac:dyDescent="0.25">
      <c r="F21" s="9">
        <v>6.5000000000000002E-2</v>
      </c>
      <c r="G21" s="17">
        <v>143614.58740129037</v>
      </c>
      <c r="H21" s="3">
        <v>67.916666666666671</v>
      </c>
      <c r="I21" s="19">
        <v>880.48069999999996</v>
      </c>
      <c r="Q21" s="93">
        <v>3.4499999999999899E-2</v>
      </c>
    </row>
    <row r="22" spans="6:17" x14ac:dyDescent="0.25">
      <c r="F22" s="9">
        <v>6.7500000000000004E-2</v>
      </c>
      <c r="G22" s="17">
        <v>141523.87907488781</v>
      </c>
      <c r="H22" s="3">
        <v>67.666666666666671</v>
      </c>
      <c r="I22" s="19">
        <v>867.38263999999992</v>
      </c>
      <c r="K22" t="s">
        <v>175</v>
      </c>
      <c r="Q22" s="93">
        <v>3.4999999999999899E-2</v>
      </c>
    </row>
    <row r="23" spans="6:17" x14ac:dyDescent="0.25">
      <c r="F23" s="9">
        <v>7.0000000000000007E-2</v>
      </c>
      <c r="G23" s="17">
        <v>139496.2683383722</v>
      </c>
      <c r="H23" s="3">
        <v>67.5</v>
      </c>
      <c r="I23" s="19">
        <v>858.65059999999994</v>
      </c>
      <c r="Q23" s="93">
        <v>3.54999999999999E-2</v>
      </c>
    </row>
    <row r="24" spans="6:17" x14ac:dyDescent="0.25">
      <c r="F24" s="9">
        <v>7.2499999999999995E-2</v>
      </c>
      <c r="G24" s="17">
        <v>137530.2554575993</v>
      </c>
      <c r="H24" s="3">
        <v>67.333333333333329</v>
      </c>
      <c r="I24" s="19">
        <v>849.91855999999984</v>
      </c>
      <c r="Q24" s="91">
        <v>69.666666666666671</v>
      </c>
    </row>
    <row r="25" spans="6:17" x14ac:dyDescent="0.25">
      <c r="F25" s="9">
        <v>7.4999999999999997E-2</v>
      </c>
      <c r="G25" s="17">
        <v>135625.76374948741</v>
      </c>
      <c r="H25" s="3">
        <v>67.083333333333329</v>
      </c>
      <c r="I25" s="19">
        <v>836.82049999999992</v>
      </c>
      <c r="Q25" s="93">
        <v>3.2000000000000001E-2</v>
      </c>
    </row>
    <row r="26" spans="6:17" x14ac:dyDescent="0.25">
      <c r="F26" s="9">
        <v>7.7499999999999999E-2</v>
      </c>
      <c r="G26" s="17">
        <v>133781.08585166946</v>
      </c>
      <c r="H26" s="3">
        <v>66.833333333333329</v>
      </c>
      <c r="I26" s="19">
        <v>823.72243999999989</v>
      </c>
      <c r="Q26" s="93">
        <v>3.2500000000000001E-2</v>
      </c>
    </row>
    <row r="27" spans="6:17" x14ac:dyDescent="0.25">
      <c r="F27" s="9">
        <v>0.08</v>
      </c>
      <c r="G27" s="17">
        <v>131996.01349392036</v>
      </c>
      <c r="H27" s="3">
        <v>66.666666666666671</v>
      </c>
      <c r="I27" s="19">
        <v>814.99040000000002</v>
      </c>
      <c r="Q27" s="93">
        <v>3.3000000000000002E-2</v>
      </c>
    </row>
    <row r="28" spans="6:17" x14ac:dyDescent="0.25">
      <c r="F28" s="9">
        <v>8.2500000000000004E-2</v>
      </c>
      <c r="G28" s="17">
        <v>130269.73652919567</v>
      </c>
      <c r="H28" s="3">
        <v>66.416666666666671</v>
      </c>
      <c r="I28" s="19">
        <v>801.89233999999999</v>
      </c>
      <c r="Q28" s="93">
        <v>3.3500000000000002E-2</v>
      </c>
    </row>
    <row r="29" spans="6:17" x14ac:dyDescent="0.25">
      <c r="F29" s="9">
        <v>8.5000000000000006E-2</v>
      </c>
      <c r="G29" s="17">
        <v>128601.70356409901</v>
      </c>
      <c r="H29" s="3">
        <v>66.166666666666671</v>
      </c>
      <c r="I29" s="19">
        <v>788.79427999999996</v>
      </c>
      <c r="Q29" s="91">
        <v>69.75</v>
      </c>
    </row>
    <row r="30" spans="6:17" x14ac:dyDescent="0.25">
      <c r="F30" s="9">
        <v>8.7499999999999994E-2</v>
      </c>
      <c r="G30" s="17">
        <v>126991.55576189818</v>
      </c>
      <c r="H30" s="3">
        <v>65.916666666666671</v>
      </c>
      <c r="I30" s="19">
        <v>775.69622000000004</v>
      </c>
      <c r="Q30" s="93">
        <v>2.9499999999999998E-2</v>
      </c>
    </row>
    <row r="31" spans="6:17" x14ac:dyDescent="0.25">
      <c r="F31" s="9">
        <v>0.09</v>
      </c>
      <c r="G31" s="17">
        <v>125438.65315586777</v>
      </c>
      <c r="H31" s="3">
        <v>65.666666666666671</v>
      </c>
      <c r="I31" s="19">
        <v>762.59816000000001</v>
      </c>
      <c r="Q31" s="93">
        <v>0.03</v>
      </c>
    </row>
    <row r="32" spans="6:17" x14ac:dyDescent="0.25">
      <c r="F32" s="9">
        <v>9.2499999999999999E-2</v>
      </c>
      <c r="G32" s="17">
        <v>123942.6478007203</v>
      </c>
      <c r="H32" s="3">
        <v>65.416666666666671</v>
      </c>
      <c r="I32" s="19">
        <v>749.50009999999997</v>
      </c>
      <c r="Q32" s="93">
        <v>3.0499999999999999E-2</v>
      </c>
    </row>
    <row r="33" spans="6:17" x14ac:dyDescent="0.25">
      <c r="F33" s="9">
        <v>9.5000000000000001E-2</v>
      </c>
      <c r="G33" s="17">
        <v>122503.24009140176</v>
      </c>
      <c r="H33" s="3">
        <v>65.166666666666671</v>
      </c>
      <c r="I33" s="19">
        <v>736.40203999999994</v>
      </c>
      <c r="Q33" s="93">
        <v>3.1E-2</v>
      </c>
    </row>
    <row r="34" spans="6:17" x14ac:dyDescent="0.25">
      <c r="F34" s="9">
        <v>9.7500000000000003E-2</v>
      </c>
      <c r="G34" s="17">
        <v>121117.33200437028</v>
      </c>
      <c r="H34" s="3">
        <v>65</v>
      </c>
      <c r="I34" s="19">
        <v>727.67</v>
      </c>
      <c r="Q34" s="93">
        <v>3.15E-2</v>
      </c>
    </row>
    <row r="35" spans="6:17" x14ac:dyDescent="0.25">
      <c r="F35" s="9">
        <v>0.1</v>
      </c>
      <c r="G35" s="17">
        <v>119763.76640518504</v>
      </c>
      <c r="H35" s="3">
        <v>65</v>
      </c>
      <c r="I35" s="19">
        <v>727.67</v>
      </c>
      <c r="Q35" s="91">
        <v>69.833333333333329</v>
      </c>
    </row>
    <row r="36" spans="6:17" x14ac:dyDescent="0.25">
      <c r="Q36" s="93">
        <v>2.75E-2</v>
      </c>
    </row>
    <row r="37" spans="6:17" x14ac:dyDescent="0.25">
      <c r="Q37" s="93">
        <v>2.8000000000000001E-2</v>
      </c>
    </row>
    <row r="38" spans="6:17" x14ac:dyDescent="0.25">
      <c r="Q38" s="93">
        <v>2.8500000000000001E-2</v>
      </c>
    </row>
    <row r="39" spans="6:17" x14ac:dyDescent="0.25">
      <c r="Q39" s="93">
        <v>2.9000000000000001E-2</v>
      </c>
    </row>
    <row r="40" spans="6:17" x14ac:dyDescent="0.25">
      <c r="Q40" s="91">
        <v>69.916666666666671</v>
      </c>
    </row>
    <row r="41" spans="6:17" x14ac:dyDescent="0.25">
      <c r="Q41" s="93">
        <v>2.5499999999999998E-2</v>
      </c>
    </row>
    <row r="42" spans="6:17" x14ac:dyDescent="0.25">
      <c r="Q42" s="93">
        <v>2.5999999999999999E-2</v>
      </c>
    </row>
    <row r="43" spans="6:17" x14ac:dyDescent="0.25">
      <c r="Q43" s="93">
        <v>2.6499999999999999E-2</v>
      </c>
    </row>
    <row r="44" spans="6:17" x14ac:dyDescent="0.25">
      <c r="Q44" s="93">
        <v>2.7E-2</v>
      </c>
    </row>
    <row r="45" spans="6:17" x14ac:dyDescent="0.25">
      <c r="Q45" s="91">
        <v>70</v>
      </c>
    </row>
    <row r="46" spans="6:17" x14ac:dyDescent="0.25">
      <c r="Q46" s="93">
        <v>2.5000000000000001E-2</v>
      </c>
    </row>
  </sheetData>
  <mergeCells count="1">
    <mergeCell ref="B1:D1"/>
  </mergeCells>
  <conditionalFormatting sqref="H5:H35">
    <cfRule type="colorScale" priority="2">
      <colorScale>
        <cfvo type="min"/>
        <cfvo type="percentile" val="50"/>
        <cfvo type="max"/>
        <color rgb="FFF8696B"/>
        <color rgb="FFFFEB84"/>
        <color rgb="FF63BE7B"/>
      </colorScale>
    </cfRule>
  </conditionalFormatting>
  <conditionalFormatting sqref="I5:I35">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78C68-B04A-402B-AAF0-FBEB8A59CDC8}">
  <dimension ref="A1:V47"/>
  <sheetViews>
    <sheetView topLeftCell="B9" zoomScale="92" workbookViewId="0">
      <selection activeCell="G23" sqref="G23"/>
    </sheetView>
  </sheetViews>
  <sheetFormatPr defaultColWidth="11.7109375" defaultRowHeight="15" x14ac:dyDescent="0.25"/>
  <cols>
    <col min="7" max="7" width="11.7109375" style="19"/>
    <col min="17" max="17" width="12.28515625" bestFit="1" customWidth="1"/>
    <col min="18" max="18" width="11.7109375" customWidth="1"/>
  </cols>
  <sheetData>
    <row r="1" spans="1:22" x14ac:dyDescent="0.25">
      <c r="A1" s="54" t="s">
        <v>0</v>
      </c>
      <c r="B1" s="103" t="s">
        <v>19</v>
      </c>
      <c r="C1" s="103"/>
      <c r="D1" s="104"/>
      <c r="F1" t="s">
        <v>172</v>
      </c>
    </row>
    <row r="2" spans="1:22" x14ac:dyDescent="0.25">
      <c r="A2" s="56" t="s">
        <v>7</v>
      </c>
      <c r="B2" s="65">
        <v>100000</v>
      </c>
      <c r="C2" s="65">
        <v>100000</v>
      </c>
      <c r="D2" s="65">
        <v>100000</v>
      </c>
      <c r="F2" s="9">
        <f>F45</f>
        <v>0</v>
      </c>
      <c r="G2" s="17">
        <f>'Cover Page'!B11</f>
        <v>63813.214830591067</v>
      </c>
      <c r="H2" s="3">
        <f>'Cover Page'!B12</f>
        <v>69</v>
      </c>
      <c r="I2" s="4">
        <f>'Cover Page'!B14</f>
        <v>351.46460999999999</v>
      </c>
    </row>
    <row r="3" spans="1:22" x14ac:dyDescent="0.25">
      <c r="A3" s="56" t="s">
        <v>2</v>
      </c>
      <c r="B3" s="66" t="s">
        <v>9</v>
      </c>
      <c r="C3" s="66" t="s">
        <v>9</v>
      </c>
      <c r="D3" s="66" t="s">
        <v>9</v>
      </c>
    </row>
    <row r="4" spans="1:22" x14ac:dyDescent="0.25">
      <c r="A4" s="56" t="s">
        <v>11</v>
      </c>
      <c r="B4" s="66">
        <v>40</v>
      </c>
      <c r="C4" s="66">
        <v>40</v>
      </c>
      <c r="D4" s="66">
        <v>40</v>
      </c>
      <c r="F4" t="s">
        <v>8</v>
      </c>
      <c r="G4" t="s">
        <v>13</v>
      </c>
      <c r="H4" t="s">
        <v>178</v>
      </c>
      <c r="I4" t="s">
        <v>173</v>
      </c>
      <c r="S4" t="s">
        <v>8</v>
      </c>
      <c r="T4" t="s">
        <v>13</v>
      </c>
      <c r="U4" t="s">
        <v>179</v>
      </c>
      <c r="V4" t="s">
        <v>173</v>
      </c>
    </row>
    <row r="5" spans="1:22" ht="15.75" thickBot="1" x14ac:dyDescent="0.3">
      <c r="A5" s="63" t="s">
        <v>8</v>
      </c>
      <c r="B5" s="86">
        <v>2.75E-2</v>
      </c>
      <c r="C5" s="86">
        <v>0.03</v>
      </c>
      <c r="D5" s="86">
        <v>3.2500000000000001E-2</v>
      </c>
      <c r="F5" s="9">
        <v>1.0000000000000001E-5</v>
      </c>
      <c r="G5" s="17">
        <v>211073.11777044801</v>
      </c>
      <c r="H5" s="3">
        <v>70</v>
      </c>
      <c r="I5" s="19">
        <v>989.63119999999981</v>
      </c>
      <c r="S5" s="9">
        <v>1.0000000000000001E-5</v>
      </c>
    </row>
    <row r="6" spans="1:22" x14ac:dyDescent="0.25">
      <c r="A6" s="54" t="s">
        <v>12</v>
      </c>
      <c r="B6" s="55"/>
      <c r="C6" s="55"/>
      <c r="D6" s="55"/>
      <c r="F6" s="9">
        <v>2.5000000000000001E-3</v>
      </c>
      <c r="G6" s="17">
        <v>207089.16559289087</v>
      </c>
      <c r="H6" s="3">
        <v>70</v>
      </c>
      <c r="I6" s="19">
        <v>989.63119999999981</v>
      </c>
      <c r="Q6" s="90" t="s">
        <v>176</v>
      </c>
      <c r="S6" s="9">
        <v>2.5000000000000001E-3</v>
      </c>
    </row>
    <row r="7" spans="1:22" x14ac:dyDescent="0.25">
      <c r="A7" s="56" t="s">
        <v>13</v>
      </c>
      <c r="B7" s="57">
        <v>183710.89026596776</v>
      </c>
      <c r="C7" s="57">
        <v>180447.30091576866</v>
      </c>
      <c r="D7" s="57">
        <v>177280.40827383805</v>
      </c>
      <c r="F7" s="9">
        <v>5.0000000000000001E-3</v>
      </c>
      <c r="G7" s="17">
        <v>203206.55758692761</v>
      </c>
      <c r="H7" s="3">
        <v>69.916666666666671</v>
      </c>
      <c r="I7" s="19">
        <v>985.26517999999999</v>
      </c>
      <c r="Q7" s="91">
        <v>69.5</v>
      </c>
      <c r="S7" s="9">
        <v>5.0000000000000001E-3</v>
      </c>
    </row>
    <row r="8" spans="1:22" x14ac:dyDescent="0.25">
      <c r="A8" s="56" t="s">
        <v>15</v>
      </c>
      <c r="B8" s="58">
        <v>69.833333333333329</v>
      </c>
      <c r="C8" s="58">
        <v>69.75</v>
      </c>
      <c r="D8" s="58">
        <v>69.666666666666671</v>
      </c>
      <c r="F8" s="9">
        <v>7.4999999999999997E-3</v>
      </c>
      <c r="G8" s="17">
        <v>199440.95133679381</v>
      </c>
      <c r="H8" s="3">
        <v>69.833333333333329</v>
      </c>
      <c r="I8" s="19">
        <v>980.89915999999982</v>
      </c>
      <c r="Q8" s="93">
        <v>1.7000000000000001E-2</v>
      </c>
      <c r="S8" s="9">
        <v>7.4999999999999997E-3</v>
      </c>
    </row>
    <row r="9" spans="1:22" x14ac:dyDescent="0.25">
      <c r="A9" s="59" t="s">
        <v>16</v>
      </c>
      <c r="B9" s="60"/>
      <c r="C9" s="60"/>
      <c r="D9" s="60"/>
      <c r="F9" s="9">
        <v>0.01</v>
      </c>
      <c r="G9" s="17">
        <v>195788.05348661778</v>
      </c>
      <c r="H9" s="3">
        <v>69.75</v>
      </c>
      <c r="I9" s="19">
        <v>976.53314</v>
      </c>
      <c r="Q9" s="93">
        <v>1.7500000000000002E-2</v>
      </c>
      <c r="S9" s="9">
        <v>0.01</v>
      </c>
    </row>
    <row r="10" spans="1:22" x14ac:dyDescent="0.25">
      <c r="A10" s="61" t="s">
        <v>17</v>
      </c>
      <c r="B10" s="62">
        <v>980.89915999999982</v>
      </c>
      <c r="C10" s="62">
        <v>976.53314</v>
      </c>
      <c r="D10" s="62">
        <v>972.16711999999995</v>
      </c>
      <c r="F10" s="9">
        <v>1.2500000000000001E-2</v>
      </c>
      <c r="G10" s="17">
        <v>192243.76728863781</v>
      </c>
      <c r="H10" s="87">
        <v>69.666666666666671</v>
      </c>
      <c r="I10" s="19">
        <v>972.16711999999995</v>
      </c>
      <c r="Q10" s="93">
        <v>1.7999999999999999E-2</v>
      </c>
      <c r="S10" s="9">
        <v>1.2500000000000001E-2</v>
      </c>
    </row>
    <row r="11" spans="1:22" ht="15.75" thickBot="1" x14ac:dyDescent="0.3">
      <c r="A11" s="63" t="s">
        <v>18</v>
      </c>
      <c r="B11" s="64">
        <v>1078.9890759999998</v>
      </c>
      <c r="C11" s="64">
        <v>1074.1864540000001</v>
      </c>
      <c r="D11" s="64">
        <v>1069.383832</v>
      </c>
      <c r="F11" s="9">
        <v>1.4999999999999999E-2</v>
      </c>
      <c r="G11" s="17">
        <v>188804.18250165714</v>
      </c>
      <c r="H11" s="3">
        <v>69.583333333333329</v>
      </c>
      <c r="I11" s="19">
        <v>967.80110000000002</v>
      </c>
      <c r="Q11" s="93">
        <v>1.8499999999999999E-2</v>
      </c>
      <c r="S11" s="9">
        <v>1.4999999999999999E-2</v>
      </c>
    </row>
    <row r="12" spans="1:22" x14ac:dyDescent="0.25">
      <c r="F12" s="9">
        <v>1.7500000000000002E-2</v>
      </c>
      <c r="G12" s="17">
        <v>185465.56587610443</v>
      </c>
      <c r="H12" s="3">
        <v>69.5</v>
      </c>
      <c r="I12" s="19">
        <v>963.43507999999986</v>
      </c>
      <c r="Q12" s="93">
        <v>1.9E-2</v>
      </c>
      <c r="S12" s="9">
        <v>1.7500000000000002E-2</v>
      </c>
    </row>
    <row r="13" spans="1:22" x14ac:dyDescent="0.25">
      <c r="F13" s="9">
        <v>0.02</v>
      </c>
      <c r="G13" s="17">
        <v>182224.35218415511</v>
      </c>
      <c r="H13" s="3">
        <v>69.416666666666671</v>
      </c>
      <c r="I13" s="19">
        <v>959.06906000000004</v>
      </c>
      <c r="Q13" s="91">
        <v>69.583333333333329</v>
      </c>
      <c r="S13" s="9">
        <v>0.02</v>
      </c>
    </row>
    <row r="14" spans="1:22" x14ac:dyDescent="0.25">
      <c r="F14" s="9">
        <v>2.2499999999999999E-2</v>
      </c>
      <c r="G14" s="17">
        <v>179077.13576460979</v>
      </c>
      <c r="H14" s="3">
        <v>69.333333333333329</v>
      </c>
      <c r="I14" s="19">
        <v>954.70303999999987</v>
      </c>
      <c r="Q14" s="93">
        <v>1.4500000000000001E-2</v>
      </c>
      <c r="S14" s="9">
        <v>2.2499999999999999E-2</v>
      </c>
    </row>
    <row r="15" spans="1:22" x14ac:dyDescent="0.25">
      <c r="F15" s="9">
        <v>2.5000000000000001E-2</v>
      </c>
      <c r="G15" s="17">
        <v>176020.6625489135</v>
      </c>
      <c r="H15" s="3">
        <v>69.25</v>
      </c>
      <c r="I15" s="19">
        <v>950.33701999999994</v>
      </c>
      <c r="Q15" s="93">
        <v>1.4999999999999999E-2</v>
      </c>
      <c r="S15" s="9">
        <v>2.5000000000000001E-2</v>
      </c>
    </row>
    <row r="16" spans="1:22" x14ac:dyDescent="0.25">
      <c r="F16" s="9">
        <v>2.75E-2</v>
      </c>
      <c r="G16" s="17">
        <v>173051.82253974318</v>
      </c>
      <c r="H16" s="3">
        <v>69.166666666666671</v>
      </c>
      <c r="I16" s="19">
        <v>945.971</v>
      </c>
      <c r="Q16" s="93">
        <v>1.55E-2</v>
      </c>
      <c r="S16" s="9">
        <v>2.75E-2</v>
      </c>
    </row>
    <row r="17" spans="6:22" x14ac:dyDescent="0.25">
      <c r="F17" s="9">
        <v>0.03</v>
      </c>
      <c r="G17" s="17">
        <v>170168.57288157617</v>
      </c>
      <c r="H17" s="3">
        <v>69</v>
      </c>
      <c r="I17" s="19">
        <v>937.23896000000002</v>
      </c>
      <c r="Q17" s="93">
        <v>1.6E-2</v>
      </c>
      <c r="S17" s="9">
        <v>0.03</v>
      </c>
    </row>
    <row r="18" spans="6:22" x14ac:dyDescent="0.25">
      <c r="F18" s="9">
        <v>3.2500000000000001E-2</v>
      </c>
      <c r="G18" s="17">
        <v>167367.38724667364</v>
      </c>
      <c r="H18" s="3">
        <v>68.916666666666671</v>
      </c>
      <c r="I18" s="19">
        <v>932.87293999999997</v>
      </c>
      <c r="Q18" s="93">
        <v>1.6500000000000001E-2</v>
      </c>
      <c r="S18" s="9">
        <v>3.2500000000000001E-2</v>
      </c>
    </row>
    <row r="19" spans="6:22" x14ac:dyDescent="0.25">
      <c r="F19" s="9">
        <v>3.5000000000000003E-2</v>
      </c>
      <c r="G19" s="17">
        <v>164645.33536620208</v>
      </c>
      <c r="H19" s="3">
        <v>68.833333333333329</v>
      </c>
      <c r="I19" s="19">
        <v>928.50691999999992</v>
      </c>
      <c r="Q19" s="91">
        <v>69.666666666666671</v>
      </c>
      <c r="S19" s="9">
        <v>3.5000000000000003E-2</v>
      </c>
      <c r="T19" s="17">
        <v>182832.20934479043</v>
      </c>
      <c r="U19" s="3">
        <v>70</v>
      </c>
      <c r="V19" s="19">
        <v>989.63119999999981</v>
      </c>
    </row>
    <row r="20" spans="6:22" x14ac:dyDescent="0.25">
      <c r="F20" s="9">
        <v>3.7499999999999999E-2</v>
      </c>
      <c r="G20" s="17">
        <v>162000.68329096746</v>
      </c>
      <c r="H20" s="3">
        <v>68.666666666666671</v>
      </c>
      <c r="I20" s="19">
        <v>919.77487999999994</v>
      </c>
      <c r="Q20" s="93">
        <v>1.2E-2</v>
      </c>
      <c r="S20" s="9">
        <v>3.7499999999999999E-2</v>
      </c>
      <c r="T20" s="17">
        <v>179565.06920337951</v>
      </c>
      <c r="U20" s="3">
        <v>70</v>
      </c>
      <c r="V20" s="19">
        <v>989.63119999999981</v>
      </c>
    </row>
    <row r="21" spans="6:22" x14ac:dyDescent="0.25">
      <c r="F21" s="9">
        <v>0.04</v>
      </c>
      <c r="G21" s="17">
        <v>159430.8724579679</v>
      </c>
      <c r="H21" s="3">
        <v>68.583333333333329</v>
      </c>
      <c r="I21" s="19">
        <v>915.40886</v>
      </c>
      <c r="Q21" s="93">
        <v>1.2500000000000001E-2</v>
      </c>
      <c r="S21" s="9">
        <v>0.04</v>
      </c>
      <c r="T21" s="17">
        <v>176389.84748255249</v>
      </c>
      <c r="U21" s="3">
        <v>69.916666666666671</v>
      </c>
      <c r="V21" s="19">
        <v>985.26517999999999</v>
      </c>
    </row>
    <row r="22" spans="6:22" x14ac:dyDescent="0.25">
      <c r="F22" s="9">
        <v>4.2500000000000003E-2</v>
      </c>
      <c r="G22" s="17">
        <v>156933.4543067324</v>
      </c>
      <c r="H22" s="3">
        <v>68.416666666666671</v>
      </c>
      <c r="I22" s="19">
        <v>906.67681999999991</v>
      </c>
      <c r="K22" t="s">
        <v>175</v>
      </c>
      <c r="Q22" s="93">
        <v>1.2999999999999999E-2</v>
      </c>
      <c r="S22" s="9">
        <v>4.2500000000000003E-2</v>
      </c>
      <c r="T22" s="17">
        <v>173308.69262372324</v>
      </c>
      <c r="U22" s="3">
        <v>69.833333333333329</v>
      </c>
      <c r="V22" s="19">
        <v>980.89915999999982</v>
      </c>
    </row>
    <row r="23" spans="6:22" x14ac:dyDescent="0.25">
      <c r="F23" s="9">
        <v>4.4999999999999998E-2</v>
      </c>
      <c r="G23" s="17">
        <v>154506.89513861769</v>
      </c>
      <c r="H23" s="3">
        <v>68.333333333333329</v>
      </c>
      <c r="I23" s="19">
        <v>902.31079999999997</v>
      </c>
      <c r="Q23" s="93">
        <v>1.35E-2</v>
      </c>
      <c r="S23" s="9">
        <v>4.4999999999999998E-2</v>
      </c>
      <c r="T23" s="17">
        <v>170318.22192630381</v>
      </c>
      <c r="U23" s="3">
        <v>69.75</v>
      </c>
      <c r="V23" s="19">
        <v>976.53314</v>
      </c>
    </row>
    <row r="24" spans="6:22" x14ac:dyDescent="0.25">
      <c r="F24" s="9">
        <v>4.7500000000000001E-2</v>
      </c>
      <c r="G24" s="17">
        <v>152149.04018011992</v>
      </c>
      <c r="H24" s="3">
        <v>68.166666666666671</v>
      </c>
      <c r="I24" s="19">
        <v>893.57875999999999</v>
      </c>
      <c r="Q24" s="93">
        <v>1.4E-2</v>
      </c>
      <c r="S24" s="9">
        <v>4.7500000000000001E-2</v>
      </c>
      <c r="T24" s="17">
        <v>167415.39034167957</v>
      </c>
      <c r="U24" s="87">
        <v>69.583333333333329</v>
      </c>
      <c r="V24" s="19">
        <v>967.80110000000002</v>
      </c>
    </row>
    <row r="25" spans="6:22" x14ac:dyDescent="0.25">
      <c r="F25" s="9">
        <v>0.05</v>
      </c>
      <c r="G25" s="17">
        <v>149857.80614426907</v>
      </c>
      <c r="H25" s="3">
        <v>68</v>
      </c>
      <c r="I25" s="19">
        <v>884.84671999999989</v>
      </c>
      <c r="Q25" s="91">
        <v>69.75</v>
      </c>
      <c r="S25" s="9">
        <v>0.05</v>
      </c>
      <c r="T25" s="17">
        <v>164598.22314854109</v>
      </c>
      <c r="U25" s="3">
        <v>69.5</v>
      </c>
      <c r="V25" s="19">
        <v>963.43507999999986</v>
      </c>
    </row>
    <row r="26" spans="6:22" x14ac:dyDescent="0.25">
      <c r="F26" s="9">
        <v>5.2499999999999998E-2</v>
      </c>
      <c r="G26" s="17">
        <v>147632.10378574085</v>
      </c>
      <c r="H26" s="3">
        <v>67.916666666666671</v>
      </c>
      <c r="I26" s="19">
        <v>880.48069999999996</v>
      </c>
      <c r="Q26" s="93">
        <v>9.4999999999999998E-3</v>
      </c>
      <c r="S26" s="9">
        <v>5.2499999999999998E-2</v>
      </c>
      <c r="T26" s="17">
        <v>161862.87881501304</v>
      </c>
      <c r="U26" s="3">
        <v>69.333333333333329</v>
      </c>
      <c r="V26" s="19">
        <v>954.70303999999987</v>
      </c>
    </row>
    <row r="27" spans="6:22" x14ac:dyDescent="0.25">
      <c r="F27" s="9">
        <v>5.5E-2</v>
      </c>
      <c r="G27" s="17">
        <v>145470.03807181484</v>
      </c>
      <c r="H27" s="3">
        <v>67.75</v>
      </c>
      <c r="I27" s="19">
        <v>871.74865999999997</v>
      </c>
      <c r="Q27" s="93">
        <v>9.9999999999999898E-3</v>
      </c>
      <c r="S27" s="9">
        <v>5.5E-2</v>
      </c>
      <c r="T27" s="17">
        <v>159207.75233880314</v>
      </c>
      <c r="U27" s="3">
        <v>69.25</v>
      </c>
      <c r="V27" s="19">
        <v>950.33701999999994</v>
      </c>
    </row>
    <row r="28" spans="6:22" x14ac:dyDescent="0.25">
      <c r="F28" s="9">
        <v>5.7500000000000002E-2</v>
      </c>
      <c r="G28" s="17">
        <v>143370.02933217023</v>
      </c>
      <c r="H28" s="3">
        <v>67.583333333333329</v>
      </c>
      <c r="I28" s="19">
        <v>863.01661999999988</v>
      </c>
      <c r="Q28" s="93">
        <v>1.0500000000000001E-2</v>
      </c>
      <c r="S28" s="9">
        <v>5.7500000000000002E-2</v>
      </c>
      <c r="T28" s="17">
        <v>156630.03810625523</v>
      </c>
      <c r="U28" s="3">
        <v>69.083333333333329</v>
      </c>
      <c r="V28" s="19">
        <v>941.60497999999995</v>
      </c>
    </row>
    <row r="29" spans="6:22" x14ac:dyDescent="0.25">
      <c r="F29" s="9">
        <v>0.06</v>
      </c>
      <c r="G29" s="17">
        <v>141330.86657049577</v>
      </c>
      <c r="H29" s="3">
        <v>67.416666666666671</v>
      </c>
      <c r="I29" s="19">
        <v>854.28457999999989</v>
      </c>
      <c r="Q29" s="93">
        <v>1.0999999999999999E-2</v>
      </c>
      <c r="S29" s="9">
        <v>0.06</v>
      </c>
      <c r="T29" s="17">
        <v>154127.43618807121</v>
      </c>
      <c r="U29" s="3">
        <v>68.916666666666671</v>
      </c>
      <c r="V29" s="19">
        <v>932.87293999999997</v>
      </c>
    </row>
    <row r="30" spans="6:22" x14ac:dyDescent="0.25">
      <c r="F30" s="9">
        <v>6.25E-2</v>
      </c>
      <c r="G30" s="17">
        <v>139351.39010865428</v>
      </c>
      <c r="H30" s="3">
        <v>67.25</v>
      </c>
      <c r="I30" s="19">
        <v>845.55253999999991</v>
      </c>
      <c r="Q30" s="93">
        <v>1.15E-2</v>
      </c>
      <c r="S30" s="9">
        <v>6.2499999999999903E-2</v>
      </c>
      <c r="T30" s="17">
        <v>151697.92189314641</v>
      </c>
      <c r="U30" s="3">
        <v>68.75</v>
      </c>
      <c r="V30" s="19">
        <v>924.14089999999999</v>
      </c>
    </row>
    <row r="31" spans="6:22" x14ac:dyDescent="0.25">
      <c r="F31" s="9">
        <v>6.5000000000000002E-2</v>
      </c>
      <c r="G31" s="17">
        <v>137430.49061237511</v>
      </c>
      <c r="H31" s="3">
        <v>67.083333333333329</v>
      </c>
      <c r="I31" s="19">
        <v>836.82049999999992</v>
      </c>
      <c r="Q31" s="91">
        <v>69.833333333333329</v>
      </c>
      <c r="S31" s="9">
        <v>6.4999999999999905E-2</v>
      </c>
      <c r="T31" s="17">
        <v>149339.71940321318</v>
      </c>
      <c r="U31" s="3">
        <v>68.583333333333329</v>
      </c>
      <c r="V31" s="19">
        <v>915.40886</v>
      </c>
    </row>
    <row r="32" spans="6:22" x14ac:dyDescent="0.25">
      <c r="F32" s="9">
        <v>6.7500000000000004E-2</v>
      </c>
      <c r="G32" s="17">
        <v>135567.25204277577</v>
      </c>
      <c r="H32" s="3">
        <v>66.833333333333329</v>
      </c>
      <c r="I32" s="19">
        <v>823.72243999999989</v>
      </c>
      <c r="Q32" s="93">
        <v>7.0000000000000001E-3</v>
      </c>
      <c r="S32" s="9">
        <v>6.7499999999999893E-2</v>
      </c>
      <c r="T32" s="17">
        <v>147051.13172051759</v>
      </c>
      <c r="U32" s="3">
        <v>68.416666666666671</v>
      </c>
      <c r="V32" s="19">
        <v>906.67681999999991</v>
      </c>
    </row>
    <row r="33" spans="6:22" x14ac:dyDescent="0.25">
      <c r="F33" s="9">
        <v>7.0000000000000007E-2</v>
      </c>
      <c r="G33" s="17">
        <v>133760.95571074309</v>
      </c>
      <c r="H33" s="3">
        <v>66.666666666666671</v>
      </c>
      <c r="I33" s="19">
        <v>814.99040000000002</v>
      </c>
      <c r="Q33" s="93">
        <v>7.4999999999999997E-3</v>
      </c>
      <c r="S33" s="9">
        <v>6.9999999999999896E-2</v>
      </c>
      <c r="T33" s="17">
        <v>144830.53822871484</v>
      </c>
      <c r="U33" s="3">
        <v>68.25</v>
      </c>
      <c r="V33" s="19">
        <v>897.94477999999992</v>
      </c>
    </row>
    <row r="34" spans="6:22" x14ac:dyDescent="0.25">
      <c r="F34" s="9">
        <v>7.2499999999999995E-2</v>
      </c>
      <c r="G34" s="17">
        <v>132010.1866490597</v>
      </c>
      <c r="H34" s="3">
        <v>66.5</v>
      </c>
      <c r="I34" s="19">
        <v>806.25836000000004</v>
      </c>
      <c r="Q34" s="93">
        <v>8.0000000000000002E-3</v>
      </c>
      <c r="S34" s="9">
        <v>7.2499999999999898E-2</v>
      </c>
      <c r="T34" s="17">
        <v>142676.39236129384</v>
      </c>
      <c r="U34" s="3">
        <v>68.083333333333329</v>
      </c>
      <c r="V34" s="19">
        <v>889.21273999999994</v>
      </c>
    </row>
    <row r="35" spans="6:22" x14ac:dyDescent="0.25">
      <c r="F35" s="9">
        <v>7.4999999999999997E-2</v>
      </c>
      <c r="G35" s="17">
        <v>130314.77177920128</v>
      </c>
      <c r="H35" s="3">
        <v>66.25</v>
      </c>
      <c r="I35" s="19">
        <v>793.16030000000001</v>
      </c>
      <c r="Q35" s="93">
        <v>8.5000000000000006E-3</v>
      </c>
      <c r="S35" s="9">
        <v>7.49999999999999E-2</v>
      </c>
      <c r="T35" s="17">
        <v>140588.09851912799</v>
      </c>
      <c r="U35" s="3">
        <v>67.833333333333329</v>
      </c>
      <c r="V35" s="19">
        <v>876.11467999999991</v>
      </c>
    </row>
    <row r="36" spans="6:22" x14ac:dyDescent="0.25">
      <c r="F36" s="9">
        <v>7.7499999999999999E-2</v>
      </c>
      <c r="G36" s="17">
        <v>128673.92084454602</v>
      </c>
      <c r="H36" s="3">
        <v>66.083333333333329</v>
      </c>
      <c r="I36" s="19">
        <v>784.42826000000002</v>
      </c>
      <c r="Q36" s="93">
        <v>8.9999999999999993E-3</v>
      </c>
      <c r="S36" s="9">
        <v>7.7499999999999902E-2</v>
      </c>
      <c r="T36" s="17">
        <v>138563.55979005323</v>
      </c>
      <c r="U36" s="3">
        <v>67.583333333333329</v>
      </c>
      <c r="V36" s="19">
        <v>863.01661999999988</v>
      </c>
    </row>
    <row r="37" spans="6:22" x14ac:dyDescent="0.25">
      <c r="F37" s="9">
        <v>0.08</v>
      </c>
      <c r="G37" s="17">
        <v>127087.36999767412</v>
      </c>
      <c r="H37" s="3">
        <v>65.833333333333329</v>
      </c>
      <c r="I37" s="19">
        <v>771.33019999999999</v>
      </c>
      <c r="Q37" s="91">
        <v>69.916666666666671</v>
      </c>
      <c r="S37" s="9">
        <v>7.9999999999999905E-2</v>
      </c>
      <c r="T37" s="17">
        <v>136602.84925149271</v>
      </c>
      <c r="U37" s="3">
        <v>67.416666666666671</v>
      </c>
      <c r="V37" s="19">
        <v>854.28457999999989</v>
      </c>
    </row>
    <row r="38" spans="6:22" x14ac:dyDescent="0.25">
      <c r="F38" s="9">
        <v>8.2500000000000004E-2</v>
      </c>
      <c r="G38" s="17">
        <v>125553.88474418517</v>
      </c>
      <c r="H38" s="3">
        <v>65.583333333333329</v>
      </c>
      <c r="I38" s="19">
        <v>758.23213999999996</v>
      </c>
      <c r="Q38" s="93">
        <v>4.4999999999999997E-3</v>
      </c>
      <c r="S38" s="9">
        <v>8.2499999999999907E-2</v>
      </c>
      <c r="T38" s="17">
        <v>134704.66222419828</v>
      </c>
      <c r="U38" s="3">
        <v>67.166666666666671</v>
      </c>
      <c r="V38" s="19">
        <v>841.18651999999986</v>
      </c>
    </row>
    <row r="39" spans="6:22" x14ac:dyDescent="0.25">
      <c r="F39" s="9">
        <v>8.5000000000000006E-2</v>
      </c>
      <c r="G39" s="17">
        <v>124073.66607065106</v>
      </c>
      <c r="H39" s="3">
        <v>65.416666666666671</v>
      </c>
      <c r="I39" s="19">
        <v>749.50009999999997</v>
      </c>
      <c r="Q39" s="93">
        <v>5.0000000000000001E-3</v>
      </c>
      <c r="S39" s="9">
        <v>8.4999999999999895E-2</v>
      </c>
      <c r="T39" s="17">
        <v>132868.49279293613</v>
      </c>
      <c r="U39" s="3">
        <v>66.916666666666671</v>
      </c>
      <c r="V39" s="19">
        <v>828.08845999999983</v>
      </c>
    </row>
    <row r="40" spans="6:22" x14ac:dyDescent="0.25">
      <c r="F40" s="9">
        <v>8.7499999999999994E-2</v>
      </c>
      <c r="G40" s="17">
        <v>122646.36199462757</v>
      </c>
      <c r="H40" s="3">
        <v>65.166666666666671</v>
      </c>
      <c r="I40" s="19">
        <v>736.40203999999994</v>
      </c>
      <c r="Q40" s="93">
        <v>5.4999999999999997E-3</v>
      </c>
      <c r="S40" s="9">
        <v>8.7499999999999897E-2</v>
      </c>
      <c r="T40" s="17">
        <v>131093.61589800718</v>
      </c>
      <c r="U40" s="3">
        <v>66.666666666666671</v>
      </c>
      <c r="V40" s="19">
        <v>814.99040000000002</v>
      </c>
    </row>
    <row r="41" spans="6:22" x14ac:dyDescent="0.25">
      <c r="F41" s="9">
        <v>0.09</v>
      </c>
      <c r="G41" s="17">
        <v>121269.86510361292</v>
      </c>
      <c r="H41" s="3">
        <v>65</v>
      </c>
      <c r="I41" s="19">
        <v>727.67</v>
      </c>
      <c r="Q41" s="93">
        <v>6.0000000000000001E-3</v>
      </c>
      <c r="S41" s="9">
        <v>8.99999999999999E-2</v>
      </c>
      <c r="T41" s="17">
        <v>129379.58386598437</v>
      </c>
      <c r="U41" s="3">
        <v>66.416666666666671</v>
      </c>
      <c r="V41" s="19">
        <v>801.89233999999999</v>
      </c>
    </row>
    <row r="42" spans="6:22" x14ac:dyDescent="0.25">
      <c r="F42" s="9"/>
      <c r="G42" s="17"/>
      <c r="H42" s="3"/>
      <c r="I42" s="19"/>
      <c r="Q42" s="93">
        <v>6.4999999999999997E-3</v>
      </c>
      <c r="S42" s="9">
        <v>9.2499999999999902E-2</v>
      </c>
      <c r="T42" s="17">
        <v>127726.2241833946</v>
      </c>
      <c r="U42" s="3">
        <v>66.083333333333329</v>
      </c>
      <c r="V42" s="19">
        <v>784.42826000000002</v>
      </c>
    </row>
    <row r="43" spans="6:22" x14ac:dyDescent="0.25">
      <c r="F43" s="9"/>
      <c r="G43" s="17"/>
      <c r="H43" s="3"/>
      <c r="I43" s="19"/>
      <c r="Q43" s="91">
        <v>70</v>
      </c>
      <c r="S43" s="9">
        <v>9.4999999999999904E-2</v>
      </c>
      <c r="T43" s="17">
        <v>126133.42052902025</v>
      </c>
      <c r="U43" s="3">
        <v>65.833333333333329</v>
      </c>
      <c r="V43" s="19">
        <v>771.33019999999999</v>
      </c>
    </row>
    <row r="44" spans="6:22" x14ac:dyDescent="0.25">
      <c r="F44" s="9"/>
      <c r="G44" s="17"/>
      <c r="H44" s="3"/>
      <c r="I44" s="19"/>
      <c r="Q44" s="93">
        <v>4.0000000000000001E-3</v>
      </c>
      <c r="S44" s="9">
        <v>9.7499999999999906E-2</v>
      </c>
      <c r="T44" s="17">
        <v>124600.16290365215</v>
      </c>
      <c r="U44" s="3">
        <v>65.583333333333329</v>
      </c>
      <c r="V44" s="19">
        <v>758.23213999999996</v>
      </c>
    </row>
    <row r="45" spans="6:22" x14ac:dyDescent="0.25">
      <c r="F45" s="9"/>
      <c r="G45" s="17"/>
      <c r="H45" s="3"/>
      <c r="I45" s="19"/>
      <c r="S45" s="9">
        <v>9.9999999999999895E-2</v>
      </c>
      <c r="T45" s="17">
        <v>123126.67583895946</v>
      </c>
      <c r="U45" s="3">
        <v>65.25</v>
      </c>
      <c r="V45" s="19">
        <v>740.76805999999999</v>
      </c>
    </row>
    <row r="46" spans="6:22" x14ac:dyDescent="0.25">
      <c r="S46" s="9">
        <v>0.10249999999999999</v>
      </c>
      <c r="T46" s="17">
        <v>121712.57855669266</v>
      </c>
      <c r="U46" s="3">
        <v>65</v>
      </c>
      <c r="V46" s="19">
        <v>727.67</v>
      </c>
    </row>
    <row r="47" spans="6:22" x14ac:dyDescent="0.25">
      <c r="S47" s="9">
        <v>0.105</v>
      </c>
      <c r="T47" s="17">
        <v>120340.86023617683</v>
      </c>
      <c r="U47" s="3">
        <v>65</v>
      </c>
      <c r="V47" s="19">
        <v>727.67</v>
      </c>
    </row>
  </sheetData>
  <mergeCells count="1">
    <mergeCell ref="B1:D1"/>
  </mergeCells>
  <conditionalFormatting sqref="H5:H45">
    <cfRule type="colorScale" priority="4">
      <colorScale>
        <cfvo type="min"/>
        <cfvo type="percentile" val="50"/>
        <cfvo type="max"/>
        <color rgb="FFF8696B"/>
        <color rgb="FFFFEB84"/>
        <color rgb="FF63BE7B"/>
      </colorScale>
    </cfRule>
  </conditionalFormatting>
  <conditionalFormatting sqref="I5:I45">
    <cfRule type="colorScale" priority="3">
      <colorScale>
        <cfvo type="min"/>
        <cfvo type="percentile" val="50"/>
        <cfvo type="max"/>
        <color rgb="FFF8696B"/>
        <color rgb="FFFFEB84"/>
        <color rgb="FF63BE7B"/>
      </colorScale>
    </cfRule>
  </conditionalFormatting>
  <conditionalFormatting sqref="U19:U47">
    <cfRule type="colorScale" priority="2">
      <colorScale>
        <cfvo type="min"/>
        <cfvo type="percentile" val="50"/>
        <cfvo type="max"/>
        <color rgb="FFF8696B"/>
        <color rgb="FFFFEB84"/>
        <color rgb="FF63BE7B"/>
      </colorScale>
    </cfRule>
  </conditionalFormatting>
  <conditionalFormatting sqref="V19:V47">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2E096-C3CB-4353-8391-466B1E4307BF}">
  <dimension ref="A1:Q44"/>
  <sheetViews>
    <sheetView topLeftCell="C3" zoomScale="92" workbookViewId="0">
      <selection activeCell="I33" sqref="F4:I33"/>
    </sheetView>
  </sheetViews>
  <sheetFormatPr defaultColWidth="11.7109375" defaultRowHeight="15" x14ac:dyDescent="0.25"/>
  <cols>
    <col min="7" max="7" width="11.7109375" style="19"/>
    <col min="17" max="17" width="12.28515625" bestFit="1" customWidth="1"/>
    <col min="18" max="18" width="11.7109375" customWidth="1"/>
  </cols>
  <sheetData>
    <row r="1" spans="1:17" x14ac:dyDescent="0.25">
      <c r="A1" s="54" t="s">
        <v>0</v>
      </c>
      <c r="B1" s="103" t="s">
        <v>19</v>
      </c>
      <c r="C1" s="103"/>
      <c r="D1" s="104"/>
      <c r="F1" t="s">
        <v>172</v>
      </c>
    </row>
    <row r="2" spans="1:17" x14ac:dyDescent="0.25">
      <c r="A2" s="56" t="s">
        <v>7</v>
      </c>
      <c r="B2" s="65">
        <v>100000</v>
      </c>
      <c r="C2" s="65">
        <v>100000</v>
      </c>
      <c r="D2" s="65">
        <v>100000</v>
      </c>
      <c r="F2" s="9">
        <f>F45</f>
        <v>0</v>
      </c>
      <c r="G2" s="17">
        <f>'Cover Page'!B11</f>
        <v>63813.214830591067</v>
      </c>
      <c r="H2" s="3">
        <f>'Cover Page'!B12</f>
        <v>69</v>
      </c>
      <c r="I2" s="4">
        <f>'Cover Page'!B14</f>
        <v>351.46460999999999</v>
      </c>
    </row>
    <row r="3" spans="1:17" x14ac:dyDescent="0.25">
      <c r="A3" s="56" t="s">
        <v>2</v>
      </c>
      <c r="B3" s="66" t="s">
        <v>9</v>
      </c>
      <c r="C3" s="66" t="s">
        <v>9</v>
      </c>
      <c r="D3" s="66" t="s">
        <v>9</v>
      </c>
    </row>
    <row r="4" spans="1:17" x14ac:dyDescent="0.25">
      <c r="A4" s="56" t="s">
        <v>11</v>
      </c>
      <c r="B4" s="66">
        <v>40</v>
      </c>
      <c r="C4" s="66">
        <v>40</v>
      </c>
      <c r="D4" s="66">
        <v>40</v>
      </c>
      <c r="F4" t="s">
        <v>8</v>
      </c>
      <c r="G4" t="s">
        <v>13</v>
      </c>
      <c r="H4" t="s">
        <v>15</v>
      </c>
      <c r="I4" t="s">
        <v>173</v>
      </c>
    </row>
    <row r="5" spans="1:17" ht="15.75" thickBot="1" x14ac:dyDescent="0.3">
      <c r="A5" s="63" t="s">
        <v>8</v>
      </c>
      <c r="B5" s="86">
        <v>2.75E-2</v>
      </c>
      <c r="C5" s="86">
        <v>0.03</v>
      </c>
      <c r="D5" s="86">
        <v>3.2500000000000001E-2</v>
      </c>
      <c r="F5" s="9">
        <v>3.5000000000000003E-2</v>
      </c>
      <c r="G5" s="17">
        <v>182832.20934479043</v>
      </c>
      <c r="H5" s="3">
        <v>70</v>
      </c>
      <c r="I5" s="19">
        <v>989.63119999999981</v>
      </c>
    </row>
    <row r="6" spans="1:17" x14ac:dyDescent="0.25">
      <c r="A6" s="54" t="s">
        <v>12</v>
      </c>
      <c r="B6" s="55"/>
      <c r="C6" s="55"/>
      <c r="D6" s="55"/>
      <c r="F6" s="9">
        <v>3.7499999999999999E-2</v>
      </c>
      <c r="G6" s="17">
        <v>179565.06920337951</v>
      </c>
      <c r="H6" s="3">
        <v>70</v>
      </c>
      <c r="I6" s="19">
        <v>989.63119999999981</v>
      </c>
      <c r="Q6" s="90" t="s">
        <v>176</v>
      </c>
    </row>
    <row r="7" spans="1:17" x14ac:dyDescent="0.25">
      <c r="A7" s="56" t="s">
        <v>13</v>
      </c>
      <c r="B7" s="57">
        <v>183710.89026596776</v>
      </c>
      <c r="C7" s="57">
        <v>180447.30091576866</v>
      </c>
      <c r="D7" s="57">
        <v>177280.40827383805</v>
      </c>
      <c r="F7" s="9">
        <v>0.04</v>
      </c>
      <c r="G7" s="17">
        <v>176389.84748255249</v>
      </c>
      <c r="H7" s="3">
        <v>69.916666666666671</v>
      </c>
      <c r="I7" s="19">
        <v>985.26517999999999</v>
      </c>
      <c r="Q7" s="91">
        <v>69.5</v>
      </c>
    </row>
    <row r="8" spans="1:17" x14ac:dyDescent="0.25">
      <c r="A8" s="56" t="s">
        <v>15</v>
      </c>
      <c r="B8" s="58">
        <v>69.833333333333329</v>
      </c>
      <c r="C8" s="58">
        <v>69.75</v>
      </c>
      <c r="D8" s="58">
        <v>69.666666666666671</v>
      </c>
      <c r="F8" s="9">
        <v>4.2500000000000003E-2</v>
      </c>
      <c r="G8" s="17">
        <v>173308.69262372324</v>
      </c>
      <c r="H8" s="3">
        <v>69.833333333333329</v>
      </c>
      <c r="I8" s="19">
        <v>980.89915999999982</v>
      </c>
      <c r="Q8" s="93">
        <v>4.9499999999999801E-2</v>
      </c>
    </row>
    <row r="9" spans="1:17" x14ac:dyDescent="0.25">
      <c r="A9" s="59" t="s">
        <v>16</v>
      </c>
      <c r="B9" s="60"/>
      <c r="C9" s="60"/>
      <c r="D9" s="60"/>
      <c r="F9" s="9">
        <v>4.4999999999999998E-2</v>
      </c>
      <c r="G9" s="17">
        <v>170318.22192630381</v>
      </c>
      <c r="H9" s="3">
        <v>69.75</v>
      </c>
      <c r="I9" s="19">
        <v>976.53314</v>
      </c>
      <c r="Q9" s="93">
        <v>4.9999999999999802E-2</v>
      </c>
    </row>
    <row r="10" spans="1:17" x14ac:dyDescent="0.25">
      <c r="A10" s="61" t="s">
        <v>17</v>
      </c>
      <c r="B10" s="62">
        <v>980.89915999999982</v>
      </c>
      <c r="C10" s="62">
        <v>976.53314</v>
      </c>
      <c r="D10" s="62">
        <v>972.16711999999995</v>
      </c>
      <c r="F10" s="9">
        <v>4.7500000000000001E-2</v>
      </c>
      <c r="G10" s="17">
        <v>167415.39034167957</v>
      </c>
      <c r="H10" s="87">
        <v>69.583333333333329</v>
      </c>
      <c r="I10" s="19">
        <v>967.80110000000002</v>
      </c>
      <c r="Q10" s="91">
        <v>69.583333333333329</v>
      </c>
    </row>
    <row r="11" spans="1:17" ht="15.75" thickBot="1" x14ac:dyDescent="0.3">
      <c r="A11" s="63" t="s">
        <v>18</v>
      </c>
      <c r="B11" s="64">
        <v>1078.9890759999998</v>
      </c>
      <c r="C11" s="64">
        <v>1074.1864540000001</v>
      </c>
      <c r="D11" s="64">
        <v>1069.383832</v>
      </c>
      <c r="F11" s="9">
        <v>0.05</v>
      </c>
      <c r="G11" s="17">
        <v>164598.22314854109</v>
      </c>
      <c r="H11" s="3">
        <v>69.5</v>
      </c>
      <c r="I11" s="19">
        <v>963.43507999999986</v>
      </c>
      <c r="Q11" s="93">
        <v>4.7499999999999799E-2</v>
      </c>
    </row>
    <row r="12" spans="1:17" x14ac:dyDescent="0.25">
      <c r="F12" s="9">
        <v>5.2499999999999998E-2</v>
      </c>
      <c r="G12" s="17">
        <v>161862.87881501304</v>
      </c>
      <c r="H12" s="3">
        <v>69.333333333333329</v>
      </c>
      <c r="I12" s="19">
        <v>954.70303999999987</v>
      </c>
      <c r="Q12" s="93">
        <v>4.79999999999998E-2</v>
      </c>
    </row>
    <row r="13" spans="1:17" x14ac:dyDescent="0.25">
      <c r="F13" s="9">
        <v>5.5E-2</v>
      </c>
      <c r="G13" s="17">
        <v>159207.75233880314</v>
      </c>
      <c r="H13" s="3">
        <v>69.25</v>
      </c>
      <c r="I13" s="19">
        <v>950.33701999999994</v>
      </c>
      <c r="Q13" s="93">
        <v>4.84999999999998E-2</v>
      </c>
    </row>
    <row r="14" spans="1:17" x14ac:dyDescent="0.25">
      <c r="F14" s="9">
        <v>5.7500000000000002E-2</v>
      </c>
      <c r="G14" s="17">
        <v>156630.03810625523</v>
      </c>
      <c r="H14" s="3">
        <v>69.083333333333329</v>
      </c>
      <c r="I14" s="19">
        <v>941.60497999999995</v>
      </c>
      <c r="Q14" s="93">
        <v>4.8999999999999801E-2</v>
      </c>
    </row>
    <row r="15" spans="1:17" x14ac:dyDescent="0.25">
      <c r="F15" s="9">
        <v>0.06</v>
      </c>
      <c r="G15" s="17">
        <v>154127.43618807121</v>
      </c>
      <c r="H15" s="3">
        <v>68.916666666666671</v>
      </c>
      <c r="I15" s="19">
        <v>932.87293999999997</v>
      </c>
      <c r="Q15" s="91">
        <v>69.666666666666671</v>
      </c>
    </row>
    <row r="16" spans="1:17" x14ac:dyDescent="0.25">
      <c r="F16" s="9">
        <v>6.2499999999999903E-2</v>
      </c>
      <c r="G16" s="17">
        <v>151697.92189314641</v>
      </c>
      <c r="H16" s="3">
        <v>68.75</v>
      </c>
      <c r="I16" s="19">
        <v>924.14089999999999</v>
      </c>
      <c r="Q16" s="93">
        <v>4.5999999999999902E-2</v>
      </c>
    </row>
    <row r="17" spans="6:17" x14ac:dyDescent="0.25">
      <c r="F17" s="9">
        <v>6.4999999999999905E-2</v>
      </c>
      <c r="G17" s="17">
        <v>149339.71940321318</v>
      </c>
      <c r="H17" s="3">
        <v>68.583333333333329</v>
      </c>
      <c r="I17" s="19">
        <v>915.40886</v>
      </c>
      <c r="Q17" s="93">
        <v>4.6499999999999903E-2</v>
      </c>
    </row>
    <row r="18" spans="6:17" x14ac:dyDescent="0.25">
      <c r="F18" s="9">
        <v>6.7499999999999893E-2</v>
      </c>
      <c r="G18" s="17">
        <v>147051.13172051759</v>
      </c>
      <c r="H18" s="3">
        <v>68.416666666666671</v>
      </c>
      <c r="I18" s="19">
        <v>906.67681999999991</v>
      </c>
      <c r="Q18" s="93">
        <v>4.6999999999999799E-2</v>
      </c>
    </row>
    <row r="19" spans="6:17" x14ac:dyDescent="0.25">
      <c r="F19" s="9">
        <v>6.9999999999999896E-2</v>
      </c>
      <c r="G19" s="17">
        <v>144830.53822871484</v>
      </c>
      <c r="H19" s="3">
        <v>68.25</v>
      </c>
      <c r="I19" s="19">
        <v>897.94477999999992</v>
      </c>
      <c r="Q19" s="91">
        <v>69.75</v>
      </c>
    </row>
    <row r="20" spans="6:17" x14ac:dyDescent="0.25">
      <c r="F20" s="9">
        <v>7.2499999999999898E-2</v>
      </c>
      <c r="G20" s="17">
        <v>142676.39236129384</v>
      </c>
      <c r="H20" s="3">
        <v>68.083333333333329</v>
      </c>
      <c r="I20" s="19">
        <v>889.21273999999994</v>
      </c>
      <c r="Q20" s="93">
        <v>4.39999999999999E-2</v>
      </c>
    </row>
    <row r="21" spans="6:17" x14ac:dyDescent="0.25">
      <c r="F21" s="9">
        <v>7.49999999999999E-2</v>
      </c>
      <c r="G21" s="17">
        <v>140588.09851912799</v>
      </c>
      <c r="H21" s="3">
        <v>67.833333333333329</v>
      </c>
      <c r="I21" s="19">
        <v>876.11467999999991</v>
      </c>
      <c r="Q21" s="93">
        <v>4.4499999999999901E-2</v>
      </c>
    </row>
    <row r="22" spans="6:17" x14ac:dyDescent="0.25">
      <c r="F22" s="9">
        <v>7.7499999999999902E-2</v>
      </c>
      <c r="G22" s="17">
        <v>138563.55979005323</v>
      </c>
      <c r="H22" s="3">
        <v>67.583333333333329</v>
      </c>
      <c r="I22" s="19">
        <v>863.01661999999988</v>
      </c>
      <c r="K22" t="s">
        <v>175</v>
      </c>
      <c r="Q22" s="93">
        <v>4.4999999999999901E-2</v>
      </c>
    </row>
    <row r="23" spans="6:17" x14ac:dyDescent="0.25">
      <c r="F23" s="9">
        <v>7.9999999999999905E-2</v>
      </c>
      <c r="G23" s="17">
        <v>136602.84925149271</v>
      </c>
      <c r="H23" s="3">
        <v>67.416666666666671</v>
      </c>
      <c r="I23" s="19">
        <v>854.28457999999989</v>
      </c>
      <c r="Q23" s="93">
        <v>4.5499999999999902E-2</v>
      </c>
    </row>
    <row r="24" spans="6:17" x14ac:dyDescent="0.25">
      <c r="F24" s="9">
        <v>8.2499999999999907E-2</v>
      </c>
      <c r="G24" s="17">
        <v>134704.66222419828</v>
      </c>
      <c r="H24" s="3">
        <v>67.166666666666671</v>
      </c>
      <c r="I24" s="19">
        <v>841.18651999999986</v>
      </c>
      <c r="Q24" s="91">
        <v>69.833333333333329</v>
      </c>
    </row>
    <row r="25" spans="6:17" x14ac:dyDescent="0.25">
      <c r="F25" s="9">
        <v>8.4999999999999895E-2</v>
      </c>
      <c r="G25" s="17">
        <v>132868.49279293613</v>
      </c>
      <c r="H25" s="3">
        <v>66.916666666666671</v>
      </c>
      <c r="I25" s="19">
        <v>828.08845999999983</v>
      </c>
      <c r="Q25" s="93">
        <v>4.1999999999999899E-2</v>
      </c>
    </row>
    <row r="26" spans="6:17" x14ac:dyDescent="0.25">
      <c r="F26" s="9">
        <v>8.7499999999999897E-2</v>
      </c>
      <c r="G26" s="17">
        <v>131093.61589800718</v>
      </c>
      <c r="H26" s="3">
        <v>66.666666666666671</v>
      </c>
      <c r="I26" s="19">
        <v>814.99040000000002</v>
      </c>
      <c r="Q26" s="93">
        <v>4.2499999999999899E-2</v>
      </c>
    </row>
    <row r="27" spans="6:17" x14ac:dyDescent="0.25">
      <c r="F27" s="9">
        <v>8.99999999999999E-2</v>
      </c>
      <c r="G27" s="17">
        <v>129379.58386598437</v>
      </c>
      <c r="H27" s="3">
        <v>66.416666666666671</v>
      </c>
      <c r="I27" s="19">
        <v>801.89233999999999</v>
      </c>
      <c r="Q27" s="93">
        <v>4.2999999999999899E-2</v>
      </c>
    </row>
    <row r="28" spans="6:17" x14ac:dyDescent="0.25">
      <c r="F28" s="9">
        <v>9.2499999999999902E-2</v>
      </c>
      <c r="G28" s="17">
        <v>127726.2241833946</v>
      </c>
      <c r="H28" s="3">
        <v>66.083333333333329</v>
      </c>
      <c r="I28" s="19">
        <v>784.42826000000002</v>
      </c>
      <c r="Q28" s="93">
        <v>4.34999999999999E-2</v>
      </c>
    </row>
    <row r="29" spans="6:17" x14ac:dyDescent="0.25">
      <c r="F29" s="9">
        <v>9.4999999999999904E-2</v>
      </c>
      <c r="G29" s="17">
        <v>126133.42052902025</v>
      </c>
      <c r="H29" s="3">
        <v>65.833333333333329</v>
      </c>
      <c r="I29" s="19">
        <v>771.33019999999999</v>
      </c>
      <c r="Q29" s="91">
        <v>69.916666666666671</v>
      </c>
    </row>
    <row r="30" spans="6:17" x14ac:dyDescent="0.25">
      <c r="F30" s="9">
        <v>9.7499999999999906E-2</v>
      </c>
      <c r="G30" s="17">
        <v>124600.16290365215</v>
      </c>
      <c r="H30" s="3">
        <v>65.583333333333329</v>
      </c>
      <c r="I30" s="19">
        <v>758.23213999999996</v>
      </c>
      <c r="Q30" s="93">
        <v>3.9999999999999897E-2</v>
      </c>
    </row>
    <row r="31" spans="6:17" x14ac:dyDescent="0.25">
      <c r="F31" s="9">
        <v>9.9999999999999895E-2</v>
      </c>
      <c r="G31" s="17">
        <v>123126.67583895946</v>
      </c>
      <c r="H31" s="3">
        <v>65.25</v>
      </c>
      <c r="I31" s="19">
        <v>740.76805999999999</v>
      </c>
      <c r="Q31" s="93">
        <v>4.0499999999999897E-2</v>
      </c>
    </row>
    <row r="32" spans="6:17" x14ac:dyDescent="0.25">
      <c r="F32" s="9">
        <v>0.10249999999999999</v>
      </c>
      <c r="G32" s="17">
        <v>121712.57855669266</v>
      </c>
      <c r="H32" s="3">
        <v>65</v>
      </c>
      <c r="I32" s="19">
        <v>727.67</v>
      </c>
      <c r="Q32" s="93">
        <v>4.0999999999999898E-2</v>
      </c>
    </row>
    <row r="33" spans="6:17" x14ac:dyDescent="0.25">
      <c r="F33" s="9">
        <v>0.105</v>
      </c>
      <c r="G33" s="17">
        <v>120340.86023617683</v>
      </c>
      <c r="H33" s="3">
        <v>65</v>
      </c>
      <c r="I33" s="19">
        <v>727.67</v>
      </c>
      <c r="Q33" s="93">
        <v>4.1499999999999898E-2</v>
      </c>
    </row>
    <row r="34" spans="6:17" x14ac:dyDescent="0.25">
      <c r="F34" s="9"/>
      <c r="G34" s="17"/>
      <c r="H34" s="3"/>
      <c r="I34" s="19"/>
      <c r="Q34" s="91">
        <v>70</v>
      </c>
    </row>
    <row r="35" spans="6:17" x14ac:dyDescent="0.25">
      <c r="F35" s="9"/>
      <c r="G35" s="17"/>
      <c r="H35" s="3"/>
      <c r="I35" s="19"/>
      <c r="Q35" s="93">
        <v>3.9499999999999903E-2</v>
      </c>
    </row>
    <row r="36" spans="6:17" x14ac:dyDescent="0.25">
      <c r="Q36" s="93">
        <v>3.5000000000000003E-2</v>
      </c>
    </row>
    <row r="37" spans="6:17" x14ac:dyDescent="0.25">
      <c r="Q37" s="93">
        <v>3.5499999999999997E-2</v>
      </c>
    </row>
    <row r="38" spans="6:17" x14ac:dyDescent="0.25">
      <c r="Q38" s="93">
        <v>3.5999999999999997E-2</v>
      </c>
    </row>
    <row r="39" spans="6:17" x14ac:dyDescent="0.25">
      <c r="Q39" s="93">
        <v>3.6499999999999998E-2</v>
      </c>
    </row>
    <row r="40" spans="6:17" x14ac:dyDescent="0.25">
      <c r="Q40" s="93">
        <v>3.6999999999999998E-2</v>
      </c>
    </row>
    <row r="41" spans="6:17" x14ac:dyDescent="0.25">
      <c r="Q41" s="93">
        <v>3.7499999999999999E-2</v>
      </c>
    </row>
    <row r="42" spans="6:17" x14ac:dyDescent="0.25">
      <c r="Q42" s="93">
        <v>3.7999999999999999E-2</v>
      </c>
    </row>
    <row r="43" spans="6:17" x14ac:dyDescent="0.25">
      <c r="Q43" s="93">
        <v>3.85E-2</v>
      </c>
    </row>
    <row r="44" spans="6:17" x14ac:dyDescent="0.25">
      <c r="Q44" s="93">
        <v>3.9E-2</v>
      </c>
    </row>
  </sheetData>
  <mergeCells count="1">
    <mergeCell ref="B1:D1"/>
  </mergeCells>
  <conditionalFormatting sqref="H5:H35">
    <cfRule type="colorScale" priority="2">
      <colorScale>
        <cfvo type="min"/>
        <cfvo type="percentile" val="50"/>
        <cfvo type="max"/>
        <color rgb="FFF8696B"/>
        <color rgb="FFFFEB84"/>
        <color rgb="FF63BE7B"/>
      </colorScale>
    </cfRule>
  </conditionalFormatting>
  <conditionalFormatting sqref="I5:I35">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02071-E1E2-447C-862D-7A2241E02FFE}">
  <dimension ref="A1:V91"/>
  <sheetViews>
    <sheetView tabSelected="1" topLeftCell="C1" workbookViewId="0">
      <selection activeCell="S76" sqref="S76"/>
    </sheetView>
  </sheetViews>
  <sheetFormatPr defaultColWidth="11.7109375" defaultRowHeight="15" x14ac:dyDescent="0.25"/>
  <cols>
    <col min="17" max="17" width="12" bestFit="1" customWidth="1"/>
  </cols>
  <sheetData>
    <row r="1" spans="1:22" x14ac:dyDescent="0.25">
      <c r="A1" s="54" t="s">
        <v>0</v>
      </c>
      <c r="B1" s="103" t="s">
        <v>20</v>
      </c>
      <c r="C1" s="103"/>
      <c r="D1" s="104"/>
      <c r="F1" t="s">
        <v>172</v>
      </c>
      <c r="G1" s="19"/>
    </row>
    <row r="2" spans="1:22" x14ac:dyDescent="0.25">
      <c r="A2" s="56" t="s">
        <v>7</v>
      </c>
      <c r="B2" s="65">
        <v>100000</v>
      </c>
      <c r="C2" s="65">
        <v>100000</v>
      </c>
      <c r="D2" s="65">
        <v>100000</v>
      </c>
      <c r="F2" s="88">
        <f>F45</f>
        <v>40</v>
      </c>
      <c r="G2" s="17">
        <f>'Cover Page'!B11</f>
        <v>63813.214830591067</v>
      </c>
      <c r="H2" s="3">
        <f>'Cover Page'!B12</f>
        <v>69</v>
      </c>
      <c r="I2" s="4">
        <f>'Cover Page'!B14</f>
        <v>351.46460999999999</v>
      </c>
    </row>
    <row r="3" spans="1:22" x14ac:dyDescent="0.25">
      <c r="A3" s="56" t="s">
        <v>2</v>
      </c>
      <c r="B3" s="66" t="s">
        <v>9</v>
      </c>
      <c r="C3" s="66" t="s">
        <v>9</v>
      </c>
      <c r="D3" s="66" t="s">
        <v>9</v>
      </c>
      <c r="G3" s="19"/>
    </row>
    <row r="4" spans="1:22" x14ac:dyDescent="0.25">
      <c r="A4" s="56" t="s">
        <v>11</v>
      </c>
      <c r="B4" s="66">
        <v>40</v>
      </c>
      <c r="C4" s="66">
        <v>20</v>
      </c>
      <c r="D4" s="66">
        <v>10</v>
      </c>
      <c r="F4" t="s">
        <v>11</v>
      </c>
      <c r="G4" t="s">
        <v>13</v>
      </c>
      <c r="H4" t="s">
        <v>15</v>
      </c>
      <c r="I4" t="s">
        <v>173</v>
      </c>
      <c r="R4" t="s">
        <v>11</v>
      </c>
      <c r="S4" t="s">
        <v>177</v>
      </c>
    </row>
    <row r="5" spans="1:22" ht="15.75" thickBot="1" x14ac:dyDescent="0.3">
      <c r="A5" s="63" t="s">
        <v>8</v>
      </c>
      <c r="B5" s="86">
        <v>0.03</v>
      </c>
      <c r="C5" s="86">
        <v>0.03</v>
      </c>
      <c r="D5" s="86">
        <v>0.03</v>
      </c>
      <c r="F5" s="88">
        <v>0</v>
      </c>
      <c r="G5" s="17">
        <v>25216.181474369037</v>
      </c>
      <c r="H5" s="3">
        <v>75</v>
      </c>
      <c r="I5" s="19">
        <v>200.10925</v>
      </c>
      <c r="R5" s="88"/>
      <c r="S5">
        <v>0</v>
      </c>
      <c r="T5">
        <v>1</v>
      </c>
      <c r="U5">
        <v>2</v>
      </c>
      <c r="V5">
        <v>3</v>
      </c>
    </row>
    <row r="6" spans="1:22" x14ac:dyDescent="0.25">
      <c r="A6" s="54" t="s">
        <v>12</v>
      </c>
      <c r="B6" s="55"/>
      <c r="C6" s="55"/>
      <c r="D6" s="55"/>
      <c r="F6" s="88">
        <v>1</v>
      </c>
      <c r="G6" s="17">
        <v>26655.339636291552</v>
      </c>
      <c r="H6" s="3">
        <v>74</v>
      </c>
      <c r="I6" s="19">
        <v>181.91749999999999</v>
      </c>
      <c r="Q6" s="90" t="s">
        <v>176</v>
      </c>
      <c r="R6" s="88">
        <v>1</v>
      </c>
      <c r="S6" s="95">
        <f t="shared" ref="S6:S45" si="0">$R7/$R6*(1+0.006*S$5)-(1+0.072+0.006*S$5)</f>
        <v>0.92799999999999994</v>
      </c>
      <c r="T6" s="95">
        <f t="shared" ref="T6:T45" si="1">$R7/$R6*(1+0.006*T$5)-(1+0.072+0.006*T$5)</f>
        <v>0.93399999999999994</v>
      </c>
      <c r="U6" s="95">
        <f t="shared" ref="U6:U45" si="2">$R7/$R6*(1+0.006*U$5)-(1+0.072+0.006*U$5)</f>
        <v>0.94</v>
      </c>
      <c r="V6" s="95">
        <f t="shared" ref="V6:V45" si="3">$R7/$R6*(1+0.006*V$5)-(1+0.072+0.006*V$5)</f>
        <v>0.94599999999999995</v>
      </c>
    </row>
    <row r="7" spans="1:22" x14ac:dyDescent="0.25">
      <c r="A7" s="56" t="s">
        <v>13</v>
      </c>
      <c r="B7" s="57">
        <v>180447.30091576866</v>
      </c>
      <c r="C7" s="57">
        <v>90223.650457884331</v>
      </c>
      <c r="D7" s="57">
        <v>49751.208986542333</v>
      </c>
      <c r="F7" s="88">
        <v>2</v>
      </c>
      <c r="G7" s="17">
        <v>28169.313623572387</v>
      </c>
      <c r="H7" s="3">
        <v>73</v>
      </c>
      <c r="I7" s="19">
        <v>181.91749999999999</v>
      </c>
      <c r="Q7" s="91">
        <v>69.75</v>
      </c>
      <c r="R7" s="88">
        <v>2</v>
      </c>
      <c r="S7" s="95">
        <f t="shared" si="0"/>
        <v>0.42799999999999994</v>
      </c>
      <c r="T7" s="95">
        <f t="shared" si="1"/>
        <v>0.43099999999999983</v>
      </c>
      <c r="U7" s="95">
        <f t="shared" si="2"/>
        <v>0.43399999999999994</v>
      </c>
      <c r="V7" s="95">
        <f t="shared" si="3"/>
        <v>0.43700000000000006</v>
      </c>
    </row>
    <row r="8" spans="1:22" x14ac:dyDescent="0.25">
      <c r="A8" s="56" t="s">
        <v>15</v>
      </c>
      <c r="B8" s="58">
        <v>69.75</v>
      </c>
      <c r="C8" s="58">
        <v>69.75</v>
      </c>
      <c r="D8" s="58">
        <v>70</v>
      </c>
      <c r="F8" s="88">
        <v>3</v>
      </c>
      <c r="G8" s="17">
        <v>29758.799324885906</v>
      </c>
      <c r="H8" s="3">
        <v>72</v>
      </c>
      <c r="I8" s="19">
        <v>181.91749999999999</v>
      </c>
      <c r="Q8" s="92">
        <v>15</v>
      </c>
      <c r="R8" s="88">
        <v>3</v>
      </c>
      <c r="S8" s="95">
        <f t="shared" si="0"/>
        <v>0.2613333333333332</v>
      </c>
      <c r="T8" s="95">
        <f t="shared" si="1"/>
        <v>0.2633333333333332</v>
      </c>
      <c r="U8" s="95">
        <f t="shared" si="2"/>
        <v>0.2653333333333332</v>
      </c>
      <c r="V8" s="95">
        <f t="shared" si="3"/>
        <v>0.2673333333333332</v>
      </c>
    </row>
    <row r="9" spans="1:22" x14ac:dyDescent="0.25">
      <c r="A9" s="59" t="s">
        <v>16</v>
      </c>
      <c r="B9" s="60"/>
      <c r="C9" s="60"/>
      <c r="D9" s="60"/>
      <c r="F9" s="88">
        <v>4</v>
      </c>
      <c r="G9" s="17">
        <v>31424.566648630618</v>
      </c>
      <c r="H9" s="3">
        <v>71</v>
      </c>
      <c r="I9" s="19">
        <v>181.91749999999999</v>
      </c>
      <c r="Q9" s="92">
        <v>16</v>
      </c>
      <c r="R9" s="88">
        <v>4</v>
      </c>
      <c r="S9" s="95">
        <f t="shared" si="0"/>
        <v>0.17799999999999994</v>
      </c>
      <c r="T9" s="95">
        <f t="shared" si="1"/>
        <v>0.17949999999999999</v>
      </c>
      <c r="U9" s="95">
        <f t="shared" si="2"/>
        <v>0.18100000000000005</v>
      </c>
      <c r="V9" s="95">
        <f t="shared" si="3"/>
        <v>0.18249999999999988</v>
      </c>
    </row>
    <row r="10" spans="1:22" x14ac:dyDescent="0.25">
      <c r="A10" s="61" t="s">
        <v>17</v>
      </c>
      <c r="B10" s="62">
        <v>976.53314</v>
      </c>
      <c r="C10" s="62">
        <v>488.26657</v>
      </c>
      <c r="D10" s="62">
        <v>272.87624999999997</v>
      </c>
      <c r="F10" s="88">
        <v>5</v>
      </c>
      <c r="G10" s="17">
        <v>33167.472657694889</v>
      </c>
      <c r="H10" s="3">
        <v>70</v>
      </c>
      <c r="I10" s="19">
        <v>181.91749999999999</v>
      </c>
      <c r="Q10" s="92">
        <v>17</v>
      </c>
      <c r="R10" s="88">
        <v>5</v>
      </c>
      <c r="S10" s="95">
        <f t="shared" si="0"/>
        <v>0.12799999999999989</v>
      </c>
      <c r="T10" s="95">
        <f t="shared" si="1"/>
        <v>0.12919999999999998</v>
      </c>
      <c r="U10" s="95">
        <f t="shared" si="2"/>
        <v>0.13039999999999985</v>
      </c>
      <c r="V10" s="95">
        <f t="shared" si="3"/>
        <v>0.13159999999999994</v>
      </c>
    </row>
    <row r="11" spans="1:22" ht="15.75" thickBot="1" x14ac:dyDescent="0.3">
      <c r="A11" s="63" t="s">
        <v>18</v>
      </c>
      <c r="B11" s="64">
        <v>1074.1864540000001</v>
      </c>
      <c r="C11" s="64">
        <v>537.09322700000007</v>
      </c>
      <c r="D11" s="64">
        <v>300.16387500000002</v>
      </c>
      <c r="F11" s="88">
        <v>6</v>
      </c>
      <c r="G11" s="17">
        <v>36484.219923464385</v>
      </c>
      <c r="H11" s="3">
        <v>70</v>
      </c>
      <c r="I11" s="19">
        <v>200.10925</v>
      </c>
      <c r="Q11" s="92">
        <v>18</v>
      </c>
      <c r="R11" s="88">
        <v>6</v>
      </c>
      <c r="S11" s="95">
        <f t="shared" si="0"/>
        <v>9.4666666666666677E-2</v>
      </c>
      <c r="T11" s="95">
        <f t="shared" si="1"/>
        <v>9.5666666666666789E-2</v>
      </c>
      <c r="U11" s="95">
        <f t="shared" si="2"/>
        <v>9.6666666666666679E-2</v>
      </c>
      <c r="V11" s="95">
        <f t="shared" si="3"/>
        <v>9.766666666666679E-2</v>
      </c>
    </row>
    <row r="12" spans="1:22" x14ac:dyDescent="0.25">
      <c r="F12" s="88">
        <v>7</v>
      </c>
      <c r="G12" s="17">
        <v>39800.967189233867</v>
      </c>
      <c r="H12" s="3">
        <v>70</v>
      </c>
      <c r="I12" s="19">
        <v>218.30100000000002</v>
      </c>
      <c r="Q12" s="92">
        <v>19</v>
      </c>
      <c r="R12" s="88">
        <v>7</v>
      </c>
      <c r="S12" s="95">
        <f t="shared" si="0"/>
        <v>7.085714285714273E-2</v>
      </c>
      <c r="T12" s="95">
        <f t="shared" si="1"/>
        <v>7.1714285714285619E-2</v>
      </c>
      <c r="U12" s="95">
        <f t="shared" si="2"/>
        <v>7.2571428571428509E-2</v>
      </c>
      <c r="V12" s="95">
        <f t="shared" si="3"/>
        <v>7.3428571428571399E-2</v>
      </c>
    </row>
    <row r="13" spans="1:22" x14ac:dyDescent="0.25">
      <c r="F13" s="88">
        <v>8</v>
      </c>
      <c r="G13" s="17">
        <v>43117.714455003363</v>
      </c>
      <c r="H13" s="3">
        <v>70</v>
      </c>
      <c r="I13" s="19">
        <v>236.49275</v>
      </c>
      <c r="Q13" s="92">
        <v>20</v>
      </c>
      <c r="R13" s="88">
        <v>8</v>
      </c>
      <c r="S13" s="95">
        <f t="shared" si="0"/>
        <v>5.2999999999999936E-2</v>
      </c>
      <c r="T13" s="95">
        <f t="shared" si="1"/>
        <v>5.3749999999999964E-2</v>
      </c>
      <c r="U13" s="95">
        <f t="shared" si="2"/>
        <v>5.4499999999999993E-2</v>
      </c>
      <c r="V13" s="95">
        <f t="shared" si="3"/>
        <v>5.5250000000000021E-2</v>
      </c>
    </row>
    <row r="14" spans="1:22" x14ac:dyDescent="0.25">
      <c r="F14" s="88">
        <v>9</v>
      </c>
      <c r="G14" s="17">
        <v>46434.461720772859</v>
      </c>
      <c r="H14" s="3">
        <v>70</v>
      </c>
      <c r="I14" s="19">
        <v>254.68450000000001</v>
      </c>
      <c r="Q14" s="92">
        <v>21</v>
      </c>
      <c r="R14" s="88">
        <v>9</v>
      </c>
      <c r="S14" s="95">
        <f t="shared" si="0"/>
        <v>3.9111111111111097E-2</v>
      </c>
      <c r="T14" s="95">
        <f t="shared" si="1"/>
        <v>3.977777777777769E-2</v>
      </c>
      <c r="U14" s="95">
        <f t="shared" si="2"/>
        <v>4.0444444444444505E-2</v>
      </c>
      <c r="V14" s="95">
        <f t="shared" si="3"/>
        <v>4.1111111111111098E-2</v>
      </c>
    </row>
    <row r="15" spans="1:22" x14ac:dyDescent="0.25">
      <c r="F15" s="88">
        <v>10</v>
      </c>
      <c r="G15" s="17">
        <v>49751.208986542333</v>
      </c>
      <c r="H15" s="3">
        <v>70</v>
      </c>
      <c r="I15" s="19">
        <v>272.87624999999997</v>
      </c>
      <c r="Q15" s="92">
        <v>22</v>
      </c>
      <c r="R15" s="88">
        <v>10</v>
      </c>
      <c r="S15" s="95">
        <f t="shared" si="0"/>
        <v>2.8000000000000025E-2</v>
      </c>
      <c r="T15" s="95">
        <f t="shared" si="1"/>
        <v>2.8599999999999959E-2</v>
      </c>
      <c r="U15" s="95">
        <f t="shared" si="2"/>
        <v>2.9200000000000115E-2</v>
      </c>
      <c r="V15" s="95">
        <f t="shared" si="3"/>
        <v>2.9800000000000049E-2</v>
      </c>
    </row>
    <row r="16" spans="1:22" x14ac:dyDescent="0.25">
      <c r="F16" s="88">
        <v>11</v>
      </c>
      <c r="G16" s="17">
        <v>53272.657389533189</v>
      </c>
      <c r="H16" s="3">
        <v>69.916666666666671</v>
      </c>
      <c r="I16" s="19">
        <v>290.88608250000004</v>
      </c>
      <c r="Q16" s="92">
        <v>23</v>
      </c>
      <c r="R16" s="88">
        <v>11</v>
      </c>
      <c r="S16" s="95">
        <f t="shared" si="0"/>
        <v>1.8909090909090764E-2</v>
      </c>
      <c r="T16" s="95">
        <f t="shared" si="1"/>
        <v>1.9454545454545391E-2</v>
      </c>
      <c r="U16" s="95">
        <f t="shared" si="2"/>
        <v>1.9999999999999796E-2</v>
      </c>
      <c r="V16" s="95">
        <f t="shared" si="3"/>
        <v>2.0545454545454422E-2</v>
      </c>
    </row>
    <row r="17" spans="4:22" x14ac:dyDescent="0.25">
      <c r="F17" s="88">
        <v>12</v>
      </c>
      <c r="G17" s="17">
        <v>56824.167882168731</v>
      </c>
      <c r="H17" s="3">
        <v>69.916666666666671</v>
      </c>
      <c r="I17" s="19">
        <v>310.27848800000004</v>
      </c>
      <c r="Q17" s="92">
        <v>24</v>
      </c>
      <c r="R17" s="88">
        <v>12</v>
      </c>
      <c r="S17" s="95">
        <f t="shared" si="0"/>
        <v>1.1333333333333195E-2</v>
      </c>
      <c r="T17" s="95">
        <f t="shared" si="1"/>
        <v>1.183333333333314E-2</v>
      </c>
      <c r="U17" s="95">
        <f t="shared" si="2"/>
        <v>1.2333333333333085E-2</v>
      </c>
      <c r="V17" s="95">
        <f t="shared" si="3"/>
        <v>1.2833333333333252E-2</v>
      </c>
    </row>
    <row r="18" spans="4:22" x14ac:dyDescent="0.25">
      <c r="D18" s="94"/>
      <c r="F18" s="88">
        <v>13</v>
      </c>
      <c r="G18" s="17">
        <v>60375.678374804265</v>
      </c>
      <c r="H18" s="3">
        <v>69.916666666666671</v>
      </c>
      <c r="I18" s="19">
        <v>329.67089350000003</v>
      </c>
      <c r="Q18" s="92">
        <v>25</v>
      </c>
      <c r="R18" s="88">
        <v>13</v>
      </c>
      <c r="S18" s="95">
        <f t="shared" si="0"/>
        <v>4.9230769230768079E-3</v>
      </c>
      <c r="T18" s="95">
        <f t="shared" si="1"/>
        <v>5.3846153846153211E-3</v>
      </c>
      <c r="U18" s="95">
        <f t="shared" si="2"/>
        <v>5.8461538461538343E-3</v>
      </c>
      <c r="V18" s="95">
        <f t="shared" si="3"/>
        <v>6.3076923076921254E-3</v>
      </c>
    </row>
    <row r="19" spans="4:22" x14ac:dyDescent="0.25">
      <c r="D19" s="94"/>
      <c r="F19" s="88">
        <v>14</v>
      </c>
      <c r="G19" s="17">
        <v>63927.188867439807</v>
      </c>
      <c r="H19" s="3">
        <v>69.916666666666671</v>
      </c>
      <c r="I19" s="19">
        <v>349.06329899999997</v>
      </c>
      <c r="Q19" s="92">
        <v>26</v>
      </c>
      <c r="R19" s="88">
        <v>14</v>
      </c>
      <c r="S19" s="95">
        <f t="shared" si="0"/>
        <v>-5.714285714286671E-4</v>
      </c>
      <c r="T19" s="95">
        <f t="shared" si="1"/>
        <v>-1.4285714285722229E-4</v>
      </c>
      <c r="U19" s="95">
        <f t="shared" si="2"/>
        <v>2.8571428571422253E-4</v>
      </c>
      <c r="V19" s="95">
        <f t="shared" si="3"/>
        <v>7.1428571428566734E-4</v>
      </c>
    </row>
    <row r="20" spans="4:22" x14ac:dyDescent="0.25">
      <c r="D20" s="94"/>
      <c r="F20" s="88">
        <v>15</v>
      </c>
      <c r="G20" s="17">
        <v>67667.737843413255</v>
      </c>
      <c r="H20" s="3">
        <v>69.75</v>
      </c>
      <c r="I20" s="19">
        <v>366.19992749999994</v>
      </c>
      <c r="Q20" s="92">
        <v>27</v>
      </c>
      <c r="R20" s="88">
        <v>15</v>
      </c>
      <c r="S20" s="95">
        <f t="shared" si="0"/>
        <v>-5.3333333333334121E-3</v>
      </c>
      <c r="T20" s="95">
        <f t="shared" si="1"/>
        <v>-4.9333333333334561E-3</v>
      </c>
      <c r="U20" s="95">
        <f t="shared" si="2"/>
        <v>-4.5333333333335002E-3</v>
      </c>
      <c r="V20" s="95">
        <f t="shared" si="3"/>
        <v>-4.1333333333333222E-3</v>
      </c>
    </row>
    <row r="21" spans="4:22" x14ac:dyDescent="0.25">
      <c r="F21" s="88">
        <v>16</v>
      </c>
      <c r="G21" s="17">
        <v>72178.920366307488</v>
      </c>
      <c r="H21" s="3">
        <v>69.75</v>
      </c>
      <c r="I21" s="19">
        <v>390.61325600000004</v>
      </c>
      <c r="Q21" s="92">
        <v>28</v>
      </c>
      <c r="R21" s="88">
        <v>16</v>
      </c>
      <c r="S21" s="95">
        <f t="shared" si="0"/>
        <v>-9.5000000000000639E-3</v>
      </c>
      <c r="T21" s="95">
        <f t="shared" si="1"/>
        <v>-9.1250000000000497E-3</v>
      </c>
      <c r="U21" s="95">
        <f t="shared" si="2"/>
        <v>-8.7500000000000355E-3</v>
      </c>
      <c r="V21" s="95">
        <f t="shared" si="3"/>
        <v>-8.3750000000000213E-3</v>
      </c>
    </row>
    <row r="22" spans="4:22" x14ac:dyDescent="0.25">
      <c r="F22" s="88">
        <v>17</v>
      </c>
      <c r="G22" s="17">
        <v>76690.102889201691</v>
      </c>
      <c r="H22" s="3">
        <v>69.75</v>
      </c>
      <c r="I22" s="19">
        <v>415.02658450000001</v>
      </c>
      <c r="K22" t="s">
        <v>174</v>
      </c>
      <c r="Q22" s="92">
        <v>29</v>
      </c>
      <c r="R22" s="88">
        <v>17</v>
      </c>
      <c r="S22" s="95">
        <f t="shared" si="0"/>
        <v>-1.3176470588235345E-2</v>
      </c>
      <c r="T22" s="95">
        <f t="shared" si="1"/>
        <v>-1.2823529411764678E-2</v>
      </c>
      <c r="U22" s="95">
        <f t="shared" si="2"/>
        <v>-1.2470588235294233E-2</v>
      </c>
      <c r="V22" s="95">
        <f t="shared" si="3"/>
        <v>-1.2117647058823566E-2</v>
      </c>
    </row>
    <row r="23" spans="4:22" x14ac:dyDescent="0.25">
      <c r="F23" s="88">
        <v>18</v>
      </c>
      <c r="G23" s="17">
        <v>81201.285412095909</v>
      </c>
      <c r="H23" s="3">
        <v>69.75</v>
      </c>
      <c r="I23" s="19">
        <v>439.43991300000005</v>
      </c>
      <c r="Q23" s="92">
        <v>30</v>
      </c>
      <c r="R23" s="88">
        <v>18</v>
      </c>
      <c r="S23" s="95">
        <f t="shared" si="0"/>
        <v>-1.6444444444444484E-2</v>
      </c>
      <c r="T23" s="95">
        <f t="shared" si="1"/>
        <v>-1.6111111111111187E-2</v>
      </c>
      <c r="U23" s="95">
        <f t="shared" si="2"/>
        <v>-1.577777777777789E-2</v>
      </c>
      <c r="V23" s="95">
        <f t="shared" si="3"/>
        <v>-1.5444444444444372E-2</v>
      </c>
    </row>
    <row r="24" spans="4:22" x14ac:dyDescent="0.25">
      <c r="F24" s="88">
        <v>19</v>
      </c>
      <c r="G24" s="17">
        <v>85712.467934990113</v>
      </c>
      <c r="H24" s="3">
        <v>69.75</v>
      </c>
      <c r="I24" s="19">
        <v>463.85324149999997</v>
      </c>
      <c r="Q24" s="92">
        <v>31</v>
      </c>
      <c r="R24" s="88">
        <v>19</v>
      </c>
      <c r="S24" s="95">
        <f t="shared" si="0"/>
        <v>-1.9368421052631701E-2</v>
      </c>
      <c r="T24" s="95">
        <f t="shared" si="1"/>
        <v>-1.9052631578947432E-2</v>
      </c>
      <c r="U24" s="95">
        <f t="shared" si="2"/>
        <v>-1.8736842105263385E-2</v>
      </c>
      <c r="V24" s="95">
        <f t="shared" si="3"/>
        <v>-1.8421052631579116E-2</v>
      </c>
    </row>
    <row r="25" spans="4:22" x14ac:dyDescent="0.25">
      <c r="F25" s="88">
        <v>20</v>
      </c>
      <c r="G25" s="17">
        <v>90223.650457884331</v>
      </c>
      <c r="H25" s="3">
        <v>69.75</v>
      </c>
      <c r="I25" s="19">
        <v>488.26657</v>
      </c>
      <c r="Q25" s="92">
        <v>32</v>
      </c>
      <c r="R25" s="88">
        <v>20</v>
      </c>
      <c r="S25" s="95">
        <f t="shared" si="0"/>
        <v>-2.200000000000002E-2</v>
      </c>
      <c r="T25" s="95">
        <f t="shared" si="1"/>
        <v>-2.1700000000000053E-2</v>
      </c>
      <c r="U25" s="95">
        <f t="shared" si="2"/>
        <v>-2.1400000000000086E-2</v>
      </c>
      <c r="V25" s="95">
        <f t="shared" si="3"/>
        <v>-2.1100000000000119E-2</v>
      </c>
    </row>
    <row r="26" spans="4:22" x14ac:dyDescent="0.25">
      <c r="F26" s="88">
        <v>21</v>
      </c>
      <c r="G26" s="17">
        <v>94734.832980778563</v>
      </c>
      <c r="H26" s="3">
        <v>69.75</v>
      </c>
      <c r="I26" s="19">
        <v>512.67989850000004</v>
      </c>
      <c r="Q26" s="92">
        <v>33</v>
      </c>
      <c r="R26" s="88">
        <v>21</v>
      </c>
      <c r="S26" s="95">
        <f t="shared" si="0"/>
        <v>-2.4380952380952392E-2</v>
      </c>
      <c r="T26" s="95">
        <f t="shared" si="1"/>
        <v>-2.409523809523817E-2</v>
      </c>
      <c r="U26" s="95">
        <f t="shared" si="2"/>
        <v>-2.3809523809523725E-2</v>
      </c>
      <c r="V26" s="95">
        <f t="shared" si="3"/>
        <v>-2.3523809523809502E-2</v>
      </c>
    </row>
    <row r="27" spans="4:22" x14ac:dyDescent="0.25">
      <c r="F27" s="88">
        <v>22</v>
      </c>
      <c r="G27" s="17">
        <v>99246.015503672781</v>
      </c>
      <c r="H27" s="3">
        <v>69.75</v>
      </c>
      <c r="I27" s="19">
        <v>537.09322700000007</v>
      </c>
      <c r="Q27" s="92">
        <v>34</v>
      </c>
      <c r="R27" s="88">
        <v>22</v>
      </c>
      <c r="S27" s="95">
        <f t="shared" si="0"/>
        <v>-2.654545454545465E-2</v>
      </c>
      <c r="T27" s="95">
        <f t="shared" si="1"/>
        <v>-2.6272727272727447E-2</v>
      </c>
      <c r="U27" s="95">
        <f t="shared" si="2"/>
        <v>-2.6000000000000023E-2</v>
      </c>
      <c r="V27" s="95">
        <f t="shared" si="3"/>
        <v>-2.5727272727272821E-2</v>
      </c>
    </row>
    <row r="28" spans="4:22" x14ac:dyDescent="0.25">
      <c r="F28" s="88">
        <v>23</v>
      </c>
      <c r="G28" s="17">
        <v>103757.19802656697</v>
      </c>
      <c r="H28" s="3">
        <v>69.75</v>
      </c>
      <c r="I28" s="19">
        <v>561.50655549999988</v>
      </c>
      <c r="Q28" s="92">
        <v>35</v>
      </c>
      <c r="R28" s="88">
        <v>23</v>
      </c>
      <c r="S28" s="95">
        <f t="shared" si="0"/>
        <v>-2.8521739130434876E-2</v>
      </c>
      <c r="T28" s="95">
        <f t="shared" si="1"/>
        <v>-2.8260869565217561E-2</v>
      </c>
      <c r="U28" s="95">
        <f t="shared" si="2"/>
        <v>-2.8000000000000025E-2</v>
      </c>
      <c r="V28" s="95">
        <f t="shared" si="3"/>
        <v>-2.7739130434782711E-2</v>
      </c>
    </row>
    <row r="29" spans="4:22" x14ac:dyDescent="0.25">
      <c r="F29" s="88">
        <v>24</v>
      </c>
      <c r="G29" s="17">
        <v>108268.38054946123</v>
      </c>
      <c r="H29" s="3">
        <v>69.75</v>
      </c>
      <c r="I29" s="19">
        <v>585.91988400000002</v>
      </c>
      <c r="Q29" s="92">
        <v>36</v>
      </c>
      <c r="R29" s="88">
        <v>24</v>
      </c>
      <c r="S29" s="95">
        <f t="shared" si="0"/>
        <v>-3.0333333333333323E-2</v>
      </c>
      <c r="T29" s="95">
        <f t="shared" si="1"/>
        <v>-3.008333333333324E-2</v>
      </c>
      <c r="U29" s="95">
        <f t="shared" si="2"/>
        <v>-2.9833333333333378E-2</v>
      </c>
      <c r="V29" s="95">
        <f t="shared" si="3"/>
        <v>-2.9583333333333295E-2</v>
      </c>
    </row>
    <row r="30" spans="4:22" x14ac:dyDescent="0.25">
      <c r="F30" s="88">
        <v>25</v>
      </c>
      <c r="G30" s="17">
        <v>112779.56307235543</v>
      </c>
      <c r="H30" s="3">
        <v>69.75</v>
      </c>
      <c r="I30" s="19">
        <v>610.33321250000006</v>
      </c>
      <c r="Q30" s="92">
        <v>37</v>
      </c>
      <c r="R30" s="88">
        <v>25</v>
      </c>
      <c r="S30" s="95">
        <f t="shared" si="0"/>
        <v>-3.2000000000000028E-2</v>
      </c>
      <c r="T30" s="95">
        <f t="shared" si="1"/>
        <v>-3.176000000000001E-2</v>
      </c>
      <c r="U30" s="95">
        <f t="shared" si="2"/>
        <v>-3.1519999999999992E-2</v>
      </c>
      <c r="V30" s="95">
        <f t="shared" si="3"/>
        <v>-3.1279999999999974E-2</v>
      </c>
    </row>
    <row r="31" spans="4:22" x14ac:dyDescent="0.25">
      <c r="F31" s="88">
        <v>26</v>
      </c>
      <c r="G31" s="17">
        <v>117290.74559524964</v>
      </c>
      <c r="H31" s="3">
        <v>69.75</v>
      </c>
      <c r="I31" s="19">
        <v>634.74654099999998</v>
      </c>
      <c r="Q31" s="92">
        <v>38</v>
      </c>
      <c r="R31" s="88">
        <v>26</v>
      </c>
      <c r="S31" s="95">
        <f t="shared" si="0"/>
        <v>-3.3538461538461517E-2</v>
      </c>
      <c r="T31" s="95">
        <f t="shared" si="1"/>
        <v>-3.330769230769226E-2</v>
      </c>
      <c r="U31" s="95">
        <f t="shared" si="2"/>
        <v>-3.3076923076923004E-2</v>
      </c>
      <c r="V31" s="95">
        <f t="shared" si="3"/>
        <v>-3.2846153846153747E-2</v>
      </c>
    </row>
    <row r="32" spans="4:22" x14ac:dyDescent="0.25">
      <c r="F32" s="88">
        <v>27</v>
      </c>
      <c r="G32" s="17">
        <v>121801.92811814387</v>
      </c>
      <c r="H32" s="3">
        <v>69.75</v>
      </c>
      <c r="I32" s="19">
        <v>659.15986950000013</v>
      </c>
      <c r="Q32" s="92">
        <v>39</v>
      </c>
      <c r="R32" s="88">
        <v>27</v>
      </c>
      <c r="S32" s="95">
        <f t="shared" si="0"/>
        <v>-3.4962962962963084E-2</v>
      </c>
      <c r="T32" s="95">
        <f t="shared" si="1"/>
        <v>-3.4740740740740961E-2</v>
      </c>
      <c r="U32" s="95">
        <f t="shared" si="2"/>
        <v>-3.4518518518518615E-2</v>
      </c>
      <c r="V32" s="95">
        <f t="shared" si="3"/>
        <v>-3.4296296296296491E-2</v>
      </c>
    </row>
    <row r="33" spans="6:22" x14ac:dyDescent="0.25">
      <c r="F33" s="88">
        <v>28</v>
      </c>
      <c r="G33" s="17">
        <v>126313.11064103806</v>
      </c>
      <c r="H33" s="3">
        <v>69.75</v>
      </c>
      <c r="I33" s="19">
        <v>683.57319799999993</v>
      </c>
      <c r="Q33" s="92">
        <v>40</v>
      </c>
      <c r="R33" s="88">
        <v>28</v>
      </c>
      <c r="S33" s="95">
        <f t="shared" si="0"/>
        <v>-3.6285714285714255E-2</v>
      </c>
      <c r="T33" s="95">
        <f t="shared" si="1"/>
        <v>-3.6071428571428532E-2</v>
      </c>
      <c r="U33" s="95">
        <f t="shared" si="2"/>
        <v>-3.585714285714281E-2</v>
      </c>
      <c r="V33" s="95">
        <f t="shared" si="3"/>
        <v>-3.5642857142857087E-2</v>
      </c>
    </row>
    <row r="34" spans="6:22" x14ac:dyDescent="0.25">
      <c r="F34" s="88">
        <v>29</v>
      </c>
      <c r="G34" s="17">
        <v>130824.29316393228</v>
      </c>
      <c r="H34" s="3">
        <v>69.75</v>
      </c>
      <c r="I34" s="19">
        <v>707.98652649999997</v>
      </c>
      <c r="Q34" s="91">
        <v>69.916666666666671</v>
      </c>
      <c r="R34" s="88">
        <v>29</v>
      </c>
      <c r="S34" s="95">
        <f t="shared" si="0"/>
        <v>-3.751724137931034E-2</v>
      </c>
      <c r="T34" s="95">
        <f t="shared" si="1"/>
        <v>-3.7310344827586217E-2</v>
      </c>
      <c r="U34" s="95">
        <f t="shared" si="2"/>
        <v>-3.7103448275862094E-2</v>
      </c>
      <c r="V34" s="95">
        <f t="shared" si="3"/>
        <v>-3.6896551724137971E-2</v>
      </c>
    </row>
    <row r="35" spans="6:22" x14ac:dyDescent="0.25">
      <c r="F35" s="88">
        <v>30</v>
      </c>
      <c r="G35" s="17">
        <v>135335.47568682651</v>
      </c>
      <c r="H35" s="3">
        <v>69.75</v>
      </c>
      <c r="I35" s="19">
        <v>732.39985499999989</v>
      </c>
      <c r="Q35" s="92">
        <v>11</v>
      </c>
      <c r="R35" s="88">
        <v>30</v>
      </c>
      <c r="S35" s="95">
        <f t="shared" si="0"/>
        <v>-3.8666666666666627E-2</v>
      </c>
      <c r="T35" s="95">
        <f t="shared" si="1"/>
        <v>-3.8466666666666649E-2</v>
      </c>
      <c r="U35" s="95">
        <f t="shared" si="2"/>
        <v>-3.8266666666666671E-2</v>
      </c>
      <c r="V35" s="95">
        <f t="shared" si="3"/>
        <v>-3.8066666666666693E-2</v>
      </c>
    </row>
    <row r="36" spans="6:22" x14ac:dyDescent="0.25">
      <c r="F36" s="88">
        <v>31</v>
      </c>
      <c r="G36" s="17">
        <v>139846.65820972071</v>
      </c>
      <c r="H36" s="3">
        <v>69.75</v>
      </c>
      <c r="I36" s="19">
        <v>756.81318350000004</v>
      </c>
      <c r="Q36" s="92">
        <v>12</v>
      </c>
      <c r="R36" s="88">
        <v>31</v>
      </c>
      <c r="S36" s="95">
        <f t="shared" si="0"/>
        <v>-3.974193548387106E-2</v>
      </c>
      <c r="T36" s="95">
        <f t="shared" si="1"/>
        <v>-3.9548387096774329E-2</v>
      </c>
      <c r="U36" s="95">
        <f t="shared" si="2"/>
        <v>-3.9354838709677598E-2</v>
      </c>
      <c r="V36" s="95">
        <f t="shared" si="3"/>
        <v>-3.9161290322580644E-2</v>
      </c>
    </row>
    <row r="37" spans="6:22" x14ac:dyDescent="0.25">
      <c r="F37" s="88">
        <v>32</v>
      </c>
      <c r="G37" s="17">
        <v>144357.84073261498</v>
      </c>
      <c r="H37" s="3">
        <v>69.75</v>
      </c>
      <c r="I37" s="19">
        <v>781.22651200000007</v>
      </c>
      <c r="Q37" s="92">
        <v>13</v>
      </c>
      <c r="R37" s="88">
        <v>32</v>
      </c>
      <c r="S37" s="95">
        <f t="shared" si="0"/>
        <v>-4.0750000000000064E-2</v>
      </c>
      <c r="T37" s="95">
        <f t="shared" si="1"/>
        <v>-4.0562500000000057E-2</v>
      </c>
      <c r="U37" s="95">
        <f t="shared" si="2"/>
        <v>-4.037500000000005E-2</v>
      </c>
      <c r="V37" s="95">
        <f t="shared" si="3"/>
        <v>-4.0187500000000043E-2</v>
      </c>
    </row>
    <row r="38" spans="6:22" x14ac:dyDescent="0.25">
      <c r="F38" s="88">
        <v>33</v>
      </c>
      <c r="G38" s="17">
        <v>148869.02325550918</v>
      </c>
      <c r="H38" s="3">
        <v>69.75</v>
      </c>
      <c r="I38" s="19">
        <v>805.63984049999999</v>
      </c>
      <c r="Q38" s="92">
        <v>14</v>
      </c>
      <c r="R38" s="88">
        <v>33</v>
      </c>
      <c r="S38" s="95">
        <f t="shared" si="0"/>
        <v>-4.1696969696969788E-2</v>
      </c>
      <c r="T38" s="95">
        <f t="shared" si="1"/>
        <v>-4.1515151515151505E-2</v>
      </c>
      <c r="U38" s="95">
        <f t="shared" si="2"/>
        <v>-4.1333333333333444E-2</v>
      </c>
      <c r="V38" s="95">
        <f t="shared" si="3"/>
        <v>-4.1151515151515161E-2</v>
      </c>
    </row>
    <row r="39" spans="6:22" x14ac:dyDescent="0.25">
      <c r="F39" s="88">
        <v>34</v>
      </c>
      <c r="G39" s="17">
        <v>153380.20577840338</v>
      </c>
      <c r="H39" s="3">
        <v>69.75</v>
      </c>
      <c r="I39" s="19">
        <v>830.05316900000003</v>
      </c>
      <c r="Q39" s="91">
        <v>70</v>
      </c>
      <c r="R39" s="88">
        <v>34</v>
      </c>
      <c r="S39" s="95">
        <f t="shared" si="0"/>
        <v>-4.2588235294117815E-2</v>
      </c>
      <c r="T39" s="95">
        <f t="shared" si="1"/>
        <v>-4.2411764705882593E-2</v>
      </c>
      <c r="U39" s="95">
        <f t="shared" si="2"/>
        <v>-4.2235294117647149E-2</v>
      </c>
      <c r="V39" s="95">
        <f t="shared" si="3"/>
        <v>-4.2058823529411926E-2</v>
      </c>
    </row>
    <row r="40" spans="6:22" x14ac:dyDescent="0.25">
      <c r="F40" s="88">
        <v>35</v>
      </c>
      <c r="G40" s="17">
        <v>157891.38830129759</v>
      </c>
      <c r="H40" s="3">
        <v>69.75</v>
      </c>
      <c r="I40" s="19">
        <v>854.46649749999995</v>
      </c>
      <c r="Q40" s="92">
        <v>5</v>
      </c>
      <c r="R40" s="88">
        <v>35</v>
      </c>
      <c r="S40" s="95">
        <f t="shared" si="0"/>
        <v>-4.3428571428571594E-2</v>
      </c>
      <c r="T40" s="95">
        <f t="shared" si="1"/>
        <v>-4.3257142857143105E-2</v>
      </c>
      <c r="U40" s="95">
        <f t="shared" si="2"/>
        <v>-4.3085714285714394E-2</v>
      </c>
      <c r="V40" s="95">
        <f t="shared" si="3"/>
        <v>-4.2914285714285905E-2</v>
      </c>
    </row>
    <row r="41" spans="6:22" x14ac:dyDescent="0.25">
      <c r="F41" s="88">
        <v>36</v>
      </c>
      <c r="G41" s="17">
        <v>162402.57082419182</v>
      </c>
      <c r="H41" s="3">
        <v>69.75</v>
      </c>
      <c r="I41" s="19">
        <v>878.87982600000009</v>
      </c>
      <c r="Q41" s="92">
        <v>6</v>
      </c>
      <c r="R41" s="88">
        <v>36</v>
      </c>
      <c r="S41" s="95">
        <f t="shared" si="0"/>
        <v>-4.4222222222222385E-2</v>
      </c>
      <c r="T41" s="95">
        <f t="shared" si="1"/>
        <v>-4.4055555555555737E-2</v>
      </c>
      <c r="U41" s="95">
        <f t="shared" si="2"/>
        <v>-4.3888888888889088E-2</v>
      </c>
      <c r="V41" s="95">
        <f t="shared" si="3"/>
        <v>-4.372222222222244E-2</v>
      </c>
    </row>
    <row r="42" spans="6:22" x14ac:dyDescent="0.25">
      <c r="F42" s="88">
        <v>37</v>
      </c>
      <c r="G42" s="17">
        <v>166913.75334708602</v>
      </c>
      <c r="H42" s="3">
        <v>69.75</v>
      </c>
      <c r="I42" s="19">
        <v>903.29315450000013</v>
      </c>
      <c r="Q42" s="92">
        <v>7</v>
      </c>
      <c r="R42" s="88">
        <v>37</v>
      </c>
      <c r="S42" s="95">
        <f t="shared" si="0"/>
        <v>-4.4972972972973091E-2</v>
      </c>
      <c r="T42" s="95">
        <f t="shared" si="1"/>
        <v>-4.4810810810810953E-2</v>
      </c>
      <c r="U42" s="95">
        <f t="shared" si="2"/>
        <v>-4.4648648648648814E-2</v>
      </c>
      <c r="V42" s="95">
        <f t="shared" si="3"/>
        <v>-4.4486486486486676E-2</v>
      </c>
    </row>
    <row r="43" spans="6:22" x14ac:dyDescent="0.25">
      <c r="F43" s="88">
        <v>38</v>
      </c>
      <c r="G43" s="17">
        <v>171424.93586998023</v>
      </c>
      <c r="H43" s="3">
        <v>69.75</v>
      </c>
      <c r="I43" s="19">
        <v>927.70648299999993</v>
      </c>
      <c r="Q43" s="92">
        <v>8</v>
      </c>
      <c r="R43" s="88">
        <v>38</v>
      </c>
      <c r="S43" s="95">
        <f t="shared" si="0"/>
        <v>-4.5684210526315772E-2</v>
      </c>
      <c r="T43" s="95">
        <f t="shared" si="1"/>
        <v>-4.5526315789473637E-2</v>
      </c>
      <c r="U43" s="95">
        <f t="shared" si="2"/>
        <v>-4.5368421052631502E-2</v>
      </c>
      <c r="V43" s="95">
        <f t="shared" si="3"/>
        <v>-4.5210526315789368E-2</v>
      </c>
    </row>
    <row r="44" spans="6:22" x14ac:dyDescent="0.25">
      <c r="F44" s="88">
        <v>39</v>
      </c>
      <c r="G44" s="17">
        <v>175936.11839287446</v>
      </c>
      <c r="H44" s="3">
        <v>69.75</v>
      </c>
      <c r="I44" s="19">
        <v>952.11981150000008</v>
      </c>
      <c r="Q44" s="92">
        <v>9</v>
      </c>
      <c r="R44" s="88">
        <v>39</v>
      </c>
      <c r="S44" s="95">
        <f t="shared" si="0"/>
        <v>-4.6358974358974514E-2</v>
      </c>
      <c r="T44" s="95">
        <f t="shared" si="1"/>
        <v>-4.6205128205128343E-2</v>
      </c>
      <c r="U44" s="95">
        <f t="shared" si="2"/>
        <v>-4.6051282051282172E-2</v>
      </c>
      <c r="V44" s="95">
        <f t="shared" si="3"/>
        <v>-4.5897435897436001E-2</v>
      </c>
    </row>
    <row r="45" spans="6:22" x14ac:dyDescent="0.25">
      <c r="F45" s="88">
        <v>40</v>
      </c>
      <c r="G45" s="17">
        <v>180447.30091576866</v>
      </c>
      <c r="H45" s="3">
        <v>69.75</v>
      </c>
      <c r="I45" s="19">
        <v>976.53314</v>
      </c>
      <c r="Q45" s="92">
        <v>10</v>
      </c>
      <c r="R45" s="88">
        <v>40</v>
      </c>
      <c r="S45" s="95">
        <f t="shared" si="0"/>
        <v>-7.2000000000000064E-2</v>
      </c>
      <c r="T45" s="95">
        <f t="shared" si="1"/>
        <v>-7.2000000000000064E-2</v>
      </c>
      <c r="U45" s="95">
        <f t="shared" si="2"/>
        <v>-7.2000000000000064E-2</v>
      </c>
      <c r="V45" s="95">
        <f t="shared" si="3"/>
        <v>-7.2000000000000064E-2</v>
      </c>
    </row>
    <row r="46" spans="6:22" x14ac:dyDescent="0.25">
      <c r="Q46" s="91">
        <v>71</v>
      </c>
      <c r="R46" s="88">
        <v>40</v>
      </c>
      <c r="S46" s="95"/>
      <c r="T46" s="95"/>
      <c r="U46" s="95"/>
    </row>
    <row r="47" spans="6:22" x14ac:dyDescent="0.25">
      <c r="Q47" s="92">
        <v>4</v>
      </c>
    </row>
    <row r="48" spans="6:22" x14ac:dyDescent="0.25">
      <c r="Q48" s="91">
        <v>72</v>
      </c>
      <c r="S48" s="95"/>
      <c r="T48" s="95"/>
      <c r="U48" s="95"/>
    </row>
    <row r="49" spans="17:22" x14ac:dyDescent="0.25">
      <c r="Q49" s="92">
        <v>3</v>
      </c>
      <c r="R49" t="s">
        <v>11</v>
      </c>
      <c r="S49" t="s">
        <v>177</v>
      </c>
    </row>
    <row r="50" spans="17:22" x14ac:dyDescent="0.25">
      <c r="Q50" s="91">
        <v>73</v>
      </c>
      <c r="R50" s="88"/>
      <c r="S50">
        <v>0</v>
      </c>
      <c r="T50">
        <v>1</v>
      </c>
      <c r="U50">
        <v>2</v>
      </c>
      <c r="V50">
        <v>3</v>
      </c>
    </row>
    <row r="51" spans="17:22" x14ac:dyDescent="0.25">
      <c r="Q51" s="92">
        <v>2</v>
      </c>
      <c r="R51" s="88">
        <v>1</v>
      </c>
      <c r="S51" s="95">
        <f>1/$R51*(1+0.006*S$5)-0.072</f>
        <v>0.92800000000000005</v>
      </c>
      <c r="T51" s="95">
        <f t="shared" ref="T51:V66" si="4">1/$R51*(1+0.006*T$5)-0.072</f>
        <v>0.93400000000000005</v>
      </c>
      <c r="U51" s="95">
        <f t="shared" si="4"/>
        <v>0.94000000000000006</v>
      </c>
      <c r="V51" s="95">
        <f t="shared" si="4"/>
        <v>0.94600000000000006</v>
      </c>
    </row>
    <row r="52" spans="17:22" x14ac:dyDescent="0.25">
      <c r="Q52" s="91">
        <v>74</v>
      </c>
      <c r="R52" s="88">
        <v>2</v>
      </c>
      <c r="S52" s="95">
        <f t="shared" ref="S52:V90" si="5">1/$R52*(1+0.006*S$5)-0.072</f>
        <v>0.42799999999999999</v>
      </c>
      <c r="T52" s="95">
        <f t="shared" si="4"/>
        <v>0.43099999999999999</v>
      </c>
      <c r="U52" s="95">
        <f t="shared" si="4"/>
        <v>0.434</v>
      </c>
      <c r="V52" s="95">
        <f t="shared" si="4"/>
        <v>0.437</v>
      </c>
    </row>
    <row r="53" spans="17:22" x14ac:dyDescent="0.25">
      <c r="Q53" s="92">
        <v>1</v>
      </c>
      <c r="R53" s="88">
        <v>3</v>
      </c>
      <c r="S53" s="95">
        <f t="shared" si="5"/>
        <v>0.26133333333333331</v>
      </c>
      <c r="T53" s="95">
        <f t="shared" si="4"/>
        <v>0.26333333333333331</v>
      </c>
      <c r="U53" s="95">
        <f t="shared" si="4"/>
        <v>0.26533333333333331</v>
      </c>
      <c r="V53" s="95">
        <f t="shared" si="4"/>
        <v>0.26733333333333331</v>
      </c>
    </row>
    <row r="54" spans="17:22" x14ac:dyDescent="0.25">
      <c r="Q54" s="91">
        <v>75</v>
      </c>
      <c r="R54" s="88">
        <v>4</v>
      </c>
      <c r="S54" s="95">
        <f t="shared" si="5"/>
        <v>0.17799999999999999</v>
      </c>
      <c r="T54" s="95">
        <f t="shared" si="4"/>
        <v>0.17949999999999999</v>
      </c>
      <c r="U54" s="95">
        <f t="shared" si="4"/>
        <v>0.18099999999999999</v>
      </c>
      <c r="V54" s="95">
        <f t="shared" si="4"/>
        <v>0.1825</v>
      </c>
    </row>
    <row r="55" spans="17:22" x14ac:dyDescent="0.25">
      <c r="Q55" s="92">
        <v>0</v>
      </c>
      <c r="R55" s="88">
        <v>5</v>
      </c>
      <c r="S55" s="95">
        <f t="shared" si="5"/>
        <v>0.128</v>
      </c>
      <c r="T55" s="95">
        <f t="shared" si="4"/>
        <v>0.12920000000000004</v>
      </c>
      <c r="U55" s="95">
        <f t="shared" si="4"/>
        <v>0.13040000000000002</v>
      </c>
      <c r="V55" s="95">
        <f t="shared" si="4"/>
        <v>0.13159999999999999</v>
      </c>
    </row>
    <row r="56" spans="17:22" x14ac:dyDescent="0.25">
      <c r="R56" s="88">
        <v>6</v>
      </c>
      <c r="S56" s="95">
        <f t="shared" si="5"/>
        <v>9.4666666666666663E-2</v>
      </c>
      <c r="T56" s="95">
        <f t="shared" si="4"/>
        <v>9.5666666666666664E-2</v>
      </c>
      <c r="U56" s="95">
        <f t="shared" si="4"/>
        <v>9.6666666666666665E-2</v>
      </c>
      <c r="V56" s="95">
        <f t="shared" si="4"/>
        <v>9.7666666666666666E-2</v>
      </c>
    </row>
    <row r="57" spans="17:22" x14ac:dyDescent="0.25">
      <c r="R57" s="88">
        <v>7</v>
      </c>
      <c r="S57" s="95">
        <f t="shared" si="5"/>
        <v>7.0857142857142855E-2</v>
      </c>
      <c r="T57" s="95">
        <f t="shared" si="4"/>
        <v>7.1714285714285717E-2</v>
      </c>
      <c r="U57" s="95">
        <f t="shared" si="4"/>
        <v>7.2571428571428578E-2</v>
      </c>
      <c r="V57" s="95">
        <f t="shared" si="4"/>
        <v>7.342857142857144E-2</v>
      </c>
    </row>
    <row r="58" spans="17:22" x14ac:dyDescent="0.25">
      <c r="R58" s="88">
        <v>8</v>
      </c>
      <c r="S58" s="95">
        <f t="shared" si="5"/>
        <v>5.3000000000000005E-2</v>
      </c>
      <c r="T58" s="95">
        <f t="shared" si="4"/>
        <v>5.3750000000000006E-2</v>
      </c>
      <c r="U58" s="95">
        <f t="shared" si="4"/>
        <v>5.4500000000000007E-2</v>
      </c>
      <c r="V58" s="95">
        <f t="shared" si="4"/>
        <v>5.5250000000000007E-2</v>
      </c>
    </row>
    <row r="59" spans="17:22" x14ac:dyDescent="0.25">
      <c r="R59" s="88">
        <v>9</v>
      </c>
      <c r="S59" s="95">
        <f t="shared" si="5"/>
        <v>3.911111111111111E-2</v>
      </c>
      <c r="T59" s="95">
        <f t="shared" si="4"/>
        <v>3.9777777777777773E-2</v>
      </c>
      <c r="U59" s="95">
        <f t="shared" si="4"/>
        <v>4.044444444444445E-2</v>
      </c>
      <c r="V59" s="95">
        <f t="shared" si="4"/>
        <v>4.1111111111111112E-2</v>
      </c>
    </row>
    <row r="60" spans="17:22" x14ac:dyDescent="0.25">
      <c r="R60" s="88">
        <v>10</v>
      </c>
      <c r="S60" s="95">
        <f t="shared" si="5"/>
        <v>2.8000000000000011E-2</v>
      </c>
      <c r="T60" s="95">
        <f t="shared" si="4"/>
        <v>2.8600000000000014E-2</v>
      </c>
      <c r="U60" s="95">
        <f t="shared" si="4"/>
        <v>2.9200000000000018E-2</v>
      </c>
      <c r="V60" s="95">
        <f t="shared" si="4"/>
        <v>2.9800000000000007E-2</v>
      </c>
    </row>
    <row r="61" spans="17:22" x14ac:dyDescent="0.25">
      <c r="R61" s="88">
        <v>11</v>
      </c>
      <c r="S61" s="95">
        <f t="shared" si="5"/>
        <v>1.8909090909090917E-2</v>
      </c>
      <c r="T61" s="95">
        <f t="shared" si="4"/>
        <v>1.945454545454546E-2</v>
      </c>
      <c r="U61" s="95">
        <f t="shared" si="4"/>
        <v>2.0000000000000004E-2</v>
      </c>
      <c r="V61" s="95">
        <f t="shared" si="4"/>
        <v>2.0545454545454561E-2</v>
      </c>
    </row>
    <row r="62" spans="17:22" x14ac:dyDescent="0.25">
      <c r="R62" s="88">
        <v>12</v>
      </c>
      <c r="S62" s="95">
        <f t="shared" si="5"/>
        <v>1.1333333333333334E-2</v>
      </c>
      <c r="T62" s="95">
        <f t="shared" si="4"/>
        <v>1.1833333333333335E-2</v>
      </c>
      <c r="U62" s="95">
        <f t="shared" si="4"/>
        <v>1.2333333333333335E-2</v>
      </c>
      <c r="V62" s="95">
        <f t="shared" si="4"/>
        <v>1.2833333333333335E-2</v>
      </c>
    </row>
    <row r="63" spans="17:22" x14ac:dyDescent="0.25">
      <c r="R63" s="88">
        <v>13</v>
      </c>
      <c r="S63" s="95">
        <f t="shared" si="5"/>
        <v>4.9230769230769328E-3</v>
      </c>
      <c r="T63" s="95">
        <f t="shared" si="4"/>
        <v>5.3846153846153905E-3</v>
      </c>
      <c r="U63" s="95">
        <f t="shared" si="4"/>
        <v>5.846153846153862E-3</v>
      </c>
      <c r="V63" s="95">
        <f t="shared" si="4"/>
        <v>6.3076923076923197E-3</v>
      </c>
    </row>
    <row r="64" spans="17:22" x14ac:dyDescent="0.25">
      <c r="R64" s="88">
        <v>14</v>
      </c>
      <c r="S64" s="95">
        <f t="shared" si="5"/>
        <v>-5.7142857142856995E-4</v>
      </c>
      <c r="T64" s="95">
        <f t="shared" si="4"/>
        <v>-1.4285714285713902E-4</v>
      </c>
      <c r="U64" s="95">
        <f t="shared" si="4"/>
        <v>2.8571428571429192E-4</v>
      </c>
      <c r="V64" s="95">
        <f t="shared" si="4"/>
        <v>7.1428571428572285E-4</v>
      </c>
    </row>
    <row r="65" spans="18:22" x14ac:dyDescent="0.25">
      <c r="R65" s="88">
        <v>15</v>
      </c>
      <c r="S65" s="95">
        <f t="shared" si="5"/>
        <v>-5.3333333333333288E-3</v>
      </c>
      <c r="T65" s="95">
        <f t="shared" si="4"/>
        <v>-4.9333333333333312E-3</v>
      </c>
      <c r="U65" s="95">
        <f t="shared" si="4"/>
        <v>-4.5333333333333337E-3</v>
      </c>
      <c r="V65" s="95">
        <f t="shared" si="4"/>
        <v>-4.1333333333333222E-3</v>
      </c>
    </row>
    <row r="66" spans="18:22" x14ac:dyDescent="0.25">
      <c r="R66" s="88">
        <v>16</v>
      </c>
      <c r="S66" s="95">
        <f t="shared" si="5"/>
        <v>-9.4999999999999946E-3</v>
      </c>
      <c r="T66" s="95">
        <f t="shared" si="4"/>
        <v>-9.1249999999999942E-3</v>
      </c>
      <c r="U66" s="95">
        <f t="shared" si="4"/>
        <v>-8.7499999999999939E-3</v>
      </c>
      <c r="V66" s="95">
        <f t="shared" si="4"/>
        <v>-8.3749999999999936E-3</v>
      </c>
    </row>
    <row r="67" spans="18:22" x14ac:dyDescent="0.25">
      <c r="R67" s="88">
        <v>17</v>
      </c>
      <c r="S67" s="95">
        <f t="shared" si="5"/>
        <v>-1.3176470588235289E-2</v>
      </c>
      <c r="T67" s="95">
        <f t="shared" si="5"/>
        <v>-1.2823529411764699E-2</v>
      </c>
      <c r="U67" s="95">
        <f t="shared" si="5"/>
        <v>-1.2470588235294115E-2</v>
      </c>
      <c r="V67" s="95">
        <f t="shared" si="5"/>
        <v>-1.2117647058823525E-2</v>
      </c>
    </row>
    <row r="68" spans="18:22" x14ac:dyDescent="0.25">
      <c r="R68" s="88">
        <v>18</v>
      </c>
      <c r="S68" s="95">
        <f t="shared" si="5"/>
        <v>-1.6444444444444442E-2</v>
      </c>
      <c r="T68" s="95">
        <f t="shared" si="5"/>
        <v>-1.6111111111111111E-2</v>
      </c>
      <c r="U68" s="95">
        <f t="shared" si="5"/>
        <v>-1.5777777777777773E-2</v>
      </c>
      <c r="V68" s="95">
        <f t="shared" si="5"/>
        <v>-1.5444444444444441E-2</v>
      </c>
    </row>
    <row r="69" spans="18:22" x14ac:dyDescent="0.25">
      <c r="R69" s="88">
        <v>19</v>
      </c>
      <c r="S69" s="95">
        <f t="shared" si="5"/>
        <v>-1.9368421052631576E-2</v>
      </c>
      <c r="T69" s="95">
        <f t="shared" si="5"/>
        <v>-1.9052631578947363E-2</v>
      </c>
      <c r="U69" s="95">
        <f t="shared" si="5"/>
        <v>-1.8736842105263156E-2</v>
      </c>
      <c r="V69" s="95">
        <f t="shared" si="5"/>
        <v>-1.8421052631578942E-2</v>
      </c>
    </row>
    <row r="70" spans="18:22" x14ac:dyDescent="0.25">
      <c r="R70" s="88">
        <v>20</v>
      </c>
      <c r="S70" s="95">
        <f t="shared" si="5"/>
        <v>-2.1999999999999992E-2</v>
      </c>
      <c r="T70" s="95">
        <f t="shared" si="5"/>
        <v>-2.169999999999999E-2</v>
      </c>
      <c r="U70" s="95">
        <f t="shared" si="5"/>
        <v>-2.1399999999999988E-2</v>
      </c>
      <c r="V70" s="95">
        <f t="shared" si="5"/>
        <v>-2.1099999999999994E-2</v>
      </c>
    </row>
    <row r="71" spans="18:22" x14ac:dyDescent="0.25">
      <c r="R71" s="88">
        <v>21</v>
      </c>
      <c r="S71" s="95">
        <f t="shared" si="5"/>
        <v>-2.4380952380952378E-2</v>
      </c>
      <c r="T71" s="95">
        <f t="shared" si="5"/>
        <v>-2.4095238095238093E-2</v>
      </c>
      <c r="U71" s="95">
        <f t="shared" si="5"/>
        <v>-2.3809523809523808E-2</v>
      </c>
      <c r="V71" s="95">
        <f t="shared" si="5"/>
        <v>-2.3523809523809523E-2</v>
      </c>
    </row>
    <row r="72" spans="18:22" x14ac:dyDescent="0.25">
      <c r="R72" s="88">
        <v>22</v>
      </c>
      <c r="S72" s="95">
        <f t="shared" si="5"/>
        <v>-2.6545454545454539E-2</v>
      </c>
      <c r="T72" s="95">
        <f t="shared" si="5"/>
        <v>-2.6272727272727267E-2</v>
      </c>
      <c r="U72" s="95">
        <f t="shared" si="5"/>
        <v>-2.5999999999999995E-2</v>
      </c>
      <c r="V72" s="95">
        <f t="shared" si="5"/>
        <v>-2.5727272727272717E-2</v>
      </c>
    </row>
    <row r="73" spans="18:22" x14ac:dyDescent="0.25">
      <c r="R73" s="88">
        <v>23</v>
      </c>
      <c r="S73" s="95">
        <f t="shared" si="5"/>
        <v>-2.8521739130434778E-2</v>
      </c>
      <c r="T73" s="95">
        <f t="shared" si="5"/>
        <v>-2.8260869565217388E-2</v>
      </c>
      <c r="U73" s="95">
        <f t="shared" si="5"/>
        <v>-2.7999999999999997E-2</v>
      </c>
      <c r="V73" s="95">
        <f t="shared" si="5"/>
        <v>-2.7739130434782606E-2</v>
      </c>
    </row>
    <row r="74" spans="18:22" x14ac:dyDescent="0.25">
      <c r="R74" s="88">
        <v>24</v>
      </c>
      <c r="S74" s="95">
        <f t="shared" si="5"/>
        <v>-3.033333333333333E-2</v>
      </c>
      <c r="T74" s="95">
        <f t="shared" si="5"/>
        <v>-3.008333333333333E-2</v>
      </c>
      <c r="U74" s="95">
        <f t="shared" si="5"/>
        <v>-2.983333333333333E-2</v>
      </c>
      <c r="V74" s="95">
        <f t="shared" si="5"/>
        <v>-2.958333333333333E-2</v>
      </c>
    </row>
    <row r="75" spans="18:22" x14ac:dyDescent="0.25">
      <c r="R75" s="88">
        <v>25</v>
      </c>
      <c r="S75" s="95">
        <f t="shared" si="5"/>
        <v>-3.1999999999999994E-2</v>
      </c>
      <c r="T75" s="95">
        <f t="shared" si="5"/>
        <v>-3.1759999999999997E-2</v>
      </c>
      <c r="U75" s="95">
        <f t="shared" si="5"/>
        <v>-3.1519999999999992E-2</v>
      </c>
      <c r="V75" s="95">
        <f t="shared" si="5"/>
        <v>-3.1279999999999995E-2</v>
      </c>
    </row>
    <row r="76" spans="18:22" x14ac:dyDescent="0.25">
      <c r="R76" s="88">
        <v>26</v>
      </c>
      <c r="S76" s="95">
        <f t="shared" si="5"/>
        <v>-3.3538461538461531E-2</v>
      </c>
      <c r="T76" s="95">
        <f t="shared" si="5"/>
        <v>-3.3307692307692302E-2</v>
      </c>
      <c r="U76" s="95">
        <f t="shared" si="5"/>
        <v>-3.3076923076923066E-2</v>
      </c>
      <c r="V76" s="95">
        <f t="shared" si="5"/>
        <v>-3.2846153846153837E-2</v>
      </c>
    </row>
    <row r="77" spans="18:22" x14ac:dyDescent="0.25">
      <c r="R77" s="88">
        <v>27</v>
      </c>
      <c r="S77" s="95">
        <f t="shared" si="5"/>
        <v>-3.496296296296296E-2</v>
      </c>
      <c r="T77" s="95">
        <f t="shared" si="5"/>
        <v>-3.4740740740740739E-2</v>
      </c>
      <c r="U77" s="95">
        <f t="shared" si="5"/>
        <v>-3.4518518518518518E-2</v>
      </c>
      <c r="V77" s="95">
        <f t="shared" si="5"/>
        <v>-3.429629629629629E-2</v>
      </c>
    </row>
    <row r="78" spans="18:22" x14ac:dyDescent="0.25">
      <c r="R78" s="88">
        <v>28</v>
      </c>
      <c r="S78" s="95">
        <f t="shared" si="5"/>
        <v>-3.6285714285714282E-2</v>
      </c>
      <c r="T78" s="95">
        <f t="shared" si="5"/>
        <v>-3.6071428571428567E-2</v>
      </c>
      <c r="U78" s="95">
        <f t="shared" si="5"/>
        <v>-3.5857142857142851E-2</v>
      </c>
      <c r="V78" s="95">
        <f t="shared" si="5"/>
        <v>-3.5642857142857136E-2</v>
      </c>
    </row>
    <row r="79" spans="18:22" x14ac:dyDescent="0.25">
      <c r="R79" s="88">
        <v>29</v>
      </c>
      <c r="S79" s="95">
        <f t="shared" si="5"/>
        <v>-3.751724137931034E-2</v>
      </c>
      <c r="T79" s="95">
        <f t="shared" si="5"/>
        <v>-3.7310344827586203E-2</v>
      </c>
      <c r="U79" s="95">
        <f t="shared" si="5"/>
        <v>-3.7103448275862067E-2</v>
      </c>
      <c r="V79" s="95">
        <f t="shared" si="5"/>
        <v>-3.6896551724137923E-2</v>
      </c>
    </row>
    <row r="80" spans="18:22" x14ac:dyDescent="0.25">
      <c r="R80" s="88">
        <v>30</v>
      </c>
      <c r="S80" s="95">
        <f t="shared" si="5"/>
        <v>-3.8666666666666662E-2</v>
      </c>
      <c r="T80" s="95">
        <f t="shared" si="5"/>
        <v>-3.8466666666666663E-2</v>
      </c>
      <c r="U80" s="95">
        <f t="shared" si="5"/>
        <v>-3.8266666666666664E-2</v>
      </c>
      <c r="V80" s="95">
        <f t="shared" si="5"/>
        <v>-3.8066666666666658E-2</v>
      </c>
    </row>
    <row r="81" spans="18:22" x14ac:dyDescent="0.25">
      <c r="R81" s="88">
        <v>31</v>
      </c>
      <c r="S81" s="95">
        <f t="shared" si="5"/>
        <v>-3.9741935483870963E-2</v>
      </c>
      <c r="T81" s="95">
        <f t="shared" si="5"/>
        <v>-3.954838709677419E-2</v>
      </c>
      <c r="U81" s="95">
        <f t="shared" si="5"/>
        <v>-3.9354838709677417E-2</v>
      </c>
      <c r="V81" s="95">
        <f t="shared" si="5"/>
        <v>-3.9161290322580637E-2</v>
      </c>
    </row>
    <row r="82" spans="18:22" x14ac:dyDescent="0.25">
      <c r="R82" s="88">
        <v>32</v>
      </c>
      <c r="S82" s="95">
        <f t="shared" si="5"/>
        <v>-4.0749999999999995E-2</v>
      </c>
      <c r="T82" s="95">
        <f t="shared" si="5"/>
        <v>-4.0562499999999994E-2</v>
      </c>
      <c r="U82" s="95">
        <f t="shared" si="5"/>
        <v>-4.0374999999999994E-2</v>
      </c>
      <c r="V82" s="95">
        <f t="shared" si="5"/>
        <v>-4.0187499999999994E-2</v>
      </c>
    </row>
    <row r="83" spans="18:22" x14ac:dyDescent="0.25">
      <c r="R83" s="88">
        <v>33</v>
      </c>
      <c r="S83" s="95">
        <f t="shared" si="5"/>
        <v>-4.1696969696969691E-2</v>
      </c>
      <c r="T83" s="95">
        <f t="shared" si="5"/>
        <v>-4.1515151515151505E-2</v>
      </c>
      <c r="U83" s="95">
        <f t="shared" si="5"/>
        <v>-4.1333333333333326E-2</v>
      </c>
      <c r="V83" s="95">
        <f t="shared" si="5"/>
        <v>-4.1151515151515147E-2</v>
      </c>
    </row>
    <row r="84" spans="18:22" x14ac:dyDescent="0.25">
      <c r="R84" s="88">
        <v>34</v>
      </c>
      <c r="S84" s="95">
        <f t="shared" si="5"/>
        <v>-4.2588235294117642E-2</v>
      </c>
      <c r="T84" s="95">
        <f t="shared" si="5"/>
        <v>-4.2411764705882343E-2</v>
      </c>
      <c r="U84" s="95">
        <f t="shared" si="5"/>
        <v>-4.2235294117647051E-2</v>
      </c>
      <c r="V84" s="95">
        <f t="shared" si="5"/>
        <v>-4.205882352941176E-2</v>
      </c>
    </row>
    <row r="85" spans="18:22" x14ac:dyDescent="0.25">
      <c r="R85" s="88">
        <v>35</v>
      </c>
      <c r="S85" s="95">
        <f t="shared" si="5"/>
        <v>-4.3428571428571427E-2</v>
      </c>
      <c r="T85" s="95">
        <f t="shared" si="5"/>
        <v>-4.3257142857142855E-2</v>
      </c>
      <c r="U85" s="95">
        <f t="shared" si="5"/>
        <v>-4.3085714285714283E-2</v>
      </c>
      <c r="V85" s="95">
        <f t="shared" si="5"/>
        <v>-4.291428571428571E-2</v>
      </c>
    </row>
    <row r="86" spans="18:22" x14ac:dyDescent="0.25">
      <c r="R86" s="88">
        <v>36</v>
      </c>
      <c r="S86" s="95">
        <f t="shared" si="5"/>
        <v>-4.4222222222222218E-2</v>
      </c>
      <c r="T86" s="95">
        <f t="shared" si="5"/>
        <v>-4.4055555555555556E-2</v>
      </c>
      <c r="U86" s="95">
        <f t="shared" si="5"/>
        <v>-4.388888888888888E-2</v>
      </c>
      <c r="V86" s="95">
        <f t="shared" si="5"/>
        <v>-4.3722222222222218E-2</v>
      </c>
    </row>
    <row r="87" spans="18:22" x14ac:dyDescent="0.25">
      <c r="R87" s="88">
        <v>37</v>
      </c>
      <c r="S87" s="95">
        <f t="shared" si="5"/>
        <v>-4.4972972972972966E-2</v>
      </c>
      <c r="T87" s="95">
        <f t="shared" si="5"/>
        <v>-4.48108108108108E-2</v>
      </c>
      <c r="U87" s="95">
        <f t="shared" si="5"/>
        <v>-4.4648648648648641E-2</v>
      </c>
      <c r="V87" s="95">
        <f t="shared" si="5"/>
        <v>-4.4486486486486482E-2</v>
      </c>
    </row>
    <row r="88" spans="18:22" x14ac:dyDescent="0.25">
      <c r="R88" s="88">
        <v>38</v>
      </c>
      <c r="S88" s="95">
        <f t="shared" si="5"/>
        <v>-4.5684210526315785E-2</v>
      </c>
      <c r="T88" s="95">
        <f t="shared" si="5"/>
        <v>-4.5526315789473679E-2</v>
      </c>
      <c r="U88" s="95">
        <f t="shared" si="5"/>
        <v>-4.5368421052631572E-2</v>
      </c>
      <c r="V88" s="95">
        <f t="shared" si="5"/>
        <v>-4.5210526315789465E-2</v>
      </c>
    </row>
    <row r="89" spans="18:22" x14ac:dyDescent="0.25">
      <c r="R89" s="88">
        <v>39</v>
      </c>
      <c r="S89" s="95">
        <f t="shared" si="5"/>
        <v>-4.6358974358974354E-2</v>
      </c>
      <c r="T89" s="95">
        <f t="shared" si="5"/>
        <v>-4.6205128205128204E-2</v>
      </c>
      <c r="U89" s="95">
        <f t="shared" si="5"/>
        <v>-4.6051282051282047E-2</v>
      </c>
      <c r="V89" s="95">
        <f t="shared" si="5"/>
        <v>-4.589743589743589E-2</v>
      </c>
    </row>
    <row r="90" spans="18:22" x14ac:dyDescent="0.25">
      <c r="R90" s="88">
        <v>40</v>
      </c>
      <c r="S90" s="95">
        <f t="shared" si="5"/>
        <v>-4.6999999999999993E-2</v>
      </c>
      <c r="T90" s="95">
        <f t="shared" si="5"/>
        <v>-4.6849999999999989E-2</v>
      </c>
      <c r="U90" s="95">
        <f t="shared" si="5"/>
        <v>-4.6699999999999992E-2</v>
      </c>
      <c r="V90" s="95">
        <f t="shared" si="5"/>
        <v>-4.6549999999999994E-2</v>
      </c>
    </row>
    <row r="91" spans="18:22" x14ac:dyDescent="0.25">
      <c r="R91" s="88">
        <v>40</v>
      </c>
      <c r="S91" s="95"/>
      <c r="T91" s="95"/>
      <c r="U91" s="95"/>
    </row>
  </sheetData>
  <sortState xmlns:xlrd2="http://schemas.microsoft.com/office/spreadsheetml/2017/richdata2" ref="F5:I45">
    <sortCondition ref="F5:F45"/>
  </sortState>
  <mergeCells count="1">
    <mergeCell ref="B1:D1"/>
  </mergeCells>
  <conditionalFormatting sqref="H5:H45">
    <cfRule type="colorScale" priority="4">
      <colorScale>
        <cfvo type="min"/>
        <cfvo type="percentile" val="50"/>
        <cfvo type="max"/>
        <color rgb="FF63BE7B"/>
        <color rgb="FFFFEB84"/>
        <color rgb="FFF8696B"/>
      </colorScale>
    </cfRule>
  </conditionalFormatting>
  <conditionalFormatting sqref="I5:I45">
    <cfRule type="colorScale" priority="3">
      <colorScale>
        <cfvo type="min"/>
        <cfvo type="percentile" val="50"/>
        <cfvo type="max"/>
        <color rgb="FFF8696B"/>
        <color rgb="FFFFEB84"/>
        <color rgb="FF63BE7B"/>
      </colorScale>
    </cfRule>
  </conditionalFormatting>
  <conditionalFormatting sqref="T6:V45 S6:S46 S48 S51:V90 S91">
    <cfRule type="cellIs" dxfId="0" priority="2" operator="greaterThan">
      <formula>0</formula>
    </cfRule>
  </conditionalFormatting>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B2661-D870-4AE7-B7C5-63AC2E91F23F}">
  <dimension ref="A1:N125"/>
  <sheetViews>
    <sheetView workbookViewId="0">
      <selection activeCell="D11" sqref="A1:D11"/>
    </sheetView>
  </sheetViews>
  <sheetFormatPr defaultColWidth="11.7109375" defaultRowHeight="15" x14ac:dyDescent="0.25"/>
  <cols>
    <col min="1" max="1" width="17.140625" customWidth="1"/>
  </cols>
  <sheetData>
    <row r="1" spans="1:11" x14ac:dyDescent="0.25">
      <c r="A1" s="54" t="s">
        <v>0</v>
      </c>
      <c r="B1" s="103" t="s">
        <v>5</v>
      </c>
      <c r="C1" s="103"/>
      <c r="D1" s="104"/>
    </row>
    <row r="2" spans="1:11" x14ac:dyDescent="0.25">
      <c r="A2" s="56" t="s">
        <v>7</v>
      </c>
      <c r="B2" s="65">
        <v>100000</v>
      </c>
      <c r="C2" s="65">
        <v>100000</v>
      </c>
      <c r="D2" s="65">
        <v>100000</v>
      </c>
    </row>
    <row r="3" spans="1:11" x14ac:dyDescent="0.25">
      <c r="A3" s="56" t="s">
        <v>2</v>
      </c>
      <c r="B3" s="66" t="s">
        <v>3</v>
      </c>
      <c r="C3" s="66" t="s">
        <v>9</v>
      </c>
      <c r="D3" s="66" t="s">
        <v>10</v>
      </c>
    </row>
    <row r="4" spans="1:11" x14ac:dyDescent="0.25">
      <c r="A4" s="56" t="s">
        <v>11</v>
      </c>
      <c r="B4" s="66">
        <v>40</v>
      </c>
      <c r="C4" s="66">
        <v>40</v>
      </c>
      <c r="D4" s="66">
        <v>40</v>
      </c>
      <c r="F4" t="s">
        <v>15</v>
      </c>
      <c r="G4" t="s">
        <v>3</v>
      </c>
      <c r="H4" t="s">
        <v>9</v>
      </c>
      <c r="I4" t="s">
        <v>10</v>
      </c>
      <c r="K4" t="s">
        <v>15</v>
      </c>
    </row>
    <row r="5" spans="1:11" ht="15.75" thickBot="1" x14ac:dyDescent="0.3">
      <c r="A5" s="63" t="s">
        <v>8</v>
      </c>
      <c r="B5" s="86">
        <v>0.03</v>
      </c>
      <c r="C5" s="86">
        <v>0.03</v>
      </c>
      <c r="D5" s="86">
        <v>0.03</v>
      </c>
      <c r="F5" s="15">
        <f>Payments!B8</f>
        <v>65</v>
      </c>
      <c r="G5" s="17">
        <v>179314.6285538727</v>
      </c>
      <c r="H5" s="17">
        <v>172300.65633112038</v>
      </c>
      <c r="I5" s="17">
        <v>164330.44514806173</v>
      </c>
      <c r="K5" s="3">
        <v>65</v>
      </c>
    </row>
    <row r="6" spans="1:11" x14ac:dyDescent="0.25">
      <c r="A6" s="54" t="s">
        <v>12</v>
      </c>
      <c r="B6" s="55"/>
      <c r="C6" s="55"/>
      <c r="D6" s="55"/>
      <c r="F6" s="15">
        <f>Payments!B9</f>
        <v>65.083333333333329</v>
      </c>
      <c r="G6" s="17">
        <v>179658.48030519596</v>
      </c>
      <c r="H6" s="17">
        <v>172602.42424910713</v>
      </c>
      <c r="I6" s="17">
        <v>164584.39179895009</v>
      </c>
      <c r="K6" s="3">
        <v>65.083333333333329</v>
      </c>
    </row>
    <row r="7" spans="1:11" x14ac:dyDescent="0.25">
      <c r="A7" s="56" t="s">
        <v>13</v>
      </c>
      <c r="B7" s="57">
        <v>189656.27418100712</v>
      </c>
      <c r="C7" s="57">
        <v>180447.30091576866</v>
      </c>
      <c r="D7" s="57">
        <v>170168.57288157617</v>
      </c>
      <c r="F7" s="15">
        <f>Payments!B10</f>
        <v>65.166666666666671</v>
      </c>
      <c r="G7" s="17">
        <v>179995.84855086487</v>
      </c>
      <c r="H7" s="17">
        <v>172897.84398930473</v>
      </c>
      <c r="I7" s="17">
        <v>164832.11339755281</v>
      </c>
      <c r="K7" s="3">
        <v>65.166666666666671</v>
      </c>
    </row>
    <row r="8" spans="1:11" x14ac:dyDescent="0.25">
      <c r="A8" s="56" t="s">
        <v>15</v>
      </c>
      <c r="B8" s="58">
        <v>70</v>
      </c>
      <c r="C8" s="58">
        <v>69.75</v>
      </c>
      <c r="D8" s="58">
        <v>69</v>
      </c>
      <c r="F8" s="15">
        <f>Payments!B11</f>
        <v>65.25</v>
      </c>
      <c r="G8" s="17">
        <v>180326.76663884899</v>
      </c>
      <c r="H8" s="17">
        <v>173186.95063688443</v>
      </c>
      <c r="I8" s="17">
        <v>165073.64660960127</v>
      </c>
      <c r="K8" s="3">
        <v>65.25</v>
      </c>
    </row>
    <row r="9" spans="1:11" x14ac:dyDescent="0.25">
      <c r="A9" s="59" t="s">
        <v>16</v>
      </c>
      <c r="B9" s="60"/>
      <c r="C9" s="60"/>
      <c r="D9" s="60"/>
      <c r="F9" s="15">
        <f>Payments!B12</f>
        <v>65.333333333333329</v>
      </c>
      <c r="G9" s="17">
        <v>180651.26777956198</v>
      </c>
      <c r="H9" s="17">
        <v>173469.77912615679</v>
      </c>
      <c r="I9" s="17">
        <v>165309.02793786081</v>
      </c>
      <c r="K9" s="3">
        <v>65.333333333333329</v>
      </c>
    </row>
    <row r="10" spans="1:11" x14ac:dyDescent="0.25">
      <c r="A10" s="61" t="s">
        <v>17</v>
      </c>
      <c r="B10" s="62">
        <v>989.63119999999981</v>
      </c>
      <c r="C10" s="62">
        <v>976.53314</v>
      </c>
      <c r="D10" s="62">
        <v>937.23896000000002</v>
      </c>
      <c r="F10" s="15">
        <f>Payments!B13</f>
        <v>65.416666666666671</v>
      </c>
      <c r="G10" s="17">
        <v>180969.38504636841</v>
      </c>
      <c r="H10" s="17">
        <v>173746.36424114276</v>
      </c>
      <c r="I10" s="17">
        <v>165538.29372276098</v>
      </c>
      <c r="K10" s="3">
        <v>65.416666666666671</v>
      </c>
    </row>
    <row r="11" spans="1:11" ht="15.75" thickBot="1" x14ac:dyDescent="0.3">
      <c r="A11" s="63" t="s">
        <v>18</v>
      </c>
      <c r="B11" s="64">
        <v>1088.5943199999999</v>
      </c>
      <c r="C11" s="64">
        <v>1074.1864540000001</v>
      </c>
      <c r="D11" s="64">
        <v>1030.9628560000001</v>
      </c>
      <c r="F11" s="15">
        <f>Payments!B14</f>
        <v>65.5</v>
      </c>
      <c r="G11" s="17">
        <v>181281.15137608768</v>
      </c>
      <c r="H11" s="17">
        <v>174016.74061614217</v>
      </c>
      <c r="I11" s="17">
        <v>165761.48014302226</v>
      </c>
      <c r="K11" s="3">
        <v>65.5</v>
      </c>
    </row>
    <row r="12" spans="1:11" x14ac:dyDescent="0.25">
      <c r="F12" s="15">
        <f>Payments!B15</f>
        <v>65.583333333333329</v>
      </c>
      <c r="G12" s="17">
        <v>181586.59956949731</v>
      </c>
      <c r="H12" s="17">
        <v>174280.94273630143</v>
      </c>
      <c r="I12" s="17">
        <v>165978.62321628211</v>
      </c>
      <c r="K12" s="3">
        <v>65.583333333333329</v>
      </c>
    </row>
    <row r="13" spans="1:11" x14ac:dyDescent="0.25">
      <c r="F13" s="15">
        <f>Payments!B16</f>
        <v>65.666666666666671</v>
      </c>
      <c r="G13" s="17">
        <v>181885.76229183387</v>
      </c>
      <c r="H13" s="17">
        <v>174539.00493817768</v>
      </c>
      <c r="I13" s="17">
        <v>166189.7587997173</v>
      </c>
      <c r="K13" s="3">
        <v>65.666666666666671</v>
      </c>
    </row>
    <row r="14" spans="1:11" x14ac:dyDescent="0.25">
      <c r="F14" s="15">
        <f>Payments!B17</f>
        <v>65.75</v>
      </c>
      <c r="G14" s="17">
        <v>182178.67207329208</v>
      </c>
      <c r="H14" s="17">
        <v>174790.96141030226</v>
      </c>
      <c r="I14" s="17">
        <v>166394.92259066523</v>
      </c>
      <c r="K14" s="3">
        <v>65.75</v>
      </c>
    </row>
    <row r="15" spans="1:11" x14ac:dyDescent="0.25">
      <c r="F15" s="15">
        <f>Payments!B18</f>
        <v>65.833333333333329</v>
      </c>
      <c r="G15" s="17">
        <v>182465.36130952276</v>
      </c>
      <c r="H15" s="17">
        <v>175036.84619374131</v>
      </c>
      <c r="I15" s="17">
        <v>166594.15012724244</v>
      </c>
      <c r="K15" s="3">
        <v>65.833333333333329</v>
      </c>
    </row>
    <row r="16" spans="1:11" x14ac:dyDescent="0.25">
      <c r="F16" s="15">
        <f>Payments!B19</f>
        <v>65.916666666666671</v>
      </c>
      <c r="G16" s="17">
        <v>182745.86226212865</v>
      </c>
      <c r="H16" s="17">
        <v>175276.6931826552</v>
      </c>
      <c r="I16" s="17">
        <v>166787.47678896066</v>
      </c>
      <c r="K16" s="3">
        <v>65.916666666666671</v>
      </c>
    </row>
    <row r="17" spans="6:11" x14ac:dyDescent="0.25">
      <c r="F17" s="15">
        <f>Payments!B20</f>
        <v>66</v>
      </c>
      <c r="G17" s="17">
        <v>183020.20705915865</v>
      </c>
      <c r="H17" s="17">
        <v>175510.53612485511</v>
      </c>
      <c r="I17" s="17">
        <v>166974.9377973415</v>
      </c>
      <c r="K17" s="3">
        <v>66</v>
      </c>
    </row>
    <row r="18" spans="6:11" x14ac:dyDescent="0.25">
      <c r="F18" s="15">
        <f>Payments!B21</f>
        <v>66.083333333333329</v>
      </c>
      <c r="G18" s="17">
        <v>183288.42769560037</v>
      </c>
      <c r="H18" s="17">
        <v>175738.40862235869</v>
      </c>
      <c r="I18" s="17">
        <v>167156.56821652839</v>
      </c>
      <c r="K18" s="3">
        <v>66.083333333333329</v>
      </c>
    </row>
    <row r="19" spans="6:11" x14ac:dyDescent="0.25">
      <c r="F19" s="15">
        <f>Payments!B22</f>
        <v>66.166666666666671</v>
      </c>
      <c r="G19" s="17">
        <v>183550.59830112907</v>
      </c>
      <c r="H19" s="17">
        <v>175960.39490969083</v>
      </c>
      <c r="I19" s="17">
        <v>167332.46258874214</v>
      </c>
      <c r="K19" s="3">
        <v>66.166666666666671</v>
      </c>
    </row>
    <row r="20" spans="6:11" x14ac:dyDescent="0.25">
      <c r="F20" s="15">
        <f>Payments!B23</f>
        <v>66.25</v>
      </c>
      <c r="G20" s="17">
        <v>183806.75109881224</v>
      </c>
      <c r="H20" s="17">
        <v>176176.52889088192</v>
      </c>
      <c r="I20" s="17">
        <v>167502.65636039199</v>
      </c>
      <c r="K20" s="3">
        <v>66.25</v>
      </c>
    </row>
    <row r="21" spans="6:11" x14ac:dyDescent="0.25">
      <c r="F21" s="15">
        <f>Payments!B24</f>
        <v>66.333333333333329</v>
      </c>
      <c r="G21" s="17">
        <v>184056.918176295</v>
      </c>
      <c r="H21" s="17">
        <v>176386.84432122274</v>
      </c>
      <c r="I21" s="17">
        <v>167667.18481692998</v>
      </c>
      <c r="K21" s="3">
        <v>66.333333333333329</v>
      </c>
    </row>
    <row r="22" spans="6:11" x14ac:dyDescent="0.25">
      <c r="F22" s="15">
        <f>Payments!B25</f>
        <v>66.416666666666671</v>
      </c>
      <c r="G22" s="17">
        <v>184301.13148630477</v>
      </c>
      <c r="H22" s="17">
        <v>176591.37480783445</v>
      </c>
      <c r="I22" s="17">
        <v>167826.08308348138</v>
      </c>
      <c r="K22" s="3">
        <v>66.416666666666671</v>
      </c>
    </row>
    <row r="23" spans="6:11" x14ac:dyDescent="0.25">
      <c r="F23" s="15">
        <f>Payments!B26</f>
        <v>66.5</v>
      </c>
      <c r="G23" s="17">
        <v>184539.42284715353</v>
      </c>
      <c r="H23" s="17">
        <v>176790.15381023622</v>
      </c>
      <c r="I23" s="17">
        <v>167979.38612547162</v>
      </c>
      <c r="K23" s="3">
        <v>66.5</v>
      </c>
    </row>
    <row r="24" spans="6:11" x14ac:dyDescent="0.25">
      <c r="F24" s="15">
        <f>Payments!B27</f>
        <v>66.583333333333329</v>
      </c>
      <c r="G24" s="17">
        <v>184771.82394323935</v>
      </c>
      <c r="H24" s="17">
        <v>176983.21464091097</v>
      </c>
      <c r="I24" s="17">
        <v>168127.12874925189</v>
      </c>
      <c r="K24" s="3">
        <v>66.583333333333329</v>
      </c>
    </row>
    <row r="25" spans="6:11" x14ac:dyDescent="0.25">
      <c r="F25" s="15">
        <f>Payments!B28</f>
        <v>66.666666666666671</v>
      </c>
      <c r="G25" s="17">
        <v>184998.36632554542</v>
      </c>
      <c r="H25" s="17">
        <v>177170.59046586955</v>
      </c>
      <c r="I25" s="17">
        <v>168269.34560272188</v>
      </c>
      <c r="K25" s="3">
        <v>66.666666666666671</v>
      </c>
    </row>
    <row r="26" spans="6:11" x14ac:dyDescent="0.25">
      <c r="F26" s="15">
        <f>Payments!B29</f>
        <v>66.75</v>
      </c>
      <c r="G26" s="17">
        <v>185219.08141213731</v>
      </c>
      <c r="H26" s="17">
        <v>177352.31430521188</v>
      </c>
      <c r="I26" s="17">
        <v>168406.07117595067</v>
      </c>
      <c r="K26" s="3">
        <v>66.75</v>
      </c>
    </row>
    <row r="27" spans="6:11" x14ac:dyDescent="0.25">
      <c r="F27" s="15">
        <f>Payments!B30</f>
        <v>66.833333333333329</v>
      </c>
      <c r="G27" s="17">
        <v>185434.00048865954</v>
      </c>
      <c r="H27" s="17">
        <v>177528.41903368762</v>
      </c>
      <c r="I27" s="17">
        <v>168537.33980179552</v>
      </c>
      <c r="K27" s="3">
        <v>66.833333333333329</v>
      </c>
    </row>
    <row r="28" spans="6:11" x14ac:dyDescent="0.25">
      <c r="F28" s="15">
        <f>Payments!B31</f>
        <v>66.916666666666671</v>
      </c>
      <c r="G28" s="17">
        <v>185643.15470882889</v>
      </c>
      <c r="H28" s="17">
        <v>177698.93738125332</v>
      </c>
      <c r="I28" s="17">
        <v>168663.18565651766</v>
      </c>
      <c r="K28" s="3">
        <v>66.916666666666671</v>
      </c>
    </row>
    <row r="29" spans="6:11" x14ac:dyDescent="0.25">
      <c r="F29" s="15">
        <f>Payments!B32</f>
        <v>67</v>
      </c>
      <c r="G29" s="17">
        <v>185846.57509492734</v>
      </c>
      <c r="H29" s="17">
        <v>177863.90193362866</v>
      </c>
      <c r="I29" s="17">
        <v>168783.64276039705</v>
      </c>
      <c r="K29" s="3">
        <v>67</v>
      </c>
    </row>
    <row r="30" spans="6:11" x14ac:dyDescent="0.25">
      <c r="F30" s="15">
        <f>Payments!B33</f>
        <v>67.083333333333329</v>
      </c>
      <c r="G30" s="17">
        <v>186044.29253829241</v>
      </c>
      <c r="H30" s="17">
        <v>178023.3451328504</v>
      </c>
      <c r="I30" s="17">
        <v>168898.74497834378</v>
      </c>
      <c r="K30" s="3">
        <v>67.083333333333329</v>
      </c>
    </row>
    <row r="31" spans="6:11" x14ac:dyDescent="0.25">
      <c r="F31" s="15">
        <f>Payments!B34</f>
        <v>67.166666666666671</v>
      </c>
      <c r="G31" s="17">
        <v>186236.38609282186</v>
      </c>
      <c r="H31" s="17">
        <v>178177.35662782192</v>
      </c>
      <c r="I31" s="17">
        <v>169008.59265186227</v>
      </c>
      <c r="K31" s="3">
        <v>67.166666666666671</v>
      </c>
    </row>
    <row r="32" spans="6:11" x14ac:dyDescent="0.25">
      <c r="F32" s="15">
        <f>Payments!B35</f>
        <v>67.25</v>
      </c>
      <c r="G32" s="17">
        <v>186422.88690254267</v>
      </c>
      <c r="H32" s="17">
        <v>178325.96918421111</v>
      </c>
      <c r="I32" s="17">
        <v>169113.22004490794</v>
      </c>
      <c r="K32" s="3">
        <v>67.25</v>
      </c>
    </row>
    <row r="33" spans="6:11" x14ac:dyDescent="0.25">
      <c r="F33" s="15">
        <f>Payments!B36</f>
        <v>67.333333333333329</v>
      </c>
      <c r="G33" s="17">
        <v>186603.82597795239</v>
      </c>
      <c r="H33" s="17">
        <v>178469.21542084651</v>
      </c>
      <c r="I33" s="17">
        <v>169212.66126230513</v>
      </c>
      <c r="K33" s="3">
        <v>67.333333333333329</v>
      </c>
    </row>
    <row r="34" spans="6:11" x14ac:dyDescent="0.25">
      <c r="F34" s="15">
        <f>Payments!B37</f>
        <v>67.416666666666671</v>
      </c>
      <c r="G34" s="17">
        <v>186779.23419652262</v>
      </c>
      <c r="H34" s="17">
        <v>178607.12781028694</v>
      </c>
      <c r="I34" s="17">
        <v>169306.95025037753</v>
      </c>
      <c r="K34" s="3">
        <v>67.416666666666671</v>
      </c>
    </row>
    <row r="35" spans="6:11" x14ac:dyDescent="0.25">
      <c r="F35" s="15">
        <f>Payments!B38</f>
        <v>67.5</v>
      </c>
      <c r="G35" s="17">
        <v>186949.14230320082</v>
      </c>
      <c r="H35" s="17">
        <v>178739.73867938941</v>
      </c>
      <c r="I35" s="17">
        <v>169396.1207975765</v>
      </c>
      <c r="K35" s="3">
        <v>67.5</v>
      </c>
    </row>
    <row r="36" spans="6:11" x14ac:dyDescent="0.25">
      <c r="F36" s="15">
        <f>Payments!B39</f>
        <v>67.583333333333329</v>
      </c>
      <c r="G36" s="17">
        <v>187113.58091091097</v>
      </c>
      <c r="H36" s="17">
        <v>178867.08020987455</v>
      </c>
      <c r="I36" s="17">
        <v>169480.20653510705</v>
      </c>
      <c r="K36" s="3">
        <v>67.583333333333329</v>
      </c>
    </row>
    <row r="37" spans="6:11" x14ac:dyDescent="0.25">
      <c r="F37" s="15">
        <f>Payments!B40</f>
        <v>67.666666666666671</v>
      </c>
      <c r="G37" s="17">
        <v>187272.58050105179</v>
      </c>
      <c r="H37" s="17">
        <v>178989.18443889022</v>
      </c>
      <c r="I37" s="17">
        <v>169559.24093755189</v>
      </c>
      <c r="K37" s="3">
        <v>67.666666666666671</v>
      </c>
    </row>
    <row r="38" spans="6:11" x14ac:dyDescent="0.25">
      <c r="F38" s="15">
        <f>Payments!B41</f>
        <v>67.75</v>
      </c>
      <c r="G38" s="17">
        <v>187426.17142399374</v>
      </c>
      <c r="H38" s="17">
        <v>179106.08325957344</v>
      </c>
      <c r="I38" s="17">
        <v>169633.25732349249</v>
      </c>
      <c r="K38" s="3">
        <v>67.75</v>
      </c>
    </row>
    <row r="39" spans="6:11" x14ac:dyDescent="0.25">
      <c r="F39" s="15">
        <f>Payments!B42</f>
        <v>67.833333333333329</v>
      </c>
      <c r="G39" s="17">
        <v>187574.38389957376</v>
      </c>
      <c r="H39" s="17">
        <v>179217.80842160963</v>
      </c>
      <c r="I39" s="17">
        <v>169702.2888561287</v>
      </c>
      <c r="K39" s="3">
        <v>67.833333333333329</v>
      </c>
    </row>
    <row r="40" spans="6:11" x14ac:dyDescent="0.25">
      <c r="F40" s="15">
        <f>Payments!B43</f>
        <v>67.916666666666671</v>
      </c>
      <c r="G40" s="17">
        <v>187717.24801758883</v>
      </c>
      <c r="H40" s="17">
        <v>179324.39153179058</v>
      </c>
      <c r="I40" s="17">
        <v>169766.36854389566</v>
      </c>
      <c r="K40" s="3">
        <v>67.916666666666671</v>
      </c>
    </row>
    <row r="41" spans="6:11" x14ac:dyDescent="0.25">
      <c r="F41" s="15">
        <f>Payments!B44</f>
        <v>68</v>
      </c>
      <c r="G41" s="17">
        <v>187854.79373828752</v>
      </c>
      <c r="H41" s="17">
        <v>179425.86405456971</v>
      </c>
      <c r="I41" s="17">
        <v>169825.52924107862</v>
      </c>
      <c r="K41" s="3">
        <v>68</v>
      </c>
    </row>
    <row r="42" spans="6:11" x14ac:dyDescent="0.25">
      <c r="F42" s="15">
        <f>Payments!B45</f>
        <v>68.083333333333329</v>
      </c>
      <c r="G42" s="17">
        <v>187987.05089285981</v>
      </c>
      <c r="H42" s="17">
        <v>179522.25731261633</v>
      </c>
      <c r="I42" s="17">
        <v>169879.80364842562</v>
      </c>
      <c r="K42" s="3">
        <v>68.083333333333329</v>
      </c>
    </row>
    <row r="43" spans="6:11" x14ac:dyDescent="0.25">
      <c r="F43" s="15">
        <f>Payments!B46</f>
        <v>68.166666666666671</v>
      </c>
      <c r="G43" s="17">
        <v>188114.10363877786</v>
      </c>
      <c r="H43" s="17">
        <v>179613.66635188449</v>
      </c>
      <c r="I43" s="17">
        <v>169929.29840228567</v>
      </c>
      <c r="K43" s="3">
        <v>68.166666666666671</v>
      </c>
    </row>
    <row r="44" spans="6:11" x14ac:dyDescent="0.25">
      <c r="F44" s="15">
        <f>Payments!B47</f>
        <v>68.25</v>
      </c>
      <c r="G44" s="17">
        <v>188235.98207952638</v>
      </c>
      <c r="H44" s="17">
        <v>179700.12283347774</v>
      </c>
      <c r="I44" s="17">
        <v>169974.04661782246</v>
      </c>
      <c r="K44" s="3">
        <v>68.25</v>
      </c>
    </row>
    <row r="45" spans="6:11" x14ac:dyDescent="0.25">
      <c r="F45" s="15">
        <f>Payments!B48</f>
        <v>68.333333333333329</v>
      </c>
      <c r="G45" s="17">
        <v>188352.71618675272</v>
      </c>
      <c r="H45" s="17">
        <v>179781.65827339393</v>
      </c>
      <c r="I45" s="17">
        <v>170014.08125272088</v>
      </c>
      <c r="K45" s="3">
        <v>68.333333333333329</v>
      </c>
    </row>
    <row r="46" spans="6:11" x14ac:dyDescent="0.25">
      <c r="F46" s="15">
        <f>Payments!B49</f>
        <v>68.416666666666671</v>
      </c>
      <c r="G46" s="17">
        <v>188464.33580077067</v>
      </c>
      <c r="H46" s="17">
        <v>179858.30404309527</v>
      </c>
      <c r="I46" s="17">
        <v>170049.4351078188</v>
      </c>
      <c r="K46" s="3">
        <v>68.416666666666671</v>
      </c>
    </row>
    <row r="47" spans="6:11" x14ac:dyDescent="0.25">
      <c r="F47" s="15">
        <f>Payments!B50</f>
        <v>68.5</v>
      </c>
      <c r="G47" s="17">
        <v>188570.8706310628</v>
      </c>
      <c r="H47" s="17">
        <v>179930.09137007693</v>
      </c>
      <c r="I47" s="17">
        <v>170080.1408277372</v>
      </c>
      <c r="K47" s="3">
        <v>68.5</v>
      </c>
    </row>
    <row r="48" spans="6:11" x14ac:dyDescent="0.25">
      <c r="F48" s="15">
        <f>Payments!B51</f>
        <v>68.583333333333329</v>
      </c>
      <c r="G48" s="17">
        <v>188672.3502567806</v>
      </c>
      <c r="H48" s="17">
        <v>179997.05133843294</v>
      </c>
      <c r="I48" s="17">
        <v>170106.23090150749</v>
      </c>
      <c r="K48" s="3">
        <v>68.583333333333329</v>
      </c>
    </row>
    <row r="49" spans="6:14" x14ac:dyDescent="0.25">
      <c r="F49" s="15">
        <f>Payments!B52</f>
        <v>68.666666666666671</v>
      </c>
      <c r="G49" s="17">
        <v>188768.80412724352</v>
      </c>
      <c r="H49" s="17">
        <v>180059.21488942052</v>
      </c>
      <c r="I49" s="17">
        <v>170127.73766319701</v>
      </c>
      <c r="K49" s="3">
        <v>68.666666666666671</v>
      </c>
    </row>
    <row r="50" spans="6:14" x14ac:dyDescent="0.25">
      <c r="F50" s="15">
        <f>Payments!B53</f>
        <v>68.75</v>
      </c>
      <c r="G50" s="17">
        <v>188860.26156243531</v>
      </c>
      <c r="H50" s="17">
        <v>180116.6128220222</v>
      </c>
      <c r="I50" s="17">
        <v>170144.69329253212</v>
      </c>
      <c r="K50" s="3">
        <v>68.75</v>
      </c>
    </row>
    <row r="51" spans="6:14" x14ac:dyDescent="0.25">
      <c r="F51" s="15">
        <f>Payments!B54</f>
        <v>68.833333333333329</v>
      </c>
      <c r="G51" s="17">
        <v>188946.75175349959</v>
      </c>
      <c r="H51" s="17">
        <v>180169.27579350586</v>
      </c>
      <c r="I51" s="17">
        <v>170157.12981551859</v>
      </c>
      <c r="K51" s="3">
        <v>68.833333333333329</v>
      </c>
    </row>
    <row r="52" spans="6:14" x14ac:dyDescent="0.25">
      <c r="F52" s="15">
        <f>Payments!B55</f>
        <v>68.916666666666671</v>
      </c>
      <c r="G52" s="17">
        <v>189028.30376323289</v>
      </c>
      <c r="H52" s="17">
        <v>180217.23431998302</v>
      </c>
      <c r="I52" s="17">
        <v>170165.07910506049</v>
      </c>
      <c r="K52" s="3">
        <v>68.916666666666671</v>
      </c>
    </row>
    <row r="53" spans="6:14" x14ac:dyDescent="0.25">
      <c r="F53" s="15">
        <f>Payments!B56</f>
        <v>69</v>
      </c>
      <c r="G53" s="17">
        <v>189104.94652657653</v>
      </c>
      <c r="H53" s="17">
        <v>180260.51877696489</v>
      </c>
      <c r="I53" s="17">
        <v>170168.57288157617</v>
      </c>
      <c r="K53" s="3">
        <v>69</v>
      </c>
      <c r="L53" s="17"/>
      <c r="M53" s="17"/>
      <c r="N53" s="17">
        <v>170168.57288157617</v>
      </c>
    </row>
    <row r="54" spans="6:14" x14ac:dyDescent="0.25">
      <c r="F54" s="15">
        <f>Payments!B57</f>
        <v>69.083333333333329</v>
      </c>
      <c r="G54" s="17">
        <v>189176.70885110623</v>
      </c>
      <c r="H54" s="17">
        <v>180299.15939991633</v>
      </c>
      <c r="I54" s="17">
        <v>170167.64271361221</v>
      </c>
      <c r="K54" s="3">
        <v>69.083333333333329</v>
      </c>
      <c r="L54" s="17"/>
      <c r="M54" s="17"/>
      <c r="N54" s="17"/>
    </row>
    <row r="55" spans="6:14" x14ac:dyDescent="0.25">
      <c r="F55" s="15">
        <f>Payments!B58</f>
        <v>69.166666666666671</v>
      </c>
      <c r="G55" s="17">
        <v>189243.68089576732</v>
      </c>
      <c r="H55" s="17">
        <v>180333.25738358972</v>
      </c>
      <c r="I55" s="17">
        <v>170162.40215034306</v>
      </c>
      <c r="K55" s="3">
        <v>69.166666666666671</v>
      </c>
      <c r="L55" s="17"/>
      <c r="M55" s="17"/>
      <c r="N55" s="17"/>
    </row>
    <row r="56" spans="6:14" x14ac:dyDescent="0.25">
      <c r="F56" s="15">
        <f>Payments!B59</f>
        <v>69.25</v>
      </c>
      <c r="G56" s="17">
        <v>189305.89176221081</v>
      </c>
      <c r="H56" s="17">
        <v>180362.84331800719</v>
      </c>
      <c r="I56" s="17">
        <v>170152.8831896284</v>
      </c>
      <c r="K56" s="3">
        <v>69.25</v>
      </c>
      <c r="L56" s="17"/>
      <c r="M56" s="17"/>
      <c r="N56" s="17"/>
    </row>
    <row r="57" spans="6:14" x14ac:dyDescent="0.25">
      <c r="F57" s="15">
        <f>Payments!B60</f>
        <v>69.333333333333329</v>
      </c>
      <c r="G57" s="17">
        <v>189363.3704217237</v>
      </c>
      <c r="H57" s="17">
        <v>180387.94764963957</v>
      </c>
      <c r="I57" s="17">
        <v>170139.11767332943</v>
      </c>
      <c r="K57" s="3">
        <v>69.333333333333329</v>
      </c>
      <c r="L57" s="17"/>
      <c r="M57" s="17"/>
      <c r="N57" s="17"/>
    </row>
    <row r="58" spans="6:14" x14ac:dyDescent="0.25">
      <c r="F58" s="15">
        <f>Payments!B61</f>
        <v>69.416666666666671</v>
      </c>
      <c r="G58" s="17">
        <v>189416.14571573414</v>
      </c>
      <c r="H58" s="17">
        <v>180408.60068197805</v>
      </c>
      <c r="I58" s="17">
        <v>170121.13728794307</v>
      </c>
      <c r="K58" s="3">
        <v>69.416666666666671</v>
      </c>
      <c r="L58" s="17"/>
      <c r="M58" s="17"/>
      <c r="N58" s="17"/>
    </row>
    <row r="59" spans="6:14" x14ac:dyDescent="0.25">
      <c r="F59" s="15">
        <f>Payments!B62</f>
        <v>69.5</v>
      </c>
      <c r="G59" s="17">
        <v>189464.24635631434</v>
      </c>
      <c r="H59" s="17">
        <v>180424.83257610365</v>
      </c>
      <c r="I59" s="17">
        <v>170098.97356523425</v>
      </c>
      <c r="K59" s="3">
        <v>69.5</v>
      </c>
      <c r="L59" s="17"/>
      <c r="M59" s="17"/>
      <c r="N59" s="17"/>
    </row>
    <row r="60" spans="6:14" x14ac:dyDescent="0.25">
      <c r="F60" s="15">
        <f>Payments!B63</f>
        <v>69.583333333333329</v>
      </c>
      <c r="G60" s="17">
        <v>189507.70092668285</v>
      </c>
      <c r="H60" s="17">
        <v>180436.67335125519</v>
      </c>
      <c r="I60" s="17">
        <v>170072.65788286598</v>
      </c>
      <c r="K60" s="3">
        <v>69.583333333333329</v>
      </c>
      <c r="L60" s="17"/>
      <c r="M60" s="17"/>
      <c r="N60" s="17"/>
    </row>
    <row r="61" spans="6:14" x14ac:dyDescent="0.25">
      <c r="F61" s="15">
        <f>Payments!B64</f>
        <v>69.666666666666671</v>
      </c>
      <c r="G61" s="17">
        <v>189546.53788170317</v>
      </c>
      <c r="H61" s="17">
        <v>180444.15288539414</v>
      </c>
      <c r="I61" s="17">
        <v>170042.22146502664</v>
      </c>
      <c r="K61" s="3">
        <v>69.666666666666671</v>
      </c>
      <c r="L61" s="17"/>
      <c r="M61" s="17"/>
      <c r="N61" s="17"/>
    </row>
    <row r="62" spans="6:14" x14ac:dyDescent="0.25">
      <c r="F62" s="15">
        <f>Payments!B65</f>
        <v>69.75</v>
      </c>
      <c r="G62" s="17">
        <v>189580.78554838267</v>
      </c>
      <c r="H62" s="17">
        <v>180447.30091576866</v>
      </c>
      <c r="I62" s="17">
        <v>170007.6953830554</v>
      </c>
      <c r="K62" s="3">
        <v>69.75</v>
      </c>
      <c r="L62" s="17"/>
      <c r="M62" s="17">
        <v>180447.30091576866</v>
      </c>
      <c r="N62" s="17"/>
    </row>
    <row r="63" spans="6:14" x14ac:dyDescent="0.25">
      <c r="F63" s="15">
        <f>Payments!B66</f>
        <v>69.833333333333329</v>
      </c>
      <c r="G63" s="17">
        <v>189610.47212636811</v>
      </c>
      <c r="H63" s="17">
        <v>180446.14703947483</v>
      </c>
      <c r="I63" s="17">
        <v>169969.11055606522</v>
      </c>
      <c r="K63" s="3">
        <v>69.833333333333329</v>
      </c>
      <c r="L63" s="17"/>
      <c r="M63" s="17"/>
      <c r="N63" s="17"/>
    </row>
    <row r="64" spans="6:14" x14ac:dyDescent="0.25">
      <c r="F64" s="15">
        <f>Payments!B67</f>
        <v>69.916666666666671</v>
      </c>
      <c r="G64" s="17">
        <v>189635.62568844043</v>
      </c>
      <c r="H64" s="17">
        <v>180440.72071401606</v>
      </c>
      <c r="I64" s="17">
        <v>169926.4977515637</v>
      </c>
      <c r="K64" s="3">
        <v>69.916666666666671</v>
      </c>
      <c r="L64" s="17"/>
      <c r="M64" s="17"/>
      <c r="N64" s="17"/>
    </row>
    <row r="65" spans="6:14" x14ac:dyDescent="0.25">
      <c r="F65" s="15">
        <f>Payments!B68</f>
        <v>70</v>
      </c>
      <c r="G65" s="17">
        <v>189656.27418100712</v>
      </c>
      <c r="H65" s="17">
        <v>180431.05125786018</v>
      </c>
      <c r="I65" s="17">
        <v>169879.88758607101</v>
      </c>
      <c r="K65" s="3">
        <v>70</v>
      </c>
      <c r="L65" s="17">
        <v>189656.27418100712</v>
      </c>
      <c r="M65" s="17"/>
      <c r="N65" s="17"/>
    </row>
    <row r="66" spans="6:14" x14ac:dyDescent="0.25">
      <c r="F66" s="15">
        <f>Payments!B69</f>
        <v>70.083333333333329</v>
      </c>
      <c r="G66" s="17">
        <v>188839.33073019545</v>
      </c>
      <c r="H66" s="17">
        <v>179624.70591314317</v>
      </c>
      <c r="I66" s="17">
        <v>169083.35454978171</v>
      </c>
    </row>
    <row r="67" spans="6:14" x14ac:dyDescent="0.25">
      <c r="F67" s="15">
        <f>Payments!B70</f>
        <v>70.166666666666671</v>
      </c>
      <c r="G67" s="17">
        <v>188025.1901917191</v>
      </c>
      <c r="H67" s="17">
        <v>178821.34353687699</v>
      </c>
      <c r="I67" s="17">
        <v>168289.97591940209</v>
      </c>
    </row>
    <row r="68" spans="6:14" x14ac:dyDescent="0.25">
      <c r="F68" s="15">
        <f>Payments!B71</f>
        <v>70.25</v>
      </c>
      <c r="G68" s="17">
        <v>187213.84371874356</v>
      </c>
      <c r="H68" s="17">
        <v>178020.95433213207</v>
      </c>
      <c r="I68" s="17">
        <v>167499.74099507101</v>
      </c>
    </row>
    <row r="69" spans="6:14" x14ac:dyDescent="0.25">
      <c r="F69" s="15">
        <f>Payments!B72</f>
        <v>70.333333333333329</v>
      </c>
      <c r="G69" s="17">
        <v>186405.28249099938</v>
      </c>
      <c r="H69" s="17">
        <v>177223.52853212907</v>
      </c>
      <c r="I69" s="17">
        <v>166712.63911048282</v>
      </c>
    </row>
    <row r="70" spans="6:14" x14ac:dyDescent="0.25">
      <c r="F70" s="15">
        <f>Payments!B73</f>
        <v>70.416666666666671</v>
      </c>
      <c r="G70" s="17">
        <v>185599.49771470512</v>
      </c>
      <c r="H70" s="17">
        <v>176429.0564001498</v>
      </c>
      <c r="I70" s="17">
        <v>165928.65963278658</v>
      </c>
    </row>
    <row r="71" spans="6:14" x14ac:dyDescent="0.25">
      <c r="F71" s="15">
        <f>Payments!B74</f>
        <v>70.5</v>
      </c>
      <c r="G71" s="17">
        <v>184796.48062249031</v>
      </c>
      <c r="H71" s="17">
        <v>175637.5282294483</v>
      </c>
      <c r="I71" s="17">
        <v>165147.79196248652</v>
      </c>
    </row>
    <row r="72" spans="6:14" x14ac:dyDescent="0.25">
      <c r="F72" s="15">
        <f>Payments!B75</f>
        <v>70.583333333333329</v>
      </c>
      <c r="G72" s="17">
        <v>183996.22247331872</v>
      </c>
      <c r="H72" s="17">
        <v>174848.9343431624</v>
      </c>
      <c r="I72" s="17">
        <v>164370.02553334174</v>
      </c>
    </row>
    <row r="73" spans="6:14" x14ac:dyDescent="0.25">
      <c r="F73" s="15">
        <f>Payments!B76</f>
        <v>70.666666666666671</v>
      </c>
      <c r="G73" s="17">
        <v>183198.71455241193</v>
      </c>
      <c r="H73" s="17">
        <v>174063.26509422538</v>
      </c>
      <c r="I73" s="17">
        <v>163595.34981226729</v>
      </c>
    </row>
    <row r="74" spans="6:14" x14ac:dyDescent="0.25">
      <c r="F74" s="15">
        <f>Payments!B77</f>
        <v>70.75</v>
      </c>
      <c r="G74" s="17">
        <v>182403.94817117293</v>
      </c>
      <c r="H74" s="17">
        <v>173280.51086527796</v>
      </c>
      <c r="I74" s="17">
        <v>162823.75429923442</v>
      </c>
    </row>
    <row r="75" spans="6:14" x14ac:dyDescent="0.25">
      <c r="F75" s="15">
        <f>Payments!B78</f>
        <v>70.833333333333329</v>
      </c>
      <c r="G75" s="17">
        <v>181611.91466711019</v>
      </c>
      <c r="H75" s="17">
        <v>172500.66206858054</v>
      </c>
      <c r="I75" s="17">
        <v>162055.22852717221</v>
      </c>
    </row>
    <row r="76" spans="6:14" x14ac:dyDescent="0.25">
      <c r="F76" s="15">
        <f>Payments!B79</f>
        <v>70.916666666666671</v>
      </c>
      <c r="G76" s="17">
        <v>180822.60540376167</v>
      </c>
      <c r="H76" s="17">
        <v>171723.70914592562</v>
      </c>
      <c r="I76" s="17">
        <v>161289.76206186856</v>
      </c>
    </row>
    <row r="77" spans="6:14" x14ac:dyDescent="0.25">
      <c r="F77" s="15">
        <f>Payments!B80</f>
        <v>71</v>
      </c>
      <c r="G77" s="17">
        <v>180036.0117706192</v>
      </c>
      <c r="H77" s="17">
        <v>170949.64256855054</v>
      </c>
      <c r="I77" s="17">
        <v>160527.34450187205</v>
      </c>
    </row>
    <row r="78" spans="6:14" x14ac:dyDescent="0.25">
      <c r="F78" s="15">
        <f>Payments!B81</f>
        <v>71.083333333333329</v>
      </c>
      <c r="G78" s="17">
        <v>179252.12518305308</v>
      </c>
      <c r="H78" s="17">
        <v>170178.45283705048</v>
      </c>
      <c r="I78" s="17">
        <v>159767.96547839389</v>
      </c>
    </row>
    <row r="79" spans="6:14" x14ac:dyDescent="0.25">
      <c r="F79" s="15">
        <f>Payments!B82</f>
        <v>71.166666666666671</v>
      </c>
      <c r="G79" s="17">
        <v>178471.00980517798</v>
      </c>
      <c r="H79" s="17">
        <v>169410.2123956866</v>
      </c>
      <c r="I79" s="17">
        <v>159011.70785626047</v>
      </c>
    </row>
    <row r="80" spans="6:14" x14ac:dyDescent="0.25">
      <c r="F80" s="15">
        <f>Payments!B83</f>
        <v>71.25</v>
      </c>
      <c r="G80" s="17">
        <v>177692.65674606938</v>
      </c>
      <c r="H80" s="17">
        <v>168644.91140045773</v>
      </c>
      <c r="I80" s="17">
        <v>158258.5608731283</v>
      </c>
    </row>
    <row r="81" spans="6:9" x14ac:dyDescent="0.25">
      <c r="F81" s="15">
        <f>Payments!B84</f>
        <v>71.333333333333329</v>
      </c>
      <c r="G81" s="17">
        <v>176917.05714177666</v>
      </c>
      <c r="H81" s="17">
        <v>167882.54003794814</v>
      </c>
      <c r="I81" s="17">
        <v>157508.51380071641</v>
      </c>
    </row>
    <row r="82" spans="6:9" x14ac:dyDescent="0.25">
      <c r="F82" s="15">
        <f>Payments!B85</f>
        <v>71.416666666666671</v>
      </c>
      <c r="G82" s="17">
        <v>176144.20215524436</v>
      </c>
      <c r="H82" s="17">
        <v>167123.08852523693</v>
      </c>
      <c r="I82" s="17">
        <v>156761.55594470393</v>
      </c>
    </row>
    <row r="83" spans="6:9" x14ac:dyDescent="0.25">
      <c r="F83" s="15">
        <f>Payments!B86</f>
        <v>71.5</v>
      </c>
      <c r="G83" s="17">
        <v>175374.08297623321</v>
      </c>
      <c r="H83" s="17">
        <v>166366.54710980717</v>
      </c>
      <c r="I83" s="17">
        <v>156017.67664462782</v>
      </c>
    </row>
    <row r="84" spans="6:9" x14ac:dyDescent="0.25">
      <c r="F84" s="15">
        <f>Payments!B87</f>
        <v>71.583333333333329</v>
      </c>
      <c r="G84" s="17">
        <v>174606.69082124191</v>
      </c>
      <c r="H84" s="17">
        <v>165612.90606945561</v>
      </c>
      <c r="I84" s="17">
        <v>155276.86527378106</v>
      </c>
    </row>
    <row r="85" spans="6:9" x14ac:dyDescent="0.25">
      <c r="F85" s="15">
        <f>Payments!B88</f>
        <v>71.666666666666671</v>
      </c>
      <c r="G85" s="17">
        <v>173842.01693342876</v>
      </c>
      <c r="H85" s="17">
        <v>164862.15571220254</v>
      </c>
      <c r="I85" s="17">
        <v>154539.11123911108</v>
      </c>
    </row>
    <row r="86" spans="6:9" x14ac:dyDescent="0.25">
      <c r="F86" s="15">
        <f>Payments!B89</f>
        <v>71.75</v>
      </c>
      <c r="G86" s="17">
        <v>173080.05258253374</v>
      </c>
      <c r="H86" s="17">
        <v>164114.28637620196</v>
      </c>
      <c r="I86" s="17">
        <v>153804.40398111849</v>
      </c>
    </row>
    <row r="87" spans="6:9" x14ac:dyDescent="0.25">
      <c r="F87" s="15">
        <f>Payments!B90</f>
        <v>71.833333333333329</v>
      </c>
      <c r="G87" s="17">
        <v>172320.78906480066</v>
      </c>
      <c r="H87" s="17">
        <v>163369.28842965179</v>
      </c>
      <c r="I87" s="17">
        <v>153072.73297375606</v>
      </c>
    </row>
    <row r="88" spans="6:9" x14ac:dyDescent="0.25">
      <c r="F88" s="15">
        <f>Payments!B91</f>
        <v>71.916666666666671</v>
      </c>
      <c r="G88" s="17">
        <v>171564.21770289951</v>
      </c>
      <c r="H88" s="17">
        <v>162627.1522707048</v>
      </c>
      <c r="I88" s="17">
        <v>152344.0877243281</v>
      </c>
    </row>
    <row r="89" spans="6:9" x14ac:dyDescent="0.25">
      <c r="F89" s="15">
        <f>Payments!B92</f>
        <v>72</v>
      </c>
      <c r="G89" s="17">
        <v>170810.32984584931</v>
      </c>
      <c r="H89" s="17">
        <v>161887.86832737928</v>
      </c>
      <c r="I89" s="17">
        <v>151618.45777338999</v>
      </c>
    </row>
    <row r="90" spans="6:9" x14ac:dyDescent="0.25">
      <c r="F90" s="15">
        <f>Payments!B93</f>
        <v>72.083333333333329</v>
      </c>
      <c r="G90" s="17">
        <v>170059.11686894085</v>
      </c>
      <c r="H90" s="17">
        <v>161151.4270574704</v>
      </c>
      <c r="I90" s="17">
        <v>150895.83269464818</v>
      </c>
    </row>
    <row r="91" spans="6:9" x14ac:dyDescent="0.25">
      <c r="F91" s="15">
        <f>Payments!B94</f>
        <v>72.166666666666671</v>
      </c>
      <c r="G91" s="17">
        <v>169310.64739397922</v>
      </c>
      <c r="H91" s="17">
        <v>160417.90483190111</v>
      </c>
      <c r="I91" s="17">
        <v>150176.29880348576</v>
      </c>
    </row>
    <row r="92" spans="6:9" x14ac:dyDescent="0.25">
      <c r="F92" s="15">
        <f>Payments!B95</f>
        <v>72.25</v>
      </c>
      <c r="G92" s="17">
        <v>168564.9124686131</v>
      </c>
      <c r="H92" s="17">
        <v>159687.29174517334</v>
      </c>
      <c r="I92" s="17">
        <v>149459.84526376647</v>
      </c>
    </row>
    <row r="93" spans="6:9" x14ac:dyDescent="0.25">
      <c r="F93" s="15">
        <f>Payments!B96</f>
        <v>72.333333333333329</v>
      </c>
      <c r="G93" s="17">
        <v>167821.90316793503</v>
      </c>
      <c r="H93" s="17">
        <v>158959.57792286028</v>
      </c>
      <c r="I93" s="17">
        <v>148746.46127396252</v>
      </c>
    </row>
    <row r="94" spans="6:9" x14ac:dyDescent="0.25">
      <c r="F94" s="15">
        <f>Payments!B97</f>
        <v>72.416666666666671</v>
      </c>
      <c r="G94" s="17">
        <v>167081.61059440058</v>
      </c>
      <c r="H94" s="17">
        <v>158234.75352151348</v>
      </c>
      <c r="I94" s="17">
        <v>148036.1360670499</v>
      </c>
    </row>
    <row r="95" spans="6:9" x14ac:dyDescent="0.25">
      <c r="F95" s="15">
        <f>Payments!B98</f>
        <v>72.5</v>
      </c>
      <c r="G95" s="17">
        <v>166344.02587774777</v>
      </c>
      <c r="H95" s="17">
        <v>157512.80872857012</v>
      </c>
      <c r="I95" s="17">
        <v>147328.85891040394</v>
      </c>
    </row>
    <row r="96" spans="6:9" x14ac:dyDescent="0.25">
      <c r="F96" s="15">
        <f>Payments!B99</f>
        <v>72.583333333333329</v>
      </c>
      <c r="G96" s="17">
        <v>165609.1401749166</v>
      </c>
      <c r="H96" s="17">
        <v>156793.7337622607</v>
      </c>
      <c r="I96" s="17">
        <v>146624.61910569525</v>
      </c>
    </row>
    <row r="97" spans="6:9" x14ac:dyDescent="0.25">
      <c r="F97" s="15">
        <f>Payments!B100</f>
        <v>72.666666666666671</v>
      </c>
      <c r="G97" s="17">
        <v>164876.944669969</v>
      </c>
      <c r="H97" s="17">
        <v>156077.5188715168</v>
      </c>
      <c r="I97" s="17">
        <v>145923.40598878599</v>
      </c>
    </row>
    <row r="98" spans="6:9" x14ac:dyDescent="0.25">
      <c r="F98" s="15">
        <f>Payments!B101</f>
        <v>72.75</v>
      </c>
      <c r="G98" s="17">
        <v>164147.43057400879</v>
      </c>
      <c r="H98" s="17">
        <v>155364.15433587943</v>
      </c>
      <c r="I98" s="17">
        <v>145225.20892962627</v>
      </c>
    </row>
    <row r="99" spans="6:9" x14ac:dyDescent="0.25">
      <c r="F99" s="15">
        <f>Payments!B102</f>
        <v>72.833333333333329</v>
      </c>
      <c r="G99" s="17">
        <v>163420.58912510204</v>
      </c>
      <c r="H99" s="17">
        <v>154653.63046540722</v>
      </c>
      <c r="I99" s="17">
        <v>144530.01733215107</v>
      </c>
    </row>
    <row r="100" spans="6:9" x14ac:dyDescent="0.25">
      <c r="F100" s="15">
        <f>Payments!B103</f>
        <v>72.916666666666671</v>
      </c>
      <c r="G100" s="17">
        <v>162696.41158819766</v>
      </c>
      <c r="H100" s="17">
        <v>153945.93760058522</v>
      </c>
      <c r="I100" s="17">
        <v>143837.82063417725</v>
      </c>
    </row>
    <row r="101" spans="6:9" x14ac:dyDescent="0.25">
      <c r="F101" s="15">
        <f>Payments!B104</f>
        <v>73</v>
      </c>
      <c r="G101" s="17">
        <v>161974.88925504801</v>
      </c>
      <c r="H101" s="17">
        <v>153241.06611223376</v>
      </c>
      <c r="I101" s="17">
        <v>143148.60830730113</v>
      </c>
    </row>
    <row r="102" spans="6:9" x14ac:dyDescent="0.25">
      <c r="F102" s="15">
        <f>Payments!B105</f>
        <v>73.083333333333329</v>
      </c>
      <c r="G102" s="17">
        <v>161256.01344412999</v>
      </c>
      <c r="H102" s="17">
        <v>152539.00640141778</v>
      </c>
      <c r="I102" s="17">
        <v>142462.36985679608</v>
      </c>
    </row>
    <row r="103" spans="6:9" x14ac:dyDescent="0.25">
      <c r="F103" s="15">
        <f>Payments!B106</f>
        <v>73.166666666666671</v>
      </c>
      <c r="G103" s="17">
        <v>160539.85697776987</v>
      </c>
      <c r="H103" s="17">
        <v>151839.83878587675</v>
      </c>
      <c r="I103" s="17">
        <v>141779.19472476927</v>
      </c>
    </row>
    <row r="104" spans="6:9" x14ac:dyDescent="0.25">
      <c r="F104" s="15">
        <f>Payments!B107</f>
        <v>73.25</v>
      </c>
      <c r="G104" s="17">
        <v>159826.41082675662</v>
      </c>
      <c r="H104" s="17">
        <v>151143.55328461528</v>
      </c>
      <c r="I104" s="17">
        <v>141099.07199197813</v>
      </c>
    </row>
    <row r="105" spans="6:9" x14ac:dyDescent="0.25">
      <c r="F105" s="15">
        <f>Payments!B108</f>
        <v>73.333333333333329</v>
      </c>
      <c r="G105" s="17">
        <v>159115.66598984753</v>
      </c>
      <c r="H105" s="17">
        <v>150450.13994824374</v>
      </c>
      <c r="I105" s="17">
        <v>140421.99077436619</v>
      </c>
    </row>
    <row r="106" spans="6:9" x14ac:dyDescent="0.25">
      <c r="F106" s="15">
        <f>Payments!B109</f>
        <v>73.416666666666671</v>
      </c>
      <c r="G106" s="17">
        <v>158407.61349368526</v>
      </c>
      <c r="H106" s="17">
        <v>149759.58885888336</v>
      </c>
      <c r="I106" s="17">
        <v>139747.94022295607</v>
      </c>
    </row>
    <row r="107" spans="6:9" x14ac:dyDescent="0.25">
      <c r="F107" s="15">
        <f>Payments!B110</f>
        <v>73.5</v>
      </c>
      <c r="G107" s="17">
        <v>157702.24439271499</v>
      </c>
      <c r="H107" s="17">
        <v>149071.8901300712</v>
      </c>
      <c r="I107" s="17">
        <v>139076.90952374251</v>
      </c>
    </row>
    <row r="108" spans="6:9" x14ac:dyDescent="0.25">
      <c r="F108" s="15">
        <f>Payments!B111</f>
        <v>73.583333333333329</v>
      </c>
      <c r="G108" s="17">
        <v>156999.54976910198</v>
      </c>
      <c r="H108" s="17">
        <v>148387.03390666575</v>
      </c>
      <c r="I108" s="17">
        <v>138408.88789758633</v>
      </c>
    </row>
    <row r="109" spans="6:9" x14ac:dyDescent="0.25">
      <c r="F109" s="15">
        <f>Payments!B112</f>
        <v>73.666666666666671</v>
      </c>
      <c r="G109" s="17">
        <v>156299.52073264943</v>
      </c>
      <c r="H109" s="17">
        <v>147705.01036475255</v>
      </c>
      <c r="I109" s="17">
        <v>137743.86460010803</v>
      </c>
    </row>
    <row r="110" spans="6:9" x14ac:dyDescent="0.25">
      <c r="F110" s="15">
        <f>Payments!B113</f>
        <v>73.75</v>
      </c>
      <c r="G110" s="17">
        <v>155602.14842071632</v>
      </c>
      <c r="H110" s="17">
        <v>147025.80971155033</v>
      </c>
      <c r="I110" s="17">
        <v>137081.82892158211</v>
      </c>
    </row>
    <row r="111" spans="6:9" x14ac:dyDescent="0.25">
      <c r="F111" s="15">
        <f>Payments!B114</f>
        <v>73.833333333333329</v>
      </c>
      <c r="G111" s="17">
        <v>154907.42399813567</v>
      </c>
      <c r="H111" s="17">
        <v>146349.42218531706</v>
      </c>
      <c r="I111" s="17">
        <v>136422.77018683159</v>
      </c>
    </row>
    <row r="112" spans="6:9" x14ac:dyDescent="0.25">
      <c r="F112" s="15">
        <f>Payments!B115</f>
        <v>73.916666666666671</v>
      </c>
      <c r="G112" s="17">
        <v>154215.33865713305</v>
      </c>
      <c r="H112" s="17">
        <v>145675.83805525673</v>
      </c>
      <c r="I112" s="17">
        <v>135766.67775512286</v>
      </c>
    </row>
    <row r="113" spans="6:9" x14ac:dyDescent="0.25">
      <c r="F113" s="15">
        <f>Payments!B116</f>
        <v>74</v>
      </c>
      <c r="G113" s="17">
        <v>153525.88361724521</v>
      </c>
      <c r="H113" s="17">
        <v>145005.04762142603</v>
      </c>
      <c r="I113" s="17">
        <v>135113.54102006071</v>
      </c>
    </row>
    <row r="114" spans="6:9" x14ac:dyDescent="0.25">
      <c r="F114" s="15">
        <f>Payments!B117</f>
        <v>74.083333333333329</v>
      </c>
      <c r="G114" s="17">
        <v>152839.0501252391</v>
      </c>
      <c r="H114" s="17">
        <v>144337.04121464145</v>
      </c>
      <c r="I114" s="17">
        <v>134463.34940948393</v>
      </c>
    </row>
    <row r="115" spans="6:9" x14ac:dyDescent="0.25">
      <c r="F115" s="15">
        <f>Payments!B118</f>
        <v>74.166666666666671</v>
      </c>
      <c r="G115" s="17">
        <v>152154.91548507768</v>
      </c>
      <c r="H115" s="17">
        <v>143671.90231048837</v>
      </c>
      <c r="I115" s="17">
        <v>133816.19500595544</v>
      </c>
    </row>
    <row r="116" spans="6:9" x14ac:dyDescent="0.25">
      <c r="F116" s="15">
        <f>Payments!B119</f>
        <v>74.25</v>
      </c>
      <c r="G116" s="17">
        <v>151473.47057444323</v>
      </c>
      <c r="H116" s="17">
        <v>143009.62084286625</v>
      </c>
      <c r="I116" s="17">
        <v>133172.06680053455</v>
      </c>
    </row>
    <row r="117" spans="6:9" x14ac:dyDescent="0.25">
      <c r="F117" s="15">
        <f>Payments!B120</f>
        <v>74.333333333333329</v>
      </c>
      <c r="G117" s="17">
        <v>150794.70629956844</v>
      </c>
      <c r="H117" s="17">
        <v>142350.18677784799</v>
      </c>
      <c r="I117" s="17">
        <v>132530.95382006609</v>
      </c>
    </row>
    <row r="118" spans="6:9" x14ac:dyDescent="0.25">
      <c r="F118" s="15">
        <f>Payments!B121</f>
        <v>74.416666666666671</v>
      </c>
      <c r="G118" s="17">
        <v>150118.61359515123</v>
      </c>
      <c r="H118" s="17">
        <v>141693.59011358258</v>
      </c>
      <c r="I118" s="17">
        <v>131892.84512707085</v>
      </c>
    </row>
    <row r="119" spans="6:9" x14ac:dyDescent="0.25">
      <c r="F119" s="15">
        <f>Payments!B122</f>
        <v>74.5</v>
      </c>
      <c r="G119" s="17">
        <v>149445.18342426958</v>
      </c>
      <c r="H119" s="17">
        <v>141039.82088019798</v>
      </c>
      <c r="I119" s="17">
        <v>131257.72981963647</v>
      </c>
    </row>
    <row r="120" spans="6:9" x14ac:dyDescent="0.25">
      <c r="F120" s="15">
        <f>Payments!B123</f>
        <v>74.583333333333329</v>
      </c>
      <c r="G120" s="17">
        <v>148774.40677829695</v>
      </c>
      <c r="H120" s="17">
        <v>140388.86913970436</v>
      </c>
      <c r="I120" s="17">
        <v>130625.59703130879</v>
      </c>
    </row>
    <row r="121" spans="6:9" x14ac:dyDescent="0.25">
      <c r="F121" s="15">
        <f>Payments!B124</f>
        <v>74.666666666666671</v>
      </c>
      <c r="G121" s="17">
        <v>148106.27467681756</v>
      </c>
      <c r="H121" s="17">
        <v>139740.72498589745</v>
      </c>
      <c r="I121" s="17">
        <v>129996.43593098313</v>
      </c>
    </row>
    <row r="122" spans="6:9" x14ac:dyDescent="0.25">
      <c r="F122" s="15">
        <f>Payments!B125</f>
        <v>74.75</v>
      </c>
      <c r="G122" s="17">
        <v>147440.77816754224</v>
      </c>
      <c r="H122" s="17">
        <v>139095.37854426241</v>
      </c>
      <c r="I122" s="17">
        <v>129370.23572279634</v>
      </c>
    </row>
    <row r="123" spans="6:9" x14ac:dyDescent="0.25">
      <c r="F123" s="15">
        <f>Payments!B126</f>
        <v>74.833333333333329</v>
      </c>
      <c r="G123" s="17">
        <v>146777.90832622437</v>
      </c>
      <c r="H123" s="17">
        <v>138452.81997187779</v>
      </c>
      <c r="I123" s="17">
        <v>128746.98564601879</v>
      </c>
    </row>
    <row r="124" spans="6:9" x14ac:dyDescent="0.25">
      <c r="F124" s="15">
        <f>Payments!B127</f>
        <v>74.916666666666671</v>
      </c>
      <c r="G124" s="17">
        <v>146117.65625657598</v>
      </c>
      <c r="H124" s="17">
        <v>137813.03945731997</v>
      </c>
      <c r="I124" s="17">
        <v>128126.67497494695</v>
      </c>
    </row>
    <row r="125" spans="6:9" x14ac:dyDescent="0.25">
      <c r="F125" s="15">
        <f>Payments!B128</f>
        <v>75</v>
      </c>
      <c r="G125" s="17">
        <v>145460.01309018437</v>
      </c>
      <c r="H125" s="17">
        <v>137176.02722056754</v>
      </c>
      <c r="I125" s="17">
        <v>127509.2930187961</v>
      </c>
    </row>
  </sheetData>
  <mergeCells count="1">
    <mergeCell ref="B1:D1"/>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6F318-3490-422B-B0DD-E0C383DE1712}">
  <dimension ref="A1:K16"/>
  <sheetViews>
    <sheetView workbookViewId="0">
      <selection activeCell="N13" sqref="N13"/>
    </sheetView>
  </sheetViews>
  <sheetFormatPr defaultRowHeight="15" x14ac:dyDescent="0.25"/>
  <sheetData>
    <row r="1" spans="1:11" x14ac:dyDescent="0.25">
      <c r="A1">
        <v>1</v>
      </c>
      <c r="B1">
        <v>13</v>
      </c>
      <c r="C1">
        <v>9</v>
      </c>
      <c r="D1">
        <v>1</v>
      </c>
      <c r="E1" s="73">
        <v>7</v>
      </c>
      <c r="F1">
        <v>15</v>
      </c>
      <c r="H1">
        <f>ABS(B1-$F1)</f>
        <v>2</v>
      </c>
      <c r="I1">
        <f t="shared" ref="I1:K15" si="0">ABS(C1-$F1)</f>
        <v>6</v>
      </c>
      <c r="J1">
        <f t="shared" si="0"/>
        <v>14</v>
      </c>
      <c r="K1">
        <f t="shared" si="0"/>
        <v>8</v>
      </c>
    </row>
    <row r="2" spans="1:11" x14ac:dyDescent="0.25">
      <c r="A2">
        <v>2</v>
      </c>
      <c r="B2">
        <v>15</v>
      </c>
      <c r="C2">
        <v>15</v>
      </c>
      <c r="D2">
        <v>14</v>
      </c>
      <c r="E2" s="73">
        <v>15</v>
      </c>
      <c r="F2">
        <v>1</v>
      </c>
      <c r="H2">
        <f t="shared" ref="H2:H15" si="1">ABS(B2-$F2)</f>
        <v>14</v>
      </c>
      <c r="I2">
        <f t="shared" si="0"/>
        <v>14</v>
      </c>
      <c r="J2">
        <f t="shared" si="0"/>
        <v>13</v>
      </c>
      <c r="K2">
        <f t="shared" si="0"/>
        <v>14</v>
      </c>
    </row>
    <row r="3" spans="1:11" x14ac:dyDescent="0.25">
      <c r="A3">
        <v>3</v>
      </c>
      <c r="B3">
        <v>12</v>
      </c>
      <c r="C3">
        <v>14</v>
      </c>
      <c r="D3">
        <v>13</v>
      </c>
      <c r="E3" s="73">
        <v>14</v>
      </c>
      <c r="F3">
        <v>14</v>
      </c>
      <c r="H3">
        <f t="shared" si="1"/>
        <v>2</v>
      </c>
      <c r="I3">
        <f t="shared" si="0"/>
        <v>0</v>
      </c>
      <c r="J3">
        <f t="shared" si="0"/>
        <v>1</v>
      </c>
      <c r="K3">
        <f t="shared" si="0"/>
        <v>0</v>
      </c>
    </row>
    <row r="4" spans="1:11" x14ac:dyDescent="0.25">
      <c r="A4">
        <v>4</v>
      </c>
      <c r="B4">
        <v>1</v>
      </c>
      <c r="C4">
        <v>1</v>
      </c>
      <c r="D4">
        <v>2</v>
      </c>
      <c r="E4" s="73">
        <v>1</v>
      </c>
      <c r="F4">
        <v>3</v>
      </c>
      <c r="H4">
        <f t="shared" si="1"/>
        <v>2</v>
      </c>
      <c r="I4">
        <f t="shared" si="0"/>
        <v>2</v>
      </c>
      <c r="J4">
        <f t="shared" si="0"/>
        <v>1</v>
      </c>
      <c r="K4">
        <f t="shared" si="0"/>
        <v>2</v>
      </c>
    </row>
    <row r="5" spans="1:11" x14ac:dyDescent="0.25">
      <c r="A5">
        <v>5</v>
      </c>
      <c r="B5">
        <v>4</v>
      </c>
      <c r="C5">
        <v>2</v>
      </c>
      <c r="D5">
        <v>7</v>
      </c>
      <c r="E5" s="73">
        <v>2</v>
      </c>
      <c r="F5">
        <v>4</v>
      </c>
      <c r="H5">
        <f t="shared" si="1"/>
        <v>0</v>
      </c>
      <c r="I5">
        <f t="shared" si="0"/>
        <v>2</v>
      </c>
      <c r="J5">
        <f t="shared" si="0"/>
        <v>3</v>
      </c>
      <c r="K5">
        <f t="shared" si="0"/>
        <v>2</v>
      </c>
    </row>
    <row r="6" spans="1:11" x14ac:dyDescent="0.25">
      <c r="A6">
        <v>6</v>
      </c>
      <c r="B6">
        <v>14</v>
      </c>
      <c r="C6">
        <v>8</v>
      </c>
      <c r="D6">
        <v>4</v>
      </c>
      <c r="E6" s="73">
        <v>10</v>
      </c>
      <c r="F6">
        <v>13</v>
      </c>
      <c r="H6">
        <f t="shared" si="1"/>
        <v>1</v>
      </c>
      <c r="I6">
        <f t="shared" si="0"/>
        <v>5</v>
      </c>
      <c r="J6">
        <f t="shared" si="0"/>
        <v>9</v>
      </c>
      <c r="K6">
        <f t="shared" si="0"/>
        <v>3</v>
      </c>
    </row>
    <row r="7" spans="1:11" x14ac:dyDescent="0.25">
      <c r="A7">
        <v>7</v>
      </c>
      <c r="B7">
        <v>3</v>
      </c>
      <c r="C7">
        <v>6</v>
      </c>
      <c r="D7">
        <v>6</v>
      </c>
      <c r="E7" s="73">
        <v>3</v>
      </c>
      <c r="F7">
        <v>9</v>
      </c>
      <c r="H7">
        <f t="shared" si="1"/>
        <v>6</v>
      </c>
      <c r="I7">
        <f t="shared" si="0"/>
        <v>3</v>
      </c>
      <c r="J7">
        <f t="shared" si="0"/>
        <v>3</v>
      </c>
      <c r="K7">
        <f t="shared" si="0"/>
        <v>6</v>
      </c>
    </row>
    <row r="8" spans="1:11" x14ac:dyDescent="0.25">
      <c r="A8">
        <v>8</v>
      </c>
      <c r="B8">
        <v>11</v>
      </c>
      <c r="C8">
        <v>13</v>
      </c>
      <c r="D8">
        <v>5</v>
      </c>
      <c r="E8" s="73">
        <v>11</v>
      </c>
      <c r="F8">
        <v>2</v>
      </c>
      <c r="H8">
        <f t="shared" si="1"/>
        <v>9</v>
      </c>
      <c r="I8">
        <f t="shared" si="0"/>
        <v>11</v>
      </c>
      <c r="J8">
        <f t="shared" si="0"/>
        <v>3</v>
      </c>
      <c r="K8">
        <f t="shared" si="0"/>
        <v>9</v>
      </c>
    </row>
    <row r="9" spans="1:11" x14ac:dyDescent="0.25">
      <c r="A9">
        <v>9</v>
      </c>
      <c r="B9">
        <v>7</v>
      </c>
      <c r="C9">
        <v>5</v>
      </c>
      <c r="D9">
        <v>12</v>
      </c>
      <c r="E9" s="73">
        <v>9</v>
      </c>
      <c r="F9">
        <v>12</v>
      </c>
      <c r="H9">
        <f t="shared" si="1"/>
        <v>5</v>
      </c>
      <c r="I9">
        <f t="shared" si="0"/>
        <v>7</v>
      </c>
      <c r="J9">
        <f t="shared" si="0"/>
        <v>0</v>
      </c>
      <c r="K9">
        <f t="shared" si="0"/>
        <v>3</v>
      </c>
    </row>
    <row r="10" spans="1:11" x14ac:dyDescent="0.25">
      <c r="A10">
        <v>10</v>
      </c>
      <c r="B10">
        <v>9</v>
      </c>
      <c r="C10">
        <v>10</v>
      </c>
      <c r="D10">
        <v>11</v>
      </c>
      <c r="E10" s="73">
        <v>13</v>
      </c>
      <c r="F10">
        <v>5</v>
      </c>
      <c r="H10">
        <f t="shared" si="1"/>
        <v>4</v>
      </c>
      <c r="I10">
        <f t="shared" si="0"/>
        <v>5</v>
      </c>
      <c r="J10">
        <f t="shared" si="0"/>
        <v>6</v>
      </c>
      <c r="K10">
        <f t="shared" si="0"/>
        <v>8</v>
      </c>
    </row>
    <row r="11" spans="1:11" x14ac:dyDescent="0.25">
      <c r="A11">
        <v>11</v>
      </c>
      <c r="B11">
        <v>5</v>
      </c>
      <c r="C11">
        <v>7</v>
      </c>
      <c r="D11">
        <v>8</v>
      </c>
      <c r="E11" s="73">
        <v>5</v>
      </c>
      <c r="F11">
        <v>10</v>
      </c>
      <c r="H11">
        <f t="shared" si="1"/>
        <v>5</v>
      </c>
      <c r="I11">
        <f t="shared" si="0"/>
        <v>3</v>
      </c>
      <c r="J11">
        <f t="shared" si="0"/>
        <v>2</v>
      </c>
      <c r="K11">
        <f t="shared" si="0"/>
        <v>5</v>
      </c>
    </row>
    <row r="12" spans="1:11" x14ac:dyDescent="0.25">
      <c r="A12">
        <v>12</v>
      </c>
      <c r="B12">
        <v>2</v>
      </c>
      <c r="C12">
        <v>12</v>
      </c>
      <c r="D12">
        <v>15</v>
      </c>
      <c r="E12" s="73">
        <v>12</v>
      </c>
      <c r="F12">
        <v>11</v>
      </c>
      <c r="H12">
        <f t="shared" si="1"/>
        <v>9</v>
      </c>
      <c r="I12">
        <f t="shared" si="0"/>
        <v>1</v>
      </c>
      <c r="J12">
        <f t="shared" si="0"/>
        <v>4</v>
      </c>
      <c r="K12">
        <f t="shared" si="0"/>
        <v>1</v>
      </c>
    </row>
    <row r="13" spans="1:11" x14ac:dyDescent="0.25">
      <c r="A13">
        <v>13</v>
      </c>
      <c r="B13">
        <v>10</v>
      </c>
      <c r="C13">
        <v>4</v>
      </c>
      <c r="D13">
        <v>9</v>
      </c>
      <c r="E13" s="73">
        <v>8</v>
      </c>
      <c r="F13">
        <v>8</v>
      </c>
      <c r="H13">
        <f t="shared" si="1"/>
        <v>2</v>
      </c>
      <c r="I13">
        <f t="shared" si="0"/>
        <v>4</v>
      </c>
      <c r="J13">
        <f t="shared" si="0"/>
        <v>1</v>
      </c>
      <c r="K13">
        <f t="shared" si="0"/>
        <v>0</v>
      </c>
    </row>
    <row r="14" spans="1:11" x14ac:dyDescent="0.25">
      <c r="A14">
        <v>14</v>
      </c>
      <c r="B14">
        <v>6</v>
      </c>
      <c r="C14">
        <v>3</v>
      </c>
      <c r="D14">
        <v>10</v>
      </c>
      <c r="E14" s="73">
        <v>4</v>
      </c>
      <c r="F14">
        <v>6</v>
      </c>
      <c r="H14">
        <f t="shared" si="1"/>
        <v>0</v>
      </c>
      <c r="I14">
        <f t="shared" si="0"/>
        <v>3</v>
      </c>
      <c r="J14">
        <f t="shared" si="0"/>
        <v>4</v>
      </c>
      <c r="K14">
        <f t="shared" si="0"/>
        <v>2</v>
      </c>
    </row>
    <row r="15" spans="1:11" x14ac:dyDescent="0.25">
      <c r="A15">
        <v>15</v>
      </c>
      <c r="B15">
        <v>8</v>
      </c>
      <c r="C15">
        <v>11</v>
      </c>
      <c r="D15">
        <v>3</v>
      </c>
      <c r="E15" s="73">
        <v>6</v>
      </c>
      <c r="F15">
        <v>7</v>
      </c>
      <c r="H15">
        <f t="shared" si="1"/>
        <v>1</v>
      </c>
      <c r="I15">
        <f t="shared" si="0"/>
        <v>4</v>
      </c>
      <c r="J15">
        <f t="shared" si="0"/>
        <v>4</v>
      </c>
      <c r="K15">
        <f t="shared" si="0"/>
        <v>1</v>
      </c>
    </row>
    <row r="16" spans="1:11" x14ac:dyDescent="0.25">
      <c r="H16">
        <f>SUM(H1:H15)</f>
        <v>62</v>
      </c>
      <c r="I16">
        <f>SUM(I1:I15)</f>
        <v>70</v>
      </c>
      <c r="J16">
        <f>SUM(J1:J15)</f>
        <v>68</v>
      </c>
      <c r="K16">
        <f>SUM(K1:K15)</f>
        <v>64</v>
      </c>
    </row>
  </sheetData>
  <pageMargins left="0.7" right="0.7" top="0.75" bottom="0.75" header="0.3" footer="0.3"/>
</worksheet>
</file>

<file path=docMetadata/LabelInfo.xml><?xml version="1.0" encoding="utf-8"?>
<clbl:labelList xmlns:clbl="http://schemas.microsoft.com/office/2020/mipLabelMetadata">
  <clbl:label id="{04e8677e-c989-47b9-8619-d83d5a5f6c67}" enabled="0" method="" siteId="{04e8677e-c989-47b9-8619-d83d5a5f6c6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Cover Page</vt:lpstr>
      <vt:lpstr>Calculations</vt:lpstr>
      <vt:lpstr>StatCan</vt:lpstr>
      <vt:lpstr>Payments</vt:lpstr>
      <vt:lpstr>Payments (excl.)</vt:lpstr>
      <vt:lpstr>Payments (Revised)</vt:lpstr>
      <vt:lpstr>Annuity (Revised)</vt:lpstr>
      <vt:lpstr>Life Table</vt:lpstr>
      <vt:lpstr>Data</vt:lpstr>
      <vt:lpstr>CSOM</vt:lpstr>
      <vt:lpstr>Payments (CSO Male)</vt:lpstr>
      <vt:lpstr>CSOF</vt:lpstr>
      <vt:lpstr>Payments (CSO Female)</vt:lpstr>
      <vt:lpstr>Compare</vt:lpstr>
      <vt:lpstr>Assumption </vt:lpstr>
      <vt:lpstr>Analysis (Interest)</vt:lpstr>
      <vt:lpstr>Analysis (Interest) (Male)</vt:lpstr>
      <vt:lpstr>Analysis (Interest) (Female)</vt:lpstr>
      <vt:lpstr>Analysis (Residency)</vt:lpstr>
      <vt:lpstr>Sheet2</vt:lpstr>
      <vt:lpstr>in-class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stuart siu</dc:creator>
  <cp:keywords/>
  <dc:description/>
  <cp:lastModifiedBy>Long ting Siu</cp:lastModifiedBy>
  <cp:revision/>
  <dcterms:created xsi:type="dcterms:W3CDTF">2015-06-05T18:17:20Z</dcterms:created>
  <dcterms:modified xsi:type="dcterms:W3CDTF">2026-05-08T22:33:43Z</dcterms:modified>
  <cp:category/>
  <cp:contentStatus/>
</cp:coreProperties>
</file>